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bookViews>
    <workbookView xWindow="-120" yWindow="-120" windowWidth="29040" windowHeight="15840" firstSheet="11" activeTab="11"/>
  </bookViews>
  <sheets>
    <sheet name="7 лет" sheetId="1" state="hidden" r:id="rId1"/>
    <sheet name="8 лет" sheetId="2" state="hidden" r:id="rId2"/>
    <sheet name="9 лет" sheetId="3" state="hidden" r:id="rId3"/>
    <sheet name="10 лет" sheetId="4" state="hidden" r:id="rId4"/>
    <sheet name="11 лет" sheetId="5" state="hidden" r:id="rId5"/>
    <sheet name="12 лет" sheetId="6" state="hidden" r:id="rId6"/>
    <sheet name="13 лет" sheetId="7" state="hidden" r:id="rId7"/>
    <sheet name="14 лет" sheetId="8" state="hidden" r:id="rId8"/>
    <sheet name="15 лет" sheetId="9" state="hidden" r:id="rId9"/>
    <sheet name="16 лет" sheetId="10" state="hidden" r:id="rId10"/>
    <sheet name="17 лет" sheetId="11" state="hidden" r:id="rId11"/>
    <sheet name="ПРОТОКОЛ" sheetId="12" r:id="rId12"/>
    <sheet name="Командный зачет" sheetId="13" r:id="rId13"/>
    <sheet name="Личное первенство юноши" sheetId="14" r:id="rId14"/>
    <sheet name="Личное первенство девушки" sheetId="15" r:id="rId15"/>
    <sheet name="Формулы" sheetId="16" r:id="rId16"/>
  </sheets>
  <definedNames>
    <definedName name="OLE_LINK1" localSheetId="15">Формулы!$E$22</definedName>
    <definedName name="OLE_LINK2" localSheetId="15">Формулы!$E$11</definedName>
  </definedNames>
  <calcPr calcId="12451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19" i="12"/>
  <c r="M3975" l="1"/>
  <c r="M3976"/>
  <c r="M3977"/>
  <c r="M3978"/>
  <c r="M3979"/>
  <c r="M3974"/>
  <c r="M3933"/>
  <c r="M3934"/>
  <c r="M3935"/>
  <c r="M3936"/>
  <c r="M3937"/>
  <c r="M3932"/>
  <c r="M3891"/>
  <c r="M3892"/>
  <c r="M3893"/>
  <c r="M3894"/>
  <c r="M3895"/>
  <c r="M3890"/>
  <c r="M3849"/>
  <c r="M3850"/>
  <c r="M3851"/>
  <c r="M3852"/>
  <c r="M3853"/>
  <c r="M3848"/>
  <c r="M3807"/>
  <c r="M3808"/>
  <c r="M3809"/>
  <c r="M3810"/>
  <c r="M3811"/>
  <c r="M3806"/>
  <c r="M3765"/>
  <c r="M3766"/>
  <c r="M3767"/>
  <c r="M3768"/>
  <c r="M3769"/>
  <c r="M3764"/>
  <c r="M3723"/>
  <c r="M3724"/>
  <c r="M3725"/>
  <c r="M3726"/>
  <c r="M3727"/>
  <c r="M3722"/>
  <c r="M3681"/>
  <c r="M3682"/>
  <c r="M3683"/>
  <c r="M3684"/>
  <c r="M3685"/>
  <c r="M3680"/>
  <c r="M3639"/>
  <c r="M3640"/>
  <c r="M3641"/>
  <c r="M3642"/>
  <c r="M3643"/>
  <c r="M3638"/>
  <c r="M3597"/>
  <c r="M3598"/>
  <c r="M3599"/>
  <c r="M3600"/>
  <c r="M3601"/>
  <c r="M3596"/>
  <c r="M3555"/>
  <c r="M3556"/>
  <c r="M3557"/>
  <c r="M3558"/>
  <c r="M3559"/>
  <c r="M3554"/>
  <c r="M3513"/>
  <c r="M3514"/>
  <c r="M3515"/>
  <c r="M3516"/>
  <c r="M3517"/>
  <c r="M3512"/>
  <c r="M3471"/>
  <c r="M3472"/>
  <c r="M3473"/>
  <c r="M3474"/>
  <c r="M3475"/>
  <c r="M3470"/>
  <c r="M3429"/>
  <c r="M3430"/>
  <c r="M3431"/>
  <c r="M3432"/>
  <c r="M3433"/>
  <c r="M3428"/>
  <c r="M3387"/>
  <c r="M3388"/>
  <c r="M3389"/>
  <c r="M3390"/>
  <c r="M3391"/>
  <c r="M3386"/>
  <c r="M3345"/>
  <c r="M3346"/>
  <c r="M3347"/>
  <c r="M3348"/>
  <c r="M3349"/>
  <c r="M3344"/>
  <c r="M3303"/>
  <c r="M3304"/>
  <c r="M3305"/>
  <c r="M3306"/>
  <c r="M3307"/>
  <c r="M3302"/>
  <c r="M3261"/>
  <c r="M3262"/>
  <c r="M3263"/>
  <c r="M3264"/>
  <c r="M3265"/>
  <c r="M3260"/>
  <c r="M3219"/>
  <c r="M3220"/>
  <c r="M3221"/>
  <c r="M3222"/>
  <c r="M3223"/>
  <c r="M3218"/>
  <c r="M3177"/>
  <c r="M3178"/>
  <c r="M3179"/>
  <c r="M3180"/>
  <c r="M3181"/>
  <c r="M3176"/>
  <c r="M3135"/>
  <c r="M3136"/>
  <c r="M3137"/>
  <c r="M3138"/>
  <c r="M3139"/>
  <c r="M3134"/>
  <c r="M3093"/>
  <c r="M3094"/>
  <c r="M3095"/>
  <c r="M3096"/>
  <c r="M3097"/>
  <c r="M3092"/>
  <c r="M3051"/>
  <c r="M3052"/>
  <c r="M3053"/>
  <c r="M3054"/>
  <c r="M3055"/>
  <c r="M3050"/>
  <c r="M3009"/>
  <c r="M3010"/>
  <c r="M3011"/>
  <c r="M3012"/>
  <c r="M3013"/>
  <c r="M3008"/>
  <c r="M2967"/>
  <c r="M2968"/>
  <c r="M2969"/>
  <c r="M2970"/>
  <c r="M2971"/>
  <c r="M2966"/>
  <c r="M2925"/>
  <c r="M2926"/>
  <c r="M2927"/>
  <c r="M2928"/>
  <c r="M2929"/>
  <c r="M2924"/>
  <c r="M2883"/>
  <c r="M2884"/>
  <c r="M2885"/>
  <c r="M2886"/>
  <c r="M2887"/>
  <c r="M2882"/>
  <c r="M2841"/>
  <c r="M2842"/>
  <c r="M2843"/>
  <c r="M2844"/>
  <c r="M2845"/>
  <c r="M2840"/>
  <c r="M2799"/>
  <c r="M2800"/>
  <c r="M2801"/>
  <c r="M2802"/>
  <c r="M2803"/>
  <c r="M2798"/>
  <c r="M2757"/>
  <c r="M2758"/>
  <c r="M2759"/>
  <c r="M2760"/>
  <c r="M2761"/>
  <c r="M2756"/>
  <c r="M2715"/>
  <c r="M2716"/>
  <c r="M2717"/>
  <c r="M2718"/>
  <c r="M2719"/>
  <c r="M2714"/>
  <c r="M2674"/>
  <c r="M2675"/>
  <c r="M2676"/>
  <c r="M2677"/>
  <c r="M2678"/>
  <c r="M2673"/>
  <c r="M2632"/>
  <c r="M2633"/>
  <c r="M2634"/>
  <c r="M2635"/>
  <c r="M2636"/>
  <c r="M2631"/>
  <c r="M2590"/>
  <c r="M2591"/>
  <c r="M2592"/>
  <c r="M2593"/>
  <c r="M2594"/>
  <c r="M2589"/>
  <c r="M2548"/>
  <c r="M2549"/>
  <c r="M2550"/>
  <c r="M2551"/>
  <c r="M2552"/>
  <c r="M2547"/>
  <c r="M2506"/>
  <c r="M2507"/>
  <c r="M2508"/>
  <c r="M2509"/>
  <c r="M2510"/>
  <c r="M2505"/>
  <c r="M2464"/>
  <c r="M2465"/>
  <c r="M2466"/>
  <c r="M2467"/>
  <c r="M2468"/>
  <c r="M2463"/>
  <c r="M2422"/>
  <c r="M2423"/>
  <c r="M2424"/>
  <c r="M2425"/>
  <c r="M2426"/>
  <c r="M2421"/>
  <c r="M2380"/>
  <c r="M2381"/>
  <c r="M2382"/>
  <c r="M2383"/>
  <c r="M2384"/>
  <c r="M2379"/>
  <c r="M2338"/>
  <c r="M2339"/>
  <c r="M2340"/>
  <c r="M2341"/>
  <c r="M2342"/>
  <c r="M2337"/>
  <c r="M2295"/>
  <c r="M2296"/>
  <c r="M2297"/>
  <c r="M2298"/>
  <c r="M2299"/>
  <c r="M2300"/>
  <c r="M2254"/>
  <c r="M2255"/>
  <c r="M2256"/>
  <c r="M2257"/>
  <c r="M2258"/>
  <c r="M2253"/>
  <c r="M2212"/>
  <c r="M2213"/>
  <c r="M2214"/>
  <c r="M2215"/>
  <c r="M2216"/>
  <c r="M2211"/>
  <c r="M2170"/>
  <c r="M2171"/>
  <c r="M2172"/>
  <c r="M2173"/>
  <c r="M2174"/>
  <c r="M2169"/>
  <c r="M2128"/>
  <c r="M2129"/>
  <c r="M2130"/>
  <c r="M2131"/>
  <c r="M2132"/>
  <c r="M2127"/>
  <c r="M2086"/>
  <c r="M2087"/>
  <c r="M2088"/>
  <c r="M2089"/>
  <c r="M2090"/>
  <c r="M2085"/>
  <c r="M2044"/>
  <c r="M2045"/>
  <c r="M2046"/>
  <c r="M2047"/>
  <c r="M2048"/>
  <c r="M2043"/>
  <c r="M2002"/>
  <c r="M2003"/>
  <c r="M2004"/>
  <c r="M2005"/>
  <c r="M2006"/>
  <c r="M2001"/>
  <c r="M1960"/>
  <c r="M1961"/>
  <c r="M1962"/>
  <c r="M1963"/>
  <c r="M1964"/>
  <c r="M1959"/>
  <c r="M1918"/>
  <c r="M1919"/>
  <c r="M1920"/>
  <c r="M1921"/>
  <c r="M1922"/>
  <c r="M1917"/>
  <c r="M1876"/>
  <c r="M1877"/>
  <c r="M1878"/>
  <c r="M1879"/>
  <c r="M1880"/>
  <c r="M1875"/>
  <c r="M1834"/>
  <c r="M1835"/>
  <c r="M1836"/>
  <c r="M1837"/>
  <c r="M1838"/>
  <c r="M1833"/>
  <c r="M1792"/>
  <c r="M1793"/>
  <c r="M1794"/>
  <c r="M1795"/>
  <c r="M1796"/>
  <c r="M1791"/>
  <c r="M1750"/>
  <c r="M1751"/>
  <c r="M1752"/>
  <c r="M1753"/>
  <c r="M1754"/>
  <c r="M1749"/>
  <c r="M1708"/>
  <c r="M1709"/>
  <c r="M1710"/>
  <c r="M1711"/>
  <c r="M1712"/>
  <c r="M1707"/>
  <c r="M1666"/>
  <c r="M1667"/>
  <c r="M1668"/>
  <c r="M1669"/>
  <c r="M1670"/>
  <c r="M1665"/>
  <c r="M1624"/>
  <c r="M1625"/>
  <c r="M1626"/>
  <c r="M1627"/>
  <c r="M1628"/>
  <c r="M1623"/>
  <c r="M1582"/>
  <c r="M1583"/>
  <c r="M1584"/>
  <c r="M1585"/>
  <c r="M1586"/>
  <c r="M1581"/>
  <c r="M1540"/>
  <c r="M1541"/>
  <c r="M1542"/>
  <c r="M1543"/>
  <c r="M1544"/>
  <c r="M1539"/>
  <c r="M1498"/>
  <c r="M1499"/>
  <c r="M1500"/>
  <c r="M1501"/>
  <c r="M1502"/>
  <c r="M1497"/>
  <c r="M1456"/>
  <c r="M1457"/>
  <c r="M1458"/>
  <c r="M1459"/>
  <c r="M1460"/>
  <c r="M1455"/>
  <c r="M1414"/>
  <c r="M1415"/>
  <c r="M1416"/>
  <c r="M1417"/>
  <c r="M1418"/>
  <c r="M1413"/>
  <c r="M1372"/>
  <c r="M1373"/>
  <c r="M1374"/>
  <c r="M1375"/>
  <c r="M1376"/>
  <c r="M1371"/>
  <c r="M1330"/>
  <c r="M1331"/>
  <c r="M1332"/>
  <c r="M1333"/>
  <c r="M1334"/>
  <c r="M1329"/>
  <c r="M1288"/>
  <c r="M1289"/>
  <c r="M1290"/>
  <c r="M1291"/>
  <c r="M1292"/>
  <c r="M1287"/>
  <c r="M1246"/>
  <c r="M1247"/>
  <c r="M1248"/>
  <c r="M1249"/>
  <c r="M1250"/>
  <c r="M1245"/>
  <c r="M1204"/>
  <c r="M1205"/>
  <c r="M1206"/>
  <c r="M1207"/>
  <c r="M1208"/>
  <c r="M1203"/>
  <c r="M1162"/>
  <c r="M1163"/>
  <c r="M1164"/>
  <c r="M1165"/>
  <c r="M1166"/>
  <c r="M1161"/>
  <c r="M1120"/>
  <c r="M1121"/>
  <c r="M1122"/>
  <c r="M1123"/>
  <c r="M1124"/>
  <c r="M1119"/>
  <c r="M1078"/>
  <c r="M1079"/>
  <c r="M1080"/>
  <c r="M1081"/>
  <c r="M1082"/>
  <c r="M1077"/>
  <c r="M1036"/>
  <c r="M1037"/>
  <c r="M1038"/>
  <c r="M1039"/>
  <c r="M1040"/>
  <c r="M1035"/>
  <c r="M994"/>
  <c r="M995"/>
  <c r="M996"/>
  <c r="M997"/>
  <c r="M998"/>
  <c r="M993"/>
  <c r="M952"/>
  <c r="M953"/>
  <c r="M954"/>
  <c r="M955"/>
  <c r="M956"/>
  <c r="M951"/>
  <c r="M910"/>
  <c r="M911"/>
  <c r="M912"/>
  <c r="M913"/>
  <c r="M914"/>
  <c r="M909"/>
  <c r="M868"/>
  <c r="M869"/>
  <c r="M870"/>
  <c r="M871"/>
  <c r="M872"/>
  <c r="M867"/>
  <c r="M826"/>
  <c r="M827"/>
  <c r="M828"/>
  <c r="M829"/>
  <c r="M830"/>
  <c r="M825"/>
  <c r="M784"/>
  <c r="M785"/>
  <c r="M786"/>
  <c r="M787"/>
  <c r="M788"/>
  <c r="M783"/>
  <c r="M742"/>
  <c r="M743"/>
  <c r="M744"/>
  <c r="M745"/>
  <c r="M746"/>
  <c r="M741"/>
  <c r="M700"/>
  <c r="M701"/>
  <c r="M702"/>
  <c r="M703"/>
  <c r="M704"/>
  <c r="M699"/>
  <c r="M658"/>
  <c r="M659"/>
  <c r="M660"/>
  <c r="M661"/>
  <c r="M662"/>
  <c r="M657"/>
  <c r="M616"/>
  <c r="M617"/>
  <c r="M618"/>
  <c r="M619"/>
  <c r="M620"/>
  <c r="M615"/>
  <c r="M574"/>
  <c r="M575"/>
  <c r="M576"/>
  <c r="M577"/>
  <c r="M578"/>
  <c r="M573"/>
  <c r="M532"/>
  <c r="M533"/>
  <c r="M534"/>
  <c r="M535"/>
  <c r="M536"/>
  <c r="M531"/>
  <c r="M490"/>
  <c r="M491"/>
  <c r="M492"/>
  <c r="M493"/>
  <c r="M494"/>
  <c r="M489"/>
  <c r="M448"/>
  <c r="M449"/>
  <c r="M450"/>
  <c r="M451"/>
  <c r="M452"/>
  <c r="M447"/>
  <c r="M406"/>
  <c r="M407"/>
  <c r="M408"/>
  <c r="M409"/>
  <c r="M410"/>
  <c r="M405"/>
  <c r="M364"/>
  <c r="M365"/>
  <c r="M366"/>
  <c r="M367"/>
  <c r="M368"/>
  <c r="M363"/>
  <c r="M322"/>
  <c r="M323"/>
  <c r="M324"/>
  <c r="M325"/>
  <c r="M326"/>
  <c r="M321"/>
  <c r="M280"/>
  <c r="M281"/>
  <c r="M282"/>
  <c r="M283"/>
  <c r="M284"/>
  <c r="M279"/>
  <c r="M238"/>
  <c r="M239"/>
  <c r="M240"/>
  <c r="M241"/>
  <c r="M242"/>
  <c r="M237"/>
  <c r="M196"/>
  <c r="M197"/>
  <c r="M198"/>
  <c r="M199"/>
  <c r="M200"/>
  <c r="M195"/>
  <c r="M154"/>
  <c r="M155"/>
  <c r="M156"/>
  <c r="M157"/>
  <c r="M158"/>
  <c r="M153"/>
  <c r="M112"/>
  <c r="M113"/>
  <c r="M114"/>
  <c r="M115"/>
  <c r="M116"/>
  <c r="M111"/>
  <c r="M70"/>
  <c r="M71"/>
  <c r="M72"/>
  <c r="M73"/>
  <c r="M74"/>
  <c r="M69"/>
  <c r="M28"/>
  <c r="M29"/>
  <c r="M30"/>
  <c r="M31"/>
  <c r="M32"/>
  <c r="M27"/>
  <c r="S27"/>
  <c r="Q27"/>
  <c r="O27"/>
  <c r="K27"/>
  <c r="I27"/>
  <c r="G27"/>
  <c r="E27"/>
  <c r="S19"/>
  <c r="O19"/>
  <c r="M19"/>
  <c r="K19"/>
  <c r="I19"/>
  <c r="G19"/>
  <c r="E19"/>
  <c r="J37" i="13" l="1"/>
  <c r="G6" l="1"/>
  <c r="A6"/>
  <c r="B578" i="15"/>
  <c r="B579"/>
  <c r="B580"/>
  <c r="B581"/>
  <c r="B582"/>
  <c r="D578"/>
  <c r="E578"/>
  <c r="F578"/>
  <c r="G578"/>
  <c r="H578"/>
  <c r="I578"/>
  <c r="J578"/>
  <c r="K578"/>
  <c r="D579"/>
  <c r="E579"/>
  <c r="F579"/>
  <c r="G579"/>
  <c r="H579"/>
  <c r="I579"/>
  <c r="J579"/>
  <c r="K579"/>
  <c r="D580"/>
  <c r="E580"/>
  <c r="F580"/>
  <c r="G580"/>
  <c r="H580"/>
  <c r="I580"/>
  <c r="J580"/>
  <c r="K580"/>
  <c r="D581"/>
  <c r="E581"/>
  <c r="F581"/>
  <c r="G581"/>
  <c r="H581"/>
  <c r="I581"/>
  <c r="J581"/>
  <c r="K581"/>
  <c r="D582"/>
  <c r="E582"/>
  <c r="F582"/>
  <c r="G582"/>
  <c r="H582"/>
  <c r="I582"/>
  <c r="J582"/>
  <c r="K582"/>
  <c r="K577"/>
  <c r="J577"/>
  <c r="I577"/>
  <c r="H577"/>
  <c r="G577"/>
  <c r="F577"/>
  <c r="E577"/>
  <c r="D577"/>
  <c r="B577"/>
  <c r="B572"/>
  <c r="B573"/>
  <c r="B574"/>
  <c r="B575"/>
  <c r="B576"/>
  <c r="D572"/>
  <c r="E572"/>
  <c r="F572"/>
  <c r="G572"/>
  <c r="H572"/>
  <c r="I572"/>
  <c r="J572"/>
  <c r="K572"/>
  <c r="D573"/>
  <c r="E573"/>
  <c r="F573"/>
  <c r="G573"/>
  <c r="H573"/>
  <c r="I573"/>
  <c r="J573"/>
  <c r="K573"/>
  <c r="D574"/>
  <c r="E574"/>
  <c r="F574"/>
  <c r="G574"/>
  <c r="H574"/>
  <c r="I574"/>
  <c r="J574"/>
  <c r="K574"/>
  <c r="D575"/>
  <c r="E575"/>
  <c r="F575"/>
  <c r="G575"/>
  <c r="H575"/>
  <c r="I575"/>
  <c r="J575"/>
  <c r="K575"/>
  <c r="D576"/>
  <c r="E576"/>
  <c r="F576"/>
  <c r="G576"/>
  <c r="H576"/>
  <c r="I576"/>
  <c r="J576"/>
  <c r="K576"/>
  <c r="K571"/>
  <c r="J571"/>
  <c r="I571"/>
  <c r="H571"/>
  <c r="G571"/>
  <c r="F571"/>
  <c r="E571"/>
  <c r="D571"/>
  <c r="B571"/>
  <c r="B566"/>
  <c r="B567"/>
  <c r="B568"/>
  <c r="B569"/>
  <c r="B570"/>
  <c r="D566"/>
  <c r="E566"/>
  <c r="F566"/>
  <c r="G566"/>
  <c r="H566"/>
  <c r="I566"/>
  <c r="J566"/>
  <c r="K566"/>
  <c r="D567"/>
  <c r="E567"/>
  <c r="F567"/>
  <c r="G567"/>
  <c r="H567"/>
  <c r="I567"/>
  <c r="J567"/>
  <c r="K567"/>
  <c r="D568"/>
  <c r="E568"/>
  <c r="F568"/>
  <c r="G568"/>
  <c r="H568"/>
  <c r="I568"/>
  <c r="J568"/>
  <c r="K568"/>
  <c r="D569"/>
  <c r="E569"/>
  <c r="F569"/>
  <c r="G569"/>
  <c r="H569"/>
  <c r="I569"/>
  <c r="J569"/>
  <c r="K569"/>
  <c r="D570"/>
  <c r="E570"/>
  <c r="F570"/>
  <c r="G570"/>
  <c r="H570"/>
  <c r="I570"/>
  <c r="J570"/>
  <c r="K570"/>
  <c r="K565"/>
  <c r="J565"/>
  <c r="I565"/>
  <c r="H565"/>
  <c r="G565"/>
  <c r="F565"/>
  <c r="E565"/>
  <c r="D565"/>
  <c r="B565"/>
  <c r="B560"/>
  <c r="B561"/>
  <c r="B562"/>
  <c r="B563"/>
  <c r="B564"/>
  <c r="D560"/>
  <c r="E560"/>
  <c r="F560"/>
  <c r="G560"/>
  <c r="H560"/>
  <c r="I560"/>
  <c r="J560"/>
  <c r="K560"/>
  <c r="D561"/>
  <c r="E561"/>
  <c r="F561"/>
  <c r="G561"/>
  <c r="H561"/>
  <c r="I561"/>
  <c r="J561"/>
  <c r="K561"/>
  <c r="D562"/>
  <c r="E562"/>
  <c r="F562"/>
  <c r="G562"/>
  <c r="H562"/>
  <c r="I562"/>
  <c r="J562"/>
  <c r="K562"/>
  <c r="D563"/>
  <c r="E563"/>
  <c r="F563"/>
  <c r="G563"/>
  <c r="H563"/>
  <c r="I563"/>
  <c r="J563"/>
  <c r="K563"/>
  <c r="D564"/>
  <c r="E564"/>
  <c r="F564"/>
  <c r="G564"/>
  <c r="H564"/>
  <c r="I564"/>
  <c r="J564"/>
  <c r="K564"/>
  <c r="K559"/>
  <c r="J559"/>
  <c r="I559"/>
  <c r="H559"/>
  <c r="G559"/>
  <c r="F559"/>
  <c r="E559"/>
  <c r="D559"/>
  <c r="B559"/>
  <c r="B554"/>
  <c r="B555"/>
  <c r="B556"/>
  <c r="B557"/>
  <c r="B558"/>
  <c r="D554"/>
  <c r="E554"/>
  <c r="F554"/>
  <c r="G554"/>
  <c r="H554"/>
  <c r="I554"/>
  <c r="J554"/>
  <c r="K554"/>
  <c r="D555"/>
  <c r="E555"/>
  <c r="F555"/>
  <c r="G555"/>
  <c r="H555"/>
  <c r="I555"/>
  <c r="J555"/>
  <c r="K555"/>
  <c r="D556"/>
  <c r="E556"/>
  <c r="F556"/>
  <c r="G556"/>
  <c r="H556"/>
  <c r="I556"/>
  <c r="J556"/>
  <c r="K556"/>
  <c r="D557"/>
  <c r="E557"/>
  <c r="F557"/>
  <c r="G557"/>
  <c r="H557"/>
  <c r="I557"/>
  <c r="J557"/>
  <c r="K557"/>
  <c r="D558"/>
  <c r="E558"/>
  <c r="F558"/>
  <c r="G558"/>
  <c r="H558"/>
  <c r="I558"/>
  <c r="J558"/>
  <c r="K558"/>
  <c r="K553"/>
  <c r="J553"/>
  <c r="I553"/>
  <c r="H553"/>
  <c r="G553"/>
  <c r="F553"/>
  <c r="E553"/>
  <c r="D553"/>
  <c r="B553"/>
  <c r="B548"/>
  <c r="B549"/>
  <c r="B550"/>
  <c r="B551"/>
  <c r="B552"/>
  <c r="D548"/>
  <c r="E548"/>
  <c r="F548"/>
  <c r="G548"/>
  <c r="H548"/>
  <c r="I548"/>
  <c r="J548"/>
  <c r="K548"/>
  <c r="D549"/>
  <c r="E549"/>
  <c r="F549"/>
  <c r="G549"/>
  <c r="H549"/>
  <c r="I549"/>
  <c r="J549"/>
  <c r="K549"/>
  <c r="D550"/>
  <c r="E550"/>
  <c r="F550"/>
  <c r="G550"/>
  <c r="H550"/>
  <c r="I550"/>
  <c r="J550"/>
  <c r="K550"/>
  <c r="D551"/>
  <c r="E551"/>
  <c r="F551"/>
  <c r="G551"/>
  <c r="H551"/>
  <c r="I551"/>
  <c r="J551"/>
  <c r="K551"/>
  <c r="D552"/>
  <c r="E552"/>
  <c r="F552"/>
  <c r="G552"/>
  <c r="H552"/>
  <c r="I552"/>
  <c r="J552"/>
  <c r="K552"/>
  <c r="K547"/>
  <c r="J547"/>
  <c r="I547"/>
  <c r="H547"/>
  <c r="G547"/>
  <c r="F547"/>
  <c r="E547"/>
  <c r="D547"/>
  <c r="B547"/>
  <c r="B542"/>
  <c r="B543"/>
  <c r="B544"/>
  <c r="B545"/>
  <c r="B546"/>
  <c r="D542"/>
  <c r="E542"/>
  <c r="F542"/>
  <c r="G542"/>
  <c r="H542"/>
  <c r="I542"/>
  <c r="J542"/>
  <c r="K542"/>
  <c r="D543"/>
  <c r="E543"/>
  <c r="F543"/>
  <c r="G543"/>
  <c r="H543"/>
  <c r="I543"/>
  <c r="J543"/>
  <c r="K543"/>
  <c r="D544"/>
  <c r="E544"/>
  <c r="F544"/>
  <c r="G544"/>
  <c r="H544"/>
  <c r="I544"/>
  <c r="J544"/>
  <c r="K544"/>
  <c r="D545"/>
  <c r="E545"/>
  <c r="F545"/>
  <c r="G545"/>
  <c r="H545"/>
  <c r="I545"/>
  <c r="J545"/>
  <c r="K545"/>
  <c r="D546"/>
  <c r="E546"/>
  <c r="F546"/>
  <c r="G546"/>
  <c r="H546"/>
  <c r="I546"/>
  <c r="J546"/>
  <c r="K546"/>
  <c r="K541"/>
  <c r="J541"/>
  <c r="I541"/>
  <c r="H541"/>
  <c r="G541"/>
  <c r="F541"/>
  <c r="E541"/>
  <c r="D541"/>
  <c r="B541"/>
  <c r="B536"/>
  <c r="B537"/>
  <c r="B538"/>
  <c r="B539"/>
  <c r="B540"/>
  <c r="D536"/>
  <c r="E536"/>
  <c r="F536"/>
  <c r="G536"/>
  <c r="H536"/>
  <c r="I536"/>
  <c r="J536"/>
  <c r="K536"/>
  <c r="D537"/>
  <c r="E537"/>
  <c r="F537"/>
  <c r="G537"/>
  <c r="H537"/>
  <c r="I537"/>
  <c r="J537"/>
  <c r="K537"/>
  <c r="D538"/>
  <c r="E538"/>
  <c r="F538"/>
  <c r="G538"/>
  <c r="H538"/>
  <c r="I538"/>
  <c r="J538"/>
  <c r="K538"/>
  <c r="D539"/>
  <c r="E539"/>
  <c r="F539"/>
  <c r="G539"/>
  <c r="H539"/>
  <c r="I539"/>
  <c r="J539"/>
  <c r="K539"/>
  <c r="D540"/>
  <c r="E540"/>
  <c r="F540"/>
  <c r="G540"/>
  <c r="H540"/>
  <c r="I540"/>
  <c r="J540"/>
  <c r="K540"/>
  <c r="K535"/>
  <c r="J535"/>
  <c r="I535"/>
  <c r="H535"/>
  <c r="G535"/>
  <c r="F535"/>
  <c r="E535"/>
  <c r="D535"/>
  <c r="B535"/>
  <c r="B530"/>
  <c r="B531"/>
  <c r="B532"/>
  <c r="B533"/>
  <c r="B534"/>
  <c r="D530"/>
  <c r="E530"/>
  <c r="F530"/>
  <c r="G530"/>
  <c r="H530"/>
  <c r="I530"/>
  <c r="J530"/>
  <c r="K530"/>
  <c r="D531"/>
  <c r="E531"/>
  <c r="F531"/>
  <c r="G531"/>
  <c r="H531"/>
  <c r="I531"/>
  <c r="J531"/>
  <c r="K531"/>
  <c r="D532"/>
  <c r="E532"/>
  <c r="F532"/>
  <c r="G532"/>
  <c r="H532"/>
  <c r="I532"/>
  <c r="J532"/>
  <c r="K532"/>
  <c r="D533"/>
  <c r="E533"/>
  <c r="F533"/>
  <c r="G533"/>
  <c r="H533"/>
  <c r="I533"/>
  <c r="J533"/>
  <c r="K533"/>
  <c r="D534"/>
  <c r="E534"/>
  <c r="F534"/>
  <c r="G534"/>
  <c r="H534"/>
  <c r="I534"/>
  <c r="J534"/>
  <c r="K534"/>
  <c r="K529"/>
  <c r="J529"/>
  <c r="I529"/>
  <c r="H529"/>
  <c r="G529"/>
  <c r="F529"/>
  <c r="E529"/>
  <c r="D529"/>
  <c r="B529"/>
  <c r="B524"/>
  <c r="B525"/>
  <c r="B526"/>
  <c r="B527"/>
  <c r="B528"/>
  <c r="D524"/>
  <c r="E524"/>
  <c r="F524"/>
  <c r="G524"/>
  <c r="H524"/>
  <c r="I524"/>
  <c r="J524"/>
  <c r="K524"/>
  <c r="D525"/>
  <c r="E525"/>
  <c r="F525"/>
  <c r="G525"/>
  <c r="H525"/>
  <c r="I525"/>
  <c r="J525"/>
  <c r="K525"/>
  <c r="D526"/>
  <c r="E526"/>
  <c r="F526"/>
  <c r="G526"/>
  <c r="H526"/>
  <c r="I526"/>
  <c r="J526"/>
  <c r="K526"/>
  <c r="D527"/>
  <c r="E527"/>
  <c r="F527"/>
  <c r="G527"/>
  <c r="H527"/>
  <c r="I527"/>
  <c r="J527"/>
  <c r="K527"/>
  <c r="D528"/>
  <c r="E528"/>
  <c r="F528"/>
  <c r="G528"/>
  <c r="H528"/>
  <c r="I528"/>
  <c r="J528"/>
  <c r="K528"/>
  <c r="K523"/>
  <c r="J523"/>
  <c r="I523"/>
  <c r="H523"/>
  <c r="G523"/>
  <c r="F523"/>
  <c r="E523"/>
  <c r="D523"/>
  <c r="B523"/>
  <c r="B518"/>
  <c r="B519"/>
  <c r="B520"/>
  <c r="B521"/>
  <c r="B522"/>
  <c r="D518"/>
  <c r="E518"/>
  <c r="F518"/>
  <c r="G518"/>
  <c r="H518"/>
  <c r="I518"/>
  <c r="J518"/>
  <c r="K518"/>
  <c r="D519"/>
  <c r="E519"/>
  <c r="F519"/>
  <c r="G519"/>
  <c r="H519"/>
  <c r="I519"/>
  <c r="J519"/>
  <c r="K519"/>
  <c r="D520"/>
  <c r="E520"/>
  <c r="F520"/>
  <c r="G520"/>
  <c r="H520"/>
  <c r="I520"/>
  <c r="J520"/>
  <c r="K520"/>
  <c r="D521"/>
  <c r="E521"/>
  <c r="F521"/>
  <c r="G521"/>
  <c r="H521"/>
  <c r="I521"/>
  <c r="J521"/>
  <c r="K521"/>
  <c r="D522"/>
  <c r="E522"/>
  <c r="F522"/>
  <c r="G522"/>
  <c r="H522"/>
  <c r="I522"/>
  <c r="J522"/>
  <c r="K522"/>
  <c r="K517"/>
  <c r="J517"/>
  <c r="I517"/>
  <c r="H517"/>
  <c r="G517"/>
  <c r="F517"/>
  <c r="E517"/>
  <c r="D517"/>
  <c r="B517"/>
  <c r="B512"/>
  <c r="B513"/>
  <c r="B514"/>
  <c r="B515"/>
  <c r="B516"/>
  <c r="D512"/>
  <c r="E512"/>
  <c r="F512"/>
  <c r="G512"/>
  <c r="H512"/>
  <c r="I512"/>
  <c r="J512"/>
  <c r="K512"/>
  <c r="D513"/>
  <c r="E513"/>
  <c r="F513"/>
  <c r="G513"/>
  <c r="H513"/>
  <c r="I513"/>
  <c r="J513"/>
  <c r="K513"/>
  <c r="D514"/>
  <c r="E514"/>
  <c r="F514"/>
  <c r="G514"/>
  <c r="H514"/>
  <c r="I514"/>
  <c r="J514"/>
  <c r="K514"/>
  <c r="D515"/>
  <c r="E515"/>
  <c r="F515"/>
  <c r="G515"/>
  <c r="H515"/>
  <c r="I515"/>
  <c r="J515"/>
  <c r="K515"/>
  <c r="D516"/>
  <c r="E516"/>
  <c r="F516"/>
  <c r="G516"/>
  <c r="H516"/>
  <c r="I516"/>
  <c r="J516"/>
  <c r="K516"/>
  <c r="K511"/>
  <c r="J511"/>
  <c r="I511"/>
  <c r="H511"/>
  <c r="G511"/>
  <c r="F511"/>
  <c r="E511"/>
  <c r="D511"/>
  <c r="B511"/>
  <c r="B506"/>
  <c r="B507"/>
  <c r="B508"/>
  <c r="B509"/>
  <c r="B510"/>
  <c r="D506"/>
  <c r="E506"/>
  <c r="F506"/>
  <c r="G506"/>
  <c r="H506"/>
  <c r="I506"/>
  <c r="J506"/>
  <c r="K506"/>
  <c r="D507"/>
  <c r="E507"/>
  <c r="F507"/>
  <c r="G507"/>
  <c r="H507"/>
  <c r="I507"/>
  <c r="J507"/>
  <c r="K507"/>
  <c r="D508"/>
  <c r="E508"/>
  <c r="F508"/>
  <c r="G508"/>
  <c r="H508"/>
  <c r="I508"/>
  <c r="J508"/>
  <c r="K508"/>
  <c r="D509"/>
  <c r="E509"/>
  <c r="F509"/>
  <c r="G509"/>
  <c r="H509"/>
  <c r="I509"/>
  <c r="J509"/>
  <c r="K509"/>
  <c r="D510"/>
  <c r="E510"/>
  <c r="F510"/>
  <c r="G510"/>
  <c r="H510"/>
  <c r="I510"/>
  <c r="J510"/>
  <c r="K510"/>
  <c r="K505"/>
  <c r="J505"/>
  <c r="I505"/>
  <c r="H505"/>
  <c r="G505"/>
  <c r="F505"/>
  <c r="E505"/>
  <c r="D505"/>
  <c r="B505"/>
  <c r="B500"/>
  <c r="B501"/>
  <c r="B502"/>
  <c r="B503"/>
  <c r="B504"/>
  <c r="D500"/>
  <c r="E500"/>
  <c r="F500"/>
  <c r="G500"/>
  <c r="H500"/>
  <c r="I500"/>
  <c r="J500"/>
  <c r="K500"/>
  <c r="D501"/>
  <c r="E501"/>
  <c r="F501"/>
  <c r="G501"/>
  <c r="H501"/>
  <c r="I501"/>
  <c r="J501"/>
  <c r="K501"/>
  <c r="D502"/>
  <c r="E502"/>
  <c r="F502"/>
  <c r="G502"/>
  <c r="H502"/>
  <c r="I502"/>
  <c r="J502"/>
  <c r="K502"/>
  <c r="D503"/>
  <c r="E503"/>
  <c r="F503"/>
  <c r="G503"/>
  <c r="H503"/>
  <c r="I503"/>
  <c r="J503"/>
  <c r="K503"/>
  <c r="D504"/>
  <c r="E504"/>
  <c r="F504"/>
  <c r="G504"/>
  <c r="H504"/>
  <c r="I504"/>
  <c r="J504"/>
  <c r="K504"/>
  <c r="K499"/>
  <c r="J499"/>
  <c r="I499"/>
  <c r="H499"/>
  <c r="G499"/>
  <c r="F499"/>
  <c r="E499"/>
  <c r="D499"/>
  <c r="B499"/>
  <c r="B494"/>
  <c r="B495"/>
  <c r="B496"/>
  <c r="B497"/>
  <c r="B498"/>
  <c r="D494"/>
  <c r="E494"/>
  <c r="F494"/>
  <c r="G494"/>
  <c r="H494"/>
  <c r="I494"/>
  <c r="J494"/>
  <c r="K494"/>
  <c r="D495"/>
  <c r="E495"/>
  <c r="F495"/>
  <c r="G495"/>
  <c r="H495"/>
  <c r="I495"/>
  <c r="J495"/>
  <c r="K495"/>
  <c r="D496"/>
  <c r="E496"/>
  <c r="F496"/>
  <c r="G496"/>
  <c r="H496"/>
  <c r="I496"/>
  <c r="J496"/>
  <c r="K496"/>
  <c r="D497"/>
  <c r="E497"/>
  <c r="F497"/>
  <c r="G497"/>
  <c r="H497"/>
  <c r="I497"/>
  <c r="J497"/>
  <c r="K497"/>
  <c r="D498"/>
  <c r="E498"/>
  <c r="F498"/>
  <c r="G498"/>
  <c r="H498"/>
  <c r="I498"/>
  <c r="J498"/>
  <c r="K498"/>
  <c r="K493"/>
  <c r="J493"/>
  <c r="I493"/>
  <c r="H493"/>
  <c r="G493"/>
  <c r="F493"/>
  <c r="E493"/>
  <c r="D493"/>
  <c r="B493"/>
  <c r="B488"/>
  <c r="B489"/>
  <c r="B490"/>
  <c r="B491"/>
  <c r="B492"/>
  <c r="D488"/>
  <c r="E488"/>
  <c r="F488"/>
  <c r="G488"/>
  <c r="H488"/>
  <c r="I488"/>
  <c r="J488"/>
  <c r="K488"/>
  <c r="D489"/>
  <c r="E489"/>
  <c r="F489"/>
  <c r="G489"/>
  <c r="H489"/>
  <c r="I489"/>
  <c r="J489"/>
  <c r="K489"/>
  <c r="D490"/>
  <c r="E490"/>
  <c r="F490"/>
  <c r="G490"/>
  <c r="H490"/>
  <c r="I490"/>
  <c r="J490"/>
  <c r="K490"/>
  <c r="D491"/>
  <c r="E491"/>
  <c r="F491"/>
  <c r="G491"/>
  <c r="H491"/>
  <c r="I491"/>
  <c r="J491"/>
  <c r="K491"/>
  <c r="D492"/>
  <c r="E492"/>
  <c r="F492"/>
  <c r="G492"/>
  <c r="H492"/>
  <c r="I492"/>
  <c r="J492"/>
  <c r="K492"/>
  <c r="K487"/>
  <c r="J487"/>
  <c r="I487"/>
  <c r="H487"/>
  <c r="G487"/>
  <c r="F487"/>
  <c r="E487"/>
  <c r="D487"/>
  <c r="B487"/>
  <c r="B482"/>
  <c r="B483"/>
  <c r="B484"/>
  <c r="B485"/>
  <c r="B486"/>
  <c r="D482"/>
  <c r="E482"/>
  <c r="F482"/>
  <c r="G482"/>
  <c r="H482"/>
  <c r="I482"/>
  <c r="J482"/>
  <c r="K482"/>
  <c r="D483"/>
  <c r="E483"/>
  <c r="F483"/>
  <c r="G483"/>
  <c r="H483"/>
  <c r="I483"/>
  <c r="J483"/>
  <c r="K483"/>
  <c r="D484"/>
  <c r="E484"/>
  <c r="F484"/>
  <c r="G484"/>
  <c r="H484"/>
  <c r="I484"/>
  <c r="J484"/>
  <c r="K484"/>
  <c r="D485"/>
  <c r="E485"/>
  <c r="F485"/>
  <c r="G485"/>
  <c r="H485"/>
  <c r="I485"/>
  <c r="J485"/>
  <c r="K485"/>
  <c r="D486"/>
  <c r="E486"/>
  <c r="F486"/>
  <c r="G486"/>
  <c r="H486"/>
  <c r="I486"/>
  <c r="J486"/>
  <c r="K486"/>
  <c r="K481"/>
  <c r="J481"/>
  <c r="I481"/>
  <c r="H481"/>
  <c r="G481"/>
  <c r="F481"/>
  <c r="E481"/>
  <c r="D481"/>
  <c r="B481"/>
  <c r="B476"/>
  <c r="B477"/>
  <c r="B478"/>
  <c r="B479"/>
  <c r="B480"/>
  <c r="D476"/>
  <c r="E476"/>
  <c r="F476"/>
  <c r="G476"/>
  <c r="H476"/>
  <c r="I476"/>
  <c r="J476"/>
  <c r="K476"/>
  <c r="D477"/>
  <c r="E477"/>
  <c r="F477"/>
  <c r="G477"/>
  <c r="H477"/>
  <c r="I477"/>
  <c r="J477"/>
  <c r="K477"/>
  <c r="D478"/>
  <c r="E478"/>
  <c r="F478"/>
  <c r="G478"/>
  <c r="H478"/>
  <c r="I478"/>
  <c r="J478"/>
  <c r="K478"/>
  <c r="D479"/>
  <c r="E479"/>
  <c r="F479"/>
  <c r="G479"/>
  <c r="H479"/>
  <c r="I479"/>
  <c r="J479"/>
  <c r="K479"/>
  <c r="D480"/>
  <c r="E480"/>
  <c r="F480"/>
  <c r="G480"/>
  <c r="H480"/>
  <c r="I480"/>
  <c r="J480"/>
  <c r="K480"/>
  <c r="K475"/>
  <c r="J475"/>
  <c r="I475"/>
  <c r="H475"/>
  <c r="G475"/>
  <c r="F475"/>
  <c r="E475"/>
  <c r="D475"/>
  <c r="B475"/>
  <c r="B470"/>
  <c r="B471"/>
  <c r="B472"/>
  <c r="B473"/>
  <c r="B474"/>
  <c r="D470"/>
  <c r="E470"/>
  <c r="F470"/>
  <c r="G470"/>
  <c r="H470"/>
  <c r="I470"/>
  <c r="J470"/>
  <c r="K470"/>
  <c r="D471"/>
  <c r="E471"/>
  <c r="F471"/>
  <c r="G471"/>
  <c r="H471"/>
  <c r="I471"/>
  <c r="J471"/>
  <c r="K471"/>
  <c r="D472"/>
  <c r="E472"/>
  <c r="F472"/>
  <c r="G472"/>
  <c r="H472"/>
  <c r="I472"/>
  <c r="J472"/>
  <c r="K472"/>
  <c r="D473"/>
  <c r="E473"/>
  <c r="F473"/>
  <c r="G473"/>
  <c r="H473"/>
  <c r="I473"/>
  <c r="J473"/>
  <c r="K473"/>
  <c r="D474"/>
  <c r="E474"/>
  <c r="F474"/>
  <c r="G474"/>
  <c r="H474"/>
  <c r="I474"/>
  <c r="J474"/>
  <c r="K474"/>
  <c r="K469"/>
  <c r="J469"/>
  <c r="I469"/>
  <c r="H469"/>
  <c r="G469"/>
  <c r="F469"/>
  <c r="E469"/>
  <c r="D469"/>
  <c r="B469"/>
  <c r="B464"/>
  <c r="B465"/>
  <c r="B466"/>
  <c r="B467"/>
  <c r="B468"/>
  <c r="D464"/>
  <c r="E464"/>
  <c r="F464"/>
  <c r="G464"/>
  <c r="H464"/>
  <c r="I464"/>
  <c r="J464"/>
  <c r="K464"/>
  <c r="D465"/>
  <c r="E465"/>
  <c r="F465"/>
  <c r="G465"/>
  <c r="H465"/>
  <c r="I465"/>
  <c r="J465"/>
  <c r="K465"/>
  <c r="D466"/>
  <c r="E466"/>
  <c r="F466"/>
  <c r="G466"/>
  <c r="H466"/>
  <c r="I466"/>
  <c r="J466"/>
  <c r="K466"/>
  <c r="D467"/>
  <c r="E467"/>
  <c r="F467"/>
  <c r="G467"/>
  <c r="H467"/>
  <c r="I467"/>
  <c r="J467"/>
  <c r="K467"/>
  <c r="D468"/>
  <c r="E468"/>
  <c r="F468"/>
  <c r="G468"/>
  <c r="H468"/>
  <c r="I468"/>
  <c r="J468"/>
  <c r="K468"/>
  <c r="K463"/>
  <c r="J463"/>
  <c r="I463"/>
  <c r="H463"/>
  <c r="G463"/>
  <c r="F463"/>
  <c r="E463"/>
  <c r="D463"/>
  <c r="B463"/>
  <c r="B458"/>
  <c r="B459"/>
  <c r="B460"/>
  <c r="B461"/>
  <c r="B462"/>
  <c r="D458"/>
  <c r="E458"/>
  <c r="F458"/>
  <c r="G458"/>
  <c r="H458"/>
  <c r="I458"/>
  <c r="J458"/>
  <c r="K458"/>
  <c r="D459"/>
  <c r="E459"/>
  <c r="F459"/>
  <c r="G459"/>
  <c r="H459"/>
  <c r="I459"/>
  <c r="J459"/>
  <c r="K459"/>
  <c r="D460"/>
  <c r="E460"/>
  <c r="F460"/>
  <c r="G460"/>
  <c r="H460"/>
  <c r="I460"/>
  <c r="J460"/>
  <c r="K460"/>
  <c r="D461"/>
  <c r="E461"/>
  <c r="F461"/>
  <c r="G461"/>
  <c r="H461"/>
  <c r="I461"/>
  <c r="J461"/>
  <c r="K461"/>
  <c r="D462"/>
  <c r="E462"/>
  <c r="F462"/>
  <c r="G462"/>
  <c r="H462"/>
  <c r="I462"/>
  <c r="J462"/>
  <c r="K462"/>
  <c r="K457"/>
  <c r="J457"/>
  <c r="I457"/>
  <c r="H457"/>
  <c r="G457"/>
  <c r="F457"/>
  <c r="E457"/>
  <c r="D457"/>
  <c r="B457"/>
  <c r="B452"/>
  <c r="B453"/>
  <c r="B454"/>
  <c r="B455"/>
  <c r="B456"/>
  <c r="D452"/>
  <c r="E452"/>
  <c r="F452"/>
  <c r="G452"/>
  <c r="H452"/>
  <c r="I452"/>
  <c r="J452"/>
  <c r="K452"/>
  <c r="D453"/>
  <c r="E453"/>
  <c r="F453"/>
  <c r="G453"/>
  <c r="H453"/>
  <c r="I453"/>
  <c r="J453"/>
  <c r="K453"/>
  <c r="D454"/>
  <c r="E454"/>
  <c r="F454"/>
  <c r="G454"/>
  <c r="H454"/>
  <c r="I454"/>
  <c r="J454"/>
  <c r="K454"/>
  <c r="D455"/>
  <c r="E455"/>
  <c r="F455"/>
  <c r="G455"/>
  <c r="H455"/>
  <c r="I455"/>
  <c r="J455"/>
  <c r="K455"/>
  <c r="D456"/>
  <c r="E456"/>
  <c r="F456"/>
  <c r="G456"/>
  <c r="H456"/>
  <c r="I456"/>
  <c r="J456"/>
  <c r="K456"/>
  <c r="K451"/>
  <c r="J451"/>
  <c r="I451"/>
  <c r="H451"/>
  <c r="G451"/>
  <c r="F451"/>
  <c r="E451"/>
  <c r="D451"/>
  <c r="B451"/>
  <c r="B446"/>
  <c r="B447"/>
  <c r="B448"/>
  <c r="B449"/>
  <c r="B450"/>
  <c r="D446"/>
  <c r="E446"/>
  <c r="F446"/>
  <c r="G446"/>
  <c r="H446"/>
  <c r="I446"/>
  <c r="J446"/>
  <c r="K446"/>
  <c r="D447"/>
  <c r="E447"/>
  <c r="F447"/>
  <c r="G447"/>
  <c r="H447"/>
  <c r="I447"/>
  <c r="J447"/>
  <c r="K447"/>
  <c r="D448"/>
  <c r="E448"/>
  <c r="F448"/>
  <c r="G448"/>
  <c r="H448"/>
  <c r="I448"/>
  <c r="J448"/>
  <c r="K448"/>
  <c r="D449"/>
  <c r="E449"/>
  <c r="F449"/>
  <c r="G449"/>
  <c r="H449"/>
  <c r="I449"/>
  <c r="J449"/>
  <c r="K449"/>
  <c r="D450"/>
  <c r="E450"/>
  <c r="F450"/>
  <c r="G450"/>
  <c r="H450"/>
  <c r="I450"/>
  <c r="J450"/>
  <c r="K450"/>
  <c r="K445"/>
  <c r="J445"/>
  <c r="I445"/>
  <c r="H445"/>
  <c r="G445"/>
  <c r="F445"/>
  <c r="E445"/>
  <c r="D445"/>
  <c r="B445"/>
  <c r="B440"/>
  <c r="B441"/>
  <c r="B442"/>
  <c r="B443"/>
  <c r="B444"/>
  <c r="D440"/>
  <c r="E440"/>
  <c r="F440"/>
  <c r="G440"/>
  <c r="H440"/>
  <c r="I440"/>
  <c r="J440"/>
  <c r="K440"/>
  <c r="D441"/>
  <c r="E441"/>
  <c r="F441"/>
  <c r="G441"/>
  <c r="H441"/>
  <c r="I441"/>
  <c r="J441"/>
  <c r="K441"/>
  <c r="D442"/>
  <c r="E442"/>
  <c r="F442"/>
  <c r="G442"/>
  <c r="H442"/>
  <c r="I442"/>
  <c r="J442"/>
  <c r="K442"/>
  <c r="D443"/>
  <c r="E443"/>
  <c r="F443"/>
  <c r="G443"/>
  <c r="H443"/>
  <c r="I443"/>
  <c r="J443"/>
  <c r="K443"/>
  <c r="D444"/>
  <c r="E444"/>
  <c r="F444"/>
  <c r="G444"/>
  <c r="H444"/>
  <c r="I444"/>
  <c r="J444"/>
  <c r="K444"/>
  <c r="K439"/>
  <c r="J439"/>
  <c r="I439"/>
  <c r="H439"/>
  <c r="G439"/>
  <c r="F439"/>
  <c r="E439"/>
  <c r="D439"/>
  <c r="B439"/>
  <c r="B434"/>
  <c r="B435"/>
  <c r="B436"/>
  <c r="B437"/>
  <c r="B438"/>
  <c r="D434"/>
  <c r="E434"/>
  <c r="F434"/>
  <c r="G434"/>
  <c r="H434"/>
  <c r="I434"/>
  <c r="J434"/>
  <c r="K434"/>
  <c r="D435"/>
  <c r="E435"/>
  <c r="F435"/>
  <c r="G435"/>
  <c r="H435"/>
  <c r="I435"/>
  <c r="J435"/>
  <c r="K435"/>
  <c r="D436"/>
  <c r="E436"/>
  <c r="F436"/>
  <c r="G436"/>
  <c r="H436"/>
  <c r="I436"/>
  <c r="J436"/>
  <c r="K436"/>
  <c r="D437"/>
  <c r="E437"/>
  <c r="F437"/>
  <c r="G437"/>
  <c r="H437"/>
  <c r="I437"/>
  <c r="J437"/>
  <c r="K437"/>
  <c r="D438"/>
  <c r="E438"/>
  <c r="F438"/>
  <c r="G438"/>
  <c r="H438"/>
  <c r="I438"/>
  <c r="J438"/>
  <c r="K438"/>
  <c r="K433"/>
  <c r="J433"/>
  <c r="I433"/>
  <c r="H433"/>
  <c r="G433"/>
  <c r="F433"/>
  <c r="E433"/>
  <c r="D433"/>
  <c r="B433"/>
  <c r="B428"/>
  <c r="B429"/>
  <c r="B430"/>
  <c r="B431"/>
  <c r="B432"/>
  <c r="D428"/>
  <c r="E428"/>
  <c r="F428"/>
  <c r="G428"/>
  <c r="H428"/>
  <c r="I428"/>
  <c r="J428"/>
  <c r="K428"/>
  <c r="D429"/>
  <c r="E429"/>
  <c r="F429"/>
  <c r="G429"/>
  <c r="H429"/>
  <c r="I429"/>
  <c r="J429"/>
  <c r="K429"/>
  <c r="D430"/>
  <c r="E430"/>
  <c r="F430"/>
  <c r="G430"/>
  <c r="H430"/>
  <c r="I430"/>
  <c r="J430"/>
  <c r="K430"/>
  <c r="D431"/>
  <c r="E431"/>
  <c r="F431"/>
  <c r="G431"/>
  <c r="H431"/>
  <c r="I431"/>
  <c r="J431"/>
  <c r="K431"/>
  <c r="D432"/>
  <c r="E432"/>
  <c r="F432"/>
  <c r="G432"/>
  <c r="H432"/>
  <c r="I432"/>
  <c r="J432"/>
  <c r="K432"/>
  <c r="K427"/>
  <c r="J427"/>
  <c r="I427"/>
  <c r="H427"/>
  <c r="G427"/>
  <c r="F427"/>
  <c r="E427"/>
  <c r="D427"/>
  <c r="B427"/>
  <c r="B422"/>
  <c r="B423"/>
  <c r="B424"/>
  <c r="B425"/>
  <c r="B426"/>
  <c r="D422"/>
  <c r="E422"/>
  <c r="F422"/>
  <c r="G422"/>
  <c r="H422"/>
  <c r="I422"/>
  <c r="J422"/>
  <c r="K422"/>
  <c r="D423"/>
  <c r="E423"/>
  <c r="F423"/>
  <c r="G423"/>
  <c r="H423"/>
  <c r="I423"/>
  <c r="J423"/>
  <c r="K423"/>
  <c r="D424"/>
  <c r="E424"/>
  <c r="F424"/>
  <c r="G424"/>
  <c r="H424"/>
  <c r="I424"/>
  <c r="J424"/>
  <c r="K424"/>
  <c r="D425"/>
  <c r="E425"/>
  <c r="F425"/>
  <c r="G425"/>
  <c r="H425"/>
  <c r="I425"/>
  <c r="J425"/>
  <c r="K425"/>
  <c r="D426"/>
  <c r="E426"/>
  <c r="F426"/>
  <c r="G426"/>
  <c r="H426"/>
  <c r="I426"/>
  <c r="J426"/>
  <c r="K426"/>
  <c r="K421"/>
  <c r="J421"/>
  <c r="I421"/>
  <c r="H421"/>
  <c r="G421"/>
  <c r="F421"/>
  <c r="E421"/>
  <c r="D421"/>
  <c r="B421"/>
  <c r="B416"/>
  <c r="B417"/>
  <c r="B418"/>
  <c r="B419"/>
  <c r="B420"/>
  <c r="D416"/>
  <c r="E416"/>
  <c r="F416"/>
  <c r="G416"/>
  <c r="H416"/>
  <c r="I416"/>
  <c r="J416"/>
  <c r="K416"/>
  <c r="D417"/>
  <c r="E417"/>
  <c r="F417"/>
  <c r="G417"/>
  <c r="H417"/>
  <c r="I417"/>
  <c r="J417"/>
  <c r="K417"/>
  <c r="D418"/>
  <c r="E418"/>
  <c r="F418"/>
  <c r="G418"/>
  <c r="H418"/>
  <c r="I418"/>
  <c r="J418"/>
  <c r="K418"/>
  <c r="D419"/>
  <c r="E419"/>
  <c r="F419"/>
  <c r="G419"/>
  <c r="H419"/>
  <c r="I419"/>
  <c r="J419"/>
  <c r="K419"/>
  <c r="D420"/>
  <c r="E420"/>
  <c r="F420"/>
  <c r="G420"/>
  <c r="H420"/>
  <c r="I420"/>
  <c r="J420"/>
  <c r="K420"/>
  <c r="K415"/>
  <c r="J415"/>
  <c r="I415"/>
  <c r="H415"/>
  <c r="G415"/>
  <c r="F415"/>
  <c r="E415"/>
  <c r="D415"/>
  <c r="B415"/>
  <c r="B410"/>
  <c r="B411"/>
  <c r="B412"/>
  <c r="B413"/>
  <c r="B414"/>
  <c r="D410"/>
  <c r="E410"/>
  <c r="F410"/>
  <c r="G410"/>
  <c r="H410"/>
  <c r="I410"/>
  <c r="J410"/>
  <c r="K410"/>
  <c r="D411"/>
  <c r="E411"/>
  <c r="F411"/>
  <c r="G411"/>
  <c r="H411"/>
  <c r="I411"/>
  <c r="J411"/>
  <c r="K411"/>
  <c r="D412"/>
  <c r="E412"/>
  <c r="F412"/>
  <c r="G412"/>
  <c r="H412"/>
  <c r="I412"/>
  <c r="J412"/>
  <c r="K412"/>
  <c r="D413"/>
  <c r="E413"/>
  <c r="F413"/>
  <c r="G413"/>
  <c r="H413"/>
  <c r="I413"/>
  <c r="J413"/>
  <c r="K413"/>
  <c r="D414"/>
  <c r="E414"/>
  <c r="F414"/>
  <c r="G414"/>
  <c r="H414"/>
  <c r="I414"/>
  <c r="J414"/>
  <c r="K414"/>
  <c r="K409"/>
  <c r="J409"/>
  <c r="I409"/>
  <c r="H409"/>
  <c r="G409"/>
  <c r="F409"/>
  <c r="E409"/>
  <c r="D409"/>
  <c r="B409"/>
  <c r="B404"/>
  <c r="B405"/>
  <c r="B406"/>
  <c r="B407"/>
  <c r="B408"/>
  <c r="D404"/>
  <c r="E404"/>
  <c r="F404"/>
  <c r="G404"/>
  <c r="H404"/>
  <c r="I404"/>
  <c r="J404"/>
  <c r="K404"/>
  <c r="D405"/>
  <c r="E405"/>
  <c r="F405"/>
  <c r="G405"/>
  <c r="H405"/>
  <c r="I405"/>
  <c r="J405"/>
  <c r="K405"/>
  <c r="D406"/>
  <c r="E406"/>
  <c r="F406"/>
  <c r="G406"/>
  <c r="H406"/>
  <c r="I406"/>
  <c r="J406"/>
  <c r="K406"/>
  <c r="D407"/>
  <c r="E407"/>
  <c r="F407"/>
  <c r="G407"/>
  <c r="H407"/>
  <c r="I407"/>
  <c r="J407"/>
  <c r="K407"/>
  <c r="D408"/>
  <c r="E408"/>
  <c r="F408"/>
  <c r="G408"/>
  <c r="H408"/>
  <c r="I408"/>
  <c r="J408"/>
  <c r="K408"/>
  <c r="K403"/>
  <c r="J403"/>
  <c r="I403"/>
  <c r="H403"/>
  <c r="G403"/>
  <c r="F403"/>
  <c r="E403"/>
  <c r="D403"/>
  <c r="B403"/>
  <c r="B398"/>
  <c r="B399"/>
  <c r="B400"/>
  <c r="B401"/>
  <c r="B402"/>
  <c r="D398"/>
  <c r="E398"/>
  <c r="F398"/>
  <c r="G398"/>
  <c r="H398"/>
  <c r="I398"/>
  <c r="J398"/>
  <c r="K398"/>
  <c r="D399"/>
  <c r="E399"/>
  <c r="F399"/>
  <c r="G399"/>
  <c r="H399"/>
  <c r="I399"/>
  <c r="J399"/>
  <c r="K399"/>
  <c r="D400"/>
  <c r="E400"/>
  <c r="F400"/>
  <c r="G400"/>
  <c r="H400"/>
  <c r="I400"/>
  <c r="J400"/>
  <c r="K400"/>
  <c r="D401"/>
  <c r="E401"/>
  <c r="F401"/>
  <c r="G401"/>
  <c r="H401"/>
  <c r="I401"/>
  <c r="J401"/>
  <c r="K401"/>
  <c r="D402"/>
  <c r="E402"/>
  <c r="F402"/>
  <c r="G402"/>
  <c r="H402"/>
  <c r="I402"/>
  <c r="J402"/>
  <c r="K402"/>
  <c r="K397"/>
  <c r="J397"/>
  <c r="I397"/>
  <c r="H397"/>
  <c r="G397"/>
  <c r="F397"/>
  <c r="E397"/>
  <c r="D397"/>
  <c r="B397"/>
  <c r="B392"/>
  <c r="B393"/>
  <c r="B394"/>
  <c r="B395"/>
  <c r="B396"/>
  <c r="D392"/>
  <c r="E392"/>
  <c r="F392"/>
  <c r="G392"/>
  <c r="H392"/>
  <c r="I392"/>
  <c r="J392"/>
  <c r="K392"/>
  <c r="D393"/>
  <c r="E393"/>
  <c r="F393"/>
  <c r="G393"/>
  <c r="H393"/>
  <c r="I393"/>
  <c r="J393"/>
  <c r="K393"/>
  <c r="D394"/>
  <c r="E394"/>
  <c r="F394"/>
  <c r="G394"/>
  <c r="H394"/>
  <c r="I394"/>
  <c r="J394"/>
  <c r="K394"/>
  <c r="D395"/>
  <c r="E395"/>
  <c r="F395"/>
  <c r="G395"/>
  <c r="H395"/>
  <c r="I395"/>
  <c r="J395"/>
  <c r="K395"/>
  <c r="D396"/>
  <c r="E396"/>
  <c r="F396"/>
  <c r="G396"/>
  <c r="H396"/>
  <c r="I396"/>
  <c r="J396"/>
  <c r="K396"/>
  <c r="K391"/>
  <c r="J391"/>
  <c r="I391"/>
  <c r="H391"/>
  <c r="G391"/>
  <c r="F391"/>
  <c r="E391"/>
  <c r="D391"/>
  <c r="B391"/>
  <c r="B386"/>
  <c r="B387"/>
  <c r="B388"/>
  <c r="B389"/>
  <c r="B390"/>
  <c r="D386"/>
  <c r="E386"/>
  <c r="F386"/>
  <c r="G386"/>
  <c r="H386"/>
  <c r="I386"/>
  <c r="J386"/>
  <c r="K386"/>
  <c r="D387"/>
  <c r="E387"/>
  <c r="F387"/>
  <c r="G387"/>
  <c r="H387"/>
  <c r="I387"/>
  <c r="J387"/>
  <c r="K387"/>
  <c r="D388"/>
  <c r="E388"/>
  <c r="F388"/>
  <c r="G388"/>
  <c r="H388"/>
  <c r="I388"/>
  <c r="J388"/>
  <c r="K388"/>
  <c r="D389"/>
  <c r="E389"/>
  <c r="F389"/>
  <c r="G389"/>
  <c r="H389"/>
  <c r="I389"/>
  <c r="J389"/>
  <c r="K389"/>
  <c r="D390"/>
  <c r="E390"/>
  <c r="F390"/>
  <c r="G390"/>
  <c r="H390"/>
  <c r="I390"/>
  <c r="J390"/>
  <c r="K390"/>
  <c r="K385"/>
  <c r="J385"/>
  <c r="I385"/>
  <c r="H385"/>
  <c r="G385"/>
  <c r="F385"/>
  <c r="E385"/>
  <c r="D385"/>
  <c r="B385"/>
  <c r="B380"/>
  <c r="B381"/>
  <c r="B382"/>
  <c r="B383"/>
  <c r="B384"/>
  <c r="D380"/>
  <c r="E380"/>
  <c r="F380"/>
  <c r="G380"/>
  <c r="H380"/>
  <c r="I380"/>
  <c r="J380"/>
  <c r="K380"/>
  <c r="D381"/>
  <c r="E381"/>
  <c r="F381"/>
  <c r="G381"/>
  <c r="H381"/>
  <c r="I381"/>
  <c r="J381"/>
  <c r="K381"/>
  <c r="D382"/>
  <c r="E382"/>
  <c r="F382"/>
  <c r="G382"/>
  <c r="H382"/>
  <c r="I382"/>
  <c r="J382"/>
  <c r="K382"/>
  <c r="D383"/>
  <c r="E383"/>
  <c r="F383"/>
  <c r="G383"/>
  <c r="H383"/>
  <c r="I383"/>
  <c r="J383"/>
  <c r="K383"/>
  <c r="D384"/>
  <c r="E384"/>
  <c r="F384"/>
  <c r="G384"/>
  <c r="H384"/>
  <c r="I384"/>
  <c r="J384"/>
  <c r="K384"/>
  <c r="K379"/>
  <c r="J379"/>
  <c r="I379"/>
  <c r="H379"/>
  <c r="G379"/>
  <c r="F379"/>
  <c r="E379"/>
  <c r="D379"/>
  <c r="B379"/>
  <c r="B374"/>
  <c r="B375"/>
  <c r="B376"/>
  <c r="B377"/>
  <c r="B378"/>
  <c r="D374"/>
  <c r="E374"/>
  <c r="F374"/>
  <c r="G374"/>
  <c r="H374"/>
  <c r="I374"/>
  <c r="J374"/>
  <c r="K374"/>
  <c r="D375"/>
  <c r="E375"/>
  <c r="F375"/>
  <c r="G375"/>
  <c r="H375"/>
  <c r="I375"/>
  <c r="J375"/>
  <c r="K375"/>
  <c r="D376"/>
  <c r="E376"/>
  <c r="F376"/>
  <c r="G376"/>
  <c r="H376"/>
  <c r="I376"/>
  <c r="J376"/>
  <c r="K376"/>
  <c r="D377"/>
  <c r="E377"/>
  <c r="F377"/>
  <c r="G377"/>
  <c r="H377"/>
  <c r="I377"/>
  <c r="J377"/>
  <c r="K377"/>
  <c r="D378"/>
  <c r="E378"/>
  <c r="F378"/>
  <c r="G378"/>
  <c r="H378"/>
  <c r="I378"/>
  <c r="J378"/>
  <c r="K378"/>
  <c r="K373"/>
  <c r="J373"/>
  <c r="I373"/>
  <c r="H373"/>
  <c r="G373"/>
  <c r="F373"/>
  <c r="E373"/>
  <c r="D373"/>
  <c r="B373"/>
  <c r="B368"/>
  <c r="B369"/>
  <c r="B370"/>
  <c r="B371"/>
  <c r="B372"/>
  <c r="D368"/>
  <c r="E368"/>
  <c r="F368"/>
  <c r="G368"/>
  <c r="H368"/>
  <c r="I368"/>
  <c r="J368"/>
  <c r="K368"/>
  <c r="D369"/>
  <c r="E369"/>
  <c r="F369"/>
  <c r="G369"/>
  <c r="H369"/>
  <c r="I369"/>
  <c r="J369"/>
  <c r="K369"/>
  <c r="D370"/>
  <c r="E370"/>
  <c r="F370"/>
  <c r="G370"/>
  <c r="H370"/>
  <c r="I370"/>
  <c r="J370"/>
  <c r="K370"/>
  <c r="D371"/>
  <c r="E371"/>
  <c r="F371"/>
  <c r="G371"/>
  <c r="H371"/>
  <c r="I371"/>
  <c r="J371"/>
  <c r="K371"/>
  <c r="D372"/>
  <c r="E372"/>
  <c r="F372"/>
  <c r="G372"/>
  <c r="H372"/>
  <c r="I372"/>
  <c r="J372"/>
  <c r="K372"/>
  <c r="K367"/>
  <c r="J367"/>
  <c r="I367"/>
  <c r="H367"/>
  <c r="G367"/>
  <c r="F367"/>
  <c r="E367"/>
  <c r="D367"/>
  <c r="B367"/>
  <c r="B362"/>
  <c r="B363"/>
  <c r="B364"/>
  <c r="B365"/>
  <c r="B366"/>
  <c r="D362"/>
  <c r="E362"/>
  <c r="F362"/>
  <c r="G362"/>
  <c r="H362"/>
  <c r="I362"/>
  <c r="J362"/>
  <c r="K362"/>
  <c r="D363"/>
  <c r="E363"/>
  <c r="F363"/>
  <c r="G363"/>
  <c r="H363"/>
  <c r="I363"/>
  <c r="J363"/>
  <c r="K363"/>
  <c r="D364"/>
  <c r="E364"/>
  <c r="F364"/>
  <c r="G364"/>
  <c r="H364"/>
  <c r="I364"/>
  <c r="J364"/>
  <c r="K364"/>
  <c r="D365"/>
  <c r="E365"/>
  <c r="F365"/>
  <c r="G365"/>
  <c r="H365"/>
  <c r="I365"/>
  <c r="J365"/>
  <c r="K365"/>
  <c r="D366"/>
  <c r="E366"/>
  <c r="F366"/>
  <c r="G366"/>
  <c r="H366"/>
  <c r="I366"/>
  <c r="J366"/>
  <c r="K366"/>
  <c r="K361"/>
  <c r="J361"/>
  <c r="I361"/>
  <c r="H361"/>
  <c r="G361"/>
  <c r="F361"/>
  <c r="E361"/>
  <c r="D361"/>
  <c r="B361"/>
  <c r="B356"/>
  <c r="B357"/>
  <c r="B358"/>
  <c r="B359"/>
  <c r="B360"/>
  <c r="D356"/>
  <c r="E356"/>
  <c r="F356"/>
  <c r="G356"/>
  <c r="H356"/>
  <c r="I356"/>
  <c r="J356"/>
  <c r="K356"/>
  <c r="D357"/>
  <c r="E357"/>
  <c r="F357"/>
  <c r="G357"/>
  <c r="H357"/>
  <c r="I357"/>
  <c r="J357"/>
  <c r="K357"/>
  <c r="D358"/>
  <c r="E358"/>
  <c r="F358"/>
  <c r="G358"/>
  <c r="H358"/>
  <c r="I358"/>
  <c r="J358"/>
  <c r="K358"/>
  <c r="D359"/>
  <c r="E359"/>
  <c r="F359"/>
  <c r="G359"/>
  <c r="H359"/>
  <c r="I359"/>
  <c r="J359"/>
  <c r="K359"/>
  <c r="D360"/>
  <c r="E360"/>
  <c r="F360"/>
  <c r="G360"/>
  <c r="H360"/>
  <c r="I360"/>
  <c r="J360"/>
  <c r="K360"/>
  <c r="K355"/>
  <c r="J355"/>
  <c r="I355"/>
  <c r="H355"/>
  <c r="G355"/>
  <c r="F355"/>
  <c r="E355"/>
  <c r="D355"/>
  <c r="B355"/>
  <c r="B350"/>
  <c r="B351"/>
  <c r="B352"/>
  <c r="B353"/>
  <c r="B354"/>
  <c r="D350"/>
  <c r="E350"/>
  <c r="F350"/>
  <c r="G350"/>
  <c r="H350"/>
  <c r="I350"/>
  <c r="J350"/>
  <c r="K350"/>
  <c r="D351"/>
  <c r="E351"/>
  <c r="F351"/>
  <c r="G351"/>
  <c r="H351"/>
  <c r="I351"/>
  <c r="J351"/>
  <c r="K351"/>
  <c r="D352"/>
  <c r="E352"/>
  <c r="F352"/>
  <c r="G352"/>
  <c r="H352"/>
  <c r="I352"/>
  <c r="J352"/>
  <c r="K352"/>
  <c r="D353"/>
  <c r="E353"/>
  <c r="F353"/>
  <c r="G353"/>
  <c r="H353"/>
  <c r="I353"/>
  <c r="J353"/>
  <c r="K353"/>
  <c r="D354"/>
  <c r="E354"/>
  <c r="F354"/>
  <c r="G354"/>
  <c r="H354"/>
  <c r="I354"/>
  <c r="J354"/>
  <c r="K354"/>
  <c r="K349"/>
  <c r="J349"/>
  <c r="I349"/>
  <c r="H349"/>
  <c r="G349"/>
  <c r="F349"/>
  <c r="E349"/>
  <c r="D349"/>
  <c r="B349"/>
  <c r="B344"/>
  <c r="B345"/>
  <c r="B346"/>
  <c r="B347"/>
  <c r="B348"/>
  <c r="D344"/>
  <c r="E344"/>
  <c r="F344"/>
  <c r="G344"/>
  <c r="H344"/>
  <c r="I344"/>
  <c r="J344"/>
  <c r="K344"/>
  <c r="D345"/>
  <c r="E345"/>
  <c r="F345"/>
  <c r="G345"/>
  <c r="H345"/>
  <c r="I345"/>
  <c r="J345"/>
  <c r="K345"/>
  <c r="D346"/>
  <c r="E346"/>
  <c r="F346"/>
  <c r="G346"/>
  <c r="H346"/>
  <c r="I346"/>
  <c r="J346"/>
  <c r="K346"/>
  <c r="D347"/>
  <c r="E347"/>
  <c r="F347"/>
  <c r="G347"/>
  <c r="H347"/>
  <c r="I347"/>
  <c r="J347"/>
  <c r="K347"/>
  <c r="D348"/>
  <c r="E348"/>
  <c r="F348"/>
  <c r="G348"/>
  <c r="H348"/>
  <c r="I348"/>
  <c r="J348"/>
  <c r="K348"/>
  <c r="K343"/>
  <c r="J343"/>
  <c r="I343"/>
  <c r="H343"/>
  <c r="G343"/>
  <c r="F343"/>
  <c r="E343"/>
  <c r="D343"/>
  <c r="B343"/>
  <c r="B338"/>
  <c r="B339"/>
  <c r="B340"/>
  <c r="B341"/>
  <c r="B342"/>
  <c r="D338"/>
  <c r="E338"/>
  <c r="F338"/>
  <c r="G338"/>
  <c r="H338"/>
  <c r="I338"/>
  <c r="J338"/>
  <c r="K338"/>
  <c r="D339"/>
  <c r="E339"/>
  <c r="F339"/>
  <c r="G339"/>
  <c r="H339"/>
  <c r="I339"/>
  <c r="J339"/>
  <c r="K339"/>
  <c r="D340"/>
  <c r="E340"/>
  <c r="F340"/>
  <c r="G340"/>
  <c r="H340"/>
  <c r="I340"/>
  <c r="J340"/>
  <c r="K340"/>
  <c r="D341"/>
  <c r="E341"/>
  <c r="F341"/>
  <c r="G341"/>
  <c r="H341"/>
  <c r="I341"/>
  <c r="J341"/>
  <c r="K341"/>
  <c r="D342"/>
  <c r="E342"/>
  <c r="F342"/>
  <c r="G342"/>
  <c r="H342"/>
  <c r="I342"/>
  <c r="J342"/>
  <c r="K342"/>
  <c r="K337"/>
  <c r="J337"/>
  <c r="I337"/>
  <c r="H337"/>
  <c r="G337"/>
  <c r="F337"/>
  <c r="E337"/>
  <c r="D337"/>
  <c r="B337"/>
  <c r="B332"/>
  <c r="B333"/>
  <c r="B334"/>
  <c r="B335"/>
  <c r="B336"/>
  <c r="D332"/>
  <c r="E332"/>
  <c r="F332"/>
  <c r="G332"/>
  <c r="H332"/>
  <c r="I332"/>
  <c r="J332"/>
  <c r="K332"/>
  <c r="D333"/>
  <c r="E333"/>
  <c r="F333"/>
  <c r="G333"/>
  <c r="H333"/>
  <c r="I333"/>
  <c r="J333"/>
  <c r="K333"/>
  <c r="D334"/>
  <c r="E334"/>
  <c r="F334"/>
  <c r="G334"/>
  <c r="H334"/>
  <c r="I334"/>
  <c r="J334"/>
  <c r="K334"/>
  <c r="D335"/>
  <c r="E335"/>
  <c r="F335"/>
  <c r="G335"/>
  <c r="H335"/>
  <c r="I335"/>
  <c r="J335"/>
  <c r="K335"/>
  <c r="D336"/>
  <c r="E336"/>
  <c r="F336"/>
  <c r="G336"/>
  <c r="H336"/>
  <c r="I336"/>
  <c r="J336"/>
  <c r="K336"/>
  <c r="K331"/>
  <c r="J331"/>
  <c r="I331"/>
  <c r="H331"/>
  <c r="G331"/>
  <c r="F331"/>
  <c r="E331"/>
  <c r="D331"/>
  <c r="B331"/>
  <c r="X2719" i="12"/>
  <c r="X2718"/>
  <c r="X2717"/>
  <c r="X2716"/>
  <c r="C399" i="15" s="1"/>
  <c r="X2715" i="12"/>
  <c r="X2714"/>
  <c r="X2711"/>
  <c r="X2710"/>
  <c r="C401" i="14" s="1"/>
  <c r="X2709" i="12"/>
  <c r="C400" i="14" s="1"/>
  <c r="X2708" i="12"/>
  <c r="X2707"/>
  <c r="C398" i="14" s="1"/>
  <c r="X2706" i="12"/>
  <c r="C397" i="14" s="1"/>
  <c r="C74" i="13"/>
  <c r="B74"/>
  <c r="B326" i="15"/>
  <c r="B327"/>
  <c r="B328"/>
  <c r="B329"/>
  <c r="B330"/>
  <c r="D326"/>
  <c r="E326"/>
  <c r="F326"/>
  <c r="G326"/>
  <c r="H326"/>
  <c r="I326"/>
  <c r="J326"/>
  <c r="K326"/>
  <c r="D327"/>
  <c r="E327"/>
  <c r="F327"/>
  <c r="G327"/>
  <c r="H327"/>
  <c r="I327"/>
  <c r="J327"/>
  <c r="K327"/>
  <c r="D328"/>
  <c r="E328"/>
  <c r="F328"/>
  <c r="G328"/>
  <c r="H328"/>
  <c r="I328"/>
  <c r="J328"/>
  <c r="K328"/>
  <c r="D329"/>
  <c r="E329"/>
  <c r="F329"/>
  <c r="G329"/>
  <c r="H329"/>
  <c r="I329"/>
  <c r="J329"/>
  <c r="K329"/>
  <c r="D330"/>
  <c r="E330"/>
  <c r="F330"/>
  <c r="G330"/>
  <c r="H330"/>
  <c r="I330"/>
  <c r="J330"/>
  <c r="K330"/>
  <c r="K325"/>
  <c r="J325"/>
  <c r="I325"/>
  <c r="H325"/>
  <c r="G325"/>
  <c r="F325"/>
  <c r="E325"/>
  <c r="D325"/>
  <c r="B325"/>
  <c r="B320"/>
  <c r="B321"/>
  <c r="B322"/>
  <c r="B323"/>
  <c r="B324"/>
  <c r="D320"/>
  <c r="E320"/>
  <c r="F320"/>
  <c r="G320"/>
  <c r="H320"/>
  <c r="I320"/>
  <c r="J320"/>
  <c r="K320"/>
  <c r="D321"/>
  <c r="E321"/>
  <c r="F321"/>
  <c r="G321"/>
  <c r="H321"/>
  <c r="I321"/>
  <c r="J321"/>
  <c r="K321"/>
  <c r="D322"/>
  <c r="E322"/>
  <c r="F322"/>
  <c r="G322"/>
  <c r="H322"/>
  <c r="I322"/>
  <c r="J322"/>
  <c r="K322"/>
  <c r="D323"/>
  <c r="E323"/>
  <c r="F323"/>
  <c r="G323"/>
  <c r="H323"/>
  <c r="I323"/>
  <c r="J323"/>
  <c r="K323"/>
  <c r="D324"/>
  <c r="E324"/>
  <c r="F324"/>
  <c r="G324"/>
  <c r="H324"/>
  <c r="I324"/>
  <c r="J324"/>
  <c r="K324"/>
  <c r="K319"/>
  <c r="J319"/>
  <c r="I319"/>
  <c r="H319"/>
  <c r="G319"/>
  <c r="F319"/>
  <c r="E319"/>
  <c r="D319"/>
  <c r="B319"/>
  <c r="B314"/>
  <c r="B315"/>
  <c r="B316"/>
  <c r="B317"/>
  <c r="B318"/>
  <c r="D314"/>
  <c r="E314"/>
  <c r="F314"/>
  <c r="G314"/>
  <c r="H314"/>
  <c r="I314"/>
  <c r="J314"/>
  <c r="K314"/>
  <c r="D315"/>
  <c r="E315"/>
  <c r="F315"/>
  <c r="G315"/>
  <c r="H315"/>
  <c r="I315"/>
  <c r="J315"/>
  <c r="K315"/>
  <c r="D316"/>
  <c r="E316"/>
  <c r="F316"/>
  <c r="G316"/>
  <c r="H316"/>
  <c r="I316"/>
  <c r="J316"/>
  <c r="K316"/>
  <c r="D317"/>
  <c r="E317"/>
  <c r="F317"/>
  <c r="G317"/>
  <c r="H317"/>
  <c r="I317"/>
  <c r="J317"/>
  <c r="K317"/>
  <c r="D318"/>
  <c r="E318"/>
  <c r="F318"/>
  <c r="G318"/>
  <c r="H318"/>
  <c r="I318"/>
  <c r="J318"/>
  <c r="K318"/>
  <c r="K313"/>
  <c r="J313"/>
  <c r="I313"/>
  <c r="H313"/>
  <c r="G313"/>
  <c r="F313"/>
  <c r="E313"/>
  <c r="D313"/>
  <c r="B313"/>
  <c r="B308"/>
  <c r="B309"/>
  <c r="B310"/>
  <c r="B311"/>
  <c r="B312"/>
  <c r="D308"/>
  <c r="E308"/>
  <c r="F308"/>
  <c r="G308"/>
  <c r="H308"/>
  <c r="I308"/>
  <c r="J308"/>
  <c r="K308"/>
  <c r="D309"/>
  <c r="E309"/>
  <c r="F309"/>
  <c r="G309"/>
  <c r="H309"/>
  <c r="I309"/>
  <c r="J309"/>
  <c r="K309"/>
  <c r="D310"/>
  <c r="E310"/>
  <c r="F310"/>
  <c r="G310"/>
  <c r="H310"/>
  <c r="I310"/>
  <c r="J310"/>
  <c r="K310"/>
  <c r="D311"/>
  <c r="E311"/>
  <c r="F311"/>
  <c r="G311"/>
  <c r="H311"/>
  <c r="I311"/>
  <c r="J311"/>
  <c r="K311"/>
  <c r="D312"/>
  <c r="E312"/>
  <c r="F312"/>
  <c r="G312"/>
  <c r="H312"/>
  <c r="I312"/>
  <c r="J312"/>
  <c r="K312"/>
  <c r="K307"/>
  <c r="J307"/>
  <c r="I307"/>
  <c r="H307"/>
  <c r="G307"/>
  <c r="F307"/>
  <c r="E307"/>
  <c r="D307"/>
  <c r="B307"/>
  <c r="B302"/>
  <c r="B303"/>
  <c r="B304"/>
  <c r="B305"/>
  <c r="B306"/>
  <c r="D302"/>
  <c r="E302"/>
  <c r="F302"/>
  <c r="G302"/>
  <c r="H302"/>
  <c r="I302"/>
  <c r="J302"/>
  <c r="K302"/>
  <c r="D303"/>
  <c r="E303"/>
  <c r="F303"/>
  <c r="G303"/>
  <c r="H303"/>
  <c r="I303"/>
  <c r="J303"/>
  <c r="K303"/>
  <c r="D304"/>
  <c r="E304"/>
  <c r="F304"/>
  <c r="G304"/>
  <c r="H304"/>
  <c r="I304"/>
  <c r="J304"/>
  <c r="K304"/>
  <c r="D305"/>
  <c r="E305"/>
  <c r="F305"/>
  <c r="G305"/>
  <c r="H305"/>
  <c r="I305"/>
  <c r="J305"/>
  <c r="K305"/>
  <c r="D306"/>
  <c r="E306"/>
  <c r="F306"/>
  <c r="G306"/>
  <c r="H306"/>
  <c r="I306"/>
  <c r="J306"/>
  <c r="K306"/>
  <c r="K301"/>
  <c r="J301"/>
  <c r="I301"/>
  <c r="H301"/>
  <c r="G301"/>
  <c r="F301"/>
  <c r="E301"/>
  <c r="D301"/>
  <c r="B301"/>
  <c r="B296"/>
  <c r="B297"/>
  <c r="B298"/>
  <c r="B299"/>
  <c r="B300"/>
  <c r="D296"/>
  <c r="E296"/>
  <c r="F296"/>
  <c r="G296"/>
  <c r="H296"/>
  <c r="I296"/>
  <c r="J296"/>
  <c r="K296"/>
  <c r="D297"/>
  <c r="E297"/>
  <c r="F297"/>
  <c r="G297"/>
  <c r="H297"/>
  <c r="I297"/>
  <c r="J297"/>
  <c r="K297"/>
  <c r="D298"/>
  <c r="E298"/>
  <c r="F298"/>
  <c r="G298"/>
  <c r="H298"/>
  <c r="I298"/>
  <c r="J298"/>
  <c r="K298"/>
  <c r="D299"/>
  <c r="E299"/>
  <c r="F299"/>
  <c r="G299"/>
  <c r="H299"/>
  <c r="I299"/>
  <c r="J299"/>
  <c r="K299"/>
  <c r="D300"/>
  <c r="E300"/>
  <c r="F300"/>
  <c r="G300"/>
  <c r="H300"/>
  <c r="I300"/>
  <c r="J300"/>
  <c r="K300"/>
  <c r="K295"/>
  <c r="J295"/>
  <c r="I295"/>
  <c r="H295"/>
  <c r="G295"/>
  <c r="F295"/>
  <c r="E295"/>
  <c r="D295"/>
  <c r="B295"/>
  <c r="B290"/>
  <c r="B291"/>
  <c r="B292"/>
  <c r="B293"/>
  <c r="B294"/>
  <c r="D290"/>
  <c r="E290"/>
  <c r="F290"/>
  <c r="G290"/>
  <c r="H290"/>
  <c r="I290"/>
  <c r="J290"/>
  <c r="K290"/>
  <c r="D291"/>
  <c r="E291"/>
  <c r="F291"/>
  <c r="G291"/>
  <c r="H291"/>
  <c r="I291"/>
  <c r="J291"/>
  <c r="K291"/>
  <c r="D292"/>
  <c r="E292"/>
  <c r="F292"/>
  <c r="G292"/>
  <c r="H292"/>
  <c r="I292"/>
  <c r="J292"/>
  <c r="K292"/>
  <c r="D293"/>
  <c r="E293"/>
  <c r="F293"/>
  <c r="G293"/>
  <c r="H293"/>
  <c r="I293"/>
  <c r="J293"/>
  <c r="K293"/>
  <c r="D294"/>
  <c r="E294"/>
  <c r="F294"/>
  <c r="G294"/>
  <c r="H294"/>
  <c r="I294"/>
  <c r="J294"/>
  <c r="K294"/>
  <c r="K289"/>
  <c r="J289"/>
  <c r="I289"/>
  <c r="H289"/>
  <c r="G289"/>
  <c r="F289"/>
  <c r="E289"/>
  <c r="D289"/>
  <c r="B289"/>
  <c r="B284"/>
  <c r="B285"/>
  <c r="B286"/>
  <c r="B287"/>
  <c r="B288"/>
  <c r="D284"/>
  <c r="E284"/>
  <c r="F284"/>
  <c r="G284"/>
  <c r="H284"/>
  <c r="I284"/>
  <c r="J284"/>
  <c r="K284"/>
  <c r="D285"/>
  <c r="E285"/>
  <c r="F285"/>
  <c r="G285"/>
  <c r="H285"/>
  <c r="I285"/>
  <c r="J285"/>
  <c r="K285"/>
  <c r="D286"/>
  <c r="E286"/>
  <c r="F286"/>
  <c r="G286"/>
  <c r="H286"/>
  <c r="I286"/>
  <c r="J286"/>
  <c r="K286"/>
  <c r="D287"/>
  <c r="E287"/>
  <c r="F287"/>
  <c r="G287"/>
  <c r="H287"/>
  <c r="I287"/>
  <c r="J287"/>
  <c r="K287"/>
  <c r="D288"/>
  <c r="E288"/>
  <c r="F288"/>
  <c r="G288"/>
  <c r="H288"/>
  <c r="I288"/>
  <c r="J288"/>
  <c r="K288"/>
  <c r="K283"/>
  <c r="J283"/>
  <c r="I283"/>
  <c r="H283"/>
  <c r="G283"/>
  <c r="F283"/>
  <c r="E283"/>
  <c r="D283"/>
  <c r="B283"/>
  <c r="B278"/>
  <c r="B279"/>
  <c r="B280"/>
  <c r="B281"/>
  <c r="B282"/>
  <c r="D278"/>
  <c r="E278"/>
  <c r="F278"/>
  <c r="G278"/>
  <c r="H278"/>
  <c r="I278"/>
  <c r="J278"/>
  <c r="K278"/>
  <c r="D279"/>
  <c r="E279"/>
  <c r="F279"/>
  <c r="G279"/>
  <c r="H279"/>
  <c r="I279"/>
  <c r="J279"/>
  <c r="K279"/>
  <c r="D280"/>
  <c r="E280"/>
  <c r="F280"/>
  <c r="G280"/>
  <c r="H280"/>
  <c r="I280"/>
  <c r="J280"/>
  <c r="K280"/>
  <c r="D281"/>
  <c r="E281"/>
  <c r="F281"/>
  <c r="G281"/>
  <c r="H281"/>
  <c r="I281"/>
  <c r="J281"/>
  <c r="K281"/>
  <c r="D282"/>
  <c r="E282"/>
  <c r="F282"/>
  <c r="G282"/>
  <c r="H282"/>
  <c r="I282"/>
  <c r="J282"/>
  <c r="K282"/>
  <c r="K277"/>
  <c r="J277"/>
  <c r="I277"/>
  <c r="H277"/>
  <c r="G277"/>
  <c r="F277"/>
  <c r="E277"/>
  <c r="D277"/>
  <c r="B277"/>
  <c r="B272"/>
  <c r="B273"/>
  <c r="B274"/>
  <c r="B275"/>
  <c r="B276"/>
  <c r="D272"/>
  <c r="E272"/>
  <c r="F272"/>
  <c r="G272"/>
  <c r="H272"/>
  <c r="I272"/>
  <c r="J272"/>
  <c r="K272"/>
  <c r="D273"/>
  <c r="E273"/>
  <c r="F273"/>
  <c r="G273"/>
  <c r="H273"/>
  <c r="I273"/>
  <c r="J273"/>
  <c r="K273"/>
  <c r="D274"/>
  <c r="E274"/>
  <c r="F274"/>
  <c r="G274"/>
  <c r="H274"/>
  <c r="I274"/>
  <c r="J274"/>
  <c r="K274"/>
  <c r="D275"/>
  <c r="E275"/>
  <c r="F275"/>
  <c r="G275"/>
  <c r="H275"/>
  <c r="I275"/>
  <c r="J275"/>
  <c r="K275"/>
  <c r="D276"/>
  <c r="E276"/>
  <c r="F276"/>
  <c r="G276"/>
  <c r="H276"/>
  <c r="I276"/>
  <c r="J276"/>
  <c r="K276"/>
  <c r="K271"/>
  <c r="J271"/>
  <c r="I271"/>
  <c r="H271"/>
  <c r="G271"/>
  <c r="F271"/>
  <c r="E271"/>
  <c r="D271"/>
  <c r="B271"/>
  <c r="B266"/>
  <c r="B267"/>
  <c r="B268"/>
  <c r="B269"/>
  <c r="B270"/>
  <c r="D266"/>
  <c r="E266"/>
  <c r="F266"/>
  <c r="G266"/>
  <c r="H266"/>
  <c r="I266"/>
  <c r="J266"/>
  <c r="K266"/>
  <c r="D267"/>
  <c r="E267"/>
  <c r="F267"/>
  <c r="G267"/>
  <c r="H267"/>
  <c r="I267"/>
  <c r="J267"/>
  <c r="K267"/>
  <c r="D268"/>
  <c r="E268"/>
  <c r="F268"/>
  <c r="G268"/>
  <c r="H268"/>
  <c r="I268"/>
  <c r="J268"/>
  <c r="K268"/>
  <c r="D269"/>
  <c r="E269"/>
  <c r="F269"/>
  <c r="G269"/>
  <c r="H269"/>
  <c r="I269"/>
  <c r="J269"/>
  <c r="K269"/>
  <c r="D270"/>
  <c r="E270"/>
  <c r="F270"/>
  <c r="G270"/>
  <c r="H270"/>
  <c r="I270"/>
  <c r="J270"/>
  <c r="K270"/>
  <c r="K265"/>
  <c r="J265"/>
  <c r="I265"/>
  <c r="H265"/>
  <c r="G265"/>
  <c r="F265"/>
  <c r="E265"/>
  <c r="D265"/>
  <c r="B265"/>
  <c r="B260"/>
  <c r="B261"/>
  <c r="B262"/>
  <c r="B263"/>
  <c r="B264"/>
  <c r="D260"/>
  <c r="E260"/>
  <c r="F260"/>
  <c r="G260"/>
  <c r="H260"/>
  <c r="I260"/>
  <c r="J260"/>
  <c r="K260"/>
  <c r="D261"/>
  <c r="E261"/>
  <c r="F261"/>
  <c r="G261"/>
  <c r="H261"/>
  <c r="I261"/>
  <c r="J261"/>
  <c r="K261"/>
  <c r="D262"/>
  <c r="E262"/>
  <c r="F262"/>
  <c r="G262"/>
  <c r="H262"/>
  <c r="I262"/>
  <c r="J262"/>
  <c r="K262"/>
  <c r="D263"/>
  <c r="E263"/>
  <c r="F263"/>
  <c r="G263"/>
  <c r="H263"/>
  <c r="I263"/>
  <c r="J263"/>
  <c r="K263"/>
  <c r="D264"/>
  <c r="E264"/>
  <c r="F264"/>
  <c r="G264"/>
  <c r="H264"/>
  <c r="I264"/>
  <c r="J264"/>
  <c r="K264"/>
  <c r="K259"/>
  <c r="J259"/>
  <c r="I259"/>
  <c r="H259"/>
  <c r="G259"/>
  <c r="F259"/>
  <c r="E259"/>
  <c r="D259"/>
  <c r="B259"/>
  <c r="B254"/>
  <c r="B255"/>
  <c r="B256"/>
  <c r="B257"/>
  <c r="B258"/>
  <c r="D254"/>
  <c r="E254"/>
  <c r="F254"/>
  <c r="G254"/>
  <c r="H254"/>
  <c r="I254"/>
  <c r="J254"/>
  <c r="K254"/>
  <c r="D255"/>
  <c r="E255"/>
  <c r="F255"/>
  <c r="G255"/>
  <c r="H255"/>
  <c r="I255"/>
  <c r="J255"/>
  <c r="K255"/>
  <c r="D256"/>
  <c r="E256"/>
  <c r="F256"/>
  <c r="G256"/>
  <c r="H256"/>
  <c r="I256"/>
  <c r="J256"/>
  <c r="K256"/>
  <c r="D257"/>
  <c r="E257"/>
  <c r="F257"/>
  <c r="G257"/>
  <c r="H257"/>
  <c r="I257"/>
  <c r="J257"/>
  <c r="K257"/>
  <c r="D258"/>
  <c r="E258"/>
  <c r="F258"/>
  <c r="G258"/>
  <c r="H258"/>
  <c r="I258"/>
  <c r="J258"/>
  <c r="K258"/>
  <c r="K253"/>
  <c r="J253"/>
  <c r="I253"/>
  <c r="H253"/>
  <c r="G253"/>
  <c r="F253"/>
  <c r="E253"/>
  <c r="D253"/>
  <c r="B253"/>
  <c r="B248"/>
  <c r="B249"/>
  <c r="B250"/>
  <c r="B251"/>
  <c r="B252"/>
  <c r="D248"/>
  <c r="E248"/>
  <c r="F248"/>
  <c r="G248"/>
  <c r="H248"/>
  <c r="I248"/>
  <c r="J248"/>
  <c r="K248"/>
  <c r="D249"/>
  <c r="E249"/>
  <c r="F249"/>
  <c r="G249"/>
  <c r="H249"/>
  <c r="I249"/>
  <c r="J249"/>
  <c r="K249"/>
  <c r="D250"/>
  <c r="E250"/>
  <c r="F250"/>
  <c r="G250"/>
  <c r="H250"/>
  <c r="I250"/>
  <c r="J250"/>
  <c r="K250"/>
  <c r="D251"/>
  <c r="E251"/>
  <c r="F251"/>
  <c r="G251"/>
  <c r="H251"/>
  <c r="I251"/>
  <c r="J251"/>
  <c r="K251"/>
  <c r="D252"/>
  <c r="E252"/>
  <c r="F252"/>
  <c r="G252"/>
  <c r="H252"/>
  <c r="I252"/>
  <c r="J252"/>
  <c r="K252"/>
  <c r="K247"/>
  <c r="J247"/>
  <c r="I247"/>
  <c r="H247"/>
  <c r="G247"/>
  <c r="F247"/>
  <c r="E247"/>
  <c r="D247"/>
  <c r="B247"/>
  <c r="B242"/>
  <c r="B243"/>
  <c r="B244"/>
  <c r="B245"/>
  <c r="B246"/>
  <c r="D242"/>
  <c r="E242"/>
  <c r="F242"/>
  <c r="G242"/>
  <c r="H242"/>
  <c r="I242"/>
  <c r="J242"/>
  <c r="K242"/>
  <c r="D243"/>
  <c r="E243"/>
  <c r="F243"/>
  <c r="G243"/>
  <c r="H243"/>
  <c r="I243"/>
  <c r="J243"/>
  <c r="K243"/>
  <c r="D244"/>
  <c r="E244"/>
  <c r="F244"/>
  <c r="G244"/>
  <c r="H244"/>
  <c r="I244"/>
  <c r="J244"/>
  <c r="K244"/>
  <c r="D245"/>
  <c r="E245"/>
  <c r="F245"/>
  <c r="G245"/>
  <c r="H245"/>
  <c r="I245"/>
  <c r="J245"/>
  <c r="K245"/>
  <c r="D246"/>
  <c r="E246"/>
  <c r="F246"/>
  <c r="G246"/>
  <c r="H246"/>
  <c r="I246"/>
  <c r="J246"/>
  <c r="K246"/>
  <c r="K241"/>
  <c r="J241"/>
  <c r="I241"/>
  <c r="H241"/>
  <c r="G241"/>
  <c r="F241"/>
  <c r="E241"/>
  <c r="D241"/>
  <c r="B241"/>
  <c r="B236"/>
  <c r="B237"/>
  <c r="B238"/>
  <c r="B239"/>
  <c r="B240"/>
  <c r="D236"/>
  <c r="E236"/>
  <c r="F236"/>
  <c r="G236"/>
  <c r="H236"/>
  <c r="I236"/>
  <c r="J236"/>
  <c r="K236"/>
  <c r="D237"/>
  <c r="E237"/>
  <c r="F237"/>
  <c r="G237"/>
  <c r="H237"/>
  <c r="I237"/>
  <c r="J237"/>
  <c r="K237"/>
  <c r="D238"/>
  <c r="E238"/>
  <c r="F238"/>
  <c r="G238"/>
  <c r="H238"/>
  <c r="I238"/>
  <c r="J238"/>
  <c r="K238"/>
  <c r="D239"/>
  <c r="E239"/>
  <c r="F239"/>
  <c r="G239"/>
  <c r="H239"/>
  <c r="I239"/>
  <c r="J239"/>
  <c r="K239"/>
  <c r="D240"/>
  <c r="E240"/>
  <c r="F240"/>
  <c r="G240"/>
  <c r="H240"/>
  <c r="I240"/>
  <c r="J240"/>
  <c r="K240"/>
  <c r="K235"/>
  <c r="J235"/>
  <c r="I235"/>
  <c r="H235"/>
  <c r="G235"/>
  <c r="F235"/>
  <c r="E235"/>
  <c r="D235"/>
  <c r="B235"/>
  <c r="B230"/>
  <c r="B231"/>
  <c r="B232"/>
  <c r="B233"/>
  <c r="B234"/>
  <c r="D230"/>
  <c r="E230"/>
  <c r="F230"/>
  <c r="G230"/>
  <c r="H230"/>
  <c r="I230"/>
  <c r="J230"/>
  <c r="K230"/>
  <c r="D231"/>
  <c r="E231"/>
  <c r="F231"/>
  <c r="G231"/>
  <c r="H231"/>
  <c r="I231"/>
  <c r="J231"/>
  <c r="K231"/>
  <c r="D232"/>
  <c r="E232"/>
  <c r="F232"/>
  <c r="G232"/>
  <c r="H232"/>
  <c r="I232"/>
  <c r="J232"/>
  <c r="K232"/>
  <c r="D233"/>
  <c r="E233"/>
  <c r="F233"/>
  <c r="G233"/>
  <c r="H233"/>
  <c r="I233"/>
  <c r="J233"/>
  <c r="K233"/>
  <c r="D234"/>
  <c r="E234"/>
  <c r="F234"/>
  <c r="G234"/>
  <c r="H234"/>
  <c r="I234"/>
  <c r="J234"/>
  <c r="K234"/>
  <c r="K229"/>
  <c r="J229"/>
  <c r="I229"/>
  <c r="H229"/>
  <c r="G229"/>
  <c r="F229"/>
  <c r="E229"/>
  <c r="D229"/>
  <c r="B229"/>
  <c r="B224"/>
  <c r="B225"/>
  <c r="B226"/>
  <c r="B227"/>
  <c r="B228"/>
  <c r="D224"/>
  <c r="E224"/>
  <c r="F224"/>
  <c r="G224"/>
  <c r="H224"/>
  <c r="I224"/>
  <c r="J224"/>
  <c r="K224"/>
  <c r="D225"/>
  <c r="E225"/>
  <c r="F225"/>
  <c r="G225"/>
  <c r="H225"/>
  <c r="I225"/>
  <c r="J225"/>
  <c r="K225"/>
  <c r="D226"/>
  <c r="E226"/>
  <c r="F226"/>
  <c r="G226"/>
  <c r="H226"/>
  <c r="I226"/>
  <c r="J226"/>
  <c r="K226"/>
  <c r="D227"/>
  <c r="E227"/>
  <c r="F227"/>
  <c r="G227"/>
  <c r="H227"/>
  <c r="I227"/>
  <c r="J227"/>
  <c r="K227"/>
  <c r="D228"/>
  <c r="E228"/>
  <c r="F228"/>
  <c r="G228"/>
  <c r="H228"/>
  <c r="I228"/>
  <c r="J228"/>
  <c r="K228"/>
  <c r="K223"/>
  <c r="J223"/>
  <c r="I223"/>
  <c r="H223"/>
  <c r="G223"/>
  <c r="F223"/>
  <c r="E223"/>
  <c r="D223"/>
  <c r="B223"/>
  <c r="B218"/>
  <c r="B219"/>
  <c r="B220"/>
  <c r="B221"/>
  <c r="B222"/>
  <c r="D218"/>
  <c r="E218"/>
  <c r="F218"/>
  <c r="G218"/>
  <c r="H218"/>
  <c r="I218"/>
  <c r="J218"/>
  <c r="K218"/>
  <c r="D219"/>
  <c r="E219"/>
  <c r="F219"/>
  <c r="G219"/>
  <c r="H219"/>
  <c r="I219"/>
  <c r="J219"/>
  <c r="K219"/>
  <c r="D220"/>
  <c r="E220"/>
  <c r="F220"/>
  <c r="G220"/>
  <c r="H220"/>
  <c r="I220"/>
  <c r="J220"/>
  <c r="K220"/>
  <c r="D221"/>
  <c r="E221"/>
  <c r="F221"/>
  <c r="G221"/>
  <c r="H221"/>
  <c r="I221"/>
  <c r="J221"/>
  <c r="K221"/>
  <c r="D222"/>
  <c r="E222"/>
  <c r="F222"/>
  <c r="G222"/>
  <c r="H222"/>
  <c r="I222"/>
  <c r="J222"/>
  <c r="K222"/>
  <c r="K217"/>
  <c r="J217"/>
  <c r="I217"/>
  <c r="H217"/>
  <c r="G217"/>
  <c r="F217"/>
  <c r="E217"/>
  <c r="D217"/>
  <c r="B217"/>
  <c r="B212"/>
  <c r="B213"/>
  <c r="B214"/>
  <c r="B215"/>
  <c r="B216"/>
  <c r="D212"/>
  <c r="E212"/>
  <c r="F212"/>
  <c r="G212"/>
  <c r="H212"/>
  <c r="I212"/>
  <c r="J212"/>
  <c r="K212"/>
  <c r="D213"/>
  <c r="E213"/>
  <c r="F213"/>
  <c r="G213"/>
  <c r="H213"/>
  <c r="I213"/>
  <c r="J213"/>
  <c r="K213"/>
  <c r="D214"/>
  <c r="E214"/>
  <c r="F214"/>
  <c r="G214"/>
  <c r="H214"/>
  <c r="I214"/>
  <c r="J214"/>
  <c r="K214"/>
  <c r="D215"/>
  <c r="E215"/>
  <c r="F215"/>
  <c r="G215"/>
  <c r="H215"/>
  <c r="I215"/>
  <c r="J215"/>
  <c r="K215"/>
  <c r="D216"/>
  <c r="E216"/>
  <c r="F216"/>
  <c r="G216"/>
  <c r="H216"/>
  <c r="I216"/>
  <c r="J216"/>
  <c r="K216"/>
  <c r="K211"/>
  <c r="J211"/>
  <c r="I211"/>
  <c r="H211"/>
  <c r="G211"/>
  <c r="F211"/>
  <c r="E211"/>
  <c r="D211"/>
  <c r="B211"/>
  <c r="B206"/>
  <c r="B207"/>
  <c r="B208"/>
  <c r="B209"/>
  <c r="B210"/>
  <c r="D206"/>
  <c r="E206"/>
  <c r="F206"/>
  <c r="G206"/>
  <c r="H206"/>
  <c r="I206"/>
  <c r="J206"/>
  <c r="K206"/>
  <c r="D207"/>
  <c r="E207"/>
  <c r="F207"/>
  <c r="G207"/>
  <c r="H207"/>
  <c r="I207"/>
  <c r="J207"/>
  <c r="K207"/>
  <c r="D208"/>
  <c r="E208"/>
  <c r="F208"/>
  <c r="G208"/>
  <c r="H208"/>
  <c r="I208"/>
  <c r="J208"/>
  <c r="K208"/>
  <c r="D209"/>
  <c r="E209"/>
  <c r="F209"/>
  <c r="G209"/>
  <c r="H209"/>
  <c r="I209"/>
  <c r="J209"/>
  <c r="K209"/>
  <c r="D210"/>
  <c r="E210"/>
  <c r="F210"/>
  <c r="G210"/>
  <c r="H210"/>
  <c r="I210"/>
  <c r="J210"/>
  <c r="K210"/>
  <c r="K205"/>
  <c r="J205"/>
  <c r="I205"/>
  <c r="H205"/>
  <c r="G205"/>
  <c r="F205"/>
  <c r="E205"/>
  <c r="D205"/>
  <c r="B205"/>
  <c r="B200"/>
  <c r="B201"/>
  <c r="B202"/>
  <c r="B203"/>
  <c r="B204"/>
  <c r="D200"/>
  <c r="E200"/>
  <c r="F200"/>
  <c r="G200"/>
  <c r="H200"/>
  <c r="I200"/>
  <c r="J200"/>
  <c r="K200"/>
  <c r="D201"/>
  <c r="E201"/>
  <c r="F201"/>
  <c r="G201"/>
  <c r="H201"/>
  <c r="I201"/>
  <c r="J201"/>
  <c r="K201"/>
  <c r="D202"/>
  <c r="E202"/>
  <c r="F202"/>
  <c r="G202"/>
  <c r="H202"/>
  <c r="I202"/>
  <c r="J202"/>
  <c r="K202"/>
  <c r="D203"/>
  <c r="E203"/>
  <c r="F203"/>
  <c r="G203"/>
  <c r="H203"/>
  <c r="I203"/>
  <c r="J203"/>
  <c r="K203"/>
  <c r="D204"/>
  <c r="E204"/>
  <c r="F204"/>
  <c r="G204"/>
  <c r="H204"/>
  <c r="I204"/>
  <c r="J204"/>
  <c r="K204"/>
  <c r="K199"/>
  <c r="J199"/>
  <c r="I199"/>
  <c r="H199"/>
  <c r="G199"/>
  <c r="F199"/>
  <c r="E199"/>
  <c r="D199"/>
  <c r="B199"/>
  <c r="B194"/>
  <c r="B195"/>
  <c r="B196"/>
  <c r="B197"/>
  <c r="B198"/>
  <c r="D194"/>
  <c r="E194"/>
  <c r="F194"/>
  <c r="G194"/>
  <c r="H194"/>
  <c r="I194"/>
  <c r="J194"/>
  <c r="K194"/>
  <c r="D195"/>
  <c r="E195"/>
  <c r="F195"/>
  <c r="G195"/>
  <c r="H195"/>
  <c r="I195"/>
  <c r="J195"/>
  <c r="K195"/>
  <c r="D196"/>
  <c r="E196"/>
  <c r="F196"/>
  <c r="G196"/>
  <c r="H196"/>
  <c r="I196"/>
  <c r="J196"/>
  <c r="K196"/>
  <c r="D197"/>
  <c r="E197"/>
  <c r="F197"/>
  <c r="G197"/>
  <c r="H197"/>
  <c r="I197"/>
  <c r="J197"/>
  <c r="K197"/>
  <c r="D198"/>
  <c r="E198"/>
  <c r="F198"/>
  <c r="G198"/>
  <c r="H198"/>
  <c r="I198"/>
  <c r="J198"/>
  <c r="K198"/>
  <c r="K193"/>
  <c r="J193"/>
  <c r="I193"/>
  <c r="H193"/>
  <c r="G193"/>
  <c r="F193"/>
  <c r="E193"/>
  <c r="D193"/>
  <c r="B193"/>
  <c r="B188"/>
  <c r="B189"/>
  <c r="B190"/>
  <c r="B191"/>
  <c r="B192"/>
  <c r="D188"/>
  <c r="E188"/>
  <c r="F188"/>
  <c r="G188"/>
  <c r="H188"/>
  <c r="I188"/>
  <c r="J188"/>
  <c r="K188"/>
  <c r="D189"/>
  <c r="E189"/>
  <c r="F189"/>
  <c r="G189"/>
  <c r="H189"/>
  <c r="I189"/>
  <c r="J189"/>
  <c r="K189"/>
  <c r="D190"/>
  <c r="E190"/>
  <c r="F190"/>
  <c r="G190"/>
  <c r="H190"/>
  <c r="I190"/>
  <c r="J190"/>
  <c r="K190"/>
  <c r="D191"/>
  <c r="E191"/>
  <c r="F191"/>
  <c r="G191"/>
  <c r="H191"/>
  <c r="I191"/>
  <c r="J191"/>
  <c r="K191"/>
  <c r="D192"/>
  <c r="E192"/>
  <c r="F192"/>
  <c r="G192"/>
  <c r="H192"/>
  <c r="I192"/>
  <c r="J192"/>
  <c r="K192"/>
  <c r="K187"/>
  <c r="J187"/>
  <c r="I187"/>
  <c r="H187"/>
  <c r="G187"/>
  <c r="F187"/>
  <c r="E187"/>
  <c r="D187"/>
  <c r="B187"/>
  <c r="B182"/>
  <c r="B183"/>
  <c r="B184"/>
  <c r="B185"/>
  <c r="B186"/>
  <c r="D182"/>
  <c r="E182"/>
  <c r="F182"/>
  <c r="G182"/>
  <c r="H182"/>
  <c r="I182"/>
  <c r="J182"/>
  <c r="K182"/>
  <c r="D183"/>
  <c r="E183"/>
  <c r="F183"/>
  <c r="G183"/>
  <c r="H183"/>
  <c r="I183"/>
  <c r="J183"/>
  <c r="K183"/>
  <c r="D184"/>
  <c r="E184"/>
  <c r="F184"/>
  <c r="G184"/>
  <c r="H184"/>
  <c r="I184"/>
  <c r="J184"/>
  <c r="K184"/>
  <c r="D185"/>
  <c r="E185"/>
  <c r="F185"/>
  <c r="G185"/>
  <c r="H185"/>
  <c r="I185"/>
  <c r="J185"/>
  <c r="K185"/>
  <c r="D186"/>
  <c r="E186"/>
  <c r="F186"/>
  <c r="G186"/>
  <c r="H186"/>
  <c r="I186"/>
  <c r="J186"/>
  <c r="K186"/>
  <c r="K181"/>
  <c r="J181"/>
  <c r="I181"/>
  <c r="H181"/>
  <c r="G181"/>
  <c r="F181"/>
  <c r="E181"/>
  <c r="D181"/>
  <c r="B181"/>
  <c r="B176"/>
  <c r="B177"/>
  <c r="B178"/>
  <c r="B179"/>
  <c r="B180"/>
  <c r="D176"/>
  <c r="E176"/>
  <c r="F176"/>
  <c r="G176"/>
  <c r="H176"/>
  <c r="I176"/>
  <c r="J176"/>
  <c r="K176"/>
  <c r="D177"/>
  <c r="E177"/>
  <c r="F177"/>
  <c r="G177"/>
  <c r="H177"/>
  <c r="I177"/>
  <c r="J177"/>
  <c r="K177"/>
  <c r="D178"/>
  <c r="E178"/>
  <c r="F178"/>
  <c r="G178"/>
  <c r="H178"/>
  <c r="I178"/>
  <c r="J178"/>
  <c r="K178"/>
  <c r="D179"/>
  <c r="E179"/>
  <c r="F179"/>
  <c r="G179"/>
  <c r="H179"/>
  <c r="I179"/>
  <c r="J179"/>
  <c r="K179"/>
  <c r="D180"/>
  <c r="E180"/>
  <c r="F180"/>
  <c r="G180"/>
  <c r="H180"/>
  <c r="I180"/>
  <c r="J180"/>
  <c r="K180"/>
  <c r="K175"/>
  <c r="J175"/>
  <c r="I175"/>
  <c r="H175"/>
  <c r="G175"/>
  <c r="F175"/>
  <c r="E175"/>
  <c r="D175"/>
  <c r="B175"/>
  <c r="B170"/>
  <c r="B171"/>
  <c r="B172"/>
  <c r="B173"/>
  <c r="B174"/>
  <c r="D170"/>
  <c r="E170"/>
  <c r="F170"/>
  <c r="G170"/>
  <c r="H170"/>
  <c r="I170"/>
  <c r="J170"/>
  <c r="K170"/>
  <c r="D171"/>
  <c r="E171"/>
  <c r="F171"/>
  <c r="G171"/>
  <c r="H171"/>
  <c r="I171"/>
  <c r="J171"/>
  <c r="K171"/>
  <c r="D172"/>
  <c r="E172"/>
  <c r="F172"/>
  <c r="G172"/>
  <c r="H172"/>
  <c r="I172"/>
  <c r="J172"/>
  <c r="K172"/>
  <c r="D173"/>
  <c r="E173"/>
  <c r="F173"/>
  <c r="G173"/>
  <c r="H173"/>
  <c r="I173"/>
  <c r="J173"/>
  <c r="K173"/>
  <c r="D174"/>
  <c r="E174"/>
  <c r="F174"/>
  <c r="G174"/>
  <c r="H174"/>
  <c r="I174"/>
  <c r="J174"/>
  <c r="K174"/>
  <c r="K169"/>
  <c r="J169"/>
  <c r="I169"/>
  <c r="H169"/>
  <c r="G169"/>
  <c r="F169"/>
  <c r="E169"/>
  <c r="D169"/>
  <c r="B169"/>
  <c r="B164"/>
  <c r="B165"/>
  <c r="B166"/>
  <c r="B167"/>
  <c r="B168"/>
  <c r="D164"/>
  <c r="E164"/>
  <c r="F164"/>
  <c r="G164"/>
  <c r="H164"/>
  <c r="I164"/>
  <c r="J164"/>
  <c r="K164"/>
  <c r="D165"/>
  <c r="E165"/>
  <c r="F165"/>
  <c r="G165"/>
  <c r="H165"/>
  <c r="I165"/>
  <c r="J165"/>
  <c r="K165"/>
  <c r="D166"/>
  <c r="E166"/>
  <c r="F166"/>
  <c r="G166"/>
  <c r="H166"/>
  <c r="I166"/>
  <c r="J166"/>
  <c r="K166"/>
  <c r="D167"/>
  <c r="E167"/>
  <c r="F167"/>
  <c r="G167"/>
  <c r="H167"/>
  <c r="I167"/>
  <c r="J167"/>
  <c r="K167"/>
  <c r="D168"/>
  <c r="E168"/>
  <c r="F168"/>
  <c r="G168"/>
  <c r="H168"/>
  <c r="I168"/>
  <c r="J168"/>
  <c r="K168"/>
  <c r="K163"/>
  <c r="J163"/>
  <c r="I163"/>
  <c r="H163"/>
  <c r="G163"/>
  <c r="F163"/>
  <c r="E163"/>
  <c r="D163"/>
  <c r="B163"/>
  <c r="B158"/>
  <c r="B159"/>
  <c r="B160"/>
  <c r="B161"/>
  <c r="B162"/>
  <c r="D158"/>
  <c r="E158"/>
  <c r="F158"/>
  <c r="G158"/>
  <c r="H158"/>
  <c r="I158"/>
  <c r="J158"/>
  <c r="K158"/>
  <c r="D159"/>
  <c r="E159"/>
  <c r="F159"/>
  <c r="G159"/>
  <c r="H159"/>
  <c r="I159"/>
  <c r="J159"/>
  <c r="K159"/>
  <c r="D160"/>
  <c r="E160"/>
  <c r="F160"/>
  <c r="G160"/>
  <c r="H160"/>
  <c r="I160"/>
  <c r="J160"/>
  <c r="K160"/>
  <c r="D161"/>
  <c r="E161"/>
  <c r="F161"/>
  <c r="G161"/>
  <c r="H161"/>
  <c r="I161"/>
  <c r="J161"/>
  <c r="K161"/>
  <c r="D162"/>
  <c r="E162"/>
  <c r="F162"/>
  <c r="G162"/>
  <c r="H162"/>
  <c r="I162"/>
  <c r="J162"/>
  <c r="K162"/>
  <c r="K157"/>
  <c r="J157"/>
  <c r="I157"/>
  <c r="H157"/>
  <c r="G157"/>
  <c r="F157"/>
  <c r="E157"/>
  <c r="D157"/>
  <c r="B157"/>
  <c r="B152"/>
  <c r="B153"/>
  <c r="B154"/>
  <c r="B155"/>
  <c r="B156"/>
  <c r="D152"/>
  <c r="E152"/>
  <c r="F152"/>
  <c r="G152"/>
  <c r="H152"/>
  <c r="I152"/>
  <c r="J152"/>
  <c r="K152"/>
  <c r="D153"/>
  <c r="E153"/>
  <c r="F153"/>
  <c r="G153"/>
  <c r="H153"/>
  <c r="I153"/>
  <c r="J153"/>
  <c r="K153"/>
  <c r="D154"/>
  <c r="E154"/>
  <c r="F154"/>
  <c r="G154"/>
  <c r="H154"/>
  <c r="I154"/>
  <c r="J154"/>
  <c r="K154"/>
  <c r="D155"/>
  <c r="E155"/>
  <c r="F155"/>
  <c r="G155"/>
  <c r="H155"/>
  <c r="I155"/>
  <c r="J155"/>
  <c r="K155"/>
  <c r="D156"/>
  <c r="E156"/>
  <c r="F156"/>
  <c r="G156"/>
  <c r="H156"/>
  <c r="I156"/>
  <c r="J156"/>
  <c r="K156"/>
  <c r="K151"/>
  <c r="J151"/>
  <c r="I151"/>
  <c r="H151"/>
  <c r="G151"/>
  <c r="F151"/>
  <c r="E151"/>
  <c r="D151"/>
  <c r="B151"/>
  <c r="B146"/>
  <c r="B147"/>
  <c r="B148"/>
  <c r="B149"/>
  <c r="B150"/>
  <c r="D146"/>
  <c r="E146"/>
  <c r="F146"/>
  <c r="G146"/>
  <c r="H146"/>
  <c r="I146"/>
  <c r="J146"/>
  <c r="K146"/>
  <c r="D147"/>
  <c r="E147"/>
  <c r="F147"/>
  <c r="G147"/>
  <c r="H147"/>
  <c r="I147"/>
  <c r="J147"/>
  <c r="K147"/>
  <c r="D148"/>
  <c r="E148"/>
  <c r="F148"/>
  <c r="G148"/>
  <c r="H148"/>
  <c r="I148"/>
  <c r="J148"/>
  <c r="K148"/>
  <c r="D149"/>
  <c r="E149"/>
  <c r="F149"/>
  <c r="G149"/>
  <c r="H149"/>
  <c r="I149"/>
  <c r="J149"/>
  <c r="K149"/>
  <c r="D150"/>
  <c r="E150"/>
  <c r="F150"/>
  <c r="G150"/>
  <c r="H150"/>
  <c r="I150"/>
  <c r="J150"/>
  <c r="K150"/>
  <c r="K145"/>
  <c r="J145"/>
  <c r="I145"/>
  <c r="H145"/>
  <c r="G145"/>
  <c r="F145"/>
  <c r="E145"/>
  <c r="D145"/>
  <c r="B145"/>
  <c r="B140"/>
  <c r="B141"/>
  <c r="B142"/>
  <c r="B143"/>
  <c r="B144"/>
  <c r="D140"/>
  <c r="E140"/>
  <c r="F140"/>
  <c r="G140"/>
  <c r="H140"/>
  <c r="I140"/>
  <c r="J140"/>
  <c r="K140"/>
  <c r="D141"/>
  <c r="E141"/>
  <c r="F141"/>
  <c r="G141"/>
  <c r="H141"/>
  <c r="I141"/>
  <c r="J141"/>
  <c r="K141"/>
  <c r="D142"/>
  <c r="E142"/>
  <c r="F142"/>
  <c r="G142"/>
  <c r="H142"/>
  <c r="I142"/>
  <c r="J142"/>
  <c r="K142"/>
  <c r="D143"/>
  <c r="E143"/>
  <c r="F143"/>
  <c r="G143"/>
  <c r="H143"/>
  <c r="I143"/>
  <c r="J143"/>
  <c r="K143"/>
  <c r="D144"/>
  <c r="E144"/>
  <c r="F144"/>
  <c r="G144"/>
  <c r="H144"/>
  <c r="I144"/>
  <c r="J144"/>
  <c r="K144"/>
  <c r="K139"/>
  <c r="J139"/>
  <c r="I139"/>
  <c r="H139"/>
  <c r="G139"/>
  <c r="F139"/>
  <c r="E139"/>
  <c r="D139"/>
  <c r="B139"/>
  <c r="B134"/>
  <c r="B135"/>
  <c r="B136"/>
  <c r="B137"/>
  <c r="B138"/>
  <c r="D134"/>
  <c r="E134"/>
  <c r="F134"/>
  <c r="G134"/>
  <c r="H134"/>
  <c r="I134"/>
  <c r="J134"/>
  <c r="K134"/>
  <c r="D135"/>
  <c r="E135"/>
  <c r="F135"/>
  <c r="G135"/>
  <c r="H135"/>
  <c r="I135"/>
  <c r="J135"/>
  <c r="K135"/>
  <c r="D136"/>
  <c r="E136"/>
  <c r="F136"/>
  <c r="G136"/>
  <c r="H136"/>
  <c r="I136"/>
  <c r="J136"/>
  <c r="K136"/>
  <c r="D137"/>
  <c r="E137"/>
  <c r="F137"/>
  <c r="G137"/>
  <c r="H137"/>
  <c r="I137"/>
  <c r="J137"/>
  <c r="K137"/>
  <c r="D138"/>
  <c r="E138"/>
  <c r="F138"/>
  <c r="G138"/>
  <c r="H138"/>
  <c r="I138"/>
  <c r="J138"/>
  <c r="K138"/>
  <c r="K133"/>
  <c r="J133"/>
  <c r="I133"/>
  <c r="H133"/>
  <c r="G133"/>
  <c r="F133"/>
  <c r="E133"/>
  <c r="D133"/>
  <c r="B133"/>
  <c r="B128"/>
  <c r="B129"/>
  <c r="B130"/>
  <c r="B131"/>
  <c r="B132"/>
  <c r="D128"/>
  <c r="E128"/>
  <c r="F128"/>
  <c r="G128"/>
  <c r="H128"/>
  <c r="I128"/>
  <c r="J128"/>
  <c r="K128"/>
  <c r="D129"/>
  <c r="E129"/>
  <c r="F129"/>
  <c r="G129"/>
  <c r="H129"/>
  <c r="I129"/>
  <c r="J129"/>
  <c r="K129"/>
  <c r="D130"/>
  <c r="E130"/>
  <c r="F130"/>
  <c r="G130"/>
  <c r="H130"/>
  <c r="I130"/>
  <c r="J130"/>
  <c r="K130"/>
  <c r="D131"/>
  <c r="E131"/>
  <c r="F131"/>
  <c r="G131"/>
  <c r="H131"/>
  <c r="I131"/>
  <c r="J131"/>
  <c r="K131"/>
  <c r="D132"/>
  <c r="E132"/>
  <c r="F132"/>
  <c r="G132"/>
  <c r="H132"/>
  <c r="I132"/>
  <c r="J132"/>
  <c r="K132"/>
  <c r="K127"/>
  <c r="J127"/>
  <c r="I127"/>
  <c r="H127"/>
  <c r="G127"/>
  <c r="F127"/>
  <c r="E127"/>
  <c r="D127"/>
  <c r="B127"/>
  <c r="B122"/>
  <c r="B123"/>
  <c r="B124"/>
  <c r="B125"/>
  <c r="B126"/>
  <c r="D122"/>
  <c r="E122"/>
  <c r="F122"/>
  <c r="G122"/>
  <c r="H122"/>
  <c r="I122"/>
  <c r="J122"/>
  <c r="K122"/>
  <c r="D123"/>
  <c r="E123"/>
  <c r="F123"/>
  <c r="G123"/>
  <c r="H123"/>
  <c r="I123"/>
  <c r="J123"/>
  <c r="K123"/>
  <c r="D124"/>
  <c r="E124"/>
  <c r="F124"/>
  <c r="G124"/>
  <c r="H124"/>
  <c r="I124"/>
  <c r="J124"/>
  <c r="K124"/>
  <c r="D125"/>
  <c r="E125"/>
  <c r="F125"/>
  <c r="G125"/>
  <c r="H125"/>
  <c r="I125"/>
  <c r="J125"/>
  <c r="K125"/>
  <c r="D126"/>
  <c r="E126"/>
  <c r="F126"/>
  <c r="G126"/>
  <c r="H126"/>
  <c r="I126"/>
  <c r="J126"/>
  <c r="K126"/>
  <c r="K121"/>
  <c r="J121"/>
  <c r="I121"/>
  <c r="H121"/>
  <c r="G121"/>
  <c r="F121"/>
  <c r="E121"/>
  <c r="D121"/>
  <c r="B121"/>
  <c r="B116"/>
  <c r="B117"/>
  <c r="B118"/>
  <c r="B119"/>
  <c r="B120"/>
  <c r="D116"/>
  <c r="E116"/>
  <c r="F116"/>
  <c r="G116"/>
  <c r="H116"/>
  <c r="I116"/>
  <c r="J116"/>
  <c r="K116"/>
  <c r="D117"/>
  <c r="E117"/>
  <c r="F117"/>
  <c r="G117"/>
  <c r="H117"/>
  <c r="I117"/>
  <c r="J117"/>
  <c r="K117"/>
  <c r="D118"/>
  <c r="E118"/>
  <c r="F118"/>
  <c r="G118"/>
  <c r="H118"/>
  <c r="I118"/>
  <c r="J118"/>
  <c r="K118"/>
  <c r="D119"/>
  <c r="E119"/>
  <c r="F119"/>
  <c r="G119"/>
  <c r="H119"/>
  <c r="I119"/>
  <c r="J119"/>
  <c r="K119"/>
  <c r="D120"/>
  <c r="E120"/>
  <c r="F120"/>
  <c r="G120"/>
  <c r="H120"/>
  <c r="I120"/>
  <c r="J120"/>
  <c r="K120"/>
  <c r="K115"/>
  <c r="J115"/>
  <c r="I115"/>
  <c r="H115"/>
  <c r="G115"/>
  <c r="F115"/>
  <c r="E115"/>
  <c r="D115"/>
  <c r="B115"/>
  <c r="B110"/>
  <c r="B111"/>
  <c r="B112"/>
  <c r="B113"/>
  <c r="B114"/>
  <c r="D110"/>
  <c r="E110"/>
  <c r="F110"/>
  <c r="G110"/>
  <c r="H110"/>
  <c r="I110"/>
  <c r="J110"/>
  <c r="K110"/>
  <c r="D111"/>
  <c r="E111"/>
  <c r="F111"/>
  <c r="G111"/>
  <c r="H111"/>
  <c r="I111"/>
  <c r="J111"/>
  <c r="K111"/>
  <c r="D112"/>
  <c r="E112"/>
  <c r="F112"/>
  <c r="G112"/>
  <c r="H112"/>
  <c r="I112"/>
  <c r="J112"/>
  <c r="K112"/>
  <c r="D113"/>
  <c r="E113"/>
  <c r="F113"/>
  <c r="G113"/>
  <c r="H113"/>
  <c r="I113"/>
  <c r="J113"/>
  <c r="K113"/>
  <c r="D114"/>
  <c r="E114"/>
  <c r="F114"/>
  <c r="G114"/>
  <c r="H114"/>
  <c r="I114"/>
  <c r="J114"/>
  <c r="K114"/>
  <c r="K109"/>
  <c r="J109"/>
  <c r="I109"/>
  <c r="H109"/>
  <c r="G109"/>
  <c r="F109"/>
  <c r="E109"/>
  <c r="D109"/>
  <c r="B109"/>
  <c r="B104"/>
  <c r="B105"/>
  <c r="B106"/>
  <c r="B107"/>
  <c r="B108"/>
  <c r="D104"/>
  <c r="E104"/>
  <c r="F104"/>
  <c r="G104"/>
  <c r="H104"/>
  <c r="I104"/>
  <c r="J104"/>
  <c r="K104"/>
  <c r="D105"/>
  <c r="E105"/>
  <c r="F105"/>
  <c r="G105"/>
  <c r="H105"/>
  <c r="I105"/>
  <c r="J105"/>
  <c r="K105"/>
  <c r="D106"/>
  <c r="E106"/>
  <c r="F106"/>
  <c r="G106"/>
  <c r="H106"/>
  <c r="I106"/>
  <c r="J106"/>
  <c r="K106"/>
  <c r="D107"/>
  <c r="E107"/>
  <c r="F107"/>
  <c r="G107"/>
  <c r="H107"/>
  <c r="I107"/>
  <c r="J107"/>
  <c r="K107"/>
  <c r="D108"/>
  <c r="E108"/>
  <c r="F108"/>
  <c r="G108"/>
  <c r="H108"/>
  <c r="I108"/>
  <c r="J108"/>
  <c r="K108"/>
  <c r="K103"/>
  <c r="J103"/>
  <c r="I103"/>
  <c r="H103"/>
  <c r="G103"/>
  <c r="F103"/>
  <c r="E103"/>
  <c r="D103"/>
  <c r="B103"/>
  <c r="B98"/>
  <c r="B99"/>
  <c r="B100"/>
  <c r="B101"/>
  <c r="B102"/>
  <c r="D98"/>
  <c r="E98"/>
  <c r="F98"/>
  <c r="G98"/>
  <c r="H98"/>
  <c r="I98"/>
  <c r="J98"/>
  <c r="K98"/>
  <c r="D99"/>
  <c r="E99"/>
  <c r="F99"/>
  <c r="G99"/>
  <c r="H99"/>
  <c r="I99"/>
  <c r="J99"/>
  <c r="K99"/>
  <c r="D100"/>
  <c r="E100"/>
  <c r="F100"/>
  <c r="G100"/>
  <c r="H100"/>
  <c r="I100"/>
  <c r="J100"/>
  <c r="K100"/>
  <c r="D101"/>
  <c r="E101"/>
  <c r="F101"/>
  <c r="G101"/>
  <c r="H101"/>
  <c r="I101"/>
  <c r="J101"/>
  <c r="K101"/>
  <c r="D102"/>
  <c r="E102"/>
  <c r="F102"/>
  <c r="G102"/>
  <c r="H102"/>
  <c r="I102"/>
  <c r="J102"/>
  <c r="K102"/>
  <c r="K97"/>
  <c r="J97"/>
  <c r="I97"/>
  <c r="H97"/>
  <c r="G97"/>
  <c r="F97"/>
  <c r="E97"/>
  <c r="D97"/>
  <c r="B97"/>
  <c r="B92"/>
  <c r="B93"/>
  <c r="B94"/>
  <c r="B95"/>
  <c r="B96"/>
  <c r="D92"/>
  <c r="E92"/>
  <c r="F92"/>
  <c r="G92"/>
  <c r="H92"/>
  <c r="I92"/>
  <c r="J92"/>
  <c r="K92"/>
  <c r="D93"/>
  <c r="E93"/>
  <c r="F93"/>
  <c r="G93"/>
  <c r="H93"/>
  <c r="I93"/>
  <c r="J93"/>
  <c r="K93"/>
  <c r="D94"/>
  <c r="E94"/>
  <c r="F94"/>
  <c r="G94"/>
  <c r="H94"/>
  <c r="I94"/>
  <c r="J94"/>
  <c r="K94"/>
  <c r="D95"/>
  <c r="E95"/>
  <c r="F95"/>
  <c r="G95"/>
  <c r="H95"/>
  <c r="I95"/>
  <c r="J95"/>
  <c r="K95"/>
  <c r="D96"/>
  <c r="E96"/>
  <c r="F96"/>
  <c r="G96"/>
  <c r="H96"/>
  <c r="I96"/>
  <c r="J96"/>
  <c r="K96"/>
  <c r="K91"/>
  <c r="J91"/>
  <c r="I91"/>
  <c r="H91"/>
  <c r="G91"/>
  <c r="F91"/>
  <c r="E91"/>
  <c r="D91"/>
  <c r="B91"/>
  <c r="B86"/>
  <c r="B87"/>
  <c r="B88"/>
  <c r="B89"/>
  <c r="B90"/>
  <c r="D86"/>
  <c r="E86"/>
  <c r="F86"/>
  <c r="G86"/>
  <c r="H86"/>
  <c r="I86"/>
  <c r="J86"/>
  <c r="K86"/>
  <c r="D87"/>
  <c r="E87"/>
  <c r="F87"/>
  <c r="G87"/>
  <c r="H87"/>
  <c r="I87"/>
  <c r="J87"/>
  <c r="K87"/>
  <c r="D88"/>
  <c r="E88"/>
  <c r="F88"/>
  <c r="G88"/>
  <c r="H88"/>
  <c r="I88"/>
  <c r="J88"/>
  <c r="K88"/>
  <c r="D89"/>
  <c r="E89"/>
  <c r="F89"/>
  <c r="G89"/>
  <c r="H89"/>
  <c r="I89"/>
  <c r="J89"/>
  <c r="K89"/>
  <c r="D90"/>
  <c r="E90"/>
  <c r="F90"/>
  <c r="G90"/>
  <c r="H90"/>
  <c r="I90"/>
  <c r="J90"/>
  <c r="K90"/>
  <c r="K85"/>
  <c r="J85"/>
  <c r="I85"/>
  <c r="H85"/>
  <c r="G85"/>
  <c r="F85"/>
  <c r="E85"/>
  <c r="D85"/>
  <c r="B85"/>
  <c r="B80"/>
  <c r="B81"/>
  <c r="B82"/>
  <c r="B83"/>
  <c r="B84"/>
  <c r="D80"/>
  <c r="E80"/>
  <c r="F80"/>
  <c r="G80"/>
  <c r="H80"/>
  <c r="I80"/>
  <c r="J80"/>
  <c r="K80"/>
  <c r="D81"/>
  <c r="E81"/>
  <c r="F81"/>
  <c r="G81"/>
  <c r="H81"/>
  <c r="I81"/>
  <c r="J81"/>
  <c r="K81"/>
  <c r="D82"/>
  <c r="E82"/>
  <c r="F82"/>
  <c r="G82"/>
  <c r="H82"/>
  <c r="I82"/>
  <c r="J82"/>
  <c r="K82"/>
  <c r="D83"/>
  <c r="E83"/>
  <c r="F83"/>
  <c r="G83"/>
  <c r="H83"/>
  <c r="I83"/>
  <c r="J83"/>
  <c r="K83"/>
  <c r="D84"/>
  <c r="E84"/>
  <c r="F84"/>
  <c r="G84"/>
  <c r="H84"/>
  <c r="I84"/>
  <c r="J84"/>
  <c r="K84"/>
  <c r="K79"/>
  <c r="J79"/>
  <c r="I79"/>
  <c r="H79"/>
  <c r="G79"/>
  <c r="F79"/>
  <c r="E79"/>
  <c r="D79"/>
  <c r="B79"/>
  <c r="B74"/>
  <c r="B75"/>
  <c r="B76"/>
  <c r="B77"/>
  <c r="B78"/>
  <c r="D74"/>
  <c r="E74"/>
  <c r="F74"/>
  <c r="G74"/>
  <c r="H74"/>
  <c r="I74"/>
  <c r="J74"/>
  <c r="K74"/>
  <c r="D75"/>
  <c r="E75"/>
  <c r="F75"/>
  <c r="G75"/>
  <c r="H75"/>
  <c r="I75"/>
  <c r="J75"/>
  <c r="K75"/>
  <c r="D76"/>
  <c r="E76"/>
  <c r="F76"/>
  <c r="G76"/>
  <c r="H76"/>
  <c r="I76"/>
  <c r="J76"/>
  <c r="K76"/>
  <c r="D77"/>
  <c r="E77"/>
  <c r="F77"/>
  <c r="G77"/>
  <c r="H77"/>
  <c r="I77"/>
  <c r="J77"/>
  <c r="K77"/>
  <c r="D78"/>
  <c r="E78"/>
  <c r="F78"/>
  <c r="G78"/>
  <c r="H78"/>
  <c r="I78"/>
  <c r="J78"/>
  <c r="K78"/>
  <c r="K73"/>
  <c r="J73"/>
  <c r="I73"/>
  <c r="H73"/>
  <c r="G73"/>
  <c r="F73"/>
  <c r="E73"/>
  <c r="D73"/>
  <c r="B73"/>
  <c r="B68"/>
  <c r="B69"/>
  <c r="B70"/>
  <c r="B71"/>
  <c r="B72"/>
  <c r="D68"/>
  <c r="E68"/>
  <c r="F68"/>
  <c r="G68"/>
  <c r="H68"/>
  <c r="I68"/>
  <c r="J68"/>
  <c r="K68"/>
  <c r="D69"/>
  <c r="E69"/>
  <c r="F69"/>
  <c r="G69"/>
  <c r="H69"/>
  <c r="I69"/>
  <c r="J69"/>
  <c r="K69"/>
  <c r="D70"/>
  <c r="E70"/>
  <c r="F70"/>
  <c r="G70"/>
  <c r="H70"/>
  <c r="I70"/>
  <c r="J70"/>
  <c r="K70"/>
  <c r="D71"/>
  <c r="E71"/>
  <c r="F71"/>
  <c r="G71"/>
  <c r="H71"/>
  <c r="I71"/>
  <c r="J71"/>
  <c r="K71"/>
  <c r="D72"/>
  <c r="E72"/>
  <c r="F72"/>
  <c r="G72"/>
  <c r="H72"/>
  <c r="I72"/>
  <c r="J72"/>
  <c r="K72"/>
  <c r="K67"/>
  <c r="J67"/>
  <c r="I67"/>
  <c r="H67"/>
  <c r="G67"/>
  <c r="F67"/>
  <c r="E67"/>
  <c r="D67"/>
  <c r="B67"/>
  <c r="B62"/>
  <c r="B63"/>
  <c r="B64"/>
  <c r="B65"/>
  <c r="B66"/>
  <c r="D62"/>
  <c r="E62"/>
  <c r="F62"/>
  <c r="G62"/>
  <c r="H62"/>
  <c r="I62"/>
  <c r="J62"/>
  <c r="K62"/>
  <c r="D63"/>
  <c r="E63"/>
  <c r="F63"/>
  <c r="G63"/>
  <c r="H63"/>
  <c r="I63"/>
  <c r="J63"/>
  <c r="K63"/>
  <c r="D64"/>
  <c r="E64"/>
  <c r="F64"/>
  <c r="G64"/>
  <c r="H64"/>
  <c r="I64"/>
  <c r="J64"/>
  <c r="K64"/>
  <c r="D65"/>
  <c r="E65"/>
  <c r="F65"/>
  <c r="G65"/>
  <c r="H65"/>
  <c r="I65"/>
  <c r="J65"/>
  <c r="K65"/>
  <c r="D66"/>
  <c r="E66"/>
  <c r="F66"/>
  <c r="G66"/>
  <c r="H66"/>
  <c r="I66"/>
  <c r="J66"/>
  <c r="K66"/>
  <c r="K61"/>
  <c r="J61"/>
  <c r="I61"/>
  <c r="H61"/>
  <c r="G61"/>
  <c r="F61"/>
  <c r="E61"/>
  <c r="D61"/>
  <c r="B61"/>
  <c r="B56"/>
  <c r="B57"/>
  <c r="B58"/>
  <c r="B59"/>
  <c r="B60"/>
  <c r="D56"/>
  <c r="E56"/>
  <c r="F56"/>
  <c r="G56"/>
  <c r="H56"/>
  <c r="I56"/>
  <c r="J56"/>
  <c r="K56"/>
  <c r="D57"/>
  <c r="E57"/>
  <c r="F57"/>
  <c r="G57"/>
  <c r="H57"/>
  <c r="I57"/>
  <c r="J57"/>
  <c r="K57"/>
  <c r="D58"/>
  <c r="E58"/>
  <c r="F58"/>
  <c r="G58"/>
  <c r="H58"/>
  <c r="I58"/>
  <c r="J58"/>
  <c r="K58"/>
  <c r="D59"/>
  <c r="E59"/>
  <c r="F59"/>
  <c r="G59"/>
  <c r="H59"/>
  <c r="I59"/>
  <c r="J59"/>
  <c r="K59"/>
  <c r="D60"/>
  <c r="E60"/>
  <c r="F60"/>
  <c r="G60"/>
  <c r="H60"/>
  <c r="I60"/>
  <c r="J60"/>
  <c r="K60"/>
  <c r="K55"/>
  <c r="J55"/>
  <c r="I55"/>
  <c r="H55"/>
  <c r="G55"/>
  <c r="F55"/>
  <c r="E55"/>
  <c r="D55"/>
  <c r="B55"/>
  <c r="B50"/>
  <c r="B51"/>
  <c r="B52"/>
  <c r="B53"/>
  <c r="B54"/>
  <c r="D50"/>
  <c r="E50"/>
  <c r="F50"/>
  <c r="G50"/>
  <c r="H50"/>
  <c r="I50"/>
  <c r="J50"/>
  <c r="K50"/>
  <c r="D51"/>
  <c r="E51"/>
  <c r="F51"/>
  <c r="G51"/>
  <c r="H51"/>
  <c r="I51"/>
  <c r="J51"/>
  <c r="K51"/>
  <c r="D52"/>
  <c r="E52"/>
  <c r="F52"/>
  <c r="G52"/>
  <c r="H52"/>
  <c r="I52"/>
  <c r="J52"/>
  <c r="K52"/>
  <c r="D53"/>
  <c r="E53"/>
  <c r="F53"/>
  <c r="G53"/>
  <c r="H53"/>
  <c r="I53"/>
  <c r="J53"/>
  <c r="K53"/>
  <c r="D54"/>
  <c r="E54"/>
  <c r="F54"/>
  <c r="G54"/>
  <c r="H54"/>
  <c r="I54"/>
  <c r="J54"/>
  <c r="K54"/>
  <c r="K49"/>
  <c r="J49"/>
  <c r="I49"/>
  <c r="H49"/>
  <c r="G49"/>
  <c r="F49"/>
  <c r="E49"/>
  <c r="D49"/>
  <c r="B49"/>
  <c r="B44"/>
  <c r="B45"/>
  <c r="B46"/>
  <c r="B47"/>
  <c r="B48"/>
  <c r="D44"/>
  <c r="E44"/>
  <c r="F44"/>
  <c r="G44"/>
  <c r="H44"/>
  <c r="I44"/>
  <c r="J44"/>
  <c r="K44"/>
  <c r="D45"/>
  <c r="E45"/>
  <c r="F45"/>
  <c r="G45"/>
  <c r="H45"/>
  <c r="I45"/>
  <c r="J45"/>
  <c r="K45"/>
  <c r="D46"/>
  <c r="E46"/>
  <c r="F46"/>
  <c r="G46"/>
  <c r="H46"/>
  <c r="I46"/>
  <c r="J46"/>
  <c r="K46"/>
  <c r="D47"/>
  <c r="E47"/>
  <c r="F47"/>
  <c r="G47"/>
  <c r="H47"/>
  <c r="I47"/>
  <c r="J47"/>
  <c r="K47"/>
  <c r="D48"/>
  <c r="E48"/>
  <c r="F48"/>
  <c r="G48"/>
  <c r="H48"/>
  <c r="I48"/>
  <c r="J48"/>
  <c r="K48"/>
  <c r="K43"/>
  <c r="J43"/>
  <c r="I43"/>
  <c r="H43"/>
  <c r="G43"/>
  <c r="F43"/>
  <c r="E43"/>
  <c r="D43"/>
  <c r="B43"/>
  <c r="B38"/>
  <c r="B39"/>
  <c r="B40"/>
  <c r="B41"/>
  <c r="B42"/>
  <c r="D38"/>
  <c r="E38"/>
  <c r="F38"/>
  <c r="G38"/>
  <c r="H38"/>
  <c r="I38"/>
  <c r="J38"/>
  <c r="K38"/>
  <c r="D39"/>
  <c r="E39"/>
  <c r="F39"/>
  <c r="G39"/>
  <c r="H39"/>
  <c r="I39"/>
  <c r="J39"/>
  <c r="K39"/>
  <c r="D40"/>
  <c r="E40"/>
  <c r="F40"/>
  <c r="G40"/>
  <c r="H40"/>
  <c r="I40"/>
  <c r="J40"/>
  <c r="K40"/>
  <c r="D41"/>
  <c r="E41"/>
  <c r="F41"/>
  <c r="G41"/>
  <c r="H41"/>
  <c r="I41"/>
  <c r="J41"/>
  <c r="K41"/>
  <c r="D42"/>
  <c r="E42"/>
  <c r="F42"/>
  <c r="G42"/>
  <c r="H42"/>
  <c r="I42"/>
  <c r="J42"/>
  <c r="K42"/>
  <c r="K37"/>
  <c r="J37"/>
  <c r="I37"/>
  <c r="H37"/>
  <c r="G37"/>
  <c r="F37"/>
  <c r="E37"/>
  <c r="D37"/>
  <c r="B37"/>
  <c r="B32"/>
  <c r="B33"/>
  <c r="B34"/>
  <c r="B35"/>
  <c r="B36"/>
  <c r="D32"/>
  <c r="E32"/>
  <c r="F32"/>
  <c r="G32"/>
  <c r="H32"/>
  <c r="I32"/>
  <c r="J32"/>
  <c r="K32"/>
  <c r="D33"/>
  <c r="E33"/>
  <c r="F33"/>
  <c r="G33"/>
  <c r="H33"/>
  <c r="I33"/>
  <c r="J33"/>
  <c r="K33"/>
  <c r="D34"/>
  <c r="E34"/>
  <c r="F34"/>
  <c r="G34"/>
  <c r="H34"/>
  <c r="I34"/>
  <c r="J34"/>
  <c r="K34"/>
  <c r="D35"/>
  <c r="E35"/>
  <c r="F35"/>
  <c r="G35"/>
  <c r="H35"/>
  <c r="I35"/>
  <c r="J35"/>
  <c r="K35"/>
  <c r="D36"/>
  <c r="E36"/>
  <c r="F36"/>
  <c r="G36"/>
  <c r="H36"/>
  <c r="I36"/>
  <c r="J36"/>
  <c r="K36"/>
  <c r="K31"/>
  <c r="J31"/>
  <c r="I31"/>
  <c r="H31"/>
  <c r="G31"/>
  <c r="F31"/>
  <c r="E31"/>
  <c r="D31"/>
  <c r="B31"/>
  <c r="B26"/>
  <c r="B27"/>
  <c r="B28"/>
  <c r="B29"/>
  <c r="B30"/>
  <c r="D26"/>
  <c r="E26"/>
  <c r="F26"/>
  <c r="G26"/>
  <c r="H26"/>
  <c r="I26"/>
  <c r="J26"/>
  <c r="K26"/>
  <c r="D27"/>
  <c r="E27"/>
  <c r="F27"/>
  <c r="G27"/>
  <c r="H27"/>
  <c r="I27"/>
  <c r="J27"/>
  <c r="K27"/>
  <c r="D28"/>
  <c r="E28"/>
  <c r="F28"/>
  <c r="G28"/>
  <c r="H28"/>
  <c r="I28"/>
  <c r="J28"/>
  <c r="K28"/>
  <c r="D29"/>
  <c r="E29"/>
  <c r="F29"/>
  <c r="G29"/>
  <c r="H29"/>
  <c r="I29"/>
  <c r="J29"/>
  <c r="K29"/>
  <c r="D30"/>
  <c r="E30"/>
  <c r="F30"/>
  <c r="G30"/>
  <c r="H30"/>
  <c r="I30"/>
  <c r="J30"/>
  <c r="K30"/>
  <c r="K25"/>
  <c r="J25"/>
  <c r="I25"/>
  <c r="H25"/>
  <c r="G25"/>
  <c r="F25"/>
  <c r="E25"/>
  <c r="D25"/>
  <c r="B25"/>
  <c r="B20"/>
  <c r="B21"/>
  <c r="B22"/>
  <c r="B23"/>
  <c r="B24"/>
  <c r="D20"/>
  <c r="E20"/>
  <c r="F20"/>
  <c r="G20"/>
  <c r="H20"/>
  <c r="I20"/>
  <c r="J20"/>
  <c r="K20"/>
  <c r="D21"/>
  <c r="E21"/>
  <c r="F21"/>
  <c r="G21"/>
  <c r="H21"/>
  <c r="I21"/>
  <c r="J21"/>
  <c r="K21"/>
  <c r="D22"/>
  <c r="E22"/>
  <c r="F22"/>
  <c r="G22"/>
  <c r="H22"/>
  <c r="I22"/>
  <c r="J22"/>
  <c r="K22"/>
  <c r="D23"/>
  <c r="E23"/>
  <c r="F23"/>
  <c r="G23"/>
  <c r="H23"/>
  <c r="I23"/>
  <c r="J23"/>
  <c r="K23"/>
  <c r="D24"/>
  <c r="E24"/>
  <c r="F24"/>
  <c r="G24"/>
  <c r="H24"/>
  <c r="I24"/>
  <c r="J24"/>
  <c r="K24"/>
  <c r="K19"/>
  <c r="J19"/>
  <c r="I19"/>
  <c r="H19"/>
  <c r="G19"/>
  <c r="F19"/>
  <c r="E19"/>
  <c r="D19"/>
  <c r="B19"/>
  <c r="D14"/>
  <c r="E14"/>
  <c r="F14"/>
  <c r="G14"/>
  <c r="H14"/>
  <c r="I14"/>
  <c r="J14"/>
  <c r="K14"/>
  <c r="D15"/>
  <c r="E15"/>
  <c r="F15"/>
  <c r="G15"/>
  <c r="H15"/>
  <c r="I15"/>
  <c r="J15"/>
  <c r="K15"/>
  <c r="D16"/>
  <c r="E16"/>
  <c r="F16"/>
  <c r="G16"/>
  <c r="H16"/>
  <c r="I16"/>
  <c r="J16"/>
  <c r="K16"/>
  <c r="D17"/>
  <c r="E17"/>
  <c r="F17"/>
  <c r="G17"/>
  <c r="H17"/>
  <c r="I17"/>
  <c r="J17"/>
  <c r="K17"/>
  <c r="D18"/>
  <c r="E18"/>
  <c r="F18"/>
  <c r="G18"/>
  <c r="H18"/>
  <c r="I18"/>
  <c r="J18"/>
  <c r="K18"/>
  <c r="B14"/>
  <c r="B15"/>
  <c r="B16"/>
  <c r="B17"/>
  <c r="B18"/>
  <c r="K13"/>
  <c r="J13"/>
  <c r="I13"/>
  <c r="H13"/>
  <c r="G13"/>
  <c r="F13"/>
  <c r="E13"/>
  <c r="D13"/>
  <c r="B13"/>
  <c r="S7"/>
  <c r="A7"/>
  <c r="A7" i="14"/>
  <c r="S7"/>
  <c r="A13" i="15"/>
  <c r="B578" i="14"/>
  <c r="B579"/>
  <c r="B580"/>
  <c r="B581"/>
  <c r="B582"/>
  <c r="D578"/>
  <c r="E578"/>
  <c r="F578"/>
  <c r="G578"/>
  <c r="H578"/>
  <c r="I578"/>
  <c r="J578"/>
  <c r="K578"/>
  <c r="D579"/>
  <c r="E579"/>
  <c r="F579"/>
  <c r="G579"/>
  <c r="H579"/>
  <c r="I579"/>
  <c r="J579"/>
  <c r="K579"/>
  <c r="D580"/>
  <c r="E580"/>
  <c r="F580"/>
  <c r="G580"/>
  <c r="H580"/>
  <c r="I580"/>
  <c r="J580"/>
  <c r="K580"/>
  <c r="D581"/>
  <c r="E581"/>
  <c r="F581"/>
  <c r="G581"/>
  <c r="H581"/>
  <c r="I581"/>
  <c r="J581"/>
  <c r="K581"/>
  <c r="D582"/>
  <c r="E582"/>
  <c r="F582"/>
  <c r="G582"/>
  <c r="H582"/>
  <c r="I582"/>
  <c r="J582"/>
  <c r="K582"/>
  <c r="K577"/>
  <c r="J577"/>
  <c r="I577"/>
  <c r="H577"/>
  <c r="G577"/>
  <c r="F577"/>
  <c r="E577"/>
  <c r="D577"/>
  <c r="B577"/>
  <c r="B572"/>
  <c r="B573"/>
  <c r="B574"/>
  <c r="B575"/>
  <c r="B576"/>
  <c r="D572"/>
  <c r="E572"/>
  <c r="F572"/>
  <c r="G572"/>
  <c r="H572"/>
  <c r="I572"/>
  <c r="J572"/>
  <c r="K572"/>
  <c r="D573"/>
  <c r="E573"/>
  <c r="F573"/>
  <c r="G573"/>
  <c r="H573"/>
  <c r="I573"/>
  <c r="J573"/>
  <c r="K573"/>
  <c r="D574"/>
  <c r="E574"/>
  <c r="F574"/>
  <c r="G574"/>
  <c r="H574"/>
  <c r="I574"/>
  <c r="J574"/>
  <c r="K574"/>
  <c r="D575"/>
  <c r="E575"/>
  <c r="F575"/>
  <c r="G575"/>
  <c r="H575"/>
  <c r="I575"/>
  <c r="J575"/>
  <c r="K575"/>
  <c r="D576"/>
  <c r="E576"/>
  <c r="F576"/>
  <c r="G576"/>
  <c r="H576"/>
  <c r="I576"/>
  <c r="J576"/>
  <c r="K576"/>
  <c r="K571"/>
  <c r="J571"/>
  <c r="I571"/>
  <c r="H571"/>
  <c r="G571"/>
  <c r="F571"/>
  <c r="E571"/>
  <c r="D571"/>
  <c r="B571"/>
  <c r="B566"/>
  <c r="B567"/>
  <c r="B568"/>
  <c r="B569"/>
  <c r="B570"/>
  <c r="D566"/>
  <c r="E566"/>
  <c r="F566"/>
  <c r="G566"/>
  <c r="H566"/>
  <c r="I566"/>
  <c r="J566"/>
  <c r="K566"/>
  <c r="D567"/>
  <c r="E567"/>
  <c r="F567"/>
  <c r="G567"/>
  <c r="H567"/>
  <c r="I567"/>
  <c r="J567"/>
  <c r="K567"/>
  <c r="D568"/>
  <c r="E568"/>
  <c r="F568"/>
  <c r="G568"/>
  <c r="H568"/>
  <c r="I568"/>
  <c r="J568"/>
  <c r="K568"/>
  <c r="D569"/>
  <c r="E569"/>
  <c r="F569"/>
  <c r="G569"/>
  <c r="H569"/>
  <c r="I569"/>
  <c r="J569"/>
  <c r="K569"/>
  <c r="D570"/>
  <c r="E570"/>
  <c r="F570"/>
  <c r="G570"/>
  <c r="H570"/>
  <c r="I570"/>
  <c r="J570"/>
  <c r="K570"/>
  <c r="K565"/>
  <c r="J565"/>
  <c r="I565"/>
  <c r="H565"/>
  <c r="G565"/>
  <c r="F565"/>
  <c r="E565"/>
  <c r="D565"/>
  <c r="B565"/>
  <c r="B560"/>
  <c r="B561"/>
  <c r="B562"/>
  <c r="B563"/>
  <c r="B564"/>
  <c r="D560"/>
  <c r="E560"/>
  <c r="F560"/>
  <c r="G560"/>
  <c r="H560"/>
  <c r="I560"/>
  <c r="J560"/>
  <c r="K560"/>
  <c r="D561"/>
  <c r="E561"/>
  <c r="F561"/>
  <c r="G561"/>
  <c r="H561"/>
  <c r="I561"/>
  <c r="J561"/>
  <c r="K561"/>
  <c r="D562"/>
  <c r="E562"/>
  <c r="F562"/>
  <c r="G562"/>
  <c r="H562"/>
  <c r="I562"/>
  <c r="J562"/>
  <c r="K562"/>
  <c r="D563"/>
  <c r="E563"/>
  <c r="F563"/>
  <c r="G563"/>
  <c r="H563"/>
  <c r="I563"/>
  <c r="J563"/>
  <c r="K563"/>
  <c r="D564"/>
  <c r="E564"/>
  <c r="F564"/>
  <c r="G564"/>
  <c r="H564"/>
  <c r="I564"/>
  <c r="J564"/>
  <c r="K564"/>
  <c r="K559"/>
  <c r="J559"/>
  <c r="I559"/>
  <c r="H559"/>
  <c r="G559"/>
  <c r="F559"/>
  <c r="E559"/>
  <c r="D559"/>
  <c r="B559"/>
  <c r="B554"/>
  <c r="B555"/>
  <c r="B556"/>
  <c r="B557"/>
  <c r="B558"/>
  <c r="D554"/>
  <c r="E554"/>
  <c r="F554"/>
  <c r="G554"/>
  <c r="H554"/>
  <c r="I554"/>
  <c r="J554"/>
  <c r="K554"/>
  <c r="D555"/>
  <c r="E555"/>
  <c r="F555"/>
  <c r="G555"/>
  <c r="H555"/>
  <c r="I555"/>
  <c r="J555"/>
  <c r="K555"/>
  <c r="D556"/>
  <c r="E556"/>
  <c r="F556"/>
  <c r="G556"/>
  <c r="H556"/>
  <c r="I556"/>
  <c r="J556"/>
  <c r="K556"/>
  <c r="D557"/>
  <c r="E557"/>
  <c r="F557"/>
  <c r="G557"/>
  <c r="H557"/>
  <c r="I557"/>
  <c r="J557"/>
  <c r="K557"/>
  <c r="D558"/>
  <c r="E558"/>
  <c r="F558"/>
  <c r="G558"/>
  <c r="H558"/>
  <c r="I558"/>
  <c r="J558"/>
  <c r="K558"/>
  <c r="K553"/>
  <c r="J553"/>
  <c r="I553"/>
  <c r="H553"/>
  <c r="G553"/>
  <c r="F553"/>
  <c r="E553"/>
  <c r="D553"/>
  <c r="B553"/>
  <c r="B548"/>
  <c r="B549"/>
  <c r="B550"/>
  <c r="B551"/>
  <c r="B552"/>
  <c r="D548"/>
  <c r="E548"/>
  <c r="F548"/>
  <c r="G548"/>
  <c r="H548"/>
  <c r="I548"/>
  <c r="J548"/>
  <c r="K548"/>
  <c r="D549"/>
  <c r="E549"/>
  <c r="F549"/>
  <c r="G549"/>
  <c r="H549"/>
  <c r="I549"/>
  <c r="J549"/>
  <c r="K549"/>
  <c r="D550"/>
  <c r="E550"/>
  <c r="F550"/>
  <c r="G550"/>
  <c r="H550"/>
  <c r="I550"/>
  <c r="J550"/>
  <c r="K550"/>
  <c r="D551"/>
  <c r="E551"/>
  <c r="F551"/>
  <c r="G551"/>
  <c r="H551"/>
  <c r="I551"/>
  <c r="J551"/>
  <c r="K551"/>
  <c r="D552"/>
  <c r="E552"/>
  <c r="F552"/>
  <c r="G552"/>
  <c r="H552"/>
  <c r="I552"/>
  <c r="J552"/>
  <c r="K552"/>
  <c r="K547"/>
  <c r="J547"/>
  <c r="I547"/>
  <c r="H547"/>
  <c r="G547"/>
  <c r="F547"/>
  <c r="E547"/>
  <c r="D547"/>
  <c r="B547"/>
  <c r="B542"/>
  <c r="B543"/>
  <c r="B544"/>
  <c r="B545"/>
  <c r="B546"/>
  <c r="D542"/>
  <c r="E542"/>
  <c r="F542"/>
  <c r="G542"/>
  <c r="H542"/>
  <c r="I542"/>
  <c r="J542"/>
  <c r="K542"/>
  <c r="D543"/>
  <c r="E543"/>
  <c r="F543"/>
  <c r="G543"/>
  <c r="H543"/>
  <c r="I543"/>
  <c r="J543"/>
  <c r="K543"/>
  <c r="D544"/>
  <c r="E544"/>
  <c r="F544"/>
  <c r="G544"/>
  <c r="H544"/>
  <c r="I544"/>
  <c r="J544"/>
  <c r="K544"/>
  <c r="D545"/>
  <c r="E545"/>
  <c r="F545"/>
  <c r="G545"/>
  <c r="H545"/>
  <c r="I545"/>
  <c r="J545"/>
  <c r="K545"/>
  <c r="D546"/>
  <c r="E546"/>
  <c r="F546"/>
  <c r="G546"/>
  <c r="H546"/>
  <c r="I546"/>
  <c r="J546"/>
  <c r="K546"/>
  <c r="K541"/>
  <c r="J541"/>
  <c r="I541"/>
  <c r="H541"/>
  <c r="G541"/>
  <c r="F541"/>
  <c r="E541"/>
  <c r="D541"/>
  <c r="B541"/>
  <c r="B536"/>
  <c r="B537"/>
  <c r="B538"/>
  <c r="B539"/>
  <c r="B540"/>
  <c r="D536"/>
  <c r="E536"/>
  <c r="F536"/>
  <c r="G536"/>
  <c r="H536"/>
  <c r="I536"/>
  <c r="J536"/>
  <c r="K536"/>
  <c r="D537"/>
  <c r="E537"/>
  <c r="F537"/>
  <c r="G537"/>
  <c r="H537"/>
  <c r="I537"/>
  <c r="J537"/>
  <c r="K537"/>
  <c r="D538"/>
  <c r="E538"/>
  <c r="F538"/>
  <c r="G538"/>
  <c r="H538"/>
  <c r="I538"/>
  <c r="J538"/>
  <c r="K538"/>
  <c r="D539"/>
  <c r="E539"/>
  <c r="F539"/>
  <c r="G539"/>
  <c r="H539"/>
  <c r="I539"/>
  <c r="J539"/>
  <c r="K539"/>
  <c r="D540"/>
  <c r="E540"/>
  <c r="F540"/>
  <c r="G540"/>
  <c r="H540"/>
  <c r="I540"/>
  <c r="J540"/>
  <c r="K540"/>
  <c r="K535"/>
  <c r="J535"/>
  <c r="I535"/>
  <c r="H535"/>
  <c r="G535"/>
  <c r="F535"/>
  <c r="E535"/>
  <c r="D535"/>
  <c r="B535"/>
  <c r="B530"/>
  <c r="B531"/>
  <c r="B532"/>
  <c r="B533"/>
  <c r="B534"/>
  <c r="D530"/>
  <c r="E530"/>
  <c r="F530"/>
  <c r="G530"/>
  <c r="H530"/>
  <c r="I530"/>
  <c r="J530"/>
  <c r="K530"/>
  <c r="D531"/>
  <c r="E531"/>
  <c r="F531"/>
  <c r="G531"/>
  <c r="H531"/>
  <c r="I531"/>
  <c r="J531"/>
  <c r="K531"/>
  <c r="D532"/>
  <c r="E532"/>
  <c r="F532"/>
  <c r="G532"/>
  <c r="H532"/>
  <c r="I532"/>
  <c r="J532"/>
  <c r="K532"/>
  <c r="D533"/>
  <c r="E533"/>
  <c r="F533"/>
  <c r="G533"/>
  <c r="H533"/>
  <c r="I533"/>
  <c r="J533"/>
  <c r="K533"/>
  <c r="D534"/>
  <c r="E534"/>
  <c r="F534"/>
  <c r="G534"/>
  <c r="H534"/>
  <c r="I534"/>
  <c r="J534"/>
  <c r="K534"/>
  <c r="K529"/>
  <c r="J529"/>
  <c r="I529"/>
  <c r="H529"/>
  <c r="G529"/>
  <c r="F529"/>
  <c r="E529"/>
  <c r="D529"/>
  <c r="B529"/>
  <c r="B524"/>
  <c r="B525"/>
  <c r="B526"/>
  <c r="B527"/>
  <c r="B528"/>
  <c r="D524"/>
  <c r="E524"/>
  <c r="F524"/>
  <c r="G524"/>
  <c r="H524"/>
  <c r="I524"/>
  <c r="J524"/>
  <c r="K524"/>
  <c r="D525"/>
  <c r="E525"/>
  <c r="F525"/>
  <c r="G525"/>
  <c r="H525"/>
  <c r="I525"/>
  <c r="J525"/>
  <c r="K525"/>
  <c r="D526"/>
  <c r="E526"/>
  <c r="F526"/>
  <c r="G526"/>
  <c r="H526"/>
  <c r="I526"/>
  <c r="J526"/>
  <c r="K526"/>
  <c r="D527"/>
  <c r="E527"/>
  <c r="F527"/>
  <c r="G527"/>
  <c r="H527"/>
  <c r="I527"/>
  <c r="J527"/>
  <c r="K527"/>
  <c r="D528"/>
  <c r="E528"/>
  <c r="F528"/>
  <c r="G528"/>
  <c r="H528"/>
  <c r="I528"/>
  <c r="J528"/>
  <c r="K528"/>
  <c r="K523"/>
  <c r="J523"/>
  <c r="I523"/>
  <c r="H523"/>
  <c r="G523"/>
  <c r="F523"/>
  <c r="E523"/>
  <c r="D523"/>
  <c r="B523"/>
  <c r="B518"/>
  <c r="B519"/>
  <c r="B520"/>
  <c r="B521"/>
  <c r="B522"/>
  <c r="D518"/>
  <c r="E518"/>
  <c r="F518"/>
  <c r="G518"/>
  <c r="H518"/>
  <c r="I518"/>
  <c r="J518"/>
  <c r="K518"/>
  <c r="D519"/>
  <c r="E519"/>
  <c r="F519"/>
  <c r="G519"/>
  <c r="H519"/>
  <c r="I519"/>
  <c r="J519"/>
  <c r="K519"/>
  <c r="D520"/>
  <c r="E520"/>
  <c r="F520"/>
  <c r="G520"/>
  <c r="H520"/>
  <c r="I520"/>
  <c r="J520"/>
  <c r="K520"/>
  <c r="D521"/>
  <c r="E521"/>
  <c r="F521"/>
  <c r="G521"/>
  <c r="H521"/>
  <c r="I521"/>
  <c r="J521"/>
  <c r="K521"/>
  <c r="D522"/>
  <c r="E522"/>
  <c r="F522"/>
  <c r="G522"/>
  <c r="H522"/>
  <c r="I522"/>
  <c r="J522"/>
  <c r="K522"/>
  <c r="K517"/>
  <c r="J517"/>
  <c r="I517"/>
  <c r="H517"/>
  <c r="G517"/>
  <c r="F517"/>
  <c r="E517"/>
  <c r="D517"/>
  <c r="B517"/>
  <c r="B512"/>
  <c r="B513"/>
  <c r="B514"/>
  <c r="B515"/>
  <c r="B516"/>
  <c r="D512"/>
  <c r="E512"/>
  <c r="F512"/>
  <c r="G512"/>
  <c r="H512"/>
  <c r="I512"/>
  <c r="J512"/>
  <c r="K512"/>
  <c r="D513"/>
  <c r="E513"/>
  <c r="F513"/>
  <c r="G513"/>
  <c r="H513"/>
  <c r="I513"/>
  <c r="J513"/>
  <c r="K513"/>
  <c r="D514"/>
  <c r="E514"/>
  <c r="F514"/>
  <c r="G514"/>
  <c r="H514"/>
  <c r="I514"/>
  <c r="J514"/>
  <c r="K514"/>
  <c r="D515"/>
  <c r="E515"/>
  <c r="F515"/>
  <c r="G515"/>
  <c r="H515"/>
  <c r="I515"/>
  <c r="J515"/>
  <c r="K515"/>
  <c r="D516"/>
  <c r="E516"/>
  <c r="F516"/>
  <c r="G516"/>
  <c r="H516"/>
  <c r="I516"/>
  <c r="J516"/>
  <c r="K516"/>
  <c r="K511"/>
  <c r="J511"/>
  <c r="I511"/>
  <c r="H511"/>
  <c r="G511"/>
  <c r="F511"/>
  <c r="E511"/>
  <c r="D511"/>
  <c r="B511"/>
  <c r="B506"/>
  <c r="B507"/>
  <c r="B508"/>
  <c r="B509"/>
  <c r="B510"/>
  <c r="D506"/>
  <c r="E506"/>
  <c r="F506"/>
  <c r="G506"/>
  <c r="H506"/>
  <c r="I506"/>
  <c r="J506"/>
  <c r="K506"/>
  <c r="D507"/>
  <c r="E507"/>
  <c r="F507"/>
  <c r="G507"/>
  <c r="H507"/>
  <c r="I507"/>
  <c r="J507"/>
  <c r="K507"/>
  <c r="D508"/>
  <c r="E508"/>
  <c r="F508"/>
  <c r="G508"/>
  <c r="H508"/>
  <c r="I508"/>
  <c r="J508"/>
  <c r="K508"/>
  <c r="D509"/>
  <c r="E509"/>
  <c r="F509"/>
  <c r="G509"/>
  <c r="H509"/>
  <c r="I509"/>
  <c r="J509"/>
  <c r="K509"/>
  <c r="D510"/>
  <c r="E510"/>
  <c r="F510"/>
  <c r="G510"/>
  <c r="H510"/>
  <c r="I510"/>
  <c r="J510"/>
  <c r="K510"/>
  <c r="K505"/>
  <c r="J505"/>
  <c r="I505"/>
  <c r="H505"/>
  <c r="G505"/>
  <c r="F505"/>
  <c r="E505"/>
  <c r="D505"/>
  <c r="B505"/>
  <c r="B500"/>
  <c r="B501"/>
  <c r="B502"/>
  <c r="B503"/>
  <c r="B504"/>
  <c r="D500"/>
  <c r="E500"/>
  <c r="F500"/>
  <c r="G500"/>
  <c r="H500"/>
  <c r="I500"/>
  <c r="J500"/>
  <c r="K500"/>
  <c r="D501"/>
  <c r="E501"/>
  <c r="F501"/>
  <c r="G501"/>
  <c r="H501"/>
  <c r="I501"/>
  <c r="J501"/>
  <c r="K501"/>
  <c r="D502"/>
  <c r="E502"/>
  <c r="F502"/>
  <c r="G502"/>
  <c r="H502"/>
  <c r="I502"/>
  <c r="J502"/>
  <c r="K502"/>
  <c r="D503"/>
  <c r="E503"/>
  <c r="F503"/>
  <c r="G503"/>
  <c r="H503"/>
  <c r="I503"/>
  <c r="J503"/>
  <c r="K503"/>
  <c r="D504"/>
  <c r="E504"/>
  <c r="F504"/>
  <c r="G504"/>
  <c r="H504"/>
  <c r="I504"/>
  <c r="J504"/>
  <c r="K504"/>
  <c r="K499"/>
  <c r="J499"/>
  <c r="I499"/>
  <c r="H499"/>
  <c r="G499"/>
  <c r="F499"/>
  <c r="E499"/>
  <c r="D499"/>
  <c r="B499"/>
  <c r="B494"/>
  <c r="B495"/>
  <c r="B496"/>
  <c r="B497"/>
  <c r="B498"/>
  <c r="D494"/>
  <c r="E494"/>
  <c r="F494"/>
  <c r="G494"/>
  <c r="H494"/>
  <c r="I494"/>
  <c r="J494"/>
  <c r="K494"/>
  <c r="D495"/>
  <c r="E495"/>
  <c r="F495"/>
  <c r="G495"/>
  <c r="H495"/>
  <c r="I495"/>
  <c r="J495"/>
  <c r="K495"/>
  <c r="D496"/>
  <c r="E496"/>
  <c r="F496"/>
  <c r="G496"/>
  <c r="H496"/>
  <c r="I496"/>
  <c r="J496"/>
  <c r="K496"/>
  <c r="D497"/>
  <c r="E497"/>
  <c r="F497"/>
  <c r="G497"/>
  <c r="H497"/>
  <c r="I497"/>
  <c r="J497"/>
  <c r="K497"/>
  <c r="D498"/>
  <c r="E498"/>
  <c r="F498"/>
  <c r="G498"/>
  <c r="H498"/>
  <c r="I498"/>
  <c r="J498"/>
  <c r="K498"/>
  <c r="K493"/>
  <c r="J493"/>
  <c r="I493"/>
  <c r="H493"/>
  <c r="G493"/>
  <c r="F493"/>
  <c r="E493"/>
  <c r="D493"/>
  <c r="B493"/>
  <c r="B488"/>
  <c r="B489"/>
  <c r="B490"/>
  <c r="B491"/>
  <c r="B492"/>
  <c r="D488"/>
  <c r="E488"/>
  <c r="F488"/>
  <c r="G488"/>
  <c r="H488"/>
  <c r="I488"/>
  <c r="J488"/>
  <c r="K488"/>
  <c r="D489"/>
  <c r="E489"/>
  <c r="F489"/>
  <c r="G489"/>
  <c r="H489"/>
  <c r="I489"/>
  <c r="J489"/>
  <c r="K489"/>
  <c r="D490"/>
  <c r="E490"/>
  <c r="F490"/>
  <c r="G490"/>
  <c r="H490"/>
  <c r="I490"/>
  <c r="J490"/>
  <c r="K490"/>
  <c r="D491"/>
  <c r="E491"/>
  <c r="F491"/>
  <c r="G491"/>
  <c r="H491"/>
  <c r="I491"/>
  <c r="J491"/>
  <c r="K491"/>
  <c r="D492"/>
  <c r="E492"/>
  <c r="F492"/>
  <c r="G492"/>
  <c r="H492"/>
  <c r="I492"/>
  <c r="J492"/>
  <c r="K492"/>
  <c r="K487"/>
  <c r="J487"/>
  <c r="I487"/>
  <c r="H487"/>
  <c r="G487"/>
  <c r="F487"/>
  <c r="E487"/>
  <c r="D487"/>
  <c r="B487"/>
  <c r="B482"/>
  <c r="B483"/>
  <c r="B484"/>
  <c r="B485"/>
  <c r="B486"/>
  <c r="D482"/>
  <c r="E482"/>
  <c r="F482"/>
  <c r="G482"/>
  <c r="H482"/>
  <c r="I482"/>
  <c r="J482"/>
  <c r="K482"/>
  <c r="D483"/>
  <c r="E483"/>
  <c r="F483"/>
  <c r="G483"/>
  <c r="H483"/>
  <c r="I483"/>
  <c r="J483"/>
  <c r="K483"/>
  <c r="D484"/>
  <c r="E484"/>
  <c r="F484"/>
  <c r="G484"/>
  <c r="H484"/>
  <c r="I484"/>
  <c r="J484"/>
  <c r="K484"/>
  <c r="D485"/>
  <c r="E485"/>
  <c r="F485"/>
  <c r="G485"/>
  <c r="H485"/>
  <c r="I485"/>
  <c r="J485"/>
  <c r="K485"/>
  <c r="D486"/>
  <c r="E486"/>
  <c r="F486"/>
  <c r="G486"/>
  <c r="H486"/>
  <c r="I486"/>
  <c r="J486"/>
  <c r="K486"/>
  <c r="K481"/>
  <c r="J481"/>
  <c r="I481"/>
  <c r="H481"/>
  <c r="G481"/>
  <c r="F481"/>
  <c r="E481"/>
  <c r="D481"/>
  <c r="B481"/>
  <c r="B476"/>
  <c r="B477"/>
  <c r="B478"/>
  <c r="B479"/>
  <c r="B480"/>
  <c r="D476"/>
  <c r="E476"/>
  <c r="F476"/>
  <c r="G476"/>
  <c r="H476"/>
  <c r="I476"/>
  <c r="J476"/>
  <c r="K476"/>
  <c r="D477"/>
  <c r="E477"/>
  <c r="F477"/>
  <c r="G477"/>
  <c r="H477"/>
  <c r="I477"/>
  <c r="J477"/>
  <c r="K477"/>
  <c r="D478"/>
  <c r="E478"/>
  <c r="F478"/>
  <c r="G478"/>
  <c r="H478"/>
  <c r="I478"/>
  <c r="J478"/>
  <c r="K478"/>
  <c r="D479"/>
  <c r="E479"/>
  <c r="F479"/>
  <c r="G479"/>
  <c r="H479"/>
  <c r="I479"/>
  <c r="J479"/>
  <c r="K479"/>
  <c r="D480"/>
  <c r="E480"/>
  <c r="F480"/>
  <c r="G480"/>
  <c r="H480"/>
  <c r="I480"/>
  <c r="J480"/>
  <c r="K480"/>
  <c r="K475"/>
  <c r="J475"/>
  <c r="I475"/>
  <c r="H475"/>
  <c r="G475"/>
  <c r="F475"/>
  <c r="E475"/>
  <c r="D475"/>
  <c r="B475"/>
  <c r="B470"/>
  <c r="B471"/>
  <c r="B472"/>
  <c r="B473"/>
  <c r="B474"/>
  <c r="D470"/>
  <c r="E470"/>
  <c r="F470"/>
  <c r="G470"/>
  <c r="H470"/>
  <c r="I470"/>
  <c r="J470"/>
  <c r="K470"/>
  <c r="D471"/>
  <c r="E471"/>
  <c r="F471"/>
  <c r="G471"/>
  <c r="H471"/>
  <c r="I471"/>
  <c r="J471"/>
  <c r="K471"/>
  <c r="D472"/>
  <c r="E472"/>
  <c r="F472"/>
  <c r="G472"/>
  <c r="H472"/>
  <c r="I472"/>
  <c r="J472"/>
  <c r="K472"/>
  <c r="D473"/>
  <c r="E473"/>
  <c r="F473"/>
  <c r="G473"/>
  <c r="H473"/>
  <c r="I473"/>
  <c r="J473"/>
  <c r="K473"/>
  <c r="D474"/>
  <c r="E474"/>
  <c r="F474"/>
  <c r="G474"/>
  <c r="H474"/>
  <c r="I474"/>
  <c r="J474"/>
  <c r="K474"/>
  <c r="K469"/>
  <c r="J469"/>
  <c r="I469"/>
  <c r="H469"/>
  <c r="G469"/>
  <c r="F469"/>
  <c r="E469"/>
  <c r="D469"/>
  <c r="B469"/>
  <c r="B464"/>
  <c r="B465"/>
  <c r="B466"/>
  <c r="B467"/>
  <c r="B468"/>
  <c r="D464"/>
  <c r="E464"/>
  <c r="F464"/>
  <c r="G464"/>
  <c r="H464"/>
  <c r="I464"/>
  <c r="J464"/>
  <c r="K464"/>
  <c r="D465"/>
  <c r="E465"/>
  <c r="F465"/>
  <c r="G465"/>
  <c r="H465"/>
  <c r="I465"/>
  <c r="J465"/>
  <c r="K465"/>
  <c r="D466"/>
  <c r="E466"/>
  <c r="F466"/>
  <c r="G466"/>
  <c r="H466"/>
  <c r="I466"/>
  <c r="J466"/>
  <c r="K466"/>
  <c r="D467"/>
  <c r="E467"/>
  <c r="F467"/>
  <c r="G467"/>
  <c r="H467"/>
  <c r="I467"/>
  <c r="J467"/>
  <c r="K467"/>
  <c r="D468"/>
  <c r="E468"/>
  <c r="F468"/>
  <c r="G468"/>
  <c r="H468"/>
  <c r="I468"/>
  <c r="J468"/>
  <c r="K468"/>
  <c r="K463"/>
  <c r="J463"/>
  <c r="I463"/>
  <c r="H463"/>
  <c r="G463"/>
  <c r="F463"/>
  <c r="E463"/>
  <c r="D463"/>
  <c r="B463"/>
  <c r="B458"/>
  <c r="B459"/>
  <c r="B460"/>
  <c r="B461"/>
  <c r="B462"/>
  <c r="D458"/>
  <c r="E458"/>
  <c r="F458"/>
  <c r="G458"/>
  <c r="H458"/>
  <c r="I458"/>
  <c r="J458"/>
  <c r="K458"/>
  <c r="D459"/>
  <c r="E459"/>
  <c r="F459"/>
  <c r="G459"/>
  <c r="H459"/>
  <c r="I459"/>
  <c r="J459"/>
  <c r="K459"/>
  <c r="D460"/>
  <c r="E460"/>
  <c r="F460"/>
  <c r="G460"/>
  <c r="H460"/>
  <c r="I460"/>
  <c r="J460"/>
  <c r="K460"/>
  <c r="D461"/>
  <c r="E461"/>
  <c r="F461"/>
  <c r="G461"/>
  <c r="H461"/>
  <c r="I461"/>
  <c r="J461"/>
  <c r="K461"/>
  <c r="D462"/>
  <c r="E462"/>
  <c r="F462"/>
  <c r="G462"/>
  <c r="H462"/>
  <c r="I462"/>
  <c r="J462"/>
  <c r="K462"/>
  <c r="K457"/>
  <c r="J457"/>
  <c r="I457"/>
  <c r="H457"/>
  <c r="G457"/>
  <c r="F457"/>
  <c r="E457"/>
  <c r="D457"/>
  <c r="B457"/>
  <c r="B452"/>
  <c r="B453"/>
  <c r="B454"/>
  <c r="B455"/>
  <c r="B456"/>
  <c r="D452"/>
  <c r="E452"/>
  <c r="F452"/>
  <c r="G452"/>
  <c r="H452"/>
  <c r="I452"/>
  <c r="J452"/>
  <c r="K452"/>
  <c r="D453"/>
  <c r="E453"/>
  <c r="F453"/>
  <c r="G453"/>
  <c r="H453"/>
  <c r="I453"/>
  <c r="J453"/>
  <c r="K453"/>
  <c r="D454"/>
  <c r="E454"/>
  <c r="F454"/>
  <c r="G454"/>
  <c r="H454"/>
  <c r="I454"/>
  <c r="J454"/>
  <c r="K454"/>
  <c r="D455"/>
  <c r="E455"/>
  <c r="F455"/>
  <c r="G455"/>
  <c r="H455"/>
  <c r="I455"/>
  <c r="J455"/>
  <c r="K455"/>
  <c r="D456"/>
  <c r="E456"/>
  <c r="F456"/>
  <c r="G456"/>
  <c r="H456"/>
  <c r="I456"/>
  <c r="J456"/>
  <c r="K456"/>
  <c r="K451"/>
  <c r="J451"/>
  <c r="I451"/>
  <c r="H451"/>
  <c r="G451"/>
  <c r="F451"/>
  <c r="E451"/>
  <c r="D451"/>
  <c r="B451"/>
  <c r="B446"/>
  <c r="B447"/>
  <c r="B448"/>
  <c r="B449"/>
  <c r="B450"/>
  <c r="D446"/>
  <c r="E446"/>
  <c r="F446"/>
  <c r="G446"/>
  <c r="H446"/>
  <c r="I446"/>
  <c r="J446"/>
  <c r="K446"/>
  <c r="D447"/>
  <c r="E447"/>
  <c r="F447"/>
  <c r="G447"/>
  <c r="H447"/>
  <c r="I447"/>
  <c r="J447"/>
  <c r="K447"/>
  <c r="D448"/>
  <c r="E448"/>
  <c r="F448"/>
  <c r="G448"/>
  <c r="H448"/>
  <c r="I448"/>
  <c r="J448"/>
  <c r="K448"/>
  <c r="D449"/>
  <c r="E449"/>
  <c r="F449"/>
  <c r="G449"/>
  <c r="H449"/>
  <c r="I449"/>
  <c r="J449"/>
  <c r="K449"/>
  <c r="D450"/>
  <c r="E450"/>
  <c r="F450"/>
  <c r="G450"/>
  <c r="H450"/>
  <c r="I450"/>
  <c r="J450"/>
  <c r="K450"/>
  <c r="K445"/>
  <c r="J445"/>
  <c r="I445"/>
  <c r="H445"/>
  <c r="G445"/>
  <c r="F445"/>
  <c r="E445"/>
  <c r="D445"/>
  <c r="B445"/>
  <c r="B440"/>
  <c r="B441"/>
  <c r="B442"/>
  <c r="B443"/>
  <c r="B444"/>
  <c r="D440"/>
  <c r="E440"/>
  <c r="F440"/>
  <c r="G440"/>
  <c r="H440"/>
  <c r="I440"/>
  <c r="J440"/>
  <c r="K440"/>
  <c r="D441"/>
  <c r="E441"/>
  <c r="F441"/>
  <c r="G441"/>
  <c r="H441"/>
  <c r="I441"/>
  <c r="J441"/>
  <c r="K441"/>
  <c r="D442"/>
  <c r="E442"/>
  <c r="F442"/>
  <c r="G442"/>
  <c r="H442"/>
  <c r="I442"/>
  <c r="J442"/>
  <c r="K442"/>
  <c r="D443"/>
  <c r="E443"/>
  <c r="F443"/>
  <c r="G443"/>
  <c r="H443"/>
  <c r="I443"/>
  <c r="J443"/>
  <c r="K443"/>
  <c r="D444"/>
  <c r="E444"/>
  <c r="F444"/>
  <c r="G444"/>
  <c r="H444"/>
  <c r="I444"/>
  <c r="J444"/>
  <c r="K444"/>
  <c r="K439"/>
  <c r="J439"/>
  <c r="I439"/>
  <c r="H439"/>
  <c r="G439"/>
  <c r="F439"/>
  <c r="E439"/>
  <c r="D439"/>
  <c r="B439"/>
  <c r="B434"/>
  <c r="B435"/>
  <c r="B436"/>
  <c r="B437"/>
  <c r="B438"/>
  <c r="D434"/>
  <c r="E434"/>
  <c r="F434"/>
  <c r="G434"/>
  <c r="H434"/>
  <c r="I434"/>
  <c r="J434"/>
  <c r="K434"/>
  <c r="D435"/>
  <c r="E435"/>
  <c r="F435"/>
  <c r="G435"/>
  <c r="H435"/>
  <c r="I435"/>
  <c r="J435"/>
  <c r="K435"/>
  <c r="D436"/>
  <c r="E436"/>
  <c r="F436"/>
  <c r="G436"/>
  <c r="H436"/>
  <c r="I436"/>
  <c r="J436"/>
  <c r="K436"/>
  <c r="D437"/>
  <c r="E437"/>
  <c r="F437"/>
  <c r="G437"/>
  <c r="H437"/>
  <c r="I437"/>
  <c r="J437"/>
  <c r="K437"/>
  <c r="D438"/>
  <c r="E438"/>
  <c r="F438"/>
  <c r="G438"/>
  <c r="H438"/>
  <c r="I438"/>
  <c r="J438"/>
  <c r="K438"/>
  <c r="K433"/>
  <c r="J433"/>
  <c r="I433"/>
  <c r="H433"/>
  <c r="G433"/>
  <c r="F433"/>
  <c r="E433"/>
  <c r="D433"/>
  <c r="B433"/>
  <c r="B428"/>
  <c r="B429"/>
  <c r="B430"/>
  <c r="B431"/>
  <c r="B432"/>
  <c r="D428"/>
  <c r="E428"/>
  <c r="F428"/>
  <c r="G428"/>
  <c r="H428"/>
  <c r="I428"/>
  <c r="J428"/>
  <c r="K428"/>
  <c r="D429"/>
  <c r="E429"/>
  <c r="F429"/>
  <c r="G429"/>
  <c r="H429"/>
  <c r="I429"/>
  <c r="J429"/>
  <c r="K429"/>
  <c r="D430"/>
  <c r="E430"/>
  <c r="F430"/>
  <c r="G430"/>
  <c r="H430"/>
  <c r="I430"/>
  <c r="J430"/>
  <c r="K430"/>
  <c r="D431"/>
  <c r="E431"/>
  <c r="F431"/>
  <c r="G431"/>
  <c r="H431"/>
  <c r="I431"/>
  <c r="J431"/>
  <c r="K431"/>
  <c r="D432"/>
  <c r="E432"/>
  <c r="F432"/>
  <c r="G432"/>
  <c r="H432"/>
  <c r="I432"/>
  <c r="J432"/>
  <c r="K432"/>
  <c r="K427"/>
  <c r="J427"/>
  <c r="I427"/>
  <c r="H427"/>
  <c r="G427"/>
  <c r="F427"/>
  <c r="E427"/>
  <c r="D427"/>
  <c r="B427"/>
  <c r="B422"/>
  <c r="B423"/>
  <c r="B424"/>
  <c r="B425"/>
  <c r="B426"/>
  <c r="D422"/>
  <c r="E422"/>
  <c r="F422"/>
  <c r="G422"/>
  <c r="H422"/>
  <c r="I422"/>
  <c r="J422"/>
  <c r="K422"/>
  <c r="D423"/>
  <c r="E423"/>
  <c r="F423"/>
  <c r="G423"/>
  <c r="H423"/>
  <c r="I423"/>
  <c r="J423"/>
  <c r="K423"/>
  <c r="D424"/>
  <c r="E424"/>
  <c r="F424"/>
  <c r="G424"/>
  <c r="H424"/>
  <c r="I424"/>
  <c r="J424"/>
  <c r="K424"/>
  <c r="D425"/>
  <c r="E425"/>
  <c r="F425"/>
  <c r="G425"/>
  <c r="H425"/>
  <c r="I425"/>
  <c r="J425"/>
  <c r="K425"/>
  <c r="D426"/>
  <c r="E426"/>
  <c r="F426"/>
  <c r="G426"/>
  <c r="H426"/>
  <c r="I426"/>
  <c r="J426"/>
  <c r="K426"/>
  <c r="K421"/>
  <c r="J421"/>
  <c r="I421"/>
  <c r="H421"/>
  <c r="G421"/>
  <c r="F421"/>
  <c r="E421"/>
  <c r="D421"/>
  <c r="B421"/>
  <c r="B416"/>
  <c r="B417"/>
  <c r="B418"/>
  <c r="B419"/>
  <c r="B420"/>
  <c r="D416"/>
  <c r="E416"/>
  <c r="F416"/>
  <c r="G416"/>
  <c r="H416"/>
  <c r="I416"/>
  <c r="J416"/>
  <c r="K416"/>
  <c r="D417"/>
  <c r="E417"/>
  <c r="F417"/>
  <c r="G417"/>
  <c r="H417"/>
  <c r="I417"/>
  <c r="J417"/>
  <c r="K417"/>
  <c r="D418"/>
  <c r="E418"/>
  <c r="F418"/>
  <c r="G418"/>
  <c r="H418"/>
  <c r="I418"/>
  <c r="J418"/>
  <c r="K418"/>
  <c r="D419"/>
  <c r="E419"/>
  <c r="F419"/>
  <c r="G419"/>
  <c r="H419"/>
  <c r="I419"/>
  <c r="J419"/>
  <c r="K419"/>
  <c r="D420"/>
  <c r="E420"/>
  <c r="F420"/>
  <c r="G420"/>
  <c r="H420"/>
  <c r="I420"/>
  <c r="J420"/>
  <c r="K420"/>
  <c r="K415"/>
  <c r="J415"/>
  <c r="I415"/>
  <c r="H415"/>
  <c r="G415"/>
  <c r="F415"/>
  <c r="E415"/>
  <c r="D415"/>
  <c r="B415"/>
  <c r="B410"/>
  <c r="B411"/>
  <c r="B412"/>
  <c r="B413"/>
  <c r="B414"/>
  <c r="D410"/>
  <c r="E410"/>
  <c r="F410"/>
  <c r="G410"/>
  <c r="H410"/>
  <c r="I410"/>
  <c r="J410"/>
  <c r="K410"/>
  <c r="D411"/>
  <c r="E411"/>
  <c r="F411"/>
  <c r="G411"/>
  <c r="H411"/>
  <c r="I411"/>
  <c r="J411"/>
  <c r="K411"/>
  <c r="D412"/>
  <c r="E412"/>
  <c r="F412"/>
  <c r="G412"/>
  <c r="H412"/>
  <c r="I412"/>
  <c r="J412"/>
  <c r="K412"/>
  <c r="D413"/>
  <c r="E413"/>
  <c r="F413"/>
  <c r="G413"/>
  <c r="H413"/>
  <c r="I413"/>
  <c r="J413"/>
  <c r="K413"/>
  <c r="D414"/>
  <c r="E414"/>
  <c r="F414"/>
  <c r="G414"/>
  <c r="H414"/>
  <c r="I414"/>
  <c r="J414"/>
  <c r="K414"/>
  <c r="K409"/>
  <c r="J409"/>
  <c r="I409"/>
  <c r="H409"/>
  <c r="G409"/>
  <c r="F409"/>
  <c r="E409"/>
  <c r="D409"/>
  <c r="B409"/>
  <c r="B404"/>
  <c r="B405"/>
  <c r="B406"/>
  <c r="B407"/>
  <c r="B408"/>
  <c r="D404"/>
  <c r="E404"/>
  <c r="F404"/>
  <c r="G404"/>
  <c r="H404"/>
  <c r="I404"/>
  <c r="J404"/>
  <c r="K404"/>
  <c r="D405"/>
  <c r="E405"/>
  <c r="F405"/>
  <c r="G405"/>
  <c r="H405"/>
  <c r="I405"/>
  <c r="J405"/>
  <c r="K405"/>
  <c r="D406"/>
  <c r="E406"/>
  <c r="F406"/>
  <c r="G406"/>
  <c r="H406"/>
  <c r="I406"/>
  <c r="J406"/>
  <c r="K406"/>
  <c r="D407"/>
  <c r="E407"/>
  <c r="F407"/>
  <c r="G407"/>
  <c r="H407"/>
  <c r="I407"/>
  <c r="J407"/>
  <c r="K407"/>
  <c r="D408"/>
  <c r="E408"/>
  <c r="F408"/>
  <c r="G408"/>
  <c r="H408"/>
  <c r="I408"/>
  <c r="J408"/>
  <c r="K408"/>
  <c r="K403"/>
  <c r="J403"/>
  <c r="I403"/>
  <c r="I398"/>
  <c r="I399"/>
  <c r="I400"/>
  <c r="I401"/>
  <c r="I402"/>
  <c r="H403"/>
  <c r="G403"/>
  <c r="F403"/>
  <c r="E403"/>
  <c r="D403"/>
  <c r="B403"/>
  <c r="B398"/>
  <c r="B399"/>
  <c r="B400"/>
  <c r="B401"/>
  <c r="B402"/>
  <c r="D398"/>
  <c r="E398"/>
  <c r="F398"/>
  <c r="G398"/>
  <c r="H398"/>
  <c r="J398"/>
  <c r="K398"/>
  <c r="D399"/>
  <c r="E399"/>
  <c r="F399"/>
  <c r="G399"/>
  <c r="H399"/>
  <c r="J399"/>
  <c r="K399"/>
  <c r="D400"/>
  <c r="E400"/>
  <c r="F400"/>
  <c r="G400"/>
  <c r="H400"/>
  <c r="J400"/>
  <c r="K400"/>
  <c r="D401"/>
  <c r="E401"/>
  <c r="F401"/>
  <c r="G401"/>
  <c r="H401"/>
  <c r="J401"/>
  <c r="K401"/>
  <c r="D402"/>
  <c r="E402"/>
  <c r="F402"/>
  <c r="G402"/>
  <c r="H402"/>
  <c r="J402"/>
  <c r="K402"/>
  <c r="K397"/>
  <c r="J397"/>
  <c r="I397"/>
  <c r="H397"/>
  <c r="G397"/>
  <c r="G392"/>
  <c r="G393"/>
  <c r="G394"/>
  <c r="G395"/>
  <c r="G396"/>
  <c r="F397"/>
  <c r="E397"/>
  <c r="D397"/>
  <c r="B397"/>
  <c r="B392"/>
  <c r="B393"/>
  <c r="B394"/>
  <c r="B395"/>
  <c r="B396"/>
  <c r="D392"/>
  <c r="E392"/>
  <c r="F392"/>
  <c r="H392"/>
  <c r="I392"/>
  <c r="J392"/>
  <c r="K392"/>
  <c r="D393"/>
  <c r="E393"/>
  <c r="F393"/>
  <c r="H393"/>
  <c r="I393"/>
  <c r="J393"/>
  <c r="K393"/>
  <c r="D394"/>
  <c r="E394"/>
  <c r="F394"/>
  <c r="H394"/>
  <c r="I394"/>
  <c r="J394"/>
  <c r="K394"/>
  <c r="D395"/>
  <c r="E395"/>
  <c r="F395"/>
  <c r="H395"/>
  <c r="I395"/>
  <c r="J395"/>
  <c r="K395"/>
  <c r="D396"/>
  <c r="E396"/>
  <c r="F396"/>
  <c r="H396"/>
  <c r="I396"/>
  <c r="J396"/>
  <c r="K396"/>
  <c r="K391"/>
  <c r="J391"/>
  <c r="I391"/>
  <c r="H391"/>
  <c r="G391"/>
  <c r="F391"/>
  <c r="E391"/>
  <c r="D391"/>
  <c r="B391"/>
  <c r="D386"/>
  <c r="E386"/>
  <c r="F386"/>
  <c r="G386"/>
  <c r="H386"/>
  <c r="I386"/>
  <c r="J386"/>
  <c r="K386"/>
  <c r="D387"/>
  <c r="E387"/>
  <c r="F387"/>
  <c r="G387"/>
  <c r="H387"/>
  <c r="I387"/>
  <c r="J387"/>
  <c r="K387"/>
  <c r="D388"/>
  <c r="E388"/>
  <c r="F388"/>
  <c r="G388"/>
  <c r="H388"/>
  <c r="I388"/>
  <c r="J388"/>
  <c r="K388"/>
  <c r="D389"/>
  <c r="E389"/>
  <c r="F389"/>
  <c r="G389"/>
  <c r="H389"/>
  <c r="I389"/>
  <c r="J389"/>
  <c r="K389"/>
  <c r="D390"/>
  <c r="E390"/>
  <c r="F390"/>
  <c r="G390"/>
  <c r="H390"/>
  <c r="I390"/>
  <c r="J390"/>
  <c r="K390"/>
  <c r="B386"/>
  <c r="B387"/>
  <c r="B388"/>
  <c r="B389"/>
  <c r="B390"/>
  <c r="K385"/>
  <c r="J385"/>
  <c r="I385"/>
  <c r="H385"/>
  <c r="G385"/>
  <c r="F385"/>
  <c r="E385"/>
  <c r="D385"/>
  <c r="B385"/>
  <c r="B380"/>
  <c r="B381"/>
  <c r="B382"/>
  <c r="B383"/>
  <c r="B384"/>
  <c r="D380"/>
  <c r="E380"/>
  <c r="F380"/>
  <c r="G380"/>
  <c r="H380"/>
  <c r="I380"/>
  <c r="J380"/>
  <c r="K380"/>
  <c r="D381"/>
  <c r="E381"/>
  <c r="F381"/>
  <c r="G381"/>
  <c r="H381"/>
  <c r="I381"/>
  <c r="J381"/>
  <c r="K381"/>
  <c r="D382"/>
  <c r="E382"/>
  <c r="F382"/>
  <c r="G382"/>
  <c r="H382"/>
  <c r="I382"/>
  <c r="J382"/>
  <c r="K382"/>
  <c r="D383"/>
  <c r="E383"/>
  <c r="F383"/>
  <c r="G383"/>
  <c r="H383"/>
  <c r="I383"/>
  <c r="J383"/>
  <c r="K383"/>
  <c r="D384"/>
  <c r="E384"/>
  <c r="F384"/>
  <c r="G384"/>
  <c r="H384"/>
  <c r="I384"/>
  <c r="J384"/>
  <c r="K384"/>
  <c r="K379"/>
  <c r="J379"/>
  <c r="I379"/>
  <c r="H379"/>
  <c r="G379"/>
  <c r="F379"/>
  <c r="E379"/>
  <c r="D379"/>
  <c r="B379"/>
  <c r="B374"/>
  <c r="B375"/>
  <c r="B376"/>
  <c r="B377"/>
  <c r="B378"/>
  <c r="D374"/>
  <c r="E374"/>
  <c r="F374"/>
  <c r="G374"/>
  <c r="H374"/>
  <c r="I374"/>
  <c r="J374"/>
  <c r="K374"/>
  <c r="D375"/>
  <c r="E375"/>
  <c r="F375"/>
  <c r="G375"/>
  <c r="H375"/>
  <c r="I375"/>
  <c r="J375"/>
  <c r="K375"/>
  <c r="D376"/>
  <c r="E376"/>
  <c r="F376"/>
  <c r="G376"/>
  <c r="H376"/>
  <c r="I376"/>
  <c r="J376"/>
  <c r="K376"/>
  <c r="D377"/>
  <c r="E377"/>
  <c r="F377"/>
  <c r="G377"/>
  <c r="H377"/>
  <c r="I377"/>
  <c r="J377"/>
  <c r="K377"/>
  <c r="D378"/>
  <c r="E378"/>
  <c r="F378"/>
  <c r="G378"/>
  <c r="H378"/>
  <c r="I378"/>
  <c r="J378"/>
  <c r="K378"/>
  <c r="K373"/>
  <c r="J373"/>
  <c r="I373"/>
  <c r="H373"/>
  <c r="G373"/>
  <c r="F373"/>
  <c r="E373"/>
  <c r="D373"/>
  <c r="B373"/>
  <c r="B368"/>
  <c r="B369"/>
  <c r="B370"/>
  <c r="B371"/>
  <c r="B372"/>
  <c r="D368"/>
  <c r="E368"/>
  <c r="F368"/>
  <c r="G368"/>
  <c r="H368"/>
  <c r="I368"/>
  <c r="J368"/>
  <c r="K368"/>
  <c r="D369"/>
  <c r="E369"/>
  <c r="F369"/>
  <c r="G369"/>
  <c r="H369"/>
  <c r="I369"/>
  <c r="J369"/>
  <c r="K369"/>
  <c r="D370"/>
  <c r="E370"/>
  <c r="F370"/>
  <c r="G370"/>
  <c r="H370"/>
  <c r="I370"/>
  <c r="J370"/>
  <c r="K370"/>
  <c r="D371"/>
  <c r="E371"/>
  <c r="F371"/>
  <c r="G371"/>
  <c r="H371"/>
  <c r="I371"/>
  <c r="J371"/>
  <c r="K371"/>
  <c r="D372"/>
  <c r="E372"/>
  <c r="F372"/>
  <c r="G372"/>
  <c r="H372"/>
  <c r="I372"/>
  <c r="J372"/>
  <c r="K372"/>
  <c r="K367"/>
  <c r="J367"/>
  <c r="I367"/>
  <c r="H367"/>
  <c r="G367"/>
  <c r="F367"/>
  <c r="E367"/>
  <c r="D367"/>
  <c r="B367"/>
  <c r="B362"/>
  <c r="B363"/>
  <c r="B364"/>
  <c r="B365"/>
  <c r="B366"/>
  <c r="D362"/>
  <c r="E362"/>
  <c r="F362"/>
  <c r="G362"/>
  <c r="H362"/>
  <c r="I362"/>
  <c r="J362"/>
  <c r="K362"/>
  <c r="D363"/>
  <c r="E363"/>
  <c r="F363"/>
  <c r="G363"/>
  <c r="H363"/>
  <c r="I363"/>
  <c r="J363"/>
  <c r="K363"/>
  <c r="D364"/>
  <c r="E364"/>
  <c r="F364"/>
  <c r="G364"/>
  <c r="H364"/>
  <c r="I364"/>
  <c r="J364"/>
  <c r="K364"/>
  <c r="D365"/>
  <c r="E365"/>
  <c r="F365"/>
  <c r="G365"/>
  <c r="H365"/>
  <c r="I365"/>
  <c r="J365"/>
  <c r="K365"/>
  <c r="D366"/>
  <c r="E366"/>
  <c r="F366"/>
  <c r="G366"/>
  <c r="H366"/>
  <c r="I366"/>
  <c r="J366"/>
  <c r="K366"/>
  <c r="K361"/>
  <c r="J361"/>
  <c r="I361"/>
  <c r="H361"/>
  <c r="G361"/>
  <c r="F361"/>
  <c r="E361"/>
  <c r="D361"/>
  <c r="B361"/>
  <c r="B356"/>
  <c r="B357"/>
  <c r="B358"/>
  <c r="B359"/>
  <c r="B360"/>
  <c r="D356"/>
  <c r="E356"/>
  <c r="F356"/>
  <c r="G356"/>
  <c r="H356"/>
  <c r="I356"/>
  <c r="J356"/>
  <c r="K356"/>
  <c r="D357"/>
  <c r="E357"/>
  <c r="F357"/>
  <c r="G357"/>
  <c r="H357"/>
  <c r="I357"/>
  <c r="J357"/>
  <c r="K357"/>
  <c r="D358"/>
  <c r="E358"/>
  <c r="F358"/>
  <c r="G358"/>
  <c r="H358"/>
  <c r="I358"/>
  <c r="J358"/>
  <c r="K358"/>
  <c r="D359"/>
  <c r="E359"/>
  <c r="F359"/>
  <c r="G359"/>
  <c r="H359"/>
  <c r="I359"/>
  <c r="J359"/>
  <c r="K359"/>
  <c r="D360"/>
  <c r="E360"/>
  <c r="F360"/>
  <c r="G360"/>
  <c r="H360"/>
  <c r="I360"/>
  <c r="J360"/>
  <c r="K360"/>
  <c r="K355"/>
  <c r="J355"/>
  <c r="I355"/>
  <c r="H355"/>
  <c r="G355"/>
  <c r="F355"/>
  <c r="E355"/>
  <c r="D355"/>
  <c r="B355"/>
  <c r="B350"/>
  <c r="B351"/>
  <c r="B352"/>
  <c r="B353"/>
  <c r="B354"/>
  <c r="D350"/>
  <c r="E350"/>
  <c r="F350"/>
  <c r="G350"/>
  <c r="H350"/>
  <c r="I350"/>
  <c r="J350"/>
  <c r="K350"/>
  <c r="D351"/>
  <c r="E351"/>
  <c r="F351"/>
  <c r="G351"/>
  <c r="H351"/>
  <c r="I351"/>
  <c r="J351"/>
  <c r="K351"/>
  <c r="D352"/>
  <c r="E352"/>
  <c r="F352"/>
  <c r="G352"/>
  <c r="H352"/>
  <c r="I352"/>
  <c r="J352"/>
  <c r="K352"/>
  <c r="D353"/>
  <c r="E353"/>
  <c r="F353"/>
  <c r="G353"/>
  <c r="H353"/>
  <c r="I353"/>
  <c r="J353"/>
  <c r="K353"/>
  <c r="D354"/>
  <c r="E354"/>
  <c r="F354"/>
  <c r="G354"/>
  <c r="H354"/>
  <c r="I354"/>
  <c r="J354"/>
  <c r="K354"/>
  <c r="K349"/>
  <c r="J349"/>
  <c r="I349"/>
  <c r="H349"/>
  <c r="G349"/>
  <c r="F349"/>
  <c r="E349"/>
  <c r="D349"/>
  <c r="B349"/>
  <c r="D344"/>
  <c r="E344"/>
  <c r="F344"/>
  <c r="G344"/>
  <c r="H344"/>
  <c r="I344"/>
  <c r="J344"/>
  <c r="K344"/>
  <c r="D345"/>
  <c r="E345"/>
  <c r="F345"/>
  <c r="G345"/>
  <c r="H345"/>
  <c r="I345"/>
  <c r="J345"/>
  <c r="K345"/>
  <c r="D346"/>
  <c r="E346"/>
  <c r="F346"/>
  <c r="G346"/>
  <c r="H346"/>
  <c r="I346"/>
  <c r="J346"/>
  <c r="K346"/>
  <c r="D347"/>
  <c r="E347"/>
  <c r="F347"/>
  <c r="G347"/>
  <c r="H347"/>
  <c r="I347"/>
  <c r="J347"/>
  <c r="K347"/>
  <c r="D348"/>
  <c r="E348"/>
  <c r="F348"/>
  <c r="G348"/>
  <c r="H348"/>
  <c r="I348"/>
  <c r="J348"/>
  <c r="K348"/>
  <c r="B344"/>
  <c r="B345"/>
  <c r="B346"/>
  <c r="B347"/>
  <c r="B348"/>
  <c r="K343"/>
  <c r="J343"/>
  <c r="I343"/>
  <c r="H343"/>
  <c r="G343"/>
  <c r="F343"/>
  <c r="E343"/>
  <c r="D343"/>
  <c r="B343"/>
  <c r="B338"/>
  <c r="B339"/>
  <c r="B340"/>
  <c r="B341"/>
  <c r="B342"/>
  <c r="D338"/>
  <c r="E338"/>
  <c r="F338"/>
  <c r="G338"/>
  <c r="H338"/>
  <c r="I338"/>
  <c r="J338"/>
  <c r="K338"/>
  <c r="D339"/>
  <c r="E339"/>
  <c r="F339"/>
  <c r="G339"/>
  <c r="H339"/>
  <c r="I339"/>
  <c r="J339"/>
  <c r="K339"/>
  <c r="D340"/>
  <c r="E340"/>
  <c r="F340"/>
  <c r="G340"/>
  <c r="H340"/>
  <c r="I340"/>
  <c r="J340"/>
  <c r="K340"/>
  <c r="D341"/>
  <c r="E341"/>
  <c r="F341"/>
  <c r="G341"/>
  <c r="H341"/>
  <c r="I341"/>
  <c r="J341"/>
  <c r="K341"/>
  <c r="D342"/>
  <c r="E342"/>
  <c r="F342"/>
  <c r="G342"/>
  <c r="H342"/>
  <c r="I342"/>
  <c r="J342"/>
  <c r="K342"/>
  <c r="K337"/>
  <c r="J337"/>
  <c r="I337"/>
  <c r="H337"/>
  <c r="G337"/>
  <c r="F337"/>
  <c r="E337"/>
  <c r="D337"/>
  <c r="B337"/>
  <c r="B332"/>
  <c r="B333"/>
  <c r="B334"/>
  <c r="B335"/>
  <c r="B336"/>
  <c r="D332"/>
  <c r="E332"/>
  <c r="F332"/>
  <c r="G332"/>
  <c r="H332"/>
  <c r="I332"/>
  <c r="J332"/>
  <c r="K332"/>
  <c r="D333"/>
  <c r="E333"/>
  <c r="F333"/>
  <c r="G333"/>
  <c r="H333"/>
  <c r="I333"/>
  <c r="J333"/>
  <c r="K333"/>
  <c r="D334"/>
  <c r="E334"/>
  <c r="F334"/>
  <c r="G334"/>
  <c r="H334"/>
  <c r="I334"/>
  <c r="J334"/>
  <c r="K334"/>
  <c r="D335"/>
  <c r="E335"/>
  <c r="F335"/>
  <c r="G335"/>
  <c r="H335"/>
  <c r="I335"/>
  <c r="J335"/>
  <c r="K335"/>
  <c r="D336"/>
  <c r="E336"/>
  <c r="F336"/>
  <c r="G336"/>
  <c r="H336"/>
  <c r="I336"/>
  <c r="J336"/>
  <c r="K336"/>
  <c r="K331"/>
  <c r="J331"/>
  <c r="I331"/>
  <c r="H331"/>
  <c r="G331"/>
  <c r="F331"/>
  <c r="E331"/>
  <c r="D331"/>
  <c r="B331"/>
  <c r="D326"/>
  <c r="E326"/>
  <c r="F326"/>
  <c r="G326"/>
  <c r="H326"/>
  <c r="I326"/>
  <c r="J326"/>
  <c r="K326"/>
  <c r="D327"/>
  <c r="E327"/>
  <c r="F327"/>
  <c r="G327"/>
  <c r="H327"/>
  <c r="I327"/>
  <c r="J327"/>
  <c r="K327"/>
  <c r="D328"/>
  <c r="E328"/>
  <c r="F328"/>
  <c r="G328"/>
  <c r="H328"/>
  <c r="I328"/>
  <c r="J328"/>
  <c r="K328"/>
  <c r="D329"/>
  <c r="E329"/>
  <c r="F329"/>
  <c r="G329"/>
  <c r="H329"/>
  <c r="I329"/>
  <c r="J329"/>
  <c r="K329"/>
  <c r="D330"/>
  <c r="E330"/>
  <c r="F330"/>
  <c r="G330"/>
  <c r="H330"/>
  <c r="I330"/>
  <c r="J330"/>
  <c r="K330"/>
  <c r="B326"/>
  <c r="B327"/>
  <c r="B328"/>
  <c r="B329"/>
  <c r="B330"/>
  <c r="K325"/>
  <c r="J325"/>
  <c r="I325"/>
  <c r="H325"/>
  <c r="G325"/>
  <c r="F325"/>
  <c r="E325"/>
  <c r="D325"/>
  <c r="B325"/>
  <c r="B320"/>
  <c r="B321"/>
  <c r="B322"/>
  <c r="B323"/>
  <c r="B324"/>
  <c r="D320"/>
  <c r="E320"/>
  <c r="F320"/>
  <c r="G320"/>
  <c r="H320"/>
  <c r="I320"/>
  <c r="J320"/>
  <c r="K320"/>
  <c r="D321"/>
  <c r="E321"/>
  <c r="F321"/>
  <c r="G321"/>
  <c r="H321"/>
  <c r="I321"/>
  <c r="J321"/>
  <c r="K321"/>
  <c r="D322"/>
  <c r="E322"/>
  <c r="F322"/>
  <c r="G322"/>
  <c r="H322"/>
  <c r="I322"/>
  <c r="J322"/>
  <c r="K322"/>
  <c r="D323"/>
  <c r="E323"/>
  <c r="F323"/>
  <c r="G323"/>
  <c r="H323"/>
  <c r="I323"/>
  <c r="J323"/>
  <c r="K323"/>
  <c r="D324"/>
  <c r="E324"/>
  <c r="F324"/>
  <c r="G324"/>
  <c r="H324"/>
  <c r="I324"/>
  <c r="J324"/>
  <c r="K324"/>
  <c r="K319"/>
  <c r="J319"/>
  <c r="I319"/>
  <c r="H319"/>
  <c r="G319"/>
  <c r="F319"/>
  <c r="E319"/>
  <c r="D319"/>
  <c r="B319"/>
  <c r="B314"/>
  <c r="B315"/>
  <c r="B316"/>
  <c r="B317"/>
  <c r="B318"/>
  <c r="D314"/>
  <c r="E314"/>
  <c r="F314"/>
  <c r="G314"/>
  <c r="H314"/>
  <c r="I314"/>
  <c r="J314"/>
  <c r="K314"/>
  <c r="D315"/>
  <c r="E315"/>
  <c r="F315"/>
  <c r="G315"/>
  <c r="H315"/>
  <c r="I315"/>
  <c r="J315"/>
  <c r="K315"/>
  <c r="D316"/>
  <c r="E316"/>
  <c r="F316"/>
  <c r="G316"/>
  <c r="H316"/>
  <c r="I316"/>
  <c r="J316"/>
  <c r="K316"/>
  <c r="D317"/>
  <c r="E317"/>
  <c r="F317"/>
  <c r="G317"/>
  <c r="H317"/>
  <c r="I317"/>
  <c r="J317"/>
  <c r="K317"/>
  <c r="D318"/>
  <c r="E318"/>
  <c r="F318"/>
  <c r="G318"/>
  <c r="H318"/>
  <c r="I318"/>
  <c r="J318"/>
  <c r="K318"/>
  <c r="K313"/>
  <c r="J313"/>
  <c r="I313"/>
  <c r="H313"/>
  <c r="G313"/>
  <c r="F313"/>
  <c r="E313"/>
  <c r="D313"/>
  <c r="B313"/>
  <c r="B308"/>
  <c r="B309"/>
  <c r="B310"/>
  <c r="B311"/>
  <c r="B312"/>
  <c r="D308"/>
  <c r="E308"/>
  <c r="F308"/>
  <c r="G308"/>
  <c r="H308"/>
  <c r="I308"/>
  <c r="J308"/>
  <c r="K308"/>
  <c r="D309"/>
  <c r="E309"/>
  <c r="F309"/>
  <c r="G309"/>
  <c r="H309"/>
  <c r="I309"/>
  <c r="J309"/>
  <c r="K309"/>
  <c r="D310"/>
  <c r="E310"/>
  <c r="F310"/>
  <c r="G310"/>
  <c r="H310"/>
  <c r="I310"/>
  <c r="J310"/>
  <c r="K310"/>
  <c r="D311"/>
  <c r="E311"/>
  <c r="F311"/>
  <c r="G311"/>
  <c r="H311"/>
  <c r="I311"/>
  <c r="J311"/>
  <c r="K311"/>
  <c r="D312"/>
  <c r="E312"/>
  <c r="F312"/>
  <c r="G312"/>
  <c r="H312"/>
  <c r="I312"/>
  <c r="J312"/>
  <c r="K312"/>
  <c r="K307"/>
  <c r="J307"/>
  <c r="I307"/>
  <c r="H307"/>
  <c r="G307"/>
  <c r="F307"/>
  <c r="E307"/>
  <c r="D307"/>
  <c r="B307"/>
  <c r="B302"/>
  <c r="B303"/>
  <c r="B304"/>
  <c r="B305"/>
  <c r="B306"/>
  <c r="D302"/>
  <c r="E302"/>
  <c r="F302"/>
  <c r="G302"/>
  <c r="H302"/>
  <c r="I302"/>
  <c r="J302"/>
  <c r="K302"/>
  <c r="D303"/>
  <c r="E303"/>
  <c r="F303"/>
  <c r="G303"/>
  <c r="H303"/>
  <c r="I303"/>
  <c r="J303"/>
  <c r="K303"/>
  <c r="D304"/>
  <c r="E304"/>
  <c r="F304"/>
  <c r="G304"/>
  <c r="H304"/>
  <c r="I304"/>
  <c r="J304"/>
  <c r="K304"/>
  <c r="D305"/>
  <c r="E305"/>
  <c r="F305"/>
  <c r="G305"/>
  <c r="H305"/>
  <c r="I305"/>
  <c r="J305"/>
  <c r="K305"/>
  <c r="D306"/>
  <c r="E306"/>
  <c r="F306"/>
  <c r="G306"/>
  <c r="H306"/>
  <c r="I306"/>
  <c r="J306"/>
  <c r="K306"/>
  <c r="K301"/>
  <c r="J301"/>
  <c r="I301"/>
  <c r="H301"/>
  <c r="G301"/>
  <c r="F301"/>
  <c r="E301"/>
  <c r="D301"/>
  <c r="B301"/>
  <c r="B296"/>
  <c r="B297"/>
  <c r="B298"/>
  <c r="B299"/>
  <c r="B300"/>
  <c r="D296"/>
  <c r="E296"/>
  <c r="F296"/>
  <c r="G296"/>
  <c r="H296"/>
  <c r="I296"/>
  <c r="J296"/>
  <c r="K296"/>
  <c r="D297"/>
  <c r="E297"/>
  <c r="F297"/>
  <c r="G297"/>
  <c r="H297"/>
  <c r="I297"/>
  <c r="J297"/>
  <c r="K297"/>
  <c r="D298"/>
  <c r="E298"/>
  <c r="F298"/>
  <c r="G298"/>
  <c r="H298"/>
  <c r="I298"/>
  <c r="J298"/>
  <c r="K298"/>
  <c r="D299"/>
  <c r="E299"/>
  <c r="F299"/>
  <c r="G299"/>
  <c r="H299"/>
  <c r="I299"/>
  <c r="J299"/>
  <c r="K299"/>
  <c r="D300"/>
  <c r="E300"/>
  <c r="F300"/>
  <c r="G300"/>
  <c r="H300"/>
  <c r="I300"/>
  <c r="J300"/>
  <c r="K300"/>
  <c r="K295"/>
  <c r="J295"/>
  <c r="I295"/>
  <c r="H295"/>
  <c r="G295"/>
  <c r="F295"/>
  <c r="E295"/>
  <c r="D295"/>
  <c r="B295"/>
  <c r="B290"/>
  <c r="B291"/>
  <c r="B292"/>
  <c r="B293"/>
  <c r="B294"/>
  <c r="D290"/>
  <c r="E290"/>
  <c r="F290"/>
  <c r="G290"/>
  <c r="H290"/>
  <c r="I290"/>
  <c r="J290"/>
  <c r="K290"/>
  <c r="D291"/>
  <c r="E291"/>
  <c r="F291"/>
  <c r="G291"/>
  <c r="H291"/>
  <c r="I291"/>
  <c r="J291"/>
  <c r="K291"/>
  <c r="D292"/>
  <c r="E292"/>
  <c r="F292"/>
  <c r="G292"/>
  <c r="H292"/>
  <c r="I292"/>
  <c r="J292"/>
  <c r="K292"/>
  <c r="D293"/>
  <c r="E293"/>
  <c r="F293"/>
  <c r="G293"/>
  <c r="H293"/>
  <c r="I293"/>
  <c r="J293"/>
  <c r="K293"/>
  <c r="D294"/>
  <c r="E294"/>
  <c r="F294"/>
  <c r="G294"/>
  <c r="H294"/>
  <c r="I294"/>
  <c r="J294"/>
  <c r="K294"/>
  <c r="K289"/>
  <c r="J289"/>
  <c r="I289"/>
  <c r="H289"/>
  <c r="G289"/>
  <c r="F289"/>
  <c r="E289"/>
  <c r="D289"/>
  <c r="B289"/>
  <c r="B284"/>
  <c r="B285"/>
  <c r="B286"/>
  <c r="B287"/>
  <c r="B288"/>
  <c r="D284"/>
  <c r="E284"/>
  <c r="F284"/>
  <c r="G284"/>
  <c r="H284"/>
  <c r="I284"/>
  <c r="J284"/>
  <c r="K284"/>
  <c r="D285"/>
  <c r="E285"/>
  <c r="F285"/>
  <c r="G285"/>
  <c r="H285"/>
  <c r="I285"/>
  <c r="J285"/>
  <c r="K285"/>
  <c r="D286"/>
  <c r="E286"/>
  <c r="F286"/>
  <c r="G286"/>
  <c r="H286"/>
  <c r="I286"/>
  <c r="J286"/>
  <c r="K286"/>
  <c r="D287"/>
  <c r="E287"/>
  <c r="F287"/>
  <c r="G287"/>
  <c r="H287"/>
  <c r="I287"/>
  <c r="J287"/>
  <c r="K287"/>
  <c r="D288"/>
  <c r="E288"/>
  <c r="F288"/>
  <c r="G288"/>
  <c r="H288"/>
  <c r="I288"/>
  <c r="J288"/>
  <c r="K288"/>
  <c r="K283"/>
  <c r="J283"/>
  <c r="I283"/>
  <c r="H283"/>
  <c r="G283"/>
  <c r="F283"/>
  <c r="E283"/>
  <c r="D283"/>
  <c r="B283"/>
  <c r="B278"/>
  <c r="B279"/>
  <c r="B280"/>
  <c r="B281"/>
  <c r="B282"/>
  <c r="D278"/>
  <c r="E278"/>
  <c r="F278"/>
  <c r="G278"/>
  <c r="H278"/>
  <c r="I278"/>
  <c r="J278"/>
  <c r="K278"/>
  <c r="D279"/>
  <c r="E279"/>
  <c r="F279"/>
  <c r="G279"/>
  <c r="H279"/>
  <c r="I279"/>
  <c r="J279"/>
  <c r="K279"/>
  <c r="D280"/>
  <c r="E280"/>
  <c r="F280"/>
  <c r="G280"/>
  <c r="H280"/>
  <c r="I280"/>
  <c r="J280"/>
  <c r="K280"/>
  <c r="D281"/>
  <c r="E281"/>
  <c r="F281"/>
  <c r="G281"/>
  <c r="H281"/>
  <c r="I281"/>
  <c r="J281"/>
  <c r="K281"/>
  <c r="D282"/>
  <c r="E282"/>
  <c r="F282"/>
  <c r="G282"/>
  <c r="H282"/>
  <c r="I282"/>
  <c r="J282"/>
  <c r="K282"/>
  <c r="K277"/>
  <c r="J277"/>
  <c r="I277"/>
  <c r="H277"/>
  <c r="G277"/>
  <c r="F277"/>
  <c r="E277"/>
  <c r="D277"/>
  <c r="B277"/>
  <c r="B272"/>
  <c r="B273"/>
  <c r="B274"/>
  <c r="B275"/>
  <c r="B276"/>
  <c r="D272"/>
  <c r="E272"/>
  <c r="F272"/>
  <c r="G272"/>
  <c r="H272"/>
  <c r="I272"/>
  <c r="J272"/>
  <c r="K272"/>
  <c r="D273"/>
  <c r="E273"/>
  <c r="F273"/>
  <c r="G273"/>
  <c r="H273"/>
  <c r="I273"/>
  <c r="J273"/>
  <c r="K273"/>
  <c r="D274"/>
  <c r="E274"/>
  <c r="F274"/>
  <c r="G274"/>
  <c r="H274"/>
  <c r="I274"/>
  <c r="J274"/>
  <c r="K274"/>
  <c r="D275"/>
  <c r="E275"/>
  <c r="F275"/>
  <c r="G275"/>
  <c r="H275"/>
  <c r="I275"/>
  <c r="J275"/>
  <c r="K275"/>
  <c r="D276"/>
  <c r="E276"/>
  <c r="F276"/>
  <c r="G276"/>
  <c r="H276"/>
  <c r="I276"/>
  <c r="J276"/>
  <c r="K276"/>
  <c r="K271"/>
  <c r="J271"/>
  <c r="I271"/>
  <c r="H271"/>
  <c r="G271"/>
  <c r="F271"/>
  <c r="E271"/>
  <c r="D271"/>
  <c r="B271"/>
  <c r="B266"/>
  <c r="B267"/>
  <c r="B268"/>
  <c r="B269"/>
  <c r="B270"/>
  <c r="D266"/>
  <c r="E266"/>
  <c r="F266"/>
  <c r="G266"/>
  <c r="H266"/>
  <c r="I266"/>
  <c r="J266"/>
  <c r="K266"/>
  <c r="D267"/>
  <c r="E267"/>
  <c r="F267"/>
  <c r="G267"/>
  <c r="H267"/>
  <c r="I267"/>
  <c r="J267"/>
  <c r="K267"/>
  <c r="D268"/>
  <c r="E268"/>
  <c r="F268"/>
  <c r="G268"/>
  <c r="H268"/>
  <c r="I268"/>
  <c r="J268"/>
  <c r="K268"/>
  <c r="D269"/>
  <c r="E269"/>
  <c r="F269"/>
  <c r="G269"/>
  <c r="H269"/>
  <c r="I269"/>
  <c r="J269"/>
  <c r="K269"/>
  <c r="D270"/>
  <c r="E270"/>
  <c r="F270"/>
  <c r="G270"/>
  <c r="H270"/>
  <c r="I270"/>
  <c r="J270"/>
  <c r="K270"/>
  <c r="K265"/>
  <c r="J265"/>
  <c r="I265"/>
  <c r="H265"/>
  <c r="G265"/>
  <c r="F265"/>
  <c r="E265"/>
  <c r="D265"/>
  <c r="B265"/>
  <c r="B260"/>
  <c r="B261"/>
  <c r="B262"/>
  <c r="B263"/>
  <c r="B264"/>
  <c r="D260"/>
  <c r="E260"/>
  <c r="F260"/>
  <c r="G260"/>
  <c r="H260"/>
  <c r="I260"/>
  <c r="J260"/>
  <c r="K260"/>
  <c r="D261"/>
  <c r="E261"/>
  <c r="F261"/>
  <c r="G261"/>
  <c r="H261"/>
  <c r="I261"/>
  <c r="J261"/>
  <c r="K261"/>
  <c r="D262"/>
  <c r="E262"/>
  <c r="F262"/>
  <c r="G262"/>
  <c r="H262"/>
  <c r="I262"/>
  <c r="J262"/>
  <c r="K262"/>
  <c r="D263"/>
  <c r="E263"/>
  <c r="F263"/>
  <c r="G263"/>
  <c r="H263"/>
  <c r="I263"/>
  <c r="J263"/>
  <c r="K263"/>
  <c r="D264"/>
  <c r="E264"/>
  <c r="F264"/>
  <c r="G264"/>
  <c r="H264"/>
  <c r="I264"/>
  <c r="J264"/>
  <c r="K264"/>
  <c r="K259"/>
  <c r="J259"/>
  <c r="I259"/>
  <c r="H259"/>
  <c r="G259"/>
  <c r="F259"/>
  <c r="E259"/>
  <c r="D259"/>
  <c r="B259"/>
  <c r="B254"/>
  <c r="B255"/>
  <c r="B256"/>
  <c r="B257"/>
  <c r="B258"/>
  <c r="D254"/>
  <c r="E254"/>
  <c r="F254"/>
  <c r="G254"/>
  <c r="H254"/>
  <c r="I254"/>
  <c r="J254"/>
  <c r="K254"/>
  <c r="D255"/>
  <c r="E255"/>
  <c r="F255"/>
  <c r="G255"/>
  <c r="H255"/>
  <c r="I255"/>
  <c r="J255"/>
  <c r="K255"/>
  <c r="D256"/>
  <c r="E256"/>
  <c r="F256"/>
  <c r="G256"/>
  <c r="H256"/>
  <c r="I256"/>
  <c r="J256"/>
  <c r="K256"/>
  <c r="D257"/>
  <c r="E257"/>
  <c r="F257"/>
  <c r="G257"/>
  <c r="H257"/>
  <c r="I257"/>
  <c r="J257"/>
  <c r="K257"/>
  <c r="D258"/>
  <c r="E258"/>
  <c r="F258"/>
  <c r="G258"/>
  <c r="H258"/>
  <c r="I258"/>
  <c r="J258"/>
  <c r="K258"/>
  <c r="K253"/>
  <c r="J253"/>
  <c r="I253"/>
  <c r="H253"/>
  <c r="G253"/>
  <c r="F253"/>
  <c r="E253"/>
  <c r="D253"/>
  <c r="B253"/>
  <c r="B248"/>
  <c r="B249"/>
  <c r="B250"/>
  <c r="B251"/>
  <c r="B252"/>
  <c r="D248"/>
  <c r="E248"/>
  <c r="F248"/>
  <c r="G248"/>
  <c r="H248"/>
  <c r="I248"/>
  <c r="J248"/>
  <c r="K248"/>
  <c r="D249"/>
  <c r="E249"/>
  <c r="F249"/>
  <c r="G249"/>
  <c r="H249"/>
  <c r="I249"/>
  <c r="J249"/>
  <c r="K249"/>
  <c r="D250"/>
  <c r="E250"/>
  <c r="F250"/>
  <c r="G250"/>
  <c r="H250"/>
  <c r="I250"/>
  <c r="J250"/>
  <c r="K250"/>
  <c r="D251"/>
  <c r="E251"/>
  <c r="F251"/>
  <c r="G251"/>
  <c r="H251"/>
  <c r="I251"/>
  <c r="J251"/>
  <c r="K251"/>
  <c r="D252"/>
  <c r="E252"/>
  <c r="F252"/>
  <c r="G252"/>
  <c r="H252"/>
  <c r="I252"/>
  <c r="J252"/>
  <c r="K252"/>
  <c r="K247"/>
  <c r="J247"/>
  <c r="I247"/>
  <c r="H247"/>
  <c r="G247"/>
  <c r="F247"/>
  <c r="E247"/>
  <c r="D247"/>
  <c r="B247"/>
  <c r="B242"/>
  <c r="B243"/>
  <c r="B244"/>
  <c r="B245"/>
  <c r="B246"/>
  <c r="D242"/>
  <c r="E242"/>
  <c r="F242"/>
  <c r="G242"/>
  <c r="H242"/>
  <c r="I242"/>
  <c r="J242"/>
  <c r="K242"/>
  <c r="D243"/>
  <c r="E243"/>
  <c r="F243"/>
  <c r="G243"/>
  <c r="H243"/>
  <c r="I243"/>
  <c r="J243"/>
  <c r="K243"/>
  <c r="D244"/>
  <c r="E244"/>
  <c r="F244"/>
  <c r="G244"/>
  <c r="H244"/>
  <c r="I244"/>
  <c r="J244"/>
  <c r="K244"/>
  <c r="D245"/>
  <c r="E245"/>
  <c r="F245"/>
  <c r="G245"/>
  <c r="H245"/>
  <c r="I245"/>
  <c r="J245"/>
  <c r="K245"/>
  <c r="D246"/>
  <c r="E246"/>
  <c r="F246"/>
  <c r="G246"/>
  <c r="H246"/>
  <c r="I246"/>
  <c r="J246"/>
  <c r="K246"/>
  <c r="K241"/>
  <c r="J241"/>
  <c r="I241"/>
  <c r="H241"/>
  <c r="G241"/>
  <c r="F241"/>
  <c r="E241"/>
  <c r="D241"/>
  <c r="B241"/>
  <c r="B236"/>
  <c r="B237"/>
  <c r="B238"/>
  <c r="B239"/>
  <c r="B240"/>
  <c r="D236"/>
  <c r="E236"/>
  <c r="F236"/>
  <c r="G236"/>
  <c r="H236"/>
  <c r="I236"/>
  <c r="J236"/>
  <c r="K236"/>
  <c r="D237"/>
  <c r="E237"/>
  <c r="F237"/>
  <c r="G237"/>
  <c r="H237"/>
  <c r="I237"/>
  <c r="J237"/>
  <c r="K237"/>
  <c r="D238"/>
  <c r="E238"/>
  <c r="F238"/>
  <c r="G238"/>
  <c r="H238"/>
  <c r="I238"/>
  <c r="J238"/>
  <c r="K238"/>
  <c r="D239"/>
  <c r="E239"/>
  <c r="F239"/>
  <c r="G239"/>
  <c r="H239"/>
  <c r="I239"/>
  <c r="J239"/>
  <c r="K239"/>
  <c r="D240"/>
  <c r="E240"/>
  <c r="F240"/>
  <c r="G240"/>
  <c r="H240"/>
  <c r="I240"/>
  <c r="J240"/>
  <c r="K240"/>
  <c r="K235"/>
  <c r="J235"/>
  <c r="I235"/>
  <c r="H235"/>
  <c r="G235"/>
  <c r="F235"/>
  <c r="E235"/>
  <c r="D235"/>
  <c r="B235"/>
  <c r="B230"/>
  <c r="B231"/>
  <c r="B232"/>
  <c r="B233"/>
  <c r="B234"/>
  <c r="D230"/>
  <c r="E230"/>
  <c r="F230"/>
  <c r="G230"/>
  <c r="H230"/>
  <c r="I230"/>
  <c r="J230"/>
  <c r="K230"/>
  <c r="D231"/>
  <c r="E231"/>
  <c r="F231"/>
  <c r="G231"/>
  <c r="H231"/>
  <c r="I231"/>
  <c r="J231"/>
  <c r="K231"/>
  <c r="D232"/>
  <c r="E232"/>
  <c r="F232"/>
  <c r="G232"/>
  <c r="H232"/>
  <c r="I232"/>
  <c r="J232"/>
  <c r="K232"/>
  <c r="D233"/>
  <c r="E233"/>
  <c r="F233"/>
  <c r="G233"/>
  <c r="H233"/>
  <c r="I233"/>
  <c r="J233"/>
  <c r="K233"/>
  <c r="D234"/>
  <c r="E234"/>
  <c r="F234"/>
  <c r="G234"/>
  <c r="H234"/>
  <c r="I234"/>
  <c r="J234"/>
  <c r="K234"/>
  <c r="K229"/>
  <c r="J229"/>
  <c r="I229"/>
  <c r="H229"/>
  <c r="G229"/>
  <c r="F229"/>
  <c r="E229"/>
  <c r="D229"/>
  <c r="B229"/>
  <c r="B224"/>
  <c r="B225"/>
  <c r="B226"/>
  <c r="B227"/>
  <c r="B228"/>
  <c r="D224"/>
  <c r="E224"/>
  <c r="F224"/>
  <c r="G224"/>
  <c r="H224"/>
  <c r="I224"/>
  <c r="J224"/>
  <c r="K224"/>
  <c r="D225"/>
  <c r="E225"/>
  <c r="F225"/>
  <c r="G225"/>
  <c r="H225"/>
  <c r="I225"/>
  <c r="J225"/>
  <c r="K225"/>
  <c r="D226"/>
  <c r="E226"/>
  <c r="F226"/>
  <c r="G226"/>
  <c r="H226"/>
  <c r="I226"/>
  <c r="J226"/>
  <c r="K226"/>
  <c r="D227"/>
  <c r="E227"/>
  <c r="F227"/>
  <c r="G227"/>
  <c r="H227"/>
  <c r="I227"/>
  <c r="J227"/>
  <c r="K227"/>
  <c r="D228"/>
  <c r="E228"/>
  <c r="F228"/>
  <c r="G228"/>
  <c r="H228"/>
  <c r="I228"/>
  <c r="J228"/>
  <c r="K228"/>
  <c r="K223"/>
  <c r="J223"/>
  <c r="I223"/>
  <c r="H223"/>
  <c r="G223"/>
  <c r="F223"/>
  <c r="E223"/>
  <c r="D223"/>
  <c r="B223"/>
  <c r="B218"/>
  <c r="B219"/>
  <c r="B220"/>
  <c r="B221"/>
  <c r="B222"/>
  <c r="D218"/>
  <c r="E218"/>
  <c r="F218"/>
  <c r="G218"/>
  <c r="H218"/>
  <c r="I218"/>
  <c r="J218"/>
  <c r="K218"/>
  <c r="D219"/>
  <c r="E219"/>
  <c r="F219"/>
  <c r="G219"/>
  <c r="H219"/>
  <c r="I219"/>
  <c r="J219"/>
  <c r="K219"/>
  <c r="D220"/>
  <c r="E220"/>
  <c r="F220"/>
  <c r="G220"/>
  <c r="H220"/>
  <c r="I220"/>
  <c r="J220"/>
  <c r="K220"/>
  <c r="D221"/>
  <c r="E221"/>
  <c r="F221"/>
  <c r="G221"/>
  <c r="H221"/>
  <c r="I221"/>
  <c r="J221"/>
  <c r="K221"/>
  <c r="D222"/>
  <c r="E222"/>
  <c r="F222"/>
  <c r="G222"/>
  <c r="H222"/>
  <c r="I222"/>
  <c r="J222"/>
  <c r="K222"/>
  <c r="K217"/>
  <c r="J217"/>
  <c r="I217"/>
  <c r="H217"/>
  <c r="G217"/>
  <c r="F217"/>
  <c r="E217"/>
  <c r="D217"/>
  <c r="B217"/>
  <c r="B212"/>
  <c r="B213"/>
  <c r="B214"/>
  <c r="B215"/>
  <c r="B216"/>
  <c r="D212"/>
  <c r="E212"/>
  <c r="F212"/>
  <c r="G212"/>
  <c r="H212"/>
  <c r="I212"/>
  <c r="J212"/>
  <c r="K212"/>
  <c r="D213"/>
  <c r="E213"/>
  <c r="F213"/>
  <c r="G213"/>
  <c r="H213"/>
  <c r="I213"/>
  <c r="J213"/>
  <c r="K213"/>
  <c r="D214"/>
  <c r="E214"/>
  <c r="F214"/>
  <c r="G214"/>
  <c r="H214"/>
  <c r="I214"/>
  <c r="J214"/>
  <c r="K214"/>
  <c r="D215"/>
  <c r="E215"/>
  <c r="F215"/>
  <c r="G215"/>
  <c r="H215"/>
  <c r="I215"/>
  <c r="J215"/>
  <c r="K215"/>
  <c r="D216"/>
  <c r="E216"/>
  <c r="F216"/>
  <c r="G216"/>
  <c r="H216"/>
  <c r="I216"/>
  <c r="J216"/>
  <c r="K216"/>
  <c r="K211"/>
  <c r="J211"/>
  <c r="I211"/>
  <c r="H211"/>
  <c r="G211"/>
  <c r="F211"/>
  <c r="E211"/>
  <c r="D211"/>
  <c r="B211"/>
  <c r="B206"/>
  <c r="B207"/>
  <c r="B208"/>
  <c r="B209"/>
  <c r="B210"/>
  <c r="D206"/>
  <c r="E206"/>
  <c r="F206"/>
  <c r="G206"/>
  <c r="H206"/>
  <c r="I206"/>
  <c r="J206"/>
  <c r="K206"/>
  <c r="D207"/>
  <c r="E207"/>
  <c r="F207"/>
  <c r="G207"/>
  <c r="H207"/>
  <c r="I207"/>
  <c r="J207"/>
  <c r="K207"/>
  <c r="D208"/>
  <c r="E208"/>
  <c r="F208"/>
  <c r="G208"/>
  <c r="H208"/>
  <c r="I208"/>
  <c r="J208"/>
  <c r="K208"/>
  <c r="D209"/>
  <c r="E209"/>
  <c r="F209"/>
  <c r="G209"/>
  <c r="H209"/>
  <c r="I209"/>
  <c r="J209"/>
  <c r="K209"/>
  <c r="D210"/>
  <c r="E210"/>
  <c r="F210"/>
  <c r="G210"/>
  <c r="H210"/>
  <c r="I210"/>
  <c r="J210"/>
  <c r="K210"/>
  <c r="K205"/>
  <c r="J205"/>
  <c r="I205"/>
  <c r="H205"/>
  <c r="G205"/>
  <c r="F205"/>
  <c r="E205"/>
  <c r="D205"/>
  <c r="B205"/>
  <c r="B200"/>
  <c r="B201"/>
  <c r="B202"/>
  <c r="B203"/>
  <c r="B204"/>
  <c r="D200"/>
  <c r="E200"/>
  <c r="F200"/>
  <c r="G200"/>
  <c r="H200"/>
  <c r="I200"/>
  <c r="J200"/>
  <c r="K200"/>
  <c r="D201"/>
  <c r="E201"/>
  <c r="F201"/>
  <c r="G201"/>
  <c r="H201"/>
  <c r="I201"/>
  <c r="J201"/>
  <c r="K201"/>
  <c r="D202"/>
  <c r="E202"/>
  <c r="F202"/>
  <c r="G202"/>
  <c r="H202"/>
  <c r="I202"/>
  <c r="J202"/>
  <c r="K202"/>
  <c r="D203"/>
  <c r="E203"/>
  <c r="F203"/>
  <c r="G203"/>
  <c r="H203"/>
  <c r="I203"/>
  <c r="J203"/>
  <c r="K203"/>
  <c r="D204"/>
  <c r="E204"/>
  <c r="F204"/>
  <c r="G204"/>
  <c r="H204"/>
  <c r="I204"/>
  <c r="J204"/>
  <c r="K204"/>
  <c r="K199"/>
  <c r="J199"/>
  <c r="I199"/>
  <c r="H199"/>
  <c r="G199"/>
  <c r="F199"/>
  <c r="E199"/>
  <c r="D199"/>
  <c r="B199"/>
  <c r="B194"/>
  <c r="B195"/>
  <c r="B196"/>
  <c r="B197"/>
  <c r="B198"/>
  <c r="D194"/>
  <c r="E194"/>
  <c r="F194"/>
  <c r="G194"/>
  <c r="H194"/>
  <c r="I194"/>
  <c r="J194"/>
  <c r="K194"/>
  <c r="D195"/>
  <c r="E195"/>
  <c r="F195"/>
  <c r="G195"/>
  <c r="H195"/>
  <c r="I195"/>
  <c r="J195"/>
  <c r="K195"/>
  <c r="D196"/>
  <c r="E196"/>
  <c r="F196"/>
  <c r="G196"/>
  <c r="H196"/>
  <c r="I196"/>
  <c r="J196"/>
  <c r="K196"/>
  <c r="D197"/>
  <c r="E197"/>
  <c r="F197"/>
  <c r="G197"/>
  <c r="H197"/>
  <c r="I197"/>
  <c r="J197"/>
  <c r="K197"/>
  <c r="D198"/>
  <c r="E198"/>
  <c r="F198"/>
  <c r="G198"/>
  <c r="H198"/>
  <c r="I198"/>
  <c r="J198"/>
  <c r="K198"/>
  <c r="K193"/>
  <c r="J193"/>
  <c r="I193"/>
  <c r="H193"/>
  <c r="G193"/>
  <c r="F193"/>
  <c r="E193"/>
  <c r="D193"/>
  <c r="B193"/>
  <c r="B188"/>
  <c r="B189"/>
  <c r="B190"/>
  <c r="B191"/>
  <c r="B192"/>
  <c r="D188"/>
  <c r="E188"/>
  <c r="F188"/>
  <c r="G188"/>
  <c r="H188"/>
  <c r="I188"/>
  <c r="J188"/>
  <c r="K188"/>
  <c r="D189"/>
  <c r="E189"/>
  <c r="F189"/>
  <c r="G189"/>
  <c r="H189"/>
  <c r="I189"/>
  <c r="J189"/>
  <c r="K189"/>
  <c r="D190"/>
  <c r="E190"/>
  <c r="F190"/>
  <c r="G190"/>
  <c r="H190"/>
  <c r="I190"/>
  <c r="J190"/>
  <c r="K190"/>
  <c r="D191"/>
  <c r="E191"/>
  <c r="F191"/>
  <c r="G191"/>
  <c r="H191"/>
  <c r="I191"/>
  <c r="J191"/>
  <c r="K191"/>
  <c r="D192"/>
  <c r="E192"/>
  <c r="F192"/>
  <c r="G192"/>
  <c r="H192"/>
  <c r="I192"/>
  <c r="J192"/>
  <c r="K192"/>
  <c r="K187"/>
  <c r="J187"/>
  <c r="I187"/>
  <c r="H187"/>
  <c r="G187"/>
  <c r="F187"/>
  <c r="E187"/>
  <c r="D187"/>
  <c r="B187"/>
  <c r="D182"/>
  <c r="E182"/>
  <c r="F182"/>
  <c r="G182"/>
  <c r="H182"/>
  <c r="I182"/>
  <c r="J182"/>
  <c r="K182"/>
  <c r="D183"/>
  <c r="E183"/>
  <c r="F183"/>
  <c r="G183"/>
  <c r="H183"/>
  <c r="I183"/>
  <c r="J183"/>
  <c r="K183"/>
  <c r="D184"/>
  <c r="E184"/>
  <c r="F184"/>
  <c r="G184"/>
  <c r="H184"/>
  <c r="I184"/>
  <c r="J184"/>
  <c r="K184"/>
  <c r="D185"/>
  <c r="E185"/>
  <c r="F185"/>
  <c r="G185"/>
  <c r="H185"/>
  <c r="I185"/>
  <c r="J185"/>
  <c r="K185"/>
  <c r="D186"/>
  <c r="E186"/>
  <c r="F186"/>
  <c r="G186"/>
  <c r="H186"/>
  <c r="I186"/>
  <c r="J186"/>
  <c r="K186"/>
  <c r="B182"/>
  <c r="B183"/>
  <c r="B184"/>
  <c r="B185"/>
  <c r="B186"/>
  <c r="K181"/>
  <c r="J181"/>
  <c r="I181"/>
  <c r="H181"/>
  <c r="G181"/>
  <c r="F181"/>
  <c r="E181"/>
  <c r="D181"/>
  <c r="B181"/>
  <c r="B176"/>
  <c r="B177"/>
  <c r="B178"/>
  <c r="B179"/>
  <c r="B180"/>
  <c r="D176"/>
  <c r="E176"/>
  <c r="F176"/>
  <c r="G176"/>
  <c r="H176"/>
  <c r="I176"/>
  <c r="J176"/>
  <c r="K176"/>
  <c r="D177"/>
  <c r="E177"/>
  <c r="F177"/>
  <c r="G177"/>
  <c r="H177"/>
  <c r="I177"/>
  <c r="J177"/>
  <c r="K177"/>
  <c r="D178"/>
  <c r="E178"/>
  <c r="F178"/>
  <c r="G178"/>
  <c r="H178"/>
  <c r="I178"/>
  <c r="J178"/>
  <c r="K178"/>
  <c r="D179"/>
  <c r="E179"/>
  <c r="F179"/>
  <c r="G179"/>
  <c r="H179"/>
  <c r="I179"/>
  <c r="J179"/>
  <c r="K179"/>
  <c r="D180"/>
  <c r="E180"/>
  <c r="F180"/>
  <c r="G180"/>
  <c r="H180"/>
  <c r="I180"/>
  <c r="J180"/>
  <c r="K180"/>
  <c r="K175"/>
  <c r="J175"/>
  <c r="I175"/>
  <c r="H175"/>
  <c r="G175"/>
  <c r="F175"/>
  <c r="E175"/>
  <c r="D175"/>
  <c r="B175"/>
  <c r="D170"/>
  <c r="E170"/>
  <c r="F170"/>
  <c r="G170"/>
  <c r="H170"/>
  <c r="I170"/>
  <c r="J170"/>
  <c r="K170"/>
  <c r="D171"/>
  <c r="E171"/>
  <c r="F171"/>
  <c r="G171"/>
  <c r="H171"/>
  <c r="I171"/>
  <c r="J171"/>
  <c r="K171"/>
  <c r="D172"/>
  <c r="E172"/>
  <c r="F172"/>
  <c r="G172"/>
  <c r="H172"/>
  <c r="I172"/>
  <c r="J172"/>
  <c r="K172"/>
  <c r="D173"/>
  <c r="E173"/>
  <c r="F173"/>
  <c r="G173"/>
  <c r="H173"/>
  <c r="I173"/>
  <c r="J173"/>
  <c r="K173"/>
  <c r="D174"/>
  <c r="E174"/>
  <c r="F174"/>
  <c r="G174"/>
  <c r="H174"/>
  <c r="I174"/>
  <c r="J174"/>
  <c r="K174"/>
  <c r="B170"/>
  <c r="B171"/>
  <c r="B172"/>
  <c r="B173"/>
  <c r="B174"/>
  <c r="K169"/>
  <c r="J169"/>
  <c r="I169"/>
  <c r="H169"/>
  <c r="G169"/>
  <c r="F169"/>
  <c r="E169"/>
  <c r="D169"/>
  <c r="B169"/>
  <c r="D164"/>
  <c r="E164"/>
  <c r="F164"/>
  <c r="G164"/>
  <c r="H164"/>
  <c r="I164"/>
  <c r="J164"/>
  <c r="K164"/>
  <c r="D165"/>
  <c r="E165"/>
  <c r="F165"/>
  <c r="G165"/>
  <c r="H165"/>
  <c r="I165"/>
  <c r="J165"/>
  <c r="K165"/>
  <c r="D166"/>
  <c r="E166"/>
  <c r="F166"/>
  <c r="G166"/>
  <c r="H166"/>
  <c r="I166"/>
  <c r="J166"/>
  <c r="K166"/>
  <c r="D167"/>
  <c r="E167"/>
  <c r="F167"/>
  <c r="G167"/>
  <c r="H167"/>
  <c r="I167"/>
  <c r="J167"/>
  <c r="K167"/>
  <c r="D168"/>
  <c r="E168"/>
  <c r="F168"/>
  <c r="G168"/>
  <c r="H168"/>
  <c r="I168"/>
  <c r="J168"/>
  <c r="K168"/>
  <c r="B164"/>
  <c r="B165"/>
  <c r="B166"/>
  <c r="B167"/>
  <c r="B168"/>
  <c r="K163"/>
  <c r="J163"/>
  <c r="I163"/>
  <c r="H163"/>
  <c r="G163"/>
  <c r="F163"/>
  <c r="E163"/>
  <c r="D163"/>
  <c r="B163"/>
  <c r="D158"/>
  <c r="E158"/>
  <c r="F158"/>
  <c r="G158"/>
  <c r="H158"/>
  <c r="I158"/>
  <c r="J158"/>
  <c r="K158"/>
  <c r="D159"/>
  <c r="E159"/>
  <c r="F159"/>
  <c r="G159"/>
  <c r="H159"/>
  <c r="I159"/>
  <c r="J159"/>
  <c r="K159"/>
  <c r="D160"/>
  <c r="E160"/>
  <c r="F160"/>
  <c r="G160"/>
  <c r="H160"/>
  <c r="I160"/>
  <c r="J160"/>
  <c r="K160"/>
  <c r="D161"/>
  <c r="E161"/>
  <c r="F161"/>
  <c r="G161"/>
  <c r="H161"/>
  <c r="I161"/>
  <c r="J161"/>
  <c r="K161"/>
  <c r="D162"/>
  <c r="E162"/>
  <c r="F162"/>
  <c r="G162"/>
  <c r="H162"/>
  <c r="I162"/>
  <c r="J162"/>
  <c r="K162"/>
  <c r="B158"/>
  <c r="B159"/>
  <c r="B160"/>
  <c r="B161"/>
  <c r="B162"/>
  <c r="K157"/>
  <c r="J157"/>
  <c r="I157"/>
  <c r="H157"/>
  <c r="G157"/>
  <c r="F157"/>
  <c r="E157"/>
  <c r="D157"/>
  <c r="B157"/>
  <c r="D152"/>
  <c r="E152"/>
  <c r="F152"/>
  <c r="G152"/>
  <c r="H152"/>
  <c r="I152"/>
  <c r="J152"/>
  <c r="K152"/>
  <c r="D153"/>
  <c r="E153"/>
  <c r="F153"/>
  <c r="G153"/>
  <c r="H153"/>
  <c r="I153"/>
  <c r="J153"/>
  <c r="K153"/>
  <c r="D154"/>
  <c r="E154"/>
  <c r="F154"/>
  <c r="G154"/>
  <c r="H154"/>
  <c r="I154"/>
  <c r="J154"/>
  <c r="K154"/>
  <c r="D155"/>
  <c r="E155"/>
  <c r="F155"/>
  <c r="G155"/>
  <c r="H155"/>
  <c r="I155"/>
  <c r="J155"/>
  <c r="K155"/>
  <c r="D156"/>
  <c r="E156"/>
  <c r="F156"/>
  <c r="G156"/>
  <c r="H156"/>
  <c r="I156"/>
  <c r="J156"/>
  <c r="K156"/>
  <c r="B152"/>
  <c r="B153"/>
  <c r="B154"/>
  <c r="B155"/>
  <c r="B156"/>
  <c r="K151"/>
  <c r="J151"/>
  <c r="I151"/>
  <c r="H151"/>
  <c r="G151"/>
  <c r="F151"/>
  <c r="E151"/>
  <c r="D151"/>
  <c r="B151"/>
  <c r="D146"/>
  <c r="E146"/>
  <c r="F146"/>
  <c r="G146"/>
  <c r="H146"/>
  <c r="I146"/>
  <c r="J146"/>
  <c r="K146"/>
  <c r="D147"/>
  <c r="E147"/>
  <c r="F147"/>
  <c r="G147"/>
  <c r="H147"/>
  <c r="I147"/>
  <c r="J147"/>
  <c r="K147"/>
  <c r="D148"/>
  <c r="E148"/>
  <c r="F148"/>
  <c r="G148"/>
  <c r="H148"/>
  <c r="I148"/>
  <c r="J148"/>
  <c r="K148"/>
  <c r="D149"/>
  <c r="E149"/>
  <c r="F149"/>
  <c r="G149"/>
  <c r="H149"/>
  <c r="I149"/>
  <c r="J149"/>
  <c r="K149"/>
  <c r="D150"/>
  <c r="E150"/>
  <c r="F150"/>
  <c r="G150"/>
  <c r="H150"/>
  <c r="I150"/>
  <c r="J150"/>
  <c r="K150"/>
  <c r="B146"/>
  <c r="B147"/>
  <c r="B148"/>
  <c r="B149"/>
  <c r="B150"/>
  <c r="K145"/>
  <c r="J145"/>
  <c r="I145"/>
  <c r="H145"/>
  <c r="G145"/>
  <c r="F145"/>
  <c r="E145"/>
  <c r="D145"/>
  <c r="B145"/>
  <c r="D140"/>
  <c r="E140"/>
  <c r="F140"/>
  <c r="G140"/>
  <c r="H140"/>
  <c r="I140"/>
  <c r="J140"/>
  <c r="K140"/>
  <c r="D141"/>
  <c r="E141"/>
  <c r="F141"/>
  <c r="G141"/>
  <c r="H141"/>
  <c r="I141"/>
  <c r="J141"/>
  <c r="K141"/>
  <c r="D142"/>
  <c r="E142"/>
  <c r="F142"/>
  <c r="G142"/>
  <c r="H142"/>
  <c r="I142"/>
  <c r="J142"/>
  <c r="K142"/>
  <c r="D143"/>
  <c r="E143"/>
  <c r="F143"/>
  <c r="G143"/>
  <c r="H143"/>
  <c r="I143"/>
  <c r="J143"/>
  <c r="K143"/>
  <c r="D144"/>
  <c r="E144"/>
  <c r="F144"/>
  <c r="G144"/>
  <c r="H144"/>
  <c r="I144"/>
  <c r="J144"/>
  <c r="K144"/>
  <c r="B140"/>
  <c r="B141"/>
  <c r="B142"/>
  <c r="B143"/>
  <c r="B144"/>
  <c r="K139"/>
  <c r="J139"/>
  <c r="I139"/>
  <c r="H139"/>
  <c r="G139"/>
  <c r="F139"/>
  <c r="E139"/>
  <c r="D139"/>
  <c r="B139"/>
  <c r="D134"/>
  <c r="E134"/>
  <c r="F134"/>
  <c r="G134"/>
  <c r="H134"/>
  <c r="I134"/>
  <c r="J134"/>
  <c r="K134"/>
  <c r="D135"/>
  <c r="E135"/>
  <c r="F135"/>
  <c r="G135"/>
  <c r="H135"/>
  <c r="I135"/>
  <c r="J135"/>
  <c r="K135"/>
  <c r="D136"/>
  <c r="E136"/>
  <c r="F136"/>
  <c r="G136"/>
  <c r="H136"/>
  <c r="I136"/>
  <c r="J136"/>
  <c r="K136"/>
  <c r="D137"/>
  <c r="E137"/>
  <c r="F137"/>
  <c r="G137"/>
  <c r="H137"/>
  <c r="I137"/>
  <c r="J137"/>
  <c r="K137"/>
  <c r="D138"/>
  <c r="E138"/>
  <c r="F138"/>
  <c r="G138"/>
  <c r="H138"/>
  <c r="I138"/>
  <c r="J138"/>
  <c r="K138"/>
  <c r="B134"/>
  <c r="B135"/>
  <c r="B136"/>
  <c r="B137"/>
  <c r="B138"/>
  <c r="K133"/>
  <c r="J133"/>
  <c r="I133"/>
  <c r="H133"/>
  <c r="G133"/>
  <c r="F133"/>
  <c r="E133"/>
  <c r="D133"/>
  <c r="B133"/>
  <c r="D128"/>
  <c r="E128"/>
  <c r="F128"/>
  <c r="G128"/>
  <c r="H128"/>
  <c r="I128"/>
  <c r="J128"/>
  <c r="K128"/>
  <c r="D129"/>
  <c r="E129"/>
  <c r="F129"/>
  <c r="G129"/>
  <c r="H129"/>
  <c r="I129"/>
  <c r="J129"/>
  <c r="K129"/>
  <c r="D130"/>
  <c r="E130"/>
  <c r="F130"/>
  <c r="G130"/>
  <c r="H130"/>
  <c r="I130"/>
  <c r="J130"/>
  <c r="K130"/>
  <c r="D131"/>
  <c r="E131"/>
  <c r="F131"/>
  <c r="G131"/>
  <c r="H131"/>
  <c r="I131"/>
  <c r="J131"/>
  <c r="K131"/>
  <c r="D132"/>
  <c r="E132"/>
  <c r="F132"/>
  <c r="G132"/>
  <c r="H132"/>
  <c r="I132"/>
  <c r="J132"/>
  <c r="K132"/>
  <c r="B128"/>
  <c r="B129"/>
  <c r="B130"/>
  <c r="B131"/>
  <c r="B132"/>
  <c r="K127"/>
  <c r="J127"/>
  <c r="I127"/>
  <c r="H127"/>
  <c r="G127"/>
  <c r="F127"/>
  <c r="E127"/>
  <c r="D127"/>
  <c r="B127"/>
  <c r="D122"/>
  <c r="E122"/>
  <c r="F122"/>
  <c r="G122"/>
  <c r="H122"/>
  <c r="I122"/>
  <c r="J122"/>
  <c r="K122"/>
  <c r="D123"/>
  <c r="E123"/>
  <c r="F123"/>
  <c r="G123"/>
  <c r="H123"/>
  <c r="I123"/>
  <c r="J123"/>
  <c r="K123"/>
  <c r="D124"/>
  <c r="E124"/>
  <c r="F124"/>
  <c r="G124"/>
  <c r="H124"/>
  <c r="I124"/>
  <c r="J124"/>
  <c r="K124"/>
  <c r="D125"/>
  <c r="E125"/>
  <c r="F125"/>
  <c r="G125"/>
  <c r="H125"/>
  <c r="I125"/>
  <c r="J125"/>
  <c r="K125"/>
  <c r="D126"/>
  <c r="E126"/>
  <c r="F126"/>
  <c r="G126"/>
  <c r="H126"/>
  <c r="I126"/>
  <c r="J126"/>
  <c r="K126"/>
  <c r="B122"/>
  <c r="B123"/>
  <c r="B124"/>
  <c r="B125"/>
  <c r="B126"/>
  <c r="K121"/>
  <c r="J121"/>
  <c r="I121"/>
  <c r="H121"/>
  <c r="G121"/>
  <c r="F121"/>
  <c r="E121"/>
  <c r="D121"/>
  <c r="B121"/>
  <c r="D116"/>
  <c r="E116"/>
  <c r="F116"/>
  <c r="G116"/>
  <c r="H116"/>
  <c r="I116"/>
  <c r="J116"/>
  <c r="K116"/>
  <c r="D117"/>
  <c r="E117"/>
  <c r="F117"/>
  <c r="G117"/>
  <c r="H117"/>
  <c r="I117"/>
  <c r="J117"/>
  <c r="K117"/>
  <c r="D118"/>
  <c r="E118"/>
  <c r="F118"/>
  <c r="G118"/>
  <c r="H118"/>
  <c r="I118"/>
  <c r="J118"/>
  <c r="K118"/>
  <c r="D119"/>
  <c r="E119"/>
  <c r="F119"/>
  <c r="G119"/>
  <c r="H119"/>
  <c r="I119"/>
  <c r="J119"/>
  <c r="K119"/>
  <c r="D120"/>
  <c r="E120"/>
  <c r="F120"/>
  <c r="G120"/>
  <c r="H120"/>
  <c r="I120"/>
  <c r="J120"/>
  <c r="K120"/>
  <c r="B116"/>
  <c r="B117"/>
  <c r="B118"/>
  <c r="B119"/>
  <c r="B120"/>
  <c r="K115"/>
  <c r="J115"/>
  <c r="I115"/>
  <c r="H115"/>
  <c r="G115"/>
  <c r="F115"/>
  <c r="E115"/>
  <c r="D115"/>
  <c r="B115"/>
  <c r="D110"/>
  <c r="E110"/>
  <c r="F110"/>
  <c r="G110"/>
  <c r="H110"/>
  <c r="I110"/>
  <c r="J110"/>
  <c r="K110"/>
  <c r="D111"/>
  <c r="E111"/>
  <c r="F111"/>
  <c r="G111"/>
  <c r="H111"/>
  <c r="I111"/>
  <c r="J111"/>
  <c r="K111"/>
  <c r="D112"/>
  <c r="E112"/>
  <c r="F112"/>
  <c r="G112"/>
  <c r="H112"/>
  <c r="I112"/>
  <c r="J112"/>
  <c r="K112"/>
  <c r="D113"/>
  <c r="E113"/>
  <c r="F113"/>
  <c r="G113"/>
  <c r="H113"/>
  <c r="I113"/>
  <c r="J113"/>
  <c r="K113"/>
  <c r="D114"/>
  <c r="E114"/>
  <c r="F114"/>
  <c r="G114"/>
  <c r="H114"/>
  <c r="I114"/>
  <c r="J114"/>
  <c r="K114"/>
  <c r="B110"/>
  <c r="B111"/>
  <c r="B112"/>
  <c r="B113"/>
  <c r="B114"/>
  <c r="K109"/>
  <c r="J109"/>
  <c r="I109"/>
  <c r="H109"/>
  <c r="G109"/>
  <c r="F109"/>
  <c r="E109"/>
  <c r="D109"/>
  <c r="B109"/>
  <c r="D104"/>
  <c r="E104"/>
  <c r="F104"/>
  <c r="G104"/>
  <c r="H104"/>
  <c r="I104"/>
  <c r="J104"/>
  <c r="K104"/>
  <c r="D105"/>
  <c r="E105"/>
  <c r="F105"/>
  <c r="G105"/>
  <c r="H105"/>
  <c r="I105"/>
  <c r="J105"/>
  <c r="K105"/>
  <c r="D106"/>
  <c r="E106"/>
  <c r="F106"/>
  <c r="G106"/>
  <c r="H106"/>
  <c r="I106"/>
  <c r="J106"/>
  <c r="K106"/>
  <c r="D107"/>
  <c r="E107"/>
  <c r="F107"/>
  <c r="G107"/>
  <c r="H107"/>
  <c r="I107"/>
  <c r="J107"/>
  <c r="K107"/>
  <c r="D108"/>
  <c r="E108"/>
  <c r="F108"/>
  <c r="G108"/>
  <c r="H108"/>
  <c r="I108"/>
  <c r="J108"/>
  <c r="K108"/>
  <c r="B104"/>
  <c r="B105"/>
  <c r="B106"/>
  <c r="B107"/>
  <c r="B108"/>
  <c r="K103"/>
  <c r="J103"/>
  <c r="I103"/>
  <c r="H103"/>
  <c r="G103"/>
  <c r="F103"/>
  <c r="E103"/>
  <c r="D103"/>
  <c r="B103"/>
  <c r="D98"/>
  <c r="E98"/>
  <c r="F98"/>
  <c r="G98"/>
  <c r="H98"/>
  <c r="I98"/>
  <c r="J98"/>
  <c r="K98"/>
  <c r="D99"/>
  <c r="E99"/>
  <c r="F99"/>
  <c r="G99"/>
  <c r="H99"/>
  <c r="I99"/>
  <c r="J99"/>
  <c r="K99"/>
  <c r="D100"/>
  <c r="E100"/>
  <c r="F100"/>
  <c r="G100"/>
  <c r="H100"/>
  <c r="I100"/>
  <c r="J100"/>
  <c r="K100"/>
  <c r="D101"/>
  <c r="E101"/>
  <c r="F101"/>
  <c r="G101"/>
  <c r="H101"/>
  <c r="I101"/>
  <c r="J101"/>
  <c r="K101"/>
  <c r="D102"/>
  <c r="E102"/>
  <c r="F102"/>
  <c r="G102"/>
  <c r="H102"/>
  <c r="I102"/>
  <c r="J102"/>
  <c r="K102"/>
  <c r="B98"/>
  <c r="B99"/>
  <c r="B100"/>
  <c r="B101"/>
  <c r="B102"/>
  <c r="K97"/>
  <c r="J97"/>
  <c r="I97"/>
  <c r="H97"/>
  <c r="G97"/>
  <c r="F97"/>
  <c r="E97"/>
  <c r="D97"/>
  <c r="B97"/>
  <c r="D92"/>
  <c r="E92"/>
  <c r="F92"/>
  <c r="G92"/>
  <c r="H92"/>
  <c r="I92"/>
  <c r="J92"/>
  <c r="K92"/>
  <c r="D93"/>
  <c r="E93"/>
  <c r="F93"/>
  <c r="G93"/>
  <c r="H93"/>
  <c r="I93"/>
  <c r="J93"/>
  <c r="K93"/>
  <c r="D94"/>
  <c r="E94"/>
  <c r="F94"/>
  <c r="G94"/>
  <c r="H94"/>
  <c r="I94"/>
  <c r="J94"/>
  <c r="K94"/>
  <c r="D95"/>
  <c r="E95"/>
  <c r="F95"/>
  <c r="G95"/>
  <c r="H95"/>
  <c r="I95"/>
  <c r="J95"/>
  <c r="K95"/>
  <c r="D96"/>
  <c r="E96"/>
  <c r="F96"/>
  <c r="G96"/>
  <c r="H96"/>
  <c r="I96"/>
  <c r="J96"/>
  <c r="K96"/>
  <c r="B92"/>
  <c r="B93"/>
  <c r="B94"/>
  <c r="B95"/>
  <c r="B96"/>
  <c r="K91"/>
  <c r="J91"/>
  <c r="I91"/>
  <c r="H91"/>
  <c r="G91"/>
  <c r="F91"/>
  <c r="E91"/>
  <c r="D91"/>
  <c r="B91"/>
  <c r="D86"/>
  <c r="E86"/>
  <c r="F86"/>
  <c r="G86"/>
  <c r="H86"/>
  <c r="I86"/>
  <c r="J86"/>
  <c r="K86"/>
  <c r="D87"/>
  <c r="E87"/>
  <c r="F87"/>
  <c r="G87"/>
  <c r="H87"/>
  <c r="I87"/>
  <c r="J87"/>
  <c r="K87"/>
  <c r="D88"/>
  <c r="E88"/>
  <c r="F88"/>
  <c r="G88"/>
  <c r="H88"/>
  <c r="I88"/>
  <c r="J88"/>
  <c r="K88"/>
  <c r="D89"/>
  <c r="E89"/>
  <c r="F89"/>
  <c r="G89"/>
  <c r="H89"/>
  <c r="I89"/>
  <c r="J89"/>
  <c r="K89"/>
  <c r="D90"/>
  <c r="E90"/>
  <c r="F90"/>
  <c r="G90"/>
  <c r="H90"/>
  <c r="I90"/>
  <c r="J90"/>
  <c r="K90"/>
  <c r="B86"/>
  <c r="B87"/>
  <c r="B88"/>
  <c r="B89"/>
  <c r="B90"/>
  <c r="K85"/>
  <c r="J85"/>
  <c r="I85"/>
  <c r="H85"/>
  <c r="G85"/>
  <c r="F85"/>
  <c r="E85"/>
  <c r="D85"/>
  <c r="B85"/>
  <c r="D80"/>
  <c r="E80"/>
  <c r="F80"/>
  <c r="G80"/>
  <c r="H80"/>
  <c r="I80"/>
  <c r="J80"/>
  <c r="K80"/>
  <c r="D81"/>
  <c r="E81"/>
  <c r="F81"/>
  <c r="G81"/>
  <c r="H81"/>
  <c r="I81"/>
  <c r="J81"/>
  <c r="K81"/>
  <c r="D82"/>
  <c r="E82"/>
  <c r="F82"/>
  <c r="G82"/>
  <c r="H82"/>
  <c r="I82"/>
  <c r="J82"/>
  <c r="K82"/>
  <c r="D83"/>
  <c r="E83"/>
  <c r="F83"/>
  <c r="G83"/>
  <c r="H83"/>
  <c r="I83"/>
  <c r="J83"/>
  <c r="K83"/>
  <c r="D84"/>
  <c r="E84"/>
  <c r="F84"/>
  <c r="G84"/>
  <c r="H84"/>
  <c r="I84"/>
  <c r="J84"/>
  <c r="K84"/>
  <c r="B80"/>
  <c r="B81"/>
  <c r="B82"/>
  <c r="B83"/>
  <c r="B84"/>
  <c r="K79"/>
  <c r="J79"/>
  <c r="I79"/>
  <c r="H79"/>
  <c r="G79"/>
  <c r="F79"/>
  <c r="E79"/>
  <c r="D79"/>
  <c r="B79"/>
  <c r="D74"/>
  <c r="E74"/>
  <c r="F74"/>
  <c r="G74"/>
  <c r="H74"/>
  <c r="I74"/>
  <c r="J74"/>
  <c r="K74"/>
  <c r="D75"/>
  <c r="E75"/>
  <c r="F75"/>
  <c r="G75"/>
  <c r="H75"/>
  <c r="I75"/>
  <c r="J75"/>
  <c r="K75"/>
  <c r="D76"/>
  <c r="E76"/>
  <c r="F76"/>
  <c r="G76"/>
  <c r="H76"/>
  <c r="I76"/>
  <c r="J76"/>
  <c r="K76"/>
  <c r="D77"/>
  <c r="E77"/>
  <c r="F77"/>
  <c r="G77"/>
  <c r="H77"/>
  <c r="I77"/>
  <c r="J77"/>
  <c r="K77"/>
  <c r="D78"/>
  <c r="E78"/>
  <c r="F78"/>
  <c r="G78"/>
  <c r="H78"/>
  <c r="I78"/>
  <c r="J78"/>
  <c r="K78"/>
  <c r="B74"/>
  <c r="B75"/>
  <c r="B76"/>
  <c r="B77"/>
  <c r="B78"/>
  <c r="K73"/>
  <c r="J73"/>
  <c r="I73"/>
  <c r="H73"/>
  <c r="G73"/>
  <c r="F73"/>
  <c r="E73"/>
  <c r="D73"/>
  <c r="B73"/>
  <c r="D68"/>
  <c r="E68"/>
  <c r="F68"/>
  <c r="G68"/>
  <c r="H68"/>
  <c r="I68"/>
  <c r="J68"/>
  <c r="K68"/>
  <c r="D69"/>
  <c r="E69"/>
  <c r="F69"/>
  <c r="G69"/>
  <c r="H69"/>
  <c r="I69"/>
  <c r="J69"/>
  <c r="K69"/>
  <c r="D70"/>
  <c r="E70"/>
  <c r="F70"/>
  <c r="G70"/>
  <c r="H70"/>
  <c r="I70"/>
  <c r="J70"/>
  <c r="K70"/>
  <c r="D71"/>
  <c r="E71"/>
  <c r="F71"/>
  <c r="G71"/>
  <c r="H71"/>
  <c r="I71"/>
  <c r="J71"/>
  <c r="K71"/>
  <c r="D72"/>
  <c r="E72"/>
  <c r="F72"/>
  <c r="G72"/>
  <c r="H72"/>
  <c r="I72"/>
  <c r="J72"/>
  <c r="K72"/>
  <c r="B68"/>
  <c r="B69"/>
  <c r="B70"/>
  <c r="B71"/>
  <c r="B72"/>
  <c r="K67"/>
  <c r="J67"/>
  <c r="I67"/>
  <c r="H67"/>
  <c r="G67"/>
  <c r="F67"/>
  <c r="E67"/>
  <c r="D67"/>
  <c r="B67"/>
  <c r="D62"/>
  <c r="E62"/>
  <c r="F62"/>
  <c r="G62"/>
  <c r="H62"/>
  <c r="I62"/>
  <c r="J62"/>
  <c r="K62"/>
  <c r="D63"/>
  <c r="E63"/>
  <c r="F63"/>
  <c r="G63"/>
  <c r="H63"/>
  <c r="I63"/>
  <c r="J63"/>
  <c r="K63"/>
  <c r="D64"/>
  <c r="E64"/>
  <c r="F64"/>
  <c r="G64"/>
  <c r="H64"/>
  <c r="I64"/>
  <c r="J64"/>
  <c r="K64"/>
  <c r="D65"/>
  <c r="E65"/>
  <c r="F65"/>
  <c r="G65"/>
  <c r="H65"/>
  <c r="I65"/>
  <c r="J65"/>
  <c r="K65"/>
  <c r="D66"/>
  <c r="E66"/>
  <c r="F66"/>
  <c r="G66"/>
  <c r="H66"/>
  <c r="I66"/>
  <c r="J66"/>
  <c r="K66"/>
  <c r="B62"/>
  <c r="B63"/>
  <c r="B64"/>
  <c r="B65"/>
  <c r="B66"/>
  <c r="K61"/>
  <c r="J61"/>
  <c r="I61"/>
  <c r="H61"/>
  <c r="G61"/>
  <c r="F61"/>
  <c r="E61"/>
  <c r="D61"/>
  <c r="B61"/>
  <c r="D56"/>
  <c r="E56"/>
  <c r="F56"/>
  <c r="G56"/>
  <c r="H56"/>
  <c r="I56"/>
  <c r="J56"/>
  <c r="K56"/>
  <c r="D57"/>
  <c r="E57"/>
  <c r="F57"/>
  <c r="G57"/>
  <c r="H57"/>
  <c r="I57"/>
  <c r="J57"/>
  <c r="K57"/>
  <c r="D58"/>
  <c r="E58"/>
  <c r="F58"/>
  <c r="G58"/>
  <c r="H58"/>
  <c r="I58"/>
  <c r="J58"/>
  <c r="K58"/>
  <c r="D59"/>
  <c r="E59"/>
  <c r="F59"/>
  <c r="G59"/>
  <c r="H59"/>
  <c r="I59"/>
  <c r="J59"/>
  <c r="K59"/>
  <c r="D60"/>
  <c r="E60"/>
  <c r="F60"/>
  <c r="G60"/>
  <c r="H60"/>
  <c r="I60"/>
  <c r="J60"/>
  <c r="K60"/>
  <c r="B56"/>
  <c r="B57"/>
  <c r="B58"/>
  <c r="B59"/>
  <c r="B60"/>
  <c r="K55"/>
  <c r="J55"/>
  <c r="I55"/>
  <c r="H55"/>
  <c r="G55"/>
  <c r="F55"/>
  <c r="E55"/>
  <c r="D55"/>
  <c r="B55"/>
  <c r="B50"/>
  <c r="B51"/>
  <c r="B52"/>
  <c r="B53"/>
  <c r="B54"/>
  <c r="D50"/>
  <c r="E50"/>
  <c r="F50"/>
  <c r="G50"/>
  <c r="H50"/>
  <c r="I50"/>
  <c r="J50"/>
  <c r="K50"/>
  <c r="D51"/>
  <c r="E51"/>
  <c r="F51"/>
  <c r="G51"/>
  <c r="H51"/>
  <c r="I51"/>
  <c r="J51"/>
  <c r="K51"/>
  <c r="D52"/>
  <c r="E52"/>
  <c r="F52"/>
  <c r="G52"/>
  <c r="H52"/>
  <c r="I52"/>
  <c r="J52"/>
  <c r="K52"/>
  <c r="D53"/>
  <c r="E53"/>
  <c r="F53"/>
  <c r="G53"/>
  <c r="H53"/>
  <c r="I53"/>
  <c r="J53"/>
  <c r="K53"/>
  <c r="D54"/>
  <c r="E54"/>
  <c r="F54"/>
  <c r="G54"/>
  <c r="H54"/>
  <c r="I54"/>
  <c r="J54"/>
  <c r="K54"/>
  <c r="K49"/>
  <c r="J49"/>
  <c r="I49"/>
  <c r="H49"/>
  <c r="G49"/>
  <c r="F49"/>
  <c r="E49"/>
  <c r="D49"/>
  <c r="B49"/>
  <c r="D44"/>
  <c r="E44"/>
  <c r="F44"/>
  <c r="G44"/>
  <c r="H44"/>
  <c r="I44"/>
  <c r="J44"/>
  <c r="K44"/>
  <c r="D45"/>
  <c r="E45"/>
  <c r="F45"/>
  <c r="G45"/>
  <c r="H45"/>
  <c r="I45"/>
  <c r="J45"/>
  <c r="K45"/>
  <c r="D46"/>
  <c r="E46"/>
  <c r="F46"/>
  <c r="G46"/>
  <c r="H46"/>
  <c r="I46"/>
  <c r="J46"/>
  <c r="K46"/>
  <c r="D47"/>
  <c r="E47"/>
  <c r="F47"/>
  <c r="G47"/>
  <c r="H47"/>
  <c r="I47"/>
  <c r="J47"/>
  <c r="K47"/>
  <c r="D48"/>
  <c r="E48"/>
  <c r="F48"/>
  <c r="G48"/>
  <c r="H48"/>
  <c r="I48"/>
  <c r="J48"/>
  <c r="K48"/>
  <c r="B44"/>
  <c r="B45"/>
  <c r="B46"/>
  <c r="B47"/>
  <c r="B48"/>
  <c r="K43"/>
  <c r="J43"/>
  <c r="I43"/>
  <c r="H43"/>
  <c r="G43"/>
  <c r="F43"/>
  <c r="E43"/>
  <c r="D43"/>
  <c r="B43"/>
  <c r="D38"/>
  <c r="E38"/>
  <c r="F38"/>
  <c r="G38"/>
  <c r="H38"/>
  <c r="I38"/>
  <c r="J38"/>
  <c r="K38"/>
  <c r="D39"/>
  <c r="E39"/>
  <c r="F39"/>
  <c r="G39"/>
  <c r="H39"/>
  <c r="I39"/>
  <c r="J39"/>
  <c r="K39"/>
  <c r="D40"/>
  <c r="E40"/>
  <c r="F40"/>
  <c r="G40"/>
  <c r="H40"/>
  <c r="I40"/>
  <c r="J40"/>
  <c r="K40"/>
  <c r="D41"/>
  <c r="E41"/>
  <c r="F41"/>
  <c r="G41"/>
  <c r="H41"/>
  <c r="I41"/>
  <c r="J41"/>
  <c r="K41"/>
  <c r="D42"/>
  <c r="E42"/>
  <c r="F42"/>
  <c r="G42"/>
  <c r="H42"/>
  <c r="I42"/>
  <c r="J42"/>
  <c r="K42"/>
  <c r="B38"/>
  <c r="B39"/>
  <c r="B40"/>
  <c r="B41"/>
  <c r="B42"/>
  <c r="K37"/>
  <c r="J37"/>
  <c r="I37"/>
  <c r="H37"/>
  <c r="G37"/>
  <c r="F37"/>
  <c r="E37"/>
  <c r="D37"/>
  <c r="B37"/>
  <c r="D32"/>
  <c r="E32"/>
  <c r="F32"/>
  <c r="G32"/>
  <c r="H32"/>
  <c r="I32"/>
  <c r="J32"/>
  <c r="K32"/>
  <c r="D33"/>
  <c r="E33"/>
  <c r="F33"/>
  <c r="G33"/>
  <c r="H33"/>
  <c r="I33"/>
  <c r="J33"/>
  <c r="K33"/>
  <c r="D34"/>
  <c r="E34"/>
  <c r="F34"/>
  <c r="G34"/>
  <c r="H34"/>
  <c r="I34"/>
  <c r="J34"/>
  <c r="K34"/>
  <c r="D35"/>
  <c r="E35"/>
  <c r="F35"/>
  <c r="G35"/>
  <c r="H35"/>
  <c r="I35"/>
  <c r="J35"/>
  <c r="K35"/>
  <c r="D36"/>
  <c r="E36"/>
  <c r="F36"/>
  <c r="G36"/>
  <c r="H36"/>
  <c r="I36"/>
  <c r="J36"/>
  <c r="K36"/>
  <c r="B32"/>
  <c r="B33"/>
  <c r="B34"/>
  <c r="B35"/>
  <c r="B36"/>
  <c r="K31"/>
  <c r="J31"/>
  <c r="I31"/>
  <c r="H31"/>
  <c r="G31"/>
  <c r="F31"/>
  <c r="E31"/>
  <c r="D31"/>
  <c r="B31"/>
  <c r="D26"/>
  <c r="E26"/>
  <c r="F26"/>
  <c r="G26"/>
  <c r="H26"/>
  <c r="I26"/>
  <c r="J26"/>
  <c r="K26"/>
  <c r="D27"/>
  <c r="E27"/>
  <c r="F27"/>
  <c r="G27"/>
  <c r="H27"/>
  <c r="I27"/>
  <c r="J27"/>
  <c r="K27"/>
  <c r="D28"/>
  <c r="E28"/>
  <c r="F28"/>
  <c r="G28"/>
  <c r="H28"/>
  <c r="I28"/>
  <c r="J28"/>
  <c r="K28"/>
  <c r="D29"/>
  <c r="E29"/>
  <c r="F29"/>
  <c r="G29"/>
  <c r="H29"/>
  <c r="I29"/>
  <c r="J29"/>
  <c r="K29"/>
  <c r="D30"/>
  <c r="E30"/>
  <c r="F30"/>
  <c r="G30"/>
  <c r="H30"/>
  <c r="I30"/>
  <c r="J30"/>
  <c r="K30"/>
  <c r="B26"/>
  <c r="B27"/>
  <c r="B28"/>
  <c r="B29"/>
  <c r="B30"/>
  <c r="K25"/>
  <c r="J25"/>
  <c r="I25"/>
  <c r="H25"/>
  <c r="G25"/>
  <c r="F25"/>
  <c r="E25"/>
  <c r="D25"/>
  <c r="B25"/>
  <c r="D20"/>
  <c r="E20"/>
  <c r="F20"/>
  <c r="G20"/>
  <c r="H20"/>
  <c r="I20"/>
  <c r="J20"/>
  <c r="K20"/>
  <c r="D21"/>
  <c r="E21"/>
  <c r="F21"/>
  <c r="G21"/>
  <c r="H21"/>
  <c r="I21"/>
  <c r="J21"/>
  <c r="K21"/>
  <c r="D22"/>
  <c r="E22"/>
  <c r="F22"/>
  <c r="G22"/>
  <c r="H22"/>
  <c r="I22"/>
  <c r="J22"/>
  <c r="K22"/>
  <c r="D23"/>
  <c r="E23"/>
  <c r="F23"/>
  <c r="G23"/>
  <c r="H23"/>
  <c r="I23"/>
  <c r="J23"/>
  <c r="K23"/>
  <c r="D24"/>
  <c r="E24"/>
  <c r="F24"/>
  <c r="G24"/>
  <c r="H24"/>
  <c r="I24"/>
  <c r="J24"/>
  <c r="K24"/>
  <c r="B20"/>
  <c r="B21"/>
  <c r="B22"/>
  <c r="B23"/>
  <c r="B24"/>
  <c r="K19"/>
  <c r="J19"/>
  <c r="I19"/>
  <c r="H19"/>
  <c r="G19"/>
  <c r="F19"/>
  <c r="E19"/>
  <c r="D19"/>
  <c r="B19"/>
  <c r="B14"/>
  <c r="B15"/>
  <c r="B16"/>
  <c r="B17"/>
  <c r="B18"/>
  <c r="B13"/>
  <c r="D14"/>
  <c r="D15"/>
  <c r="D16"/>
  <c r="D17"/>
  <c r="D18"/>
  <c r="E20" i="12"/>
  <c r="L14" i="14" s="1"/>
  <c r="E21" i="12"/>
  <c r="L15" i="14" s="1"/>
  <c r="E22" i="12"/>
  <c r="L16" i="14" s="1"/>
  <c r="E23" i="12"/>
  <c r="E24"/>
  <c r="E14" i="14"/>
  <c r="F14"/>
  <c r="G14"/>
  <c r="H14"/>
  <c r="I14"/>
  <c r="J14"/>
  <c r="K14"/>
  <c r="E15"/>
  <c r="F15"/>
  <c r="G15"/>
  <c r="H15"/>
  <c r="I15"/>
  <c r="J15"/>
  <c r="K15"/>
  <c r="E16"/>
  <c r="F16"/>
  <c r="G16"/>
  <c r="H16"/>
  <c r="I16"/>
  <c r="J16"/>
  <c r="K16"/>
  <c r="E17"/>
  <c r="F17"/>
  <c r="G17"/>
  <c r="H17"/>
  <c r="I17"/>
  <c r="J17"/>
  <c r="K17"/>
  <c r="E18"/>
  <c r="F18"/>
  <c r="G18"/>
  <c r="H18"/>
  <c r="I18"/>
  <c r="J18"/>
  <c r="K18"/>
  <c r="K13"/>
  <c r="J13"/>
  <c r="I13"/>
  <c r="H13"/>
  <c r="G13"/>
  <c r="F13"/>
  <c r="E13"/>
  <c r="D13"/>
  <c r="A13"/>
  <c r="A14"/>
  <c r="A15"/>
  <c r="A16"/>
  <c r="A17"/>
  <c r="S3979" i="12"/>
  <c r="S582" i="15" s="1"/>
  <c r="Q3979" i="12"/>
  <c r="R582" i="15" s="1"/>
  <c r="O3979" i="12"/>
  <c r="Q582" i="15" s="1"/>
  <c r="P582"/>
  <c r="K3979" i="12"/>
  <c r="O582" i="15" s="1"/>
  <c r="I3979" i="12"/>
  <c r="N582" i="15" s="1"/>
  <c r="G3979" i="12"/>
  <c r="M582" i="15" s="1"/>
  <c r="E3979" i="12"/>
  <c r="L582" i="15" s="1"/>
  <c r="S3978" i="12"/>
  <c r="S581" i="15" s="1"/>
  <c r="Q3978" i="12"/>
  <c r="R581" i="15" s="1"/>
  <c r="O3978" i="12"/>
  <c r="Q581" i="15" s="1"/>
  <c r="P581"/>
  <c r="K3978" i="12"/>
  <c r="O581" i="15" s="1"/>
  <c r="I3978" i="12"/>
  <c r="N581" i="15" s="1"/>
  <c r="G3978" i="12"/>
  <c r="M581" i="15" s="1"/>
  <c r="E3978" i="12"/>
  <c r="L581" i="15" s="1"/>
  <c r="S3977" i="12"/>
  <c r="S580" i="15" s="1"/>
  <c r="Q3977" i="12"/>
  <c r="R580" i="15" s="1"/>
  <c r="O3977" i="12"/>
  <c r="Q580" i="15" s="1"/>
  <c r="P580"/>
  <c r="K3977" i="12"/>
  <c r="O580" i="15" s="1"/>
  <c r="I3977" i="12"/>
  <c r="N580" i="15" s="1"/>
  <c r="G3977" i="12"/>
  <c r="M580" i="15" s="1"/>
  <c r="E3977" i="12"/>
  <c r="L580" i="15" s="1"/>
  <c r="S3976" i="12"/>
  <c r="S579" i="15" s="1"/>
  <c r="Q3976" i="12"/>
  <c r="R579" i="15" s="1"/>
  <c r="O3976" i="12"/>
  <c r="Q579" i="15" s="1"/>
  <c r="P579"/>
  <c r="K3976" i="12"/>
  <c r="O579" i="15" s="1"/>
  <c r="I3976" i="12"/>
  <c r="N579" i="15" s="1"/>
  <c r="G3976" i="12"/>
  <c r="M579" i="15" s="1"/>
  <c r="E3976" i="12"/>
  <c r="L579" i="15" s="1"/>
  <c r="S3975" i="12"/>
  <c r="S578" i="15" s="1"/>
  <c r="Q3975" i="12"/>
  <c r="R578" i="15" s="1"/>
  <c r="O3975" i="12"/>
  <c r="Q578" i="15" s="1"/>
  <c r="P578"/>
  <c r="K3975" i="12"/>
  <c r="O578" i="15" s="1"/>
  <c r="I3975" i="12"/>
  <c r="N578" i="15" s="1"/>
  <c r="G3975" i="12"/>
  <c r="M578" i="15" s="1"/>
  <c r="E3975" i="12"/>
  <c r="L578" i="15" s="1"/>
  <c r="S3974" i="12"/>
  <c r="S577" i="15" s="1"/>
  <c r="Q3974" i="12"/>
  <c r="R577" i="15" s="1"/>
  <c r="O3974" i="12"/>
  <c r="Q577" i="15" s="1"/>
  <c r="P577"/>
  <c r="K3974" i="12"/>
  <c r="O577" i="15" s="1"/>
  <c r="I3974" i="12"/>
  <c r="N577" i="15" s="1"/>
  <c r="G3974" i="12"/>
  <c r="M577" i="15" s="1"/>
  <c r="E3974" i="12"/>
  <c r="S3937"/>
  <c r="S576" i="15" s="1"/>
  <c r="Q3937" i="12"/>
  <c r="R576" i="15" s="1"/>
  <c r="O3937" i="12"/>
  <c r="Q576" i="15" s="1"/>
  <c r="P576"/>
  <c r="K3937" i="12"/>
  <c r="O576" i="15" s="1"/>
  <c r="I3937" i="12"/>
  <c r="N576" i="15" s="1"/>
  <c r="G3937" i="12"/>
  <c r="M576" i="15" s="1"/>
  <c r="E3937" i="12"/>
  <c r="L576" i="15" s="1"/>
  <c r="S3936" i="12"/>
  <c r="S575" i="15" s="1"/>
  <c r="Q3936" i="12"/>
  <c r="R575" i="15" s="1"/>
  <c r="O3936" i="12"/>
  <c r="Q575" i="15" s="1"/>
  <c r="P575"/>
  <c r="K3936" i="12"/>
  <c r="O575" i="15" s="1"/>
  <c r="I3936" i="12"/>
  <c r="N575" i="15" s="1"/>
  <c r="G3936" i="12"/>
  <c r="M575" i="15" s="1"/>
  <c r="E3936" i="12"/>
  <c r="L575" i="15" s="1"/>
  <c r="S3935" i="12"/>
  <c r="S574" i="15" s="1"/>
  <c r="Q3935" i="12"/>
  <c r="R574" i="15" s="1"/>
  <c r="O3935" i="12"/>
  <c r="Q574" i="15" s="1"/>
  <c r="P574"/>
  <c r="K3935" i="12"/>
  <c r="O574" i="15" s="1"/>
  <c r="I3935" i="12"/>
  <c r="N574" i="15" s="1"/>
  <c r="G3935" i="12"/>
  <c r="M574" i="15" s="1"/>
  <c r="E3935" i="12"/>
  <c r="L574" i="15" s="1"/>
  <c r="S3934" i="12"/>
  <c r="S573" i="15" s="1"/>
  <c r="Q3934" i="12"/>
  <c r="R573" i="15" s="1"/>
  <c r="O3934" i="12"/>
  <c r="Q573" i="15" s="1"/>
  <c r="P573"/>
  <c r="K3934" i="12"/>
  <c r="O573" i="15" s="1"/>
  <c r="I3934" i="12"/>
  <c r="N573" i="15" s="1"/>
  <c r="G3934" i="12"/>
  <c r="M573" i="15" s="1"/>
  <c r="E3934" i="12"/>
  <c r="L573" i="15" s="1"/>
  <c r="S3933" i="12"/>
  <c r="S572" i="15" s="1"/>
  <c r="Q3933" i="12"/>
  <c r="R572" i="15" s="1"/>
  <c r="O3933" i="12"/>
  <c r="Q572" i="15" s="1"/>
  <c r="P572"/>
  <c r="K3933" i="12"/>
  <c r="O572" i="15" s="1"/>
  <c r="I3933" i="12"/>
  <c r="N572" i="15" s="1"/>
  <c r="G3933" i="12"/>
  <c r="M572" i="15" s="1"/>
  <c r="E3933" i="12"/>
  <c r="L572" i="15" s="1"/>
  <c r="S3932" i="12"/>
  <c r="S571" i="15" s="1"/>
  <c r="Q3932" i="12"/>
  <c r="R571" i="15" s="1"/>
  <c r="O3932" i="12"/>
  <c r="Q571" i="15" s="1"/>
  <c r="P571"/>
  <c r="K3932" i="12"/>
  <c r="O571" i="15" s="1"/>
  <c r="I3932" i="12"/>
  <c r="N571" i="15" s="1"/>
  <c r="G3932" i="12"/>
  <c r="M571" i="15" s="1"/>
  <c r="E3932" i="12"/>
  <c r="S3895"/>
  <c r="S570" i="15" s="1"/>
  <c r="Q3895" i="12"/>
  <c r="R570" i="15" s="1"/>
  <c r="O3895" i="12"/>
  <c r="Q570" i="15" s="1"/>
  <c r="P570"/>
  <c r="K3895" i="12"/>
  <c r="O570" i="15" s="1"/>
  <c r="I3895" i="12"/>
  <c r="N570" i="15" s="1"/>
  <c r="G3895" i="12"/>
  <c r="M570" i="15" s="1"/>
  <c r="E3895" i="12"/>
  <c r="L570" i="15" s="1"/>
  <c r="S3894" i="12"/>
  <c r="S569" i="15" s="1"/>
  <c r="Q3894" i="12"/>
  <c r="O3894"/>
  <c r="Q569" i="15" s="1"/>
  <c r="P569"/>
  <c r="K3894" i="12"/>
  <c r="O569" i="15" s="1"/>
  <c r="I3894" i="12"/>
  <c r="N569" i="15" s="1"/>
  <c r="G3894" i="12"/>
  <c r="M569" i="15" s="1"/>
  <c r="E3894" i="12"/>
  <c r="L569" i="15" s="1"/>
  <c r="S3893" i="12"/>
  <c r="S568" i="15" s="1"/>
  <c r="Q3893" i="12"/>
  <c r="R568" i="15" s="1"/>
  <c r="O3893" i="12"/>
  <c r="Q568" i="15" s="1"/>
  <c r="P568"/>
  <c r="K3893" i="12"/>
  <c r="O568" i="15" s="1"/>
  <c r="I3893" i="12"/>
  <c r="N568" i="15" s="1"/>
  <c r="G3893" i="12"/>
  <c r="M568" i="15" s="1"/>
  <c r="E3893" i="12"/>
  <c r="L568" i="15" s="1"/>
  <c r="S3892" i="12"/>
  <c r="S567" i="15" s="1"/>
  <c r="Q3892" i="12"/>
  <c r="R567" i="15" s="1"/>
  <c r="O3892" i="12"/>
  <c r="Q567" i="15" s="1"/>
  <c r="P567"/>
  <c r="K3892" i="12"/>
  <c r="O567" i="15" s="1"/>
  <c r="I3892" i="12"/>
  <c r="N567" i="15" s="1"/>
  <c r="G3892" i="12"/>
  <c r="M567" i="15" s="1"/>
  <c r="E3892" i="12"/>
  <c r="L567" i="15" s="1"/>
  <c r="S3891" i="12"/>
  <c r="S566" i="15" s="1"/>
  <c r="Q3891" i="12"/>
  <c r="R566" i="15" s="1"/>
  <c r="O3891" i="12"/>
  <c r="Q566" i="15" s="1"/>
  <c r="P566"/>
  <c r="K3891" i="12"/>
  <c r="O566" i="15" s="1"/>
  <c r="I3891" i="12"/>
  <c r="N566" i="15" s="1"/>
  <c r="G3891" i="12"/>
  <c r="M566" i="15" s="1"/>
  <c r="E3891" i="12"/>
  <c r="L566" i="15" s="1"/>
  <c r="S3890" i="12"/>
  <c r="S565" i="15" s="1"/>
  <c r="Q3890" i="12"/>
  <c r="R565" i="15" s="1"/>
  <c r="O3890" i="12"/>
  <c r="Q565" i="15" s="1"/>
  <c r="P565"/>
  <c r="K3890" i="12"/>
  <c r="O565" i="15" s="1"/>
  <c r="I3890" i="12"/>
  <c r="N565" i="15" s="1"/>
  <c r="G3890" i="12"/>
  <c r="M565" i="15" s="1"/>
  <c r="E3890" i="12"/>
  <c r="S3853"/>
  <c r="S564" i="15" s="1"/>
  <c r="Q3853" i="12"/>
  <c r="R564" i="15" s="1"/>
  <c r="O3853" i="12"/>
  <c r="Q564" i="15" s="1"/>
  <c r="P564"/>
  <c r="K3853" i="12"/>
  <c r="O564" i="15" s="1"/>
  <c r="I3853" i="12"/>
  <c r="N564" i="15" s="1"/>
  <c r="G3853" i="12"/>
  <c r="M564" i="15" s="1"/>
  <c r="E3853" i="12"/>
  <c r="L564" i="15" s="1"/>
  <c r="S3852" i="12"/>
  <c r="S563" i="15" s="1"/>
  <c r="Q3852" i="12"/>
  <c r="R563" i="15" s="1"/>
  <c r="O3852" i="12"/>
  <c r="Q563" i="15" s="1"/>
  <c r="P563"/>
  <c r="K3852" i="12"/>
  <c r="O563" i="15" s="1"/>
  <c r="I3852" i="12"/>
  <c r="N563" i="15" s="1"/>
  <c r="G3852" i="12"/>
  <c r="M563" i="15" s="1"/>
  <c r="E3852" i="12"/>
  <c r="L563" i="15" s="1"/>
  <c r="S3851" i="12"/>
  <c r="S562" i="15" s="1"/>
  <c r="Q3851" i="12"/>
  <c r="R562" i="15" s="1"/>
  <c r="O3851" i="12"/>
  <c r="Q562" i="15" s="1"/>
  <c r="P562"/>
  <c r="K3851" i="12"/>
  <c r="O562" i="15" s="1"/>
  <c r="I3851" i="12"/>
  <c r="N562" i="15" s="1"/>
  <c r="G3851" i="12"/>
  <c r="M562" i="15" s="1"/>
  <c r="E3851" i="12"/>
  <c r="L562" i="15" s="1"/>
  <c r="S3850" i="12"/>
  <c r="S561" i="15" s="1"/>
  <c r="Q3850" i="12"/>
  <c r="R561" i="15" s="1"/>
  <c r="O3850" i="12"/>
  <c r="Q561" i="15" s="1"/>
  <c r="P561"/>
  <c r="K3850" i="12"/>
  <c r="O561" i="15" s="1"/>
  <c r="I3850" i="12"/>
  <c r="N561" i="15" s="1"/>
  <c r="G3850" i="12"/>
  <c r="M561" i="15" s="1"/>
  <c r="E3850" i="12"/>
  <c r="S3849"/>
  <c r="S560" i="15" s="1"/>
  <c r="Q3849" i="12"/>
  <c r="R560" i="15" s="1"/>
  <c r="O3849" i="12"/>
  <c r="Q560" i="15" s="1"/>
  <c r="K3849" i="12"/>
  <c r="O560" i="15" s="1"/>
  <c r="I3849" i="12"/>
  <c r="N560" i="15" s="1"/>
  <c r="G3849" i="12"/>
  <c r="M560" i="15" s="1"/>
  <c r="E3849" i="12"/>
  <c r="L560" i="15" s="1"/>
  <c r="S3848" i="12"/>
  <c r="S559" i="15" s="1"/>
  <c r="Q3848" i="12"/>
  <c r="R559" i="15" s="1"/>
  <c r="O3848" i="12"/>
  <c r="Q559" i="15" s="1"/>
  <c r="P559"/>
  <c r="K3848" i="12"/>
  <c r="O559" i="15" s="1"/>
  <c r="I3848" i="12"/>
  <c r="N559" i="15" s="1"/>
  <c r="G3848" i="12"/>
  <c r="M559" i="15" s="1"/>
  <c r="E3848" i="12"/>
  <c r="S3811"/>
  <c r="S558" i="15" s="1"/>
  <c r="Q3811" i="12"/>
  <c r="R558" i="15" s="1"/>
  <c r="O3811" i="12"/>
  <c r="Q558" i="15" s="1"/>
  <c r="P558"/>
  <c r="K3811" i="12"/>
  <c r="O558" i="15" s="1"/>
  <c r="I3811" i="12"/>
  <c r="N558" i="15" s="1"/>
  <c r="G3811" i="12"/>
  <c r="M558" i="15" s="1"/>
  <c r="E3811" i="12"/>
  <c r="L558" i="15" s="1"/>
  <c r="S3810" i="12"/>
  <c r="S557" i="15" s="1"/>
  <c r="Q3810" i="12"/>
  <c r="R557" i="15" s="1"/>
  <c r="O3810" i="12"/>
  <c r="Q557" i="15" s="1"/>
  <c r="P557"/>
  <c r="K3810" i="12"/>
  <c r="O557" i="15" s="1"/>
  <c r="I3810" i="12"/>
  <c r="N557" i="15" s="1"/>
  <c r="G3810" i="12"/>
  <c r="M557" i="15" s="1"/>
  <c r="E3810" i="12"/>
  <c r="L557" i="15" s="1"/>
  <c r="S3809" i="12"/>
  <c r="S556" i="15" s="1"/>
  <c r="Q3809" i="12"/>
  <c r="R556" i="15" s="1"/>
  <c r="O3809" i="12"/>
  <c r="Q556" i="15" s="1"/>
  <c r="P556"/>
  <c r="K3809" i="12"/>
  <c r="O556" i="15" s="1"/>
  <c r="I3809" i="12"/>
  <c r="N556" i="15" s="1"/>
  <c r="G3809" i="12"/>
  <c r="M556" i="15" s="1"/>
  <c r="E3809" i="12"/>
  <c r="L556" i="15" s="1"/>
  <c r="S3808" i="12"/>
  <c r="S555" i="15" s="1"/>
  <c r="Q3808" i="12"/>
  <c r="R555" i="15" s="1"/>
  <c r="O3808" i="12"/>
  <c r="Q555" i="15" s="1"/>
  <c r="P555"/>
  <c r="K3808" i="12"/>
  <c r="O555" i="15" s="1"/>
  <c r="I3808" i="12"/>
  <c r="N555" i="15" s="1"/>
  <c r="G3808" i="12"/>
  <c r="M555" i="15" s="1"/>
  <c r="E3808" i="12"/>
  <c r="L555" i="15" s="1"/>
  <c r="S3807" i="12"/>
  <c r="S554" i="15" s="1"/>
  <c r="Q3807" i="12"/>
  <c r="R554" i="15" s="1"/>
  <c r="O3807" i="12"/>
  <c r="Q554" i="15" s="1"/>
  <c r="P554"/>
  <c r="K3807" i="12"/>
  <c r="O554" i="15" s="1"/>
  <c r="I3807" i="12"/>
  <c r="N554" i="15" s="1"/>
  <c r="G3807" i="12"/>
  <c r="M554" i="15" s="1"/>
  <c r="E3807" i="12"/>
  <c r="L554" i="15" s="1"/>
  <c r="S3806" i="12"/>
  <c r="S553" i="15" s="1"/>
  <c r="Q3806" i="12"/>
  <c r="R553" i="15" s="1"/>
  <c r="O3806" i="12"/>
  <c r="Q553" i="15" s="1"/>
  <c r="P553"/>
  <c r="K3806" i="12"/>
  <c r="O553" i="15" s="1"/>
  <c r="I3806" i="12"/>
  <c r="N553" i="15" s="1"/>
  <c r="G3806" i="12"/>
  <c r="M553" i="15" s="1"/>
  <c r="E3806" i="12"/>
  <c r="S3769"/>
  <c r="S552" i="15" s="1"/>
  <c r="Q3769" i="12"/>
  <c r="R552" i="15" s="1"/>
  <c r="O3769" i="12"/>
  <c r="Q552" i="15" s="1"/>
  <c r="P552"/>
  <c r="K3769" i="12"/>
  <c r="O552" i="15" s="1"/>
  <c r="I3769" i="12"/>
  <c r="N552" i="15" s="1"/>
  <c r="G3769" i="12"/>
  <c r="M552" i="15" s="1"/>
  <c r="E3769" i="12"/>
  <c r="L552" i="15" s="1"/>
  <c r="S3768" i="12"/>
  <c r="S551" i="15" s="1"/>
  <c r="Q3768" i="12"/>
  <c r="R551" i="15" s="1"/>
  <c r="O3768" i="12"/>
  <c r="Q551" i="15" s="1"/>
  <c r="P551"/>
  <c r="K3768" i="12"/>
  <c r="O551" i="15" s="1"/>
  <c r="I3768" i="12"/>
  <c r="N551" i="15" s="1"/>
  <c r="G3768" i="12"/>
  <c r="M551" i="15" s="1"/>
  <c r="E3768" i="12"/>
  <c r="L551" i="15" s="1"/>
  <c r="S3767" i="12"/>
  <c r="S550" i="15" s="1"/>
  <c r="Q3767" i="12"/>
  <c r="R550" i="15" s="1"/>
  <c r="O3767" i="12"/>
  <c r="Q550" i="15" s="1"/>
  <c r="P550"/>
  <c r="K3767" i="12"/>
  <c r="O550" i="15" s="1"/>
  <c r="I3767" i="12"/>
  <c r="N550" i="15" s="1"/>
  <c r="G3767" i="12"/>
  <c r="M550" i="15" s="1"/>
  <c r="E3767" i="12"/>
  <c r="L550" i="15" s="1"/>
  <c r="S3766" i="12"/>
  <c r="S549" i="15" s="1"/>
  <c r="Q3766" i="12"/>
  <c r="R549" i="15" s="1"/>
  <c r="O3766" i="12"/>
  <c r="Q549" i="15" s="1"/>
  <c r="P549"/>
  <c r="K3766" i="12"/>
  <c r="O549" i="15" s="1"/>
  <c r="I3766" i="12"/>
  <c r="N549" i="15" s="1"/>
  <c r="G3766" i="12"/>
  <c r="M549" i="15" s="1"/>
  <c r="E3766" i="12"/>
  <c r="L549" i="15" s="1"/>
  <c r="S3765" i="12"/>
  <c r="S548" i="15" s="1"/>
  <c r="Q3765" i="12"/>
  <c r="R548" i="15" s="1"/>
  <c r="O3765" i="12"/>
  <c r="Q548" i="15" s="1"/>
  <c r="P548"/>
  <c r="K3765" i="12"/>
  <c r="O548" i="15" s="1"/>
  <c r="I3765" i="12"/>
  <c r="N548" i="15" s="1"/>
  <c r="G3765" i="12"/>
  <c r="M548" i="15" s="1"/>
  <c r="E3765" i="12"/>
  <c r="L548" i="15" s="1"/>
  <c r="S3764" i="12"/>
  <c r="S547" i="15" s="1"/>
  <c r="Q3764" i="12"/>
  <c r="R547" i="15" s="1"/>
  <c r="O3764" i="12"/>
  <c r="Q547" i="15" s="1"/>
  <c r="P547"/>
  <c r="K3764" i="12"/>
  <c r="O547" i="15" s="1"/>
  <c r="I3764" i="12"/>
  <c r="N547" i="15" s="1"/>
  <c r="G3764" i="12"/>
  <c r="M547" i="15" s="1"/>
  <c r="E3764" i="12"/>
  <c r="S3727"/>
  <c r="S546" i="15" s="1"/>
  <c r="Q3727" i="12"/>
  <c r="R546" i="15" s="1"/>
  <c r="O3727" i="12"/>
  <c r="Q546" i="15" s="1"/>
  <c r="P546"/>
  <c r="K3727" i="12"/>
  <c r="O546" i="15" s="1"/>
  <c r="I3727" i="12"/>
  <c r="N546" i="15" s="1"/>
  <c r="G3727" i="12"/>
  <c r="M546" i="15" s="1"/>
  <c r="E3727" i="12"/>
  <c r="L546" i="15" s="1"/>
  <c r="S3726" i="12"/>
  <c r="S545" i="15" s="1"/>
  <c r="Q3726" i="12"/>
  <c r="R545" i="15" s="1"/>
  <c r="O3726" i="12"/>
  <c r="Q545" i="15" s="1"/>
  <c r="P545"/>
  <c r="K3726" i="12"/>
  <c r="O545" i="15" s="1"/>
  <c r="I3726" i="12"/>
  <c r="N545" i="15" s="1"/>
  <c r="G3726" i="12"/>
  <c r="M545" i="15" s="1"/>
  <c r="E3726" i="12"/>
  <c r="L545" i="15" s="1"/>
  <c r="S3725" i="12"/>
  <c r="S544" i="15" s="1"/>
  <c r="Q3725" i="12"/>
  <c r="O3725"/>
  <c r="Q544" i="15" s="1"/>
  <c r="P544"/>
  <c r="K3725" i="12"/>
  <c r="O544" i="15" s="1"/>
  <c r="I3725" i="12"/>
  <c r="N544" i="15" s="1"/>
  <c r="G3725" i="12"/>
  <c r="M544" i="15" s="1"/>
  <c r="E3725" i="12"/>
  <c r="L544" i="15" s="1"/>
  <c r="S3724" i="12"/>
  <c r="S543" i="15" s="1"/>
  <c r="Q3724" i="12"/>
  <c r="R543" i="15" s="1"/>
  <c r="O3724" i="12"/>
  <c r="Q543" i="15" s="1"/>
  <c r="P543"/>
  <c r="K3724" i="12"/>
  <c r="O543" i="15" s="1"/>
  <c r="I3724" i="12"/>
  <c r="N543" i="15" s="1"/>
  <c r="G3724" i="12"/>
  <c r="M543" i="15" s="1"/>
  <c r="E3724" i="12"/>
  <c r="L543" i="15" s="1"/>
  <c r="S3723" i="12"/>
  <c r="S542" i="15" s="1"/>
  <c r="Q3723" i="12"/>
  <c r="R542" i="15" s="1"/>
  <c r="O3723" i="12"/>
  <c r="Q542" i="15" s="1"/>
  <c r="P542"/>
  <c r="K3723" i="12"/>
  <c r="O542" i="15" s="1"/>
  <c r="I3723" i="12"/>
  <c r="N542" i="15" s="1"/>
  <c r="G3723" i="12"/>
  <c r="M542" i="15" s="1"/>
  <c r="E3723" i="12"/>
  <c r="S3722"/>
  <c r="S541" i="15" s="1"/>
  <c r="Q3722" i="12"/>
  <c r="R541" i="15" s="1"/>
  <c r="O3722" i="12"/>
  <c r="Q541" i="15" s="1"/>
  <c r="K3722" i="12"/>
  <c r="O541" i="15" s="1"/>
  <c r="I3722" i="12"/>
  <c r="N541" i="15" s="1"/>
  <c r="G3722" i="12"/>
  <c r="M541" i="15" s="1"/>
  <c r="E3722" i="12"/>
  <c r="S3685"/>
  <c r="S540" i="15" s="1"/>
  <c r="Q3685" i="12"/>
  <c r="R540" i="15" s="1"/>
  <c r="O3685" i="12"/>
  <c r="Q540" i="15" s="1"/>
  <c r="P540"/>
  <c r="K3685" i="12"/>
  <c r="O540" i="15" s="1"/>
  <c r="I3685" i="12"/>
  <c r="N540" i="15" s="1"/>
  <c r="G3685" i="12"/>
  <c r="M540" i="15" s="1"/>
  <c r="E3685" i="12"/>
  <c r="L540" i="15" s="1"/>
  <c r="S3684" i="12"/>
  <c r="S539" i="15" s="1"/>
  <c r="Q3684" i="12"/>
  <c r="R539" i="15" s="1"/>
  <c r="O3684" i="12"/>
  <c r="Q539" i="15" s="1"/>
  <c r="P539"/>
  <c r="K3684" i="12"/>
  <c r="O539" i="15" s="1"/>
  <c r="I3684" i="12"/>
  <c r="N539" i="15" s="1"/>
  <c r="G3684" i="12"/>
  <c r="M539" i="15" s="1"/>
  <c r="E3684" i="12"/>
  <c r="L539" i="15" s="1"/>
  <c r="S3683" i="12"/>
  <c r="S538" i="15" s="1"/>
  <c r="Q3683" i="12"/>
  <c r="R538" i="15" s="1"/>
  <c r="O3683" i="12"/>
  <c r="Q538" i="15" s="1"/>
  <c r="P538"/>
  <c r="K3683" i="12"/>
  <c r="O538" i="15" s="1"/>
  <c r="I3683" i="12"/>
  <c r="N538" i="15" s="1"/>
  <c r="G3683" i="12"/>
  <c r="M538" i="15" s="1"/>
  <c r="E3683" i="12"/>
  <c r="L538" i="15" s="1"/>
  <c r="S3682" i="12"/>
  <c r="S537" i="15" s="1"/>
  <c r="Q3682" i="12"/>
  <c r="R537" i="15" s="1"/>
  <c r="O3682" i="12"/>
  <c r="Q537" i="15" s="1"/>
  <c r="P537"/>
  <c r="K3682" i="12"/>
  <c r="O537" i="15" s="1"/>
  <c r="I3682" i="12"/>
  <c r="N537" i="15" s="1"/>
  <c r="G3682" i="12"/>
  <c r="M537" i="15" s="1"/>
  <c r="E3682" i="12"/>
  <c r="L537" i="15" s="1"/>
  <c r="S3681" i="12"/>
  <c r="S536" i="15" s="1"/>
  <c r="Q3681" i="12"/>
  <c r="R536" i="15" s="1"/>
  <c r="O3681" i="12"/>
  <c r="Q536" i="15" s="1"/>
  <c r="P536"/>
  <c r="K3681" i="12"/>
  <c r="O536" i="15" s="1"/>
  <c r="I3681" i="12"/>
  <c r="N536" i="15" s="1"/>
  <c r="G3681" i="12"/>
  <c r="M536" i="15" s="1"/>
  <c r="E3681" i="12"/>
  <c r="L536" i="15" s="1"/>
  <c r="S3680" i="12"/>
  <c r="S535" i="15" s="1"/>
  <c r="Q3680" i="12"/>
  <c r="R535" i="15" s="1"/>
  <c r="O3680" i="12"/>
  <c r="Q535" i="15" s="1"/>
  <c r="P535"/>
  <c r="K3680" i="12"/>
  <c r="O535" i="15" s="1"/>
  <c r="I3680" i="12"/>
  <c r="N535" i="15" s="1"/>
  <c r="G3680" i="12"/>
  <c r="M535" i="15" s="1"/>
  <c r="E3680" i="12"/>
  <c r="S3643"/>
  <c r="S534" i="15" s="1"/>
  <c r="Q3643" i="12"/>
  <c r="R534" i="15" s="1"/>
  <c r="O3643" i="12"/>
  <c r="Q534" i="15" s="1"/>
  <c r="P534"/>
  <c r="K3643" i="12"/>
  <c r="O534" i="15" s="1"/>
  <c r="I3643" i="12"/>
  <c r="N534" i="15" s="1"/>
  <c r="G3643" i="12"/>
  <c r="M534" i="15" s="1"/>
  <c r="E3643" i="12"/>
  <c r="L534" i="15" s="1"/>
  <c r="S3642" i="12"/>
  <c r="S533" i="15" s="1"/>
  <c r="Q3642" i="12"/>
  <c r="O3642"/>
  <c r="Q533" i="15" s="1"/>
  <c r="P533"/>
  <c r="K3642" i="12"/>
  <c r="O533" i="15" s="1"/>
  <c r="I3642" i="12"/>
  <c r="N533" i="15" s="1"/>
  <c r="G3642" i="12"/>
  <c r="M533" i="15" s="1"/>
  <c r="E3642" i="12"/>
  <c r="L533" i="15" s="1"/>
  <c r="S3641" i="12"/>
  <c r="S532" i="15" s="1"/>
  <c r="Q3641" i="12"/>
  <c r="R532" i="15" s="1"/>
  <c r="O3641" i="12"/>
  <c r="Q532" i="15" s="1"/>
  <c r="P532"/>
  <c r="K3641" i="12"/>
  <c r="O532" i="15" s="1"/>
  <c r="I3641" i="12"/>
  <c r="N532" i="15" s="1"/>
  <c r="G3641" i="12"/>
  <c r="M532" i="15" s="1"/>
  <c r="E3641" i="12"/>
  <c r="L532" i="15" s="1"/>
  <c r="S3640" i="12"/>
  <c r="S531" i="15" s="1"/>
  <c r="Q3640" i="12"/>
  <c r="R531" i="15" s="1"/>
  <c r="O3640" i="12"/>
  <c r="Q531" i="15" s="1"/>
  <c r="P531"/>
  <c r="K3640" i="12"/>
  <c r="O531" i="15" s="1"/>
  <c r="I3640" i="12"/>
  <c r="N531" i="15" s="1"/>
  <c r="G3640" i="12"/>
  <c r="M531" i="15" s="1"/>
  <c r="E3640" i="12"/>
  <c r="L531" i="15" s="1"/>
  <c r="S3639" i="12"/>
  <c r="S530" i="15" s="1"/>
  <c r="Q3639" i="12"/>
  <c r="R530" i="15" s="1"/>
  <c r="O3639" i="12"/>
  <c r="Q530" i="15" s="1"/>
  <c r="P530"/>
  <c r="K3639" i="12"/>
  <c r="O530" i="15" s="1"/>
  <c r="I3639" i="12"/>
  <c r="N530" i="15" s="1"/>
  <c r="G3639" i="12"/>
  <c r="M530" i="15" s="1"/>
  <c r="E3639" i="12"/>
  <c r="L530" i="15" s="1"/>
  <c r="S3638" i="12"/>
  <c r="S529" i="15" s="1"/>
  <c r="Q3638" i="12"/>
  <c r="R529" i="15" s="1"/>
  <c r="O3638" i="12"/>
  <c r="Q529" i="15" s="1"/>
  <c r="P529"/>
  <c r="K3638" i="12"/>
  <c r="O529" i="15" s="1"/>
  <c r="I3638" i="12"/>
  <c r="N529" i="15" s="1"/>
  <c r="G3638" i="12"/>
  <c r="M529" i="15" s="1"/>
  <c r="E3638" i="12"/>
  <c r="S3601"/>
  <c r="S528" i="15" s="1"/>
  <c r="Q3601" i="12"/>
  <c r="R528" i="15" s="1"/>
  <c r="O3601" i="12"/>
  <c r="Q528" i="15" s="1"/>
  <c r="P528"/>
  <c r="K3601" i="12"/>
  <c r="O528" i="15" s="1"/>
  <c r="I3601" i="12"/>
  <c r="N528" i="15" s="1"/>
  <c r="G3601" i="12"/>
  <c r="M528" i="15" s="1"/>
  <c r="E3601" i="12"/>
  <c r="L528" i="15" s="1"/>
  <c r="S3600" i="12"/>
  <c r="S527" i="15" s="1"/>
  <c r="Q3600" i="12"/>
  <c r="R527" i="15" s="1"/>
  <c r="O3600" i="12"/>
  <c r="Q527" i="15" s="1"/>
  <c r="P527"/>
  <c r="K3600" i="12"/>
  <c r="O527" i="15" s="1"/>
  <c r="I3600" i="12"/>
  <c r="N527" i="15" s="1"/>
  <c r="G3600" i="12"/>
  <c r="M527" i="15" s="1"/>
  <c r="E3600" i="12"/>
  <c r="L527" i="15" s="1"/>
  <c r="S3599" i="12"/>
  <c r="S526" i="15" s="1"/>
  <c r="Q3599" i="12"/>
  <c r="R526" i="15" s="1"/>
  <c r="O3599" i="12"/>
  <c r="Q526" i="15" s="1"/>
  <c r="P526"/>
  <c r="K3599" i="12"/>
  <c r="O526" i="15" s="1"/>
  <c r="I3599" i="12"/>
  <c r="N526" i="15" s="1"/>
  <c r="G3599" i="12"/>
  <c r="M526" i="15" s="1"/>
  <c r="E3599" i="12"/>
  <c r="L526" i="15" s="1"/>
  <c r="S3598" i="12"/>
  <c r="S525" i="15" s="1"/>
  <c r="Q3598" i="12"/>
  <c r="R525" i="15" s="1"/>
  <c r="O3598" i="12"/>
  <c r="Q525" i="15" s="1"/>
  <c r="P525"/>
  <c r="K3598" i="12"/>
  <c r="O525" i="15" s="1"/>
  <c r="I3598" i="12"/>
  <c r="N525" i="15" s="1"/>
  <c r="G3598" i="12"/>
  <c r="M525" i="15" s="1"/>
  <c r="E3598" i="12"/>
  <c r="L525" i="15" s="1"/>
  <c r="S3597" i="12"/>
  <c r="S524" i="15" s="1"/>
  <c r="Q3597" i="12"/>
  <c r="R524" i="15" s="1"/>
  <c r="O3597" i="12"/>
  <c r="Q524" i="15" s="1"/>
  <c r="P524"/>
  <c r="K3597" i="12"/>
  <c r="O524" i="15" s="1"/>
  <c r="I3597" i="12"/>
  <c r="N524" i="15" s="1"/>
  <c r="G3597" i="12"/>
  <c r="M524" i="15" s="1"/>
  <c r="E3597" i="12"/>
  <c r="L524" i="15" s="1"/>
  <c r="S3596" i="12"/>
  <c r="S523" i="15" s="1"/>
  <c r="Q3596" i="12"/>
  <c r="R523" i="15" s="1"/>
  <c r="O3596" i="12"/>
  <c r="Q523" i="15" s="1"/>
  <c r="P523"/>
  <c r="K3596" i="12"/>
  <c r="O523" i="15" s="1"/>
  <c r="I3596" i="12"/>
  <c r="N523" i="15" s="1"/>
  <c r="G3596" i="12"/>
  <c r="M523" i="15" s="1"/>
  <c r="E3596" i="12"/>
  <c r="S3559"/>
  <c r="S522" i="15" s="1"/>
  <c r="Q3559" i="12"/>
  <c r="R522" i="15" s="1"/>
  <c r="O3559" i="12"/>
  <c r="Q522" i="15" s="1"/>
  <c r="P522"/>
  <c r="K3559" i="12"/>
  <c r="O522" i="15" s="1"/>
  <c r="I3559" i="12"/>
  <c r="N522" i="15" s="1"/>
  <c r="G3559" i="12"/>
  <c r="M522" i="15" s="1"/>
  <c r="E3559" i="12"/>
  <c r="S3558"/>
  <c r="S521" i="15" s="1"/>
  <c r="Q3558" i="12"/>
  <c r="R521" i="15" s="1"/>
  <c r="O3558" i="12"/>
  <c r="Q521" i="15" s="1"/>
  <c r="P521"/>
  <c r="K3558" i="12"/>
  <c r="O521" i="15" s="1"/>
  <c r="I3558" i="12"/>
  <c r="N521" i="15" s="1"/>
  <c r="G3558" i="12"/>
  <c r="M521" i="15" s="1"/>
  <c r="E3558" i="12"/>
  <c r="L521" i="15" s="1"/>
  <c r="S3557" i="12"/>
  <c r="S520" i="15" s="1"/>
  <c r="Q3557" i="12"/>
  <c r="R520" i="15" s="1"/>
  <c r="O3557" i="12"/>
  <c r="Q520" i="15" s="1"/>
  <c r="P520"/>
  <c r="K3557" i="12"/>
  <c r="O520" i="15" s="1"/>
  <c r="I3557" i="12"/>
  <c r="N520" i="15" s="1"/>
  <c r="G3557" i="12"/>
  <c r="M520" i="15" s="1"/>
  <c r="E3557" i="12"/>
  <c r="L520" i="15" s="1"/>
  <c r="S3556" i="12"/>
  <c r="S519" i="15" s="1"/>
  <c r="Q3556" i="12"/>
  <c r="R519" i="15" s="1"/>
  <c r="O3556" i="12"/>
  <c r="Q519" i="15" s="1"/>
  <c r="P519"/>
  <c r="K3556" i="12"/>
  <c r="O519" i="15" s="1"/>
  <c r="I3556" i="12"/>
  <c r="N519" i="15" s="1"/>
  <c r="G3556" i="12"/>
  <c r="M519" i="15" s="1"/>
  <c r="E3556" i="12"/>
  <c r="L519" i="15" s="1"/>
  <c r="S3555" i="12"/>
  <c r="S518" i="15" s="1"/>
  <c r="Q3555" i="12"/>
  <c r="R518" i="15" s="1"/>
  <c r="O3555" i="12"/>
  <c r="Q518" i="15" s="1"/>
  <c r="P518"/>
  <c r="K3555" i="12"/>
  <c r="O518" i="15" s="1"/>
  <c r="I3555" i="12"/>
  <c r="N518" i="15" s="1"/>
  <c r="G3555" i="12"/>
  <c r="M518" i="15" s="1"/>
  <c r="E3555" i="12"/>
  <c r="L518" i="15" s="1"/>
  <c r="S3554" i="12"/>
  <c r="S517" i="15" s="1"/>
  <c r="Q3554" i="12"/>
  <c r="R517" i="15" s="1"/>
  <c r="O3554" i="12"/>
  <c r="Q517" i="15" s="1"/>
  <c r="P517"/>
  <c r="K3554" i="12"/>
  <c r="O517" i="15" s="1"/>
  <c r="I3554" i="12"/>
  <c r="N517" i="15" s="1"/>
  <c r="G3554" i="12"/>
  <c r="M517" i="15" s="1"/>
  <c r="E3554" i="12"/>
  <c r="S3517"/>
  <c r="S516" i="15" s="1"/>
  <c r="Q3517" i="12"/>
  <c r="R516" i="15" s="1"/>
  <c r="O3517" i="12"/>
  <c r="Q516" i="15" s="1"/>
  <c r="P516"/>
  <c r="K3517" i="12"/>
  <c r="O516" i="15" s="1"/>
  <c r="I3517" i="12"/>
  <c r="N516" i="15" s="1"/>
  <c r="G3517" i="12"/>
  <c r="M516" i="15" s="1"/>
  <c r="E3517" i="12"/>
  <c r="L516" i="15" s="1"/>
  <c r="S3516" i="12"/>
  <c r="S515" i="15" s="1"/>
  <c r="Q3516" i="12"/>
  <c r="R515" i="15" s="1"/>
  <c r="O3516" i="12"/>
  <c r="Q515" i="15" s="1"/>
  <c r="P515"/>
  <c r="K3516" i="12"/>
  <c r="O515" i="15" s="1"/>
  <c r="I3516" i="12"/>
  <c r="N515" i="15" s="1"/>
  <c r="G3516" i="12"/>
  <c r="M515" i="15" s="1"/>
  <c r="E3516" i="12"/>
  <c r="L515" i="15" s="1"/>
  <c r="S3515" i="12"/>
  <c r="S514" i="15" s="1"/>
  <c r="Q3515" i="12"/>
  <c r="R514" i="15" s="1"/>
  <c r="O3515" i="12"/>
  <c r="Q514" i="15" s="1"/>
  <c r="P514"/>
  <c r="K3515" i="12"/>
  <c r="O514" i="15" s="1"/>
  <c r="I3515" i="12"/>
  <c r="N514" i="15" s="1"/>
  <c r="G3515" i="12"/>
  <c r="M514" i="15" s="1"/>
  <c r="E3515" i="12"/>
  <c r="L514" i="15" s="1"/>
  <c r="S3514" i="12"/>
  <c r="S513" i="15" s="1"/>
  <c r="Q3514" i="12"/>
  <c r="R513" i="15" s="1"/>
  <c r="O3514" i="12"/>
  <c r="Q513" i="15" s="1"/>
  <c r="P513"/>
  <c r="K3514" i="12"/>
  <c r="O513" i="15" s="1"/>
  <c r="I3514" i="12"/>
  <c r="N513" i="15" s="1"/>
  <c r="G3514" i="12"/>
  <c r="M513" i="15" s="1"/>
  <c r="E3514" i="12"/>
  <c r="L513" i="15" s="1"/>
  <c r="S3513" i="12"/>
  <c r="S512" i="15" s="1"/>
  <c r="Q3513" i="12"/>
  <c r="R512" i="15" s="1"/>
  <c r="O3513" i="12"/>
  <c r="Q512" i="15" s="1"/>
  <c r="P512"/>
  <c r="K3513" i="12"/>
  <c r="O512" i="15" s="1"/>
  <c r="I3513" i="12"/>
  <c r="N512" i="15" s="1"/>
  <c r="G3513" i="12"/>
  <c r="M512" i="15" s="1"/>
  <c r="E3513" i="12"/>
  <c r="L512" i="15" s="1"/>
  <c r="S3512" i="12"/>
  <c r="S511" i="15" s="1"/>
  <c r="Q3512" i="12"/>
  <c r="R511" i="15" s="1"/>
  <c r="O3512" i="12"/>
  <c r="Q511" i="15" s="1"/>
  <c r="P511"/>
  <c r="K3512" i="12"/>
  <c r="O511" i="15" s="1"/>
  <c r="I3512" i="12"/>
  <c r="N511" i="15" s="1"/>
  <c r="G3512" i="12"/>
  <c r="M511" i="15" s="1"/>
  <c r="E3512" i="12"/>
  <c r="S3475"/>
  <c r="S510" i="15" s="1"/>
  <c r="Q3475" i="12"/>
  <c r="R510" i="15" s="1"/>
  <c r="O3475" i="12"/>
  <c r="Q510" i="15" s="1"/>
  <c r="P510"/>
  <c r="K3475" i="12"/>
  <c r="O510" i="15" s="1"/>
  <c r="I3475" i="12"/>
  <c r="N510" i="15" s="1"/>
  <c r="G3475" i="12"/>
  <c r="M510" i="15" s="1"/>
  <c r="E3475" i="12"/>
  <c r="L510" i="15" s="1"/>
  <c r="S3474" i="12"/>
  <c r="S509" i="15" s="1"/>
  <c r="Q3474" i="12"/>
  <c r="R509" i="15" s="1"/>
  <c r="O3474" i="12"/>
  <c r="Q509" i="15" s="1"/>
  <c r="P509"/>
  <c r="K3474" i="12"/>
  <c r="O509" i="15" s="1"/>
  <c r="I3474" i="12"/>
  <c r="N509" i="15" s="1"/>
  <c r="G3474" i="12"/>
  <c r="M509" i="15" s="1"/>
  <c r="E3474" i="12"/>
  <c r="L509" i="15" s="1"/>
  <c r="S3473" i="12"/>
  <c r="S508" i="15" s="1"/>
  <c r="Q3473" i="12"/>
  <c r="R508" i="15" s="1"/>
  <c r="O3473" i="12"/>
  <c r="Q508" i="15" s="1"/>
  <c r="P508"/>
  <c r="K3473" i="12"/>
  <c r="O508" i="15" s="1"/>
  <c r="I3473" i="12"/>
  <c r="N508" i="15" s="1"/>
  <c r="G3473" i="12"/>
  <c r="M508" i="15" s="1"/>
  <c r="E3473" i="12"/>
  <c r="L508" i="15" s="1"/>
  <c r="S3472" i="12"/>
  <c r="S507" i="15" s="1"/>
  <c r="Q3472" i="12"/>
  <c r="R507" i="15" s="1"/>
  <c r="O3472" i="12"/>
  <c r="Q507" i="15" s="1"/>
  <c r="P507"/>
  <c r="K3472" i="12"/>
  <c r="O507" i="15" s="1"/>
  <c r="I3472" i="12"/>
  <c r="N507" i="15" s="1"/>
  <c r="G3472" i="12"/>
  <c r="M507" i="15" s="1"/>
  <c r="E3472" i="12"/>
  <c r="L507" i="15" s="1"/>
  <c r="S3471" i="12"/>
  <c r="S506" i="15" s="1"/>
  <c r="Q3471" i="12"/>
  <c r="R506" i="15" s="1"/>
  <c r="O3471" i="12"/>
  <c r="Q506" i="15" s="1"/>
  <c r="P506"/>
  <c r="K3471" i="12"/>
  <c r="O506" i="15" s="1"/>
  <c r="I3471" i="12"/>
  <c r="N506" i="15" s="1"/>
  <c r="G3471" i="12"/>
  <c r="M506" i="15" s="1"/>
  <c r="E3471" i="12"/>
  <c r="L506" i="15" s="1"/>
  <c r="S3470" i="12"/>
  <c r="S505" i="15" s="1"/>
  <c r="Q3470" i="12"/>
  <c r="R505" i="15" s="1"/>
  <c r="O3470" i="12"/>
  <c r="Q505" i="15" s="1"/>
  <c r="P505"/>
  <c r="K3470" i="12"/>
  <c r="O505" i="15" s="1"/>
  <c r="I3470" i="12"/>
  <c r="N505" i="15" s="1"/>
  <c r="G3470" i="12"/>
  <c r="M505" i="15" s="1"/>
  <c r="E3470" i="12"/>
  <c r="S3433"/>
  <c r="S504" i="15" s="1"/>
  <c r="Q3433" i="12"/>
  <c r="R504" i="15" s="1"/>
  <c r="O3433" i="12"/>
  <c r="Q504" i="15" s="1"/>
  <c r="P504"/>
  <c r="K3433" i="12"/>
  <c r="O504" i="15" s="1"/>
  <c r="I3433" i="12"/>
  <c r="N504" i="15" s="1"/>
  <c r="G3433" i="12"/>
  <c r="M504" i="15" s="1"/>
  <c r="E3433" i="12"/>
  <c r="L504" i="15" s="1"/>
  <c r="S3432" i="12"/>
  <c r="S503" i="15" s="1"/>
  <c r="Q3432" i="12"/>
  <c r="R503" i="15" s="1"/>
  <c r="O3432" i="12"/>
  <c r="Q503" i="15" s="1"/>
  <c r="P503"/>
  <c r="K3432" i="12"/>
  <c r="O503" i="15" s="1"/>
  <c r="I3432" i="12"/>
  <c r="N503" i="15" s="1"/>
  <c r="G3432" i="12"/>
  <c r="M503" i="15" s="1"/>
  <c r="E3432" i="12"/>
  <c r="L503" i="15" s="1"/>
  <c r="S3431" i="12"/>
  <c r="S502" i="15" s="1"/>
  <c r="Q3431" i="12"/>
  <c r="R502" i="15" s="1"/>
  <c r="O3431" i="12"/>
  <c r="Q502" i="15" s="1"/>
  <c r="P502"/>
  <c r="K3431" i="12"/>
  <c r="O502" i="15" s="1"/>
  <c r="I3431" i="12"/>
  <c r="N502" i="15" s="1"/>
  <c r="G3431" i="12"/>
  <c r="M502" i="15" s="1"/>
  <c r="E3431" i="12"/>
  <c r="L502" i="15" s="1"/>
  <c r="S3430" i="12"/>
  <c r="S501" i="15" s="1"/>
  <c r="Q3430" i="12"/>
  <c r="R501" i="15" s="1"/>
  <c r="O3430" i="12"/>
  <c r="Q501" i="15" s="1"/>
  <c r="P501"/>
  <c r="K3430" i="12"/>
  <c r="O501" i="15" s="1"/>
  <c r="I3430" i="12"/>
  <c r="N501" i="15" s="1"/>
  <c r="G3430" i="12"/>
  <c r="M501" i="15" s="1"/>
  <c r="E3430" i="12"/>
  <c r="L501" i="15" s="1"/>
  <c r="S3429" i="12"/>
  <c r="S500" i="15" s="1"/>
  <c r="Q3429" i="12"/>
  <c r="R500" i="15" s="1"/>
  <c r="O3429" i="12"/>
  <c r="Q500" i="15" s="1"/>
  <c r="P500"/>
  <c r="K3429" i="12"/>
  <c r="O500" i="15" s="1"/>
  <c r="I3429" i="12"/>
  <c r="G3429"/>
  <c r="M500" i="15" s="1"/>
  <c r="E3429" i="12"/>
  <c r="L500" i="15" s="1"/>
  <c r="S3428" i="12"/>
  <c r="S499" i="15" s="1"/>
  <c r="Q3428" i="12"/>
  <c r="R499" i="15" s="1"/>
  <c r="O3428" i="12"/>
  <c r="Q499" i="15" s="1"/>
  <c r="P499"/>
  <c r="K3428" i="12"/>
  <c r="O499" i="15" s="1"/>
  <c r="I3428" i="12"/>
  <c r="N499" i="15" s="1"/>
  <c r="G3428" i="12"/>
  <c r="M499" i="15" s="1"/>
  <c r="E3428" i="12"/>
  <c r="S3391"/>
  <c r="S498" i="15" s="1"/>
  <c r="Q3391" i="12"/>
  <c r="R498" i="15" s="1"/>
  <c r="O3391" i="12"/>
  <c r="Q498" i="15" s="1"/>
  <c r="P498"/>
  <c r="K3391" i="12"/>
  <c r="O498" i="15" s="1"/>
  <c r="I3391" i="12"/>
  <c r="N498" i="15" s="1"/>
  <c r="G3391" i="12"/>
  <c r="M498" i="15" s="1"/>
  <c r="E3391" i="12"/>
  <c r="L498" i="15" s="1"/>
  <c r="S3390" i="12"/>
  <c r="S497" i="15" s="1"/>
  <c r="Q3390" i="12"/>
  <c r="R497" i="15" s="1"/>
  <c r="O3390" i="12"/>
  <c r="Q497" i="15" s="1"/>
  <c r="P497"/>
  <c r="K3390" i="12"/>
  <c r="O497" i="15" s="1"/>
  <c r="I3390" i="12"/>
  <c r="N497" i="15" s="1"/>
  <c r="G3390" i="12"/>
  <c r="M497" i="15" s="1"/>
  <c r="E3390" i="12"/>
  <c r="L497" i="15" s="1"/>
  <c r="S3389" i="12"/>
  <c r="S496" i="15" s="1"/>
  <c r="Q3389" i="12"/>
  <c r="R496" i="15" s="1"/>
  <c r="O3389" i="12"/>
  <c r="Q496" i="15" s="1"/>
  <c r="P496"/>
  <c r="K3389" i="12"/>
  <c r="O496" i="15" s="1"/>
  <c r="I3389" i="12"/>
  <c r="N496" i="15" s="1"/>
  <c r="G3389" i="12"/>
  <c r="M496" i="15" s="1"/>
  <c r="E3389" i="12"/>
  <c r="L496" i="15" s="1"/>
  <c r="S3388" i="12"/>
  <c r="S495" i="15" s="1"/>
  <c r="Q3388" i="12"/>
  <c r="R495" i="15" s="1"/>
  <c r="O3388" i="12"/>
  <c r="Q495" i="15" s="1"/>
  <c r="P495"/>
  <c r="K3388" i="12"/>
  <c r="O495" i="15" s="1"/>
  <c r="I3388" i="12"/>
  <c r="N495" i="15" s="1"/>
  <c r="G3388" i="12"/>
  <c r="M495" i="15" s="1"/>
  <c r="E3388" i="12"/>
  <c r="L495" i="15" s="1"/>
  <c r="S3387" i="12"/>
  <c r="S494" i="15" s="1"/>
  <c r="Q3387" i="12"/>
  <c r="R494" i="15" s="1"/>
  <c r="O3387" i="12"/>
  <c r="Q494" i="15" s="1"/>
  <c r="P494"/>
  <c r="K3387" i="12"/>
  <c r="O494" i="15" s="1"/>
  <c r="I3387" i="12"/>
  <c r="N494" i="15" s="1"/>
  <c r="G3387" i="12"/>
  <c r="M494" i="15" s="1"/>
  <c r="E3387" i="12"/>
  <c r="L494" i="15" s="1"/>
  <c r="S3386" i="12"/>
  <c r="S493" i="15" s="1"/>
  <c r="Q3386" i="12"/>
  <c r="R493" i="15" s="1"/>
  <c r="O3386" i="12"/>
  <c r="Q493" i="15" s="1"/>
  <c r="P493"/>
  <c r="K3386" i="12"/>
  <c r="O493" i="15" s="1"/>
  <c r="I3386" i="12"/>
  <c r="N493" i="15" s="1"/>
  <c r="G3386" i="12"/>
  <c r="M493" i="15" s="1"/>
  <c r="E3386" i="12"/>
  <c r="S3349"/>
  <c r="S492" i="15" s="1"/>
  <c r="Q3349" i="12"/>
  <c r="R492" i="15" s="1"/>
  <c r="O3349" i="12"/>
  <c r="Q492" i="15" s="1"/>
  <c r="P492"/>
  <c r="K3349" i="12"/>
  <c r="O492" i="15" s="1"/>
  <c r="I3349" i="12"/>
  <c r="N492" i="15" s="1"/>
  <c r="G3349" i="12"/>
  <c r="M492" i="15" s="1"/>
  <c r="E3349" i="12"/>
  <c r="L492" i="15" s="1"/>
  <c r="S3348" i="12"/>
  <c r="S491" i="15" s="1"/>
  <c r="Q3348" i="12"/>
  <c r="R491" i="15" s="1"/>
  <c r="O3348" i="12"/>
  <c r="Q491" i="15" s="1"/>
  <c r="P491"/>
  <c r="K3348" i="12"/>
  <c r="O491" i="15" s="1"/>
  <c r="I3348" i="12"/>
  <c r="N491" i="15" s="1"/>
  <c r="G3348" i="12"/>
  <c r="M491" i="15" s="1"/>
  <c r="E3348" i="12"/>
  <c r="L491" i="15" s="1"/>
  <c r="S3347" i="12"/>
  <c r="S490" i="15" s="1"/>
  <c r="Q3347" i="12"/>
  <c r="R490" i="15" s="1"/>
  <c r="O3347" i="12"/>
  <c r="Q490" i="15" s="1"/>
  <c r="P490"/>
  <c r="K3347" i="12"/>
  <c r="O490" i="15" s="1"/>
  <c r="I3347" i="12"/>
  <c r="N490" i="15" s="1"/>
  <c r="G3347" i="12"/>
  <c r="M490" i="15" s="1"/>
  <c r="E3347" i="12"/>
  <c r="L490" i="15" s="1"/>
  <c r="S3346" i="12"/>
  <c r="S489" i="15" s="1"/>
  <c r="Q3346" i="12"/>
  <c r="R489" i="15" s="1"/>
  <c r="O3346" i="12"/>
  <c r="Q489" i="15" s="1"/>
  <c r="P489"/>
  <c r="K3346" i="12"/>
  <c r="O489" i="15" s="1"/>
  <c r="I3346" i="12"/>
  <c r="N489" i="15" s="1"/>
  <c r="G3346" i="12"/>
  <c r="M489" i="15" s="1"/>
  <c r="E3346" i="12"/>
  <c r="L489" i="15" s="1"/>
  <c r="S3345" i="12"/>
  <c r="S488" i="15" s="1"/>
  <c r="Q3345" i="12"/>
  <c r="R488" i="15" s="1"/>
  <c r="O3345" i="12"/>
  <c r="Q488" i="15" s="1"/>
  <c r="P488"/>
  <c r="K3345" i="12"/>
  <c r="O488" i="15" s="1"/>
  <c r="I3345" i="12"/>
  <c r="N488" i="15" s="1"/>
  <c r="G3345" i="12"/>
  <c r="M488" i="15" s="1"/>
  <c r="E3345" i="12"/>
  <c r="L488" i="15" s="1"/>
  <c r="S3344" i="12"/>
  <c r="S487" i="15" s="1"/>
  <c r="Q3344" i="12"/>
  <c r="R487" i="15" s="1"/>
  <c r="O3344" i="12"/>
  <c r="Q487" i="15" s="1"/>
  <c r="P487"/>
  <c r="K3344" i="12"/>
  <c r="O487" i="15" s="1"/>
  <c r="I3344" i="12"/>
  <c r="N487" i="15" s="1"/>
  <c r="G3344" i="12"/>
  <c r="M487" i="15" s="1"/>
  <c r="E3344" i="12"/>
  <c r="S3307"/>
  <c r="S486" i="15" s="1"/>
  <c r="Q3307" i="12"/>
  <c r="R486" i="15" s="1"/>
  <c r="O3307" i="12"/>
  <c r="Q486" i="15" s="1"/>
  <c r="P486"/>
  <c r="K3307" i="12"/>
  <c r="O486" i="15" s="1"/>
  <c r="I3307" i="12"/>
  <c r="N486" i="15" s="1"/>
  <c r="G3307" i="12"/>
  <c r="M486" i="15" s="1"/>
  <c r="E3307" i="12"/>
  <c r="L486" i="15" s="1"/>
  <c r="S3306" i="12"/>
  <c r="S485" i="15" s="1"/>
  <c r="Q3306" i="12"/>
  <c r="R485" i="15" s="1"/>
  <c r="O3306" i="12"/>
  <c r="Q485" i="15" s="1"/>
  <c r="P485"/>
  <c r="K3306" i="12"/>
  <c r="O485" i="15" s="1"/>
  <c r="I3306" i="12"/>
  <c r="N485" i="15" s="1"/>
  <c r="G3306" i="12"/>
  <c r="M485" i="15" s="1"/>
  <c r="E3306" i="12"/>
  <c r="L485" i="15" s="1"/>
  <c r="S3305" i="12"/>
  <c r="S484" i="15" s="1"/>
  <c r="Q3305" i="12"/>
  <c r="R484" i="15" s="1"/>
  <c r="O3305" i="12"/>
  <c r="Q484" i="15" s="1"/>
  <c r="P484"/>
  <c r="K3305" i="12"/>
  <c r="O484" i="15" s="1"/>
  <c r="I3305" i="12"/>
  <c r="N484" i="15" s="1"/>
  <c r="G3305" i="12"/>
  <c r="M484" i="15" s="1"/>
  <c r="E3305" i="12"/>
  <c r="L484" i="15" s="1"/>
  <c r="S3304" i="12"/>
  <c r="S483" i="15" s="1"/>
  <c r="Q3304" i="12"/>
  <c r="R483" i="15" s="1"/>
  <c r="O3304" i="12"/>
  <c r="Q483" i="15" s="1"/>
  <c r="P483"/>
  <c r="K3304" i="12"/>
  <c r="O483" i="15" s="1"/>
  <c r="I3304" i="12"/>
  <c r="N483" i="15" s="1"/>
  <c r="G3304" i="12"/>
  <c r="M483" i="15" s="1"/>
  <c r="E3304" i="12"/>
  <c r="L483" i="15" s="1"/>
  <c r="S3303" i="12"/>
  <c r="S482" i="15" s="1"/>
  <c r="Q3303" i="12"/>
  <c r="R482" i="15" s="1"/>
  <c r="O3303" i="12"/>
  <c r="Q482" i="15" s="1"/>
  <c r="P482"/>
  <c r="K3303" i="12"/>
  <c r="O482" i="15" s="1"/>
  <c r="I3303" i="12"/>
  <c r="N482" i="15" s="1"/>
  <c r="G3303" i="12"/>
  <c r="M482" i="15" s="1"/>
  <c r="E3303" i="12"/>
  <c r="L482" i="15" s="1"/>
  <c r="S3302" i="12"/>
  <c r="S481" i="15" s="1"/>
  <c r="Q3302" i="12"/>
  <c r="R481" i="15" s="1"/>
  <c r="O3302" i="12"/>
  <c r="Q481" i="15" s="1"/>
  <c r="P481"/>
  <c r="K3302" i="12"/>
  <c r="O481" i="15" s="1"/>
  <c r="I3302" i="12"/>
  <c r="N481" i="15" s="1"/>
  <c r="G3302" i="12"/>
  <c r="M481" i="15" s="1"/>
  <c r="E3302" i="12"/>
  <c r="S3265"/>
  <c r="S480" i="15" s="1"/>
  <c r="Q3265" i="12"/>
  <c r="R480" i="15" s="1"/>
  <c r="O3265" i="12"/>
  <c r="Q480" i="15" s="1"/>
  <c r="P480"/>
  <c r="K3265" i="12"/>
  <c r="O480" i="15" s="1"/>
  <c r="I3265" i="12"/>
  <c r="N480" i="15" s="1"/>
  <c r="G3265" i="12"/>
  <c r="M480" i="15" s="1"/>
  <c r="E3265" i="12"/>
  <c r="L480" i="15" s="1"/>
  <c r="S3264" i="12"/>
  <c r="S479" i="15" s="1"/>
  <c r="Q3264" i="12"/>
  <c r="R479" i="15" s="1"/>
  <c r="O3264" i="12"/>
  <c r="Q479" i="15" s="1"/>
  <c r="P479"/>
  <c r="K3264" i="12"/>
  <c r="O479" i="15" s="1"/>
  <c r="I3264" i="12"/>
  <c r="N479" i="15" s="1"/>
  <c r="G3264" i="12"/>
  <c r="M479" i="15" s="1"/>
  <c r="E3264" i="12"/>
  <c r="L479" i="15" s="1"/>
  <c r="S3263" i="12"/>
  <c r="S478" i="15" s="1"/>
  <c r="Q3263" i="12"/>
  <c r="R478" i="15" s="1"/>
  <c r="O3263" i="12"/>
  <c r="Q478" i="15" s="1"/>
  <c r="P478"/>
  <c r="K3263" i="12"/>
  <c r="O478" i="15" s="1"/>
  <c r="I3263" i="12"/>
  <c r="N478" i="15" s="1"/>
  <c r="G3263" i="12"/>
  <c r="M478" i="15" s="1"/>
  <c r="E3263" i="12"/>
  <c r="L478" i="15" s="1"/>
  <c r="S3262" i="12"/>
  <c r="S477" i="15" s="1"/>
  <c r="Q3262" i="12"/>
  <c r="R477" i="15" s="1"/>
  <c r="O3262" i="12"/>
  <c r="Q477" i="15" s="1"/>
  <c r="P477"/>
  <c r="K3262" i="12"/>
  <c r="O477" i="15" s="1"/>
  <c r="I3262" i="12"/>
  <c r="N477" i="15" s="1"/>
  <c r="G3262" i="12"/>
  <c r="M477" i="15" s="1"/>
  <c r="E3262" i="12"/>
  <c r="L477" i="15" s="1"/>
  <c r="S3261" i="12"/>
  <c r="S476" i="15" s="1"/>
  <c r="Q3261" i="12"/>
  <c r="R476" i="15" s="1"/>
  <c r="O3261" i="12"/>
  <c r="Q476" i="15" s="1"/>
  <c r="P476"/>
  <c r="K3261" i="12"/>
  <c r="O476" i="15" s="1"/>
  <c r="I3261" i="12"/>
  <c r="N476" i="15" s="1"/>
  <c r="G3261" i="12"/>
  <c r="M476" i="15" s="1"/>
  <c r="E3261" i="12"/>
  <c r="L476" i="15" s="1"/>
  <c r="S3260" i="12"/>
  <c r="S475" i="15" s="1"/>
  <c r="Q3260" i="12"/>
  <c r="R475" i="15" s="1"/>
  <c r="O3260" i="12"/>
  <c r="Q475" i="15" s="1"/>
  <c r="P475"/>
  <c r="K3260" i="12"/>
  <c r="O475" i="15" s="1"/>
  <c r="I3260" i="12"/>
  <c r="N475" i="15" s="1"/>
  <c r="G3260" i="12"/>
  <c r="M475" i="15" s="1"/>
  <c r="E3260" i="12"/>
  <c r="S3223"/>
  <c r="S474" i="15" s="1"/>
  <c r="Q3223" i="12"/>
  <c r="R474" i="15" s="1"/>
  <c r="O3223" i="12"/>
  <c r="Q474" i="15" s="1"/>
  <c r="P474"/>
  <c r="K3223" i="12"/>
  <c r="O474" i="15" s="1"/>
  <c r="I3223" i="12"/>
  <c r="N474" i="15" s="1"/>
  <c r="G3223" i="12"/>
  <c r="M474" i="15" s="1"/>
  <c r="E3223" i="12"/>
  <c r="L474" i="15" s="1"/>
  <c r="S3222" i="12"/>
  <c r="S473" i="15" s="1"/>
  <c r="Q3222" i="12"/>
  <c r="R473" i="15" s="1"/>
  <c r="O3222" i="12"/>
  <c r="Q473" i="15" s="1"/>
  <c r="P473"/>
  <c r="K3222" i="12"/>
  <c r="O473" i="15" s="1"/>
  <c r="I3222" i="12"/>
  <c r="N473" i="15" s="1"/>
  <c r="G3222" i="12"/>
  <c r="M473" i="15" s="1"/>
  <c r="E3222" i="12"/>
  <c r="L473" i="15" s="1"/>
  <c r="S3221" i="12"/>
  <c r="S472" i="15" s="1"/>
  <c r="Q3221" i="12"/>
  <c r="R472" i="15" s="1"/>
  <c r="O3221" i="12"/>
  <c r="Q472" i="15" s="1"/>
  <c r="P472"/>
  <c r="K3221" i="12"/>
  <c r="O472" i="15" s="1"/>
  <c r="I3221" i="12"/>
  <c r="N472" i="15" s="1"/>
  <c r="G3221" i="12"/>
  <c r="M472" i="15" s="1"/>
  <c r="E3221" i="12"/>
  <c r="L472" i="15" s="1"/>
  <c r="S3220" i="12"/>
  <c r="S471" i="15" s="1"/>
  <c r="Q3220" i="12"/>
  <c r="R471" i="15" s="1"/>
  <c r="O3220" i="12"/>
  <c r="Q471" i="15" s="1"/>
  <c r="P471"/>
  <c r="K3220" i="12"/>
  <c r="O471" i="15" s="1"/>
  <c r="I3220" i="12"/>
  <c r="N471" i="15" s="1"/>
  <c r="G3220" i="12"/>
  <c r="M471" i="15" s="1"/>
  <c r="E3220" i="12"/>
  <c r="L471" i="15" s="1"/>
  <c r="S3219" i="12"/>
  <c r="S470" i="15" s="1"/>
  <c r="Q3219" i="12"/>
  <c r="R470" i="15" s="1"/>
  <c r="O3219" i="12"/>
  <c r="Q470" i="15" s="1"/>
  <c r="P470"/>
  <c r="K3219" i="12"/>
  <c r="O470" i="15" s="1"/>
  <c r="I3219" i="12"/>
  <c r="N470" i="15" s="1"/>
  <c r="G3219" i="12"/>
  <c r="M470" i="15" s="1"/>
  <c r="E3219" i="12"/>
  <c r="L470" i="15" s="1"/>
  <c r="S3218" i="12"/>
  <c r="S469" i="15" s="1"/>
  <c r="Q3218" i="12"/>
  <c r="R469" i="15" s="1"/>
  <c r="O3218" i="12"/>
  <c r="Q469" i="15" s="1"/>
  <c r="P469"/>
  <c r="K3218" i="12"/>
  <c r="O469" i="15" s="1"/>
  <c r="I3218" i="12"/>
  <c r="N469" i="15" s="1"/>
  <c r="G3218" i="12"/>
  <c r="M469" i="15" s="1"/>
  <c r="E3218" i="12"/>
  <c r="S3181"/>
  <c r="S468" i="15" s="1"/>
  <c r="Q3181" i="12"/>
  <c r="R468" i="15" s="1"/>
  <c r="O3181" i="12"/>
  <c r="Q468" i="15" s="1"/>
  <c r="P468"/>
  <c r="K3181" i="12"/>
  <c r="O468" i="15" s="1"/>
  <c r="I3181" i="12"/>
  <c r="N468" i="15" s="1"/>
  <c r="G3181" i="12"/>
  <c r="M468" i="15" s="1"/>
  <c r="E3181" i="12"/>
  <c r="L468" i="15" s="1"/>
  <c r="S3180" i="12"/>
  <c r="S467" i="15" s="1"/>
  <c r="Q3180" i="12"/>
  <c r="R467" i="15" s="1"/>
  <c r="O3180" i="12"/>
  <c r="Q467" i="15" s="1"/>
  <c r="P467"/>
  <c r="K3180" i="12"/>
  <c r="O467" i="15" s="1"/>
  <c r="I3180" i="12"/>
  <c r="N467" i="15" s="1"/>
  <c r="G3180" i="12"/>
  <c r="M467" i="15" s="1"/>
  <c r="E3180" i="12"/>
  <c r="L467" i="15" s="1"/>
  <c r="S3179" i="12"/>
  <c r="S466" i="15" s="1"/>
  <c r="Q3179" i="12"/>
  <c r="R466" i="15" s="1"/>
  <c r="O3179" i="12"/>
  <c r="Q466" i="15" s="1"/>
  <c r="P466"/>
  <c r="K3179" i="12"/>
  <c r="O466" i="15" s="1"/>
  <c r="I3179" i="12"/>
  <c r="N466" i="15" s="1"/>
  <c r="G3179" i="12"/>
  <c r="M466" i="15" s="1"/>
  <c r="E3179" i="12"/>
  <c r="L466" i="15" s="1"/>
  <c r="S3178" i="12"/>
  <c r="S465" i="15" s="1"/>
  <c r="Q3178" i="12"/>
  <c r="R465" i="15" s="1"/>
  <c r="O3178" i="12"/>
  <c r="Q465" i="15" s="1"/>
  <c r="P465"/>
  <c r="K3178" i="12"/>
  <c r="O465" i="15" s="1"/>
  <c r="I3178" i="12"/>
  <c r="N465" i="15" s="1"/>
  <c r="G3178" i="12"/>
  <c r="M465" i="15" s="1"/>
  <c r="E3178" i="12"/>
  <c r="L465" i="15" s="1"/>
  <c r="S3177" i="12"/>
  <c r="S464" i="15" s="1"/>
  <c r="Q3177" i="12"/>
  <c r="R464" i="15" s="1"/>
  <c r="O3177" i="12"/>
  <c r="Q464" i="15" s="1"/>
  <c r="P464"/>
  <c r="K3177" i="12"/>
  <c r="O464" i="15" s="1"/>
  <c r="I3177" i="12"/>
  <c r="N464" i="15" s="1"/>
  <c r="G3177" i="12"/>
  <c r="M464" i="15" s="1"/>
  <c r="E3177" i="12"/>
  <c r="L464" i="15" s="1"/>
  <c r="S3176" i="12"/>
  <c r="S463" i="15" s="1"/>
  <c r="Q3176" i="12"/>
  <c r="R463" i="15" s="1"/>
  <c r="O3176" i="12"/>
  <c r="Q463" i="15" s="1"/>
  <c r="P463"/>
  <c r="K3176" i="12"/>
  <c r="O463" i="15" s="1"/>
  <c r="I3176" i="12"/>
  <c r="N463" i="15" s="1"/>
  <c r="G3176" i="12"/>
  <c r="M463" i="15" s="1"/>
  <c r="E3176" i="12"/>
  <c r="S3139"/>
  <c r="S462" i="15" s="1"/>
  <c r="Q3139" i="12"/>
  <c r="O3139"/>
  <c r="Q462" i="15" s="1"/>
  <c r="P462"/>
  <c r="K3139" i="12"/>
  <c r="O462" i="15" s="1"/>
  <c r="I3139" i="12"/>
  <c r="N462" i="15" s="1"/>
  <c r="G3139" i="12"/>
  <c r="M462" i="15" s="1"/>
  <c r="E3139" i="12"/>
  <c r="L462" i="15" s="1"/>
  <c r="S3138" i="12"/>
  <c r="S461" i="15" s="1"/>
  <c r="Q3138" i="12"/>
  <c r="R461" i="15" s="1"/>
  <c r="O3138" i="12"/>
  <c r="Q461" i="15" s="1"/>
  <c r="P461"/>
  <c r="K3138" i="12"/>
  <c r="O461" i="15" s="1"/>
  <c r="I3138" i="12"/>
  <c r="N461" i="15" s="1"/>
  <c r="G3138" i="12"/>
  <c r="M461" i="15" s="1"/>
  <c r="E3138" i="12"/>
  <c r="L461" i="15" s="1"/>
  <c r="S3137" i="12"/>
  <c r="S460" i="15" s="1"/>
  <c r="Q3137" i="12"/>
  <c r="R460" i="15" s="1"/>
  <c r="O3137" i="12"/>
  <c r="Q460" i="15" s="1"/>
  <c r="P460"/>
  <c r="K3137" i="12"/>
  <c r="O460" i="15" s="1"/>
  <c r="I3137" i="12"/>
  <c r="N460" i="15" s="1"/>
  <c r="G3137" i="12"/>
  <c r="M460" i="15" s="1"/>
  <c r="E3137" i="12"/>
  <c r="L460" i="15" s="1"/>
  <c r="S3136" i="12"/>
  <c r="S459" i="15" s="1"/>
  <c r="Q3136" i="12"/>
  <c r="R459" i="15" s="1"/>
  <c r="O3136" i="12"/>
  <c r="Q459" i="15" s="1"/>
  <c r="P459"/>
  <c r="K3136" i="12"/>
  <c r="O459" i="15" s="1"/>
  <c r="I3136" i="12"/>
  <c r="N459" i="15" s="1"/>
  <c r="G3136" i="12"/>
  <c r="M459" i="15" s="1"/>
  <c r="E3136" i="12"/>
  <c r="L459" i="15" s="1"/>
  <c r="S3135" i="12"/>
  <c r="S458" i="15" s="1"/>
  <c r="Q3135" i="12"/>
  <c r="R458" i="15" s="1"/>
  <c r="O3135" i="12"/>
  <c r="Q458" i="15" s="1"/>
  <c r="P458"/>
  <c r="K3135" i="12"/>
  <c r="O458" i="15" s="1"/>
  <c r="I3135" i="12"/>
  <c r="N458" i="15" s="1"/>
  <c r="G3135" i="12"/>
  <c r="M458" i="15" s="1"/>
  <c r="E3135" i="12"/>
  <c r="L458" i="15" s="1"/>
  <c r="S3134" i="12"/>
  <c r="S457" i="15" s="1"/>
  <c r="Q3134" i="12"/>
  <c r="R457" i="15" s="1"/>
  <c r="O3134" i="12"/>
  <c r="Q457" i="15" s="1"/>
  <c r="P457"/>
  <c r="K3134" i="12"/>
  <c r="O457" i="15" s="1"/>
  <c r="I3134" i="12"/>
  <c r="N457" i="15" s="1"/>
  <c r="G3134" i="12"/>
  <c r="M457" i="15" s="1"/>
  <c r="E3134" i="12"/>
  <c r="S3097"/>
  <c r="S456" i="15" s="1"/>
  <c r="Q3097" i="12"/>
  <c r="R456" i="15" s="1"/>
  <c r="O3097" i="12"/>
  <c r="Q456" i="15" s="1"/>
  <c r="P456"/>
  <c r="K3097" i="12"/>
  <c r="O456" i="15" s="1"/>
  <c r="I3097" i="12"/>
  <c r="N456" i="15" s="1"/>
  <c r="G3097" i="12"/>
  <c r="M456" i="15" s="1"/>
  <c r="E3097" i="12"/>
  <c r="L456" i="15" s="1"/>
  <c r="S3096" i="12"/>
  <c r="S455" i="15" s="1"/>
  <c r="Q3096" i="12"/>
  <c r="R455" i="15" s="1"/>
  <c r="O3096" i="12"/>
  <c r="Q455" i="15" s="1"/>
  <c r="P455"/>
  <c r="K3096" i="12"/>
  <c r="O455" i="15" s="1"/>
  <c r="I3096" i="12"/>
  <c r="N455" i="15" s="1"/>
  <c r="G3096" i="12"/>
  <c r="M455" i="15" s="1"/>
  <c r="E3096" i="12"/>
  <c r="L455" i="15" s="1"/>
  <c r="S3095" i="12"/>
  <c r="S454" i="15" s="1"/>
  <c r="Q3095" i="12"/>
  <c r="R454" i="15" s="1"/>
  <c r="O3095" i="12"/>
  <c r="Q454" i="15" s="1"/>
  <c r="P454"/>
  <c r="K3095" i="12"/>
  <c r="I3095"/>
  <c r="N454" i="15" s="1"/>
  <c r="G3095" i="12"/>
  <c r="M454" i="15" s="1"/>
  <c r="E3095" i="12"/>
  <c r="L454" i="15" s="1"/>
  <c r="S3094" i="12"/>
  <c r="S453" i="15" s="1"/>
  <c r="Q3094" i="12"/>
  <c r="R453" i="15" s="1"/>
  <c r="O3094" i="12"/>
  <c r="Q453" i="15" s="1"/>
  <c r="P453"/>
  <c r="K3094" i="12"/>
  <c r="O453" i="15" s="1"/>
  <c r="I3094" i="12"/>
  <c r="N453" i="15" s="1"/>
  <c r="G3094" i="12"/>
  <c r="M453" i="15" s="1"/>
  <c r="E3094" i="12"/>
  <c r="L453" i="15" s="1"/>
  <c r="S3093" i="12"/>
  <c r="S452" i="15" s="1"/>
  <c r="Q3093" i="12"/>
  <c r="R452" i="15" s="1"/>
  <c r="O3093" i="12"/>
  <c r="Q452" i="15" s="1"/>
  <c r="P452"/>
  <c r="K3093" i="12"/>
  <c r="O452" i="15" s="1"/>
  <c r="I3093" i="12"/>
  <c r="N452" i="15" s="1"/>
  <c r="G3093" i="12"/>
  <c r="M452" i="15" s="1"/>
  <c r="E3093" i="12"/>
  <c r="L452" i="15" s="1"/>
  <c r="S3092" i="12"/>
  <c r="S451" i="15" s="1"/>
  <c r="Q3092" i="12"/>
  <c r="R451" i="15" s="1"/>
  <c r="O3092" i="12"/>
  <c r="Q451" i="15" s="1"/>
  <c r="P451"/>
  <c r="K3092" i="12"/>
  <c r="O451" i="15" s="1"/>
  <c r="I3092" i="12"/>
  <c r="N451" i="15" s="1"/>
  <c r="G3092" i="12"/>
  <c r="M451" i="15" s="1"/>
  <c r="E3092" i="12"/>
  <c r="S3055"/>
  <c r="S450" i="15" s="1"/>
  <c r="Q3055" i="12"/>
  <c r="R450" i="15" s="1"/>
  <c r="O3055" i="12"/>
  <c r="Q450" i="15" s="1"/>
  <c r="P450"/>
  <c r="K3055" i="12"/>
  <c r="O450" i="15" s="1"/>
  <c r="I3055" i="12"/>
  <c r="N450" i="15" s="1"/>
  <c r="G3055" i="12"/>
  <c r="M450" i="15" s="1"/>
  <c r="E3055" i="12"/>
  <c r="L450" i="15" s="1"/>
  <c r="S3054" i="12"/>
  <c r="S449" i="15" s="1"/>
  <c r="Q3054" i="12"/>
  <c r="R449" i="15" s="1"/>
  <c r="O3054" i="12"/>
  <c r="Q449" i="15" s="1"/>
  <c r="P449"/>
  <c r="K3054" i="12"/>
  <c r="O449" i="15" s="1"/>
  <c r="I3054" i="12"/>
  <c r="N449" i="15" s="1"/>
  <c r="G3054" i="12"/>
  <c r="M449" i="15" s="1"/>
  <c r="E3054" i="12"/>
  <c r="L449" i="15" s="1"/>
  <c r="S3053" i="12"/>
  <c r="S448" i="15" s="1"/>
  <c r="Q3053" i="12"/>
  <c r="R448" i="15" s="1"/>
  <c r="O3053" i="12"/>
  <c r="Q448" i="15" s="1"/>
  <c r="P448"/>
  <c r="K3053" i="12"/>
  <c r="O448" i="15" s="1"/>
  <c r="I3053" i="12"/>
  <c r="N448" i="15" s="1"/>
  <c r="G3053" i="12"/>
  <c r="M448" i="15" s="1"/>
  <c r="E3053" i="12"/>
  <c r="L448" i="15" s="1"/>
  <c r="S3052" i="12"/>
  <c r="S447" i="15" s="1"/>
  <c r="Q3052" i="12"/>
  <c r="O3052"/>
  <c r="Q447" i="15" s="1"/>
  <c r="P447"/>
  <c r="K3052" i="12"/>
  <c r="O447" i="15" s="1"/>
  <c r="I3052" i="12"/>
  <c r="N447" i="15" s="1"/>
  <c r="G3052" i="12"/>
  <c r="M447" i="15" s="1"/>
  <c r="E3052" i="12"/>
  <c r="L447" i="15" s="1"/>
  <c r="S3051" i="12"/>
  <c r="S446" i="15" s="1"/>
  <c r="Q3051" i="12"/>
  <c r="R446" i="15" s="1"/>
  <c r="O3051" i="12"/>
  <c r="Q446" i="15" s="1"/>
  <c r="P446"/>
  <c r="K3051" i="12"/>
  <c r="O446" i="15" s="1"/>
  <c r="I3051" i="12"/>
  <c r="N446" i="15" s="1"/>
  <c r="G3051" i="12"/>
  <c r="M446" i="15" s="1"/>
  <c r="E3051" i="12"/>
  <c r="L446" i="15" s="1"/>
  <c r="S3050" i="12"/>
  <c r="S445" i="15" s="1"/>
  <c r="Q3050" i="12"/>
  <c r="R445" i="15" s="1"/>
  <c r="O3050" i="12"/>
  <c r="Q445" i="15" s="1"/>
  <c r="P445"/>
  <c r="K3050" i="12"/>
  <c r="O445" i="15" s="1"/>
  <c r="I3050" i="12"/>
  <c r="N445" i="15" s="1"/>
  <c r="G3050" i="12"/>
  <c r="M445" i="15" s="1"/>
  <c r="E3050" i="12"/>
  <c r="S3013"/>
  <c r="S444" i="15" s="1"/>
  <c r="Q3013" i="12"/>
  <c r="R444" i="15" s="1"/>
  <c r="O3013" i="12"/>
  <c r="Q444" i="15" s="1"/>
  <c r="P444"/>
  <c r="K3013" i="12"/>
  <c r="O444" i="15" s="1"/>
  <c r="I3013" i="12"/>
  <c r="N444" i="15" s="1"/>
  <c r="G3013" i="12"/>
  <c r="M444" i="15" s="1"/>
  <c r="E3013" i="12"/>
  <c r="L444" i="15" s="1"/>
  <c r="S3012" i="12"/>
  <c r="S443" i="15" s="1"/>
  <c r="Q3012" i="12"/>
  <c r="R443" i="15" s="1"/>
  <c r="O3012" i="12"/>
  <c r="Q443" i="15" s="1"/>
  <c r="P443"/>
  <c r="K3012" i="12"/>
  <c r="O443" i="15" s="1"/>
  <c r="I3012" i="12"/>
  <c r="N443" i="15" s="1"/>
  <c r="G3012" i="12"/>
  <c r="M443" i="15" s="1"/>
  <c r="E3012" i="12"/>
  <c r="L443" i="15" s="1"/>
  <c r="S3011" i="12"/>
  <c r="S442" i="15" s="1"/>
  <c r="Q3011" i="12"/>
  <c r="R442" i="15" s="1"/>
  <c r="O3011" i="12"/>
  <c r="Q442" i="15" s="1"/>
  <c r="P442"/>
  <c r="K3011" i="12"/>
  <c r="O442" i="15" s="1"/>
  <c r="I3011" i="12"/>
  <c r="N442" i="15" s="1"/>
  <c r="G3011" i="12"/>
  <c r="M442" i="15" s="1"/>
  <c r="E3011" i="12"/>
  <c r="L442" i="15" s="1"/>
  <c r="S3010" i="12"/>
  <c r="S441" i="15" s="1"/>
  <c r="Q3010" i="12"/>
  <c r="R441" i="15" s="1"/>
  <c r="O3010" i="12"/>
  <c r="Q441" i="15" s="1"/>
  <c r="P441"/>
  <c r="K3010" i="12"/>
  <c r="O441" i="15" s="1"/>
  <c r="I3010" i="12"/>
  <c r="N441" i="15" s="1"/>
  <c r="G3010" i="12"/>
  <c r="M441" i="15" s="1"/>
  <c r="E3010" i="12"/>
  <c r="L441" i="15" s="1"/>
  <c r="S3009" i="12"/>
  <c r="S440" i="15" s="1"/>
  <c r="Q3009" i="12"/>
  <c r="R440" i="15" s="1"/>
  <c r="O3009" i="12"/>
  <c r="Q440" i="15" s="1"/>
  <c r="P440"/>
  <c r="K3009" i="12"/>
  <c r="O440" i="15" s="1"/>
  <c r="I3009" i="12"/>
  <c r="N440" i="15" s="1"/>
  <c r="G3009" i="12"/>
  <c r="M440" i="15" s="1"/>
  <c r="E3009" i="12"/>
  <c r="L440" i="15" s="1"/>
  <c r="S3008" i="12"/>
  <c r="S439" i="15" s="1"/>
  <c r="Q3008" i="12"/>
  <c r="R439" i="15" s="1"/>
  <c r="O3008" i="12"/>
  <c r="Q439" i="15" s="1"/>
  <c r="P439"/>
  <c r="K3008" i="12"/>
  <c r="O439" i="15" s="1"/>
  <c r="I3008" i="12"/>
  <c r="N439" i="15" s="1"/>
  <c r="G3008" i="12"/>
  <c r="M439" i="15" s="1"/>
  <c r="E3008" i="12"/>
  <c r="S2971"/>
  <c r="S438" i="15" s="1"/>
  <c r="Q2971" i="12"/>
  <c r="R438" i="15" s="1"/>
  <c r="O2971" i="12"/>
  <c r="Q438" i="15" s="1"/>
  <c r="P438"/>
  <c r="K2971" i="12"/>
  <c r="O438" i="15" s="1"/>
  <c r="I2971" i="12"/>
  <c r="N438" i="15" s="1"/>
  <c r="G2971" i="12"/>
  <c r="M438" i="15" s="1"/>
  <c r="E2971" i="12"/>
  <c r="L438" i="15" s="1"/>
  <c r="S2970" i="12"/>
  <c r="S437" i="15" s="1"/>
  <c r="Q2970" i="12"/>
  <c r="R437" i="15" s="1"/>
  <c r="O2970" i="12"/>
  <c r="Q437" i="15" s="1"/>
  <c r="P437"/>
  <c r="K2970" i="12"/>
  <c r="O437" i="15" s="1"/>
  <c r="I2970" i="12"/>
  <c r="N437" i="15" s="1"/>
  <c r="G2970" i="12"/>
  <c r="M437" i="15" s="1"/>
  <c r="E2970" i="12"/>
  <c r="L437" i="15" s="1"/>
  <c r="S2969" i="12"/>
  <c r="S436" i="15" s="1"/>
  <c r="Q2969" i="12"/>
  <c r="R436" i="15" s="1"/>
  <c r="O2969" i="12"/>
  <c r="Q436" i="15" s="1"/>
  <c r="P436"/>
  <c r="K2969" i="12"/>
  <c r="O436" i="15" s="1"/>
  <c r="I2969" i="12"/>
  <c r="N436" i="15" s="1"/>
  <c r="G2969" i="12"/>
  <c r="M436" i="15" s="1"/>
  <c r="E2969" i="12"/>
  <c r="L436" i="15" s="1"/>
  <c r="S2968" i="12"/>
  <c r="S435" i="15" s="1"/>
  <c r="Q2968" i="12"/>
  <c r="R435" i="15" s="1"/>
  <c r="O2968" i="12"/>
  <c r="Q435" i="15" s="1"/>
  <c r="P435"/>
  <c r="K2968" i="12"/>
  <c r="O435" i="15" s="1"/>
  <c r="I2968" i="12"/>
  <c r="N435" i="15" s="1"/>
  <c r="G2968" i="12"/>
  <c r="M435" i="15" s="1"/>
  <c r="E2968" i="12"/>
  <c r="L435" i="15" s="1"/>
  <c r="S2967" i="12"/>
  <c r="S434" i="15" s="1"/>
  <c r="Q2967" i="12"/>
  <c r="R434" i="15" s="1"/>
  <c r="O2967" i="12"/>
  <c r="Q434" i="15" s="1"/>
  <c r="P434"/>
  <c r="K2967" i="12"/>
  <c r="O434" i="15" s="1"/>
  <c r="I2967" i="12"/>
  <c r="N434" i="15" s="1"/>
  <c r="G2967" i="12"/>
  <c r="M434" i="15" s="1"/>
  <c r="E2967" i="12"/>
  <c r="L434" i="15" s="1"/>
  <c r="S2966" i="12"/>
  <c r="S433" i="15" s="1"/>
  <c r="Q2966" i="12"/>
  <c r="R433" i="15" s="1"/>
  <c r="O2966" i="12"/>
  <c r="Q433" i="15" s="1"/>
  <c r="P433"/>
  <c r="K2966" i="12"/>
  <c r="O433" i="15" s="1"/>
  <c r="I2966" i="12"/>
  <c r="N433" i="15" s="1"/>
  <c r="G2966" i="12"/>
  <c r="M433" i="15" s="1"/>
  <c r="E2966" i="12"/>
  <c r="S2929"/>
  <c r="S432" i="15" s="1"/>
  <c r="Q2929" i="12"/>
  <c r="O2929"/>
  <c r="Q432" i="15" s="1"/>
  <c r="P432"/>
  <c r="K2929" i="12"/>
  <c r="O432" i="15" s="1"/>
  <c r="I2929" i="12"/>
  <c r="N432" i="15" s="1"/>
  <c r="G2929" i="12"/>
  <c r="M432" i="15" s="1"/>
  <c r="E2929" i="12"/>
  <c r="L432" i="15" s="1"/>
  <c r="S2928" i="12"/>
  <c r="S431" i="15" s="1"/>
  <c r="Q2928" i="12"/>
  <c r="R431" i="15" s="1"/>
  <c r="O2928" i="12"/>
  <c r="Q431" i="15" s="1"/>
  <c r="P431"/>
  <c r="K2928" i="12"/>
  <c r="O431" i="15" s="1"/>
  <c r="I2928" i="12"/>
  <c r="N431" i="15" s="1"/>
  <c r="G2928" i="12"/>
  <c r="M431" i="15" s="1"/>
  <c r="E2928" i="12"/>
  <c r="L431" i="15" s="1"/>
  <c r="S2927" i="12"/>
  <c r="S430" i="15" s="1"/>
  <c r="Q2927" i="12"/>
  <c r="R430" i="15" s="1"/>
  <c r="O2927" i="12"/>
  <c r="Q430" i="15" s="1"/>
  <c r="P430"/>
  <c r="K2927" i="12"/>
  <c r="O430" i="15" s="1"/>
  <c r="I2927" i="12"/>
  <c r="N430" i="15" s="1"/>
  <c r="G2927" i="12"/>
  <c r="M430" i="15" s="1"/>
  <c r="E2927" i="12"/>
  <c r="L430" i="15" s="1"/>
  <c r="S2926" i="12"/>
  <c r="S429" i="15" s="1"/>
  <c r="Q2926" i="12"/>
  <c r="R429" i="15" s="1"/>
  <c r="O2926" i="12"/>
  <c r="Q429" i="15" s="1"/>
  <c r="P429"/>
  <c r="K2926" i="12"/>
  <c r="O429" i="15" s="1"/>
  <c r="I2926" i="12"/>
  <c r="N429" i="15" s="1"/>
  <c r="G2926" i="12"/>
  <c r="M429" i="15" s="1"/>
  <c r="E2926" i="12"/>
  <c r="L429" i="15" s="1"/>
  <c r="S2925" i="12"/>
  <c r="S428" i="15" s="1"/>
  <c r="Q2925" i="12"/>
  <c r="R428" i="15" s="1"/>
  <c r="O2925" i="12"/>
  <c r="Q428" i="15" s="1"/>
  <c r="P428"/>
  <c r="K2925" i="12"/>
  <c r="O428" i="15" s="1"/>
  <c r="I2925" i="12"/>
  <c r="N428" i="15" s="1"/>
  <c r="G2925" i="12"/>
  <c r="M428" i="15" s="1"/>
  <c r="E2925" i="12"/>
  <c r="L428" i="15" s="1"/>
  <c r="S2924" i="12"/>
  <c r="S427" i="15" s="1"/>
  <c r="Q2924" i="12"/>
  <c r="R427" i="15" s="1"/>
  <c r="O2924" i="12"/>
  <c r="Q427" i="15" s="1"/>
  <c r="P427"/>
  <c r="K2924" i="12"/>
  <c r="O427" i="15" s="1"/>
  <c r="I2924" i="12"/>
  <c r="N427" i="15" s="1"/>
  <c r="G2924" i="12"/>
  <c r="M427" i="15" s="1"/>
  <c r="E2924" i="12"/>
  <c r="S2887"/>
  <c r="S426" i="15" s="1"/>
  <c r="Q2887" i="12"/>
  <c r="R426" i="15" s="1"/>
  <c r="O2887" i="12"/>
  <c r="Q426" i="15" s="1"/>
  <c r="P426"/>
  <c r="K2887" i="12"/>
  <c r="O426" i="15" s="1"/>
  <c r="I2887" i="12"/>
  <c r="N426" i="15" s="1"/>
  <c r="G2887" i="12"/>
  <c r="M426" i="15" s="1"/>
  <c r="E2887" i="12"/>
  <c r="L426" i="15" s="1"/>
  <c r="S2886" i="12"/>
  <c r="S425" i="15" s="1"/>
  <c r="Q2886" i="12"/>
  <c r="R425" i="15" s="1"/>
  <c r="O2886" i="12"/>
  <c r="Q425" i="15" s="1"/>
  <c r="P425"/>
  <c r="K2886" i="12"/>
  <c r="O425" i="15" s="1"/>
  <c r="I2886" i="12"/>
  <c r="N425" i="15" s="1"/>
  <c r="G2886" i="12"/>
  <c r="M425" i="15" s="1"/>
  <c r="E2886" i="12"/>
  <c r="L425" i="15" s="1"/>
  <c r="S2885" i="12"/>
  <c r="S424" i="15" s="1"/>
  <c r="Q2885" i="12"/>
  <c r="R424" i="15" s="1"/>
  <c r="O2885" i="12"/>
  <c r="Q424" i="15" s="1"/>
  <c r="P424"/>
  <c r="K2885" i="12"/>
  <c r="O424" i="15" s="1"/>
  <c r="I2885" i="12"/>
  <c r="N424" i="15" s="1"/>
  <c r="G2885" i="12"/>
  <c r="M424" i="15" s="1"/>
  <c r="E2885" i="12"/>
  <c r="L424" i="15" s="1"/>
  <c r="S2884" i="12"/>
  <c r="S423" i="15" s="1"/>
  <c r="Q2884" i="12"/>
  <c r="R423" i="15" s="1"/>
  <c r="O2884" i="12"/>
  <c r="Q423" i="15" s="1"/>
  <c r="P423"/>
  <c r="K2884" i="12"/>
  <c r="O423" i="15" s="1"/>
  <c r="I2884" i="12"/>
  <c r="N423" i="15" s="1"/>
  <c r="G2884" i="12"/>
  <c r="M423" i="15" s="1"/>
  <c r="E2884" i="12"/>
  <c r="L423" i="15" s="1"/>
  <c r="S2883" i="12"/>
  <c r="S422" i="15" s="1"/>
  <c r="Q2883" i="12"/>
  <c r="R422" i="15" s="1"/>
  <c r="O2883" i="12"/>
  <c r="Q422" i="15" s="1"/>
  <c r="P422"/>
  <c r="K2883" i="12"/>
  <c r="O422" i="15" s="1"/>
  <c r="I2883" i="12"/>
  <c r="N422" i="15" s="1"/>
  <c r="G2883" i="12"/>
  <c r="M422" i="15" s="1"/>
  <c r="E2883" i="12"/>
  <c r="L422" i="15" s="1"/>
  <c r="S2882" i="12"/>
  <c r="S421" i="15" s="1"/>
  <c r="Q2882" i="12"/>
  <c r="R421" i="15" s="1"/>
  <c r="O2882" i="12"/>
  <c r="Q421" i="15" s="1"/>
  <c r="P421"/>
  <c r="K2882" i="12"/>
  <c r="O421" i="15" s="1"/>
  <c r="I2882" i="12"/>
  <c r="N421" i="15" s="1"/>
  <c r="G2882" i="12"/>
  <c r="M421" i="15" s="1"/>
  <c r="E2882" i="12"/>
  <c r="S2845"/>
  <c r="S420" i="15" s="1"/>
  <c r="Q2845" i="12"/>
  <c r="R420" i="15" s="1"/>
  <c r="O2845" i="12"/>
  <c r="Q420" i="15" s="1"/>
  <c r="P420"/>
  <c r="K2845" i="12"/>
  <c r="O420" i="15" s="1"/>
  <c r="I2845" i="12"/>
  <c r="N420" i="15" s="1"/>
  <c r="G2845" i="12"/>
  <c r="M420" i="15" s="1"/>
  <c r="E2845" i="12"/>
  <c r="L420" i="15" s="1"/>
  <c r="S2844" i="12"/>
  <c r="S419" i="15" s="1"/>
  <c r="Q2844" i="12"/>
  <c r="R419" i="15" s="1"/>
  <c r="O2844" i="12"/>
  <c r="Q419" i="15" s="1"/>
  <c r="P419"/>
  <c r="K2844" i="12"/>
  <c r="O419" i="15" s="1"/>
  <c r="I2844" i="12"/>
  <c r="N419" i="15" s="1"/>
  <c r="G2844" i="12"/>
  <c r="M419" i="15" s="1"/>
  <c r="E2844" i="12"/>
  <c r="L419" i="15" s="1"/>
  <c r="S2843" i="12"/>
  <c r="S418" i="15" s="1"/>
  <c r="Q2843" i="12"/>
  <c r="R418" i="15" s="1"/>
  <c r="O2843" i="12"/>
  <c r="Q418" i="15" s="1"/>
  <c r="P418"/>
  <c r="K2843" i="12"/>
  <c r="O418" i="15" s="1"/>
  <c r="I2843" i="12"/>
  <c r="N418" i="15" s="1"/>
  <c r="G2843" i="12"/>
  <c r="M418" i="15" s="1"/>
  <c r="E2843" i="12"/>
  <c r="L418" i="15" s="1"/>
  <c r="S2842" i="12"/>
  <c r="S417" i="15" s="1"/>
  <c r="Q2842" i="12"/>
  <c r="R417" i="15" s="1"/>
  <c r="O2842" i="12"/>
  <c r="Q417" i="15" s="1"/>
  <c r="P417"/>
  <c r="K2842" i="12"/>
  <c r="O417" i="15" s="1"/>
  <c r="I2842" i="12"/>
  <c r="N417" i="15" s="1"/>
  <c r="G2842" i="12"/>
  <c r="M417" i="15" s="1"/>
  <c r="E2842" i="12"/>
  <c r="L417" i="15" s="1"/>
  <c r="S2841" i="12"/>
  <c r="S416" i="15" s="1"/>
  <c r="Q2841" i="12"/>
  <c r="R416" i="15" s="1"/>
  <c r="O2841" i="12"/>
  <c r="Q416" i="15" s="1"/>
  <c r="P416"/>
  <c r="K2841" i="12"/>
  <c r="O416" i="15" s="1"/>
  <c r="I2841" i="12"/>
  <c r="N416" i="15" s="1"/>
  <c r="G2841" i="12"/>
  <c r="M416" i="15" s="1"/>
  <c r="E2841" i="12"/>
  <c r="L416" i="15" s="1"/>
  <c r="S2840" i="12"/>
  <c r="S415" i="15" s="1"/>
  <c r="Q2840" i="12"/>
  <c r="R415" i="15" s="1"/>
  <c r="O2840" i="12"/>
  <c r="Q415" i="15" s="1"/>
  <c r="P415"/>
  <c r="K2840" i="12"/>
  <c r="O415" i="15" s="1"/>
  <c r="I2840" i="12"/>
  <c r="N415" i="15" s="1"/>
  <c r="G2840" i="12"/>
  <c r="M415" i="15" s="1"/>
  <c r="E2840" i="12"/>
  <c r="S2803"/>
  <c r="S414" i="15" s="1"/>
  <c r="Q2803" i="12"/>
  <c r="R414" i="15" s="1"/>
  <c r="O2803" i="12"/>
  <c r="Q414" i="15" s="1"/>
  <c r="P414"/>
  <c r="K2803" i="12"/>
  <c r="O414" i="15" s="1"/>
  <c r="I2803" i="12"/>
  <c r="N414" i="15" s="1"/>
  <c r="G2803" i="12"/>
  <c r="M414" i="15" s="1"/>
  <c r="E2803" i="12"/>
  <c r="L414" i="15" s="1"/>
  <c r="S2802" i="12"/>
  <c r="S413" i="15" s="1"/>
  <c r="Q2802" i="12"/>
  <c r="R413" i="15" s="1"/>
  <c r="O2802" i="12"/>
  <c r="Q413" i="15" s="1"/>
  <c r="P413"/>
  <c r="K2802" i="12"/>
  <c r="O413" i="15" s="1"/>
  <c r="I2802" i="12"/>
  <c r="N413" i="15" s="1"/>
  <c r="G2802" i="12"/>
  <c r="M413" i="15" s="1"/>
  <c r="E2802" i="12"/>
  <c r="L413" i="15" s="1"/>
  <c r="S2801" i="12"/>
  <c r="S412" i="15" s="1"/>
  <c r="Q2801" i="12"/>
  <c r="R412" i="15" s="1"/>
  <c r="O2801" i="12"/>
  <c r="Q412" i="15" s="1"/>
  <c r="P412"/>
  <c r="K2801" i="12"/>
  <c r="O412" i="15" s="1"/>
  <c r="I2801" i="12"/>
  <c r="N412" i="15" s="1"/>
  <c r="G2801" i="12"/>
  <c r="M412" i="15" s="1"/>
  <c r="E2801" i="12"/>
  <c r="L412" i="15" s="1"/>
  <c r="S2800" i="12"/>
  <c r="S411" i="15" s="1"/>
  <c r="Q2800" i="12"/>
  <c r="R411" i="15" s="1"/>
  <c r="O2800" i="12"/>
  <c r="Q411" i="15" s="1"/>
  <c r="P411"/>
  <c r="K2800" i="12"/>
  <c r="O411" i="15" s="1"/>
  <c r="I2800" i="12"/>
  <c r="N411" i="15" s="1"/>
  <c r="G2800" i="12"/>
  <c r="M411" i="15" s="1"/>
  <c r="E2800" i="12"/>
  <c r="L411" i="15" s="1"/>
  <c r="S2799" i="12"/>
  <c r="S410" i="15" s="1"/>
  <c r="Q2799" i="12"/>
  <c r="R410" i="15" s="1"/>
  <c r="O2799" i="12"/>
  <c r="Q410" i="15" s="1"/>
  <c r="P410"/>
  <c r="K2799" i="12"/>
  <c r="O410" i="15" s="1"/>
  <c r="I2799" i="12"/>
  <c r="N410" i="15" s="1"/>
  <c r="G2799" i="12"/>
  <c r="M410" i="15" s="1"/>
  <c r="E2799" i="12"/>
  <c r="L410" i="15" s="1"/>
  <c r="S2798" i="12"/>
  <c r="S409" i="15" s="1"/>
  <c r="Q2798" i="12"/>
  <c r="R409" i="15" s="1"/>
  <c r="O2798" i="12"/>
  <c r="Q409" i="15" s="1"/>
  <c r="P409"/>
  <c r="K2798" i="12"/>
  <c r="O409" i="15" s="1"/>
  <c r="I2798" i="12"/>
  <c r="N409" i="15" s="1"/>
  <c r="G2798" i="12"/>
  <c r="M409" i="15" s="1"/>
  <c r="E2798" i="12"/>
  <c r="S2761"/>
  <c r="S408" i="15" s="1"/>
  <c r="Q2761" i="12"/>
  <c r="R408" i="15" s="1"/>
  <c r="O2761" i="12"/>
  <c r="Q408" i="15" s="1"/>
  <c r="P408"/>
  <c r="K2761" i="12"/>
  <c r="O408" i="15" s="1"/>
  <c r="I2761" i="12"/>
  <c r="N408" i="15" s="1"/>
  <c r="G2761" i="12"/>
  <c r="M408" i="15" s="1"/>
  <c r="E2761" i="12"/>
  <c r="L408" i="15" s="1"/>
  <c r="S2760" i="12"/>
  <c r="S407" i="15" s="1"/>
  <c r="Q2760" i="12"/>
  <c r="R407" i="15" s="1"/>
  <c r="O2760" i="12"/>
  <c r="Q407" i="15" s="1"/>
  <c r="P407"/>
  <c r="K2760" i="12"/>
  <c r="O407" i="15" s="1"/>
  <c r="I2760" i="12"/>
  <c r="N407" i="15" s="1"/>
  <c r="G2760" i="12"/>
  <c r="M407" i="15" s="1"/>
  <c r="E2760" i="12"/>
  <c r="L407" i="15" s="1"/>
  <c r="S2759" i="12"/>
  <c r="S406" i="15" s="1"/>
  <c r="Q2759" i="12"/>
  <c r="R406" i="15" s="1"/>
  <c r="O2759" i="12"/>
  <c r="Q406" i="15" s="1"/>
  <c r="P406"/>
  <c r="K2759" i="12"/>
  <c r="O406" i="15" s="1"/>
  <c r="I2759" i="12"/>
  <c r="N406" i="15" s="1"/>
  <c r="G2759" i="12"/>
  <c r="M406" i="15" s="1"/>
  <c r="E2759" i="12"/>
  <c r="L406" i="15" s="1"/>
  <c r="S2758" i="12"/>
  <c r="S405" i="15" s="1"/>
  <c r="Q2758" i="12"/>
  <c r="R405" i="15" s="1"/>
  <c r="O2758" i="12"/>
  <c r="Q405" i="15" s="1"/>
  <c r="P405"/>
  <c r="K2758" i="12"/>
  <c r="O405" i="15" s="1"/>
  <c r="I2758" i="12"/>
  <c r="N405" i="15" s="1"/>
  <c r="G2758" i="12"/>
  <c r="M405" i="15" s="1"/>
  <c r="E2758" i="12"/>
  <c r="L405" i="15" s="1"/>
  <c r="S2757" i="12"/>
  <c r="S404" i="15" s="1"/>
  <c r="Q2757" i="12"/>
  <c r="O2757"/>
  <c r="Q404" i="15" s="1"/>
  <c r="P404"/>
  <c r="K2757" i="12"/>
  <c r="O404" i="15" s="1"/>
  <c r="I2757" i="12"/>
  <c r="N404" i="15" s="1"/>
  <c r="G2757" i="12"/>
  <c r="M404" i="15" s="1"/>
  <c r="E2757" i="12"/>
  <c r="L404" i="15" s="1"/>
  <c r="S2756" i="12"/>
  <c r="S403" i="15" s="1"/>
  <c r="Q2756" i="12"/>
  <c r="R403" i="15" s="1"/>
  <c r="O2756" i="12"/>
  <c r="Q403" i="15" s="1"/>
  <c r="P403"/>
  <c r="K2756" i="12"/>
  <c r="O403" i="15" s="1"/>
  <c r="I2756" i="12"/>
  <c r="N403" i="15" s="1"/>
  <c r="G2756" i="12"/>
  <c r="M403" i="15" s="1"/>
  <c r="E2756" i="12"/>
  <c r="S2719"/>
  <c r="S402" i="15" s="1"/>
  <c r="Q2719" i="12"/>
  <c r="R402" i="15" s="1"/>
  <c r="O2719" i="12"/>
  <c r="Q402" i="15" s="1"/>
  <c r="P402"/>
  <c r="K2719" i="12"/>
  <c r="O402" i="15" s="1"/>
  <c r="I2719" i="12"/>
  <c r="N402" i="15" s="1"/>
  <c r="G2719" i="12"/>
  <c r="M402" i="15" s="1"/>
  <c r="E2719" i="12"/>
  <c r="L402" i="15" s="1"/>
  <c r="S2718" i="12"/>
  <c r="S401" i="15" s="1"/>
  <c r="Q2718" i="12"/>
  <c r="R401" i="15" s="1"/>
  <c r="O2718" i="12"/>
  <c r="Q401" i="15" s="1"/>
  <c r="P401"/>
  <c r="K2718" i="12"/>
  <c r="O401" i="15" s="1"/>
  <c r="I2718" i="12"/>
  <c r="N401" i="15" s="1"/>
  <c r="G2718" i="12"/>
  <c r="M401" i="15" s="1"/>
  <c r="E2718" i="12"/>
  <c r="L401" i="15" s="1"/>
  <c r="S2717" i="12"/>
  <c r="S400" i="15" s="1"/>
  <c r="Q2717" i="12"/>
  <c r="R400" i="15" s="1"/>
  <c r="O2717" i="12"/>
  <c r="Q400" i="15" s="1"/>
  <c r="P400"/>
  <c r="K2717" i="12"/>
  <c r="O400" i="15" s="1"/>
  <c r="I2717" i="12"/>
  <c r="N400" i="15" s="1"/>
  <c r="G2717" i="12"/>
  <c r="M400" i="15" s="1"/>
  <c r="E2717" i="12"/>
  <c r="L400" i="15" s="1"/>
  <c r="S2716" i="12"/>
  <c r="S399" i="15" s="1"/>
  <c r="Q2716" i="12"/>
  <c r="R399" i="15" s="1"/>
  <c r="O2716" i="12"/>
  <c r="Q399" i="15" s="1"/>
  <c r="P399"/>
  <c r="K2716" i="12"/>
  <c r="O399" i="15" s="1"/>
  <c r="I2716" i="12"/>
  <c r="N399" i="15" s="1"/>
  <c r="G2716" i="12"/>
  <c r="M399" i="15" s="1"/>
  <c r="E2716" i="12"/>
  <c r="L399" i="15" s="1"/>
  <c r="S2715" i="12"/>
  <c r="S398" i="15" s="1"/>
  <c r="Q2715" i="12"/>
  <c r="R398" i="15" s="1"/>
  <c r="O2715" i="12"/>
  <c r="Q398" i="15" s="1"/>
  <c r="P398"/>
  <c r="K2715" i="12"/>
  <c r="O398" i="15" s="1"/>
  <c r="I2715" i="12"/>
  <c r="N398" i="15" s="1"/>
  <c r="G2715" i="12"/>
  <c r="M398" i="15" s="1"/>
  <c r="E2715" i="12"/>
  <c r="L398" i="15" s="1"/>
  <c r="S2714" i="12"/>
  <c r="S397" i="15" s="1"/>
  <c r="Q2714" i="12"/>
  <c r="R397" i="15" s="1"/>
  <c r="O2714" i="12"/>
  <c r="Q397" i="15" s="1"/>
  <c r="P397"/>
  <c r="K2714" i="12"/>
  <c r="O397" i="15" s="1"/>
  <c r="I2714" i="12"/>
  <c r="N397" i="15" s="1"/>
  <c r="G2714" i="12"/>
  <c r="M397" i="15" s="1"/>
  <c r="E2714" i="12"/>
  <c r="S2678"/>
  <c r="S396" i="15" s="1"/>
  <c r="Q2678" i="12"/>
  <c r="R396" i="15" s="1"/>
  <c r="O2678" i="12"/>
  <c r="Q396" i="15" s="1"/>
  <c r="P396"/>
  <c r="K2678" i="12"/>
  <c r="O396" i="15" s="1"/>
  <c r="I2678" i="12"/>
  <c r="N396" i="15" s="1"/>
  <c r="G2678" i="12"/>
  <c r="M396" i="15" s="1"/>
  <c r="E2678" i="12"/>
  <c r="L396" i="15" s="1"/>
  <c r="S2677" i="12"/>
  <c r="S395" i="15" s="1"/>
  <c r="Q2677" i="12"/>
  <c r="R395" i="15" s="1"/>
  <c r="O2677" i="12"/>
  <c r="Q395" i="15" s="1"/>
  <c r="P395"/>
  <c r="K2677" i="12"/>
  <c r="O395" i="15" s="1"/>
  <c r="I2677" i="12"/>
  <c r="N395" i="15" s="1"/>
  <c r="G2677" i="12"/>
  <c r="M395" i="15" s="1"/>
  <c r="E2677" i="12"/>
  <c r="L395" i="15" s="1"/>
  <c r="S2676" i="12"/>
  <c r="S394" i="15" s="1"/>
  <c r="Q2676" i="12"/>
  <c r="R394" i="15" s="1"/>
  <c r="O2676" i="12"/>
  <c r="Q394" i="15" s="1"/>
  <c r="P394"/>
  <c r="K2676" i="12"/>
  <c r="O394" i="15" s="1"/>
  <c r="I2676" i="12"/>
  <c r="N394" i="15" s="1"/>
  <c r="G2676" i="12"/>
  <c r="M394" i="15" s="1"/>
  <c r="E2676" i="12"/>
  <c r="L394" i="15" s="1"/>
  <c r="S2675" i="12"/>
  <c r="S393" i="15" s="1"/>
  <c r="Q2675" i="12"/>
  <c r="R393" i="15" s="1"/>
  <c r="O2675" i="12"/>
  <c r="Q393" i="15" s="1"/>
  <c r="P393"/>
  <c r="K2675" i="12"/>
  <c r="O393" i="15" s="1"/>
  <c r="I2675" i="12"/>
  <c r="N393" i="15" s="1"/>
  <c r="G2675" i="12"/>
  <c r="M393" i="15" s="1"/>
  <c r="E2675" i="12"/>
  <c r="L393" i="15" s="1"/>
  <c r="S2674" i="12"/>
  <c r="S392" i="15" s="1"/>
  <c r="Q2674" i="12"/>
  <c r="R392" i="15" s="1"/>
  <c r="O2674" i="12"/>
  <c r="Q392" i="15" s="1"/>
  <c r="P392"/>
  <c r="K2674" i="12"/>
  <c r="O392" i="15" s="1"/>
  <c r="I2674" i="12"/>
  <c r="N392" i="15" s="1"/>
  <c r="G2674" i="12"/>
  <c r="M392" i="15" s="1"/>
  <c r="E2674" i="12"/>
  <c r="L392" i="15" s="1"/>
  <c r="S2673" i="12"/>
  <c r="S391" i="15" s="1"/>
  <c r="Q2673" i="12"/>
  <c r="R391" i="15" s="1"/>
  <c r="O2673" i="12"/>
  <c r="Q391" i="15" s="1"/>
  <c r="P391"/>
  <c r="K2673" i="12"/>
  <c r="O391" i="15" s="1"/>
  <c r="I2673" i="12"/>
  <c r="N391" i="15" s="1"/>
  <c r="G2673" i="12"/>
  <c r="M391" i="15" s="1"/>
  <c r="E2673" i="12"/>
  <c r="S2636"/>
  <c r="S390" i="15" s="1"/>
  <c r="Q2636" i="12"/>
  <c r="R390" i="15" s="1"/>
  <c r="O2636" i="12"/>
  <c r="Q390" i="15" s="1"/>
  <c r="P390"/>
  <c r="K2636" i="12"/>
  <c r="O390" i="15" s="1"/>
  <c r="I2636" i="12"/>
  <c r="N390" i="15" s="1"/>
  <c r="G2636" i="12"/>
  <c r="M390" i="15" s="1"/>
  <c r="E2636" i="12"/>
  <c r="L390" i="15" s="1"/>
  <c r="S2635" i="12"/>
  <c r="S389" i="15" s="1"/>
  <c r="Q2635" i="12"/>
  <c r="R389" i="15" s="1"/>
  <c r="O2635" i="12"/>
  <c r="Q389" i="15" s="1"/>
  <c r="P389"/>
  <c r="K2635" i="12"/>
  <c r="O389" i="15" s="1"/>
  <c r="I2635" i="12"/>
  <c r="N389" i="15" s="1"/>
  <c r="G2635" i="12"/>
  <c r="M389" i="15" s="1"/>
  <c r="E2635" i="12"/>
  <c r="L389" i="15" s="1"/>
  <c r="S2634" i="12"/>
  <c r="S388" i="15" s="1"/>
  <c r="Q2634" i="12"/>
  <c r="R388" i="15" s="1"/>
  <c r="O2634" i="12"/>
  <c r="Q388" i="15" s="1"/>
  <c r="P388"/>
  <c r="K2634" i="12"/>
  <c r="O388" i="15" s="1"/>
  <c r="I2634" i="12"/>
  <c r="N388" i="15" s="1"/>
  <c r="G2634" i="12"/>
  <c r="M388" i="15" s="1"/>
  <c r="E2634" i="12"/>
  <c r="L388" i="15" s="1"/>
  <c r="S2633" i="12"/>
  <c r="S387" i="15" s="1"/>
  <c r="Q2633" i="12"/>
  <c r="R387" i="15" s="1"/>
  <c r="O2633" i="12"/>
  <c r="Q387" i="15" s="1"/>
  <c r="P387"/>
  <c r="K2633" i="12"/>
  <c r="O387" i="15" s="1"/>
  <c r="I2633" i="12"/>
  <c r="N387" i="15" s="1"/>
  <c r="G2633" i="12"/>
  <c r="M387" i="15" s="1"/>
  <c r="E2633" i="12"/>
  <c r="L387" i="15" s="1"/>
  <c r="S2632" i="12"/>
  <c r="S386" i="15" s="1"/>
  <c r="Q2632" i="12"/>
  <c r="R386" i="15" s="1"/>
  <c r="O2632" i="12"/>
  <c r="Q386" i="15" s="1"/>
  <c r="P386"/>
  <c r="K2632" i="12"/>
  <c r="O386" i="15" s="1"/>
  <c r="I2632" i="12"/>
  <c r="N386" i="15" s="1"/>
  <c r="G2632" i="12"/>
  <c r="M386" i="15" s="1"/>
  <c r="E2632" i="12"/>
  <c r="L386" i="15" s="1"/>
  <c r="S2631" i="12"/>
  <c r="S385" i="15" s="1"/>
  <c r="Q2631" i="12"/>
  <c r="R385" i="15" s="1"/>
  <c r="O2631" i="12"/>
  <c r="Q385" i="15" s="1"/>
  <c r="P385"/>
  <c r="K2631" i="12"/>
  <c r="O385" i="15" s="1"/>
  <c r="I2631" i="12"/>
  <c r="N385" i="15" s="1"/>
  <c r="G2631" i="12"/>
  <c r="M385" i="15" s="1"/>
  <c r="E2631" i="12"/>
  <c r="S2594"/>
  <c r="S384" i="15" s="1"/>
  <c r="Q2594" i="12"/>
  <c r="R384" i="15" s="1"/>
  <c r="O2594" i="12"/>
  <c r="Q384" i="15" s="1"/>
  <c r="P384"/>
  <c r="K2594" i="12"/>
  <c r="O384" i="15" s="1"/>
  <c r="I2594" i="12"/>
  <c r="N384" i="15" s="1"/>
  <c r="G2594" i="12"/>
  <c r="M384" i="15" s="1"/>
  <c r="E2594" i="12"/>
  <c r="L384" i="15" s="1"/>
  <c r="S2593" i="12"/>
  <c r="S383" i="15" s="1"/>
  <c r="Q2593" i="12"/>
  <c r="R383" i="15" s="1"/>
  <c r="O2593" i="12"/>
  <c r="Q383" i="15" s="1"/>
  <c r="P383"/>
  <c r="K2593" i="12"/>
  <c r="O383" i="15" s="1"/>
  <c r="I2593" i="12"/>
  <c r="N383" i="15" s="1"/>
  <c r="G2593" i="12"/>
  <c r="M383" i="15" s="1"/>
  <c r="E2593" i="12"/>
  <c r="L383" i="15" s="1"/>
  <c r="S2592" i="12"/>
  <c r="S382" i="15" s="1"/>
  <c r="Q2592" i="12"/>
  <c r="R382" i="15" s="1"/>
  <c r="O2592" i="12"/>
  <c r="Q382" i="15" s="1"/>
  <c r="P382"/>
  <c r="K2592" i="12"/>
  <c r="O382" i="15" s="1"/>
  <c r="I2592" i="12"/>
  <c r="N382" i="15" s="1"/>
  <c r="G2592" i="12"/>
  <c r="M382" i="15" s="1"/>
  <c r="E2592" i="12"/>
  <c r="L382" i="15" s="1"/>
  <c r="S2591" i="12"/>
  <c r="S381" i="15" s="1"/>
  <c r="Q2591" i="12"/>
  <c r="R381" i="15" s="1"/>
  <c r="O2591" i="12"/>
  <c r="Q381" i="15" s="1"/>
  <c r="P381"/>
  <c r="K2591" i="12"/>
  <c r="O381" i="15" s="1"/>
  <c r="I2591" i="12"/>
  <c r="N381" i="15" s="1"/>
  <c r="G2591" i="12"/>
  <c r="M381" i="15" s="1"/>
  <c r="E2591" i="12"/>
  <c r="L381" i="15" s="1"/>
  <c r="S2590" i="12"/>
  <c r="S380" i="15" s="1"/>
  <c r="Q2590" i="12"/>
  <c r="R380" i="15" s="1"/>
  <c r="O2590" i="12"/>
  <c r="Q380" i="15" s="1"/>
  <c r="P380"/>
  <c r="K2590" i="12"/>
  <c r="O380" i="15" s="1"/>
  <c r="I2590" i="12"/>
  <c r="N380" i="15" s="1"/>
  <c r="G2590" i="12"/>
  <c r="M380" i="15" s="1"/>
  <c r="E2590" i="12"/>
  <c r="L380" i="15" s="1"/>
  <c r="S2589" i="12"/>
  <c r="S379" i="15" s="1"/>
  <c r="Q2589" i="12"/>
  <c r="R379" i="15" s="1"/>
  <c r="O2589" i="12"/>
  <c r="Q379" i="15" s="1"/>
  <c r="P379"/>
  <c r="K2589" i="12"/>
  <c r="O379" i="15" s="1"/>
  <c r="I2589" i="12"/>
  <c r="N379" i="15" s="1"/>
  <c r="G2589" i="12"/>
  <c r="M379" i="15" s="1"/>
  <c r="E2589" i="12"/>
  <c r="S2552"/>
  <c r="S378" i="15" s="1"/>
  <c r="Q2552" i="12"/>
  <c r="R378" i="15" s="1"/>
  <c r="O2552" i="12"/>
  <c r="Q378" i="15" s="1"/>
  <c r="P378"/>
  <c r="K2552" i="12"/>
  <c r="O378" i="15" s="1"/>
  <c r="I2552" i="12"/>
  <c r="N378" i="15" s="1"/>
  <c r="G2552" i="12"/>
  <c r="M378" i="15" s="1"/>
  <c r="E2552" i="12"/>
  <c r="L378" i="15" s="1"/>
  <c r="S2551" i="12"/>
  <c r="S377" i="15" s="1"/>
  <c r="Q2551" i="12"/>
  <c r="R377" i="15" s="1"/>
  <c r="O2551" i="12"/>
  <c r="Q377" i="15" s="1"/>
  <c r="P377"/>
  <c r="K2551" i="12"/>
  <c r="O377" i="15" s="1"/>
  <c r="I2551" i="12"/>
  <c r="N377" i="15" s="1"/>
  <c r="G2551" i="12"/>
  <c r="M377" i="15" s="1"/>
  <c r="E2551" i="12"/>
  <c r="L377" i="15" s="1"/>
  <c r="S2550" i="12"/>
  <c r="S376" i="15" s="1"/>
  <c r="Q2550" i="12"/>
  <c r="R376" i="15" s="1"/>
  <c r="O2550" i="12"/>
  <c r="Q376" i="15" s="1"/>
  <c r="P376"/>
  <c r="K2550" i="12"/>
  <c r="O376" i="15" s="1"/>
  <c r="I2550" i="12"/>
  <c r="N376" i="15" s="1"/>
  <c r="G2550" i="12"/>
  <c r="M376" i="15" s="1"/>
  <c r="E2550" i="12"/>
  <c r="L376" i="15" s="1"/>
  <c r="S2549" i="12"/>
  <c r="S375" i="15" s="1"/>
  <c r="Q2549" i="12"/>
  <c r="R375" i="15" s="1"/>
  <c r="O2549" i="12"/>
  <c r="Q375" i="15" s="1"/>
  <c r="P375"/>
  <c r="K2549" i="12"/>
  <c r="O375" i="15" s="1"/>
  <c r="I2549" i="12"/>
  <c r="N375" i="15" s="1"/>
  <c r="G2549" i="12"/>
  <c r="M375" i="15" s="1"/>
  <c r="E2549" i="12"/>
  <c r="L375" i="15" s="1"/>
  <c r="S2548" i="12"/>
  <c r="S374" i="15" s="1"/>
  <c r="Q2548" i="12"/>
  <c r="R374" i="15" s="1"/>
  <c r="O2548" i="12"/>
  <c r="Q374" i="15" s="1"/>
  <c r="P374"/>
  <c r="K2548" i="12"/>
  <c r="O374" i="15" s="1"/>
  <c r="I2548" i="12"/>
  <c r="N374" i="15" s="1"/>
  <c r="G2548" i="12"/>
  <c r="M374" i="15" s="1"/>
  <c r="E2548" i="12"/>
  <c r="L374" i="15" s="1"/>
  <c r="S2547" i="12"/>
  <c r="S373" i="15" s="1"/>
  <c r="Q2547" i="12"/>
  <c r="R373" i="15" s="1"/>
  <c r="O2547" i="12"/>
  <c r="Q373" i="15" s="1"/>
  <c r="P373"/>
  <c r="K2547" i="12"/>
  <c r="O373" i="15" s="1"/>
  <c r="I2547" i="12"/>
  <c r="N373" i="15" s="1"/>
  <c r="G2547" i="12"/>
  <c r="M373" i="15" s="1"/>
  <c r="E2547" i="12"/>
  <c r="S2510"/>
  <c r="S372" i="15" s="1"/>
  <c r="Q2510" i="12"/>
  <c r="R372" i="15" s="1"/>
  <c r="O2510" i="12"/>
  <c r="Q372" i="15" s="1"/>
  <c r="P372"/>
  <c r="K2510" i="12"/>
  <c r="O372" i="15" s="1"/>
  <c r="I2510" i="12"/>
  <c r="N372" i="15" s="1"/>
  <c r="G2510" i="12"/>
  <c r="M372" i="15" s="1"/>
  <c r="E2510" i="12"/>
  <c r="L372" i="15" s="1"/>
  <c r="S2509" i="12"/>
  <c r="S371" i="15" s="1"/>
  <c r="Q2509" i="12"/>
  <c r="R371" i="15" s="1"/>
  <c r="O2509" i="12"/>
  <c r="Q371" i="15" s="1"/>
  <c r="P371"/>
  <c r="K2509" i="12"/>
  <c r="O371" i="15" s="1"/>
  <c r="I2509" i="12"/>
  <c r="N371" i="15" s="1"/>
  <c r="G2509" i="12"/>
  <c r="M371" i="15" s="1"/>
  <c r="E2509" i="12"/>
  <c r="L371" i="15" s="1"/>
  <c r="S2508" i="12"/>
  <c r="S370" i="15" s="1"/>
  <c r="Q2508" i="12"/>
  <c r="R370" i="15" s="1"/>
  <c r="O2508" i="12"/>
  <c r="Q370" i="15" s="1"/>
  <c r="P370"/>
  <c r="K2508" i="12"/>
  <c r="O370" i="15" s="1"/>
  <c r="I2508" i="12"/>
  <c r="N370" i="15" s="1"/>
  <c r="G2508" i="12"/>
  <c r="M370" i="15" s="1"/>
  <c r="E2508" i="12"/>
  <c r="L370" i="15" s="1"/>
  <c r="S2507" i="12"/>
  <c r="S369" i="15" s="1"/>
  <c r="Q2507" i="12"/>
  <c r="R369" i="15" s="1"/>
  <c r="O2507" i="12"/>
  <c r="Q369" i="15" s="1"/>
  <c r="P369"/>
  <c r="K2507" i="12"/>
  <c r="O369" i="15" s="1"/>
  <c r="I2507" i="12"/>
  <c r="N369" i="15" s="1"/>
  <c r="G2507" i="12"/>
  <c r="M369" i="15" s="1"/>
  <c r="E2507" i="12"/>
  <c r="L369" i="15" s="1"/>
  <c r="S2506" i="12"/>
  <c r="S368" i="15" s="1"/>
  <c r="Q2506" i="12"/>
  <c r="R368" i="15" s="1"/>
  <c r="O2506" i="12"/>
  <c r="Q368" i="15" s="1"/>
  <c r="P368"/>
  <c r="K2506" i="12"/>
  <c r="O368" i="15" s="1"/>
  <c r="I2506" i="12"/>
  <c r="N368" i="15" s="1"/>
  <c r="G2506" i="12"/>
  <c r="M368" i="15" s="1"/>
  <c r="E2506" i="12"/>
  <c r="L368" i="15" s="1"/>
  <c r="S2505" i="12"/>
  <c r="S367" i="15" s="1"/>
  <c r="Q2505" i="12"/>
  <c r="R367" i="15" s="1"/>
  <c r="O2505" i="12"/>
  <c r="Q367" i="15" s="1"/>
  <c r="P367"/>
  <c r="K2505" i="12"/>
  <c r="O367" i="15" s="1"/>
  <c r="I2505" i="12"/>
  <c r="N367" i="15" s="1"/>
  <c r="G2505" i="12"/>
  <c r="M367" i="15" s="1"/>
  <c r="E2505" i="12"/>
  <c r="S2468"/>
  <c r="S366" i="15" s="1"/>
  <c r="Q2468" i="12"/>
  <c r="R366" i="15" s="1"/>
  <c r="O2468" i="12"/>
  <c r="Q366" i="15" s="1"/>
  <c r="P366"/>
  <c r="K2468" i="12"/>
  <c r="O366" i="15" s="1"/>
  <c r="I2468" i="12"/>
  <c r="N366" i="15" s="1"/>
  <c r="G2468" i="12"/>
  <c r="M366" i="15" s="1"/>
  <c r="E2468" i="12"/>
  <c r="L366" i="15" s="1"/>
  <c r="S2467" i="12"/>
  <c r="S365" i="15" s="1"/>
  <c r="Q2467" i="12"/>
  <c r="R365" i="15" s="1"/>
  <c r="O2467" i="12"/>
  <c r="Q365" i="15" s="1"/>
  <c r="P365"/>
  <c r="K2467" i="12"/>
  <c r="O365" i="15" s="1"/>
  <c r="I2467" i="12"/>
  <c r="N365" i="15" s="1"/>
  <c r="G2467" i="12"/>
  <c r="M365" i="15" s="1"/>
  <c r="E2467" i="12"/>
  <c r="L365" i="15" s="1"/>
  <c r="S2466" i="12"/>
  <c r="S364" i="15" s="1"/>
  <c r="Q2466" i="12"/>
  <c r="R364" i="15" s="1"/>
  <c r="O2466" i="12"/>
  <c r="Q364" i="15" s="1"/>
  <c r="P364"/>
  <c r="K2466" i="12"/>
  <c r="O364" i="15" s="1"/>
  <c r="I2466" i="12"/>
  <c r="N364" i="15" s="1"/>
  <c r="G2466" i="12"/>
  <c r="M364" i="15" s="1"/>
  <c r="E2466" i="12"/>
  <c r="L364" i="15" s="1"/>
  <c r="S2465" i="12"/>
  <c r="S363" i="15" s="1"/>
  <c r="Q2465" i="12"/>
  <c r="R363" i="15" s="1"/>
  <c r="O2465" i="12"/>
  <c r="Q363" i="15" s="1"/>
  <c r="P363"/>
  <c r="K2465" i="12"/>
  <c r="O363" i="15" s="1"/>
  <c r="I2465" i="12"/>
  <c r="N363" i="15" s="1"/>
  <c r="G2465" i="12"/>
  <c r="M363" i="15" s="1"/>
  <c r="E2465" i="12"/>
  <c r="L363" i="15" s="1"/>
  <c r="S2464" i="12"/>
  <c r="S362" i="15" s="1"/>
  <c r="Q2464" i="12"/>
  <c r="R362" i="15" s="1"/>
  <c r="O2464" i="12"/>
  <c r="Q362" i="15" s="1"/>
  <c r="P362"/>
  <c r="K2464" i="12"/>
  <c r="O362" i="15" s="1"/>
  <c r="I2464" i="12"/>
  <c r="N362" i="15" s="1"/>
  <c r="G2464" i="12"/>
  <c r="M362" i="15" s="1"/>
  <c r="E2464" i="12"/>
  <c r="L362" i="15" s="1"/>
  <c r="S2463" i="12"/>
  <c r="S361" i="15" s="1"/>
  <c r="Q2463" i="12"/>
  <c r="R361" i="15" s="1"/>
  <c r="O2463" i="12"/>
  <c r="Q361" i="15" s="1"/>
  <c r="P361"/>
  <c r="K2463" i="12"/>
  <c r="O361" i="15" s="1"/>
  <c r="I2463" i="12"/>
  <c r="N361" i="15" s="1"/>
  <c r="G2463" i="12"/>
  <c r="M361" i="15" s="1"/>
  <c r="E2463" i="12"/>
  <c r="S2426"/>
  <c r="S360" i="15" s="1"/>
  <c r="Q2426" i="12"/>
  <c r="R360" i="15" s="1"/>
  <c r="O2426" i="12"/>
  <c r="Q360" i="15" s="1"/>
  <c r="P360"/>
  <c r="K2426" i="12"/>
  <c r="O360" i="15" s="1"/>
  <c r="I2426" i="12"/>
  <c r="N360" i="15" s="1"/>
  <c r="G2426" i="12"/>
  <c r="M360" i="15" s="1"/>
  <c r="E2426" i="12"/>
  <c r="L360" i="15" s="1"/>
  <c r="S2425" i="12"/>
  <c r="S359" i="15" s="1"/>
  <c r="Q2425" i="12"/>
  <c r="R359" i="15" s="1"/>
  <c r="O2425" i="12"/>
  <c r="Q359" i="15" s="1"/>
  <c r="P359"/>
  <c r="K2425" i="12"/>
  <c r="O359" i="15" s="1"/>
  <c r="I2425" i="12"/>
  <c r="N359" i="15" s="1"/>
  <c r="G2425" i="12"/>
  <c r="M359" i="15" s="1"/>
  <c r="E2425" i="12"/>
  <c r="L359" i="15" s="1"/>
  <c r="S2424" i="12"/>
  <c r="S358" i="15" s="1"/>
  <c r="Q2424" i="12"/>
  <c r="R358" i="15" s="1"/>
  <c r="O2424" i="12"/>
  <c r="Q358" i="15" s="1"/>
  <c r="P358"/>
  <c r="K2424" i="12"/>
  <c r="O358" i="15" s="1"/>
  <c r="I2424" i="12"/>
  <c r="N358" i="15" s="1"/>
  <c r="G2424" i="12"/>
  <c r="M358" i="15" s="1"/>
  <c r="E2424" i="12"/>
  <c r="L358" i="15" s="1"/>
  <c r="S2423" i="12"/>
  <c r="S357" i="15" s="1"/>
  <c r="Q2423" i="12"/>
  <c r="R357" i="15" s="1"/>
  <c r="O2423" i="12"/>
  <c r="Q357" i="15" s="1"/>
  <c r="P357"/>
  <c r="K2423" i="12"/>
  <c r="O357" i="15" s="1"/>
  <c r="I2423" i="12"/>
  <c r="N357" i="15" s="1"/>
  <c r="G2423" i="12"/>
  <c r="M357" i="15" s="1"/>
  <c r="E2423" i="12"/>
  <c r="L357" i="15" s="1"/>
  <c r="S2422" i="12"/>
  <c r="S356" i="15" s="1"/>
  <c r="Q2422" i="12"/>
  <c r="R356" i="15" s="1"/>
  <c r="O2422" i="12"/>
  <c r="Q356" i="15" s="1"/>
  <c r="P356"/>
  <c r="K2422" i="12"/>
  <c r="O356" i="15" s="1"/>
  <c r="I2422" i="12"/>
  <c r="N356" i="15" s="1"/>
  <c r="G2422" i="12"/>
  <c r="M356" i="15" s="1"/>
  <c r="E2422" i="12"/>
  <c r="L356" i="15" s="1"/>
  <c r="S2421" i="12"/>
  <c r="S355" i="15" s="1"/>
  <c r="Q2421" i="12"/>
  <c r="R355" i="15" s="1"/>
  <c r="O2421" i="12"/>
  <c r="Q355" i="15" s="1"/>
  <c r="P355"/>
  <c r="K2421" i="12"/>
  <c r="O355" i="15" s="1"/>
  <c r="I2421" i="12"/>
  <c r="N355" i="15" s="1"/>
  <c r="G2421" i="12"/>
  <c r="M355" i="15" s="1"/>
  <c r="E2421" i="12"/>
  <c r="S2384"/>
  <c r="S354" i="15" s="1"/>
  <c r="Q2384" i="12"/>
  <c r="R354" i="15" s="1"/>
  <c r="O2384" i="12"/>
  <c r="Q354" i="15" s="1"/>
  <c r="P354"/>
  <c r="K2384" i="12"/>
  <c r="O354" i="15" s="1"/>
  <c r="I2384" i="12"/>
  <c r="N354" i="15" s="1"/>
  <c r="G2384" i="12"/>
  <c r="M354" i="15" s="1"/>
  <c r="E2384" i="12"/>
  <c r="L354" i="15" s="1"/>
  <c r="S2383" i="12"/>
  <c r="S353" i="15" s="1"/>
  <c r="Q2383" i="12"/>
  <c r="R353" i="15" s="1"/>
  <c r="O2383" i="12"/>
  <c r="Q353" i="15" s="1"/>
  <c r="P353"/>
  <c r="K2383" i="12"/>
  <c r="O353" i="15" s="1"/>
  <c r="I2383" i="12"/>
  <c r="N353" i="15" s="1"/>
  <c r="G2383" i="12"/>
  <c r="M353" i="15" s="1"/>
  <c r="E2383" i="12"/>
  <c r="L353" i="15" s="1"/>
  <c r="S2382" i="12"/>
  <c r="S352" i="15" s="1"/>
  <c r="Q2382" i="12"/>
  <c r="R352" i="15" s="1"/>
  <c r="O2382" i="12"/>
  <c r="Q352" i="15" s="1"/>
  <c r="P352"/>
  <c r="K2382" i="12"/>
  <c r="O352" i="15" s="1"/>
  <c r="I2382" i="12"/>
  <c r="N352" i="15" s="1"/>
  <c r="G2382" i="12"/>
  <c r="M352" i="15" s="1"/>
  <c r="E2382" i="12"/>
  <c r="L352" i="15" s="1"/>
  <c r="S2381" i="12"/>
  <c r="S351" i="15" s="1"/>
  <c r="Q2381" i="12"/>
  <c r="R351" i="15" s="1"/>
  <c r="O2381" i="12"/>
  <c r="Q351" i="15" s="1"/>
  <c r="P351"/>
  <c r="K2381" i="12"/>
  <c r="O351" i="15" s="1"/>
  <c r="I2381" i="12"/>
  <c r="N351" i="15" s="1"/>
  <c r="G2381" i="12"/>
  <c r="M351" i="15" s="1"/>
  <c r="E2381" i="12"/>
  <c r="L351" i="15" s="1"/>
  <c r="S2380" i="12"/>
  <c r="S350" i="15" s="1"/>
  <c r="Q2380" i="12"/>
  <c r="R350" i="15" s="1"/>
  <c r="O2380" i="12"/>
  <c r="Q350" i="15" s="1"/>
  <c r="P350"/>
  <c r="K2380" i="12"/>
  <c r="O350" i="15" s="1"/>
  <c r="I2380" i="12"/>
  <c r="N350" i="15" s="1"/>
  <c r="G2380" i="12"/>
  <c r="M350" i="15" s="1"/>
  <c r="E2380" i="12"/>
  <c r="L350" i="15" s="1"/>
  <c r="S2379" i="12"/>
  <c r="S349" i="15" s="1"/>
  <c r="Q2379" i="12"/>
  <c r="R349" i="15" s="1"/>
  <c r="O2379" i="12"/>
  <c r="Q349" i="15" s="1"/>
  <c r="P349"/>
  <c r="K2379" i="12"/>
  <c r="O349" i="15" s="1"/>
  <c r="I2379" i="12"/>
  <c r="N349" i="15" s="1"/>
  <c r="G2379" i="12"/>
  <c r="M349" i="15" s="1"/>
  <c r="E2379" i="12"/>
  <c r="S2342"/>
  <c r="S348" i="15" s="1"/>
  <c r="Q2342" i="12"/>
  <c r="R348" i="15" s="1"/>
  <c r="O2342" i="12"/>
  <c r="Q348" i="15" s="1"/>
  <c r="P348"/>
  <c r="K2342" i="12"/>
  <c r="O348" i="15" s="1"/>
  <c r="I2342" i="12"/>
  <c r="N348" i="15" s="1"/>
  <c r="G2342" i="12"/>
  <c r="M348" i="15" s="1"/>
  <c r="E2342" i="12"/>
  <c r="L348" i="15" s="1"/>
  <c r="S2341" i="12"/>
  <c r="S347" i="15" s="1"/>
  <c r="Q2341" i="12"/>
  <c r="R347" i="15" s="1"/>
  <c r="O2341" i="12"/>
  <c r="Q347" i="15" s="1"/>
  <c r="P347"/>
  <c r="K2341" i="12"/>
  <c r="O347" i="15" s="1"/>
  <c r="I2341" i="12"/>
  <c r="N347" i="15" s="1"/>
  <c r="G2341" i="12"/>
  <c r="M347" i="15" s="1"/>
  <c r="E2341" i="12"/>
  <c r="L347" i="15" s="1"/>
  <c r="S2340" i="12"/>
  <c r="S346" i="15" s="1"/>
  <c r="Q2340" i="12"/>
  <c r="R346" i="15" s="1"/>
  <c r="O2340" i="12"/>
  <c r="Q346" i="15" s="1"/>
  <c r="P346"/>
  <c r="K2340" i="12"/>
  <c r="O346" i="15" s="1"/>
  <c r="I2340" i="12"/>
  <c r="N346" i="15" s="1"/>
  <c r="G2340" i="12"/>
  <c r="M346" i="15" s="1"/>
  <c r="E2340" i="12"/>
  <c r="L346" i="15" s="1"/>
  <c r="S2339" i="12"/>
  <c r="S345" i="15" s="1"/>
  <c r="Q2339" i="12"/>
  <c r="R345" i="15" s="1"/>
  <c r="O2339" i="12"/>
  <c r="Q345" i="15" s="1"/>
  <c r="P345"/>
  <c r="K2339" i="12"/>
  <c r="O345" i="15" s="1"/>
  <c r="I2339" i="12"/>
  <c r="N345" i="15" s="1"/>
  <c r="G2339" i="12"/>
  <c r="M345" i="15" s="1"/>
  <c r="E2339" i="12"/>
  <c r="L345" i="15" s="1"/>
  <c r="S2338" i="12"/>
  <c r="S344" i="15" s="1"/>
  <c r="Q2338" i="12"/>
  <c r="R344" i="15" s="1"/>
  <c r="O2338" i="12"/>
  <c r="Q344" i="15" s="1"/>
  <c r="P344"/>
  <c r="K2338" i="12"/>
  <c r="O344" i="15" s="1"/>
  <c r="I2338" i="12"/>
  <c r="N344" i="15" s="1"/>
  <c r="G2338" i="12"/>
  <c r="M344" i="15" s="1"/>
  <c r="E2338" i="12"/>
  <c r="L344" i="15" s="1"/>
  <c r="S2337" i="12"/>
  <c r="S343" i="15" s="1"/>
  <c r="Q2337" i="12"/>
  <c r="R343" i="15" s="1"/>
  <c r="O2337" i="12"/>
  <c r="Q343" i="15" s="1"/>
  <c r="P343"/>
  <c r="K2337" i="12"/>
  <c r="O343" i="15" s="1"/>
  <c r="I2337" i="12"/>
  <c r="N343" i="15" s="1"/>
  <c r="G2337" i="12"/>
  <c r="M343" i="15" s="1"/>
  <c r="E2337" i="12"/>
  <c r="S2300"/>
  <c r="S342" i="15" s="1"/>
  <c r="Q2300" i="12"/>
  <c r="R342" i="15" s="1"/>
  <c r="O2300" i="12"/>
  <c r="Q342" i="15" s="1"/>
  <c r="P342"/>
  <c r="K2300" i="12"/>
  <c r="O342" i="15" s="1"/>
  <c r="I2300" i="12"/>
  <c r="N342" i="15" s="1"/>
  <c r="G2300" i="12"/>
  <c r="M342" i="15" s="1"/>
  <c r="E2300" i="12"/>
  <c r="L342" i="15" s="1"/>
  <c r="S2299" i="12"/>
  <c r="S341" i="15" s="1"/>
  <c r="Q2299" i="12"/>
  <c r="R341" i="15" s="1"/>
  <c r="O2299" i="12"/>
  <c r="Q341" i="15" s="1"/>
  <c r="P341"/>
  <c r="K2299" i="12"/>
  <c r="O341" i="15" s="1"/>
  <c r="I2299" i="12"/>
  <c r="N341" i="15" s="1"/>
  <c r="G2299" i="12"/>
  <c r="M341" i="15" s="1"/>
  <c r="E2299" i="12"/>
  <c r="L341" i="15" s="1"/>
  <c r="S2298" i="12"/>
  <c r="S340" i="15" s="1"/>
  <c r="Q2298" i="12"/>
  <c r="R340" i="15" s="1"/>
  <c r="O2298" i="12"/>
  <c r="Q340" i="15" s="1"/>
  <c r="P340"/>
  <c r="K2298" i="12"/>
  <c r="O340" i="15" s="1"/>
  <c r="I2298" i="12"/>
  <c r="N340" i="15" s="1"/>
  <c r="G2298" i="12"/>
  <c r="M340" i="15" s="1"/>
  <c r="E2298" i="12"/>
  <c r="L340" i="15" s="1"/>
  <c r="S2297" i="12"/>
  <c r="S339" i="15" s="1"/>
  <c r="Q2297" i="12"/>
  <c r="R339" i="15" s="1"/>
  <c r="O2297" i="12"/>
  <c r="Q339" i="15" s="1"/>
  <c r="P339"/>
  <c r="K2297" i="12"/>
  <c r="O339" i="15" s="1"/>
  <c r="I2297" i="12"/>
  <c r="N339" i="15" s="1"/>
  <c r="G2297" i="12"/>
  <c r="M339" i="15" s="1"/>
  <c r="E2297" i="12"/>
  <c r="L339" i="15" s="1"/>
  <c r="S2296" i="12"/>
  <c r="S338" i="15" s="1"/>
  <c r="Q2296" i="12"/>
  <c r="R338" i="15" s="1"/>
  <c r="O2296" i="12"/>
  <c r="Q338" i="15" s="1"/>
  <c r="P338"/>
  <c r="K2296" i="12"/>
  <c r="O338" i="15" s="1"/>
  <c r="I2296" i="12"/>
  <c r="N338" i="15" s="1"/>
  <c r="G2296" i="12"/>
  <c r="M338" i="15" s="1"/>
  <c r="E2296" i="12"/>
  <c r="L338" i="15" s="1"/>
  <c r="S2295" i="12"/>
  <c r="S337" i="15" s="1"/>
  <c r="Q2295" i="12"/>
  <c r="R337" i="15" s="1"/>
  <c r="O2295" i="12"/>
  <c r="Q337" i="15" s="1"/>
  <c r="P337"/>
  <c r="K2295" i="12"/>
  <c r="O337" i="15" s="1"/>
  <c r="I2295" i="12"/>
  <c r="G2295"/>
  <c r="M337" i="15" s="1"/>
  <c r="E2295" i="12"/>
  <c r="S2258"/>
  <c r="S336" i="15" s="1"/>
  <c r="Q2258" i="12"/>
  <c r="R336" i="15" s="1"/>
  <c r="O2258" i="12"/>
  <c r="Q336" i="15" s="1"/>
  <c r="P336"/>
  <c r="K2258" i="12"/>
  <c r="O336" i="15" s="1"/>
  <c r="I2258" i="12"/>
  <c r="N336" i="15" s="1"/>
  <c r="G2258" i="12"/>
  <c r="M336" i="15" s="1"/>
  <c r="E2258" i="12"/>
  <c r="L336" i="15" s="1"/>
  <c r="S2257" i="12"/>
  <c r="S335" i="15" s="1"/>
  <c r="Q2257" i="12"/>
  <c r="R335" i="15" s="1"/>
  <c r="O2257" i="12"/>
  <c r="Q335" i="15" s="1"/>
  <c r="P335"/>
  <c r="K2257" i="12"/>
  <c r="O335" i="15" s="1"/>
  <c r="I2257" i="12"/>
  <c r="N335" i="15" s="1"/>
  <c r="G2257" i="12"/>
  <c r="M335" i="15" s="1"/>
  <c r="E2257" i="12"/>
  <c r="L335" i="15" s="1"/>
  <c r="S2256" i="12"/>
  <c r="S334" i="15" s="1"/>
  <c r="Q2256" i="12"/>
  <c r="R334" i="15" s="1"/>
  <c r="O2256" i="12"/>
  <c r="Q334" i="15" s="1"/>
  <c r="P334"/>
  <c r="K2256" i="12"/>
  <c r="O334" i="15" s="1"/>
  <c r="I2256" i="12"/>
  <c r="N334" i="15" s="1"/>
  <c r="G2256" i="12"/>
  <c r="M334" i="15" s="1"/>
  <c r="E2256" i="12"/>
  <c r="L334" i="15" s="1"/>
  <c r="S2255" i="12"/>
  <c r="S333" i="15" s="1"/>
  <c r="Q2255" i="12"/>
  <c r="R333" i="15" s="1"/>
  <c r="O2255" i="12"/>
  <c r="Q333" i="15" s="1"/>
  <c r="P333"/>
  <c r="K2255" i="12"/>
  <c r="O333" i="15" s="1"/>
  <c r="I2255" i="12"/>
  <c r="N333" i="15" s="1"/>
  <c r="G2255" i="12"/>
  <c r="M333" i="15" s="1"/>
  <c r="E2255" i="12"/>
  <c r="L333" i="15" s="1"/>
  <c r="S2254" i="12"/>
  <c r="S332" i="15" s="1"/>
  <c r="Q2254" i="12"/>
  <c r="R332" i="15" s="1"/>
  <c r="O2254" i="12"/>
  <c r="Q332" i="15" s="1"/>
  <c r="P332"/>
  <c r="K2254" i="12"/>
  <c r="O332" i="15" s="1"/>
  <c r="I2254" i="12"/>
  <c r="N332" i="15" s="1"/>
  <c r="G2254" i="12"/>
  <c r="M332" i="15" s="1"/>
  <c r="E2254" i="12"/>
  <c r="L332" i="15" s="1"/>
  <c r="S2253" i="12"/>
  <c r="S331" i="15" s="1"/>
  <c r="Q2253" i="12"/>
  <c r="R331" i="15" s="1"/>
  <c r="O2253" i="12"/>
  <c r="Q331" i="15" s="1"/>
  <c r="P331"/>
  <c r="K2253" i="12"/>
  <c r="O331" i="15" s="1"/>
  <c r="I2253" i="12"/>
  <c r="N331" i="15" s="1"/>
  <c r="G2253" i="12"/>
  <c r="M331" i="15" s="1"/>
  <c r="E2253" i="12"/>
  <c r="S2216"/>
  <c r="S330" i="15" s="1"/>
  <c r="Q2216" i="12"/>
  <c r="R330" i="15" s="1"/>
  <c r="O2216" i="12"/>
  <c r="Q330" i="15" s="1"/>
  <c r="P330"/>
  <c r="K2216" i="12"/>
  <c r="O330" i="15" s="1"/>
  <c r="I2216" i="12"/>
  <c r="N330" i="15" s="1"/>
  <c r="G2216" i="12"/>
  <c r="M330" i="15" s="1"/>
  <c r="E2216" i="12"/>
  <c r="L330" i="15" s="1"/>
  <c r="S2215" i="12"/>
  <c r="S329" i="15" s="1"/>
  <c r="Q2215" i="12"/>
  <c r="R329" i="15" s="1"/>
  <c r="O2215" i="12"/>
  <c r="Q329" i="15" s="1"/>
  <c r="P329"/>
  <c r="K2215" i="12"/>
  <c r="O329" i="15" s="1"/>
  <c r="I2215" i="12"/>
  <c r="N329" i="15" s="1"/>
  <c r="G2215" i="12"/>
  <c r="M329" i="15" s="1"/>
  <c r="E2215" i="12"/>
  <c r="L329" i="15" s="1"/>
  <c r="S2214" i="12"/>
  <c r="S328" i="15" s="1"/>
  <c r="Q2214" i="12"/>
  <c r="R328" i="15" s="1"/>
  <c r="O2214" i="12"/>
  <c r="Q328" i="15" s="1"/>
  <c r="P328"/>
  <c r="K2214" i="12"/>
  <c r="O328" i="15" s="1"/>
  <c r="I2214" i="12"/>
  <c r="N328" i="15" s="1"/>
  <c r="G2214" i="12"/>
  <c r="M328" i="15" s="1"/>
  <c r="E2214" i="12"/>
  <c r="L328" i="15" s="1"/>
  <c r="S2213" i="12"/>
  <c r="S327" i="15" s="1"/>
  <c r="Q2213" i="12"/>
  <c r="R327" i="15" s="1"/>
  <c r="O2213" i="12"/>
  <c r="Q327" i="15" s="1"/>
  <c r="P327"/>
  <c r="K2213" i="12"/>
  <c r="O327" i="15" s="1"/>
  <c r="I2213" i="12"/>
  <c r="N327" i="15" s="1"/>
  <c r="G2213" i="12"/>
  <c r="M327" i="15" s="1"/>
  <c r="E2213" i="12"/>
  <c r="L327" i="15" s="1"/>
  <c r="S2212" i="12"/>
  <c r="S326" i="15" s="1"/>
  <c r="Q2212" i="12"/>
  <c r="R326" i="15" s="1"/>
  <c r="O2212" i="12"/>
  <c r="Q326" i="15" s="1"/>
  <c r="P326"/>
  <c r="K2212" i="12"/>
  <c r="O326" i="15" s="1"/>
  <c r="I2212" i="12"/>
  <c r="N326" i="15" s="1"/>
  <c r="G2212" i="12"/>
  <c r="M326" i="15" s="1"/>
  <c r="E2212" i="12"/>
  <c r="L326" i="15" s="1"/>
  <c r="S2211" i="12"/>
  <c r="S325" i="15" s="1"/>
  <c r="Q2211" i="12"/>
  <c r="R325" i="15" s="1"/>
  <c r="O2211" i="12"/>
  <c r="Q325" i="15" s="1"/>
  <c r="P325"/>
  <c r="K2211" i="12"/>
  <c r="O325" i="15" s="1"/>
  <c r="I2211" i="12"/>
  <c r="N325" i="15" s="1"/>
  <c r="G2211" i="12"/>
  <c r="M325" i="15" s="1"/>
  <c r="E2211" i="12"/>
  <c r="S2174"/>
  <c r="S324" i="15" s="1"/>
  <c r="Q2174" i="12"/>
  <c r="R324" i="15" s="1"/>
  <c r="O2174" i="12"/>
  <c r="Q324" i="15" s="1"/>
  <c r="P324"/>
  <c r="K2174" i="12"/>
  <c r="O324" i="15" s="1"/>
  <c r="I2174" i="12"/>
  <c r="N324" i="15" s="1"/>
  <c r="G2174" i="12"/>
  <c r="M324" i="15" s="1"/>
  <c r="E2174" i="12"/>
  <c r="L324" i="15" s="1"/>
  <c r="S2173" i="12"/>
  <c r="S323" i="15" s="1"/>
  <c r="Q2173" i="12"/>
  <c r="R323" i="15" s="1"/>
  <c r="O2173" i="12"/>
  <c r="Q323" i="15" s="1"/>
  <c r="P323"/>
  <c r="K2173" i="12"/>
  <c r="O323" i="15" s="1"/>
  <c r="I2173" i="12"/>
  <c r="N323" i="15" s="1"/>
  <c r="G2173" i="12"/>
  <c r="M323" i="15" s="1"/>
  <c r="E2173" i="12"/>
  <c r="L323" i="15" s="1"/>
  <c r="S2172" i="12"/>
  <c r="S322" i="15" s="1"/>
  <c r="Q2172" i="12"/>
  <c r="R322" i="15" s="1"/>
  <c r="O2172" i="12"/>
  <c r="Q322" i="15" s="1"/>
  <c r="P322"/>
  <c r="K2172" i="12"/>
  <c r="O322" i="15" s="1"/>
  <c r="I2172" i="12"/>
  <c r="N322" i="15" s="1"/>
  <c r="G2172" i="12"/>
  <c r="M322" i="15" s="1"/>
  <c r="E2172" i="12"/>
  <c r="L322" i="15" s="1"/>
  <c r="S2171" i="12"/>
  <c r="S321" i="15" s="1"/>
  <c r="Q2171" i="12"/>
  <c r="R321" i="15" s="1"/>
  <c r="O2171" i="12"/>
  <c r="Q321" i="15" s="1"/>
  <c r="P321"/>
  <c r="K2171" i="12"/>
  <c r="O321" i="15" s="1"/>
  <c r="I2171" i="12"/>
  <c r="N321" i="15" s="1"/>
  <c r="G2171" i="12"/>
  <c r="M321" i="15" s="1"/>
  <c r="E2171" i="12"/>
  <c r="L321" i="15" s="1"/>
  <c r="S2170" i="12"/>
  <c r="S320" i="15" s="1"/>
  <c r="Q2170" i="12"/>
  <c r="R320" i="15" s="1"/>
  <c r="O2170" i="12"/>
  <c r="Q320" i="15" s="1"/>
  <c r="P320"/>
  <c r="K2170" i="12"/>
  <c r="O320" i="15" s="1"/>
  <c r="I2170" i="12"/>
  <c r="N320" i="15" s="1"/>
  <c r="G2170" i="12"/>
  <c r="M320" i="15" s="1"/>
  <c r="E2170" i="12"/>
  <c r="L320" i="15" s="1"/>
  <c r="S2169" i="12"/>
  <c r="S319" i="15" s="1"/>
  <c r="Q2169" i="12"/>
  <c r="R319" i="15" s="1"/>
  <c r="O2169" i="12"/>
  <c r="Q319" i="15" s="1"/>
  <c r="P319"/>
  <c r="K2169" i="12"/>
  <c r="O319" i="15" s="1"/>
  <c r="I2169" i="12"/>
  <c r="N319" i="15" s="1"/>
  <c r="G2169" i="12"/>
  <c r="M319" i="15" s="1"/>
  <c r="E2169" i="12"/>
  <c r="S2132"/>
  <c r="S318" i="15" s="1"/>
  <c r="Q2132" i="12"/>
  <c r="R318" i="15" s="1"/>
  <c r="O2132" i="12"/>
  <c r="Q318" i="15" s="1"/>
  <c r="P318"/>
  <c r="K2132" i="12"/>
  <c r="O318" i="15" s="1"/>
  <c r="I2132" i="12"/>
  <c r="N318" i="15" s="1"/>
  <c r="G2132" i="12"/>
  <c r="M318" i="15" s="1"/>
  <c r="E2132" i="12"/>
  <c r="L318" i="15" s="1"/>
  <c r="S2131" i="12"/>
  <c r="S317" i="15" s="1"/>
  <c r="Q2131" i="12"/>
  <c r="R317" i="15" s="1"/>
  <c r="O2131" i="12"/>
  <c r="Q317" i="15" s="1"/>
  <c r="P317"/>
  <c r="K2131" i="12"/>
  <c r="O317" i="15" s="1"/>
  <c r="I2131" i="12"/>
  <c r="N317" i="15" s="1"/>
  <c r="G2131" i="12"/>
  <c r="M317" i="15" s="1"/>
  <c r="E2131" i="12"/>
  <c r="L317" i="15" s="1"/>
  <c r="S2130" i="12"/>
  <c r="S316" i="15" s="1"/>
  <c r="Q2130" i="12"/>
  <c r="R316" i="15" s="1"/>
  <c r="O2130" i="12"/>
  <c r="Q316" i="15" s="1"/>
  <c r="P316"/>
  <c r="K2130" i="12"/>
  <c r="O316" i="15" s="1"/>
  <c r="I2130" i="12"/>
  <c r="G2130"/>
  <c r="M316" i="15" s="1"/>
  <c r="E2130" i="12"/>
  <c r="L316" i="15" s="1"/>
  <c r="S2129" i="12"/>
  <c r="S315" i="15" s="1"/>
  <c r="Q2129" i="12"/>
  <c r="R315" i="15" s="1"/>
  <c r="O2129" i="12"/>
  <c r="Q315" i="15" s="1"/>
  <c r="P315"/>
  <c r="K2129" i="12"/>
  <c r="O315" i="15" s="1"/>
  <c r="I2129" i="12"/>
  <c r="N315" i="15" s="1"/>
  <c r="G2129" i="12"/>
  <c r="M315" i="15" s="1"/>
  <c r="E2129" i="12"/>
  <c r="L315" i="15" s="1"/>
  <c r="S2128" i="12"/>
  <c r="S314" i="15" s="1"/>
  <c r="Q2128" i="12"/>
  <c r="R314" i="15" s="1"/>
  <c r="O2128" i="12"/>
  <c r="Q314" i="15" s="1"/>
  <c r="P314"/>
  <c r="K2128" i="12"/>
  <c r="O314" i="15" s="1"/>
  <c r="I2128" i="12"/>
  <c r="N314" i="15" s="1"/>
  <c r="G2128" i="12"/>
  <c r="M314" i="15" s="1"/>
  <c r="E2128" i="12"/>
  <c r="L314" i="15" s="1"/>
  <c r="S2127" i="12"/>
  <c r="S313" i="15" s="1"/>
  <c r="Q2127" i="12"/>
  <c r="R313" i="15" s="1"/>
  <c r="O2127" i="12"/>
  <c r="Q313" i="15" s="1"/>
  <c r="P313"/>
  <c r="K2127" i="12"/>
  <c r="O313" i="15" s="1"/>
  <c r="I2127" i="12"/>
  <c r="N313" i="15" s="1"/>
  <c r="G2127" i="12"/>
  <c r="M313" i="15" s="1"/>
  <c r="E2127" i="12"/>
  <c r="S2090"/>
  <c r="S312" i="15" s="1"/>
  <c r="Q2090" i="12"/>
  <c r="R312" i="15" s="1"/>
  <c r="O2090" i="12"/>
  <c r="Q312" i="15" s="1"/>
  <c r="P312"/>
  <c r="K2090" i="12"/>
  <c r="O312" i="15" s="1"/>
  <c r="I2090" i="12"/>
  <c r="N312" i="15" s="1"/>
  <c r="G2090" i="12"/>
  <c r="M312" i="15" s="1"/>
  <c r="E2090" i="12"/>
  <c r="L312" i="15" s="1"/>
  <c r="S2089" i="12"/>
  <c r="S311" i="15" s="1"/>
  <c r="Q2089" i="12"/>
  <c r="R311" i="15" s="1"/>
  <c r="O2089" i="12"/>
  <c r="Q311" i="15" s="1"/>
  <c r="P311"/>
  <c r="K2089" i="12"/>
  <c r="O311" i="15" s="1"/>
  <c r="I2089" i="12"/>
  <c r="N311" i="15" s="1"/>
  <c r="G2089" i="12"/>
  <c r="M311" i="15" s="1"/>
  <c r="E2089" i="12"/>
  <c r="L311" i="15" s="1"/>
  <c r="S2088" i="12"/>
  <c r="S310" i="15" s="1"/>
  <c r="Q2088" i="12"/>
  <c r="R310" i="15" s="1"/>
  <c r="O2088" i="12"/>
  <c r="Q310" i="15" s="1"/>
  <c r="P310"/>
  <c r="K2088" i="12"/>
  <c r="O310" i="15" s="1"/>
  <c r="I2088" i="12"/>
  <c r="N310" i="15" s="1"/>
  <c r="G2088" i="12"/>
  <c r="M310" i="15" s="1"/>
  <c r="E2088" i="12"/>
  <c r="L310" i="15" s="1"/>
  <c r="S2087" i="12"/>
  <c r="S309" i="15" s="1"/>
  <c r="Q2087" i="12"/>
  <c r="R309" i="15" s="1"/>
  <c r="O2087" i="12"/>
  <c r="Q309" i="15" s="1"/>
  <c r="P309"/>
  <c r="K2087" i="12"/>
  <c r="O309" i="15" s="1"/>
  <c r="I2087" i="12"/>
  <c r="N309" i="15" s="1"/>
  <c r="G2087" i="12"/>
  <c r="M309" i="15" s="1"/>
  <c r="E2087" i="12"/>
  <c r="L309" i="15" s="1"/>
  <c r="S2086" i="12"/>
  <c r="S308" i="15" s="1"/>
  <c r="Q2086" i="12"/>
  <c r="R308" i="15" s="1"/>
  <c r="O2086" i="12"/>
  <c r="Q308" i="15" s="1"/>
  <c r="P308"/>
  <c r="K2086" i="12"/>
  <c r="O308" i="15" s="1"/>
  <c r="I2086" i="12"/>
  <c r="N308" i="15" s="1"/>
  <c r="G2086" i="12"/>
  <c r="M308" i="15" s="1"/>
  <c r="E2086" i="12"/>
  <c r="L308" i="15" s="1"/>
  <c r="S2085" i="12"/>
  <c r="S307" i="15" s="1"/>
  <c r="Q2085" i="12"/>
  <c r="R307" i="15" s="1"/>
  <c r="O2085" i="12"/>
  <c r="Q307" i="15" s="1"/>
  <c r="P307"/>
  <c r="K2085" i="12"/>
  <c r="O307" i="15" s="1"/>
  <c r="I2085" i="12"/>
  <c r="N307" i="15" s="1"/>
  <c r="G2085" i="12"/>
  <c r="M307" i="15" s="1"/>
  <c r="E2085" i="12"/>
  <c r="S2048"/>
  <c r="S306" i="15" s="1"/>
  <c r="Q2048" i="12"/>
  <c r="R306" i="15" s="1"/>
  <c r="O2048" i="12"/>
  <c r="Q306" i="15" s="1"/>
  <c r="P306"/>
  <c r="K2048" i="12"/>
  <c r="O306" i="15" s="1"/>
  <c r="I2048" i="12"/>
  <c r="N306" i="15" s="1"/>
  <c r="G2048" i="12"/>
  <c r="M306" i="15" s="1"/>
  <c r="E2048" i="12"/>
  <c r="L306" i="15" s="1"/>
  <c r="S2047" i="12"/>
  <c r="S305" i="15" s="1"/>
  <c r="Q2047" i="12"/>
  <c r="R305" i="15" s="1"/>
  <c r="O2047" i="12"/>
  <c r="Q305" i="15" s="1"/>
  <c r="P305"/>
  <c r="K2047" i="12"/>
  <c r="O305" i="15" s="1"/>
  <c r="I2047" i="12"/>
  <c r="N305" i="15" s="1"/>
  <c r="G2047" i="12"/>
  <c r="M305" i="15" s="1"/>
  <c r="E2047" i="12"/>
  <c r="L305" i="15" s="1"/>
  <c r="S2046" i="12"/>
  <c r="S304" i="15" s="1"/>
  <c r="Q2046" i="12"/>
  <c r="R304" i="15" s="1"/>
  <c r="O2046" i="12"/>
  <c r="Q304" i="15" s="1"/>
  <c r="P304"/>
  <c r="K2046" i="12"/>
  <c r="O304" i="15" s="1"/>
  <c r="I2046" i="12"/>
  <c r="N304" i="15" s="1"/>
  <c r="G2046" i="12"/>
  <c r="M304" i="15" s="1"/>
  <c r="E2046" i="12"/>
  <c r="L304" i="15" s="1"/>
  <c r="S2045" i="12"/>
  <c r="S303" i="15" s="1"/>
  <c r="Q2045" i="12"/>
  <c r="R303" i="15" s="1"/>
  <c r="O2045" i="12"/>
  <c r="Q303" i="15" s="1"/>
  <c r="P303"/>
  <c r="K2045" i="12"/>
  <c r="O303" i="15" s="1"/>
  <c r="I2045" i="12"/>
  <c r="N303" i="15" s="1"/>
  <c r="G2045" i="12"/>
  <c r="M303" i="15" s="1"/>
  <c r="E2045" i="12"/>
  <c r="L303" i="15" s="1"/>
  <c r="S2044" i="12"/>
  <c r="S302" i="15" s="1"/>
  <c r="Q2044" i="12"/>
  <c r="R302" i="15" s="1"/>
  <c r="O2044" i="12"/>
  <c r="Q302" i="15" s="1"/>
  <c r="P302"/>
  <c r="K2044" i="12"/>
  <c r="O302" i="15" s="1"/>
  <c r="I2044" i="12"/>
  <c r="N302" i="15" s="1"/>
  <c r="G2044" i="12"/>
  <c r="M302" i="15" s="1"/>
  <c r="E2044" i="12"/>
  <c r="L302" i="15" s="1"/>
  <c r="S2043" i="12"/>
  <c r="S301" i="15" s="1"/>
  <c r="Q2043" i="12"/>
  <c r="R301" i="15" s="1"/>
  <c r="O2043" i="12"/>
  <c r="Q301" i="15" s="1"/>
  <c r="P301"/>
  <c r="K2043" i="12"/>
  <c r="O301" i="15" s="1"/>
  <c r="I2043" i="12"/>
  <c r="N301" i="15" s="1"/>
  <c r="G2043" i="12"/>
  <c r="M301" i="15" s="1"/>
  <c r="E2043" i="12"/>
  <c r="S2006"/>
  <c r="S300" i="15" s="1"/>
  <c r="Q2006" i="12"/>
  <c r="R300" i="15" s="1"/>
  <c r="O2006" i="12"/>
  <c r="Q300" i="15" s="1"/>
  <c r="P300"/>
  <c r="K2006" i="12"/>
  <c r="O300" i="15" s="1"/>
  <c r="I2006" i="12"/>
  <c r="G2006"/>
  <c r="M300" i="15" s="1"/>
  <c r="E2006" i="12"/>
  <c r="L300" i="15" s="1"/>
  <c r="S2005" i="12"/>
  <c r="S299" i="15" s="1"/>
  <c r="Q2005" i="12"/>
  <c r="R299" i="15" s="1"/>
  <c r="O2005" i="12"/>
  <c r="Q299" i="15" s="1"/>
  <c r="P299"/>
  <c r="K2005" i="12"/>
  <c r="O299" i="15" s="1"/>
  <c r="I2005" i="12"/>
  <c r="N299" i="15" s="1"/>
  <c r="G2005" i="12"/>
  <c r="M299" i="15" s="1"/>
  <c r="E2005" i="12"/>
  <c r="L299" i="15" s="1"/>
  <c r="S2004" i="12"/>
  <c r="S298" i="15" s="1"/>
  <c r="Q2004" i="12"/>
  <c r="R298" i="15" s="1"/>
  <c r="O2004" i="12"/>
  <c r="Q298" i="15" s="1"/>
  <c r="P298"/>
  <c r="K2004" i="12"/>
  <c r="O298" i="15" s="1"/>
  <c r="I2004" i="12"/>
  <c r="N298" i="15" s="1"/>
  <c r="G2004" i="12"/>
  <c r="M298" i="15" s="1"/>
  <c r="E2004" i="12"/>
  <c r="L298" i="15" s="1"/>
  <c r="S2003" i="12"/>
  <c r="S297" i="15" s="1"/>
  <c r="Q2003" i="12"/>
  <c r="R297" i="15" s="1"/>
  <c r="O2003" i="12"/>
  <c r="Q297" i="15" s="1"/>
  <c r="P297"/>
  <c r="K2003" i="12"/>
  <c r="O297" i="15" s="1"/>
  <c r="I2003" i="12"/>
  <c r="N297" i="15" s="1"/>
  <c r="G2003" i="12"/>
  <c r="M297" i="15" s="1"/>
  <c r="E2003" i="12"/>
  <c r="L297" i="15" s="1"/>
  <c r="S2002" i="12"/>
  <c r="S296" i="15" s="1"/>
  <c r="Q2002" i="12"/>
  <c r="R296" i="15" s="1"/>
  <c r="O2002" i="12"/>
  <c r="Q296" i="15" s="1"/>
  <c r="P296"/>
  <c r="K2002" i="12"/>
  <c r="O296" i="15" s="1"/>
  <c r="I2002" i="12"/>
  <c r="N296" i="15" s="1"/>
  <c r="G2002" i="12"/>
  <c r="M296" i="15" s="1"/>
  <c r="E2002" i="12"/>
  <c r="L296" i="15" s="1"/>
  <c r="S2001" i="12"/>
  <c r="S295" i="15" s="1"/>
  <c r="Q2001" i="12"/>
  <c r="R295" i="15" s="1"/>
  <c r="O2001" i="12"/>
  <c r="Q295" i="15" s="1"/>
  <c r="P295"/>
  <c r="K2001" i="12"/>
  <c r="O295" i="15" s="1"/>
  <c r="I2001" i="12"/>
  <c r="N295" i="15" s="1"/>
  <c r="G2001" i="12"/>
  <c r="M295" i="15" s="1"/>
  <c r="E2001" i="12"/>
  <c r="S1964"/>
  <c r="S294" i="15" s="1"/>
  <c r="Q1964" i="12"/>
  <c r="O1964"/>
  <c r="Q294" i="15" s="1"/>
  <c r="P294"/>
  <c r="K1964" i="12"/>
  <c r="O294" i="15" s="1"/>
  <c r="I1964" i="12"/>
  <c r="N294" i="15" s="1"/>
  <c r="G1964" i="12"/>
  <c r="M294" i="15" s="1"/>
  <c r="E1964" i="12"/>
  <c r="L294" i="15" s="1"/>
  <c r="S1963" i="12"/>
  <c r="S293" i="15" s="1"/>
  <c r="Q1963" i="12"/>
  <c r="R293" i="15" s="1"/>
  <c r="O1963" i="12"/>
  <c r="Q293" i="15" s="1"/>
  <c r="P293"/>
  <c r="K1963" i="12"/>
  <c r="O293" i="15" s="1"/>
  <c r="I1963" i="12"/>
  <c r="N293" i="15" s="1"/>
  <c r="G1963" i="12"/>
  <c r="M293" i="15" s="1"/>
  <c r="E1963" i="12"/>
  <c r="L293" i="15" s="1"/>
  <c r="S1962" i="12"/>
  <c r="S292" i="15" s="1"/>
  <c r="Q1962" i="12"/>
  <c r="R292" i="15" s="1"/>
  <c r="O1962" i="12"/>
  <c r="Q292" i="15" s="1"/>
  <c r="P292"/>
  <c r="K1962" i="12"/>
  <c r="O292" i="15" s="1"/>
  <c r="I1962" i="12"/>
  <c r="N292" i="15" s="1"/>
  <c r="G1962" i="12"/>
  <c r="M292" i="15" s="1"/>
  <c r="E1962" i="12"/>
  <c r="L292" i="15" s="1"/>
  <c r="S1961" i="12"/>
  <c r="S291" i="15" s="1"/>
  <c r="Q1961" i="12"/>
  <c r="R291" i="15" s="1"/>
  <c r="O1961" i="12"/>
  <c r="Q291" i="15" s="1"/>
  <c r="P291"/>
  <c r="K1961" i="12"/>
  <c r="O291" i="15" s="1"/>
  <c r="I1961" i="12"/>
  <c r="N291" i="15" s="1"/>
  <c r="G1961" i="12"/>
  <c r="M291" i="15" s="1"/>
  <c r="E1961" i="12"/>
  <c r="L291" i="15" s="1"/>
  <c r="S1960" i="12"/>
  <c r="S290" i="15" s="1"/>
  <c r="Q1960" i="12"/>
  <c r="R290" i="15" s="1"/>
  <c r="O1960" i="12"/>
  <c r="Q290" i="15" s="1"/>
  <c r="P290"/>
  <c r="K1960" i="12"/>
  <c r="O290" i="15" s="1"/>
  <c r="I1960" i="12"/>
  <c r="N290" i="15" s="1"/>
  <c r="G1960" i="12"/>
  <c r="M290" i="15" s="1"/>
  <c r="E1960" i="12"/>
  <c r="L290" i="15" s="1"/>
  <c r="S1959" i="12"/>
  <c r="S289" i="15" s="1"/>
  <c r="Q1959" i="12"/>
  <c r="R289" i="15" s="1"/>
  <c r="O1959" i="12"/>
  <c r="Q289" i="15" s="1"/>
  <c r="P289"/>
  <c r="K1959" i="12"/>
  <c r="O289" i="15" s="1"/>
  <c r="I1959" i="12"/>
  <c r="N289" i="15" s="1"/>
  <c r="G1959" i="12"/>
  <c r="M289" i="15" s="1"/>
  <c r="E1959" i="12"/>
  <c r="S1922"/>
  <c r="S288" i="15" s="1"/>
  <c r="Q1922" i="12"/>
  <c r="R288" i="15" s="1"/>
  <c r="O1922" i="12"/>
  <c r="Q288" i="15" s="1"/>
  <c r="P288"/>
  <c r="K1922" i="12"/>
  <c r="O288" i="15" s="1"/>
  <c r="I1922" i="12"/>
  <c r="N288" i="15" s="1"/>
  <c r="G1922" i="12"/>
  <c r="M288" i="15" s="1"/>
  <c r="E1922" i="12"/>
  <c r="L288" i="15" s="1"/>
  <c r="S1921" i="12"/>
  <c r="S287" i="15" s="1"/>
  <c r="Q1921" i="12"/>
  <c r="R287" i="15" s="1"/>
  <c r="O1921" i="12"/>
  <c r="Q287" i="15" s="1"/>
  <c r="P287"/>
  <c r="K1921" i="12"/>
  <c r="O287" i="15" s="1"/>
  <c r="I1921" i="12"/>
  <c r="N287" i="15" s="1"/>
  <c r="G1921" i="12"/>
  <c r="M287" i="15" s="1"/>
  <c r="E1921" i="12"/>
  <c r="L287" i="15" s="1"/>
  <c r="S1920" i="12"/>
  <c r="S286" i="15" s="1"/>
  <c r="Q1920" i="12"/>
  <c r="R286" i="15" s="1"/>
  <c r="O1920" i="12"/>
  <c r="Q286" i="15" s="1"/>
  <c r="P286"/>
  <c r="K1920" i="12"/>
  <c r="O286" i="15" s="1"/>
  <c r="I1920" i="12"/>
  <c r="N286" i="15" s="1"/>
  <c r="G1920" i="12"/>
  <c r="M286" i="15" s="1"/>
  <c r="E1920" i="12"/>
  <c r="L286" i="15" s="1"/>
  <c r="S1919" i="12"/>
  <c r="S285" i="15" s="1"/>
  <c r="Q1919" i="12"/>
  <c r="R285" i="15" s="1"/>
  <c r="O1919" i="12"/>
  <c r="Q285" i="15" s="1"/>
  <c r="P285"/>
  <c r="K1919" i="12"/>
  <c r="O285" i="15" s="1"/>
  <c r="I1919" i="12"/>
  <c r="N285" i="15" s="1"/>
  <c r="G1919" i="12"/>
  <c r="M285" i="15" s="1"/>
  <c r="E1919" i="12"/>
  <c r="L285" i="15" s="1"/>
  <c r="S1918" i="12"/>
  <c r="S284" i="15" s="1"/>
  <c r="Q1918" i="12"/>
  <c r="R284" i="15" s="1"/>
  <c r="O1918" i="12"/>
  <c r="Q284" i="15" s="1"/>
  <c r="P284"/>
  <c r="K1918" i="12"/>
  <c r="O284" i="15" s="1"/>
  <c r="I1918" i="12"/>
  <c r="N284" i="15" s="1"/>
  <c r="G1918" i="12"/>
  <c r="M284" i="15" s="1"/>
  <c r="E1918" i="12"/>
  <c r="L284" i="15" s="1"/>
  <c r="S1917" i="12"/>
  <c r="S283" i="15" s="1"/>
  <c r="Q1917" i="12"/>
  <c r="R283" i="15" s="1"/>
  <c r="O1917" i="12"/>
  <c r="Q283" i="15" s="1"/>
  <c r="P283"/>
  <c r="K1917" i="12"/>
  <c r="O283" i="15" s="1"/>
  <c r="I1917" i="12"/>
  <c r="N283" i="15" s="1"/>
  <c r="G1917" i="12"/>
  <c r="M283" i="15" s="1"/>
  <c r="E1917" i="12"/>
  <c r="S1880"/>
  <c r="S282" i="15" s="1"/>
  <c r="Q1880" i="12"/>
  <c r="R282" i="15" s="1"/>
  <c r="O1880" i="12"/>
  <c r="Q282" i="15" s="1"/>
  <c r="P282"/>
  <c r="K1880" i="12"/>
  <c r="O282" i="15" s="1"/>
  <c r="I1880" i="12"/>
  <c r="N282" i="15" s="1"/>
  <c r="G1880" i="12"/>
  <c r="M282" i="15" s="1"/>
  <c r="E1880" i="12"/>
  <c r="L282" i="15" s="1"/>
  <c r="S1879" i="12"/>
  <c r="S281" i="15" s="1"/>
  <c r="Q1879" i="12"/>
  <c r="R281" i="15" s="1"/>
  <c r="O1879" i="12"/>
  <c r="Q281" i="15" s="1"/>
  <c r="P281"/>
  <c r="K1879" i="12"/>
  <c r="O281" i="15" s="1"/>
  <c r="I1879" i="12"/>
  <c r="N281" i="15" s="1"/>
  <c r="G1879" i="12"/>
  <c r="M281" i="15" s="1"/>
  <c r="E1879" i="12"/>
  <c r="L281" i="15" s="1"/>
  <c r="S1878" i="12"/>
  <c r="S280" i="15" s="1"/>
  <c r="Q1878" i="12"/>
  <c r="R280" i="15" s="1"/>
  <c r="O1878" i="12"/>
  <c r="Q280" i="15" s="1"/>
  <c r="P280"/>
  <c r="K1878" i="12"/>
  <c r="O280" i="15" s="1"/>
  <c r="I1878" i="12"/>
  <c r="N280" i="15" s="1"/>
  <c r="G1878" i="12"/>
  <c r="M280" i="15" s="1"/>
  <c r="E1878" i="12"/>
  <c r="L280" i="15" s="1"/>
  <c r="S1877" i="12"/>
  <c r="S279" i="15" s="1"/>
  <c r="Q1877" i="12"/>
  <c r="R279" i="15" s="1"/>
  <c r="O1877" i="12"/>
  <c r="Q279" i="15" s="1"/>
  <c r="P279"/>
  <c r="K1877" i="12"/>
  <c r="O279" i="15" s="1"/>
  <c r="I1877" i="12"/>
  <c r="N279" i="15" s="1"/>
  <c r="G1877" i="12"/>
  <c r="M279" i="15" s="1"/>
  <c r="E1877" i="12"/>
  <c r="L279" i="15" s="1"/>
  <c r="S1876" i="12"/>
  <c r="S278" i="15" s="1"/>
  <c r="Q1876" i="12"/>
  <c r="R278" i="15" s="1"/>
  <c r="O1876" i="12"/>
  <c r="Q278" i="15" s="1"/>
  <c r="P278"/>
  <c r="K1876" i="12"/>
  <c r="O278" i="15" s="1"/>
  <c r="I1876" i="12"/>
  <c r="N278" i="15" s="1"/>
  <c r="G1876" i="12"/>
  <c r="M278" i="15" s="1"/>
  <c r="E1876" i="12"/>
  <c r="L278" i="15" s="1"/>
  <c r="S1875" i="12"/>
  <c r="S277" i="15" s="1"/>
  <c r="Q1875" i="12"/>
  <c r="R277" i="15" s="1"/>
  <c r="O1875" i="12"/>
  <c r="Q277" i="15" s="1"/>
  <c r="P277"/>
  <c r="K1875" i="12"/>
  <c r="O277" i="15" s="1"/>
  <c r="I1875" i="12"/>
  <c r="N277" i="15" s="1"/>
  <c r="G1875" i="12"/>
  <c r="M277" i="15" s="1"/>
  <c r="E1875" i="12"/>
  <c r="S1838"/>
  <c r="S276" i="15" s="1"/>
  <c r="Q1838" i="12"/>
  <c r="R276" i="15" s="1"/>
  <c r="O1838" i="12"/>
  <c r="Q276" i="15" s="1"/>
  <c r="P276"/>
  <c r="K1838" i="12"/>
  <c r="O276" i="15" s="1"/>
  <c r="I1838" i="12"/>
  <c r="N276" i="15" s="1"/>
  <c r="G1838" i="12"/>
  <c r="M276" i="15" s="1"/>
  <c r="E1838" i="12"/>
  <c r="L276" i="15" s="1"/>
  <c r="S1837" i="12"/>
  <c r="S275" i="15" s="1"/>
  <c r="Q1837" i="12"/>
  <c r="R275" i="15" s="1"/>
  <c r="O1837" i="12"/>
  <c r="Q275" i="15" s="1"/>
  <c r="P275"/>
  <c r="K1837" i="12"/>
  <c r="O275" i="15" s="1"/>
  <c r="I1837" i="12"/>
  <c r="N275" i="15" s="1"/>
  <c r="G1837" i="12"/>
  <c r="M275" i="15" s="1"/>
  <c r="E1837" i="12"/>
  <c r="L275" i="15" s="1"/>
  <c r="S1836" i="12"/>
  <c r="S274" i="15" s="1"/>
  <c r="Q1836" i="12"/>
  <c r="R274" i="15" s="1"/>
  <c r="O1836" i="12"/>
  <c r="Q274" i="15" s="1"/>
  <c r="P274"/>
  <c r="K1836" i="12"/>
  <c r="O274" i="15" s="1"/>
  <c r="I1836" i="12"/>
  <c r="N274" i="15" s="1"/>
  <c r="G1836" i="12"/>
  <c r="M274" i="15" s="1"/>
  <c r="E1836" i="12"/>
  <c r="L274" i="15" s="1"/>
  <c r="S1835" i="12"/>
  <c r="S273" i="15" s="1"/>
  <c r="Q1835" i="12"/>
  <c r="R273" i="15" s="1"/>
  <c r="O1835" i="12"/>
  <c r="Q273" i="15" s="1"/>
  <c r="P273"/>
  <c r="K1835" i="12"/>
  <c r="O273" i="15" s="1"/>
  <c r="I1835" i="12"/>
  <c r="N273" i="15" s="1"/>
  <c r="G1835" i="12"/>
  <c r="M273" i="15" s="1"/>
  <c r="E1835" i="12"/>
  <c r="L273" i="15" s="1"/>
  <c r="S1834" i="12"/>
  <c r="S272" i="15" s="1"/>
  <c r="Q1834" i="12"/>
  <c r="R272" i="15" s="1"/>
  <c r="O1834" i="12"/>
  <c r="Q272" i="15" s="1"/>
  <c r="P272"/>
  <c r="K1834" i="12"/>
  <c r="O272" i="15" s="1"/>
  <c r="I1834" i="12"/>
  <c r="N272" i="15" s="1"/>
  <c r="G1834" i="12"/>
  <c r="M272" i="15" s="1"/>
  <c r="E1834" i="12"/>
  <c r="L272" i="15" s="1"/>
  <c r="S1833" i="12"/>
  <c r="S271" i="15" s="1"/>
  <c r="Q1833" i="12"/>
  <c r="R271" i="15" s="1"/>
  <c r="O1833" i="12"/>
  <c r="Q271" i="15" s="1"/>
  <c r="P271"/>
  <c r="K1833" i="12"/>
  <c r="O271" i="15" s="1"/>
  <c r="I1833" i="12"/>
  <c r="N271" i="15" s="1"/>
  <c r="G1833" i="12"/>
  <c r="M271" i="15" s="1"/>
  <c r="E1833" i="12"/>
  <c r="S1796"/>
  <c r="S270" i="15" s="1"/>
  <c r="Q1796" i="12"/>
  <c r="R270" i="15" s="1"/>
  <c r="O1796" i="12"/>
  <c r="Q270" i="15" s="1"/>
  <c r="P270"/>
  <c r="K1796" i="12"/>
  <c r="O270" i="15" s="1"/>
  <c r="I1796" i="12"/>
  <c r="N270" i="15" s="1"/>
  <c r="G1796" i="12"/>
  <c r="M270" i="15" s="1"/>
  <c r="E1796" i="12"/>
  <c r="L270" i="15" s="1"/>
  <c r="S1795" i="12"/>
  <c r="S269" i="15" s="1"/>
  <c r="Q1795" i="12"/>
  <c r="R269" i="15" s="1"/>
  <c r="O1795" i="12"/>
  <c r="Q269" i="15" s="1"/>
  <c r="P269"/>
  <c r="K1795" i="12"/>
  <c r="O269" i="15" s="1"/>
  <c r="I1795" i="12"/>
  <c r="N269" i="15" s="1"/>
  <c r="G1795" i="12"/>
  <c r="M269" i="15" s="1"/>
  <c r="E1795" i="12"/>
  <c r="L269" i="15" s="1"/>
  <c r="S1794" i="12"/>
  <c r="S268" i="15" s="1"/>
  <c r="Q1794" i="12"/>
  <c r="R268" i="15" s="1"/>
  <c r="O1794" i="12"/>
  <c r="Q268" i="15" s="1"/>
  <c r="P268"/>
  <c r="K1794" i="12"/>
  <c r="O268" i="15" s="1"/>
  <c r="I1794" i="12"/>
  <c r="N268" i="15" s="1"/>
  <c r="G1794" i="12"/>
  <c r="M268" i="15" s="1"/>
  <c r="E1794" i="12"/>
  <c r="L268" i="15" s="1"/>
  <c r="S1793" i="12"/>
  <c r="S267" i="15" s="1"/>
  <c r="Q1793" i="12"/>
  <c r="R267" i="15" s="1"/>
  <c r="O1793" i="12"/>
  <c r="Q267" i="15" s="1"/>
  <c r="P267"/>
  <c r="K1793" i="12"/>
  <c r="O267" i="15" s="1"/>
  <c r="I1793" i="12"/>
  <c r="N267" i="15" s="1"/>
  <c r="G1793" i="12"/>
  <c r="M267" i="15" s="1"/>
  <c r="E1793" i="12"/>
  <c r="L267" i="15" s="1"/>
  <c r="S1792" i="12"/>
  <c r="S266" i="15" s="1"/>
  <c r="Q1792" i="12"/>
  <c r="R266" i="15" s="1"/>
  <c r="O1792" i="12"/>
  <c r="Q266" i="15" s="1"/>
  <c r="P266"/>
  <c r="K1792" i="12"/>
  <c r="O266" i="15" s="1"/>
  <c r="I1792" i="12"/>
  <c r="N266" i="15" s="1"/>
  <c r="G1792" i="12"/>
  <c r="M266" i="15" s="1"/>
  <c r="E1792" i="12"/>
  <c r="L266" i="15" s="1"/>
  <c r="S1791" i="12"/>
  <c r="S265" i="15" s="1"/>
  <c r="Q1791" i="12"/>
  <c r="R265" i="15" s="1"/>
  <c r="O1791" i="12"/>
  <c r="Q265" i="15" s="1"/>
  <c r="P265"/>
  <c r="K1791" i="12"/>
  <c r="O265" i="15" s="1"/>
  <c r="I1791" i="12"/>
  <c r="N265" i="15" s="1"/>
  <c r="G1791" i="12"/>
  <c r="M265" i="15" s="1"/>
  <c r="E1791" i="12"/>
  <c r="S1754"/>
  <c r="S264" i="15" s="1"/>
  <c r="Q1754" i="12"/>
  <c r="R264" i="15" s="1"/>
  <c r="O1754" i="12"/>
  <c r="Q264" i="15" s="1"/>
  <c r="P264"/>
  <c r="K1754" i="12"/>
  <c r="O264" i="15" s="1"/>
  <c r="I1754" i="12"/>
  <c r="N264" i="15" s="1"/>
  <c r="G1754" i="12"/>
  <c r="M264" i="15" s="1"/>
  <c r="E1754" i="12"/>
  <c r="L264" i="15" s="1"/>
  <c r="S1753" i="12"/>
  <c r="S263" i="15" s="1"/>
  <c r="Q1753" i="12"/>
  <c r="R263" i="15" s="1"/>
  <c r="O1753" i="12"/>
  <c r="Q263" i="15" s="1"/>
  <c r="P263"/>
  <c r="K1753" i="12"/>
  <c r="O263" i="15" s="1"/>
  <c r="I1753" i="12"/>
  <c r="N263" i="15" s="1"/>
  <c r="G1753" i="12"/>
  <c r="M263" i="15" s="1"/>
  <c r="E1753" i="12"/>
  <c r="L263" i="15" s="1"/>
  <c r="S1752" i="12"/>
  <c r="S262" i="15" s="1"/>
  <c r="Q1752" i="12"/>
  <c r="R262" i="15" s="1"/>
  <c r="O1752" i="12"/>
  <c r="Q262" i="15" s="1"/>
  <c r="P262"/>
  <c r="K1752" i="12"/>
  <c r="O262" i="15" s="1"/>
  <c r="I1752" i="12"/>
  <c r="N262" i="15" s="1"/>
  <c r="G1752" i="12"/>
  <c r="M262" i="15" s="1"/>
  <c r="E1752" i="12"/>
  <c r="L262" i="15" s="1"/>
  <c r="S1751" i="12"/>
  <c r="S261" i="15" s="1"/>
  <c r="Q1751" i="12"/>
  <c r="R261" i="15" s="1"/>
  <c r="O1751" i="12"/>
  <c r="Q261" i="15" s="1"/>
  <c r="P261"/>
  <c r="K1751" i="12"/>
  <c r="O261" i="15" s="1"/>
  <c r="I1751" i="12"/>
  <c r="N261" i="15" s="1"/>
  <c r="G1751" i="12"/>
  <c r="M261" i="15" s="1"/>
  <c r="E1751" i="12"/>
  <c r="L261" i="15" s="1"/>
  <c r="S1750" i="12"/>
  <c r="S260" i="15" s="1"/>
  <c r="Q1750" i="12"/>
  <c r="R260" i="15" s="1"/>
  <c r="O1750" i="12"/>
  <c r="Q260" i="15" s="1"/>
  <c r="P260"/>
  <c r="K1750" i="12"/>
  <c r="O260" i="15" s="1"/>
  <c r="I1750" i="12"/>
  <c r="N260" i="15" s="1"/>
  <c r="G1750" i="12"/>
  <c r="M260" i="15" s="1"/>
  <c r="E1750" i="12"/>
  <c r="L260" i="15" s="1"/>
  <c r="S1749" i="12"/>
  <c r="S259" i="15" s="1"/>
  <c r="Q1749" i="12"/>
  <c r="R259" i="15" s="1"/>
  <c r="O1749" i="12"/>
  <c r="Q259" i="15" s="1"/>
  <c r="P259"/>
  <c r="K1749" i="12"/>
  <c r="O259" i="15" s="1"/>
  <c r="I1749" i="12"/>
  <c r="N259" i="15" s="1"/>
  <c r="G1749" i="12"/>
  <c r="M259" i="15" s="1"/>
  <c r="E1749" i="12"/>
  <c r="S1712"/>
  <c r="S258" i="15" s="1"/>
  <c r="Q1712" i="12"/>
  <c r="R258" i="15" s="1"/>
  <c r="O1712" i="12"/>
  <c r="Q258" i="15" s="1"/>
  <c r="P258"/>
  <c r="K1712" i="12"/>
  <c r="O258" i="15" s="1"/>
  <c r="I1712" i="12"/>
  <c r="N258" i="15" s="1"/>
  <c r="G1712" i="12"/>
  <c r="M258" i="15" s="1"/>
  <c r="E1712" i="12"/>
  <c r="L258" i="15" s="1"/>
  <c r="S1711" i="12"/>
  <c r="S257" i="15" s="1"/>
  <c r="Q1711" i="12"/>
  <c r="R257" i="15" s="1"/>
  <c r="O1711" i="12"/>
  <c r="Q257" i="15" s="1"/>
  <c r="P257"/>
  <c r="K1711" i="12"/>
  <c r="O257" i="15" s="1"/>
  <c r="I1711" i="12"/>
  <c r="N257" i="15" s="1"/>
  <c r="G1711" i="12"/>
  <c r="M257" i="15" s="1"/>
  <c r="E1711" i="12"/>
  <c r="L257" i="15" s="1"/>
  <c r="S1710" i="12"/>
  <c r="S256" i="15" s="1"/>
  <c r="Q1710" i="12"/>
  <c r="R256" i="15" s="1"/>
  <c r="O1710" i="12"/>
  <c r="Q256" i="15" s="1"/>
  <c r="P256"/>
  <c r="K1710" i="12"/>
  <c r="O256" i="15" s="1"/>
  <c r="I1710" i="12"/>
  <c r="N256" i="15" s="1"/>
  <c r="G1710" i="12"/>
  <c r="M256" i="15" s="1"/>
  <c r="E1710" i="12"/>
  <c r="L256" i="15" s="1"/>
  <c r="S1709" i="12"/>
  <c r="S255" i="15" s="1"/>
  <c r="Q1709" i="12"/>
  <c r="R255" i="15" s="1"/>
  <c r="O1709" i="12"/>
  <c r="Q255" i="15" s="1"/>
  <c r="P255"/>
  <c r="K1709" i="12"/>
  <c r="O255" i="15" s="1"/>
  <c r="I1709" i="12"/>
  <c r="N255" i="15" s="1"/>
  <c r="G1709" i="12"/>
  <c r="M255" i="15" s="1"/>
  <c r="E1709" i="12"/>
  <c r="L255" i="15" s="1"/>
  <c r="S1708" i="12"/>
  <c r="S254" i="15" s="1"/>
  <c r="Q1708" i="12"/>
  <c r="R254" i="15" s="1"/>
  <c r="O1708" i="12"/>
  <c r="Q254" i="15" s="1"/>
  <c r="P254"/>
  <c r="K1708" i="12"/>
  <c r="O254" i="15" s="1"/>
  <c r="I1708" i="12"/>
  <c r="N254" i="15" s="1"/>
  <c r="G1708" i="12"/>
  <c r="M254" i="15" s="1"/>
  <c r="E1708" i="12"/>
  <c r="L254" i="15" s="1"/>
  <c r="S1707" i="12"/>
  <c r="S253" i="15" s="1"/>
  <c r="Q1707" i="12"/>
  <c r="R253" i="15" s="1"/>
  <c r="O1707" i="12"/>
  <c r="Q253" i="15" s="1"/>
  <c r="P253"/>
  <c r="K1707" i="12"/>
  <c r="O253" i="15" s="1"/>
  <c r="I1707" i="12"/>
  <c r="N253" i="15" s="1"/>
  <c r="G1707" i="12"/>
  <c r="M253" i="15" s="1"/>
  <c r="E1707" i="12"/>
  <c r="S1670"/>
  <c r="S252" i="15" s="1"/>
  <c r="Q1670" i="12"/>
  <c r="R252" i="15" s="1"/>
  <c r="O1670" i="12"/>
  <c r="Q252" i="15" s="1"/>
  <c r="P252"/>
  <c r="K1670" i="12"/>
  <c r="O252" i="15" s="1"/>
  <c r="I1670" i="12"/>
  <c r="N252" i="15" s="1"/>
  <c r="G1670" i="12"/>
  <c r="M252" i="15" s="1"/>
  <c r="E1670" i="12"/>
  <c r="L252" i="15" s="1"/>
  <c r="S1669" i="12"/>
  <c r="S251" i="15" s="1"/>
  <c r="Q1669" i="12"/>
  <c r="R251" i="15" s="1"/>
  <c r="O1669" i="12"/>
  <c r="Q251" i="15" s="1"/>
  <c r="P251"/>
  <c r="K1669" i="12"/>
  <c r="O251" i="15" s="1"/>
  <c r="I1669" i="12"/>
  <c r="N251" i="15" s="1"/>
  <c r="G1669" i="12"/>
  <c r="M251" i="15" s="1"/>
  <c r="E1669" i="12"/>
  <c r="L251" i="15" s="1"/>
  <c r="S1668" i="12"/>
  <c r="S250" i="15" s="1"/>
  <c r="Q1668" i="12"/>
  <c r="R250" i="15" s="1"/>
  <c r="O1668" i="12"/>
  <c r="Q250" i="15" s="1"/>
  <c r="P250"/>
  <c r="K1668" i="12"/>
  <c r="O250" i="15" s="1"/>
  <c r="I1668" i="12"/>
  <c r="N250" i="15" s="1"/>
  <c r="G1668" i="12"/>
  <c r="M250" i="15" s="1"/>
  <c r="E1668" i="12"/>
  <c r="L250" i="15" s="1"/>
  <c r="S1667" i="12"/>
  <c r="S249" i="15" s="1"/>
  <c r="Q1667" i="12"/>
  <c r="R249" i="15" s="1"/>
  <c r="O1667" i="12"/>
  <c r="Q249" i="15" s="1"/>
  <c r="P249"/>
  <c r="K1667" i="12"/>
  <c r="O249" i="15" s="1"/>
  <c r="I1667" i="12"/>
  <c r="N249" i="15" s="1"/>
  <c r="G1667" i="12"/>
  <c r="M249" i="15" s="1"/>
  <c r="E1667" i="12"/>
  <c r="L249" i="15" s="1"/>
  <c r="S1666" i="12"/>
  <c r="S248" i="15" s="1"/>
  <c r="Q1666" i="12"/>
  <c r="R248" i="15" s="1"/>
  <c r="O1666" i="12"/>
  <c r="Q248" i="15" s="1"/>
  <c r="P248"/>
  <c r="K1666" i="12"/>
  <c r="O248" i="15" s="1"/>
  <c r="I1666" i="12"/>
  <c r="N248" i="15" s="1"/>
  <c r="G1666" i="12"/>
  <c r="M248" i="15" s="1"/>
  <c r="E1666" i="12"/>
  <c r="L248" i="15" s="1"/>
  <c r="S1665" i="12"/>
  <c r="S247" i="15" s="1"/>
  <c r="Q1665" i="12"/>
  <c r="R247" i="15" s="1"/>
  <c r="O1665" i="12"/>
  <c r="Q247" i="15" s="1"/>
  <c r="P247"/>
  <c r="K1665" i="12"/>
  <c r="O247" i="15" s="1"/>
  <c r="I1665" i="12"/>
  <c r="N247" i="15" s="1"/>
  <c r="G1665" i="12"/>
  <c r="M247" i="15" s="1"/>
  <c r="E1665" i="12"/>
  <c r="S1628"/>
  <c r="S246" i="15" s="1"/>
  <c r="Q1628" i="12"/>
  <c r="R246" i="15" s="1"/>
  <c r="O1628" i="12"/>
  <c r="Q246" i="15" s="1"/>
  <c r="P246"/>
  <c r="K1628" i="12"/>
  <c r="O246" i="15" s="1"/>
  <c r="I1628" i="12"/>
  <c r="N246" i="15" s="1"/>
  <c r="G1628" i="12"/>
  <c r="M246" i="15" s="1"/>
  <c r="E1628" i="12"/>
  <c r="L246" i="15" s="1"/>
  <c r="S1627" i="12"/>
  <c r="S245" i="15" s="1"/>
  <c r="Q1627" i="12"/>
  <c r="R245" i="15" s="1"/>
  <c r="O1627" i="12"/>
  <c r="Q245" i="15" s="1"/>
  <c r="P245"/>
  <c r="K1627" i="12"/>
  <c r="O245" i="15" s="1"/>
  <c r="I1627" i="12"/>
  <c r="N245" i="15" s="1"/>
  <c r="G1627" i="12"/>
  <c r="M245" i="15" s="1"/>
  <c r="E1627" i="12"/>
  <c r="L245" i="15" s="1"/>
  <c r="S1626" i="12"/>
  <c r="S244" i="15" s="1"/>
  <c r="Q1626" i="12"/>
  <c r="R244" i="15" s="1"/>
  <c r="O1626" i="12"/>
  <c r="Q244" i="15" s="1"/>
  <c r="P244"/>
  <c r="K1626" i="12"/>
  <c r="O244" i="15" s="1"/>
  <c r="I1626" i="12"/>
  <c r="N244" i="15" s="1"/>
  <c r="G1626" i="12"/>
  <c r="M244" i="15" s="1"/>
  <c r="E1626" i="12"/>
  <c r="L244" i="15" s="1"/>
  <c r="S1625" i="12"/>
  <c r="S243" i="15" s="1"/>
  <c r="Q1625" i="12"/>
  <c r="R243" i="15" s="1"/>
  <c r="O1625" i="12"/>
  <c r="Q243" i="15" s="1"/>
  <c r="P243"/>
  <c r="K1625" i="12"/>
  <c r="O243" i="15" s="1"/>
  <c r="I1625" i="12"/>
  <c r="N243" i="15" s="1"/>
  <c r="G1625" i="12"/>
  <c r="M243" i="15" s="1"/>
  <c r="E1625" i="12"/>
  <c r="L243" i="15" s="1"/>
  <c r="S1624" i="12"/>
  <c r="S242" i="15" s="1"/>
  <c r="Q1624" i="12"/>
  <c r="R242" i="15" s="1"/>
  <c r="O1624" i="12"/>
  <c r="Q242" i="15" s="1"/>
  <c r="P242"/>
  <c r="K1624" i="12"/>
  <c r="O242" i="15" s="1"/>
  <c r="I1624" i="12"/>
  <c r="N242" i="15" s="1"/>
  <c r="G1624" i="12"/>
  <c r="M242" i="15" s="1"/>
  <c r="E1624" i="12"/>
  <c r="L242" i="15" s="1"/>
  <c r="S1623" i="12"/>
  <c r="S241" i="15" s="1"/>
  <c r="Q1623" i="12"/>
  <c r="R241" i="15" s="1"/>
  <c r="O1623" i="12"/>
  <c r="Q241" i="15" s="1"/>
  <c r="P241"/>
  <c r="K1623" i="12"/>
  <c r="O241" i="15" s="1"/>
  <c r="I1623" i="12"/>
  <c r="N241" i="15" s="1"/>
  <c r="G1623" i="12"/>
  <c r="M241" i="15" s="1"/>
  <c r="E1623" i="12"/>
  <c r="S1586"/>
  <c r="S240" i="15" s="1"/>
  <c r="Q1586" i="12"/>
  <c r="R240" i="15" s="1"/>
  <c r="O1586" i="12"/>
  <c r="Q240" i="15" s="1"/>
  <c r="P240"/>
  <c r="K1586" i="12"/>
  <c r="O240" i="15" s="1"/>
  <c r="I1586" i="12"/>
  <c r="N240" i="15" s="1"/>
  <c r="G1586" i="12"/>
  <c r="M240" i="15" s="1"/>
  <c r="E1586" i="12"/>
  <c r="L240" i="15" s="1"/>
  <c r="S1585" i="12"/>
  <c r="S239" i="15" s="1"/>
  <c r="Q1585" i="12"/>
  <c r="R239" i="15" s="1"/>
  <c r="O1585" i="12"/>
  <c r="Q239" i="15" s="1"/>
  <c r="P239"/>
  <c r="K1585" i="12"/>
  <c r="O239" i="15" s="1"/>
  <c r="I1585" i="12"/>
  <c r="N239" i="15" s="1"/>
  <c r="G1585" i="12"/>
  <c r="M239" i="15" s="1"/>
  <c r="E1585" i="12"/>
  <c r="L239" i="15" s="1"/>
  <c r="S1584" i="12"/>
  <c r="S238" i="15" s="1"/>
  <c r="Q1584" i="12"/>
  <c r="R238" i="15" s="1"/>
  <c r="O1584" i="12"/>
  <c r="Q238" i="15" s="1"/>
  <c r="P238"/>
  <c r="K1584" i="12"/>
  <c r="O238" i="15" s="1"/>
  <c r="I1584" i="12"/>
  <c r="N238" i="15" s="1"/>
  <c r="G1584" i="12"/>
  <c r="M238" i="15" s="1"/>
  <c r="E1584" i="12"/>
  <c r="L238" i="15" s="1"/>
  <c r="S1583" i="12"/>
  <c r="S237" i="15" s="1"/>
  <c r="Q1583" i="12"/>
  <c r="R237" i="15" s="1"/>
  <c r="O1583" i="12"/>
  <c r="Q237" i="15" s="1"/>
  <c r="P237"/>
  <c r="K1583" i="12"/>
  <c r="O237" i="15" s="1"/>
  <c r="I1583" i="12"/>
  <c r="N237" i="15" s="1"/>
  <c r="G1583" i="12"/>
  <c r="M237" i="15" s="1"/>
  <c r="E1583" i="12"/>
  <c r="L237" i="15" s="1"/>
  <c r="S1582" i="12"/>
  <c r="S236" i="15" s="1"/>
  <c r="Q1582" i="12"/>
  <c r="R236" i="15" s="1"/>
  <c r="O1582" i="12"/>
  <c r="Q236" i="15" s="1"/>
  <c r="P236"/>
  <c r="K1582" i="12"/>
  <c r="O236" i="15" s="1"/>
  <c r="I1582" i="12"/>
  <c r="N236" i="15" s="1"/>
  <c r="G1582" i="12"/>
  <c r="M236" i="15" s="1"/>
  <c r="E1582" i="12"/>
  <c r="L236" i="15" s="1"/>
  <c r="S1581" i="12"/>
  <c r="S235" i="15" s="1"/>
  <c r="Q1581" i="12"/>
  <c r="R235" i="15" s="1"/>
  <c r="O1581" i="12"/>
  <c r="Q235" i="15" s="1"/>
  <c r="P235"/>
  <c r="K1581" i="12"/>
  <c r="O235" i="15" s="1"/>
  <c r="I1581" i="12"/>
  <c r="N235" i="15" s="1"/>
  <c r="G1581" i="12"/>
  <c r="M235" i="15" s="1"/>
  <c r="E1581" i="12"/>
  <c r="S1544"/>
  <c r="S234" i="15" s="1"/>
  <c r="Q1544" i="12"/>
  <c r="R234" i="15" s="1"/>
  <c r="O1544" i="12"/>
  <c r="Q234" i="15" s="1"/>
  <c r="P234"/>
  <c r="K1544" i="12"/>
  <c r="O234" i="15" s="1"/>
  <c r="I1544" i="12"/>
  <c r="N234" i="15" s="1"/>
  <c r="G1544" i="12"/>
  <c r="M234" i="15" s="1"/>
  <c r="E1544" i="12"/>
  <c r="L234" i="15" s="1"/>
  <c r="S1543" i="12"/>
  <c r="S233" i="15" s="1"/>
  <c r="Q1543" i="12"/>
  <c r="R233" i="15" s="1"/>
  <c r="O1543" i="12"/>
  <c r="Q233" i="15" s="1"/>
  <c r="P233"/>
  <c r="K1543" i="12"/>
  <c r="O233" i="15" s="1"/>
  <c r="I1543" i="12"/>
  <c r="N233" i="15" s="1"/>
  <c r="G1543" i="12"/>
  <c r="M233" i="15" s="1"/>
  <c r="E1543" i="12"/>
  <c r="L233" i="15" s="1"/>
  <c r="S1542" i="12"/>
  <c r="S232" i="15" s="1"/>
  <c r="Q1542" i="12"/>
  <c r="R232" i="15" s="1"/>
  <c r="O1542" i="12"/>
  <c r="Q232" i="15" s="1"/>
  <c r="P232"/>
  <c r="K1542" i="12"/>
  <c r="O232" i="15" s="1"/>
  <c r="I1542" i="12"/>
  <c r="N232" i="15" s="1"/>
  <c r="G1542" i="12"/>
  <c r="M232" i="15" s="1"/>
  <c r="E1542" i="12"/>
  <c r="L232" i="15" s="1"/>
  <c r="S1541" i="12"/>
  <c r="S231" i="15" s="1"/>
  <c r="Q1541" i="12"/>
  <c r="R231" i="15" s="1"/>
  <c r="O1541" i="12"/>
  <c r="Q231" i="15" s="1"/>
  <c r="P231"/>
  <c r="K1541" i="12"/>
  <c r="O231" i="15" s="1"/>
  <c r="I1541" i="12"/>
  <c r="N231" i="15" s="1"/>
  <c r="G1541" i="12"/>
  <c r="M231" i="15" s="1"/>
  <c r="E1541" i="12"/>
  <c r="L231" i="15" s="1"/>
  <c r="S1540" i="12"/>
  <c r="S230" i="15" s="1"/>
  <c r="Q1540" i="12"/>
  <c r="R230" i="15" s="1"/>
  <c r="O1540" i="12"/>
  <c r="Q230" i="15" s="1"/>
  <c r="P230"/>
  <c r="K1540" i="12"/>
  <c r="O230" i="15" s="1"/>
  <c r="I1540" i="12"/>
  <c r="N230" i="15" s="1"/>
  <c r="G1540" i="12"/>
  <c r="M230" i="15" s="1"/>
  <c r="E1540" i="12"/>
  <c r="L230" i="15" s="1"/>
  <c r="S1539" i="12"/>
  <c r="S229" i="15" s="1"/>
  <c r="Q1539" i="12"/>
  <c r="R229" i="15" s="1"/>
  <c r="O1539" i="12"/>
  <c r="Q229" i="15" s="1"/>
  <c r="P229"/>
  <c r="K1539" i="12"/>
  <c r="O229" i="15" s="1"/>
  <c r="I1539" i="12"/>
  <c r="N229" i="15" s="1"/>
  <c r="G1539" i="12"/>
  <c r="M229" i="15" s="1"/>
  <c r="E1539" i="12"/>
  <c r="S1502"/>
  <c r="S228" i="15" s="1"/>
  <c r="Q1502" i="12"/>
  <c r="R228" i="15" s="1"/>
  <c r="O1502" i="12"/>
  <c r="Q228" i="15" s="1"/>
  <c r="P228"/>
  <c r="K1502" i="12"/>
  <c r="O228" i="15" s="1"/>
  <c r="I1502" i="12"/>
  <c r="N228" i="15" s="1"/>
  <c r="G1502" i="12"/>
  <c r="M228" i="15" s="1"/>
  <c r="E1502" i="12"/>
  <c r="L228" i="15" s="1"/>
  <c r="S1501" i="12"/>
  <c r="S227" i="15" s="1"/>
  <c r="Q1501" i="12"/>
  <c r="R227" i="15" s="1"/>
  <c r="O1501" i="12"/>
  <c r="Q227" i="15" s="1"/>
  <c r="P227"/>
  <c r="K1501" i="12"/>
  <c r="O227" i="15" s="1"/>
  <c r="I1501" i="12"/>
  <c r="N227" i="15" s="1"/>
  <c r="G1501" i="12"/>
  <c r="M227" i="15" s="1"/>
  <c r="E1501" i="12"/>
  <c r="L227" i="15" s="1"/>
  <c r="S1500" i="12"/>
  <c r="S226" i="15" s="1"/>
  <c r="Q1500" i="12"/>
  <c r="R226" i="15" s="1"/>
  <c r="O1500" i="12"/>
  <c r="Q226" i="15" s="1"/>
  <c r="P226"/>
  <c r="K1500" i="12"/>
  <c r="O226" i="15" s="1"/>
  <c r="I1500" i="12"/>
  <c r="N226" i="15" s="1"/>
  <c r="G1500" i="12"/>
  <c r="M226" i="15" s="1"/>
  <c r="E1500" i="12"/>
  <c r="L226" i="15" s="1"/>
  <c r="S1499" i="12"/>
  <c r="S225" i="15" s="1"/>
  <c r="Q1499" i="12"/>
  <c r="R225" i="15" s="1"/>
  <c r="O1499" i="12"/>
  <c r="Q225" i="15" s="1"/>
  <c r="P225"/>
  <c r="K1499" i="12"/>
  <c r="O225" i="15" s="1"/>
  <c r="I1499" i="12"/>
  <c r="N225" i="15" s="1"/>
  <c r="G1499" i="12"/>
  <c r="M225" i="15" s="1"/>
  <c r="E1499" i="12"/>
  <c r="L225" i="15" s="1"/>
  <c r="S1498" i="12"/>
  <c r="S224" i="15" s="1"/>
  <c r="Q1498" i="12"/>
  <c r="R224" i="15" s="1"/>
  <c r="O1498" i="12"/>
  <c r="Q224" i="15" s="1"/>
  <c r="P224"/>
  <c r="K1498" i="12"/>
  <c r="O224" i="15" s="1"/>
  <c r="I1498" i="12"/>
  <c r="N224" i="15" s="1"/>
  <c r="G1498" i="12"/>
  <c r="M224" i="15" s="1"/>
  <c r="E1498" i="12"/>
  <c r="L224" i="15" s="1"/>
  <c r="S1497" i="12"/>
  <c r="S223" i="15" s="1"/>
  <c r="Q1497" i="12"/>
  <c r="R223" i="15" s="1"/>
  <c r="O1497" i="12"/>
  <c r="Q223" i="15" s="1"/>
  <c r="P223"/>
  <c r="K1497" i="12"/>
  <c r="O223" i="15" s="1"/>
  <c r="I1497" i="12"/>
  <c r="N223" i="15" s="1"/>
  <c r="G1497" i="12"/>
  <c r="M223" i="15" s="1"/>
  <c r="E1497" i="12"/>
  <c r="S1460"/>
  <c r="S222" i="15" s="1"/>
  <c r="Q1460" i="12"/>
  <c r="R222" i="15" s="1"/>
  <c r="O1460" i="12"/>
  <c r="Q222" i="15" s="1"/>
  <c r="P222"/>
  <c r="K1460" i="12"/>
  <c r="O222" i="15" s="1"/>
  <c r="I1460" i="12"/>
  <c r="N222" i="15" s="1"/>
  <c r="G1460" i="12"/>
  <c r="M222" i="15" s="1"/>
  <c r="E1460" i="12"/>
  <c r="L222" i="15" s="1"/>
  <c r="S1459" i="12"/>
  <c r="S221" i="15" s="1"/>
  <c r="Q1459" i="12"/>
  <c r="R221" i="15" s="1"/>
  <c r="O1459" i="12"/>
  <c r="Q221" i="15" s="1"/>
  <c r="P221"/>
  <c r="K1459" i="12"/>
  <c r="O221" i="15" s="1"/>
  <c r="I1459" i="12"/>
  <c r="N221" i="15" s="1"/>
  <c r="G1459" i="12"/>
  <c r="M221" i="15" s="1"/>
  <c r="E1459" i="12"/>
  <c r="L221" i="15" s="1"/>
  <c r="S1458" i="12"/>
  <c r="S220" i="15" s="1"/>
  <c r="Q1458" i="12"/>
  <c r="R220" i="15" s="1"/>
  <c r="O1458" i="12"/>
  <c r="Q220" i="15" s="1"/>
  <c r="P220"/>
  <c r="K1458" i="12"/>
  <c r="O220" i="15" s="1"/>
  <c r="I1458" i="12"/>
  <c r="N220" i="15" s="1"/>
  <c r="G1458" i="12"/>
  <c r="M220" i="15" s="1"/>
  <c r="E1458" i="12"/>
  <c r="L220" i="15" s="1"/>
  <c r="S1457" i="12"/>
  <c r="S219" i="15" s="1"/>
  <c r="Q1457" i="12"/>
  <c r="R219" i="15" s="1"/>
  <c r="O1457" i="12"/>
  <c r="Q219" i="15" s="1"/>
  <c r="P219"/>
  <c r="K1457" i="12"/>
  <c r="O219" i="15" s="1"/>
  <c r="I1457" i="12"/>
  <c r="N219" i="15" s="1"/>
  <c r="G1457" i="12"/>
  <c r="M219" i="15" s="1"/>
  <c r="E1457" i="12"/>
  <c r="L219" i="15" s="1"/>
  <c r="S1456" i="12"/>
  <c r="S218" i="15" s="1"/>
  <c r="Q1456" i="12"/>
  <c r="R218" i="15" s="1"/>
  <c r="O1456" i="12"/>
  <c r="Q218" i="15" s="1"/>
  <c r="P218"/>
  <c r="K1456" i="12"/>
  <c r="O218" i="15" s="1"/>
  <c r="I1456" i="12"/>
  <c r="N218" i="15" s="1"/>
  <c r="G1456" i="12"/>
  <c r="M218" i="15" s="1"/>
  <c r="E1456" i="12"/>
  <c r="L218" i="15" s="1"/>
  <c r="S1455" i="12"/>
  <c r="S217" i="15" s="1"/>
  <c r="Q1455" i="12"/>
  <c r="R217" i="15" s="1"/>
  <c r="O1455" i="12"/>
  <c r="Q217" i="15" s="1"/>
  <c r="P217"/>
  <c r="K1455" i="12"/>
  <c r="O217" i="15" s="1"/>
  <c r="I1455" i="12"/>
  <c r="N217" i="15" s="1"/>
  <c r="G1455" i="12"/>
  <c r="M217" i="15" s="1"/>
  <c r="E1455" i="12"/>
  <c r="S1418"/>
  <c r="S216" i="15" s="1"/>
  <c r="Q1418" i="12"/>
  <c r="R216" i="15" s="1"/>
  <c r="O1418" i="12"/>
  <c r="Q216" i="15" s="1"/>
  <c r="P216"/>
  <c r="K1418" i="12"/>
  <c r="O216" i="15" s="1"/>
  <c r="I1418" i="12"/>
  <c r="N216" i="15" s="1"/>
  <c r="G1418" i="12"/>
  <c r="M216" i="15" s="1"/>
  <c r="E1418" i="12"/>
  <c r="L216" i="15" s="1"/>
  <c r="S1417" i="12"/>
  <c r="S215" i="15" s="1"/>
  <c r="Q1417" i="12"/>
  <c r="R215" i="15" s="1"/>
  <c r="O1417" i="12"/>
  <c r="Q215" i="15" s="1"/>
  <c r="P215"/>
  <c r="K1417" i="12"/>
  <c r="O215" i="15" s="1"/>
  <c r="I1417" i="12"/>
  <c r="N215" i="15" s="1"/>
  <c r="G1417" i="12"/>
  <c r="M215" i="15" s="1"/>
  <c r="E1417" i="12"/>
  <c r="L215" i="15" s="1"/>
  <c r="S1416" i="12"/>
  <c r="S214" i="15" s="1"/>
  <c r="Q1416" i="12"/>
  <c r="R214" i="15" s="1"/>
  <c r="O1416" i="12"/>
  <c r="Q214" i="15" s="1"/>
  <c r="P214"/>
  <c r="K1416" i="12"/>
  <c r="O214" i="15" s="1"/>
  <c r="I1416" i="12"/>
  <c r="N214" i="15" s="1"/>
  <c r="G1416" i="12"/>
  <c r="M214" i="15" s="1"/>
  <c r="E1416" i="12"/>
  <c r="L214" i="15" s="1"/>
  <c r="S1415" i="12"/>
  <c r="S213" i="15" s="1"/>
  <c r="Q1415" i="12"/>
  <c r="R213" i="15" s="1"/>
  <c r="O1415" i="12"/>
  <c r="Q213" i="15" s="1"/>
  <c r="P213"/>
  <c r="K1415" i="12"/>
  <c r="O213" i="15" s="1"/>
  <c r="I1415" i="12"/>
  <c r="N213" i="15" s="1"/>
  <c r="G1415" i="12"/>
  <c r="M213" i="15" s="1"/>
  <c r="E1415" i="12"/>
  <c r="L213" i="15" s="1"/>
  <c r="S1414" i="12"/>
  <c r="S212" i="15" s="1"/>
  <c r="Q1414" i="12"/>
  <c r="R212" i="15" s="1"/>
  <c r="O1414" i="12"/>
  <c r="Q212" i="15" s="1"/>
  <c r="P212"/>
  <c r="K1414" i="12"/>
  <c r="O212" i="15" s="1"/>
  <c r="I1414" i="12"/>
  <c r="N212" i="15" s="1"/>
  <c r="G1414" i="12"/>
  <c r="M212" i="15" s="1"/>
  <c r="E1414" i="12"/>
  <c r="L212" i="15" s="1"/>
  <c r="S1413" i="12"/>
  <c r="S211" i="15" s="1"/>
  <c r="Q1413" i="12"/>
  <c r="R211" i="15" s="1"/>
  <c r="O1413" i="12"/>
  <c r="Q211" i="15" s="1"/>
  <c r="P211"/>
  <c r="K1413" i="12"/>
  <c r="O211" i="15" s="1"/>
  <c r="I1413" i="12"/>
  <c r="N211" i="15" s="1"/>
  <c r="G1413" i="12"/>
  <c r="M211" i="15" s="1"/>
  <c r="E1413" i="12"/>
  <c r="S1376"/>
  <c r="S210" i="15" s="1"/>
  <c r="Q1376" i="12"/>
  <c r="R210" i="15" s="1"/>
  <c r="O1376" i="12"/>
  <c r="Q210" i="15" s="1"/>
  <c r="P210"/>
  <c r="K1376" i="12"/>
  <c r="O210" i="15" s="1"/>
  <c r="I1376" i="12"/>
  <c r="N210" i="15" s="1"/>
  <c r="G1376" i="12"/>
  <c r="M210" i="15" s="1"/>
  <c r="E1376" i="12"/>
  <c r="L210" i="15" s="1"/>
  <c r="S1375" i="12"/>
  <c r="S209" i="15" s="1"/>
  <c r="Q1375" i="12"/>
  <c r="R209" i="15" s="1"/>
  <c r="O1375" i="12"/>
  <c r="Q209" i="15" s="1"/>
  <c r="P209"/>
  <c r="K1375" i="12"/>
  <c r="O209" i="15" s="1"/>
  <c r="I1375" i="12"/>
  <c r="N209" i="15" s="1"/>
  <c r="G1375" i="12"/>
  <c r="M209" i="15" s="1"/>
  <c r="E1375" i="12"/>
  <c r="L209" i="15" s="1"/>
  <c r="S1374" i="12"/>
  <c r="S208" i="15" s="1"/>
  <c r="Q1374" i="12"/>
  <c r="R208" i="15" s="1"/>
  <c r="O1374" i="12"/>
  <c r="Q208" i="15" s="1"/>
  <c r="P208"/>
  <c r="K1374" i="12"/>
  <c r="O208" i="15" s="1"/>
  <c r="I1374" i="12"/>
  <c r="N208" i="15" s="1"/>
  <c r="G1374" i="12"/>
  <c r="M208" i="15" s="1"/>
  <c r="E1374" i="12"/>
  <c r="L208" i="15" s="1"/>
  <c r="S1373" i="12"/>
  <c r="S207" i="15" s="1"/>
  <c r="Q1373" i="12"/>
  <c r="R207" i="15" s="1"/>
  <c r="O1373" i="12"/>
  <c r="Q207" i="15" s="1"/>
  <c r="P207"/>
  <c r="K1373" i="12"/>
  <c r="O207" i="15" s="1"/>
  <c r="I1373" i="12"/>
  <c r="N207" i="15" s="1"/>
  <c r="G1373" i="12"/>
  <c r="M207" i="15" s="1"/>
  <c r="E1373" i="12"/>
  <c r="L207" i="15" s="1"/>
  <c r="S1372" i="12"/>
  <c r="S206" i="15" s="1"/>
  <c r="Q1372" i="12"/>
  <c r="R206" i="15" s="1"/>
  <c r="O1372" i="12"/>
  <c r="Q206" i="15" s="1"/>
  <c r="P206"/>
  <c r="K1372" i="12"/>
  <c r="O206" i="15" s="1"/>
  <c r="I1372" i="12"/>
  <c r="N206" i="15" s="1"/>
  <c r="G1372" i="12"/>
  <c r="M206" i="15" s="1"/>
  <c r="E1372" i="12"/>
  <c r="L206" i="15" s="1"/>
  <c r="S1371" i="12"/>
  <c r="S205" i="15" s="1"/>
  <c r="Q1371" i="12"/>
  <c r="R205" i="15" s="1"/>
  <c r="O1371" i="12"/>
  <c r="Q205" i="15" s="1"/>
  <c r="P205"/>
  <c r="K1371" i="12"/>
  <c r="O205" i="15" s="1"/>
  <c r="I1371" i="12"/>
  <c r="N205" i="15" s="1"/>
  <c r="G1371" i="12"/>
  <c r="M205" i="15" s="1"/>
  <c r="E1371" i="12"/>
  <c r="S1334"/>
  <c r="S204" i="15" s="1"/>
  <c r="Q1334" i="12"/>
  <c r="R204" i="15" s="1"/>
  <c r="O1334" i="12"/>
  <c r="Q204" i="15" s="1"/>
  <c r="P204"/>
  <c r="K1334" i="12"/>
  <c r="O204" i="15" s="1"/>
  <c r="I1334" i="12"/>
  <c r="N204" i="15" s="1"/>
  <c r="G1334" i="12"/>
  <c r="M204" i="15" s="1"/>
  <c r="E1334" i="12"/>
  <c r="L204" i="15" s="1"/>
  <c r="S1333" i="12"/>
  <c r="S203" i="15" s="1"/>
  <c r="Q1333" i="12"/>
  <c r="R203" i="15" s="1"/>
  <c r="O1333" i="12"/>
  <c r="Q203" i="15" s="1"/>
  <c r="P203"/>
  <c r="K1333" i="12"/>
  <c r="O203" i="15" s="1"/>
  <c r="I1333" i="12"/>
  <c r="N203" i="15" s="1"/>
  <c r="G1333" i="12"/>
  <c r="M203" i="15" s="1"/>
  <c r="E1333" i="12"/>
  <c r="L203" i="15" s="1"/>
  <c r="S1332" i="12"/>
  <c r="S202" i="15" s="1"/>
  <c r="Q1332" i="12"/>
  <c r="R202" i="15" s="1"/>
  <c r="O1332" i="12"/>
  <c r="Q202" i="15" s="1"/>
  <c r="P202"/>
  <c r="K1332" i="12"/>
  <c r="O202" i="15" s="1"/>
  <c r="I1332" i="12"/>
  <c r="N202" i="15" s="1"/>
  <c r="G1332" i="12"/>
  <c r="M202" i="15" s="1"/>
  <c r="E1332" i="12"/>
  <c r="L202" i="15" s="1"/>
  <c r="S1331" i="12"/>
  <c r="S201" i="15" s="1"/>
  <c r="Q1331" i="12"/>
  <c r="R201" i="15" s="1"/>
  <c r="O1331" i="12"/>
  <c r="Q201" i="15" s="1"/>
  <c r="P201"/>
  <c r="K1331" i="12"/>
  <c r="O201" i="15" s="1"/>
  <c r="I1331" i="12"/>
  <c r="N201" i="15" s="1"/>
  <c r="G1331" i="12"/>
  <c r="M201" i="15" s="1"/>
  <c r="E1331" i="12"/>
  <c r="L201" i="15" s="1"/>
  <c r="S1330" i="12"/>
  <c r="S200" i="15" s="1"/>
  <c r="Q1330" i="12"/>
  <c r="R200" i="15" s="1"/>
  <c r="O1330" i="12"/>
  <c r="Q200" i="15" s="1"/>
  <c r="P200"/>
  <c r="K1330" i="12"/>
  <c r="O200" i="15" s="1"/>
  <c r="I1330" i="12"/>
  <c r="N200" i="15" s="1"/>
  <c r="G1330" i="12"/>
  <c r="M200" i="15" s="1"/>
  <c r="E1330" i="12"/>
  <c r="L200" i="15" s="1"/>
  <c r="S1329" i="12"/>
  <c r="S199" i="15" s="1"/>
  <c r="Q1329" i="12"/>
  <c r="R199" i="15" s="1"/>
  <c r="O1329" i="12"/>
  <c r="Q199" i="15" s="1"/>
  <c r="P199"/>
  <c r="K1329" i="12"/>
  <c r="O199" i="15" s="1"/>
  <c r="I1329" i="12"/>
  <c r="N199" i="15" s="1"/>
  <c r="G1329" i="12"/>
  <c r="M199" i="15" s="1"/>
  <c r="E1329" i="12"/>
  <c r="S1292"/>
  <c r="S198" i="15" s="1"/>
  <c r="Q1292" i="12"/>
  <c r="R198" i="15" s="1"/>
  <c r="O1292" i="12"/>
  <c r="Q198" i="15" s="1"/>
  <c r="P198"/>
  <c r="K1292" i="12"/>
  <c r="O198" i="15" s="1"/>
  <c r="I1292" i="12"/>
  <c r="N198" i="15" s="1"/>
  <c r="G1292" i="12"/>
  <c r="M198" i="15" s="1"/>
  <c r="E1292" i="12"/>
  <c r="L198" i="15" s="1"/>
  <c r="S1291" i="12"/>
  <c r="S197" i="15" s="1"/>
  <c r="Q1291" i="12"/>
  <c r="R197" i="15" s="1"/>
  <c r="O1291" i="12"/>
  <c r="Q197" i="15" s="1"/>
  <c r="P197"/>
  <c r="K1291" i="12"/>
  <c r="O197" i="15" s="1"/>
  <c r="I1291" i="12"/>
  <c r="N197" i="15" s="1"/>
  <c r="G1291" i="12"/>
  <c r="M197" i="15" s="1"/>
  <c r="E1291" i="12"/>
  <c r="L197" i="15" s="1"/>
  <c r="S1290" i="12"/>
  <c r="S196" i="15" s="1"/>
  <c r="Q1290" i="12"/>
  <c r="R196" i="15" s="1"/>
  <c r="O1290" i="12"/>
  <c r="Q196" i="15" s="1"/>
  <c r="P196"/>
  <c r="K1290" i="12"/>
  <c r="O196" i="15" s="1"/>
  <c r="I1290" i="12"/>
  <c r="N196" i="15" s="1"/>
  <c r="G1290" i="12"/>
  <c r="M196" i="15" s="1"/>
  <c r="E1290" i="12"/>
  <c r="L196" i="15" s="1"/>
  <c r="S1289" i="12"/>
  <c r="S195" i="15" s="1"/>
  <c r="Q1289" i="12"/>
  <c r="R195" i="15" s="1"/>
  <c r="O1289" i="12"/>
  <c r="Q195" i="15" s="1"/>
  <c r="P195"/>
  <c r="K1289" i="12"/>
  <c r="O195" i="15" s="1"/>
  <c r="I1289" i="12"/>
  <c r="N195" i="15" s="1"/>
  <c r="G1289" i="12"/>
  <c r="M195" i="15" s="1"/>
  <c r="E1289" i="12"/>
  <c r="L195" i="15" s="1"/>
  <c r="S1288" i="12"/>
  <c r="S194" i="15" s="1"/>
  <c r="Q1288" i="12"/>
  <c r="R194" i="15" s="1"/>
  <c r="O1288" i="12"/>
  <c r="Q194" i="15" s="1"/>
  <c r="P194"/>
  <c r="K1288" i="12"/>
  <c r="O194" i="15" s="1"/>
  <c r="I1288" i="12"/>
  <c r="N194" i="15" s="1"/>
  <c r="G1288" i="12"/>
  <c r="M194" i="15" s="1"/>
  <c r="E1288" i="12"/>
  <c r="L194" i="15" s="1"/>
  <c r="S1287" i="12"/>
  <c r="S193" i="15" s="1"/>
  <c r="Q1287" i="12"/>
  <c r="R193" i="15" s="1"/>
  <c r="O1287" i="12"/>
  <c r="Q193" i="15" s="1"/>
  <c r="P193"/>
  <c r="K1287" i="12"/>
  <c r="O193" i="15" s="1"/>
  <c r="I1287" i="12"/>
  <c r="N193" i="15" s="1"/>
  <c r="G1287" i="12"/>
  <c r="M193" i="15" s="1"/>
  <c r="E1287" i="12"/>
  <c r="S1250"/>
  <c r="S192" i="15" s="1"/>
  <c r="Q1250" i="12"/>
  <c r="R192" i="15" s="1"/>
  <c r="O1250" i="12"/>
  <c r="Q192" i="15" s="1"/>
  <c r="P192"/>
  <c r="K1250" i="12"/>
  <c r="O192" i="15" s="1"/>
  <c r="I1250" i="12"/>
  <c r="N192" i="15" s="1"/>
  <c r="G1250" i="12"/>
  <c r="M192" i="15" s="1"/>
  <c r="E1250" i="12"/>
  <c r="L192" i="15" s="1"/>
  <c r="S1249" i="12"/>
  <c r="S191" i="15" s="1"/>
  <c r="Q1249" i="12"/>
  <c r="R191" i="15" s="1"/>
  <c r="O1249" i="12"/>
  <c r="Q191" i="15" s="1"/>
  <c r="P191"/>
  <c r="K1249" i="12"/>
  <c r="O191" i="15" s="1"/>
  <c r="I1249" i="12"/>
  <c r="N191" i="15" s="1"/>
  <c r="G1249" i="12"/>
  <c r="M191" i="15" s="1"/>
  <c r="E1249" i="12"/>
  <c r="L191" i="15" s="1"/>
  <c r="S1248" i="12"/>
  <c r="S190" i="15" s="1"/>
  <c r="Q1248" i="12"/>
  <c r="R190" i="15" s="1"/>
  <c r="O1248" i="12"/>
  <c r="Q190" i="15" s="1"/>
  <c r="P190"/>
  <c r="K1248" i="12"/>
  <c r="O190" i="15" s="1"/>
  <c r="I1248" i="12"/>
  <c r="N190" i="15" s="1"/>
  <c r="G1248" i="12"/>
  <c r="M190" i="15" s="1"/>
  <c r="E1248" i="12"/>
  <c r="L190" i="15" s="1"/>
  <c r="S1247" i="12"/>
  <c r="S189" i="15" s="1"/>
  <c r="Q1247" i="12"/>
  <c r="R189" i="15" s="1"/>
  <c r="O1247" i="12"/>
  <c r="Q189" i="15" s="1"/>
  <c r="P189"/>
  <c r="K1247" i="12"/>
  <c r="O189" i="15" s="1"/>
  <c r="I1247" i="12"/>
  <c r="N189" i="15" s="1"/>
  <c r="G1247" i="12"/>
  <c r="M189" i="15" s="1"/>
  <c r="E1247" i="12"/>
  <c r="L189" i="15" s="1"/>
  <c r="S1246" i="12"/>
  <c r="S188" i="15" s="1"/>
  <c r="Q1246" i="12"/>
  <c r="R188" i="15" s="1"/>
  <c r="O1246" i="12"/>
  <c r="Q188" i="15" s="1"/>
  <c r="P188"/>
  <c r="K1246" i="12"/>
  <c r="O188" i="15" s="1"/>
  <c r="I1246" i="12"/>
  <c r="N188" i="15" s="1"/>
  <c r="G1246" i="12"/>
  <c r="M188" i="15" s="1"/>
  <c r="E1246" i="12"/>
  <c r="L188" i="15" s="1"/>
  <c r="S1245" i="12"/>
  <c r="S187" i="15" s="1"/>
  <c r="Q1245" i="12"/>
  <c r="R187" i="15" s="1"/>
  <c r="O1245" i="12"/>
  <c r="Q187" i="15" s="1"/>
  <c r="P187"/>
  <c r="K1245" i="12"/>
  <c r="O187" i="15" s="1"/>
  <c r="I1245" i="12"/>
  <c r="N187" i="15" s="1"/>
  <c r="G1245" i="12"/>
  <c r="M187" i="15" s="1"/>
  <c r="E1245" i="12"/>
  <c r="S1208"/>
  <c r="S186" i="15" s="1"/>
  <c r="Q1208" i="12"/>
  <c r="R186" i="15" s="1"/>
  <c r="O1208" i="12"/>
  <c r="Q186" i="15" s="1"/>
  <c r="P186"/>
  <c r="K1208" i="12"/>
  <c r="O186" i="15" s="1"/>
  <c r="I1208" i="12"/>
  <c r="N186" i="15" s="1"/>
  <c r="G1208" i="12"/>
  <c r="M186" i="15" s="1"/>
  <c r="E1208" i="12"/>
  <c r="L186" i="15" s="1"/>
  <c r="S1207" i="12"/>
  <c r="S185" i="15" s="1"/>
  <c r="Q1207" i="12"/>
  <c r="R185" i="15" s="1"/>
  <c r="O1207" i="12"/>
  <c r="Q185" i="15" s="1"/>
  <c r="P185"/>
  <c r="K1207" i="12"/>
  <c r="O185" i="15" s="1"/>
  <c r="I1207" i="12"/>
  <c r="N185" i="15" s="1"/>
  <c r="G1207" i="12"/>
  <c r="M185" i="15" s="1"/>
  <c r="E1207" i="12"/>
  <c r="L185" i="15" s="1"/>
  <c r="S1206" i="12"/>
  <c r="S184" i="15" s="1"/>
  <c r="Q1206" i="12"/>
  <c r="R184" i="15" s="1"/>
  <c r="O1206" i="12"/>
  <c r="Q184" i="15" s="1"/>
  <c r="P184"/>
  <c r="K1206" i="12"/>
  <c r="O184" i="15" s="1"/>
  <c r="I1206" i="12"/>
  <c r="N184" i="15" s="1"/>
  <c r="G1206" i="12"/>
  <c r="M184" i="15" s="1"/>
  <c r="E1206" i="12"/>
  <c r="L184" i="15" s="1"/>
  <c r="S1205" i="12"/>
  <c r="S183" i="15" s="1"/>
  <c r="Q1205" i="12"/>
  <c r="R183" i="15" s="1"/>
  <c r="O1205" i="12"/>
  <c r="Q183" i="15" s="1"/>
  <c r="P183"/>
  <c r="K1205" i="12"/>
  <c r="O183" i="15" s="1"/>
  <c r="I1205" i="12"/>
  <c r="N183" i="15" s="1"/>
  <c r="G1205" i="12"/>
  <c r="M183" i="15" s="1"/>
  <c r="E1205" i="12"/>
  <c r="L183" i="15" s="1"/>
  <c r="S1204" i="12"/>
  <c r="S182" i="15" s="1"/>
  <c r="Q1204" i="12"/>
  <c r="R182" i="15" s="1"/>
  <c r="O1204" i="12"/>
  <c r="Q182" i="15" s="1"/>
  <c r="P182"/>
  <c r="K1204" i="12"/>
  <c r="O182" i="15" s="1"/>
  <c r="I1204" i="12"/>
  <c r="N182" i="15" s="1"/>
  <c r="G1204" i="12"/>
  <c r="M182" i="15" s="1"/>
  <c r="E1204" i="12"/>
  <c r="L182" i="15" s="1"/>
  <c r="S1203" i="12"/>
  <c r="S181" i="15" s="1"/>
  <c r="Q1203" i="12"/>
  <c r="R181" i="15" s="1"/>
  <c r="O1203" i="12"/>
  <c r="Q181" i="15" s="1"/>
  <c r="P181"/>
  <c r="K1203" i="12"/>
  <c r="O181" i="15" s="1"/>
  <c r="I1203" i="12"/>
  <c r="N181" i="15" s="1"/>
  <c r="G1203" i="12"/>
  <c r="M181" i="15" s="1"/>
  <c r="E1203" i="12"/>
  <c r="S1166"/>
  <c r="S180" i="15" s="1"/>
  <c r="Q1166" i="12"/>
  <c r="R180" i="15" s="1"/>
  <c r="O1166" i="12"/>
  <c r="Q180" i="15" s="1"/>
  <c r="P180"/>
  <c r="K1166" i="12"/>
  <c r="O180" i="15" s="1"/>
  <c r="I1166" i="12"/>
  <c r="N180" i="15" s="1"/>
  <c r="G1166" i="12"/>
  <c r="M180" i="15" s="1"/>
  <c r="E1166" i="12"/>
  <c r="L180" i="15" s="1"/>
  <c r="S1165" i="12"/>
  <c r="S179" i="15" s="1"/>
  <c r="Q1165" i="12"/>
  <c r="R179" i="15" s="1"/>
  <c r="O1165" i="12"/>
  <c r="Q179" i="15" s="1"/>
  <c r="P179"/>
  <c r="K1165" i="12"/>
  <c r="O179" i="15" s="1"/>
  <c r="I1165" i="12"/>
  <c r="N179" i="15" s="1"/>
  <c r="G1165" i="12"/>
  <c r="M179" i="15" s="1"/>
  <c r="E1165" i="12"/>
  <c r="L179" i="15" s="1"/>
  <c r="S1164" i="12"/>
  <c r="S178" i="15" s="1"/>
  <c r="Q1164" i="12"/>
  <c r="R178" i="15" s="1"/>
  <c r="O1164" i="12"/>
  <c r="Q178" i="15" s="1"/>
  <c r="P178"/>
  <c r="K1164" i="12"/>
  <c r="O178" i="15" s="1"/>
  <c r="I1164" i="12"/>
  <c r="N178" i="15" s="1"/>
  <c r="G1164" i="12"/>
  <c r="M178" i="15" s="1"/>
  <c r="E1164" i="12"/>
  <c r="L178" i="15" s="1"/>
  <c r="S1163" i="12"/>
  <c r="S177" i="15" s="1"/>
  <c r="Q1163" i="12"/>
  <c r="R177" i="15" s="1"/>
  <c r="O1163" i="12"/>
  <c r="Q177" i="15" s="1"/>
  <c r="P177"/>
  <c r="K1163" i="12"/>
  <c r="O177" i="15" s="1"/>
  <c r="I1163" i="12"/>
  <c r="N177" i="15" s="1"/>
  <c r="G1163" i="12"/>
  <c r="M177" i="15" s="1"/>
  <c r="E1163" i="12"/>
  <c r="L177" i="15" s="1"/>
  <c r="S1162" i="12"/>
  <c r="S176" i="15" s="1"/>
  <c r="Q1162" i="12"/>
  <c r="R176" i="15" s="1"/>
  <c r="O1162" i="12"/>
  <c r="Q176" i="15" s="1"/>
  <c r="P176"/>
  <c r="K1162" i="12"/>
  <c r="O176" i="15" s="1"/>
  <c r="I1162" i="12"/>
  <c r="N176" i="15" s="1"/>
  <c r="G1162" i="12"/>
  <c r="M176" i="15" s="1"/>
  <c r="E1162" i="12"/>
  <c r="L176" i="15" s="1"/>
  <c r="S1161" i="12"/>
  <c r="S175" i="15" s="1"/>
  <c r="Q1161" i="12"/>
  <c r="R175" i="15" s="1"/>
  <c r="O1161" i="12"/>
  <c r="Q175" i="15" s="1"/>
  <c r="P175"/>
  <c r="K1161" i="12"/>
  <c r="O175" i="15" s="1"/>
  <c r="I1161" i="12"/>
  <c r="N175" i="15" s="1"/>
  <c r="G1161" i="12"/>
  <c r="M175" i="15" s="1"/>
  <c r="E1161" i="12"/>
  <c r="S1124"/>
  <c r="S174" i="15" s="1"/>
  <c r="Q1124" i="12"/>
  <c r="R174" i="15" s="1"/>
  <c r="O1124" i="12"/>
  <c r="Q174" i="15" s="1"/>
  <c r="P174"/>
  <c r="K1124" i="12"/>
  <c r="O174" i="15" s="1"/>
  <c r="I1124" i="12"/>
  <c r="N174" i="15" s="1"/>
  <c r="G1124" i="12"/>
  <c r="M174" i="15" s="1"/>
  <c r="E1124" i="12"/>
  <c r="L174" i="15" s="1"/>
  <c r="S1123" i="12"/>
  <c r="S173" i="15" s="1"/>
  <c r="Q1123" i="12"/>
  <c r="R173" i="15" s="1"/>
  <c r="O1123" i="12"/>
  <c r="Q173" i="15" s="1"/>
  <c r="P173"/>
  <c r="K1123" i="12"/>
  <c r="O173" i="15" s="1"/>
  <c r="I1123" i="12"/>
  <c r="N173" i="15" s="1"/>
  <c r="G1123" i="12"/>
  <c r="M173" i="15" s="1"/>
  <c r="E1123" i="12"/>
  <c r="L173" i="15" s="1"/>
  <c r="S1122" i="12"/>
  <c r="S172" i="15" s="1"/>
  <c r="Q1122" i="12"/>
  <c r="R172" i="15" s="1"/>
  <c r="O1122" i="12"/>
  <c r="Q172" i="15" s="1"/>
  <c r="P172"/>
  <c r="K1122" i="12"/>
  <c r="O172" i="15" s="1"/>
  <c r="I1122" i="12"/>
  <c r="N172" i="15" s="1"/>
  <c r="G1122" i="12"/>
  <c r="M172" i="15" s="1"/>
  <c r="E1122" i="12"/>
  <c r="L172" i="15" s="1"/>
  <c r="S1121" i="12"/>
  <c r="S171" i="15" s="1"/>
  <c r="Q1121" i="12"/>
  <c r="R171" i="15" s="1"/>
  <c r="O1121" i="12"/>
  <c r="Q171" i="15" s="1"/>
  <c r="P171"/>
  <c r="K1121" i="12"/>
  <c r="O171" i="15" s="1"/>
  <c r="I1121" i="12"/>
  <c r="N171" i="15" s="1"/>
  <c r="G1121" i="12"/>
  <c r="M171" i="15" s="1"/>
  <c r="E1121" i="12"/>
  <c r="L171" i="15" s="1"/>
  <c r="S1120" i="12"/>
  <c r="S170" i="15" s="1"/>
  <c r="Q1120" i="12"/>
  <c r="R170" i="15" s="1"/>
  <c r="O1120" i="12"/>
  <c r="Q170" i="15" s="1"/>
  <c r="P170"/>
  <c r="K1120" i="12"/>
  <c r="O170" i="15" s="1"/>
  <c r="I1120" i="12"/>
  <c r="N170" i="15" s="1"/>
  <c r="G1120" i="12"/>
  <c r="M170" i="15" s="1"/>
  <c r="E1120" i="12"/>
  <c r="L170" i="15" s="1"/>
  <c r="S1119" i="12"/>
  <c r="S169" i="15" s="1"/>
  <c r="Q1119" i="12"/>
  <c r="R169" i="15" s="1"/>
  <c r="O1119" i="12"/>
  <c r="Q169" i="15" s="1"/>
  <c r="P169"/>
  <c r="K1119" i="12"/>
  <c r="O169" i="15" s="1"/>
  <c r="I1119" i="12"/>
  <c r="N169" i="15" s="1"/>
  <c r="G1119" i="12"/>
  <c r="M169" i="15" s="1"/>
  <c r="E1119" i="12"/>
  <c r="S1082"/>
  <c r="S168" i="15" s="1"/>
  <c r="Q1082" i="12"/>
  <c r="R168" i="15" s="1"/>
  <c r="O1082" i="12"/>
  <c r="Q168" i="15" s="1"/>
  <c r="P168"/>
  <c r="K1082" i="12"/>
  <c r="O168" i="15" s="1"/>
  <c r="I1082" i="12"/>
  <c r="N168" i="15" s="1"/>
  <c r="G1082" i="12"/>
  <c r="M168" i="15" s="1"/>
  <c r="E1082" i="12"/>
  <c r="L168" i="15" s="1"/>
  <c r="S1081" i="12"/>
  <c r="S167" i="15" s="1"/>
  <c r="Q1081" i="12"/>
  <c r="R167" i="15" s="1"/>
  <c r="O1081" i="12"/>
  <c r="Q167" i="15" s="1"/>
  <c r="P167"/>
  <c r="K1081" i="12"/>
  <c r="O167" i="15" s="1"/>
  <c r="I1081" i="12"/>
  <c r="N167" i="15" s="1"/>
  <c r="G1081" i="12"/>
  <c r="M167" i="15" s="1"/>
  <c r="E1081" i="12"/>
  <c r="L167" i="15" s="1"/>
  <c r="S1080" i="12"/>
  <c r="S166" i="15" s="1"/>
  <c r="Q1080" i="12"/>
  <c r="R166" i="15" s="1"/>
  <c r="O1080" i="12"/>
  <c r="Q166" i="15" s="1"/>
  <c r="P166"/>
  <c r="K1080" i="12"/>
  <c r="O166" i="15" s="1"/>
  <c r="I1080" i="12"/>
  <c r="N166" i="15" s="1"/>
  <c r="G1080" i="12"/>
  <c r="M166" i="15" s="1"/>
  <c r="E1080" i="12"/>
  <c r="L166" i="15" s="1"/>
  <c r="S1079" i="12"/>
  <c r="S165" i="15" s="1"/>
  <c r="Q1079" i="12"/>
  <c r="R165" i="15" s="1"/>
  <c r="O1079" i="12"/>
  <c r="Q165" i="15" s="1"/>
  <c r="P165"/>
  <c r="K1079" i="12"/>
  <c r="O165" i="15" s="1"/>
  <c r="I1079" i="12"/>
  <c r="N165" i="15" s="1"/>
  <c r="G1079" i="12"/>
  <c r="M165" i="15" s="1"/>
  <c r="E1079" i="12"/>
  <c r="L165" i="15" s="1"/>
  <c r="S1078" i="12"/>
  <c r="S164" i="15" s="1"/>
  <c r="Q1078" i="12"/>
  <c r="R164" i="15" s="1"/>
  <c r="O1078" i="12"/>
  <c r="Q164" i="15" s="1"/>
  <c r="P164"/>
  <c r="K1078" i="12"/>
  <c r="O164" i="15" s="1"/>
  <c r="I1078" i="12"/>
  <c r="N164" i="15" s="1"/>
  <c r="G1078" i="12"/>
  <c r="M164" i="15" s="1"/>
  <c r="E1078" i="12"/>
  <c r="L164" i="15" s="1"/>
  <c r="S1077" i="12"/>
  <c r="S163" i="15" s="1"/>
  <c r="Q1077" i="12"/>
  <c r="R163" i="15" s="1"/>
  <c r="O1077" i="12"/>
  <c r="Q163" i="15" s="1"/>
  <c r="P163"/>
  <c r="K1077" i="12"/>
  <c r="O163" i="15" s="1"/>
  <c r="I1077" i="12"/>
  <c r="N163" i="15" s="1"/>
  <c r="G1077" i="12"/>
  <c r="M163" i="15" s="1"/>
  <c r="E1077" i="12"/>
  <c r="S1040"/>
  <c r="S162" i="15" s="1"/>
  <c r="Q1040" i="12"/>
  <c r="R162" i="15" s="1"/>
  <c r="O1040" i="12"/>
  <c r="Q162" i="15" s="1"/>
  <c r="P162"/>
  <c r="K1040" i="12"/>
  <c r="O162" i="15" s="1"/>
  <c r="I1040" i="12"/>
  <c r="N162" i="15" s="1"/>
  <c r="G1040" i="12"/>
  <c r="M162" i="15" s="1"/>
  <c r="E1040" i="12"/>
  <c r="L162" i="15" s="1"/>
  <c r="S1039" i="12"/>
  <c r="S161" i="15" s="1"/>
  <c r="Q1039" i="12"/>
  <c r="R161" i="15" s="1"/>
  <c r="O1039" i="12"/>
  <c r="Q161" i="15" s="1"/>
  <c r="P161"/>
  <c r="K1039" i="12"/>
  <c r="O161" i="15" s="1"/>
  <c r="I1039" i="12"/>
  <c r="N161" i="15" s="1"/>
  <c r="G1039" i="12"/>
  <c r="M161" i="15" s="1"/>
  <c r="E1039" i="12"/>
  <c r="L161" i="15" s="1"/>
  <c r="S1038" i="12"/>
  <c r="S160" i="15" s="1"/>
  <c r="Q1038" i="12"/>
  <c r="R160" i="15" s="1"/>
  <c r="O1038" i="12"/>
  <c r="Q160" i="15" s="1"/>
  <c r="P160"/>
  <c r="K1038" i="12"/>
  <c r="O160" i="15" s="1"/>
  <c r="I1038" i="12"/>
  <c r="N160" i="15" s="1"/>
  <c r="G1038" i="12"/>
  <c r="M160" i="15" s="1"/>
  <c r="E1038" i="12"/>
  <c r="L160" i="15" s="1"/>
  <c r="S1037" i="12"/>
  <c r="S159" i="15" s="1"/>
  <c r="Q1037" i="12"/>
  <c r="R159" i="15" s="1"/>
  <c r="O1037" i="12"/>
  <c r="Q159" i="15" s="1"/>
  <c r="P159"/>
  <c r="K1037" i="12"/>
  <c r="O159" i="15" s="1"/>
  <c r="I1037" i="12"/>
  <c r="N159" i="15" s="1"/>
  <c r="G1037" i="12"/>
  <c r="M159" i="15" s="1"/>
  <c r="E1037" i="12"/>
  <c r="L159" i="15" s="1"/>
  <c r="S1036" i="12"/>
  <c r="S158" i="15" s="1"/>
  <c r="Q1036" i="12"/>
  <c r="R158" i="15" s="1"/>
  <c r="O1036" i="12"/>
  <c r="Q158" i="15" s="1"/>
  <c r="P158"/>
  <c r="K1036" i="12"/>
  <c r="O158" i="15" s="1"/>
  <c r="I1036" i="12"/>
  <c r="N158" i="15" s="1"/>
  <c r="G1036" i="12"/>
  <c r="M158" i="15" s="1"/>
  <c r="E1036" i="12"/>
  <c r="L158" i="15" s="1"/>
  <c r="S1035" i="12"/>
  <c r="S157" i="15" s="1"/>
  <c r="Q1035" i="12"/>
  <c r="R157" i="15" s="1"/>
  <c r="O1035" i="12"/>
  <c r="Q157" i="15" s="1"/>
  <c r="P157"/>
  <c r="K1035" i="12"/>
  <c r="O157" i="15" s="1"/>
  <c r="I1035" i="12"/>
  <c r="N157" i="15" s="1"/>
  <c r="G1035" i="12"/>
  <c r="M157" i="15" s="1"/>
  <c r="E1035" i="12"/>
  <c r="S998"/>
  <c r="S156" i="15" s="1"/>
  <c r="Q998" i="12"/>
  <c r="R156" i="15" s="1"/>
  <c r="O998" i="12"/>
  <c r="Q156" i="15" s="1"/>
  <c r="P156"/>
  <c r="K998" i="12"/>
  <c r="O156" i="15" s="1"/>
  <c r="I998" i="12"/>
  <c r="N156" i="15" s="1"/>
  <c r="G998" i="12"/>
  <c r="M156" i="15" s="1"/>
  <c r="E998" i="12"/>
  <c r="L156" i="15" s="1"/>
  <c r="S997" i="12"/>
  <c r="S155" i="15" s="1"/>
  <c r="Q997" i="12"/>
  <c r="R155" i="15" s="1"/>
  <c r="O997" i="12"/>
  <c r="Q155" i="15" s="1"/>
  <c r="P155"/>
  <c r="K997" i="12"/>
  <c r="O155" i="15" s="1"/>
  <c r="I997" i="12"/>
  <c r="N155" i="15" s="1"/>
  <c r="G997" i="12"/>
  <c r="M155" i="15" s="1"/>
  <c r="E997" i="12"/>
  <c r="L155" i="15" s="1"/>
  <c r="S996" i="12"/>
  <c r="S154" i="15" s="1"/>
  <c r="Q996" i="12"/>
  <c r="R154" i="15" s="1"/>
  <c r="O996" i="12"/>
  <c r="Q154" i="15" s="1"/>
  <c r="P154"/>
  <c r="K996" i="12"/>
  <c r="O154" i="15" s="1"/>
  <c r="I996" i="12"/>
  <c r="N154" i="15" s="1"/>
  <c r="G996" i="12"/>
  <c r="M154" i="15" s="1"/>
  <c r="E996" i="12"/>
  <c r="L154" i="15" s="1"/>
  <c r="S995" i="12"/>
  <c r="S153" i="15" s="1"/>
  <c r="Q995" i="12"/>
  <c r="R153" i="15" s="1"/>
  <c r="O995" i="12"/>
  <c r="Q153" i="15" s="1"/>
  <c r="P153"/>
  <c r="K995" i="12"/>
  <c r="O153" i="15" s="1"/>
  <c r="I995" i="12"/>
  <c r="N153" i="15" s="1"/>
  <c r="G995" i="12"/>
  <c r="M153" i="15" s="1"/>
  <c r="E995" i="12"/>
  <c r="L153" i="15" s="1"/>
  <c r="S994" i="12"/>
  <c r="S152" i="15" s="1"/>
  <c r="Q994" i="12"/>
  <c r="R152" i="15" s="1"/>
  <c r="O994" i="12"/>
  <c r="Q152" i="15" s="1"/>
  <c r="P152"/>
  <c r="K994" i="12"/>
  <c r="O152" i="15" s="1"/>
  <c r="I994" i="12"/>
  <c r="N152" i="15" s="1"/>
  <c r="G994" i="12"/>
  <c r="M152" i="15" s="1"/>
  <c r="E994" i="12"/>
  <c r="L152" i="15" s="1"/>
  <c r="S993" i="12"/>
  <c r="S151" i="15" s="1"/>
  <c r="Q993" i="12"/>
  <c r="R151" i="15" s="1"/>
  <c r="O993" i="12"/>
  <c r="Q151" i="15" s="1"/>
  <c r="P151"/>
  <c r="K993" i="12"/>
  <c r="O151" i="15" s="1"/>
  <c r="I993" i="12"/>
  <c r="N151" i="15" s="1"/>
  <c r="G993" i="12"/>
  <c r="M151" i="15" s="1"/>
  <c r="E993" i="12"/>
  <c r="S956"/>
  <c r="S150" i="15" s="1"/>
  <c r="Q956" i="12"/>
  <c r="R150" i="15" s="1"/>
  <c r="O956" i="12"/>
  <c r="Q150" i="15" s="1"/>
  <c r="P150"/>
  <c r="K956" i="12"/>
  <c r="O150" i="15" s="1"/>
  <c r="I956" i="12"/>
  <c r="N150" i="15" s="1"/>
  <c r="G956" i="12"/>
  <c r="M150" i="15" s="1"/>
  <c r="E956" i="12"/>
  <c r="L150" i="15" s="1"/>
  <c r="S955" i="12"/>
  <c r="S149" i="15" s="1"/>
  <c r="Q955" i="12"/>
  <c r="R149" i="15" s="1"/>
  <c r="O955" i="12"/>
  <c r="Q149" i="15" s="1"/>
  <c r="P149"/>
  <c r="K955" i="12"/>
  <c r="O149" i="15" s="1"/>
  <c r="I955" i="12"/>
  <c r="N149" i="15" s="1"/>
  <c r="G955" i="12"/>
  <c r="M149" i="15" s="1"/>
  <c r="E955" i="12"/>
  <c r="L149" i="15" s="1"/>
  <c r="S954" i="12"/>
  <c r="S148" i="15" s="1"/>
  <c r="Q954" i="12"/>
  <c r="R148" i="15" s="1"/>
  <c r="O954" i="12"/>
  <c r="Q148" i="15" s="1"/>
  <c r="P148"/>
  <c r="K954" i="12"/>
  <c r="O148" i="15" s="1"/>
  <c r="I954" i="12"/>
  <c r="N148" i="15" s="1"/>
  <c r="G954" i="12"/>
  <c r="M148" i="15" s="1"/>
  <c r="E954" i="12"/>
  <c r="L148" i="15" s="1"/>
  <c r="S953" i="12"/>
  <c r="S147" i="15" s="1"/>
  <c r="Q953" i="12"/>
  <c r="R147" i="15" s="1"/>
  <c r="O953" i="12"/>
  <c r="Q147" i="15" s="1"/>
  <c r="P147"/>
  <c r="K953" i="12"/>
  <c r="O147" i="15" s="1"/>
  <c r="I953" i="12"/>
  <c r="N147" i="15" s="1"/>
  <c r="G953" i="12"/>
  <c r="M147" i="15" s="1"/>
  <c r="E953" i="12"/>
  <c r="L147" i="15" s="1"/>
  <c r="S952" i="12"/>
  <c r="S146" i="15" s="1"/>
  <c r="Q952" i="12"/>
  <c r="R146" i="15" s="1"/>
  <c r="O952" i="12"/>
  <c r="Q146" i="15" s="1"/>
  <c r="P146"/>
  <c r="K952" i="12"/>
  <c r="O146" i="15" s="1"/>
  <c r="I952" i="12"/>
  <c r="N146" i="15" s="1"/>
  <c r="G952" i="12"/>
  <c r="M146" i="15" s="1"/>
  <c r="E952" i="12"/>
  <c r="L146" i="15" s="1"/>
  <c r="S951" i="12"/>
  <c r="S145" i="15" s="1"/>
  <c r="Q951" i="12"/>
  <c r="R145" i="15" s="1"/>
  <c r="O951" i="12"/>
  <c r="Q145" i="15" s="1"/>
  <c r="P145"/>
  <c r="K951" i="12"/>
  <c r="O145" i="15" s="1"/>
  <c r="I951" i="12"/>
  <c r="N145" i="15" s="1"/>
  <c r="G951" i="12"/>
  <c r="M145" i="15" s="1"/>
  <c r="E951" i="12"/>
  <c r="S914"/>
  <c r="S144" i="15" s="1"/>
  <c r="Q914" i="12"/>
  <c r="R144" i="15" s="1"/>
  <c r="O914" i="12"/>
  <c r="Q144" i="15" s="1"/>
  <c r="P144"/>
  <c r="K914" i="12"/>
  <c r="O144" i="15" s="1"/>
  <c r="I914" i="12"/>
  <c r="N144" i="15" s="1"/>
  <c r="G914" i="12"/>
  <c r="M144" i="15" s="1"/>
  <c r="E914" i="12"/>
  <c r="L144" i="15" s="1"/>
  <c r="S913" i="12"/>
  <c r="S143" i="15" s="1"/>
  <c r="Q913" i="12"/>
  <c r="R143" i="15" s="1"/>
  <c r="O913" i="12"/>
  <c r="Q143" i="15" s="1"/>
  <c r="P143"/>
  <c r="K913" i="12"/>
  <c r="O143" i="15" s="1"/>
  <c r="I913" i="12"/>
  <c r="N143" i="15" s="1"/>
  <c r="G913" i="12"/>
  <c r="M143" i="15" s="1"/>
  <c r="E913" i="12"/>
  <c r="L143" i="15" s="1"/>
  <c r="S912" i="12"/>
  <c r="S142" i="15" s="1"/>
  <c r="Q912" i="12"/>
  <c r="R142" i="15" s="1"/>
  <c r="O912" i="12"/>
  <c r="Q142" i="15" s="1"/>
  <c r="P142"/>
  <c r="K912" i="12"/>
  <c r="O142" i="15" s="1"/>
  <c r="I912" i="12"/>
  <c r="N142" i="15" s="1"/>
  <c r="G912" i="12"/>
  <c r="M142" i="15" s="1"/>
  <c r="E912" i="12"/>
  <c r="L142" i="15" s="1"/>
  <c r="S911" i="12"/>
  <c r="S141" i="15" s="1"/>
  <c r="Q911" i="12"/>
  <c r="R141" i="15" s="1"/>
  <c r="O911" i="12"/>
  <c r="Q141" i="15" s="1"/>
  <c r="P141"/>
  <c r="K911" i="12"/>
  <c r="O141" i="15" s="1"/>
  <c r="I911" i="12"/>
  <c r="N141" i="15" s="1"/>
  <c r="G911" i="12"/>
  <c r="M141" i="15" s="1"/>
  <c r="E911" i="12"/>
  <c r="L141" i="15" s="1"/>
  <c r="S910" i="12"/>
  <c r="S140" i="15" s="1"/>
  <c r="Q910" i="12"/>
  <c r="R140" i="15" s="1"/>
  <c r="O910" i="12"/>
  <c r="Q140" i="15" s="1"/>
  <c r="P140"/>
  <c r="K910" i="12"/>
  <c r="O140" i="15" s="1"/>
  <c r="I910" i="12"/>
  <c r="N140" i="15" s="1"/>
  <c r="G910" i="12"/>
  <c r="M140" i="15" s="1"/>
  <c r="E910" i="12"/>
  <c r="L140" i="15" s="1"/>
  <c r="S909" i="12"/>
  <c r="S139" i="15" s="1"/>
  <c r="Q909" i="12"/>
  <c r="R139" i="15" s="1"/>
  <c r="O909" i="12"/>
  <c r="Q139" i="15" s="1"/>
  <c r="P139"/>
  <c r="K909" i="12"/>
  <c r="O139" i="15" s="1"/>
  <c r="I909" i="12"/>
  <c r="N139" i="15" s="1"/>
  <c r="G909" i="12"/>
  <c r="M139" i="15" s="1"/>
  <c r="E909" i="12"/>
  <c r="S872"/>
  <c r="S138" i="15" s="1"/>
  <c r="Q872" i="12"/>
  <c r="R138" i="15" s="1"/>
  <c r="O872" i="12"/>
  <c r="Q138" i="15" s="1"/>
  <c r="P138"/>
  <c r="K872" i="12"/>
  <c r="O138" i="15" s="1"/>
  <c r="I872" i="12"/>
  <c r="N138" i="15" s="1"/>
  <c r="G872" i="12"/>
  <c r="M138" i="15" s="1"/>
  <c r="E872" i="12"/>
  <c r="L138" i="15" s="1"/>
  <c r="S871" i="12"/>
  <c r="S137" i="15" s="1"/>
  <c r="Q871" i="12"/>
  <c r="R137" i="15" s="1"/>
  <c r="O871" i="12"/>
  <c r="Q137" i="15" s="1"/>
  <c r="P137"/>
  <c r="K871" i="12"/>
  <c r="O137" i="15" s="1"/>
  <c r="I871" i="12"/>
  <c r="N137" i="15" s="1"/>
  <c r="G871" i="12"/>
  <c r="M137" i="15" s="1"/>
  <c r="E871" i="12"/>
  <c r="L137" i="15" s="1"/>
  <c r="S870" i="12"/>
  <c r="S136" i="15" s="1"/>
  <c r="Q870" i="12"/>
  <c r="R136" i="15" s="1"/>
  <c r="O870" i="12"/>
  <c r="Q136" i="15" s="1"/>
  <c r="P136"/>
  <c r="K870" i="12"/>
  <c r="O136" i="15" s="1"/>
  <c r="I870" i="12"/>
  <c r="N136" i="15" s="1"/>
  <c r="G870" i="12"/>
  <c r="M136" i="15" s="1"/>
  <c r="E870" i="12"/>
  <c r="L136" i="15" s="1"/>
  <c r="S869" i="12"/>
  <c r="S135" i="15" s="1"/>
  <c r="Q869" i="12"/>
  <c r="R135" i="15" s="1"/>
  <c r="O869" i="12"/>
  <c r="Q135" i="15" s="1"/>
  <c r="P135"/>
  <c r="K869" i="12"/>
  <c r="O135" i="15" s="1"/>
  <c r="I869" i="12"/>
  <c r="N135" i="15" s="1"/>
  <c r="G869" i="12"/>
  <c r="M135" i="15" s="1"/>
  <c r="E869" i="12"/>
  <c r="L135" i="15" s="1"/>
  <c r="S868" i="12"/>
  <c r="S134" i="15" s="1"/>
  <c r="Q868" i="12"/>
  <c r="R134" i="15" s="1"/>
  <c r="O868" i="12"/>
  <c r="Q134" i="15" s="1"/>
  <c r="P134"/>
  <c r="K868" i="12"/>
  <c r="O134" i="15" s="1"/>
  <c r="I868" i="12"/>
  <c r="N134" i="15" s="1"/>
  <c r="G868" i="12"/>
  <c r="M134" i="15" s="1"/>
  <c r="E868" i="12"/>
  <c r="L134" i="15" s="1"/>
  <c r="S867" i="12"/>
  <c r="S133" i="15" s="1"/>
  <c r="Q867" i="12"/>
  <c r="R133" i="15" s="1"/>
  <c r="O867" i="12"/>
  <c r="Q133" i="15" s="1"/>
  <c r="P133"/>
  <c r="K867" i="12"/>
  <c r="O133" i="15" s="1"/>
  <c r="I867" i="12"/>
  <c r="N133" i="15" s="1"/>
  <c r="G867" i="12"/>
  <c r="M133" i="15" s="1"/>
  <c r="E867" i="12"/>
  <c r="S830"/>
  <c r="Q830"/>
  <c r="O830"/>
  <c r="K830"/>
  <c r="O132" i="15" s="1"/>
  <c r="I830" i="12"/>
  <c r="G830"/>
  <c r="E830"/>
  <c r="S829"/>
  <c r="Q829"/>
  <c r="O829"/>
  <c r="K829"/>
  <c r="O131" i="15" s="1"/>
  <c r="I829" i="12"/>
  <c r="G829"/>
  <c r="E829"/>
  <c r="S828"/>
  <c r="Q828"/>
  <c r="O828"/>
  <c r="K828"/>
  <c r="O130" i="15" s="1"/>
  <c r="I828" i="12"/>
  <c r="G828"/>
  <c r="E828"/>
  <c r="S827"/>
  <c r="Q827"/>
  <c r="O827"/>
  <c r="K827"/>
  <c r="O129" i="15" s="1"/>
  <c r="I827" i="12"/>
  <c r="G827"/>
  <c r="E827"/>
  <c r="S826"/>
  <c r="Q826"/>
  <c r="O826"/>
  <c r="K826"/>
  <c r="O128" i="15" s="1"/>
  <c r="I826" i="12"/>
  <c r="G826"/>
  <c r="E826"/>
  <c r="S825"/>
  <c r="Q825"/>
  <c r="O825"/>
  <c r="K825"/>
  <c r="O127" i="15" s="1"/>
  <c r="I825" i="12"/>
  <c r="G825"/>
  <c r="E825"/>
  <c r="S788"/>
  <c r="Q788"/>
  <c r="O788"/>
  <c r="K788"/>
  <c r="O126" i="15" s="1"/>
  <c r="I788" i="12"/>
  <c r="G788"/>
  <c r="E788"/>
  <c r="S787"/>
  <c r="Q787"/>
  <c r="O787"/>
  <c r="K787"/>
  <c r="O125" i="15" s="1"/>
  <c r="I787" i="12"/>
  <c r="G787"/>
  <c r="E787"/>
  <c r="S786"/>
  <c r="Q786"/>
  <c r="O786"/>
  <c r="K786"/>
  <c r="O124" i="15" s="1"/>
  <c r="I786" i="12"/>
  <c r="G786"/>
  <c r="E786"/>
  <c r="S785"/>
  <c r="Q785"/>
  <c r="O785"/>
  <c r="K785"/>
  <c r="O123" i="15" s="1"/>
  <c r="I785" i="12"/>
  <c r="G785"/>
  <c r="E785"/>
  <c r="S784"/>
  <c r="Q784"/>
  <c r="O784"/>
  <c r="K784"/>
  <c r="O122" i="15" s="1"/>
  <c r="I784" i="12"/>
  <c r="G784"/>
  <c r="E784"/>
  <c r="S783"/>
  <c r="Q783"/>
  <c r="O783"/>
  <c r="K783"/>
  <c r="O121" i="15" s="1"/>
  <c r="I783" i="12"/>
  <c r="G783"/>
  <c r="E783"/>
  <c r="S746"/>
  <c r="Q746"/>
  <c r="O746"/>
  <c r="K746"/>
  <c r="O120" i="15" s="1"/>
  <c r="I746" i="12"/>
  <c r="G746"/>
  <c r="E746"/>
  <c r="S745"/>
  <c r="Q745"/>
  <c r="O745"/>
  <c r="K745"/>
  <c r="O119" i="15" s="1"/>
  <c r="I745" i="12"/>
  <c r="G745"/>
  <c r="E745"/>
  <c r="S744"/>
  <c r="Q744"/>
  <c r="O744"/>
  <c r="K744"/>
  <c r="O118" i="15" s="1"/>
  <c r="I744" i="12"/>
  <c r="G744"/>
  <c r="E744"/>
  <c r="S743"/>
  <c r="Q743"/>
  <c r="O743"/>
  <c r="K743"/>
  <c r="O117" i="15" s="1"/>
  <c r="I743" i="12"/>
  <c r="G743"/>
  <c r="E743"/>
  <c r="S742"/>
  <c r="Q742"/>
  <c r="O742"/>
  <c r="K742"/>
  <c r="O116" i="15" s="1"/>
  <c r="I742" i="12"/>
  <c r="G742"/>
  <c r="E742"/>
  <c r="S741"/>
  <c r="Q741"/>
  <c r="O741"/>
  <c r="K741"/>
  <c r="O115" i="15" s="1"/>
  <c r="I741" i="12"/>
  <c r="G741"/>
  <c r="E741"/>
  <c r="S704"/>
  <c r="Q704"/>
  <c r="O704"/>
  <c r="K704"/>
  <c r="O114" i="15" s="1"/>
  <c r="I704" i="12"/>
  <c r="G704"/>
  <c r="E704"/>
  <c r="S703"/>
  <c r="Q703"/>
  <c r="O703"/>
  <c r="K703"/>
  <c r="O113" i="15" s="1"/>
  <c r="I703" i="12"/>
  <c r="G703"/>
  <c r="E703"/>
  <c r="S702"/>
  <c r="Q702"/>
  <c r="O702"/>
  <c r="K702"/>
  <c r="O112" i="15" s="1"/>
  <c r="I702" i="12"/>
  <c r="G702"/>
  <c r="E702"/>
  <c r="S701"/>
  <c r="Q701"/>
  <c r="O701"/>
  <c r="K701"/>
  <c r="O111" i="15" s="1"/>
  <c r="I701" i="12"/>
  <c r="G701"/>
  <c r="E701"/>
  <c r="S700"/>
  <c r="Q700"/>
  <c r="O700"/>
  <c r="K700"/>
  <c r="O110" i="15" s="1"/>
  <c r="I700" i="12"/>
  <c r="G700"/>
  <c r="E700"/>
  <c r="S699"/>
  <c r="Q699"/>
  <c r="O699"/>
  <c r="K699"/>
  <c r="O109" i="15" s="1"/>
  <c r="I699" i="12"/>
  <c r="G699"/>
  <c r="E699"/>
  <c r="S662"/>
  <c r="Q662"/>
  <c r="O662"/>
  <c r="K662"/>
  <c r="O108" i="15" s="1"/>
  <c r="I662" i="12"/>
  <c r="G662"/>
  <c r="E662"/>
  <c r="S661"/>
  <c r="Q661"/>
  <c r="O661"/>
  <c r="K661"/>
  <c r="O107" i="15" s="1"/>
  <c r="I661" i="12"/>
  <c r="G661"/>
  <c r="E661"/>
  <c r="S660"/>
  <c r="Q660"/>
  <c r="O660"/>
  <c r="K660"/>
  <c r="O106" i="15" s="1"/>
  <c r="I660" i="12"/>
  <c r="G660"/>
  <c r="E660"/>
  <c r="S659"/>
  <c r="Q659"/>
  <c r="O659"/>
  <c r="K659"/>
  <c r="O105" i="15" s="1"/>
  <c r="I659" i="12"/>
  <c r="G659"/>
  <c r="E659"/>
  <c r="S658"/>
  <c r="Q658"/>
  <c r="O658"/>
  <c r="K658"/>
  <c r="O104" i="15" s="1"/>
  <c r="I658" i="12"/>
  <c r="G658"/>
  <c r="E658"/>
  <c r="S657"/>
  <c r="Q657"/>
  <c r="O657"/>
  <c r="K657"/>
  <c r="O103" i="15" s="1"/>
  <c r="I657" i="12"/>
  <c r="G657"/>
  <c r="E657"/>
  <c r="S620"/>
  <c r="Q620"/>
  <c r="O620"/>
  <c r="K620"/>
  <c r="O102" i="15" s="1"/>
  <c r="I620" i="12"/>
  <c r="G620"/>
  <c r="E620"/>
  <c r="S619"/>
  <c r="Q619"/>
  <c r="O619"/>
  <c r="K619"/>
  <c r="O101" i="15" s="1"/>
  <c r="I619" i="12"/>
  <c r="G619"/>
  <c r="E619"/>
  <c r="S618"/>
  <c r="Q618"/>
  <c r="O618"/>
  <c r="K618"/>
  <c r="O100" i="15" s="1"/>
  <c r="I618" i="12"/>
  <c r="G618"/>
  <c r="E618"/>
  <c r="S617"/>
  <c r="Q617"/>
  <c r="O617"/>
  <c r="K617"/>
  <c r="O99" i="15" s="1"/>
  <c r="I617" i="12"/>
  <c r="G617"/>
  <c r="E617"/>
  <c r="S616"/>
  <c r="Q616"/>
  <c r="O616"/>
  <c r="K616"/>
  <c r="O98" i="15" s="1"/>
  <c r="I616" i="12"/>
  <c r="G616"/>
  <c r="E616"/>
  <c r="S615"/>
  <c r="Q615"/>
  <c r="O615"/>
  <c r="K615"/>
  <c r="O97" i="15" s="1"/>
  <c r="I615" i="12"/>
  <c r="G615"/>
  <c r="E615"/>
  <c r="S578"/>
  <c r="Q578"/>
  <c r="O578"/>
  <c r="K578"/>
  <c r="O96" i="15" s="1"/>
  <c r="I578" i="12"/>
  <c r="G578"/>
  <c r="E578"/>
  <c r="S577"/>
  <c r="Q577"/>
  <c r="O577"/>
  <c r="K577"/>
  <c r="O95" i="15" s="1"/>
  <c r="I577" i="12"/>
  <c r="G577"/>
  <c r="E577"/>
  <c r="S576"/>
  <c r="Q576"/>
  <c r="O576"/>
  <c r="K576"/>
  <c r="O94" i="15" s="1"/>
  <c r="I576" i="12"/>
  <c r="G576"/>
  <c r="E576"/>
  <c r="S575"/>
  <c r="Q575"/>
  <c r="O575"/>
  <c r="K575"/>
  <c r="O93" i="15" s="1"/>
  <c r="I575" i="12"/>
  <c r="G575"/>
  <c r="E575"/>
  <c r="S574"/>
  <c r="Q574"/>
  <c r="O574"/>
  <c r="K574"/>
  <c r="O92" i="15" s="1"/>
  <c r="I574" i="12"/>
  <c r="G574"/>
  <c r="E574"/>
  <c r="S573"/>
  <c r="Q573"/>
  <c r="O573"/>
  <c r="K573"/>
  <c r="O91" i="15" s="1"/>
  <c r="I573" i="12"/>
  <c r="G573"/>
  <c r="E573"/>
  <c r="S536"/>
  <c r="Q536"/>
  <c r="O536"/>
  <c r="K536"/>
  <c r="O90" i="15" s="1"/>
  <c r="I536" i="12"/>
  <c r="G536"/>
  <c r="E536"/>
  <c r="S535"/>
  <c r="Q535"/>
  <c r="O535"/>
  <c r="K535"/>
  <c r="O89" i="15" s="1"/>
  <c r="I535" i="12"/>
  <c r="G535"/>
  <c r="E535"/>
  <c r="S534"/>
  <c r="Q534"/>
  <c r="O534"/>
  <c r="K534"/>
  <c r="O88" i="15" s="1"/>
  <c r="I534" i="12"/>
  <c r="G534"/>
  <c r="E534"/>
  <c r="S533"/>
  <c r="Q533"/>
  <c r="O533"/>
  <c r="K533"/>
  <c r="O87" i="15" s="1"/>
  <c r="I533" i="12"/>
  <c r="G533"/>
  <c r="E533"/>
  <c r="S532"/>
  <c r="Q532"/>
  <c r="O532"/>
  <c r="K532"/>
  <c r="O86" i="15" s="1"/>
  <c r="I532" i="12"/>
  <c r="G532"/>
  <c r="E532"/>
  <c r="S531"/>
  <c r="Q531"/>
  <c r="O531"/>
  <c r="K531"/>
  <c r="O85" i="15" s="1"/>
  <c r="I531" i="12"/>
  <c r="G531"/>
  <c r="E531"/>
  <c r="S494"/>
  <c r="Q494"/>
  <c r="O494"/>
  <c r="K494"/>
  <c r="O84" i="15" s="1"/>
  <c r="I494" i="12"/>
  <c r="G494"/>
  <c r="E494"/>
  <c r="S493"/>
  <c r="Q493"/>
  <c r="O493"/>
  <c r="K493"/>
  <c r="O83" i="15" s="1"/>
  <c r="I493" i="12"/>
  <c r="G493"/>
  <c r="E493"/>
  <c r="S492"/>
  <c r="Q492"/>
  <c r="O492"/>
  <c r="K492"/>
  <c r="O82" i="15" s="1"/>
  <c r="I492" i="12"/>
  <c r="G492"/>
  <c r="E492"/>
  <c r="S491"/>
  <c r="Q491"/>
  <c r="O491"/>
  <c r="K491"/>
  <c r="O81" i="15" s="1"/>
  <c r="I491" i="12"/>
  <c r="G491"/>
  <c r="E491"/>
  <c r="S490"/>
  <c r="Q490"/>
  <c r="O490"/>
  <c r="K490"/>
  <c r="O80" i="15" s="1"/>
  <c r="I490" i="12"/>
  <c r="G490"/>
  <c r="E490"/>
  <c r="S489"/>
  <c r="Q489"/>
  <c r="O489"/>
  <c r="K489"/>
  <c r="O79" i="15" s="1"/>
  <c r="I489" i="12"/>
  <c r="G489"/>
  <c r="E489"/>
  <c r="S452"/>
  <c r="Q452"/>
  <c r="O452"/>
  <c r="K452"/>
  <c r="O78" i="15" s="1"/>
  <c r="I452" i="12"/>
  <c r="G452"/>
  <c r="E452"/>
  <c r="S451"/>
  <c r="Q451"/>
  <c r="O451"/>
  <c r="K451"/>
  <c r="O77" i="15" s="1"/>
  <c r="I451" i="12"/>
  <c r="G451"/>
  <c r="E451"/>
  <c r="S450"/>
  <c r="Q450"/>
  <c r="O450"/>
  <c r="K450"/>
  <c r="O76" i="15" s="1"/>
  <c r="I450" i="12"/>
  <c r="G450"/>
  <c r="E450"/>
  <c r="S449"/>
  <c r="Q449"/>
  <c r="O449"/>
  <c r="K449"/>
  <c r="O75" i="15" s="1"/>
  <c r="I449" i="12"/>
  <c r="G449"/>
  <c r="E449"/>
  <c r="S448"/>
  <c r="Q448"/>
  <c r="O448"/>
  <c r="K448"/>
  <c r="O74" i="15" s="1"/>
  <c r="I448" i="12"/>
  <c r="G448"/>
  <c r="E448"/>
  <c r="S447"/>
  <c r="Q447"/>
  <c r="O447"/>
  <c r="K447"/>
  <c r="O73" i="15" s="1"/>
  <c r="I447" i="12"/>
  <c r="G447"/>
  <c r="E447"/>
  <c r="S410"/>
  <c r="Q410"/>
  <c r="O410"/>
  <c r="K410"/>
  <c r="O72" i="15" s="1"/>
  <c r="I410" i="12"/>
  <c r="G410"/>
  <c r="E410"/>
  <c r="S409"/>
  <c r="Q409"/>
  <c r="O409"/>
  <c r="K409"/>
  <c r="O71" i="15" s="1"/>
  <c r="I409" i="12"/>
  <c r="G409"/>
  <c r="E409"/>
  <c r="S408"/>
  <c r="Q408"/>
  <c r="O408"/>
  <c r="K408"/>
  <c r="O70" i="15" s="1"/>
  <c r="I408" i="12"/>
  <c r="G408"/>
  <c r="E408"/>
  <c r="S407"/>
  <c r="Q407"/>
  <c r="O407"/>
  <c r="K407"/>
  <c r="O69" i="15" s="1"/>
  <c r="I407" i="12"/>
  <c r="G407"/>
  <c r="E407"/>
  <c r="S406"/>
  <c r="Q406"/>
  <c r="O406"/>
  <c r="K406"/>
  <c r="O68" i="15" s="1"/>
  <c r="I406" i="12"/>
  <c r="G406"/>
  <c r="E406"/>
  <c r="S405"/>
  <c r="Q405"/>
  <c r="O405"/>
  <c r="K405"/>
  <c r="O67" i="15" s="1"/>
  <c r="I405" i="12"/>
  <c r="G405"/>
  <c r="E405"/>
  <c r="K19" i="13" s="1"/>
  <c r="S368" i="12"/>
  <c r="Q368"/>
  <c r="O368"/>
  <c r="K368"/>
  <c r="O66" i="15" s="1"/>
  <c r="I368" i="12"/>
  <c r="G368"/>
  <c r="E368"/>
  <c r="S367"/>
  <c r="Q367"/>
  <c r="O367"/>
  <c r="K367"/>
  <c r="O65" i="15" s="1"/>
  <c r="I367" i="12"/>
  <c r="G367"/>
  <c r="E367"/>
  <c r="S366"/>
  <c r="Q366"/>
  <c r="O366"/>
  <c r="K366"/>
  <c r="O64" i="15" s="1"/>
  <c r="I366" i="12"/>
  <c r="G366"/>
  <c r="E366"/>
  <c r="S365"/>
  <c r="Q365"/>
  <c r="O365"/>
  <c r="K365"/>
  <c r="O63" i="15" s="1"/>
  <c r="I365" i="12"/>
  <c r="G365"/>
  <c r="E365"/>
  <c r="S364"/>
  <c r="Q364"/>
  <c r="O364"/>
  <c r="K364"/>
  <c r="O62" i="15" s="1"/>
  <c r="I364" i="12"/>
  <c r="G364"/>
  <c r="E364"/>
  <c r="S363"/>
  <c r="Q363"/>
  <c r="O363"/>
  <c r="K363"/>
  <c r="O61" i="15" s="1"/>
  <c r="I363" i="12"/>
  <c r="G363"/>
  <c r="E363"/>
  <c r="S326"/>
  <c r="Q326"/>
  <c r="O326"/>
  <c r="K326"/>
  <c r="O60" i="15" s="1"/>
  <c r="I326" i="12"/>
  <c r="G326"/>
  <c r="E326"/>
  <c r="S325"/>
  <c r="Q325"/>
  <c r="O325"/>
  <c r="K325"/>
  <c r="O59" i="15" s="1"/>
  <c r="I325" i="12"/>
  <c r="G325"/>
  <c r="E325"/>
  <c r="S324"/>
  <c r="Q324"/>
  <c r="O324"/>
  <c r="K324"/>
  <c r="O58" i="15" s="1"/>
  <c r="I324" i="12"/>
  <c r="G324"/>
  <c r="E324"/>
  <c r="S323"/>
  <c r="Q323"/>
  <c r="O323"/>
  <c r="K323"/>
  <c r="O57" i="15" s="1"/>
  <c r="I323" i="12"/>
  <c r="G323"/>
  <c r="E323"/>
  <c r="S322"/>
  <c r="Q322"/>
  <c r="O322"/>
  <c r="K322"/>
  <c r="O56" i="15" s="1"/>
  <c r="I322" i="12"/>
  <c r="G322"/>
  <c r="E322"/>
  <c r="S321"/>
  <c r="Q321"/>
  <c r="O321"/>
  <c r="K321"/>
  <c r="O55" i="15" s="1"/>
  <c r="I321" i="12"/>
  <c r="G321"/>
  <c r="E321"/>
  <c r="K17" i="13" s="1"/>
  <c r="S284" i="12"/>
  <c r="Q284"/>
  <c r="O284"/>
  <c r="K284"/>
  <c r="O54" i="15" s="1"/>
  <c r="I284" i="12"/>
  <c r="G284"/>
  <c r="E284"/>
  <c r="S283"/>
  <c r="Q283"/>
  <c r="O283"/>
  <c r="K283"/>
  <c r="O53" i="15" s="1"/>
  <c r="I283" i="12"/>
  <c r="G283"/>
  <c r="E283"/>
  <c r="S282"/>
  <c r="Q282"/>
  <c r="O282"/>
  <c r="K282"/>
  <c r="O52" i="15" s="1"/>
  <c r="I282" i="12"/>
  <c r="G282"/>
  <c r="E282"/>
  <c r="S281"/>
  <c r="Q281"/>
  <c r="O281"/>
  <c r="K281"/>
  <c r="O51" i="15" s="1"/>
  <c r="I281" i="12"/>
  <c r="G281"/>
  <c r="E281"/>
  <c r="S280"/>
  <c r="Q280"/>
  <c r="O280"/>
  <c r="K280"/>
  <c r="O50" i="15" s="1"/>
  <c r="I280" i="12"/>
  <c r="G280"/>
  <c r="E280"/>
  <c r="S279"/>
  <c r="Q279"/>
  <c r="O279"/>
  <c r="K279"/>
  <c r="O49" i="15" s="1"/>
  <c r="I279" i="12"/>
  <c r="G279"/>
  <c r="E279"/>
  <c r="S242"/>
  <c r="S48" i="15" s="1"/>
  <c r="Q242" i="12"/>
  <c r="R48" i="15" s="1"/>
  <c r="O242" i="12"/>
  <c r="Q48" i="15" s="1"/>
  <c r="P48"/>
  <c r="K242" i="12"/>
  <c r="O48" i="15" s="1"/>
  <c r="I242" i="12"/>
  <c r="N48" i="15" s="1"/>
  <c r="G242" i="12"/>
  <c r="M48" i="15" s="1"/>
  <c r="E242" i="12"/>
  <c r="L48" i="15" s="1"/>
  <c r="S241" i="12"/>
  <c r="Q241"/>
  <c r="O241"/>
  <c r="K241"/>
  <c r="O47" i="15" s="1"/>
  <c r="I241" i="12"/>
  <c r="G241"/>
  <c r="E241"/>
  <c r="S240"/>
  <c r="Q240"/>
  <c r="O240"/>
  <c r="K240"/>
  <c r="O46" i="15" s="1"/>
  <c r="I240" i="12"/>
  <c r="G240"/>
  <c r="E240"/>
  <c r="S239"/>
  <c r="Q239"/>
  <c r="O239"/>
  <c r="K239"/>
  <c r="O45" i="15" s="1"/>
  <c r="I239" i="12"/>
  <c r="G239"/>
  <c r="E239"/>
  <c r="S238"/>
  <c r="Q238"/>
  <c r="O238"/>
  <c r="K238"/>
  <c r="O44" i="15" s="1"/>
  <c r="I238" i="12"/>
  <c r="G238"/>
  <c r="E238"/>
  <c r="S237"/>
  <c r="Q237"/>
  <c r="O237"/>
  <c r="K237"/>
  <c r="O43" i="15" s="1"/>
  <c r="I237" i="12"/>
  <c r="G237"/>
  <c r="E237"/>
  <c r="S200"/>
  <c r="Q200"/>
  <c r="O200"/>
  <c r="K200"/>
  <c r="O42" i="15" s="1"/>
  <c r="I200" i="12"/>
  <c r="G200"/>
  <c r="E200"/>
  <c r="S199"/>
  <c r="Q199"/>
  <c r="O199"/>
  <c r="K199"/>
  <c r="O41" i="15" s="1"/>
  <c r="I199" i="12"/>
  <c r="G199"/>
  <c r="E199"/>
  <c r="S198"/>
  <c r="Q198"/>
  <c r="O198"/>
  <c r="K198"/>
  <c r="O40" i="15" s="1"/>
  <c r="I198" i="12"/>
  <c r="G198"/>
  <c r="E198"/>
  <c r="S197"/>
  <c r="Q197"/>
  <c r="O197"/>
  <c r="K197"/>
  <c r="O39" i="15" s="1"/>
  <c r="I197" i="12"/>
  <c r="G197"/>
  <c r="E197"/>
  <c r="S196"/>
  <c r="Q196"/>
  <c r="O196"/>
  <c r="K196"/>
  <c r="O38" i="15" s="1"/>
  <c r="I196" i="12"/>
  <c r="G196"/>
  <c r="E196"/>
  <c r="S195"/>
  <c r="Q195"/>
  <c r="O195"/>
  <c r="K195"/>
  <c r="O37" i="15" s="1"/>
  <c r="I195" i="12"/>
  <c r="G195"/>
  <c r="E195"/>
  <c r="S158"/>
  <c r="Q158"/>
  <c r="O158"/>
  <c r="K158"/>
  <c r="I158"/>
  <c r="G158"/>
  <c r="E158"/>
  <c r="S157"/>
  <c r="Q157"/>
  <c r="O157"/>
  <c r="K157"/>
  <c r="O35" i="15" s="1"/>
  <c r="I157" i="12"/>
  <c r="G157"/>
  <c r="E157"/>
  <c r="S156"/>
  <c r="Q156"/>
  <c r="O156"/>
  <c r="K156"/>
  <c r="O34" i="15" s="1"/>
  <c r="I156" i="12"/>
  <c r="G156"/>
  <c r="E156"/>
  <c r="S155"/>
  <c r="Q155"/>
  <c r="O155"/>
  <c r="K155"/>
  <c r="O33" i="15" s="1"/>
  <c r="I155" i="12"/>
  <c r="G155"/>
  <c r="E155"/>
  <c r="S154"/>
  <c r="Q154"/>
  <c r="O154"/>
  <c r="K154"/>
  <c r="O32" i="15" s="1"/>
  <c r="I154" i="12"/>
  <c r="G154"/>
  <c r="E154"/>
  <c r="S153"/>
  <c r="Q153"/>
  <c r="O153"/>
  <c r="K153"/>
  <c r="O31" i="15" s="1"/>
  <c r="I153" i="12"/>
  <c r="G153"/>
  <c r="E153"/>
  <c r="S116"/>
  <c r="Q116"/>
  <c r="O116"/>
  <c r="K116"/>
  <c r="O30" i="15" s="1"/>
  <c r="I116" i="12"/>
  <c r="G116"/>
  <c r="E116"/>
  <c r="S115"/>
  <c r="Q115"/>
  <c r="O115"/>
  <c r="K115"/>
  <c r="O29" i="15" s="1"/>
  <c r="I115" i="12"/>
  <c r="G115"/>
  <c r="E115"/>
  <c r="S114"/>
  <c r="Q114"/>
  <c r="O114"/>
  <c r="K114"/>
  <c r="O28" i="15" s="1"/>
  <c r="I114" i="12"/>
  <c r="G114"/>
  <c r="E114"/>
  <c r="S113"/>
  <c r="Q113"/>
  <c r="O113"/>
  <c r="K113"/>
  <c r="O27" i="15" s="1"/>
  <c r="I113" i="12"/>
  <c r="G113"/>
  <c r="E113"/>
  <c r="S112"/>
  <c r="Q112"/>
  <c r="O112"/>
  <c r="K112"/>
  <c r="O26" i="15" s="1"/>
  <c r="I112" i="12"/>
  <c r="G112"/>
  <c r="E112"/>
  <c r="S111"/>
  <c r="Q111"/>
  <c r="O111"/>
  <c r="K111"/>
  <c r="O25" i="15" s="1"/>
  <c r="I111" i="12"/>
  <c r="G111"/>
  <c r="E111"/>
  <c r="S74"/>
  <c r="Q74"/>
  <c r="O74"/>
  <c r="K74"/>
  <c r="O24" i="15" s="1"/>
  <c r="I74" i="12"/>
  <c r="G74"/>
  <c r="E74"/>
  <c r="S73"/>
  <c r="Q73"/>
  <c r="O73"/>
  <c r="K73"/>
  <c r="O23" i="15" s="1"/>
  <c r="I73" i="12"/>
  <c r="G73"/>
  <c r="E73"/>
  <c r="S72"/>
  <c r="Q72"/>
  <c r="O72"/>
  <c r="K72"/>
  <c r="O22" i="15" s="1"/>
  <c r="I72" i="12"/>
  <c r="G72"/>
  <c r="E72"/>
  <c r="S71"/>
  <c r="Q71"/>
  <c r="O71"/>
  <c r="K71"/>
  <c r="O21" i="15" s="1"/>
  <c r="I71" i="12"/>
  <c r="G71"/>
  <c r="E71"/>
  <c r="S70"/>
  <c r="Q70"/>
  <c r="O70"/>
  <c r="K70"/>
  <c r="O20" i="15" s="1"/>
  <c r="I70" i="12"/>
  <c r="G70"/>
  <c r="E70"/>
  <c r="S69"/>
  <c r="Q69"/>
  <c r="O69"/>
  <c r="K69"/>
  <c r="O19" i="15" s="1"/>
  <c r="I69" i="12"/>
  <c r="G69"/>
  <c r="E69"/>
  <c r="S3971"/>
  <c r="S582" i="14" s="1"/>
  <c r="Q3971" i="12"/>
  <c r="R582" i="14" s="1"/>
  <c r="O3971" i="12"/>
  <c r="Q582" i="14" s="1"/>
  <c r="M3971" i="12"/>
  <c r="P582" i="14" s="1"/>
  <c r="K3971" i="12"/>
  <c r="O582" i="14" s="1"/>
  <c r="I3971" i="12"/>
  <c r="N582" i="14" s="1"/>
  <c r="G3971" i="12"/>
  <c r="M582" i="14" s="1"/>
  <c r="E3971" i="12"/>
  <c r="L582" i="14" s="1"/>
  <c r="S3970" i="12"/>
  <c r="S581" i="14" s="1"/>
  <c r="Q3970" i="12"/>
  <c r="R581" i="14" s="1"/>
  <c r="O3970" i="12"/>
  <c r="Q581" i="14" s="1"/>
  <c r="M3970" i="12"/>
  <c r="P581" i="14" s="1"/>
  <c r="K3970" i="12"/>
  <c r="O581" i="14" s="1"/>
  <c r="I3970" i="12"/>
  <c r="N581" i="14" s="1"/>
  <c r="G3970" i="12"/>
  <c r="M581" i="14" s="1"/>
  <c r="E3970" i="12"/>
  <c r="L581" i="14" s="1"/>
  <c r="S3969" i="12"/>
  <c r="S580" i="14" s="1"/>
  <c r="Q3969" i="12"/>
  <c r="R580" i="14" s="1"/>
  <c r="O3969" i="12"/>
  <c r="Q580" i="14" s="1"/>
  <c r="M3969" i="12"/>
  <c r="P580" i="14" s="1"/>
  <c r="K3969" i="12"/>
  <c r="O580" i="14" s="1"/>
  <c r="I3969" i="12"/>
  <c r="N580" i="14" s="1"/>
  <c r="G3969" i="12"/>
  <c r="M580" i="14" s="1"/>
  <c r="E3969" i="12"/>
  <c r="L580" i="14" s="1"/>
  <c r="S3968" i="12"/>
  <c r="S579" i="14" s="1"/>
  <c r="Q3968" i="12"/>
  <c r="R579" i="14" s="1"/>
  <c r="O3968" i="12"/>
  <c r="Q579" i="14" s="1"/>
  <c r="M3968" i="12"/>
  <c r="P579" i="14" s="1"/>
  <c r="K3968" i="12"/>
  <c r="O579" i="14" s="1"/>
  <c r="I3968" i="12"/>
  <c r="N579" i="14" s="1"/>
  <c r="G3968" i="12"/>
  <c r="M579" i="14" s="1"/>
  <c r="E3968" i="12"/>
  <c r="L579" i="14" s="1"/>
  <c r="S3967" i="12"/>
  <c r="S578" i="14" s="1"/>
  <c r="Q3967" i="12"/>
  <c r="R578" i="14" s="1"/>
  <c r="O3967" i="12"/>
  <c r="Q578" i="14" s="1"/>
  <c r="M3967" i="12"/>
  <c r="P578" i="14" s="1"/>
  <c r="K3967" i="12"/>
  <c r="O578" i="14" s="1"/>
  <c r="I3967" i="12"/>
  <c r="N578" i="14" s="1"/>
  <c r="G3967" i="12"/>
  <c r="M578" i="14" s="1"/>
  <c r="E3967" i="12"/>
  <c r="L578" i="14" s="1"/>
  <c r="S3966" i="12"/>
  <c r="S577" i="14" s="1"/>
  <c r="Q3966" i="12"/>
  <c r="R577" i="14" s="1"/>
  <c r="O3966" i="12"/>
  <c r="Q577" i="14" s="1"/>
  <c r="M3966" i="12"/>
  <c r="P577" i="14" s="1"/>
  <c r="K3966" i="12"/>
  <c r="O577" i="14" s="1"/>
  <c r="I3966" i="12"/>
  <c r="N577" i="14" s="1"/>
  <c r="G3966" i="12"/>
  <c r="M577" i="14" s="1"/>
  <c r="E3966" i="12"/>
  <c r="S3929"/>
  <c r="S576" i="14" s="1"/>
  <c r="Q3929" i="12"/>
  <c r="R576" i="14" s="1"/>
  <c r="O3929" i="12"/>
  <c r="Q576" i="14" s="1"/>
  <c r="M3929" i="12"/>
  <c r="P576" i="14" s="1"/>
  <c r="K3929" i="12"/>
  <c r="O576" i="14" s="1"/>
  <c r="I3929" i="12"/>
  <c r="N576" i="14" s="1"/>
  <c r="G3929" i="12"/>
  <c r="M576" i="14" s="1"/>
  <c r="E3929" i="12"/>
  <c r="L576" i="14" s="1"/>
  <c r="S3928" i="12"/>
  <c r="S575" i="14" s="1"/>
  <c r="Q3928" i="12"/>
  <c r="R575" i="14" s="1"/>
  <c r="O3928" i="12"/>
  <c r="Q575" i="14" s="1"/>
  <c r="M3928" i="12"/>
  <c r="P575" i="14" s="1"/>
  <c r="K3928" i="12"/>
  <c r="O575" i="14" s="1"/>
  <c r="I3928" i="12"/>
  <c r="N575" i="14" s="1"/>
  <c r="G3928" i="12"/>
  <c r="M575" i="14" s="1"/>
  <c r="E3928" i="12"/>
  <c r="L575" i="14" s="1"/>
  <c r="S3927" i="12"/>
  <c r="S574" i="14" s="1"/>
  <c r="Q3927" i="12"/>
  <c r="R574" i="14" s="1"/>
  <c r="O3927" i="12"/>
  <c r="Q574" i="14" s="1"/>
  <c r="M3927" i="12"/>
  <c r="P574" i="14" s="1"/>
  <c r="K3927" i="12"/>
  <c r="O574" i="14" s="1"/>
  <c r="I3927" i="12"/>
  <c r="N574" i="14" s="1"/>
  <c r="G3927" i="12"/>
  <c r="M574" i="14" s="1"/>
  <c r="E3927" i="12"/>
  <c r="L574" i="14" s="1"/>
  <c r="S3926" i="12"/>
  <c r="S573" i="14" s="1"/>
  <c r="Q3926" i="12"/>
  <c r="R573" i="14" s="1"/>
  <c r="O3926" i="12"/>
  <c r="Q573" i="14" s="1"/>
  <c r="M3926" i="12"/>
  <c r="P573" i="14" s="1"/>
  <c r="K3926" i="12"/>
  <c r="O573" i="14" s="1"/>
  <c r="I3926" i="12"/>
  <c r="N573" i="14" s="1"/>
  <c r="G3926" i="12"/>
  <c r="M573" i="14" s="1"/>
  <c r="E3926" i="12"/>
  <c r="L573" i="14" s="1"/>
  <c r="S3925" i="12"/>
  <c r="S572" i="14" s="1"/>
  <c r="Q3925" i="12"/>
  <c r="R572" i="14" s="1"/>
  <c r="O3925" i="12"/>
  <c r="Q572" i="14" s="1"/>
  <c r="M3925" i="12"/>
  <c r="P572" i="14" s="1"/>
  <c r="K3925" i="12"/>
  <c r="O572" i="14" s="1"/>
  <c r="I3925" i="12"/>
  <c r="N572" i="14" s="1"/>
  <c r="G3925" i="12"/>
  <c r="M572" i="14" s="1"/>
  <c r="E3925" i="12"/>
  <c r="L572" i="14" s="1"/>
  <c r="S3924" i="12"/>
  <c r="S571" i="14" s="1"/>
  <c r="Q3924" i="12"/>
  <c r="R571" i="14" s="1"/>
  <c r="O3924" i="12"/>
  <c r="Q571" i="14" s="1"/>
  <c r="M3924" i="12"/>
  <c r="P571" i="14" s="1"/>
  <c r="K3924" i="12"/>
  <c r="O571" i="14" s="1"/>
  <c r="I3924" i="12"/>
  <c r="N571" i="14" s="1"/>
  <c r="G3924" i="12"/>
  <c r="M571" i="14" s="1"/>
  <c r="E3924" i="12"/>
  <c r="S3887"/>
  <c r="S570" i="14" s="1"/>
  <c r="Q3887" i="12"/>
  <c r="R570" i="14" s="1"/>
  <c r="O3887" i="12"/>
  <c r="Q570" i="14" s="1"/>
  <c r="M3887" i="12"/>
  <c r="P570" i="14" s="1"/>
  <c r="K3887" i="12"/>
  <c r="O570" i="14" s="1"/>
  <c r="I3887" i="12"/>
  <c r="N570" i="14" s="1"/>
  <c r="G3887" i="12"/>
  <c r="M570" i="14" s="1"/>
  <c r="E3887" i="12"/>
  <c r="L570" i="14" s="1"/>
  <c r="S3886" i="12"/>
  <c r="S569" i="14" s="1"/>
  <c r="Q3886" i="12"/>
  <c r="R569" i="14" s="1"/>
  <c r="O3886" i="12"/>
  <c r="Q569" i="14" s="1"/>
  <c r="M3886" i="12"/>
  <c r="P569" i="14" s="1"/>
  <c r="K3886" i="12"/>
  <c r="O569" i="14" s="1"/>
  <c r="I3886" i="12"/>
  <c r="N569" i="14" s="1"/>
  <c r="G3886" i="12"/>
  <c r="M569" i="14" s="1"/>
  <c r="E3886" i="12"/>
  <c r="L569" i="14" s="1"/>
  <c r="S3885" i="12"/>
  <c r="S568" i="14" s="1"/>
  <c r="Q3885" i="12"/>
  <c r="R568" i="14" s="1"/>
  <c r="O3885" i="12"/>
  <c r="Q568" i="14" s="1"/>
  <c r="M3885" i="12"/>
  <c r="P568" i="14" s="1"/>
  <c r="K3885" i="12"/>
  <c r="O568" i="14" s="1"/>
  <c r="I3885" i="12"/>
  <c r="N568" i="14" s="1"/>
  <c r="G3885" i="12"/>
  <c r="M568" i="14" s="1"/>
  <c r="E3885" i="12"/>
  <c r="L568" i="14" s="1"/>
  <c r="S3884" i="12"/>
  <c r="S567" i="14" s="1"/>
  <c r="Q3884" i="12"/>
  <c r="R567" i="14" s="1"/>
  <c r="O3884" i="12"/>
  <c r="Q567" i="14" s="1"/>
  <c r="M3884" i="12"/>
  <c r="P567" i="14" s="1"/>
  <c r="K3884" i="12"/>
  <c r="O567" i="14" s="1"/>
  <c r="I3884" i="12"/>
  <c r="N567" i="14" s="1"/>
  <c r="G3884" i="12"/>
  <c r="M567" i="14" s="1"/>
  <c r="E3884" i="12"/>
  <c r="L567" i="14" s="1"/>
  <c r="S3883" i="12"/>
  <c r="S566" i="14" s="1"/>
  <c r="Q3883" i="12"/>
  <c r="R566" i="14" s="1"/>
  <c r="O3883" i="12"/>
  <c r="Q566" i="14" s="1"/>
  <c r="M3883" i="12"/>
  <c r="P566" i="14" s="1"/>
  <c r="K3883" i="12"/>
  <c r="O566" i="14" s="1"/>
  <c r="I3883" i="12"/>
  <c r="N566" i="14" s="1"/>
  <c r="G3883" i="12"/>
  <c r="M566" i="14" s="1"/>
  <c r="E3883" i="12"/>
  <c r="L566" i="14" s="1"/>
  <c r="S3882" i="12"/>
  <c r="S565" i="14" s="1"/>
  <c r="Q3882" i="12"/>
  <c r="R565" i="14" s="1"/>
  <c r="O3882" i="12"/>
  <c r="Q565" i="14" s="1"/>
  <c r="M3882" i="12"/>
  <c r="P565" i="14" s="1"/>
  <c r="K3882" i="12"/>
  <c r="O565" i="14" s="1"/>
  <c r="I3882" i="12"/>
  <c r="N565" i="14" s="1"/>
  <c r="G3882" i="12"/>
  <c r="M565" i="14" s="1"/>
  <c r="E3882" i="12"/>
  <c r="S3845"/>
  <c r="S564" i="14" s="1"/>
  <c r="Q3845" i="12"/>
  <c r="R564" i="14" s="1"/>
  <c r="O3845" i="12"/>
  <c r="Q564" i="14" s="1"/>
  <c r="M3845" i="12"/>
  <c r="P564" i="14" s="1"/>
  <c r="K3845" i="12"/>
  <c r="O564" i="14" s="1"/>
  <c r="I3845" i="12"/>
  <c r="N564" i="14" s="1"/>
  <c r="G3845" i="12"/>
  <c r="M564" i="14" s="1"/>
  <c r="E3845" i="12"/>
  <c r="L564" i="14" s="1"/>
  <c r="S3844" i="12"/>
  <c r="S563" i="14" s="1"/>
  <c r="Q3844" i="12"/>
  <c r="R563" i="14" s="1"/>
  <c r="O3844" i="12"/>
  <c r="Q563" i="14" s="1"/>
  <c r="M3844" i="12"/>
  <c r="P563" i="14" s="1"/>
  <c r="K3844" i="12"/>
  <c r="O563" i="14" s="1"/>
  <c r="I3844" i="12"/>
  <c r="N563" i="14" s="1"/>
  <c r="G3844" i="12"/>
  <c r="M563" i="14" s="1"/>
  <c r="E3844" i="12"/>
  <c r="L563" i="14" s="1"/>
  <c r="S3843" i="12"/>
  <c r="S562" i="14" s="1"/>
  <c r="Q3843" i="12"/>
  <c r="R562" i="14" s="1"/>
  <c r="O3843" i="12"/>
  <c r="Q562" i="14" s="1"/>
  <c r="M3843" i="12"/>
  <c r="P562" i="14" s="1"/>
  <c r="K3843" i="12"/>
  <c r="O562" i="14" s="1"/>
  <c r="I3843" i="12"/>
  <c r="N562" i="14" s="1"/>
  <c r="G3843" i="12"/>
  <c r="M562" i="14" s="1"/>
  <c r="E3843" i="12"/>
  <c r="L562" i="14" s="1"/>
  <c r="S3842" i="12"/>
  <c r="S561" i="14" s="1"/>
  <c r="Q3842" i="12"/>
  <c r="R561" i="14" s="1"/>
  <c r="O3842" i="12"/>
  <c r="Q561" i="14" s="1"/>
  <c r="M3842" i="12"/>
  <c r="P561" i="14" s="1"/>
  <c r="K3842" i="12"/>
  <c r="O561" i="14" s="1"/>
  <c r="I3842" i="12"/>
  <c r="N561" i="14" s="1"/>
  <c r="G3842" i="12"/>
  <c r="M561" i="14" s="1"/>
  <c r="E3842" i="12"/>
  <c r="L561" i="14" s="1"/>
  <c r="S3841" i="12"/>
  <c r="S560" i="14" s="1"/>
  <c r="Q3841" i="12"/>
  <c r="R560" i="14" s="1"/>
  <c r="O3841" i="12"/>
  <c r="Q560" i="14" s="1"/>
  <c r="M3841" i="12"/>
  <c r="P560" i="14" s="1"/>
  <c r="K3841" i="12"/>
  <c r="O560" i="14" s="1"/>
  <c r="I3841" i="12"/>
  <c r="N560" i="14" s="1"/>
  <c r="G3841" i="12"/>
  <c r="M560" i="14" s="1"/>
  <c r="E3841" i="12"/>
  <c r="L560" i="14" s="1"/>
  <c r="S3840" i="12"/>
  <c r="S559" i="14" s="1"/>
  <c r="Q3840" i="12"/>
  <c r="R559" i="14" s="1"/>
  <c r="O3840" i="12"/>
  <c r="Q559" i="14" s="1"/>
  <c r="M3840" i="12"/>
  <c r="P559" i="14" s="1"/>
  <c r="K3840" i="12"/>
  <c r="O559" i="14" s="1"/>
  <c r="I3840" i="12"/>
  <c r="N559" i="14" s="1"/>
  <c r="G3840" i="12"/>
  <c r="M559" i="14" s="1"/>
  <c r="E3840" i="12"/>
  <c r="S3803"/>
  <c r="S558" i="14" s="1"/>
  <c r="Q3803" i="12"/>
  <c r="R558" i="14" s="1"/>
  <c r="O3803" i="12"/>
  <c r="Q558" i="14" s="1"/>
  <c r="M3803" i="12"/>
  <c r="P558" i="14" s="1"/>
  <c r="K3803" i="12"/>
  <c r="O558" i="14" s="1"/>
  <c r="I3803" i="12"/>
  <c r="N558" i="14" s="1"/>
  <c r="G3803" i="12"/>
  <c r="M558" i="14" s="1"/>
  <c r="E3803" i="12"/>
  <c r="L558" i="14" s="1"/>
  <c r="S3802" i="12"/>
  <c r="S557" i="14" s="1"/>
  <c r="Q3802" i="12"/>
  <c r="R557" i="14" s="1"/>
  <c r="O3802" i="12"/>
  <c r="Q557" i="14" s="1"/>
  <c r="M3802" i="12"/>
  <c r="P557" i="14" s="1"/>
  <c r="K3802" i="12"/>
  <c r="O557" i="14" s="1"/>
  <c r="I3802" i="12"/>
  <c r="N557" i="14" s="1"/>
  <c r="G3802" i="12"/>
  <c r="M557" i="14" s="1"/>
  <c r="E3802" i="12"/>
  <c r="L557" i="14" s="1"/>
  <c r="S3801" i="12"/>
  <c r="S556" i="14" s="1"/>
  <c r="Q3801" i="12"/>
  <c r="R556" i="14" s="1"/>
  <c r="O3801" i="12"/>
  <c r="Q556" i="14" s="1"/>
  <c r="M3801" i="12"/>
  <c r="P556" i="14" s="1"/>
  <c r="K3801" i="12"/>
  <c r="O556" i="14" s="1"/>
  <c r="I3801" i="12"/>
  <c r="N556" i="14" s="1"/>
  <c r="G3801" i="12"/>
  <c r="M556" i="14" s="1"/>
  <c r="E3801" i="12"/>
  <c r="L556" i="14" s="1"/>
  <c r="S3800" i="12"/>
  <c r="S555" i="14" s="1"/>
  <c r="Q3800" i="12"/>
  <c r="R555" i="14" s="1"/>
  <c r="O3800" i="12"/>
  <c r="Q555" i="14" s="1"/>
  <c r="M3800" i="12"/>
  <c r="P555" i="14" s="1"/>
  <c r="K3800" i="12"/>
  <c r="O555" i="14" s="1"/>
  <c r="I3800" i="12"/>
  <c r="N555" i="14" s="1"/>
  <c r="G3800" i="12"/>
  <c r="M555" i="14" s="1"/>
  <c r="E3800" i="12"/>
  <c r="L555" i="14" s="1"/>
  <c r="S3799" i="12"/>
  <c r="S554" i="14" s="1"/>
  <c r="Q3799" i="12"/>
  <c r="R554" i="14" s="1"/>
  <c r="O3799" i="12"/>
  <c r="Q554" i="14" s="1"/>
  <c r="M3799" i="12"/>
  <c r="P554" i="14" s="1"/>
  <c r="K3799" i="12"/>
  <c r="O554" i="14" s="1"/>
  <c r="I3799" i="12"/>
  <c r="N554" i="14" s="1"/>
  <c r="G3799" i="12"/>
  <c r="M554" i="14" s="1"/>
  <c r="E3799" i="12"/>
  <c r="L554" i="14" s="1"/>
  <c r="S3798" i="12"/>
  <c r="S553" i="14" s="1"/>
  <c r="Q3798" i="12"/>
  <c r="R553" i="14" s="1"/>
  <c r="O3798" i="12"/>
  <c r="Q553" i="14" s="1"/>
  <c r="M3798" i="12"/>
  <c r="P553" i="14" s="1"/>
  <c r="K3798" i="12"/>
  <c r="O553" i="14" s="1"/>
  <c r="I3798" i="12"/>
  <c r="N553" i="14" s="1"/>
  <c r="G3798" i="12"/>
  <c r="M553" i="14" s="1"/>
  <c r="E3798" i="12"/>
  <c r="S3761"/>
  <c r="S552" i="14" s="1"/>
  <c r="Q3761" i="12"/>
  <c r="R552" i="14" s="1"/>
  <c r="O3761" i="12"/>
  <c r="Q552" i="14" s="1"/>
  <c r="M3761" i="12"/>
  <c r="P552" i="14" s="1"/>
  <c r="K3761" i="12"/>
  <c r="O552" i="14" s="1"/>
  <c r="I3761" i="12"/>
  <c r="N552" i="14" s="1"/>
  <c r="G3761" i="12"/>
  <c r="M552" i="14" s="1"/>
  <c r="E3761" i="12"/>
  <c r="L552" i="14" s="1"/>
  <c r="S3760" i="12"/>
  <c r="S551" i="14" s="1"/>
  <c r="Q3760" i="12"/>
  <c r="R551" i="14" s="1"/>
  <c r="O3760" i="12"/>
  <c r="Q551" i="14" s="1"/>
  <c r="M3760" i="12"/>
  <c r="P551" i="14" s="1"/>
  <c r="K3760" i="12"/>
  <c r="O551" i="14" s="1"/>
  <c r="I3760" i="12"/>
  <c r="N551" i="14" s="1"/>
  <c r="G3760" i="12"/>
  <c r="M551" i="14" s="1"/>
  <c r="E3760" i="12"/>
  <c r="L551" i="14" s="1"/>
  <c r="S3759" i="12"/>
  <c r="S550" i="14" s="1"/>
  <c r="Q3759" i="12"/>
  <c r="R550" i="14" s="1"/>
  <c r="O3759" i="12"/>
  <c r="Q550" i="14" s="1"/>
  <c r="M3759" i="12"/>
  <c r="P550" i="14" s="1"/>
  <c r="K3759" i="12"/>
  <c r="O550" i="14" s="1"/>
  <c r="I3759" i="12"/>
  <c r="N550" i="14" s="1"/>
  <c r="G3759" i="12"/>
  <c r="M550" i="14" s="1"/>
  <c r="E3759" i="12"/>
  <c r="L550" i="14" s="1"/>
  <c r="S3758" i="12"/>
  <c r="S549" i="14" s="1"/>
  <c r="Q3758" i="12"/>
  <c r="R549" i="14" s="1"/>
  <c r="O3758" i="12"/>
  <c r="Q549" i="14" s="1"/>
  <c r="M3758" i="12"/>
  <c r="P549" i="14" s="1"/>
  <c r="K3758" i="12"/>
  <c r="O549" i="14" s="1"/>
  <c r="I3758" i="12"/>
  <c r="N549" i="14" s="1"/>
  <c r="G3758" i="12"/>
  <c r="M549" i="14" s="1"/>
  <c r="E3758" i="12"/>
  <c r="L549" i="14" s="1"/>
  <c r="S3757" i="12"/>
  <c r="S548" i="14" s="1"/>
  <c r="Q3757" i="12"/>
  <c r="R548" i="14" s="1"/>
  <c r="O3757" i="12"/>
  <c r="Q548" i="14" s="1"/>
  <c r="M3757" i="12"/>
  <c r="P548" i="14" s="1"/>
  <c r="K3757" i="12"/>
  <c r="O548" i="14" s="1"/>
  <c r="I3757" i="12"/>
  <c r="N548" i="14" s="1"/>
  <c r="G3757" i="12"/>
  <c r="M548" i="14" s="1"/>
  <c r="E3757" i="12"/>
  <c r="L548" i="14" s="1"/>
  <c r="S3756" i="12"/>
  <c r="S547" i="14" s="1"/>
  <c r="Q3756" i="12"/>
  <c r="R547" i="14" s="1"/>
  <c r="O3756" i="12"/>
  <c r="Q547" i="14" s="1"/>
  <c r="M3756" i="12"/>
  <c r="P547" i="14" s="1"/>
  <c r="K3756" i="12"/>
  <c r="O547" i="14" s="1"/>
  <c r="I3756" i="12"/>
  <c r="N547" i="14" s="1"/>
  <c r="G3756" i="12"/>
  <c r="M547" i="14" s="1"/>
  <c r="E3756" i="12"/>
  <c r="S3719"/>
  <c r="S546" i="14" s="1"/>
  <c r="Q3719" i="12"/>
  <c r="R546" i="14" s="1"/>
  <c r="O3719" i="12"/>
  <c r="Q546" i="14" s="1"/>
  <c r="M3719" i="12"/>
  <c r="P546" i="14" s="1"/>
  <c r="K3719" i="12"/>
  <c r="O546" i="14" s="1"/>
  <c r="I3719" i="12"/>
  <c r="N546" i="14" s="1"/>
  <c r="G3719" i="12"/>
  <c r="M546" i="14" s="1"/>
  <c r="E3719" i="12"/>
  <c r="L546" i="14" s="1"/>
  <c r="S3718" i="12"/>
  <c r="S545" i="14" s="1"/>
  <c r="Q3718" i="12"/>
  <c r="R545" i="14" s="1"/>
  <c r="O3718" i="12"/>
  <c r="Q545" i="14" s="1"/>
  <c r="M3718" i="12"/>
  <c r="P545" i="14" s="1"/>
  <c r="K3718" i="12"/>
  <c r="O545" i="14" s="1"/>
  <c r="I3718" i="12"/>
  <c r="N545" i="14" s="1"/>
  <c r="G3718" i="12"/>
  <c r="M545" i="14" s="1"/>
  <c r="E3718" i="12"/>
  <c r="L545" i="14" s="1"/>
  <c r="S3717" i="12"/>
  <c r="S544" i="14" s="1"/>
  <c r="Q3717" i="12"/>
  <c r="R544" i="14" s="1"/>
  <c r="O3717" i="12"/>
  <c r="Q544" i="14" s="1"/>
  <c r="M3717" i="12"/>
  <c r="P544" i="14" s="1"/>
  <c r="K3717" i="12"/>
  <c r="O544" i="14" s="1"/>
  <c r="I3717" i="12"/>
  <c r="N544" i="14" s="1"/>
  <c r="G3717" i="12"/>
  <c r="M544" i="14" s="1"/>
  <c r="E3717" i="12"/>
  <c r="L544" i="14" s="1"/>
  <c r="S3716" i="12"/>
  <c r="S543" i="14" s="1"/>
  <c r="Q3716" i="12"/>
  <c r="R543" i="14" s="1"/>
  <c r="O3716" i="12"/>
  <c r="Q543" i="14" s="1"/>
  <c r="M3716" i="12"/>
  <c r="P543" i="14" s="1"/>
  <c r="K3716" i="12"/>
  <c r="O543" i="14" s="1"/>
  <c r="I3716" i="12"/>
  <c r="N543" i="14" s="1"/>
  <c r="G3716" i="12"/>
  <c r="M543" i="14" s="1"/>
  <c r="E3716" i="12"/>
  <c r="L543" i="14" s="1"/>
  <c r="S3715" i="12"/>
  <c r="S542" i="14" s="1"/>
  <c r="Q3715" i="12"/>
  <c r="R542" i="14" s="1"/>
  <c r="O3715" i="12"/>
  <c r="Q542" i="14" s="1"/>
  <c r="M3715" i="12"/>
  <c r="P542" i="14" s="1"/>
  <c r="K3715" i="12"/>
  <c r="O542" i="14" s="1"/>
  <c r="I3715" i="12"/>
  <c r="N542" i="14" s="1"/>
  <c r="G3715" i="12"/>
  <c r="M542" i="14" s="1"/>
  <c r="E3715" i="12"/>
  <c r="L542" i="14" s="1"/>
  <c r="S3714" i="12"/>
  <c r="S541" i="14" s="1"/>
  <c r="Q3714" i="12"/>
  <c r="R541" i="14" s="1"/>
  <c r="O3714" i="12"/>
  <c r="Q541" i="14" s="1"/>
  <c r="M3714" i="12"/>
  <c r="P541" i="14" s="1"/>
  <c r="K3714" i="12"/>
  <c r="O541" i="14" s="1"/>
  <c r="I3714" i="12"/>
  <c r="N541" i="14" s="1"/>
  <c r="G3714" i="12"/>
  <c r="M541" i="14" s="1"/>
  <c r="E3714" i="12"/>
  <c r="S3677"/>
  <c r="S540" i="14" s="1"/>
  <c r="Q3677" i="12"/>
  <c r="R540" i="14" s="1"/>
  <c r="O3677" i="12"/>
  <c r="Q540" i="14" s="1"/>
  <c r="M3677" i="12"/>
  <c r="P540" i="14" s="1"/>
  <c r="K3677" i="12"/>
  <c r="O540" i="14" s="1"/>
  <c r="I3677" i="12"/>
  <c r="N540" i="14" s="1"/>
  <c r="G3677" i="12"/>
  <c r="M540" i="14" s="1"/>
  <c r="E3677" i="12"/>
  <c r="L540" i="14" s="1"/>
  <c r="S3676" i="12"/>
  <c r="S539" i="14" s="1"/>
  <c r="Q3676" i="12"/>
  <c r="R539" i="14" s="1"/>
  <c r="O3676" i="12"/>
  <c r="Q539" i="14" s="1"/>
  <c r="M3676" i="12"/>
  <c r="P539" i="14" s="1"/>
  <c r="K3676" i="12"/>
  <c r="O539" i="14" s="1"/>
  <c r="I3676" i="12"/>
  <c r="N539" i="14" s="1"/>
  <c r="G3676" i="12"/>
  <c r="M539" i="14" s="1"/>
  <c r="E3676" i="12"/>
  <c r="L539" i="14" s="1"/>
  <c r="S3675" i="12"/>
  <c r="S538" i="14" s="1"/>
  <c r="Q3675" i="12"/>
  <c r="R538" i="14" s="1"/>
  <c r="O3675" i="12"/>
  <c r="Q538" i="14" s="1"/>
  <c r="M3675" i="12"/>
  <c r="P538" i="14" s="1"/>
  <c r="K3675" i="12"/>
  <c r="O538" i="14" s="1"/>
  <c r="I3675" i="12"/>
  <c r="N538" i="14" s="1"/>
  <c r="G3675" i="12"/>
  <c r="M538" i="14" s="1"/>
  <c r="E3675" i="12"/>
  <c r="L538" i="14" s="1"/>
  <c r="S3674" i="12"/>
  <c r="S537" i="14" s="1"/>
  <c r="Q3674" i="12"/>
  <c r="R537" i="14" s="1"/>
  <c r="O3674" i="12"/>
  <c r="Q537" i="14" s="1"/>
  <c r="M3674" i="12"/>
  <c r="P537" i="14" s="1"/>
  <c r="K3674" i="12"/>
  <c r="O537" i="14" s="1"/>
  <c r="I3674" i="12"/>
  <c r="N537" i="14" s="1"/>
  <c r="G3674" i="12"/>
  <c r="M537" i="14" s="1"/>
  <c r="E3674" i="12"/>
  <c r="L537" i="14" s="1"/>
  <c r="S3673" i="12"/>
  <c r="S536" i="14" s="1"/>
  <c r="Q3673" i="12"/>
  <c r="R536" i="14" s="1"/>
  <c r="O3673" i="12"/>
  <c r="Q536" i="14" s="1"/>
  <c r="M3673" i="12"/>
  <c r="P536" i="14" s="1"/>
  <c r="K3673" i="12"/>
  <c r="O536" i="14" s="1"/>
  <c r="I3673" i="12"/>
  <c r="N536" i="14" s="1"/>
  <c r="G3673" i="12"/>
  <c r="M536" i="14" s="1"/>
  <c r="E3673" i="12"/>
  <c r="L536" i="14" s="1"/>
  <c r="S3672" i="12"/>
  <c r="S535" i="14" s="1"/>
  <c r="Q3672" i="12"/>
  <c r="R535" i="14" s="1"/>
  <c r="O3672" i="12"/>
  <c r="Q535" i="14" s="1"/>
  <c r="M3672" i="12"/>
  <c r="P535" i="14" s="1"/>
  <c r="K3672" i="12"/>
  <c r="O535" i="14" s="1"/>
  <c r="I3672" i="12"/>
  <c r="N535" i="14" s="1"/>
  <c r="G3672" i="12"/>
  <c r="M535" i="14" s="1"/>
  <c r="E3672" i="12"/>
  <c r="S3635"/>
  <c r="S534" i="14" s="1"/>
  <c r="Q3635" i="12"/>
  <c r="R534" i="14" s="1"/>
  <c r="O3635" i="12"/>
  <c r="Q534" i="14" s="1"/>
  <c r="M3635" i="12"/>
  <c r="P534" i="14" s="1"/>
  <c r="K3635" i="12"/>
  <c r="O534" i="14" s="1"/>
  <c r="I3635" i="12"/>
  <c r="N534" i="14" s="1"/>
  <c r="G3635" i="12"/>
  <c r="M534" i="14" s="1"/>
  <c r="E3635" i="12"/>
  <c r="L534" i="14" s="1"/>
  <c r="S3634" i="12"/>
  <c r="S533" i="14" s="1"/>
  <c r="Q3634" i="12"/>
  <c r="R533" i="14" s="1"/>
  <c r="O3634" i="12"/>
  <c r="Q533" i="14" s="1"/>
  <c r="M3634" i="12"/>
  <c r="P533" i="14" s="1"/>
  <c r="K3634" i="12"/>
  <c r="O533" i="14" s="1"/>
  <c r="I3634" i="12"/>
  <c r="N533" i="14" s="1"/>
  <c r="G3634" i="12"/>
  <c r="M533" i="14" s="1"/>
  <c r="E3634" i="12"/>
  <c r="L533" i="14" s="1"/>
  <c r="S3633" i="12"/>
  <c r="S532" i="14" s="1"/>
  <c r="Q3633" i="12"/>
  <c r="R532" i="14" s="1"/>
  <c r="O3633" i="12"/>
  <c r="Q532" i="14" s="1"/>
  <c r="M3633" i="12"/>
  <c r="P532" i="14" s="1"/>
  <c r="K3633" i="12"/>
  <c r="O532" i="14" s="1"/>
  <c r="I3633" i="12"/>
  <c r="N532" i="14" s="1"/>
  <c r="G3633" i="12"/>
  <c r="M532" i="14" s="1"/>
  <c r="E3633" i="12"/>
  <c r="L532" i="14" s="1"/>
  <c r="S3632" i="12"/>
  <c r="S531" i="14" s="1"/>
  <c r="Q3632" i="12"/>
  <c r="R531" i="14" s="1"/>
  <c r="O3632" i="12"/>
  <c r="Q531" i="14" s="1"/>
  <c r="M3632" i="12"/>
  <c r="P531" i="14" s="1"/>
  <c r="K3632" i="12"/>
  <c r="O531" i="14" s="1"/>
  <c r="I3632" i="12"/>
  <c r="N531" i="14" s="1"/>
  <c r="G3632" i="12"/>
  <c r="M531" i="14" s="1"/>
  <c r="E3632" i="12"/>
  <c r="L531" i="14" s="1"/>
  <c r="S3631" i="12"/>
  <c r="S530" i="14" s="1"/>
  <c r="Q3631" i="12"/>
  <c r="R530" i="14" s="1"/>
  <c r="O3631" i="12"/>
  <c r="Q530" i="14" s="1"/>
  <c r="M3631" i="12"/>
  <c r="P530" i="14" s="1"/>
  <c r="K3631" i="12"/>
  <c r="O530" i="14" s="1"/>
  <c r="I3631" i="12"/>
  <c r="N530" i="14" s="1"/>
  <c r="G3631" i="12"/>
  <c r="M530" i="14" s="1"/>
  <c r="E3631" i="12"/>
  <c r="L530" i="14" s="1"/>
  <c r="S3630" i="12"/>
  <c r="S529" i="14" s="1"/>
  <c r="Q3630" i="12"/>
  <c r="R529" i="14" s="1"/>
  <c r="O3630" i="12"/>
  <c r="Q529" i="14" s="1"/>
  <c r="M3630" i="12"/>
  <c r="P529" i="14" s="1"/>
  <c r="K3630" i="12"/>
  <c r="O529" i="14" s="1"/>
  <c r="I3630" i="12"/>
  <c r="N529" i="14" s="1"/>
  <c r="G3630" i="12"/>
  <c r="M529" i="14" s="1"/>
  <c r="E3630" i="12"/>
  <c r="S3593"/>
  <c r="S528" i="14" s="1"/>
  <c r="Q3593" i="12"/>
  <c r="R528" i="14" s="1"/>
  <c r="O3593" i="12"/>
  <c r="Q528" i="14" s="1"/>
  <c r="M3593" i="12"/>
  <c r="P528" i="14" s="1"/>
  <c r="K3593" i="12"/>
  <c r="O528" i="14" s="1"/>
  <c r="I3593" i="12"/>
  <c r="N528" i="14" s="1"/>
  <c r="G3593" i="12"/>
  <c r="M528" i="14" s="1"/>
  <c r="E3593" i="12"/>
  <c r="L528" i="14" s="1"/>
  <c r="S3592" i="12"/>
  <c r="S527" i="14" s="1"/>
  <c r="Q3592" i="12"/>
  <c r="R527" i="14" s="1"/>
  <c r="O3592" i="12"/>
  <c r="Q527" i="14" s="1"/>
  <c r="M3592" i="12"/>
  <c r="P527" i="14" s="1"/>
  <c r="K3592" i="12"/>
  <c r="O527" i="14" s="1"/>
  <c r="I3592" i="12"/>
  <c r="N527" i="14" s="1"/>
  <c r="G3592" i="12"/>
  <c r="M527" i="14" s="1"/>
  <c r="E3592" i="12"/>
  <c r="L527" i="14" s="1"/>
  <c r="S3591" i="12"/>
  <c r="S526" i="14" s="1"/>
  <c r="Q3591" i="12"/>
  <c r="R526" i="14" s="1"/>
  <c r="O3591" i="12"/>
  <c r="Q526" i="14" s="1"/>
  <c r="M3591" i="12"/>
  <c r="P526" i="14" s="1"/>
  <c r="K3591" i="12"/>
  <c r="O526" i="14" s="1"/>
  <c r="I3591" i="12"/>
  <c r="N526" i="14" s="1"/>
  <c r="G3591" i="12"/>
  <c r="M526" i="14" s="1"/>
  <c r="E3591" i="12"/>
  <c r="L526" i="14" s="1"/>
  <c r="S3590" i="12"/>
  <c r="S525" i="14" s="1"/>
  <c r="Q3590" i="12"/>
  <c r="R525" i="14" s="1"/>
  <c r="O3590" i="12"/>
  <c r="Q525" i="14" s="1"/>
  <c r="M3590" i="12"/>
  <c r="P525" i="14" s="1"/>
  <c r="K3590" i="12"/>
  <c r="O525" i="14" s="1"/>
  <c r="I3590" i="12"/>
  <c r="N525" i="14" s="1"/>
  <c r="G3590" i="12"/>
  <c r="M525" i="14" s="1"/>
  <c r="E3590" i="12"/>
  <c r="L525" i="14" s="1"/>
  <c r="S3589" i="12"/>
  <c r="S524" i="14" s="1"/>
  <c r="Q3589" i="12"/>
  <c r="R524" i="14" s="1"/>
  <c r="O3589" i="12"/>
  <c r="Q524" i="14" s="1"/>
  <c r="M3589" i="12"/>
  <c r="P524" i="14" s="1"/>
  <c r="K3589" i="12"/>
  <c r="O524" i="14" s="1"/>
  <c r="I3589" i="12"/>
  <c r="N524" i="14" s="1"/>
  <c r="G3589" i="12"/>
  <c r="M524" i="14" s="1"/>
  <c r="E3589" i="12"/>
  <c r="L524" i="14" s="1"/>
  <c r="S3588" i="12"/>
  <c r="S523" i="14" s="1"/>
  <c r="Q3588" i="12"/>
  <c r="R523" i="14" s="1"/>
  <c r="O3588" i="12"/>
  <c r="Q523" i="14" s="1"/>
  <c r="M3588" i="12"/>
  <c r="P523" i="14" s="1"/>
  <c r="K3588" i="12"/>
  <c r="O523" i="14" s="1"/>
  <c r="I3588" i="12"/>
  <c r="N523" i="14" s="1"/>
  <c r="G3588" i="12"/>
  <c r="M523" i="14" s="1"/>
  <c r="E3588" i="12"/>
  <c r="S3551"/>
  <c r="S522" i="14" s="1"/>
  <c r="Q3551" i="12"/>
  <c r="R522" i="14" s="1"/>
  <c r="O3551" i="12"/>
  <c r="Q522" i="14" s="1"/>
  <c r="M3551" i="12"/>
  <c r="P522" i="14" s="1"/>
  <c r="K3551" i="12"/>
  <c r="O522" i="14" s="1"/>
  <c r="I3551" i="12"/>
  <c r="N522" i="14" s="1"/>
  <c r="G3551" i="12"/>
  <c r="M522" i="14" s="1"/>
  <c r="E3551" i="12"/>
  <c r="L522" i="14" s="1"/>
  <c r="S3550" i="12"/>
  <c r="S521" i="14" s="1"/>
  <c r="Q3550" i="12"/>
  <c r="R521" i="14" s="1"/>
  <c r="O3550" i="12"/>
  <c r="Q521" i="14" s="1"/>
  <c r="M3550" i="12"/>
  <c r="P521" i="14" s="1"/>
  <c r="K3550" i="12"/>
  <c r="O521" i="14" s="1"/>
  <c r="I3550" i="12"/>
  <c r="N521" i="14" s="1"/>
  <c r="G3550" i="12"/>
  <c r="M521" i="14" s="1"/>
  <c r="E3550" i="12"/>
  <c r="L521" i="14" s="1"/>
  <c r="S3549" i="12"/>
  <c r="S520" i="14" s="1"/>
  <c r="Q3549" i="12"/>
  <c r="R520" i="14" s="1"/>
  <c r="O3549" i="12"/>
  <c r="Q520" i="14" s="1"/>
  <c r="M3549" i="12"/>
  <c r="P520" i="14" s="1"/>
  <c r="K3549" i="12"/>
  <c r="O520" i="14" s="1"/>
  <c r="I3549" i="12"/>
  <c r="N520" i="14" s="1"/>
  <c r="G3549" i="12"/>
  <c r="M520" i="14" s="1"/>
  <c r="E3549" i="12"/>
  <c r="L520" i="14" s="1"/>
  <c r="S3548" i="12"/>
  <c r="S519" i="14" s="1"/>
  <c r="Q3548" i="12"/>
  <c r="R519" i="14" s="1"/>
  <c r="O3548" i="12"/>
  <c r="Q519" i="14" s="1"/>
  <c r="M3548" i="12"/>
  <c r="P519" i="14" s="1"/>
  <c r="K3548" i="12"/>
  <c r="O519" i="14" s="1"/>
  <c r="I3548" i="12"/>
  <c r="N519" i="14" s="1"/>
  <c r="G3548" i="12"/>
  <c r="M519" i="14" s="1"/>
  <c r="E3548" i="12"/>
  <c r="L519" i="14" s="1"/>
  <c r="S3547" i="12"/>
  <c r="S518" i="14" s="1"/>
  <c r="Q3547" i="12"/>
  <c r="R518" i="14" s="1"/>
  <c r="O3547" i="12"/>
  <c r="Q518" i="14" s="1"/>
  <c r="M3547" i="12"/>
  <c r="P518" i="14" s="1"/>
  <c r="K3547" i="12"/>
  <c r="O518" i="14" s="1"/>
  <c r="I3547" i="12"/>
  <c r="N518" i="14" s="1"/>
  <c r="G3547" i="12"/>
  <c r="M518" i="14" s="1"/>
  <c r="E3547" i="12"/>
  <c r="L518" i="14" s="1"/>
  <c r="S3546" i="12"/>
  <c r="S517" i="14" s="1"/>
  <c r="Q3546" i="12"/>
  <c r="R517" i="14" s="1"/>
  <c r="O3546" i="12"/>
  <c r="Q517" i="14" s="1"/>
  <c r="M3546" i="12"/>
  <c r="P517" i="14" s="1"/>
  <c r="K3546" i="12"/>
  <c r="O517" i="14" s="1"/>
  <c r="I3546" i="12"/>
  <c r="N517" i="14" s="1"/>
  <c r="G3546" i="12"/>
  <c r="M517" i="14" s="1"/>
  <c r="E3546" i="12"/>
  <c r="S3509"/>
  <c r="S516" i="14" s="1"/>
  <c r="Q3509" i="12"/>
  <c r="R516" i="14" s="1"/>
  <c r="O3509" i="12"/>
  <c r="Q516" i="14" s="1"/>
  <c r="M3509" i="12"/>
  <c r="P516" i="14" s="1"/>
  <c r="K3509" i="12"/>
  <c r="O516" i="14" s="1"/>
  <c r="I3509" i="12"/>
  <c r="N516" i="14" s="1"/>
  <c r="G3509" i="12"/>
  <c r="M516" i="14" s="1"/>
  <c r="E3509" i="12"/>
  <c r="L516" i="14" s="1"/>
  <c r="S3508" i="12"/>
  <c r="S515" i="14" s="1"/>
  <c r="Q3508" i="12"/>
  <c r="R515" i="14" s="1"/>
  <c r="O3508" i="12"/>
  <c r="Q515" i="14" s="1"/>
  <c r="M3508" i="12"/>
  <c r="P515" i="14" s="1"/>
  <c r="K3508" i="12"/>
  <c r="O515" i="14" s="1"/>
  <c r="I3508" i="12"/>
  <c r="N515" i="14" s="1"/>
  <c r="G3508" i="12"/>
  <c r="M515" i="14" s="1"/>
  <c r="E3508" i="12"/>
  <c r="L515" i="14" s="1"/>
  <c r="S3507" i="12"/>
  <c r="S514" i="14" s="1"/>
  <c r="Q3507" i="12"/>
  <c r="R514" i="14" s="1"/>
  <c r="O3507" i="12"/>
  <c r="Q514" i="14" s="1"/>
  <c r="M3507" i="12"/>
  <c r="P514" i="14" s="1"/>
  <c r="K3507" i="12"/>
  <c r="O514" i="14" s="1"/>
  <c r="I3507" i="12"/>
  <c r="N514" i="14" s="1"/>
  <c r="G3507" i="12"/>
  <c r="M514" i="14" s="1"/>
  <c r="E3507" i="12"/>
  <c r="L514" i="14" s="1"/>
  <c r="S3506" i="12"/>
  <c r="S513" i="14" s="1"/>
  <c r="Q3506" i="12"/>
  <c r="R513" i="14" s="1"/>
  <c r="O3506" i="12"/>
  <c r="Q513" i="14" s="1"/>
  <c r="M3506" i="12"/>
  <c r="P513" i="14" s="1"/>
  <c r="K3506" i="12"/>
  <c r="O513" i="14" s="1"/>
  <c r="I3506" i="12"/>
  <c r="N513" i="14" s="1"/>
  <c r="G3506" i="12"/>
  <c r="M513" i="14" s="1"/>
  <c r="E3506" i="12"/>
  <c r="L513" i="14" s="1"/>
  <c r="S3505" i="12"/>
  <c r="S512" i="14" s="1"/>
  <c r="Q3505" i="12"/>
  <c r="R512" i="14" s="1"/>
  <c r="O3505" i="12"/>
  <c r="Q512" i="14" s="1"/>
  <c r="M3505" i="12"/>
  <c r="P512" i="14" s="1"/>
  <c r="K3505" i="12"/>
  <c r="O512" i="14" s="1"/>
  <c r="I3505" i="12"/>
  <c r="N512" i="14" s="1"/>
  <c r="G3505" i="12"/>
  <c r="M512" i="14" s="1"/>
  <c r="E3505" i="12"/>
  <c r="L512" i="14" s="1"/>
  <c r="S3504" i="12"/>
  <c r="S511" i="14" s="1"/>
  <c r="Q3504" i="12"/>
  <c r="R511" i="14" s="1"/>
  <c r="O3504" i="12"/>
  <c r="Q511" i="14" s="1"/>
  <c r="M3504" i="12"/>
  <c r="P511" i="14" s="1"/>
  <c r="K3504" i="12"/>
  <c r="O511" i="14" s="1"/>
  <c r="I3504" i="12"/>
  <c r="N511" i="14" s="1"/>
  <c r="G3504" i="12"/>
  <c r="M511" i="14" s="1"/>
  <c r="E3504" i="12"/>
  <c r="S3467"/>
  <c r="S510" i="14" s="1"/>
  <c r="Q3467" i="12"/>
  <c r="R510" i="14" s="1"/>
  <c r="O3467" i="12"/>
  <c r="Q510" i="14" s="1"/>
  <c r="M3467" i="12"/>
  <c r="P510" i="14" s="1"/>
  <c r="K3467" i="12"/>
  <c r="O510" i="14" s="1"/>
  <c r="I3467" i="12"/>
  <c r="N510" i="14" s="1"/>
  <c r="G3467" i="12"/>
  <c r="M510" i="14" s="1"/>
  <c r="E3467" i="12"/>
  <c r="L510" i="14" s="1"/>
  <c r="S3466" i="12"/>
  <c r="S509" i="14" s="1"/>
  <c r="Q3466" i="12"/>
  <c r="R509" i="14" s="1"/>
  <c r="O3466" i="12"/>
  <c r="Q509" i="14" s="1"/>
  <c r="M3466" i="12"/>
  <c r="P509" i="14" s="1"/>
  <c r="K3466" i="12"/>
  <c r="O509" i="14" s="1"/>
  <c r="I3466" i="12"/>
  <c r="N509" i="14" s="1"/>
  <c r="G3466" i="12"/>
  <c r="M509" i="14" s="1"/>
  <c r="E3466" i="12"/>
  <c r="L509" i="14" s="1"/>
  <c r="S3465" i="12"/>
  <c r="S508" i="14" s="1"/>
  <c r="Q3465" i="12"/>
  <c r="R508" i="14" s="1"/>
  <c r="O3465" i="12"/>
  <c r="Q508" i="14" s="1"/>
  <c r="M3465" i="12"/>
  <c r="P508" i="14" s="1"/>
  <c r="K3465" i="12"/>
  <c r="O508" i="14" s="1"/>
  <c r="I3465" i="12"/>
  <c r="N508" i="14" s="1"/>
  <c r="G3465" i="12"/>
  <c r="M508" i="14" s="1"/>
  <c r="E3465" i="12"/>
  <c r="L508" i="14" s="1"/>
  <c r="S3464" i="12"/>
  <c r="S507" i="14" s="1"/>
  <c r="Q3464" i="12"/>
  <c r="R507" i="14" s="1"/>
  <c r="O3464" i="12"/>
  <c r="Q507" i="14" s="1"/>
  <c r="M3464" i="12"/>
  <c r="P507" i="14" s="1"/>
  <c r="K3464" i="12"/>
  <c r="O507" i="14" s="1"/>
  <c r="I3464" i="12"/>
  <c r="N507" i="14" s="1"/>
  <c r="G3464" i="12"/>
  <c r="M507" i="14" s="1"/>
  <c r="E3464" i="12"/>
  <c r="L507" i="14" s="1"/>
  <c r="S3463" i="12"/>
  <c r="S506" i="14" s="1"/>
  <c r="Q3463" i="12"/>
  <c r="R506" i="14" s="1"/>
  <c r="O3463" i="12"/>
  <c r="Q506" i="14" s="1"/>
  <c r="M3463" i="12"/>
  <c r="P506" i="14" s="1"/>
  <c r="K3463" i="12"/>
  <c r="O506" i="14" s="1"/>
  <c r="I3463" i="12"/>
  <c r="N506" i="14" s="1"/>
  <c r="G3463" i="12"/>
  <c r="M506" i="14" s="1"/>
  <c r="E3463" i="12"/>
  <c r="L506" i="14" s="1"/>
  <c r="S3462" i="12"/>
  <c r="S505" i="14" s="1"/>
  <c r="Q3462" i="12"/>
  <c r="R505" i="14" s="1"/>
  <c r="O3462" i="12"/>
  <c r="Q505" i="14" s="1"/>
  <c r="M3462" i="12"/>
  <c r="P505" i="14" s="1"/>
  <c r="K3462" i="12"/>
  <c r="O505" i="14" s="1"/>
  <c r="I3462" i="12"/>
  <c r="N505" i="14" s="1"/>
  <c r="G3462" i="12"/>
  <c r="M505" i="14" s="1"/>
  <c r="E3462" i="12"/>
  <c r="S3425"/>
  <c r="S504" i="14" s="1"/>
  <c r="Q3425" i="12"/>
  <c r="R504" i="14" s="1"/>
  <c r="O3425" i="12"/>
  <c r="Q504" i="14" s="1"/>
  <c r="M3425" i="12"/>
  <c r="P504" i="14" s="1"/>
  <c r="K3425" i="12"/>
  <c r="O504" i="14" s="1"/>
  <c r="I3425" i="12"/>
  <c r="N504" i="14" s="1"/>
  <c r="G3425" i="12"/>
  <c r="M504" i="14" s="1"/>
  <c r="E3425" i="12"/>
  <c r="L504" i="14" s="1"/>
  <c r="S3424" i="12"/>
  <c r="S503" i="14" s="1"/>
  <c r="Q3424" i="12"/>
  <c r="R503" i="14" s="1"/>
  <c r="O3424" i="12"/>
  <c r="Q503" i="14" s="1"/>
  <c r="M3424" i="12"/>
  <c r="P503" i="14" s="1"/>
  <c r="K3424" i="12"/>
  <c r="O503" i="14" s="1"/>
  <c r="I3424" i="12"/>
  <c r="N503" i="14" s="1"/>
  <c r="G3424" i="12"/>
  <c r="M503" i="14" s="1"/>
  <c r="E3424" i="12"/>
  <c r="L503" i="14" s="1"/>
  <c r="S3423" i="12"/>
  <c r="S502" i="14" s="1"/>
  <c r="Q3423" i="12"/>
  <c r="R502" i="14" s="1"/>
  <c r="O3423" i="12"/>
  <c r="Q502" i="14" s="1"/>
  <c r="M3423" i="12"/>
  <c r="P502" i="14" s="1"/>
  <c r="K3423" i="12"/>
  <c r="O502" i="14" s="1"/>
  <c r="I3423" i="12"/>
  <c r="N502" i="14" s="1"/>
  <c r="G3423" i="12"/>
  <c r="M502" i="14" s="1"/>
  <c r="E3423" i="12"/>
  <c r="L502" i="14" s="1"/>
  <c r="S3422" i="12"/>
  <c r="S501" i="14" s="1"/>
  <c r="Q3422" i="12"/>
  <c r="R501" i="14" s="1"/>
  <c r="O3422" i="12"/>
  <c r="Q501" i="14" s="1"/>
  <c r="M3422" i="12"/>
  <c r="P501" i="14" s="1"/>
  <c r="K3422" i="12"/>
  <c r="O501" i="14" s="1"/>
  <c r="I3422" i="12"/>
  <c r="N501" i="14" s="1"/>
  <c r="G3422" i="12"/>
  <c r="M501" i="14" s="1"/>
  <c r="E3422" i="12"/>
  <c r="L501" i="14" s="1"/>
  <c r="S3421" i="12"/>
  <c r="S500" i="14" s="1"/>
  <c r="Q3421" i="12"/>
  <c r="R500" i="14" s="1"/>
  <c r="O3421" i="12"/>
  <c r="Q500" i="14" s="1"/>
  <c r="M3421" i="12"/>
  <c r="P500" i="14" s="1"/>
  <c r="K3421" i="12"/>
  <c r="O500" i="14" s="1"/>
  <c r="I3421" i="12"/>
  <c r="N500" i="14" s="1"/>
  <c r="G3421" i="12"/>
  <c r="M500" i="14" s="1"/>
  <c r="E3421" i="12"/>
  <c r="L500" i="14" s="1"/>
  <c r="S3420" i="12"/>
  <c r="S499" i="14" s="1"/>
  <c r="Q3420" i="12"/>
  <c r="R499" i="14" s="1"/>
  <c r="O3420" i="12"/>
  <c r="Q499" i="14" s="1"/>
  <c r="M3420" i="12"/>
  <c r="P499" i="14" s="1"/>
  <c r="K3420" i="12"/>
  <c r="O499" i="14" s="1"/>
  <c r="I3420" i="12"/>
  <c r="N499" i="14" s="1"/>
  <c r="G3420" i="12"/>
  <c r="M499" i="14" s="1"/>
  <c r="E3420" i="12"/>
  <c r="S3383"/>
  <c r="S498" i="14" s="1"/>
  <c r="Q3383" i="12"/>
  <c r="R498" i="14" s="1"/>
  <c r="O3383" i="12"/>
  <c r="Q498" i="14" s="1"/>
  <c r="M3383" i="12"/>
  <c r="P498" i="14" s="1"/>
  <c r="K3383" i="12"/>
  <c r="O498" i="14" s="1"/>
  <c r="I3383" i="12"/>
  <c r="N498" i="14" s="1"/>
  <c r="G3383" i="12"/>
  <c r="M498" i="14" s="1"/>
  <c r="E3383" i="12"/>
  <c r="L498" i="14" s="1"/>
  <c r="S3382" i="12"/>
  <c r="S497" i="14" s="1"/>
  <c r="Q3382" i="12"/>
  <c r="R497" i="14" s="1"/>
  <c r="O3382" i="12"/>
  <c r="Q497" i="14" s="1"/>
  <c r="M3382" i="12"/>
  <c r="P497" i="14" s="1"/>
  <c r="K3382" i="12"/>
  <c r="O497" i="14" s="1"/>
  <c r="I3382" i="12"/>
  <c r="N497" i="14" s="1"/>
  <c r="G3382" i="12"/>
  <c r="M497" i="14" s="1"/>
  <c r="E3382" i="12"/>
  <c r="L497" i="14" s="1"/>
  <c r="S3381" i="12"/>
  <c r="S496" i="14" s="1"/>
  <c r="Q3381" i="12"/>
  <c r="R496" i="14" s="1"/>
  <c r="O3381" i="12"/>
  <c r="Q496" i="14" s="1"/>
  <c r="M3381" i="12"/>
  <c r="P496" i="14" s="1"/>
  <c r="K3381" i="12"/>
  <c r="O496" i="14" s="1"/>
  <c r="I3381" i="12"/>
  <c r="N496" i="14" s="1"/>
  <c r="G3381" i="12"/>
  <c r="M496" i="14" s="1"/>
  <c r="E3381" i="12"/>
  <c r="L496" i="14" s="1"/>
  <c r="S3380" i="12"/>
  <c r="S495" i="14" s="1"/>
  <c r="Q3380" i="12"/>
  <c r="R495" i="14" s="1"/>
  <c r="O3380" i="12"/>
  <c r="Q495" i="14" s="1"/>
  <c r="M3380" i="12"/>
  <c r="P495" i="14" s="1"/>
  <c r="K3380" i="12"/>
  <c r="O495" i="14" s="1"/>
  <c r="I3380" i="12"/>
  <c r="N495" i="14" s="1"/>
  <c r="G3380" i="12"/>
  <c r="M495" i="14" s="1"/>
  <c r="E3380" i="12"/>
  <c r="L495" i="14" s="1"/>
  <c r="S3379" i="12"/>
  <c r="S494" i="14" s="1"/>
  <c r="Q3379" i="12"/>
  <c r="R494" i="14" s="1"/>
  <c r="O3379" i="12"/>
  <c r="Q494" i="14" s="1"/>
  <c r="M3379" i="12"/>
  <c r="P494" i="14" s="1"/>
  <c r="K3379" i="12"/>
  <c r="O494" i="14" s="1"/>
  <c r="I3379" i="12"/>
  <c r="N494" i="14" s="1"/>
  <c r="G3379" i="12"/>
  <c r="M494" i="14" s="1"/>
  <c r="E3379" i="12"/>
  <c r="L494" i="14" s="1"/>
  <c r="S3378" i="12"/>
  <c r="S493" i="14" s="1"/>
  <c r="Q3378" i="12"/>
  <c r="R493" i="14" s="1"/>
  <c r="O3378" i="12"/>
  <c r="Q493" i="14" s="1"/>
  <c r="M3378" i="12"/>
  <c r="P493" i="14" s="1"/>
  <c r="K3378" i="12"/>
  <c r="O493" i="14" s="1"/>
  <c r="I3378" i="12"/>
  <c r="N493" i="14" s="1"/>
  <c r="G3378" i="12"/>
  <c r="M493" i="14" s="1"/>
  <c r="E3378" i="12"/>
  <c r="S3341"/>
  <c r="S492" i="14" s="1"/>
  <c r="Q3341" i="12"/>
  <c r="R492" i="14" s="1"/>
  <c r="O3341" i="12"/>
  <c r="Q492" i="14" s="1"/>
  <c r="M3341" i="12"/>
  <c r="P492" i="14" s="1"/>
  <c r="K3341" i="12"/>
  <c r="O492" i="14" s="1"/>
  <c r="I3341" i="12"/>
  <c r="N492" i="14" s="1"/>
  <c r="G3341" i="12"/>
  <c r="M492" i="14" s="1"/>
  <c r="E3341" i="12"/>
  <c r="L492" i="14" s="1"/>
  <c r="S3340" i="12"/>
  <c r="S491" i="14" s="1"/>
  <c r="Q3340" i="12"/>
  <c r="R491" i="14" s="1"/>
  <c r="O3340" i="12"/>
  <c r="Q491" i="14" s="1"/>
  <c r="M3340" i="12"/>
  <c r="P491" i="14" s="1"/>
  <c r="K3340" i="12"/>
  <c r="O491" i="14" s="1"/>
  <c r="I3340" i="12"/>
  <c r="N491" i="14" s="1"/>
  <c r="G3340" i="12"/>
  <c r="M491" i="14" s="1"/>
  <c r="E3340" i="12"/>
  <c r="L491" i="14" s="1"/>
  <c r="S3339" i="12"/>
  <c r="S490" i="14" s="1"/>
  <c r="Q3339" i="12"/>
  <c r="R490" i="14" s="1"/>
  <c r="O3339" i="12"/>
  <c r="Q490" i="14" s="1"/>
  <c r="M3339" i="12"/>
  <c r="P490" i="14" s="1"/>
  <c r="K3339" i="12"/>
  <c r="O490" i="14" s="1"/>
  <c r="I3339" i="12"/>
  <c r="N490" i="14" s="1"/>
  <c r="G3339" i="12"/>
  <c r="M490" i="14" s="1"/>
  <c r="E3339" i="12"/>
  <c r="L490" i="14" s="1"/>
  <c r="S3338" i="12"/>
  <c r="S489" i="14" s="1"/>
  <c r="Q3338" i="12"/>
  <c r="R489" i="14" s="1"/>
  <c r="O3338" i="12"/>
  <c r="Q489" i="14" s="1"/>
  <c r="M3338" i="12"/>
  <c r="P489" i="14" s="1"/>
  <c r="K3338" i="12"/>
  <c r="O489" i="14" s="1"/>
  <c r="I3338" i="12"/>
  <c r="N489" i="14" s="1"/>
  <c r="G3338" i="12"/>
  <c r="M489" i="14" s="1"/>
  <c r="E3338" i="12"/>
  <c r="L489" i="14" s="1"/>
  <c r="S3337" i="12"/>
  <c r="S488" i="14" s="1"/>
  <c r="Q3337" i="12"/>
  <c r="R488" i="14" s="1"/>
  <c r="O3337" i="12"/>
  <c r="Q488" i="14" s="1"/>
  <c r="M3337" i="12"/>
  <c r="P488" i="14" s="1"/>
  <c r="K3337" i="12"/>
  <c r="O488" i="14" s="1"/>
  <c r="I3337" i="12"/>
  <c r="N488" i="14" s="1"/>
  <c r="G3337" i="12"/>
  <c r="M488" i="14" s="1"/>
  <c r="E3337" i="12"/>
  <c r="L488" i="14" s="1"/>
  <c r="S3336" i="12"/>
  <c r="S487" i="14" s="1"/>
  <c r="Q3336" i="12"/>
  <c r="R487" i="14" s="1"/>
  <c r="O3336" i="12"/>
  <c r="Q487" i="14" s="1"/>
  <c r="M3336" i="12"/>
  <c r="P487" i="14" s="1"/>
  <c r="K3336" i="12"/>
  <c r="O487" i="14" s="1"/>
  <c r="I3336" i="12"/>
  <c r="N487" i="14" s="1"/>
  <c r="G3336" i="12"/>
  <c r="M487" i="14" s="1"/>
  <c r="E3336" i="12"/>
  <c r="S3299"/>
  <c r="S486" i="14" s="1"/>
  <c r="Q3299" i="12"/>
  <c r="R486" i="14" s="1"/>
  <c r="O3299" i="12"/>
  <c r="Q486" i="14" s="1"/>
  <c r="M3299" i="12"/>
  <c r="P486" i="14" s="1"/>
  <c r="K3299" i="12"/>
  <c r="O486" i="14" s="1"/>
  <c r="I3299" i="12"/>
  <c r="N486" i="14" s="1"/>
  <c r="G3299" i="12"/>
  <c r="M486" i="14" s="1"/>
  <c r="E3299" i="12"/>
  <c r="L486" i="14" s="1"/>
  <c r="S3298" i="12"/>
  <c r="S485" i="14" s="1"/>
  <c r="Q3298" i="12"/>
  <c r="R485" i="14" s="1"/>
  <c r="O3298" i="12"/>
  <c r="Q485" i="14" s="1"/>
  <c r="M3298" i="12"/>
  <c r="P485" i="14" s="1"/>
  <c r="K3298" i="12"/>
  <c r="O485" i="14" s="1"/>
  <c r="I3298" i="12"/>
  <c r="N485" i="14" s="1"/>
  <c r="G3298" i="12"/>
  <c r="M485" i="14" s="1"/>
  <c r="E3298" i="12"/>
  <c r="L485" i="14" s="1"/>
  <c r="S3297" i="12"/>
  <c r="S484" i="14" s="1"/>
  <c r="Q3297" i="12"/>
  <c r="R484" i="14" s="1"/>
  <c r="O3297" i="12"/>
  <c r="Q484" i="14" s="1"/>
  <c r="M3297" i="12"/>
  <c r="P484" i="14" s="1"/>
  <c r="K3297" i="12"/>
  <c r="O484" i="14" s="1"/>
  <c r="I3297" i="12"/>
  <c r="N484" i="14" s="1"/>
  <c r="G3297" i="12"/>
  <c r="M484" i="14" s="1"/>
  <c r="E3297" i="12"/>
  <c r="L484" i="14" s="1"/>
  <c r="S3296" i="12"/>
  <c r="S483" i="14" s="1"/>
  <c r="Q3296" i="12"/>
  <c r="R483" i="14" s="1"/>
  <c r="O3296" i="12"/>
  <c r="Q483" i="14" s="1"/>
  <c r="M3296" i="12"/>
  <c r="P483" i="14" s="1"/>
  <c r="K3296" i="12"/>
  <c r="O483" i="14" s="1"/>
  <c r="I3296" i="12"/>
  <c r="N483" i="14" s="1"/>
  <c r="G3296" i="12"/>
  <c r="M483" i="14" s="1"/>
  <c r="E3296" i="12"/>
  <c r="L483" i="14" s="1"/>
  <c r="S3295" i="12"/>
  <c r="S482" i="14" s="1"/>
  <c r="Q3295" i="12"/>
  <c r="R482" i="14" s="1"/>
  <c r="O3295" i="12"/>
  <c r="Q482" i="14" s="1"/>
  <c r="M3295" i="12"/>
  <c r="P482" i="14" s="1"/>
  <c r="K3295" i="12"/>
  <c r="O482" i="14" s="1"/>
  <c r="I3295" i="12"/>
  <c r="N482" i="14" s="1"/>
  <c r="G3295" i="12"/>
  <c r="M482" i="14" s="1"/>
  <c r="E3295" i="12"/>
  <c r="L482" i="14" s="1"/>
  <c r="S3294" i="12"/>
  <c r="S481" i="14" s="1"/>
  <c r="Q3294" i="12"/>
  <c r="R481" i="14" s="1"/>
  <c r="O3294" i="12"/>
  <c r="Q481" i="14" s="1"/>
  <c r="M3294" i="12"/>
  <c r="P481" i="14" s="1"/>
  <c r="K3294" i="12"/>
  <c r="O481" i="14" s="1"/>
  <c r="I3294" i="12"/>
  <c r="N481" i="14" s="1"/>
  <c r="G3294" i="12"/>
  <c r="M481" i="14" s="1"/>
  <c r="E3294" i="12"/>
  <c r="S3257"/>
  <c r="S480" i="14" s="1"/>
  <c r="Q3257" i="12"/>
  <c r="R480" i="14" s="1"/>
  <c r="O3257" i="12"/>
  <c r="Q480" i="14" s="1"/>
  <c r="M3257" i="12"/>
  <c r="P480" i="14" s="1"/>
  <c r="K3257" i="12"/>
  <c r="O480" i="14" s="1"/>
  <c r="I3257" i="12"/>
  <c r="N480" i="14" s="1"/>
  <c r="G3257" i="12"/>
  <c r="M480" i="14" s="1"/>
  <c r="E3257" i="12"/>
  <c r="L480" i="14" s="1"/>
  <c r="S3256" i="12"/>
  <c r="S479" i="14" s="1"/>
  <c r="Q3256" i="12"/>
  <c r="R479" i="14" s="1"/>
  <c r="O3256" i="12"/>
  <c r="Q479" i="14" s="1"/>
  <c r="M3256" i="12"/>
  <c r="P479" i="14" s="1"/>
  <c r="K3256" i="12"/>
  <c r="O479" i="14" s="1"/>
  <c r="I3256" i="12"/>
  <c r="N479" i="14" s="1"/>
  <c r="G3256" i="12"/>
  <c r="M479" i="14" s="1"/>
  <c r="E3256" i="12"/>
  <c r="L479" i="14" s="1"/>
  <c r="S3255" i="12"/>
  <c r="S478" i="14" s="1"/>
  <c r="Q3255" i="12"/>
  <c r="R478" i="14" s="1"/>
  <c r="O3255" i="12"/>
  <c r="Q478" i="14" s="1"/>
  <c r="M3255" i="12"/>
  <c r="P478" i="14" s="1"/>
  <c r="K3255" i="12"/>
  <c r="O478" i="14" s="1"/>
  <c r="I3255" i="12"/>
  <c r="N478" i="14" s="1"/>
  <c r="G3255" i="12"/>
  <c r="M478" i="14" s="1"/>
  <c r="E3255" i="12"/>
  <c r="L478" i="14" s="1"/>
  <c r="S3254" i="12"/>
  <c r="S477" i="14" s="1"/>
  <c r="Q3254" i="12"/>
  <c r="R477" i="14" s="1"/>
  <c r="O3254" i="12"/>
  <c r="Q477" i="14" s="1"/>
  <c r="M3254" i="12"/>
  <c r="P477" i="14" s="1"/>
  <c r="K3254" i="12"/>
  <c r="O477" i="14" s="1"/>
  <c r="I3254" i="12"/>
  <c r="N477" i="14" s="1"/>
  <c r="G3254" i="12"/>
  <c r="M477" i="14" s="1"/>
  <c r="E3254" i="12"/>
  <c r="L477" i="14" s="1"/>
  <c r="S3253" i="12"/>
  <c r="S476" i="14" s="1"/>
  <c r="Q3253" i="12"/>
  <c r="R476" i="14" s="1"/>
  <c r="O3253" i="12"/>
  <c r="Q476" i="14" s="1"/>
  <c r="M3253" i="12"/>
  <c r="P476" i="14" s="1"/>
  <c r="K3253" i="12"/>
  <c r="O476" i="14" s="1"/>
  <c r="I3253" i="12"/>
  <c r="N476" i="14" s="1"/>
  <c r="G3253" i="12"/>
  <c r="M476" i="14" s="1"/>
  <c r="E3253" i="12"/>
  <c r="L476" i="14" s="1"/>
  <c r="S3252" i="12"/>
  <c r="S475" i="14" s="1"/>
  <c r="Q3252" i="12"/>
  <c r="R475" i="14" s="1"/>
  <c r="O3252" i="12"/>
  <c r="Q475" i="14" s="1"/>
  <c r="M3252" i="12"/>
  <c r="P475" i="14" s="1"/>
  <c r="K3252" i="12"/>
  <c r="O475" i="14" s="1"/>
  <c r="I3252" i="12"/>
  <c r="N475" i="14" s="1"/>
  <c r="G3252" i="12"/>
  <c r="M475" i="14" s="1"/>
  <c r="E3252" i="12"/>
  <c r="S3215"/>
  <c r="S474" i="14" s="1"/>
  <c r="Q3215" i="12"/>
  <c r="R474" i="14" s="1"/>
  <c r="O3215" i="12"/>
  <c r="Q474" i="14" s="1"/>
  <c r="M3215" i="12"/>
  <c r="P474" i="14" s="1"/>
  <c r="K3215" i="12"/>
  <c r="O474" i="14" s="1"/>
  <c r="I3215" i="12"/>
  <c r="N474" i="14" s="1"/>
  <c r="G3215" i="12"/>
  <c r="M474" i="14" s="1"/>
  <c r="E3215" i="12"/>
  <c r="L474" i="14" s="1"/>
  <c r="S3214" i="12"/>
  <c r="S473" i="14" s="1"/>
  <c r="Q3214" i="12"/>
  <c r="R473" i="14" s="1"/>
  <c r="O3214" i="12"/>
  <c r="Q473" i="14" s="1"/>
  <c r="M3214" i="12"/>
  <c r="P473" i="14" s="1"/>
  <c r="K3214" i="12"/>
  <c r="O473" i="14" s="1"/>
  <c r="I3214" i="12"/>
  <c r="N473" i="14" s="1"/>
  <c r="G3214" i="12"/>
  <c r="M473" i="14" s="1"/>
  <c r="E3214" i="12"/>
  <c r="L473" i="14" s="1"/>
  <c r="S3213" i="12"/>
  <c r="S472" i="14" s="1"/>
  <c r="Q3213" i="12"/>
  <c r="R472" i="14" s="1"/>
  <c r="O3213" i="12"/>
  <c r="Q472" i="14" s="1"/>
  <c r="M3213" i="12"/>
  <c r="P472" i="14" s="1"/>
  <c r="K3213" i="12"/>
  <c r="O472" i="14" s="1"/>
  <c r="I3213" i="12"/>
  <c r="N472" i="14" s="1"/>
  <c r="G3213" i="12"/>
  <c r="M472" i="14" s="1"/>
  <c r="E3213" i="12"/>
  <c r="L472" i="14" s="1"/>
  <c r="S3212" i="12"/>
  <c r="S471" i="14" s="1"/>
  <c r="Q3212" i="12"/>
  <c r="R471" i="14" s="1"/>
  <c r="O3212" i="12"/>
  <c r="Q471" i="14" s="1"/>
  <c r="M3212" i="12"/>
  <c r="P471" i="14" s="1"/>
  <c r="K3212" i="12"/>
  <c r="O471" i="14" s="1"/>
  <c r="I3212" i="12"/>
  <c r="N471" i="14" s="1"/>
  <c r="G3212" i="12"/>
  <c r="M471" i="14" s="1"/>
  <c r="E3212" i="12"/>
  <c r="L471" i="14" s="1"/>
  <c r="S3211" i="12"/>
  <c r="S470" i="14" s="1"/>
  <c r="Q3211" i="12"/>
  <c r="R470" i="14" s="1"/>
  <c r="O3211" i="12"/>
  <c r="Q470" i="14" s="1"/>
  <c r="M3211" i="12"/>
  <c r="P470" i="14" s="1"/>
  <c r="K3211" i="12"/>
  <c r="O470" i="14" s="1"/>
  <c r="I3211" i="12"/>
  <c r="N470" i="14" s="1"/>
  <c r="G3211" i="12"/>
  <c r="M470" i="14" s="1"/>
  <c r="E3211" i="12"/>
  <c r="L470" i="14" s="1"/>
  <c r="S3210" i="12"/>
  <c r="S469" i="14" s="1"/>
  <c r="Q3210" i="12"/>
  <c r="R469" i="14" s="1"/>
  <c r="O3210" i="12"/>
  <c r="Q469" i="14" s="1"/>
  <c r="M3210" i="12"/>
  <c r="P469" i="14" s="1"/>
  <c r="K3210" i="12"/>
  <c r="O469" i="14" s="1"/>
  <c r="I3210" i="12"/>
  <c r="N469" i="14" s="1"/>
  <c r="G3210" i="12"/>
  <c r="M469" i="14" s="1"/>
  <c r="E3210" i="12"/>
  <c r="S3173"/>
  <c r="S468" i="14" s="1"/>
  <c r="Q3173" i="12"/>
  <c r="R468" i="14" s="1"/>
  <c r="O3173" i="12"/>
  <c r="Q468" i="14" s="1"/>
  <c r="M3173" i="12"/>
  <c r="P468" i="14" s="1"/>
  <c r="K3173" i="12"/>
  <c r="O468" i="14" s="1"/>
  <c r="I3173" i="12"/>
  <c r="N468" i="14" s="1"/>
  <c r="G3173" i="12"/>
  <c r="M468" i="14" s="1"/>
  <c r="E3173" i="12"/>
  <c r="L468" i="14" s="1"/>
  <c r="S3172" i="12"/>
  <c r="S467" i="14" s="1"/>
  <c r="Q3172" i="12"/>
  <c r="R467" i="14" s="1"/>
  <c r="O3172" i="12"/>
  <c r="Q467" i="14" s="1"/>
  <c r="M3172" i="12"/>
  <c r="P467" i="14" s="1"/>
  <c r="K3172" i="12"/>
  <c r="O467" i="14" s="1"/>
  <c r="I3172" i="12"/>
  <c r="N467" i="14" s="1"/>
  <c r="G3172" i="12"/>
  <c r="M467" i="14" s="1"/>
  <c r="E3172" i="12"/>
  <c r="L467" i="14" s="1"/>
  <c r="S3171" i="12"/>
  <c r="S466" i="14" s="1"/>
  <c r="Q3171" i="12"/>
  <c r="R466" i="14" s="1"/>
  <c r="O3171" i="12"/>
  <c r="Q466" i="14" s="1"/>
  <c r="M3171" i="12"/>
  <c r="P466" i="14" s="1"/>
  <c r="K3171" i="12"/>
  <c r="O466" i="14" s="1"/>
  <c r="I3171" i="12"/>
  <c r="N466" i="14" s="1"/>
  <c r="G3171" i="12"/>
  <c r="M466" i="14" s="1"/>
  <c r="E3171" i="12"/>
  <c r="L466" i="14" s="1"/>
  <c r="S3170" i="12"/>
  <c r="S465" i="14" s="1"/>
  <c r="Q3170" i="12"/>
  <c r="R465" i="14" s="1"/>
  <c r="O3170" i="12"/>
  <c r="Q465" i="14" s="1"/>
  <c r="M3170" i="12"/>
  <c r="P465" i="14" s="1"/>
  <c r="K3170" i="12"/>
  <c r="O465" i="14" s="1"/>
  <c r="I3170" i="12"/>
  <c r="N465" i="14" s="1"/>
  <c r="G3170" i="12"/>
  <c r="M465" i="14" s="1"/>
  <c r="E3170" i="12"/>
  <c r="L465" i="14" s="1"/>
  <c r="S3169" i="12"/>
  <c r="S464" i="14" s="1"/>
  <c r="Q3169" i="12"/>
  <c r="R464" i="14" s="1"/>
  <c r="O3169" i="12"/>
  <c r="Q464" i="14" s="1"/>
  <c r="M3169" i="12"/>
  <c r="P464" i="14" s="1"/>
  <c r="K3169" i="12"/>
  <c r="O464" i="14" s="1"/>
  <c r="I3169" i="12"/>
  <c r="N464" i="14" s="1"/>
  <c r="G3169" i="12"/>
  <c r="M464" i="14" s="1"/>
  <c r="E3169" i="12"/>
  <c r="L464" i="14" s="1"/>
  <c r="S3168" i="12"/>
  <c r="S463" i="14" s="1"/>
  <c r="Q3168" i="12"/>
  <c r="R463" i="14" s="1"/>
  <c r="O3168" i="12"/>
  <c r="Q463" i="14" s="1"/>
  <c r="M3168" i="12"/>
  <c r="P463" i="14" s="1"/>
  <c r="K3168" i="12"/>
  <c r="O463" i="14" s="1"/>
  <c r="I3168" i="12"/>
  <c r="N463" i="14" s="1"/>
  <c r="G3168" i="12"/>
  <c r="M463" i="14" s="1"/>
  <c r="E3168" i="12"/>
  <c r="S3131"/>
  <c r="S462" i="14" s="1"/>
  <c r="Q3131" i="12"/>
  <c r="R462" i="14" s="1"/>
  <c r="O3131" i="12"/>
  <c r="Q462" i="14" s="1"/>
  <c r="M3131" i="12"/>
  <c r="P462" i="14" s="1"/>
  <c r="K3131" i="12"/>
  <c r="O462" i="14" s="1"/>
  <c r="I3131" i="12"/>
  <c r="N462" i="14" s="1"/>
  <c r="G3131" i="12"/>
  <c r="M462" i="14" s="1"/>
  <c r="E3131" i="12"/>
  <c r="L462" i="14" s="1"/>
  <c r="S3130" i="12"/>
  <c r="S461" i="14" s="1"/>
  <c r="Q3130" i="12"/>
  <c r="R461" i="14" s="1"/>
  <c r="O3130" i="12"/>
  <c r="Q461" i="14" s="1"/>
  <c r="M3130" i="12"/>
  <c r="P461" i="14" s="1"/>
  <c r="K3130" i="12"/>
  <c r="O461" i="14" s="1"/>
  <c r="I3130" i="12"/>
  <c r="N461" i="14" s="1"/>
  <c r="G3130" i="12"/>
  <c r="M461" i="14" s="1"/>
  <c r="E3130" i="12"/>
  <c r="L461" i="14" s="1"/>
  <c r="S3129" i="12"/>
  <c r="S460" i="14" s="1"/>
  <c r="Q3129" i="12"/>
  <c r="R460" i="14" s="1"/>
  <c r="O3129" i="12"/>
  <c r="Q460" i="14" s="1"/>
  <c r="M3129" i="12"/>
  <c r="P460" i="14" s="1"/>
  <c r="K3129" i="12"/>
  <c r="O460" i="14" s="1"/>
  <c r="I3129" i="12"/>
  <c r="N460" i="14" s="1"/>
  <c r="G3129" i="12"/>
  <c r="M460" i="14" s="1"/>
  <c r="E3129" i="12"/>
  <c r="L460" i="14" s="1"/>
  <c r="S3128" i="12"/>
  <c r="S459" i="14" s="1"/>
  <c r="Q3128" i="12"/>
  <c r="R459" i="14" s="1"/>
  <c r="O3128" i="12"/>
  <c r="Q459" i="14" s="1"/>
  <c r="M3128" i="12"/>
  <c r="P459" i="14" s="1"/>
  <c r="K3128" i="12"/>
  <c r="O459" i="14" s="1"/>
  <c r="I3128" i="12"/>
  <c r="N459" i="14" s="1"/>
  <c r="G3128" i="12"/>
  <c r="M459" i="14" s="1"/>
  <c r="E3128" i="12"/>
  <c r="L459" i="14" s="1"/>
  <c r="S3127" i="12"/>
  <c r="S458" i="14" s="1"/>
  <c r="Q3127" i="12"/>
  <c r="R458" i="14" s="1"/>
  <c r="O3127" i="12"/>
  <c r="Q458" i="14" s="1"/>
  <c r="M3127" i="12"/>
  <c r="P458" i="14" s="1"/>
  <c r="K3127" i="12"/>
  <c r="O458" i="14" s="1"/>
  <c r="I3127" i="12"/>
  <c r="N458" i="14" s="1"/>
  <c r="G3127" i="12"/>
  <c r="M458" i="14" s="1"/>
  <c r="E3127" i="12"/>
  <c r="L458" i="14" s="1"/>
  <c r="S3126" i="12"/>
  <c r="S457" i="14" s="1"/>
  <c r="Q3126" i="12"/>
  <c r="R457" i="14" s="1"/>
  <c r="O3126" i="12"/>
  <c r="Q457" i="14" s="1"/>
  <c r="M3126" i="12"/>
  <c r="P457" i="14" s="1"/>
  <c r="K3126" i="12"/>
  <c r="O457" i="14" s="1"/>
  <c r="I3126" i="12"/>
  <c r="N457" i="14" s="1"/>
  <c r="G3126" i="12"/>
  <c r="M457" i="14" s="1"/>
  <c r="E3126" i="12"/>
  <c r="S3089"/>
  <c r="S456" i="14" s="1"/>
  <c r="Q3089" i="12"/>
  <c r="R456" i="14" s="1"/>
  <c r="O3089" i="12"/>
  <c r="Q456" i="14" s="1"/>
  <c r="M3089" i="12"/>
  <c r="P456" i="14" s="1"/>
  <c r="K3089" i="12"/>
  <c r="O456" i="14" s="1"/>
  <c r="I3089" i="12"/>
  <c r="N456" i="14" s="1"/>
  <c r="G3089" i="12"/>
  <c r="M456" i="14" s="1"/>
  <c r="E3089" i="12"/>
  <c r="L456" i="14" s="1"/>
  <c r="S3088" i="12"/>
  <c r="S455" i="14" s="1"/>
  <c r="Q3088" i="12"/>
  <c r="R455" i="14" s="1"/>
  <c r="O3088" i="12"/>
  <c r="Q455" i="14" s="1"/>
  <c r="M3088" i="12"/>
  <c r="P455" i="14" s="1"/>
  <c r="K3088" i="12"/>
  <c r="O455" i="14" s="1"/>
  <c r="I3088" i="12"/>
  <c r="N455" i="14" s="1"/>
  <c r="G3088" i="12"/>
  <c r="M455" i="14" s="1"/>
  <c r="E3088" i="12"/>
  <c r="L455" i="14" s="1"/>
  <c r="S3087" i="12"/>
  <c r="S454" i="14" s="1"/>
  <c r="Q3087" i="12"/>
  <c r="R454" i="14" s="1"/>
  <c r="O3087" i="12"/>
  <c r="Q454" i="14" s="1"/>
  <c r="M3087" i="12"/>
  <c r="P454" i="14" s="1"/>
  <c r="K3087" i="12"/>
  <c r="O454" i="14" s="1"/>
  <c r="I3087" i="12"/>
  <c r="N454" i="14" s="1"/>
  <c r="G3087" i="12"/>
  <c r="M454" i="14" s="1"/>
  <c r="E3087" i="12"/>
  <c r="L454" i="14" s="1"/>
  <c r="S3086" i="12"/>
  <c r="S453" i="14" s="1"/>
  <c r="Q3086" i="12"/>
  <c r="R453" i="14" s="1"/>
  <c r="O3086" i="12"/>
  <c r="Q453" i="14" s="1"/>
  <c r="M3086" i="12"/>
  <c r="P453" i="14" s="1"/>
  <c r="K3086" i="12"/>
  <c r="O453" i="14" s="1"/>
  <c r="I3086" i="12"/>
  <c r="N453" i="14" s="1"/>
  <c r="G3086" i="12"/>
  <c r="M453" i="14" s="1"/>
  <c r="E3086" i="12"/>
  <c r="L453" i="14" s="1"/>
  <c r="S3085" i="12"/>
  <c r="S452" i="14" s="1"/>
  <c r="Q3085" i="12"/>
  <c r="R452" i="14" s="1"/>
  <c r="O3085" i="12"/>
  <c r="Q452" i="14" s="1"/>
  <c r="M3085" i="12"/>
  <c r="P452" i="14" s="1"/>
  <c r="K3085" i="12"/>
  <c r="O452" i="14" s="1"/>
  <c r="I3085" i="12"/>
  <c r="N452" i="14" s="1"/>
  <c r="G3085" i="12"/>
  <c r="M452" i="14" s="1"/>
  <c r="E3085" i="12"/>
  <c r="L452" i="14" s="1"/>
  <c r="S3084" i="12"/>
  <c r="S451" i="14" s="1"/>
  <c r="Q3084" i="12"/>
  <c r="R451" i="14" s="1"/>
  <c r="O3084" i="12"/>
  <c r="Q451" i="14" s="1"/>
  <c r="M3084" i="12"/>
  <c r="P451" i="14" s="1"/>
  <c r="K3084" i="12"/>
  <c r="O451" i="14" s="1"/>
  <c r="I3084" i="12"/>
  <c r="N451" i="14" s="1"/>
  <c r="G3084" i="12"/>
  <c r="M451" i="14" s="1"/>
  <c r="E3084" i="12"/>
  <c r="S3047"/>
  <c r="S450" i="14" s="1"/>
  <c r="Q3047" i="12"/>
  <c r="R450" i="14" s="1"/>
  <c r="O3047" i="12"/>
  <c r="Q450" i="14" s="1"/>
  <c r="M3047" i="12"/>
  <c r="P450" i="14" s="1"/>
  <c r="K3047" i="12"/>
  <c r="O450" i="14" s="1"/>
  <c r="I3047" i="12"/>
  <c r="N450" i="14" s="1"/>
  <c r="G3047" i="12"/>
  <c r="M450" i="14" s="1"/>
  <c r="E3047" i="12"/>
  <c r="L450" i="14" s="1"/>
  <c r="S3046" i="12"/>
  <c r="S449" i="14" s="1"/>
  <c r="Q3046" i="12"/>
  <c r="R449" i="14" s="1"/>
  <c r="O3046" i="12"/>
  <c r="Q449" i="14" s="1"/>
  <c r="M3046" i="12"/>
  <c r="P449" i="14" s="1"/>
  <c r="K3046" i="12"/>
  <c r="O449" i="14" s="1"/>
  <c r="I3046" i="12"/>
  <c r="N449" i="14" s="1"/>
  <c r="G3046" i="12"/>
  <c r="M449" i="14" s="1"/>
  <c r="E3046" i="12"/>
  <c r="L449" i="14" s="1"/>
  <c r="S3045" i="12"/>
  <c r="S448" i="14" s="1"/>
  <c r="Q3045" i="12"/>
  <c r="R448" i="14" s="1"/>
  <c r="O3045" i="12"/>
  <c r="Q448" i="14" s="1"/>
  <c r="M3045" i="12"/>
  <c r="P448" i="14" s="1"/>
  <c r="K3045" i="12"/>
  <c r="O448" i="14" s="1"/>
  <c r="I3045" i="12"/>
  <c r="N448" i="14" s="1"/>
  <c r="G3045" i="12"/>
  <c r="M448" i="14" s="1"/>
  <c r="E3045" i="12"/>
  <c r="L448" i="14" s="1"/>
  <c r="S3044" i="12"/>
  <c r="S447" i="14" s="1"/>
  <c r="Q3044" i="12"/>
  <c r="R447" i="14" s="1"/>
  <c r="O3044" i="12"/>
  <c r="Q447" i="14" s="1"/>
  <c r="M3044" i="12"/>
  <c r="P447" i="14" s="1"/>
  <c r="K3044" i="12"/>
  <c r="O447" i="14" s="1"/>
  <c r="I3044" i="12"/>
  <c r="N447" i="14" s="1"/>
  <c r="G3044" i="12"/>
  <c r="M447" i="14" s="1"/>
  <c r="E3044" i="12"/>
  <c r="L447" i="14" s="1"/>
  <c r="S3043" i="12"/>
  <c r="S446" i="14" s="1"/>
  <c r="Q3043" i="12"/>
  <c r="R446" i="14" s="1"/>
  <c r="O3043" i="12"/>
  <c r="Q446" i="14" s="1"/>
  <c r="M3043" i="12"/>
  <c r="P446" i="14" s="1"/>
  <c r="K3043" i="12"/>
  <c r="O446" i="14" s="1"/>
  <c r="I3043" i="12"/>
  <c r="N446" i="14" s="1"/>
  <c r="G3043" i="12"/>
  <c r="M446" i="14" s="1"/>
  <c r="E3043" i="12"/>
  <c r="L446" i="14" s="1"/>
  <c r="S3042" i="12"/>
  <c r="S445" i="14" s="1"/>
  <c r="Q3042" i="12"/>
  <c r="R445" i="14" s="1"/>
  <c r="O3042" i="12"/>
  <c r="Q445" i="14" s="1"/>
  <c r="M3042" i="12"/>
  <c r="P445" i="14" s="1"/>
  <c r="K3042" i="12"/>
  <c r="O445" i="14" s="1"/>
  <c r="I3042" i="12"/>
  <c r="N445" i="14" s="1"/>
  <c r="G3042" i="12"/>
  <c r="M445" i="14" s="1"/>
  <c r="E3042" i="12"/>
  <c r="S3005"/>
  <c r="S444" i="14" s="1"/>
  <c r="Q3005" i="12"/>
  <c r="R444" i="14" s="1"/>
  <c r="O3005" i="12"/>
  <c r="Q444" i="14" s="1"/>
  <c r="M3005" i="12"/>
  <c r="P444" i="14" s="1"/>
  <c r="K3005" i="12"/>
  <c r="O444" i="14" s="1"/>
  <c r="I3005" i="12"/>
  <c r="N444" i="14" s="1"/>
  <c r="G3005" i="12"/>
  <c r="M444" i="14" s="1"/>
  <c r="E3005" i="12"/>
  <c r="L444" i="14" s="1"/>
  <c r="S3004" i="12"/>
  <c r="S443" i="14" s="1"/>
  <c r="Q3004" i="12"/>
  <c r="R443" i="14" s="1"/>
  <c r="O3004" i="12"/>
  <c r="Q443" i="14" s="1"/>
  <c r="M3004" i="12"/>
  <c r="P443" i="14" s="1"/>
  <c r="K3004" i="12"/>
  <c r="O443" i="14" s="1"/>
  <c r="I3004" i="12"/>
  <c r="N443" i="14" s="1"/>
  <c r="G3004" i="12"/>
  <c r="M443" i="14" s="1"/>
  <c r="E3004" i="12"/>
  <c r="L443" i="14" s="1"/>
  <c r="S3003" i="12"/>
  <c r="S442" i="14" s="1"/>
  <c r="Q3003" i="12"/>
  <c r="R442" i="14" s="1"/>
  <c r="O3003" i="12"/>
  <c r="Q442" i="14" s="1"/>
  <c r="M3003" i="12"/>
  <c r="P442" i="14" s="1"/>
  <c r="K3003" i="12"/>
  <c r="O442" i="14" s="1"/>
  <c r="I3003" i="12"/>
  <c r="N442" i="14" s="1"/>
  <c r="G3003" i="12"/>
  <c r="M442" i="14" s="1"/>
  <c r="E3003" i="12"/>
  <c r="L442" i="14" s="1"/>
  <c r="S3002" i="12"/>
  <c r="S441" i="14" s="1"/>
  <c r="Q3002" i="12"/>
  <c r="R441" i="14" s="1"/>
  <c r="O3002" i="12"/>
  <c r="Q441" i="14" s="1"/>
  <c r="M3002" i="12"/>
  <c r="P441" i="14" s="1"/>
  <c r="K3002" i="12"/>
  <c r="O441" i="14" s="1"/>
  <c r="I3002" i="12"/>
  <c r="N441" i="14" s="1"/>
  <c r="G3002" i="12"/>
  <c r="M441" i="14" s="1"/>
  <c r="E3002" i="12"/>
  <c r="L441" i="14" s="1"/>
  <c r="S3001" i="12"/>
  <c r="S440" i="14" s="1"/>
  <c r="Q3001" i="12"/>
  <c r="R440" i="14" s="1"/>
  <c r="O3001" i="12"/>
  <c r="Q440" i="14" s="1"/>
  <c r="M3001" i="12"/>
  <c r="P440" i="14" s="1"/>
  <c r="K3001" i="12"/>
  <c r="O440" i="14" s="1"/>
  <c r="I3001" i="12"/>
  <c r="N440" i="14" s="1"/>
  <c r="G3001" i="12"/>
  <c r="M440" i="14" s="1"/>
  <c r="E3001" i="12"/>
  <c r="L440" i="14" s="1"/>
  <c r="S3000" i="12"/>
  <c r="S439" i="14" s="1"/>
  <c r="Q3000" i="12"/>
  <c r="R439" i="14" s="1"/>
  <c r="O3000" i="12"/>
  <c r="Q439" i="14" s="1"/>
  <c r="M3000" i="12"/>
  <c r="P439" i="14" s="1"/>
  <c r="K3000" i="12"/>
  <c r="O439" i="14" s="1"/>
  <c r="I3000" i="12"/>
  <c r="N439" i="14" s="1"/>
  <c r="G3000" i="12"/>
  <c r="M439" i="14" s="1"/>
  <c r="E3000" i="12"/>
  <c r="S2963"/>
  <c r="S438" i="14" s="1"/>
  <c r="Q2963" i="12"/>
  <c r="R438" i="14" s="1"/>
  <c r="O2963" i="12"/>
  <c r="Q438" i="14" s="1"/>
  <c r="M2963" i="12"/>
  <c r="P438" i="14" s="1"/>
  <c r="K2963" i="12"/>
  <c r="O438" i="14" s="1"/>
  <c r="I2963" i="12"/>
  <c r="N438" i="14" s="1"/>
  <c r="G2963" i="12"/>
  <c r="M438" i="14" s="1"/>
  <c r="E2963" i="12"/>
  <c r="L438" i="14" s="1"/>
  <c r="S2962" i="12"/>
  <c r="S437" i="14" s="1"/>
  <c r="Q2962" i="12"/>
  <c r="R437" i="14" s="1"/>
  <c r="O2962" i="12"/>
  <c r="Q437" i="14" s="1"/>
  <c r="M2962" i="12"/>
  <c r="P437" i="14" s="1"/>
  <c r="K2962" i="12"/>
  <c r="O437" i="14" s="1"/>
  <c r="I2962" i="12"/>
  <c r="N437" i="14" s="1"/>
  <c r="G2962" i="12"/>
  <c r="M437" i="14" s="1"/>
  <c r="E2962" i="12"/>
  <c r="L437" i="14" s="1"/>
  <c r="S2961" i="12"/>
  <c r="S436" i="14" s="1"/>
  <c r="Q2961" i="12"/>
  <c r="R436" i="14" s="1"/>
  <c r="O2961" i="12"/>
  <c r="Q436" i="14" s="1"/>
  <c r="M2961" i="12"/>
  <c r="P436" i="14" s="1"/>
  <c r="K2961" i="12"/>
  <c r="O436" i="14" s="1"/>
  <c r="I2961" i="12"/>
  <c r="N436" i="14" s="1"/>
  <c r="G2961" i="12"/>
  <c r="M436" i="14" s="1"/>
  <c r="E2961" i="12"/>
  <c r="L436" i="14" s="1"/>
  <c r="S2960" i="12"/>
  <c r="S435" i="14" s="1"/>
  <c r="Q2960" i="12"/>
  <c r="R435" i="14" s="1"/>
  <c r="O2960" i="12"/>
  <c r="Q435" i="14" s="1"/>
  <c r="M2960" i="12"/>
  <c r="P435" i="14" s="1"/>
  <c r="K2960" i="12"/>
  <c r="O435" i="14" s="1"/>
  <c r="I2960" i="12"/>
  <c r="N435" i="14" s="1"/>
  <c r="G2960" i="12"/>
  <c r="M435" i="14" s="1"/>
  <c r="E2960" i="12"/>
  <c r="L435" i="14" s="1"/>
  <c r="S2959" i="12"/>
  <c r="S434" i="14" s="1"/>
  <c r="Q2959" i="12"/>
  <c r="R434" i="14" s="1"/>
  <c r="O2959" i="12"/>
  <c r="Q434" i="14" s="1"/>
  <c r="M2959" i="12"/>
  <c r="P434" i="14" s="1"/>
  <c r="K2959" i="12"/>
  <c r="O434" i="14" s="1"/>
  <c r="I2959" i="12"/>
  <c r="N434" i="14" s="1"/>
  <c r="G2959" i="12"/>
  <c r="M434" i="14" s="1"/>
  <c r="E2959" i="12"/>
  <c r="L434" i="14" s="1"/>
  <c r="S2958" i="12"/>
  <c r="S433" i="14" s="1"/>
  <c r="Q2958" i="12"/>
  <c r="R433" i="14" s="1"/>
  <c r="O2958" i="12"/>
  <c r="Q433" i="14" s="1"/>
  <c r="M2958" i="12"/>
  <c r="P433" i="14" s="1"/>
  <c r="K2958" i="12"/>
  <c r="O433" i="14" s="1"/>
  <c r="I2958" i="12"/>
  <c r="N433" i="14" s="1"/>
  <c r="G2958" i="12"/>
  <c r="M433" i="14" s="1"/>
  <c r="E2958" i="12"/>
  <c r="S2921"/>
  <c r="S432" i="14" s="1"/>
  <c r="Q2921" i="12"/>
  <c r="R432" i="14" s="1"/>
  <c r="O2921" i="12"/>
  <c r="Q432" i="14" s="1"/>
  <c r="M2921" i="12"/>
  <c r="P432" i="14" s="1"/>
  <c r="K2921" i="12"/>
  <c r="O432" i="14" s="1"/>
  <c r="I2921" i="12"/>
  <c r="N432" i="14" s="1"/>
  <c r="G2921" i="12"/>
  <c r="M432" i="14" s="1"/>
  <c r="E2921" i="12"/>
  <c r="L432" i="14" s="1"/>
  <c r="S2920" i="12"/>
  <c r="S431" i="14" s="1"/>
  <c r="Q2920" i="12"/>
  <c r="R431" i="14" s="1"/>
  <c r="O2920" i="12"/>
  <c r="Q431" i="14" s="1"/>
  <c r="M2920" i="12"/>
  <c r="P431" i="14" s="1"/>
  <c r="K2920" i="12"/>
  <c r="O431" i="14" s="1"/>
  <c r="I2920" i="12"/>
  <c r="N431" i="14" s="1"/>
  <c r="G2920" i="12"/>
  <c r="M431" i="14" s="1"/>
  <c r="E2920" i="12"/>
  <c r="L431" i="14" s="1"/>
  <c r="S2919" i="12"/>
  <c r="S430" i="14" s="1"/>
  <c r="Q2919" i="12"/>
  <c r="R430" i="14" s="1"/>
  <c r="O2919" i="12"/>
  <c r="Q430" i="14" s="1"/>
  <c r="M2919" i="12"/>
  <c r="P430" i="14" s="1"/>
  <c r="K2919" i="12"/>
  <c r="O430" i="14" s="1"/>
  <c r="I2919" i="12"/>
  <c r="N430" i="14" s="1"/>
  <c r="G2919" i="12"/>
  <c r="M430" i="14" s="1"/>
  <c r="E2919" i="12"/>
  <c r="L430" i="14" s="1"/>
  <c r="S2918" i="12"/>
  <c r="S429" i="14" s="1"/>
  <c r="Q2918" i="12"/>
  <c r="R429" i="14" s="1"/>
  <c r="O2918" i="12"/>
  <c r="Q429" i="14" s="1"/>
  <c r="M2918" i="12"/>
  <c r="P429" i="14" s="1"/>
  <c r="K2918" i="12"/>
  <c r="O429" i="14" s="1"/>
  <c r="I2918" i="12"/>
  <c r="N429" i="14" s="1"/>
  <c r="G2918" i="12"/>
  <c r="M429" i="14" s="1"/>
  <c r="E2918" i="12"/>
  <c r="L429" i="14" s="1"/>
  <c r="S2917" i="12"/>
  <c r="S428" i="14" s="1"/>
  <c r="Q2917" i="12"/>
  <c r="R428" i="14" s="1"/>
  <c r="O2917" i="12"/>
  <c r="Q428" i="14" s="1"/>
  <c r="M2917" i="12"/>
  <c r="P428" i="14" s="1"/>
  <c r="K2917" i="12"/>
  <c r="O428" i="14" s="1"/>
  <c r="I2917" i="12"/>
  <c r="N428" i="14" s="1"/>
  <c r="G2917" i="12"/>
  <c r="M428" i="14" s="1"/>
  <c r="E2917" i="12"/>
  <c r="L428" i="14" s="1"/>
  <c r="S2916" i="12"/>
  <c r="S427" i="14" s="1"/>
  <c r="Q2916" i="12"/>
  <c r="R427" i="14" s="1"/>
  <c r="O2916" i="12"/>
  <c r="Q427" i="14" s="1"/>
  <c r="M2916" i="12"/>
  <c r="P427" i="14" s="1"/>
  <c r="K2916" i="12"/>
  <c r="O427" i="14" s="1"/>
  <c r="I2916" i="12"/>
  <c r="N427" i="14" s="1"/>
  <c r="G2916" i="12"/>
  <c r="M427" i="14" s="1"/>
  <c r="E2916" i="12"/>
  <c r="S2879"/>
  <c r="S426" i="14" s="1"/>
  <c r="Q2879" i="12"/>
  <c r="R426" i="14" s="1"/>
  <c r="O2879" i="12"/>
  <c r="Q426" i="14" s="1"/>
  <c r="M2879" i="12"/>
  <c r="P426" i="14" s="1"/>
  <c r="K2879" i="12"/>
  <c r="O426" i="14" s="1"/>
  <c r="I2879" i="12"/>
  <c r="N426" i="14" s="1"/>
  <c r="G2879" i="12"/>
  <c r="M426" i="14" s="1"/>
  <c r="E2879" i="12"/>
  <c r="L426" i="14" s="1"/>
  <c r="S2878" i="12"/>
  <c r="S425" i="14" s="1"/>
  <c r="Q2878" i="12"/>
  <c r="R425" i="14" s="1"/>
  <c r="O2878" i="12"/>
  <c r="Q425" i="14" s="1"/>
  <c r="M2878" i="12"/>
  <c r="P425" i="14" s="1"/>
  <c r="K2878" i="12"/>
  <c r="O425" i="14" s="1"/>
  <c r="I2878" i="12"/>
  <c r="N425" i="14" s="1"/>
  <c r="G2878" i="12"/>
  <c r="M425" i="14" s="1"/>
  <c r="E2878" i="12"/>
  <c r="L425" i="14" s="1"/>
  <c r="S2877" i="12"/>
  <c r="S424" i="14" s="1"/>
  <c r="Q2877" i="12"/>
  <c r="R424" i="14" s="1"/>
  <c r="O2877" i="12"/>
  <c r="Q424" i="14" s="1"/>
  <c r="M2877" i="12"/>
  <c r="P424" i="14" s="1"/>
  <c r="K2877" i="12"/>
  <c r="O424" i="14" s="1"/>
  <c r="I2877" i="12"/>
  <c r="N424" i="14" s="1"/>
  <c r="G2877" i="12"/>
  <c r="M424" i="14" s="1"/>
  <c r="E2877" i="12"/>
  <c r="L424" i="14" s="1"/>
  <c r="S2876" i="12"/>
  <c r="S423" i="14" s="1"/>
  <c r="Q2876" i="12"/>
  <c r="R423" i="14" s="1"/>
  <c r="O2876" i="12"/>
  <c r="Q423" i="14" s="1"/>
  <c r="M2876" i="12"/>
  <c r="P423" i="14" s="1"/>
  <c r="K2876" i="12"/>
  <c r="O423" i="14" s="1"/>
  <c r="I2876" i="12"/>
  <c r="N423" i="14" s="1"/>
  <c r="G2876" i="12"/>
  <c r="M423" i="14" s="1"/>
  <c r="E2876" i="12"/>
  <c r="L423" i="14" s="1"/>
  <c r="S2875" i="12"/>
  <c r="S422" i="14" s="1"/>
  <c r="Q2875" i="12"/>
  <c r="R422" i="14" s="1"/>
  <c r="O2875" i="12"/>
  <c r="Q422" i="14" s="1"/>
  <c r="M2875" i="12"/>
  <c r="P422" i="14" s="1"/>
  <c r="K2875" i="12"/>
  <c r="O422" i="14" s="1"/>
  <c r="I2875" i="12"/>
  <c r="N422" i="14" s="1"/>
  <c r="G2875" i="12"/>
  <c r="M422" i="14" s="1"/>
  <c r="E2875" i="12"/>
  <c r="L422" i="14" s="1"/>
  <c r="S2874" i="12"/>
  <c r="S421" i="14" s="1"/>
  <c r="Q2874" i="12"/>
  <c r="R421" i="14" s="1"/>
  <c r="O2874" i="12"/>
  <c r="Q421" i="14" s="1"/>
  <c r="M2874" i="12"/>
  <c r="P421" i="14" s="1"/>
  <c r="K2874" i="12"/>
  <c r="O421" i="14" s="1"/>
  <c r="I2874" i="12"/>
  <c r="N421" i="14" s="1"/>
  <c r="G2874" i="12"/>
  <c r="M421" i="14" s="1"/>
  <c r="E2874" i="12"/>
  <c r="S2837"/>
  <c r="S420" i="14" s="1"/>
  <c r="Q2837" i="12"/>
  <c r="R420" i="14" s="1"/>
  <c r="O2837" i="12"/>
  <c r="Q420" i="14" s="1"/>
  <c r="M2837" i="12"/>
  <c r="P420" i="14" s="1"/>
  <c r="K2837" i="12"/>
  <c r="O420" i="14" s="1"/>
  <c r="I2837" i="12"/>
  <c r="N420" i="14" s="1"/>
  <c r="G2837" i="12"/>
  <c r="M420" i="14" s="1"/>
  <c r="E2837" i="12"/>
  <c r="L420" i="14" s="1"/>
  <c r="S2836" i="12"/>
  <c r="S419" i="14" s="1"/>
  <c r="Q2836" i="12"/>
  <c r="R419" i="14" s="1"/>
  <c r="O2836" i="12"/>
  <c r="Q419" i="14" s="1"/>
  <c r="M2836" i="12"/>
  <c r="P419" i="14" s="1"/>
  <c r="K2836" i="12"/>
  <c r="O419" i="14" s="1"/>
  <c r="I2836" i="12"/>
  <c r="N419" i="14" s="1"/>
  <c r="G2836" i="12"/>
  <c r="M419" i="14" s="1"/>
  <c r="E2836" i="12"/>
  <c r="L419" i="14" s="1"/>
  <c r="S2835" i="12"/>
  <c r="S418" i="14" s="1"/>
  <c r="Q2835" i="12"/>
  <c r="R418" i="14" s="1"/>
  <c r="O2835" i="12"/>
  <c r="Q418" i="14" s="1"/>
  <c r="M2835" i="12"/>
  <c r="P418" i="14" s="1"/>
  <c r="K2835" i="12"/>
  <c r="O418" i="14" s="1"/>
  <c r="I2835" i="12"/>
  <c r="N418" i="14" s="1"/>
  <c r="G2835" i="12"/>
  <c r="M418" i="14" s="1"/>
  <c r="E2835" i="12"/>
  <c r="L418" i="14" s="1"/>
  <c r="S2834" i="12"/>
  <c r="S417" i="14" s="1"/>
  <c r="Q2834" i="12"/>
  <c r="R417" i="14" s="1"/>
  <c r="O2834" i="12"/>
  <c r="Q417" i="14" s="1"/>
  <c r="M2834" i="12"/>
  <c r="P417" i="14" s="1"/>
  <c r="K2834" i="12"/>
  <c r="O417" i="14" s="1"/>
  <c r="I2834" i="12"/>
  <c r="N417" i="14" s="1"/>
  <c r="G2834" i="12"/>
  <c r="M417" i="14" s="1"/>
  <c r="E2834" i="12"/>
  <c r="L417" i="14" s="1"/>
  <c r="S2833" i="12"/>
  <c r="S416" i="14" s="1"/>
  <c r="Q2833" i="12"/>
  <c r="R416" i="14" s="1"/>
  <c r="O2833" i="12"/>
  <c r="Q416" i="14" s="1"/>
  <c r="M2833" i="12"/>
  <c r="P416" i="14" s="1"/>
  <c r="K2833" i="12"/>
  <c r="O416" i="14" s="1"/>
  <c r="I2833" i="12"/>
  <c r="N416" i="14" s="1"/>
  <c r="G2833" i="12"/>
  <c r="M416" i="14" s="1"/>
  <c r="E2833" i="12"/>
  <c r="L416" i="14" s="1"/>
  <c r="S2832" i="12"/>
  <c r="S415" i="14" s="1"/>
  <c r="Q2832" i="12"/>
  <c r="R415" i="14" s="1"/>
  <c r="O2832" i="12"/>
  <c r="Q415" i="14" s="1"/>
  <c r="M2832" i="12"/>
  <c r="P415" i="14" s="1"/>
  <c r="K2832" i="12"/>
  <c r="O415" i="14" s="1"/>
  <c r="I2832" i="12"/>
  <c r="N415" i="14" s="1"/>
  <c r="G2832" i="12"/>
  <c r="M415" i="14" s="1"/>
  <c r="E2832" i="12"/>
  <c r="S2795"/>
  <c r="S414" i="14" s="1"/>
  <c r="Q2795" i="12"/>
  <c r="R414" i="14" s="1"/>
  <c r="O2795" i="12"/>
  <c r="Q414" i="14" s="1"/>
  <c r="M2795" i="12"/>
  <c r="P414" i="14" s="1"/>
  <c r="K2795" i="12"/>
  <c r="O414" i="14" s="1"/>
  <c r="I2795" i="12"/>
  <c r="N414" i="14" s="1"/>
  <c r="G2795" i="12"/>
  <c r="M414" i="14" s="1"/>
  <c r="E2795" i="12"/>
  <c r="L414" i="14" s="1"/>
  <c r="S2794" i="12"/>
  <c r="S413" i="14" s="1"/>
  <c r="Q2794" i="12"/>
  <c r="R413" i="14" s="1"/>
  <c r="O2794" i="12"/>
  <c r="Q413" i="14" s="1"/>
  <c r="M2794" i="12"/>
  <c r="P413" i="14" s="1"/>
  <c r="K2794" i="12"/>
  <c r="O413" i="14" s="1"/>
  <c r="I2794" i="12"/>
  <c r="N413" i="14" s="1"/>
  <c r="G2794" i="12"/>
  <c r="M413" i="14" s="1"/>
  <c r="E2794" i="12"/>
  <c r="L413" i="14" s="1"/>
  <c r="S2793" i="12"/>
  <c r="S412" i="14" s="1"/>
  <c r="Q2793" i="12"/>
  <c r="R412" i="14" s="1"/>
  <c r="O2793" i="12"/>
  <c r="Q412" i="14" s="1"/>
  <c r="M2793" i="12"/>
  <c r="P412" i="14" s="1"/>
  <c r="K2793" i="12"/>
  <c r="O412" i="14" s="1"/>
  <c r="I2793" i="12"/>
  <c r="N412" i="14" s="1"/>
  <c r="G2793" i="12"/>
  <c r="M412" i="14" s="1"/>
  <c r="E2793" i="12"/>
  <c r="L412" i="14" s="1"/>
  <c r="S2792" i="12"/>
  <c r="S411" i="14" s="1"/>
  <c r="Q2792" i="12"/>
  <c r="R411" i="14" s="1"/>
  <c r="O2792" i="12"/>
  <c r="Q411" i="14" s="1"/>
  <c r="M2792" i="12"/>
  <c r="P411" i="14" s="1"/>
  <c r="K2792" i="12"/>
  <c r="O411" i="14" s="1"/>
  <c r="I2792" i="12"/>
  <c r="N411" i="14" s="1"/>
  <c r="G2792" i="12"/>
  <c r="M411" i="14" s="1"/>
  <c r="E2792" i="12"/>
  <c r="L411" i="14" s="1"/>
  <c r="S2791" i="12"/>
  <c r="S410" i="14" s="1"/>
  <c r="Q2791" i="12"/>
  <c r="R410" i="14" s="1"/>
  <c r="O2791" i="12"/>
  <c r="Q410" i="14" s="1"/>
  <c r="M2791" i="12"/>
  <c r="P410" i="14" s="1"/>
  <c r="K2791" i="12"/>
  <c r="O410" i="14" s="1"/>
  <c r="I2791" i="12"/>
  <c r="N410" i="14" s="1"/>
  <c r="G2791" i="12"/>
  <c r="M410" i="14" s="1"/>
  <c r="E2791" i="12"/>
  <c r="L410" i="14" s="1"/>
  <c r="S2790" i="12"/>
  <c r="S409" i="14" s="1"/>
  <c r="Q2790" i="12"/>
  <c r="R409" i="14" s="1"/>
  <c r="O2790" i="12"/>
  <c r="Q409" i="14" s="1"/>
  <c r="M2790" i="12"/>
  <c r="P409" i="14" s="1"/>
  <c r="K2790" i="12"/>
  <c r="O409" i="14" s="1"/>
  <c r="I2790" i="12"/>
  <c r="N409" i="14" s="1"/>
  <c r="G2790" i="12"/>
  <c r="M409" i="14" s="1"/>
  <c r="E2790" i="12"/>
  <c r="S2753"/>
  <c r="S408" i="14" s="1"/>
  <c r="Q2753" i="12"/>
  <c r="R408" i="14" s="1"/>
  <c r="O2753" i="12"/>
  <c r="Q408" i="14" s="1"/>
  <c r="M2753" i="12"/>
  <c r="P408" i="14" s="1"/>
  <c r="K2753" i="12"/>
  <c r="O408" i="14" s="1"/>
  <c r="I2753" i="12"/>
  <c r="N408" i="14" s="1"/>
  <c r="G2753" i="12"/>
  <c r="M408" i="14" s="1"/>
  <c r="E2753" i="12"/>
  <c r="L408" i="14" s="1"/>
  <c r="S2752" i="12"/>
  <c r="S407" i="14" s="1"/>
  <c r="Q2752" i="12"/>
  <c r="R407" i="14" s="1"/>
  <c r="O2752" i="12"/>
  <c r="Q407" i="14" s="1"/>
  <c r="M2752" i="12"/>
  <c r="P407" i="14" s="1"/>
  <c r="K2752" i="12"/>
  <c r="O407" i="14" s="1"/>
  <c r="I2752" i="12"/>
  <c r="N407" i="14" s="1"/>
  <c r="G2752" i="12"/>
  <c r="M407" i="14" s="1"/>
  <c r="E2752" i="12"/>
  <c r="L407" i="14" s="1"/>
  <c r="S2751" i="12"/>
  <c r="S406" i="14" s="1"/>
  <c r="Q2751" i="12"/>
  <c r="R406" i="14" s="1"/>
  <c r="O2751" i="12"/>
  <c r="Q406" i="14" s="1"/>
  <c r="M2751" i="12"/>
  <c r="P406" i="14" s="1"/>
  <c r="K2751" i="12"/>
  <c r="O406" i="14" s="1"/>
  <c r="I2751" i="12"/>
  <c r="N406" i="14" s="1"/>
  <c r="G2751" i="12"/>
  <c r="M406" i="14" s="1"/>
  <c r="E2751" i="12"/>
  <c r="L406" i="14" s="1"/>
  <c r="S2750" i="12"/>
  <c r="S405" i="14" s="1"/>
  <c r="Q2750" i="12"/>
  <c r="R405" i="14" s="1"/>
  <c r="O2750" i="12"/>
  <c r="Q405" i="14" s="1"/>
  <c r="M2750" i="12"/>
  <c r="P405" i="14" s="1"/>
  <c r="K2750" i="12"/>
  <c r="O405" i="14" s="1"/>
  <c r="I2750" i="12"/>
  <c r="N405" i="14" s="1"/>
  <c r="G2750" i="12"/>
  <c r="M405" i="14" s="1"/>
  <c r="E2750" i="12"/>
  <c r="L405" i="14" s="1"/>
  <c r="S2749" i="12"/>
  <c r="S404" i="14" s="1"/>
  <c r="Q2749" i="12"/>
  <c r="R404" i="14" s="1"/>
  <c r="O2749" i="12"/>
  <c r="Q404" i="14" s="1"/>
  <c r="M2749" i="12"/>
  <c r="P404" i="14" s="1"/>
  <c r="K2749" i="12"/>
  <c r="O404" i="14" s="1"/>
  <c r="I2749" i="12"/>
  <c r="N404" i="14" s="1"/>
  <c r="G2749" i="12"/>
  <c r="M404" i="14" s="1"/>
  <c r="E2749" i="12"/>
  <c r="L404" i="14" s="1"/>
  <c r="S2748" i="12"/>
  <c r="S403" i="14" s="1"/>
  <c r="Q2748" i="12"/>
  <c r="R403" i="14" s="1"/>
  <c r="O2748" i="12"/>
  <c r="Q403" i="14" s="1"/>
  <c r="M2748" i="12"/>
  <c r="P403" i="14" s="1"/>
  <c r="K2748" i="12"/>
  <c r="O403" i="14" s="1"/>
  <c r="I2748" i="12"/>
  <c r="N403" i="14" s="1"/>
  <c r="G2748" i="12"/>
  <c r="M403" i="14" s="1"/>
  <c r="E2748" i="12"/>
  <c r="S2711"/>
  <c r="S402" i="14" s="1"/>
  <c r="Q2711" i="12"/>
  <c r="R402" i="14" s="1"/>
  <c r="O2711" i="12"/>
  <c r="Q402" i="14" s="1"/>
  <c r="M2711" i="12"/>
  <c r="P402" i="14" s="1"/>
  <c r="K2711" i="12"/>
  <c r="O402" i="14" s="1"/>
  <c r="I2711" i="12"/>
  <c r="N402" i="14" s="1"/>
  <c r="G2711" i="12"/>
  <c r="M402" i="14" s="1"/>
  <c r="E2711" i="12"/>
  <c r="L402" i="14" s="1"/>
  <c r="S2710" i="12"/>
  <c r="S401" i="14" s="1"/>
  <c r="Q2710" i="12"/>
  <c r="R401" i="14" s="1"/>
  <c r="O2710" i="12"/>
  <c r="Q401" i="14" s="1"/>
  <c r="M2710" i="12"/>
  <c r="P401" i="14" s="1"/>
  <c r="K2710" i="12"/>
  <c r="O401" i="14" s="1"/>
  <c r="I2710" i="12"/>
  <c r="N401" i="14" s="1"/>
  <c r="G2710" i="12"/>
  <c r="M401" i="14" s="1"/>
  <c r="E2710" i="12"/>
  <c r="L401" i="14" s="1"/>
  <c r="S2709" i="12"/>
  <c r="S400" i="14" s="1"/>
  <c r="Q2709" i="12"/>
  <c r="R400" i="14" s="1"/>
  <c r="O2709" i="12"/>
  <c r="Q400" i="14" s="1"/>
  <c r="M2709" i="12"/>
  <c r="P400" i="14" s="1"/>
  <c r="K2709" i="12"/>
  <c r="O400" i="14" s="1"/>
  <c r="I2709" i="12"/>
  <c r="N400" i="14" s="1"/>
  <c r="G2709" i="12"/>
  <c r="M400" i="14" s="1"/>
  <c r="E2709" i="12"/>
  <c r="L400" i="14" s="1"/>
  <c r="S2708" i="12"/>
  <c r="S399" i="14" s="1"/>
  <c r="Q2708" i="12"/>
  <c r="R399" i="14" s="1"/>
  <c r="O2708" i="12"/>
  <c r="Q399" i="14" s="1"/>
  <c r="M2708" i="12"/>
  <c r="P399" i="14" s="1"/>
  <c r="K2708" i="12"/>
  <c r="O399" i="14" s="1"/>
  <c r="I2708" i="12"/>
  <c r="N399" i="14" s="1"/>
  <c r="G2708" i="12"/>
  <c r="M399" i="14" s="1"/>
  <c r="E2708" i="12"/>
  <c r="L399" i="14" s="1"/>
  <c r="S2707" i="12"/>
  <c r="S398" i="14" s="1"/>
  <c r="Q2707" i="12"/>
  <c r="R398" i="14" s="1"/>
  <c r="O2707" i="12"/>
  <c r="Q398" i="14" s="1"/>
  <c r="M2707" i="12"/>
  <c r="P398" i="14" s="1"/>
  <c r="K2707" i="12"/>
  <c r="O398" i="14" s="1"/>
  <c r="I2707" i="12"/>
  <c r="N398" i="14" s="1"/>
  <c r="G2707" i="12"/>
  <c r="M398" i="14" s="1"/>
  <c r="E2707" i="12"/>
  <c r="L398" i="14" s="1"/>
  <c r="S2706" i="12"/>
  <c r="S397" i="14" s="1"/>
  <c r="Q2706" i="12"/>
  <c r="R397" i="14" s="1"/>
  <c r="O2706" i="12"/>
  <c r="Q397" i="14" s="1"/>
  <c r="M2706" i="12"/>
  <c r="P397" i="14" s="1"/>
  <c r="K2706" i="12"/>
  <c r="O397" i="14" s="1"/>
  <c r="I2706" i="12"/>
  <c r="N397" i="14" s="1"/>
  <c r="G2706" i="12"/>
  <c r="M397" i="14" s="1"/>
  <c r="E2706" i="12"/>
  <c r="S2670"/>
  <c r="S396" i="14" s="1"/>
  <c r="Q2670" i="12"/>
  <c r="R396" i="14" s="1"/>
  <c r="O2670" i="12"/>
  <c r="Q396" i="14" s="1"/>
  <c r="M2670" i="12"/>
  <c r="P396" i="14" s="1"/>
  <c r="K2670" i="12"/>
  <c r="O396" i="14" s="1"/>
  <c r="I2670" i="12"/>
  <c r="N396" i="14" s="1"/>
  <c r="G2670" i="12"/>
  <c r="M396" i="14" s="1"/>
  <c r="E2670" i="12"/>
  <c r="L396" i="14" s="1"/>
  <c r="S2669" i="12"/>
  <c r="S395" i="14" s="1"/>
  <c r="Q2669" i="12"/>
  <c r="R395" i="14" s="1"/>
  <c r="O2669" i="12"/>
  <c r="Q395" i="14" s="1"/>
  <c r="M2669" i="12"/>
  <c r="P395" i="14" s="1"/>
  <c r="K2669" i="12"/>
  <c r="O395" i="14" s="1"/>
  <c r="I2669" i="12"/>
  <c r="N395" i="14" s="1"/>
  <c r="G2669" i="12"/>
  <c r="M395" i="14" s="1"/>
  <c r="E2669" i="12"/>
  <c r="L395" i="14" s="1"/>
  <c r="S2668" i="12"/>
  <c r="S394" i="14" s="1"/>
  <c r="Q2668" i="12"/>
  <c r="R394" i="14" s="1"/>
  <c r="O2668" i="12"/>
  <c r="Q394" i="14" s="1"/>
  <c r="M2668" i="12"/>
  <c r="P394" i="14" s="1"/>
  <c r="K2668" i="12"/>
  <c r="O394" i="14" s="1"/>
  <c r="I2668" i="12"/>
  <c r="N394" i="14" s="1"/>
  <c r="G2668" i="12"/>
  <c r="M394" i="14" s="1"/>
  <c r="E2668" i="12"/>
  <c r="L394" i="14" s="1"/>
  <c r="S2667" i="12"/>
  <c r="S393" i="14" s="1"/>
  <c r="Q2667" i="12"/>
  <c r="R393" i="14" s="1"/>
  <c r="O2667" i="12"/>
  <c r="Q393" i="14" s="1"/>
  <c r="M2667" i="12"/>
  <c r="P393" i="14" s="1"/>
  <c r="K2667" i="12"/>
  <c r="O393" i="14" s="1"/>
  <c r="I2667" i="12"/>
  <c r="N393" i="14" s="1"/>
  <c r="G2667" i="12"/>
  <c r="M393" i="14" s="1"/>
  <c r="E2667" i="12"/>
  <c r="L393" i="14" s="1"/>
  <c r="S2666" i="12"/>
  <c r="S392" i="14" s="1"/>
  <c r="Q2666" i="12"/>
  <c r="R392" i="14" s="1"/>
  <c r="O2666" i="12"/>
  <c r="Q392" i="14" s="1"/>
  <c r="M2666" i="12"/>
  <c r="P392" i="14" s="1"/>
  <c r="K2666" i="12"/>
  <c r="O392" i="14" s="1"/>
  <c r="I2666" i="12"/>
  <c r="N392" i="14" s="1"/>
  <c r="G2666" i="12"/>
  <c r="M392" i="14" s="1"/>
  <c r="E2666" i="12"/>
  <c r="L392" i="14" s="1"/>
  <c r="S2665" i="12"/>
  <c r="S391" i="14" s="1"/>
  <c r="Q2665" i="12"/>
  <c r="R391" i="14" s="1"/>
  <c r="O2665" i="12"/>
  <c r="Q391" i="14" s="1"/>
  <c r="M2665" i="12"/>
  <c r="P391" i="14" s="1"/>
  <c r="K2665" i="12"/>
  <c r="O391" i="14" s="1"/>
  <c r="I2665" i="12"/>
  <c r="N391" i="14" s="1"/>
  <c r="G2665" i="12"/>
  <c r="M391" i="14" s="1"/>
  <c r="E2665" i="12"/>
  <c r="S2628"/>
  <c r="S390" i="14" s="1"/>
  <c r="Q2628" i="12"/>
  <c r="R390" i="14" s="1"/>
  <c r="O2628" i="12"/>
  <c r="Q390" i="14" s="1"/>
  <c r="M2628" i="12"/>
  <c r="P390" i="14" s="1"/>
  <c r="K2628" i="12"/>
  <c r="O390" i="14" s="1"/>
  <c r="I2628" i="12"/>
  <c r="N390" i="14" s="1"/>
  <c r="G2628" i="12"/>
  <c r="M390" i="14" s="1"/>
  <c r="E2628" i="12"/>
  <c r="L390" i="14" s="1"/>
  <c r="S2627" i="12"/>
  <c r="S389" i="14" s="1"/>
  <c r="Q2627" i="12"/>
  <c r="R389" i="14" s="1"/>
  <c r="O2627" i="12"/>
  <c r="Q389" i="14" s="1"/>
  <c r="M2627" i="12"/>
  <c r="P389" i="14" s="1"/>
  <c r="K2627" i="12"/>
  <c r="O389" i="14" s="1"/>
  <c r="I2627" i="12"/>
  <c r="N389" i="14" s="1"/>
  <c r="G2627" i="12"/>
  <c r="M389" i="14" s="1"/>
  <c r="E2627" i="12"/>
  <c r="L389" i="14" s="1"/>
  <c r="S2626" i="12"/>
  <c r="S388" i="14" s="1"/>
  <c r="Q2626" i="12"/>
  <c r="R388" i="14" s="1"/>
  <c r="O2626" i="12"/>
  <c r="Q388" i="14" s="1"/>
  <c r="M2626" i="12"/>
  <c r="P388" i="14" s="1"/>
  <c r="K2626" i="12"/>
  <c r="O388" i="14" s="1"/>
  <c r="I2626" i="12"/>
  <c r="N388" i="14" s="1"/>
  <c r="G2626" i="12"/>
  <c r="M388" i="14" s="1"/>
  <c r="E2626" i="12"/>
  <c r="L388" i="14" s="1"/>
  <c r="S2625" i="12"/>
  <c r="S387" i="14" s="1"/>
  <c r="Q2625" i="12"/>
  <c r="R387" i="14" s="1"/>
  <c r="O2625" i="12"/>
  <c r="Q387" i="14" s="1"/>
  <c r="M2625" i="12"/>
  <c r="P387" i="14" s="1"/>
  <c r="K2625" i="12"/>
  <c r="O387" i="14" s="1"/>
  <c r="I2625" i="12"/>
  <c r="N387" i="14" s="1"/>
  <c r="G2625" i="12"/>
  <c r="M387" i="14" s="1"/>
  <c r="E2625" i="12"/>
  <c r="L387" i="14" s="1"/>
  <c r="S2624" i="12"/>
  <c r="S386" i="14" s="1"/>
  <c r="Q2624" i="12"/>
  <c r="R386" i="14" s="1"/>
  <c r="O2624" i="12"/>
  <c r="Q386" i="14" s="1"/>
  <c r="M2624" i="12"/>
  <c r="P386" i="14" s="1"/>
  <c r="K2624" i="12"/>
  <c r="O386" i="14" s="1"/>
  <c r="I2624" i="12"/>
  <c r="N386" i="14" s="1"/>
  <c r="G2624" i="12"/>
  <c r="M386" i="14" s="1"/>
  <c r="E2624" i="12"/>
  <c r="L386" i="14" s="1"/>
  <c r="S2623" i="12"/>
  <c r="S385" i="14" s="1"/>
  <c r="Q2623" i="12"/>
  <c r="R385" i="14" s="1"/>
  <c r="O2623" i="12"/>
  <c r="Q385" i="14" s="1"/>
  <c r="M2623" i="12"/>
  <c r="P385" i="14" s="1"/>
  <c r="K2623" i="12"/>
  <c r="O385" i="14" s="1"/>
  <c r="I2623" i="12"/>
  <c r="N385" i="14" s="1"/>
  <c r="G2623" i="12"/>
  <c r="M385" i="14" s="1"/>
  <c r="E2623" i="12"/>
  <c r="S2586"/>
  <c r="S384" i="14" s="1"/>
  <c r="Q2586" i="12"/>
  <c r="R384" i="14" s="1"/>
  <c r="O2586" i="12"/>
  <c r="Q384" i="14" s="1"/>
  <c r="M2586" i="12"/>
  <c r="P384" i="14" s="1"/>
  <c r="K2586" i="12"/>
  <c r="O384" i="14" s="1"/>
  <c r="I2586" i="12"/>
  <c r="N384" i="14" s="1"/>
  <c r="G2586" i="12"/>
  <c r="M384" i="14" s="1"/>
  <c r="E2586" i="12"/>
  <c r="L384" i="14" s="1"/>
  <c r="S2585" i="12"/>
  <c r="S383" i="14" s="1"/>
  <c r="Q2585" i="12"/>
  <c r="R383" i="14" s="1"/>
  <c r="O2585" i="12"/>
  <c r="Q383" i="14" s="1"/>
  <c r="M2585" i="12"/>
  <c r="P383" i="14" s="1"/>
  <c r="K2585" i="12"/>
  <c r="O383" i="14" s="1"/>
  <c r="I2585" i="12"/>
  <c r="N383" i="14" s="1"/>
  <c r="G2585" i="12"/>
  <c r="M383" i="14" s="1"/>
  <c r="E2585" i="12"/>
  <c r="L383" i="14" s="1"/>
  <c r="S2584" i="12"/>
  <c r="S382" i="14" s="1"/>
  <c r="Q2584" i="12"/>
  <c r="R382" i="14" s="1"/>
  <c r="O2584" i="12"/>
  <c r="Q382" i="14" s="1"/>
  <c r="M2584" i="12"/>
  <c r="P382" i="14" s="1"/>
  <c r="K2584" i="12"/>
  <c r="O382" i="14" s="1"/>
  <c r="I2584" i="12"/>
  <c r="N382" i="14" s="1"/>
  <c r="G2584" i="12"/>
  <c r="M382" i="14" s="1"/>
  <c r="E2584" i="12"/>
  <c r="L382" i="14" s="1"/>
  <c r="S2583" i="12"/>
  <c r="S381" i="14" s="1"/>
  <c r="Q2583" i="12"/>
  <c r="R381" i="14" s="1"/>
  <c r="O2583" i="12"/>
  <c r="Q381" i="14" s="1"/>
  <c r="M2583" i="12"/>
  <c r="P381" i="14" s="1"/>
  <c r="K2583" i="12"/>
  <c r="O381" i="14" s="1"/>
  <c r="I2583" i="12"/>
  <c r="N381" i="14" s="1"/>
  <c r="G2583" i="12"/>
  <c r="M381" i="14" s="1"/>
  <c r="E2583" i="12"/>
  <c r="L381" i="14" s="1"/>
  <c r="S2582" i="12"/>
  <c r="S380" i="14" s="1"/>
  <c r="Q2582" i="12"/>
  <c r="R380" i="14" s="1"/>
  <c r="O2582" i="12"/>
  <c r="Q380" i="14" s="1"/>
  <c r="M2582" i="12"/>
  <c r="P380" i="14" s="1"/>
  <c r="K2582" i="12"/>
  <c r="O380" i="14" s="1"/>
  <c r="I2582" i="12"/>
  <c r="N380" i="14" s="1"/>
  <c r="G2582" i="12"/>
  <c r="M380" i="14" s="1"/>
  <c r="E2582" i="12"/>
  <c r="L380" i="14" s="1"/>
  <c r="S2581" i="12"/>
  <c r="S379" i="14" s="1"/>
  <c r="Q2581" i="12"/>
  <c r="R379" i="14" s="1"/>
  <c r="O2581" i="12"/>
  <c r="Q379" i="14" s="1"/>
  <c r="M2581" i="12"/>
  <c r="P379" i="14" s="1"/>
  <c r="K2581" i="12"/>
  <c r="O379" i="14" s="1"/>
  <c r="I2581" i="12"/>
  <c r="N379" i="14" s="1"/>
  <c r="G2581" i="12"/>
  <c r="M379" i="14" s="1"/>
  <c r="E2581" i="12"/>
  <c r="S2544"/>
  <c r="S378" i="14" s="1"/>
  <c r="Q2544" i="12"/>
  <c r="R378" i="14" s="1"/>
  <c r="O2544" i="12"/>
  <c r="Q378" i="14" s="1"/>
  <c r="M2544" i="12"/>
  <c r="P378" i="14" s="1"/>
  <c r="K2544" i="12"/>
  <c r="O378" i="14" s="1"/>
  <c r="I2544" i="12"/>
  <c r="N378" i="14" s="1"/>
  <c r="G2544" i="12"/>
  <c r="M378" i="14" s="1"/>
  <c r="E2544" i="12"/>
  <c r="L378" i="14" s="1"/>
  <c r="S2543" i="12"/>
  <c r="S377" i="14" s="1"/>
  <c r="Q2543" i="12"/>
  <c r="R377" i="14" s="1"/>
  <c r="O2543" i="12"/>
  <c r="Q377" i="14" s="1"/>
  <c r="M2543" i="12"/>
  <c r="P377" i="14" s="1"/>
  <c r="K2543" i="12"/>
  <c r="O377" i="14" s="1"/>
  <c r="I2543" i="12"/>
  <c r="N377" i="14" s="1"/>
  <c r="G2543" i="12"/>
  <c r="M377" i="14" s="1"/>
  <c r="E2543" i="12"/>
  <c r="L377" i="14" s="1"/>
  <c r="S2542" i="12"/>
  <c r="S376" i="14" s="1"/>
  <c r="Q2542" i="12"/>
  <c r="R376" i="14" s="1"/>
  <c r="O2542" i="12"/>
  <c r="Q376" i="14" s="1"/>
  <c r="M2542" i="12"/>
  <c r="P376" i="14" s="1"/>
  <c r="K2542" i="12"/>
  <c r="O376" i="14" s="1"/>
  <c r="I2542" i="12"/>
  <c r="N376" i="14" s="1"/>
  <c r="G2542" i="12"/>
  <c r="M376" i="14" s="1"/>
  <c r="E2542" i="12"/>
  <c r="L376" i="14" s="1"/>
  <c r="S2541" i="12"/>
  <c r="S375" i="14" s="1"/>
  <c r="Q2541" i="12"/>
  <c r="R375" i="14" s="1"/>
  <c r="O2541" i="12"/>
  <c r="Q375" i="14" s="1"/>
  <c r="M2541" i="12"/>
  <c r="P375" i="14" s="1"/>
  <c r="K2541" i="12"/>
  <c r="O375" i="14" s="1"/>
  <c r="I2541" i="12"/>
  <c r="N375" i="14" s="1"/>
  <c r="G2541" i="12"/>
  <c r="M375" i="14" s="1"/>
  <c r="E2541" i="12"/>
  <c r="L375" i="14" s="1"/>
  <c r="S2540" i="12"/>
  <c r="S374" i="14" s="1"/>
  <c r="Q2540" i="12"/>
  <c r="R374" i="14" s="1"/>
  <c r="O2540" i="12"/>
  <c r="Q374" i="14" s="1"/>
  <c r="M2540" i="12"/>
  <c r="P374" i="14" s="1"/>
  <c r="K2540" i="12"/>
  <c r="O374" i="14" s="1"/>
  <c r="I2540" i="12"/>
  <c r="N374" i="14" s="1"/>
  <c r="G2540" i="12"/>
  <c r="M374" i="14" s="1"/>
  <c r="E2540" i="12"/>
  <c r="L374" i="14" s="1"/>
  <c r="S2539" i="12"/>
  <c r="S373" i="14" s="1"/>
  <c r="Q2539" i="12"/>
  <c r="R373" i="14" s="1"/>
  <c r="O2539" i="12"/>
  <c r="Q373" i="14" s="1"/>
  <c r="M2539" i="12"/>
  <c r="P373" i="14" s="1"/>
  <c r="K2539" i="12"/>
  <c r="O373" i="14" s="1"/>
  <c r="I2539" i="12"/>
  <c r="N373" i="14" s="1"/>
  <c r="G2539" i="12"/>
  <c r="M373" i="14" s="1"/>
  <c r="E2539" i="12"/>
  <c r="S2502"/>
  <c r="S372" i="14" s="1"/>
  <c r="Q2502" i="12"/>
  <c r="R372" i="14" s="1"/>
  <c r="O2502" i="12"/>
  <c r="Q372" i="14" s="1"/>
  <c r="M2502" i="12"/>
  <c r="P372" i="14" s="1"/>
  <c r="K2502" i="12"/>
  <c r="O372" i="14" s="1"/>
  <c r="I2502" i="12"/>
  <c r="N372" i="14" s="1"/>
  <c r="G2502" i="12"/>
  <c r="M372" i="14" s="1"/>
  <c r="E2502" i="12"/>
  <c r="L372" i="14" s="1"/>
  <c r="S2501" i="12"/>
  <c r="S371" i="14" s="1"/>
  <c r="Q2501" i="12"/>
  <c r="R371" i="14" s="1"/>
  <c r="O2501" i="12"/>
  <c r="Q371" i="14" s="1"/>
  <c r="M2501" i="12"/>
  <c r="P371" i="14" s="1"/>
  <c r="K2501" i="12"/>
  <c r="O371" i="14" s="1"/>
  <c r="I2501" i="12"/>
  <c r="N371" i="14" s="1"/>
  <c r="G2501" i="12"/>
  <c r="M371" i="14" s="1"/>
  <c r="E2501" i="12"/>
  <c r="L371" i="14" s="1"/>
  <c r="S2500" i="12"/>
  <c r="S370" i="14" s="1"/>
  <c r="Q2500" i="12"/>
  <c r="R370" i="14" s="1"/>
  <c r="O2500" i="12"/>
  <c r="Q370" i="14" s="1"/>
  <c r="M2500" i="12"/>
  <c r="P370" i="14" s="1"/>
  <c r="K2500" i="12"/>
  <c r="O370" i="14" s="1"/>
  <c r="I2500" i="12"/>
  <c r="N370" i="14" s="1"/>
  <c r="G2500" i="12"/>
  <c r="M370" i="14" s="1"/>
  <c r="E2500" i="12"/>
  <c r="L370" i="14" s="1"/>
  <c r="S2499" i="12"/>
  <c r="S369" i="14" s="1"/>
  <c r="Q2499" i="12"/>
  <c r="R369" i="14" s="1"/>
  <c r="O2499" i="12"/>
  <c r="Q369" i="14" s="1"/>
  <c r="M2499" i="12"/>
  <c r="P369" i="14" s="1"/>
  <c r="K2499" i="12"/>
  <c r="O369" i="14" s="1"/>
  <c r="I2499" i="12"/>
  <c r="N369" i="14" s="1"/>
  <c r="G2499" i="12"/>
  <c r="M369" i="14" s="1"/>
  <c r="E2499" i="12"/>
  <c r="L369" i="14" s="1"/>
  <c r="S2498" i="12"/>
  <c r="S368" i="14" s="1"/>
  <c r="Q2498" i="12"/>
  <c r="R368" i="14" s="1"/>
  <c r="O2498" i="12"/>
  <c r="Q368" i="14" s="1"/>
  <c r="M2498" i="12"/>
  <c r="P368" i="14" s="1"/>
  <c r="K2498" i="12"/>
  <c r="O368" i="14" s="1"/>
  <c r="I2498" i="12"/>
  <c r="N368" i="14" s="1"/>
  <c r="G2498" i="12"/>
  <c r="M368" i="14" s="1"/>
  <c r="E2498" i="12"/>
  <c r="L368" i="14" s="1"/>
  <c r="S2497" i="12"/>
  <c r="S367" i="14" s="1"/>
  <c r="Q2497" i="12"/>
  <c r="R367" i="14" s="1"/>
  <c r="O2497" i="12"/>
  <c r="Q367" i="14" s="1"/>
  <c r="M2497" i="12"/>
  <c r="P367" i="14" s="1"/>
  <c r="K2497" i="12"/>
  <c r="O367" i="14" s="1"/>
  <c r="I2497" i="12"/>
  <c r="N367" i="14" s="1"/>
  <c r="G2497" i="12"/>
  <c r="M367" i="14" s="1"/>
  <c r="E2497" i="12"/>
  <c r="S2460"/>
  <c r="S366" i="14" s="1"/>
  <c r="Q2460" i="12"/>
  <c r="R366" i="14" s="1"/>
  <c r="O2460" i="12"/>
  <c r="Q366" i="14" s="1"/>
  <c r="M2460" i="12"/>
  <c r="P366" i="14" s="1"/>
  <c r="K2460" i="12"/>
  <c r="O366" i="14" s="1"/>
  <c r="I2460" i="12"/>
  <c r="N366" i="14" s="1"/>
  <c r="G2460" i="12"/>
  <c r="M366" i="14" s="1"/>
  <c r="E2460" i="12"/>
  <c r="L366" i="14" s="1"/>
  <c r="S2459" i="12"/>
  <c r="S365" i="14" s="1"/>
  <c r="Q2459" i="12"/>
  <c r="R365" i="14" s="1"/>
  <c r="O2459" i="12"/>
  <c r="Q365" i="14" s="1"/>
  <c r="M2459" i="12"/>
  <c r="P365" i="14" s="1"/>
  <c r="K2459" i="12"/>
  <c r="O365" i="14" s="1"/>
  <c r="I2459" i="12"/>
  <c r="N365" i="14" s="1"/>
  <c r="G2459" i="12"/>
  <c r="M365" i="14" s="1"/>
  <c r="E2459" i="12"/>
  <c r="L365" i="14" s="1"/>
  <c r="S2458" i="12"/>
  <c r="S364" i="14" s="1"/>
  <c r="Q2458" i="12"/>
  <c r="R364" i="14" s="1"/>
  <c r="O2458" i="12"/>
  <c r="Q364" i="14" s="1"/>
  <c r="M2458" i="12"/>
  <c r="P364" i="14" s="1"/>
  <c r="K2458" i="12"/>
  <c r="O364" i="14" s="1"/>
  <c r="I2458" i="12"/>
  <c r="N364" i="14" s="1"/>
  <c r="G2458" i="12"/>
  <c r="M364" i="14" s="1"/>
  <c r="E2458" i="12"/>
  <c r="L364" i="14" s="1"/>
  <c r="S2457" i="12"/>
  <c r="S363" i="14" s="1"/>
  <c r="Q2457" i="12"/>
  <c r="R363" i="14" s="1"/>
  <c r="O2457" i="12"/>
  <c r="Q363" i="14" s="1"/>
  <c r="M2457" i="12"/>
  <c r="P363" i="14" s="1"/>
  <c r="K2457" i="12"/>
  <c r="O363" i="14" s="1"/>
  <c r="I2457" i="12"/>
  <c r="N363" i="14" s="1"/>
  <c r="G2457" i="12"/>
  <c r="M363" i="14" s="1"/>
  <c r="E2457" i="12"/>
  <c r="L363" i="14" s="1"/>
  <c r="S2456" i="12"/>
  <c r="S362" i="14" s="1"/>
  <c r="Q2456" i="12"/>
  <c r="R362" i="14" s="1"/>
  <c r="O2456" i="12"/>
  <c r="Q362" i="14" s="1"/>
  <c r="M2456" i="12"/>
  <c r="P362" i="14" s="1"/>
  <c r="K2456" i="12"/>
  <c r="O362" i="14" s="1"/>
  <c r="I2456" i="12"/>
  <c r="N362" i="14" s="1"/>
  <c r="G2456" i="12"/>
  <c r="M362" i="14" s="1"/>
  <c r="E2456" i="12"/>
  <c r="L362" i="14" s="1"/>
  <c r="S2455" i="12"/>
  <c r="S361" i="14" s="1"/>
  <c r="Q2455" i="12"/>
  <c r="R361" i="14" s="1"/>
  <c r="O2455" i="12"/>
  <c r="Q361" i="14" s="1"/>
  <c r="M2455" i="12"/>
  <c r="P361" i="14" s="1"/>
  <c r="K2455" i="12"/>
  <c r="O361" i="14" s="1"/>
  <c r="I2455" i="12"/>
  <c r="N361" i="14" s="1"/>
  <c r="G2455" i="12"/>
  <c r="M361" i="14" s="1"/>
  <c r="E2455" i="12"/>
  <c r="S2418"/>
  <c r="S360" i="14" s="1"/>
  <c r="Q2418" i="12"/>
  <c r="R360" i="14" s="1"/>
  <c r="O2418" i="12"/>
  <c r="Q360" i="14" s="1"/>
  <c r="M2418" i="12"/>
  <c r="P360" i="14" s="1"/>
  <c r="K2418" i="12"/>
  <c r="O360" i="14" s="1"/>
  <c r="I2418" i="12"/>
  <c r="N360" i="14" s="1"/>
  <c r="G2418" i="12"/>
  <c r="M360" i="14" s="1"/>
  <c r="E2418" i="12"/>
  <c r="L360" i="14" s="1"/>
  <c r="S2417" i="12"/>
  <c r="S359" i="14" s="1"/>
  <c r="Q2417" i="12"/>
  <c r="R359" i="14" s="1"/>
  <c r="O2417" i="12"/>
  <c r="Q359" i="14" s="1"/>
  <c r="M2417" i="12"/>
  <c r="P359" i="14" s="1"/>
  <c r="K2417" i="12"/>
  <c r="O359" i="14" s="1"/>
  <c r="I2417" i="12"/>
  <c r="N359" i="14" s="1"/>
  <c r="G2417" i="12"/>
  <c r="M359" i="14" s="1"/>
  <c r="E2417" i="12"/>
  <c r="L359" i="14" s="1"/>
  <c r="S2416" i="12"/>
  <c r="S358" i="14" s="1"/>
  <c r="Q2416" i="12"/>
  <c r="R358" i="14" s="1"/>
  <c r="O2416" i="12"/>
  <c r="Q358" i="14" s="1"/>
  <c r="M2416" i="12"/>
  <c r="P358" i="14" s="1"/>
  <c r="K2416" i="12"/>
  <c r="O358" i="14" s="1"/>
  <c r="I2416" i="12"/>
  <c r="N358" i="14" s="1"/>
  <c r="G2416" i="12"/>
  <c r="M358" i="14" s="1"/>
  <c r="E2416" i="12"/>
  <c r="L358" i="14" s="1"/>
  <c r="S2415" i="12"/>
  <c r="S357" i="14" s="1"/>
  <c r="Q2415" i="12"/>
  <c r="R357" i="14" s="1"/>
  <c r="O2415" i="12"/>
  <c r="Q357" i="14" s="1"/>
  <c r="M2415" i="12"/>
  <c r="P357" i="14" s="1"/>
  <c r="K2415" i="12"/>
  <c r="O357" i="14" s="1"/>
  <c r="I2415" i="12"/>
  <c r="N357" i="14" s="1"/>
  <c r="G2415" i="12"/>
  <c r="M357" i="14" s="1"/>
  <c r="E2415" i="12"/>
  <c r="L357" i="14" s="1"/>
  <c r="S2414" i="12"/>
  <c r="S356" i="14" s="1"/>
  <c r="Q2414" i="12"/>
  <c r="R356" i="14" s="1"/>
  <c r="O2414" i="12"/>
  <c r="Q356" i="14" s="1"/>
  <c r="M2414" i="12"/>
  <c r="P356" i="14" s="1"/>
  <c r="K2414" i="12"/>
  <c r="O356" i="14" s="1"/>
  <c r="I2414" i="12"/>
  <c r="N356" i="14" s="1"/>
  <c r="G2414" i="12"/>
  <c r="M356" i="14" s="1"/>
  <c r="E2414" i="12"/>
  <c r="L356" i="14" s="1"/>
  <c r="S2413" i="12"/>
  <c r="S355" i="14" s="1"/>
  <c r="Q2413" i="12"/>
  <c r="R355" i="14" s="1"/>
  <c r="O2413" i="12"/>
  <c r="Q355" i="14" s="1"/>
  <c r="M2413" i="12"/>
  <c r="P355" i="14" s="1"/>
  <c r="K2413" i="12"/>
  <c r="O355" i="14" s="1"/>
  <c r="I2413" i="12"/>
  <c r="N355" i="14" s="1"/>
  <c r="G2413" i="12"/>
  <c r="M355" i="14" s="1"/>
  <c r="E2413" i="12"/>
  <c r="S2376"/>
  <c r="S354" i="14" s="1"/>
  <c r="Q2376" i="12"/>
  <c r="R354" i="14" s="1"/>
  <c r="O2376" i="12"/>
  <c r="Q354" i="14" s="1"/>
  <c r="M2376" i="12"/>
  <c r="P354" i="14" s="1"/>
  <c r="K2376" i="12"/>
  <c r="O354" i="14" s="1"/>
  <c r="I2376" i="12"/>
  <c r="N354" i="14" s="1"/>
  <c r="G2376" i="12"/>
  <c r="M354" i="14" s="1"/>
  <c r="E2376" i="12"/>
  <c r="L354" i="14" s="1"/>
  <c r="S2375" i="12"/>
  <c r="S353" i="14" s="1"/>
  <c r="Q2375" i="12"/>
  <c r="R353" i="14" s="1"/>
  <c r="O2375" i="12"/>
  <c r="Q353" i="14" s="1"/>
  <c r="M2375" i="12"/>
  <c r="P353" i="14" s="1"/>
  <c r="K2375" i="12"/>
  <c r="O353" i="14" s="1"/>
  <c r="I2375" i="12"/>
  <c r="N353" i="14" s="1"/>
  <c r="G2375" i="12"/>
  <c r="M353" i="14" s="1"/>
  <c r="E2375" i="12"/>
  <c r="L353" i="14" s="1"/>
  <c r="S2374" i="12"/>
  <c r="S352" i="14" s="1"/>
  <c r="Q2374" i="12"/>
  <c r="R352" i="14" s="1"/>
  <c r="O2374" i="12"/>
  <c r="Q352" i="14" s="1"/>
  <c r="M2374" i="12"/>
  <c r="P352" i="14" s="1"/>
  <c r="K2374" i="12"/>
  <c r="O352" i="14" s="1"/>
  <c r="I2374" i="12"/>
  <c r="N352" i="14" s="1"/>
  <c r="G2374" i="12"/>
  <c r="M352" i="14" s="1"/>
  <c r="E2374" i="12"/>
  <c r="L352" i="14" s="1"/>
  <c r="S2373" i="12"/>
  <c r="S351" i="14" s="1"/>
  <c r="Q2373" i="12"/>
  <c r="R351" i="14" s="1"/>
  <c r="O2373" i="12"/>
  <c r="Q351" i="14" s="1"/>
  <c r="M2373" i="12"/>
  <c r="P351" i="14" s="1"/>
  <c r="K2373" i="12"/>
  <c r="O351" i="14" s="1"/>
  <c r="I2373" i="12"/>
  <c r="N351" i="14" s="1"/>
  <c r="G2373" i="12"/>
  <c r="M351" i="14" s="1"/>
  <c r="E2373" i="12"/>
  <c r="L351" i="14" s="1"/>
  <c r="S2372" i="12"/>
  <c r="S350" i="14" s="1"/>
  <c r="Q2372" i="12"/>
  <c r="R350" i="14" s="1"/>
  <c r="O2372" i="12"/>
  <c r="Q350" i="14" s="1"/>
  <c r="M2372" i="12"/>
  <c r="P350" i="14" s="1"/>
  <c r="K2372" i="12"/>
  <c r="O350" i="14" s="1"/>
  <c r="I2372" i="12"/>
  <c r="N350" i="14" s="1"/>
  <c r="G2372" i="12"/>
  <c r="M350" i="14" s="1"/>
  <c r="E2372" i="12"/>
  <c r="L350" i="14" s="1"/>
  <c r="S2371" i="12"/>
  <c r="S349" i="14" s="1"/>
  <c r="Q2371" i="12"/>
  <c r="R349" i="14" s="1"/>
  <c r="O2371" i="12"/>
  <c r="Q349" i="14" s="1"/>
  <c r="M2371" i="12"/>
  <c r="P349" i="14" s="1"/>
  <c r="K2371" i="12"/>
  <c r="O349" i="14" s="1"/>
  <c r="I2371" i="12"/>
  <c r="N349" i="14" s="1"/>
  <c r="G2371" i="12"/>
  <c r="M349" i="14" s="1"/>
  <c r="E2371" i="12"/>
  <c r="S2334"/>
  <c r="S348" i="14" s="1"/>
  <c r="Q2334" i="12"/>
  <c r="R348" i="14" s="1"/>
  <c r="O2334" i="12"/>
  <c r="Q348" i="14" s="1"/>
  <c r="M2334" i="12"/>
  <c r="P348" i="14" s="1"/>
  <c r="K2334" i="12"/>
  <c r="O348" i="14" s="1"/>
  <c r="I2334" i="12"/>
  <c r="N348" i="14" s="1"/>
  <c r="G2334" i="12"/>
  <c r="M348" i="14" s="1"/>
  <c r="E2334" i="12"/>
  <c r="L348" i="14" s="1"/>
  <c r="S2333" i="12"/>
  <c r="S347" i="14" s="1"/>
  <c r="Q2333" i="12"/>
  <c r="R347" i="14" s="1"/>
  <c r="O2333" i="12"/>
  <c r="Q347" i="14" s="1"/>
  <c r="M2333" i="12"/>
  <c r="P347" i="14" s="1"/>
  <c r="K2333" i="12"/>
  <c r="O347" i="14" s="1"/>
  <c r="I2333" i="12"/>
  <c r="N347" i="14" s="1"/>
  <c r="G2333" i="12"/>
  <c r="M347" i="14" s="1"/>
  <c r="E2333" i="12"/>
  <c r="L347" i="14" s="1"/>
  <c r="S2332" i="12"/>
  <c r="S346" i="14" s="1"/>
  <c r="Q2332" i="12"/>
  <c r="R346" i="14" s="1"/>
  <c r="O2332" i="12"/>
  <c r="Q346" i="14" s="1"/>
  <c r="M2332" i="12"/>
  <c r="P346" i="14" s="1"/>
  <c r="K2332" i="12"/>
  <c r="O346" i="14" s="1"/>
  <c r="I2332" i="12"/>
  <c r="N346" i="14" s="1"/>
  <c r="G2332" i="12"/>
  <c r="M346" i="14" s="1"/>
  <c r="E2332" i="12"/>
  <c r="L346" i="14" s="1"/>
  <c r="S2331" i="12"/>
  <c r="S345" i="14" s="1"/>
  <c r="Q2331" i="12"/>
  <c r="R345" i="14" s="1"/>
  <c r="O2331" i="12"/>
  <c r="Q345" i="14" s="1"/>
  <c r="M2331" i="12"/>
  <c r="P345" i="14" s="1"/>
  <c r="K2331" i="12"/>
  <c r="O345" i="14" s="1"/>
  <c r="I2331" i="12"/>
  <c r="N345" i="14" s="1"/>
  <c r="G2331" i="12"/>
  <c r="M345" i="14" s="1"/>
  <c r="E2331" i="12"/>
  <c r="L345" i="14" s="1"/>
  <c r="S2330" i="12"/>
  <c r="S344" i="14" s="1"/>
  <c r="Q2330" i="12"/>
  <c r="R344" i="14" s="1"/>
  <c r="O2330" i="12"/>
  <c r="Q344" i="14" s="1"/>
  <c r="M2330" i="12"/>
  <c r="P344" i="14" s="1"/>
  <c r="K2330" i="12"/>
  <c r="O344" i="14" s="1"/>
  <c r="I2330" i="12"/>
  <c r="N344" i="14" s="1"/>
  <c r="G2330" i="12"/>
  <c r="M344" i="14" s="1"/>
  <c r="E2330" i="12"/>
  <c r="L344" i="14" s="1"/>
  <c r="S2329" i="12"/>
  <c r="S343" i="14" s="1"/>
  <c r="Q2329" i="12"/>
  <c r="R343" i="14" s="1"/>
  <c r="O2329" i="12"/>
  <c r="Q343" i="14" s="1"/>
  <c r="M2329" i="12"/>
  <c r="P343" i="14" s="1"/>
  <c r="K2329" i="12"/>
  <c r="O343" i="14" s="1"/>
  <c r="I2329" i="12"/>
  <c r="N343" i="14" s="1"/>
  <c r="G2329" i="12"/>
  <c r="M343" i="14" s="1"/>
  <c r="E2329" i="12"/>
  <c r="S2292"/>
  <c r="S342" i="14" s="1"/>
  <c r="Q2292" i="12"/>
  <c r="R342" i="14" s="1"/>
  <c r="O2292" i="12"/>
  <c r="Q342" i="14" s="1"/>
  <c r="M2292" i="12"/>
  <c r="P342" i="14" s="1"/>
  <c r="K2292" i="12"/>
  <c r="O342" i="14" s="1"/>
  <c r="I2292" i="12"/>
  <c r="N342" i="14" s="1"/>
  <c r="G2292" i="12"/>
  <c r="M342" i="14" s="1"/>
  <c r="E2292" i="12"/>
  <c r="L342" i="14" s="1"/>
  <c r="S2291" i="12"/>
  <c r="S341" i="14" s="1"/>
  <c r="Q2291" i="12"/>
  <c r="R341" i="14" s="1"/>
  <c r="O2291" i="12"/>
  <c r="Q341" i="14" s="1"/>
  <c r="M2291" i="12"/>
  <c r="P341" i="14" s="1"/>
  <c r="K2291" i="12"/>
  <c r="O341" i="14" s="1"/>
  <c r="I2291" i="12"/>
  <c r="N341" i="14" s="1"/>
  <c r="G2291" i="12"/>
  <c r="M341" i="14" s="1"/>
  <c r="E2291" i="12"/>
  <c r="L341" i="14" s="1"/>
  <c r="S2290" i="12"/>
  <c r="S340" i="14" s="1"/>
  <c r="Q2290" i="12"/>
  <c r="R340" i="14" s="1"/>
  <c r="O2290" i="12"/>
  <c r="Q340" i="14" s="1"/>
  <c r="M2290" i="12"/>
  <c r="P340" i="14" s="1"/>
  <c r="K2290" i="12"/>
  <c r="O340" i="14" s="1"/>
  <c r="I2290" i="12"/>
  <c r="N340" i="14" s="1"/>
  <c r="G2290" i="12"/>
  <c r="M340" i="14" s="1"/>
  <c r="E2290" i="12"/>
  <c r="L340" i="14" s="1"/>
  <c r="S2289" i="12"/>
  <c r="S339" i="14" s="1"/>
  <c r="Q2289" i="12"/>
  <c r="R339" i="14" s="1"/>
  <c r="O2289" i="12"/>
  <c r="Q339" i="14" s="1"/>
  <c r="M2289" i="12"/>
  <c r="P339" i="14" s="1"/>
  <c r="K2289" i="12"/>
  <c r="O339" i="14" s="1"/>
  <c r="I2289" i="12"/>
  <c r="N339" i="14" s="1"/>
  <c r="G2289" i="12"/>
  <c r="M339" i="14" s="1"/>
  <c r="E2289" i="12"/>
  <c r="L339" i="14" s="1"/>
  <c r="S2288" i="12"/>
  <c r="S338" i="14" s="1"/>
  <c r="Q2288" i="12"/>
  <c r="R338" i="14" s="1"/>
  <c r="O2288" i="12"/>
  <c r="Q338" i="14" s="1"/>
  <c r="M2288" i="12"/>
  <c r="P338" i="14" s="1"/>
  <c r="K2288" i="12"/>
  <c r="O338" i="14" s="1"/>
  <c r="I2288" i="12"/>
  <c r="N338" i="14" s="1"/>
  <c r="G2288" i="12"/>
  <c r="M338" i="14" s="1"/>
  <c r="E2288" i="12"/>
  <c r="L338" i="14" s="1"/>
  <c r="S2287" i="12"/>
  <c r="S337" i="14" s="1"/>
  <c r="Q2287" i="12"/>
  <c r="R337" i="14" s="1"/>
  <c r="O2287" i="12"/>
  <c r="Q337" i="14" s="1"/>
  <c r="M2287" i="12"/>
  <c r="P337" i="14" s="1"/>
  <c r="K2287" i="12"/>
  <c r="O337" i="14" s="1"/>
  <c r="I2287" i="12"/>
  <c r="N337" i="14" s="1"/>
  <c r="G2287" i="12"/>
  <c r="M337" i="14" s="1"/>
  <c r="E2287" i="12"/>
  <c r="S2250"/>
  <c r="S336" i="14" s="1"/>
  <c r="Q2250" i="12"/>
  <c r="R336" i="14" s="1"/>
  <c r="O2250" i="12"/>
  <c r="Q336" i="14" s="1"/>
  <c r="M2250" i="12"/>
  <c r="P336" i="14" s="1"/>
  <c r="K2250" i="12"/>
  <c r="O336" i="14" s="1"/>
  <c r="I2250" i="12"/>
  <c r="N336" i="14" s="1"/>
  <c r="G2250" i="12"/>
  <c r="M336" i="14" s="1"/>
  <c r="E2250" i="12"/>
  <c r="L336" i="14" s="1"/>
  <c r="S2249" i="12"/>
  <c r="S335" i="14" s="1"/>
  <c r="Q2249" i="12"/>
  <c r="R335" i="14" s="1"/>
  <c r="O2249" i="12"/>
  <c r="Q335" i="14" s="1"/>
  <c r="M2249" i="12"/>
  <c r="P335" i="14" s="1"/>
  <c r="K2249" i="12"/>
  <c r="O335" i="14" s="1"/>
  <c r="I2249" i="12"/>
  <c r="N335" i="14" s="1"/>
  <c r="G2249" i="12"/>
  <c r="M335" i="14" s="1"/>
  <c r="E2249" i="12"/>
  <c r="L335" i="14" s="1"/>
  <c r="S2248" i="12"/>
  <c r="S334" i="14" s="1"/>
  <c r="Q2248" i="12"/>
  <c r="R334" i="14" s="1"/>
  <c r="O2248" i="12"/>
  <c r="Q334" i="14" s="1"/>
  <c r="M2248" i="12"/>
  <c r="P334" i="14" s="1"/>
  <c r="K2248" i="12"/>
  <c r="O334" i="14" s="1"/>
  <c r="I2248" i="12"/>
  <c r="N334" i="14" s="1"/>
  <c r="G2248" i="12"/>
  <c r="M334" i="14" s="1"/>
  <c r="E2248" i="12"/>
  <c r="L334" i="14" s="1"/>
  <c r="S2247" i="12"/>
  <c r="S333" i="14" s="1"/>
  <c r="Q2247" i="12"/>
  <c r="R333" i="14" s="1"/>
  <c r="O2247" i="12"/>
  <c r="Q333" i="14" s="1"/>
  <c r="M2247" i="12"/>
  <c r="P333" i="14" s="1"/>
  <c r="K2247" i="12"/>
  <c r="O333" i="14" s="1"/>
  <c r="I2247" i="12"/>
  <c r="N333" i="14" s="1"/>
  <c r="G2247" i="12"/>
  <c r="M333" i="14" s="1"/>
  <c r="E2247" i="12"/>
  <c r="L333" i="14" s="1"/>
  <c r="S2246" i="12"/>
  <c r="S332" i="14" s="1"/>
  <c r="Q2246" i="12"/>
  <c r="R332" i="14" s="1"/>
  <c r="O2246" i="12"/>
  <c r="Q332" i="14" s="1"/>
  <c r="M2246" i="12"/>
  <c r="P332" i="14" s="1"/>
  <c r="K2246" i="12"/>
  <c r="O332" i="14" s="1"/>
  <c r="I2246" i="12"/>
  <c r="N332" i="14" s="1"/>
  <c r="G2246" i="12"/>
  <c r="M332" i="14" s="1"/>
  <c r="E2246" i="12"/>
  <c r="L332" i="14" s="1"/>
  <c r="S2245" i="12"/>
  <c r="S331" i="14" s="1"/>
  <c r="Q2245" i="12"/>
  <c r="R331" i="14" s="1"/>
  <c r="O2245" i="12"/>
  <c r="Q331" i="14" s="1"/>
  <c r="M2245" i="12"/>
  <c r="P331" i="14" s="1"/>
  <c r="K2245" i="12"/>
  <c r="O331" i="14" s="1"/>
  <c r="I2245" i="12"/>
  <c r="N331" i="14" s="1"/>
  <c r="G2245" i="12"/>
  <c r="M331" i="14" s="1"/>
  <c r="E2245" i="12"/>
  <c r="S2208"/>
  <c r="S330" i="14" s="1"/>
  <c r="Q2208" i="12"/>
  <c r="R330" i="14" s="1"/>
  <c r="O2208" i="12"/>
  <c r="Q330" i="14" s="1"/>
  <c r="M2208" i="12"/>
  <c r="P330" i="14" s="1"/>
  <c r="K2208" i="12"/>
  <c r="O330" i="14" s="1"/>
  <c r="I2208" i="12"/>
  <c r="N330" i="14" s="1"/>
  <c r="G2208" i="12"/>
  <c r="M330" i="14" s="1"/>
  <c r="E2208" i="12"/>
  <c r="L330" i="14" s="1"/>
  <c r="S2207" i="12"/>
  <c r="S329" i="14" s="1"/>
  <c r="Q2207" i="12"/>
  <c r="R329" i="14" s="1"/>
  <c r="O2207" i="12"/>
  <c r="Q329" i="14" s="1"/>
  <c r="M2207" i="12"/>
  <c r="P329" i="14" s="1"/>
  <c r="K2207" i="12"/>
  <c r="O329" i="14" s="1"/>
  <c r="I2207" i="12"/>
  <c r="N329" i="14" s="1"/>
  <c r="G2207" i="12"/>
  <c r="M329" i="14" s="1"/>
  <c r="E2207" i="12"/>
  <c r="L329" i="14" s="1"/>
  <c r="S2206" i="12"/>
  <c r="S328" i="14" s="1"/>
  <c r="Q2206" i="12"/>
  <c r="R328" i="14" s="1"/>
  <c r="O2206" i="12"/>
  <c r="Q328" i="14" s="1"/>
  <c r="M2206" i="12"/>
  <c r="P328" i="14" s="1"/>
  <c r="K2206" i="12"/>
  <c r="O328" i="14" s="1"/>
  <c r="I2206" i="12"/>
  <c r="N328" i="14" s="1"/>
  <c r="G2206" i="12"/>
  <c r="M328" i="14" s="1"/>
  <c r="E2206" i="12"/>
  <c r="L328" i="14" s="1"/>
  <c r="S2205" i="12"/>
  <c r="S327" i="14" s="1"/>
  <c r="Q2205" i="12"/>
  <c r="R327" i="14" s="1"/>
  <c r="O2205" i="12"/>
  <c r="Q327" i="14" s="1"/>
  <c r="M2205" i="12"/>
  <c r="P327" i="14" s="1"/>
  <c r="K2205" i="12"/>
  <c r="O327" i="14" s="1"/>
  <c r="I2205" i="12"/>
  <c r="N327" i="14" s="1"/>
  <c r="G2205" i="12"/>
  <c r="M327" i="14" s="1"/>
  <c r="E2205" i="12"/>
  <c r="L327" i="14" s="1"/>
  <c r="S2204" i="12"/>
  <c r="S326" i="14" s="1"/>
  <c r="Q2204" i="12"/>
  <c r="R326" i="14" s="1"/>
  <c r="O2204" i="12"/>
  <c r="Q326" i="14" s="1"/>
  <c r="M2204" i="12"/>
  <c r="P326" i="14" s="1"/>
  <c r="K2204" i="12"/>
  <c r="O326" i="14" s="1"/>
  <c r="I2204" i="12"/>
  <c r="N326" i="14" s="1"/>
  <c r="G2204" i="12"/>
  <c r="M326" i="14" s="1"/>
  <c r="E2204" i="12"/>
  <c r="L326" i="14" s="1"/>
  <c r="S2203" i="12"/>
  <c r="S325" i="14" s="1"/>
  <c r="Q2203" i="12"/>
  <c r="R325" i="14" s="1"/>
  <c r="O2203" i="12"/>
  <c r="Q325" i="14" s="1"/>
  <c r="M2203" i="12"/>
  <c r="P325" i="14" s="1"/>
  <c r="K2203" i="12"/>
  <c r="O325" i="14" s="1"/>
  <c r="I2203" i="12"/>
  <c r="N325" i="14" s="1"/>
  <c r="G2203" i="12"/>
  <c r="M325" i="14" s="1"/>
  <c r="E2203" i="12"/>
  <c r="S2166"/>
  <c r="S324" i="14" s="1"/>
  <c r="Q2166" i="12"/>
  <c r="R324" i="14" s="1"/>
  <c r="O2166" i="12"/>
  <c r="Q324" i="14" s="1"/>
  <c r="M2166" i="12"/>
  <c r="P324" i="14" s="1"/>
  <c r="K2166" i="12"/>
  <c r="O324" i="14" s="1"/>
  <c r="I2166" i="12"/>
  <c r="N324" i="14" s="1"/>
  <c r="G2166" i="12"/>
  <c r="M324" i="14" s="1"/>
  <c r="E2166" i="12"/>
  <c r="S2165"/>
  <c r="S323" i="14" s="1"/>
  <c r="Q2165" i="12"/>
  <c r="R323" i="14" s="1"/>
  <c r="O2165" i="12"/>
  <c r="Q323" i="14" s="1"/>
  <c r="M2165" i="12"/>
  <c r="P323" i="14" s="1"/>
  <c r="K2165" i="12"/>
  <c r="O323" i="14" s="1"/>
  <c r="I2165" i="12"/>
  <c r="N323" i="14" s="1"/>
  <c r="G2165" i="12"/>
  <c r="M323" i="14" s="1"/>
  <c r="E2165" i="12"/>
  <c r="S2164"/>
  <c r="S322" i="14" s="1"/>
  <c r="Q2164" i="12"/>
  <c r="R322" i="14" s="1"/>
  <c r="O2164" i="12"/>
  <c r="Q322" i="14" s="1"/>
  <c r="M2164" i="12"/>
  <c r="P322" i="14" s="1"/>
  <c r="K2164" i="12"/>
  <c r="O322" i="14" s="1"/>
  <c r="I2164" i="12"/>
  <c r="N322" i="14" s="1"/>
  <c r="G2164" i="12"/>
  <c r="M322" i="14" s="1"/>
  <c r="E2164" i="12"/>
  <c r="S2163"/>
  <c r="S321" i="14" s="1"/>
  <c r="Q2163" i="12"/>
  <c r="R321" i="14" s="1"/>
  <c r="O2163" i="12"/>
  <c r="Q321" i="14" s="1"/>
  <c r="M2163" i="12"/>
  <c r="P321" i="14" s="1"/>
  <c r="K2163" i="12"/>
  <c r="O321" i="14" s="1"/>
  <c r="I2163" i="12"/>
  <c r="N321" i="14" s="1"/>
  <c r="G2163" i="12"/>
  <c r="M321" i="14" s="1"/>
  <c r="E2163" i="12"/>
  <c r="S2162"/>
  <c r="S320" i="14" s="1"/>
  <c r="Q2162" i="12"/>
  <c r="R320" i="14" s="1"/>
  <c r="O2162" i="12"/>
  <c r="Q320" i="14" s="1"/>
  <c r="M2162" i="12"/>
  <c r="P320" i="14" s="1"/>
  <c r="K2162" i="12"/>
  <c r="O320" i="14" s="1"/>
  <c r="I2162" i="12"/>
  <c r="N320" i="14" s="1"/>
  <c r="G2162" i="12"/>
  <c r="M320" i="14" s="1"/>
  <c r="E2162" i="12"/>
  <c r="S2161"/>
  <c r="S319" i="14" s="1"/>
  <c r="Q2161" i="12"/>
  <c r="R319" i="14" s="1"/>
  <c r="O2161" i="12"/>
  <c r="Q319" i="14" s="1"/>
  <c r="M2161" i="12"/>
  <c r="P319" i="14" s="1"/>
  <c r="K2161" i="12"/>
  <c r="O319" i="14" s="1"/>
  <c r="I2161" i="12"/>
  <c r="N319" i="14" s="1"/>
  <c r="G2161" i="12"/>
  <c r="M319" i="14" s="1"/>
  <c r="E2161" i="12"/>
  <c r="S2124"/>
  <c r="S318" i="14" s="1"/>
  <c r="Q2124" i="12"/>
  <c r="R318" i="14" s="1"/>
  <c r="O2124" i="12"/>
  <c r="Q318" i="14" s="1"/>
  <c r="M2124" i="12"/>
  <c r="P318" i="14" s="1"/>
  <c r="K2124" i="12"/>
  <c r="O318" i="14" s="1"/>
  <c r="I2124" i="12"/>
  <c r="N318" i="14" s="1"/>
  <c r="G2124" i="12"/>
  <c r="M318" i="14" s="1"/>
  <c r="E2124" i="12"/>
  <c r="S2123"/>
  <c r="S317" i="14" s="1"/>
  <c r="Q2123" i="12"/>
  <c r="R317" i="14" s="1"/>
  <c r="O2123" i="12"/>
  <c r="Q317" i="14" s="1"/>
  <c r="M2123" i="12"/>
  <c r="P317" i="14" s="1"/>
  <c r="K2123" i="12"/>
  <c r="O317" i="14" s="1"/>
  <c r="I2123" i="12"/>
  <c r="N317" i="14" s="1"/>
  <c r="G2123" i="12"/>
  <c r="M317" i="14" s="1"/>
  <c r="E2123" i="12"/>
  <c r="S2122"/>
  <c r="S316" i="14" s="1"/>
  <c r="Q2122" i="12"/>
  <c r="R316" i="14" s="1"/>
  <c r="O2122" i="12"/>
  <c r="Q316" i="14" s="1"/>
  <c r="M2122" i="12"/>
  <c r="P316" i="14" s="1"/>
  <c r="K2122" i="12"/>
  <c r="O316" i="14" s="1"/>
  <c r="I2122" i="12"/>
  <c r="N316" i="14" s="1"/>
  <c r="G2122" i="12"/>
  <c r="M316" i="14" s="1"/>
  <c r="E2122" i="12"/>
  <c r="S2121"/>
  <c r="S315" i="14" s="1"/>
  <c r="Q2121" i="12"/>
  <c r="R315" i="14" s="1"/>
  <c r="O2121" i="12"/>
  <c r="Q315" i="14" s="1"/>
  <c r="M2121" i="12"/>
  <c r="P315" i="14" s="1"/>
  <c r="K2121" i="12"/>
  <c r="O315" i="14" s="1"/>
  <c r="I2121" i="12"/>
  <c r="N315" i="14" s="1"/>
  <c r="G2121" i="12"/>
  <c r="M315" i="14" s="1"/>
  <c r="E2121" i="12"/>
  <c r="S2120"/>
  <c r="S314" i="14" s="1"/>
  <c r="Q2120" i="12"/>
  <c r="R314" i="14" s="1"/>
  <c r="O2120" i="12"/>
  <c r="Q314" i="14" s="1"/>
  <c r="M2120" i="12"/>
  <c r="P314" i="14" s="1"/>
  <c r="K2120" i="12"/>
  <c r="O314" i="14" s="1"/>
  <c r="I2120" i="12"/>
  <c r="N314" i="14" s="1"/>
  <c r="G2120" i="12"/>
  <c r="M314" i="14" s="1"/>
  <c r="E2120" i="12"/>
  <c r="S2119"/>
  <c r="S313" i="14" s="1"/>
  <c r="Q2119" i="12"/>
  <c r="R313" i="14" s="1"/>
  <c r="O2119" i="12"/>
  <c r="Q313" i="14" s="1"/>
  <c r="M2119" i="12"/>
  <c r="P313" i="14" s="1"/>
  <c r="K2119" i="12"/>
  <c r="O313" i="14" s="1"/>
  <c r="I2119" i="12"/>
  <c r="N313" i="14" s="1"/>
  <c r="G2119" i="12"/>
  <c r="M313" i="14" s="1"/>
  <c r="E2119" i="12"/>
  <c r="S2082"/>
  <c r="S312" i="14" s="1"/>
  <c r="Q2082" i="12"/>
  <c r="R312" i="14" s="1"/>
  <c r="O2082" i="12"/>
  <c r="Q312" i="14" s="1"/>
  <c r="M2082" i="12"/>
  <c r="P312" i="14" s="1"/>
  <c r="K2082" i="12"/>
  <c r="O312" i="14" s="1"/>
  <c r="I2082" i="12"/>
  <c r="N312" i="14" s="1"/>
  <c r="G2082" i="12"/>
  <c r="M312" i="14" s="1"/>
  <c r="E2082" i="12"/>
  <c r="S2081"/>
  <c r="S311" i="14" s="1"/>
  <c r="Q2081" i="12"/>
  <c r="R311" i="14" s="1"/>
  <c r="O2081" i="12"/>
  <c r="Q311" i="14" s="1"/>
  <c r="M2081" i="12"/>
  <c r="P311" i="14" s="1"/>
  <c r="K2081" i="12"/>
  <c r="O311" i="14" s="1"/>
  <c r="I2081" i="12"/>
  <c r="N311" i="14" s="1"/>
  <c r="G2081" i="12"/>
  <c r="M311" i="14" s="1"/>
  <c r="E2081" i="12"/>
  <c r="S2080"/>
  <c r="S310" i="14" s="1"/>
  <c r="Q2080" i="12"/>
  <c r="R310" i="14" s="1"/>
  <c r="O2080" i="12"/>
  <c r="Q310" i="14" s="1"/>
  <c r="M2080" i="12"/>
  <c r="P310" i="14" s="1"/>
  <c r="K2080" i="12"/>
  <c r="O310" i="14" s="1"/>
  <c r="I2080" i="12"/>
  <c r="N310" i="14" s="1"/>
  <c r="G2080" i="12"/>
  <c r="M310" i="14" s="1"/>
  <c r="E2080" i="12"/>
  <c r="S2079"/>
  <c r="S309" i="14" s="1"/>
  <c r="Q2079" i="12"/>
  <c r="R309" i="14" s="1"/>
  <c r="O2079" i="12"/>
  <c r="Q309" i="14" s="1"/>
  <c r="M2079" i="12"/>
  <c r="P309" i="14" s="1"/>
  <c r="K2079" i="12"/>
  <c r="O309" i="14" s="1"/>
  <c r="I2079" i="12"/>
  <c r="N309" i="14" s="1"/>
  <c r="G2079" i="12"/>
  <c r="M309" i="14" s="1"/>
  <c r="E2079" i="12"/>
  <c r="S2078"/>
  <c r="S308" i="14" s="1"/>
  <c r="Q2078" i="12"/>
  <c r="R308" i="14" s="1"/>
  <c r="O2078" i="12"/>
  <c r="Q308" i="14" s="1"/>
  <c r="M2078" i="12"/>
  <c r="P308" i="14" s="1"/>
  <c r="K2078" i="12"/>
  <c r="O308" i="14" s="1"/>
  <c r="I2078" i="12"/>
  <c r="N308" i="14" s="1"/>
  <c r="G2078" i="12"/>
  <c r="M308" i="14" s="1"/>
  <c r="E2078" i="12"/>
  <c r="S2077"/>
  <c r="S307" i="14" s="1"/>
  <c r="Q2077" i="12"/>
  <c r="R307" i="14" s="1"/>
  <c r="O2077" i="12"/>
  <c r="Q307" i="14" s="1"/>
  <c r="M2077" i="12"/>
  <c r="P307" i="14" s="1"/>
  <c r="K2077" i="12"/>
  <c r="O307" i="14" s="1"/>
  <c r="I2077" i="12"/>
  <c r="N307" i="14" s="1"/>
  <c r="G2077" i="12"/>
  <c r="M307" i="14" s="1"/>
  <c r="E2077" i="12"/>
  <c r="S2040"/>
  <c r="S306" i="14" s="1"/>
  <c r="Q2040" i="12"/>
  <c r="R306" i="14" s="1"/>
  <c r="O2040" i="12"/>
  <c r="Q306" i="14" s="1"/>
  <c r="M2040" i="12"/>
  <c r="P306" i="14" s="1"/>
  <c r="K2040" i="12"/>
  <c r="O306" i="14" s="1"/>
  <c r="I2040" i="12"/>
  <c r="N306" i="14" s="1"/>
  <c r="G2040" i="12"/>
  <c r="M306" i="14" s="1"/>
  <c r="E2040" i="12"/>
  <c r="S2039"/>
  <c r="S305" i="14" s="1"/>
  <c r="Q2039" i="12"/>
  <c r="R305" i="14" s="1"/>
  <c r="O2039" i="12"/>
  <c r="Q305" i="14" s="1"/>
  <c r="M2039" i="12"/>
  <c r="P305" i="14" s="1"/>
  <c r="K2039" i="12"/>
  <c r="O305" i="14" s="1"/>
  <c r="I2039" i="12"/>
  <c r="N305" i="14" s="1"/>
  <c r="G2039" i="12"/>
  <c r="M305" i="14" s="1"/>
  <c r="E2039" i="12"/>
  <c r="S2038"/>
  <c r="S304" i="14" s="1"/>
  <c r="Q2038" i="12"/>
  <c r="R304" i="14" s="1"/>
  <c r="O2038" i="12"/>
  <c r="Q304" i="14" s="1"/>
  <c r="M2038" i="12"/>
  <c r="P304" i="14" s="1"/>
  <c r="K2038" i="12"/>
  <c r="O304" i="14" s="1"/>
  <c r="I2038" i="12"/>
  <c r="N304" i="14" s="1"/>
  <c r="G2038" i="12"/>
  <c r="M304" i="14" s="1"/>
  <c r="E2038" i="12"/>
  <c r="S2037"/>
  <c r="S303" i="14" s="1"/>
  <c r="Q2037" i="12"/>
  <c r="R303" i="14" s="1"/>
  <c r="O2037" i="12"/>
  <c r="Q303" i="14" s="1"/>
  <c r="M2037" i="12"/>
  <c r="P303" i="14" s="1"/>
  <c r="K2037" i="12"/>
  <c r="O303" i="14" s="1"/>
  <c r="I2037" i="12"/>
  <c r="N303" i="14" s="1"/>
  <c r="G2037" i="12"/>
  <c r="M303" i="14" s="1"/>
  <c r="E2037" i="12"/>
  <c r="S2036"/>
  <c r="S302" i="14" s="1"/>
  <c r="Q2036" i="12"/>
  <c r="R302" i="14" s="1"/>
  <c r="O2036" i="12"/>
  <c r="Q302" i="14" s="1"/>
  <c r="M2036" i="12"/>
  <c r="P302" i="14" s="1"/>
  <c r="K2036" i="12"/>
  <c r="O302" i="14" s="1"/>
  <c r="I2036" i="12"/>
  <c r="N302" i="14" s="1"/>
  <c r="G2036" i="12"/>
  <c r="M302" i="14" s="1"/>
  <c r="E2036" i="12"/>
  <c r="S2035"/>
  <c r="S301" i="14" s="1"/>
  <c r="Q2035" i="12"/>
  <c r="R301" i="14" s="1"/>
  <c r="O2035" i="12"/>
  <c r="Q301" i="14" s="1"/>
  <c r="M2035" i="12"/>
  <c r="P301" i="14" s="1"/>
  <c r="K2035" i="12"/>
  <c r="O301" i="14" s="1"/>
  <c r="I2035" i="12"/>
  <c r="N301" i="14" s="1"/>
  <c r="G2035" i="12"/>
  <c r="M301" i="14" s="1"/>
  <c r="E2035" i="12"/>
  <c r="S1998"/>
  <c r="S300" i="14" s="1"/>
  <c r="Q1998" i="12"/>
  <c r="R300" i="14" s="1"/>
  <c r="O1998" i="12"/>
  <c r="Q300" i="14" s="1"/>
  <c r="M1998" i="12"/>
  <c r="P300" i="14" s="1"/>
  <c r="K1998" i="12"/>
  <c r="O300" i="14" s="1"/>
  <c r="I1998" i="12"/>
  <c r="N300" i="14" s="1"/>
  <c r="G1998" i="12"/>
  <c r="M300" i="14" s="1"/>
  <c r="E1998" i="12"/>
  <c r="S1997"/>
  <c r="S299" i="14" s="1"/>
  <c r="Q1997" i="12"/>
  <c r="R299" i="14" s="1"/>
  <c r="O1997" i="12"/>
  <c r="Q299" i="14" s="1"/>
  <c r="M1997" i="12"/>
  <c r="P299" i="14" s="1"/>
  <c r="K1997" i="12"/>
  <c r="O299" i="14" s="1"/>
  <c r="I1997" i="12"/>
  <c r="N299" i="14" s="1"/>
  <c r="G1997" i="12"/>
  <c r="M299" i="14" s="1"/>
  <c r="E1997" i="12"/>
  <c r="S1996"/>
  <c r="S298" i="14" s="1"/>
  <c r="Q1996" i="12"/>
  <c r="R298" i="14" s="1"/>
  <c r="O1996" i="12"/>
  <c r="Q298" i="14" s="1"/>
  <c r="M1996" i="12"/>
  <c r="P298" i="14" s="1"/>
  <c r="K1996" i="12"/>
  <c r="O298" i="14" s="1"/>
  <c r="I1996" i="12"/>
  <c r="N298" i="14" s="1"/>
  <c r="G1996" i="12"/>
  <c r="M298" i="14" s="1"/>
  <c r="E1996" i="12"/>
  <c r="S1995"/>
  <c r="S297" i="14" s="1"/>
  <c r="Q1995" i="12"/>
  <c r="R297" i="14" s="1"/>
  <c r="O1995" i="12"/>
  <c r="Q297" i="14" s="1"/>
  <c r="M1995" i="12"/>
  <c r="P297" i="14" s="1"/>
  <c r="K1995" i="12"/>
  <c r="O297" i="14" s="1"/>
  <c r="I1995" i="12"/>
  <c r="N297" i="14" s="1"/>
  <c r="G1995" i="12"/>
  <c r="M297" i="14" s="1"/>
  <c r="E1995" i="12"/>
  <c r="S1994"/>
  <c r="S296" i="14" s="1"/>
  <c r="Q1994" i="12"/>
  <c r="R296" i="14" s="1"/>
  <c r="O1994" i="12"/>
  <c r="Q296" i="14" s="1"/>
  <c r="M1994" i="12"/>
  <c r="P296" i="14" s="1"/>
  <c r="K1994" i="12"/>
  <c r="O296" i="14" s="1"/>
  <c r="I1994" i="12"/>
  <c r="N296" i="14" s="1"/>
  <c r="G1994" i="12"/>
  <c r="M296" i="14" s="1"/>
  <c r="E1994" i="12"/>
  <c r="S1993"/>
  <c r="S295" i="14" s="1"/>
  <c r="Q1993" i="12"/>
  <c r="R295" i="14" s="1"/>
  <c r="O1993" i="12"/>
  <c r="Q295" i="14" s="1"/>
  <c r="M1993" i="12"/>
  <c r="P295" i="14" s="1"/>
  <c r="K1993" i="12"/>
  <c r="O295" i="14" s="1"/>
  <c r="I1993" i="12"/>
  <c r="N295" i="14" s="1"/>
  <c r="G1993" i="12"/>
  <c r="M295" i="14" s="1"/>
  <c r="E1993" i="12"/>
  <c r="S1956"/>
  <c r="S294" i="14" s="1"/>
  <c r="Q1956" i="12"/>
  <c r="R294" i="14" s="1"/>
  <c r="O1956" i="12"/>
  <c r="Q294" i="14" s="1"/>
  <c r="M1956" i="12"/>
  <c r="P294" i="14" s="1"/>
  <c r="K1956" i="12"/>
  <c r="O294" i="14" s="1"/>
  <c r="I1956" i="12"/>
  <c r="N294" i="14" s="1"/>
  <c r="G1956" i="12"/>
  <c r="M294" i="14" s="1"/>
  <c r="E1956" i="12"/>
  <c r="S1955"/>
  <c r="S293" i="14" s="1"/>
  <c r="Q1955" i="12"/>
  <c r="R293" i="14" s="1"/>
  <c r="O1955" i="12"/>
  <c r="Q293" i="14" s="1"/>
  <c r="M1955" i="12"/>
  <c r="P293" i="14" s="1"/>
  <c r="K1955" i="12"/>
  <c r="O293" i="14" s="1"/>
  <c r="I1955" i="12"/>
  <c r="N293" i="14" s="1"/>
  <c r="G1955" i="12"/>
  <c r="M293" i="14" s="1"/>
  <c r="E1955" i="12"/>
  <c r="S1954"/>
  <c r="S292" i="14" s="1"/>
  <c r="Q1954" i="12"/>
  <c r="R292" i="14" s="1"/>
  <c r="O1954" i="12"/>
  <c r="Q292" i="14" s="1"/>
  <c r="M1954" i="12"/>
  <c r="P292" i="14" s="1"/>
  <c r="K1954" i="12"/>
  <c r="O292" i="14" s="1"/>
  <c r="I1954" i="12"/>
  <c r="N292" i="14" s="1"/>
  <c r="G1954" i="12"/>
  <c r="M292" i="14" s="1"/>
  <c r="E1954" i="12"/>
  <c r="S1953"/>
  <c r="S291" i="14" s="1"/>
  <c r="Q1953" i="12"/>
  <c r="R291" i="14" s="1"/>
  <c r="O1953" i="12"/>
  <c r="Q291" i="14" s="1"/>
  <c r="M1953" i="12"/>
  <c r="P291" i="14" s="1"/>
  <c r="K1953" i="12"/>
  <c r="O291" i="14" s="1"/>
  <c r="I1953" i="12"/>
  <c r="N291" i="14" s="1"/>
  <c r="G1953" i="12"/>
  <c r="M291" i="14" s="1"/>
  <c r="E1953" i="12"/>
  <c r="S1952"/>
  <c r="S290" i="14" s="1"/>
  <c r="Q1952" i="12"/>
  <c r="R290" i="14" s="1"/>
  <c r="O1952" i="12"/>
  <c r="Q290" i="14" s="1"/>
  <c r="M1952" i="12"/>
  <c r="P290" i="14" s="1"/>
  <c r="K1952" i="12"/>
  <c r="O290" i="14" s="1"/>
  <c r="I1952" i="12"/>
  <c r="N290" i="14" s="1"/>
  <c r="G1952" i="12"/>
  <c r="M290" i="14" s="1"/>
  <c r="E1952" i="12"/>
  <c r="S1951"/>
  <c r="S289" i="14" s="1"/>
  <c r="Q1951" i="12"/>
  <c r="R289" i="14" s="1"/>
  <c r="O1951" i="12"/>
  <c r="Q289" i="14" s="1"/>
  <c r="M1951" i="12"/>
  <c r="P289" i="14" s="1"/>
  <c r="K1951" i="12"/>
  <c r="O289" i="14" s="1"/>
  <c r="I1951" i="12"/>
  <c r="N289" i="14" s="1"/>
  <c r="G1951" i="12"/>
  <c r="M289" i="14" s="1"/>
  <c r="E1951" i="12"/>
  <c r="S1914"/>
  <c r="S288" i="14" s="1"/>
  <c r="Q1914" i="12"/>
  <c r="R288" i="14" s="1"/>
  <c r="O1914" i="12"/>
  <c r="Q288" i="14" s="1"/>
  <c r="M1914" i="12"/>
  <c r="P288" i="14" s="1"/>
  <c r="K1914" i="12"/>
  <c r="O288" i="14" s="1"/>
  <c r="I1914" i="12"/>
  <c r="N288" i="14" s="1"/>
  <c r="G1914" i="12"/>
  <c r="M288" i="14" s="1"/>
  <c r="E1914" i="12"/>
  <c r="S1913"/>
  <c r="S287" i="14" s="1"/>
  <c r="Q1913" i="12"/>
  <c r="R287" i="14" s="1"/>
  <c r="O1913" i="12"/>
  <c r="Q287" i="14" s="1"/>
  <c r="M1913" i="12"/>
  <c r="P287" i="14" s="1"/>
  <c r="K1913" i="12"/>
  <c r="O287" i="14" s="1"/>
  <c r="I1913" i="12"/>
  <c r="N287" i="14" s="1"/>
  <c r="G1913" i="12"/>
  <c r="M287" i="14" s="1"/>
  <c r="E1913" i="12"/>
  <c r="S1912"/>
  <c r="S286" i="14" s="1"/>
  <c r="Q1912" i="12"/>
  <c r="R286" i="14" s="1"/>
  <c r="O1912" i="12"/>
  <c r="Q286" i="14" s="1"/>
  <c r="M1912" i="12"/>
  <c r="P286" i="14" s="1"/>
  <c r="K1912" i="12"/>
  <c r="O286" i="14" s="1"/>
  <c r="I1912" i="12"/>
  <c r="N286" i="14" s="1"/>
  <c r="G1912" i="12"/>
  <c r="M286" i="14" s="1"/>
  <c r="E1912" i="12"/>
  <c r="S1911"/>
  <c r="S285" i="14" s="1"/>
  <c r="Q1911" i="12"/>
  <c r="R285" i="14" s="1"/>
  <c r="O1911" i="12"/>
  <c r="Q285" i="14" s="1"/>
  <c r="M1911" i="12"/>
  <c r="P285" i="14" s="1"/>
  <c r="K1911" i="12"/>
  <c r="O285" i="14" s="1"/>
  <c r="I1911" i="12"/>
  <c r="N285" i="14" s="1"/>
  <c r="G1911" i="12"/>
  <c r="M285" i="14" s="1"/>
  <c r="E1911" i="12"/>
  <c r="S1910"/>
  <c r="S284" i="14" s="1"/>
  <c r="Q1910" i="12"/>
  <c r="R284" i="14" s="1"/>
  <c r="O1910" i="12"/>
  <c r="Q284" i="14" s="1"/>
  <c r="M1910" i="12"/>
  <c r="P284" i="14" s="1"/>
  <c r="K1910" i="12"/>
  <c r="O284" i="14" s="1"/>
  <c r="I1910" i="12"/>
  <c r="N284" i="14" s="1"/>
  <c r="G1910" i="12"/>
  <c r="M284" i="14" s="1"/>
  <c r="E1910" i="12"/>
  <c r="S1909"/>
  <c r="S283" i="14" s="1"/>
  <c r="Q1909" i="12"/>
  <c r="R283" i="14" s="1"/>
  <c r="O1909" i="12"/>
  <c r="Q283" i="14" s="1"/>
  <c r="M1909" i="12"/>
  <c r="P283" i="14" s="1"/>
  <c r="K1909" i="12"/>
  <c r="O283" i="14" s="1"/>
  <c r="I1909" i="12"/>
  <c r="N283" i="14" s="1"/>
  <c r="G1909" i="12"/>
  <c r="M283" i="14" s="1"/>
  <c r="E1909" i="12"/>
  <c r="S1872"/>
  <c r="S282" i="14" s="1"/>
  <c r="Q1872" i="12"/>
  <c r="R282" i="14" s="1"/>
  <c r="O1872" i="12"/>
  <c r="Q282" i="14" s="1"/>
  <c r="M1872" i="12"/>
  <c r="P282" i="14" s="1"/>
  <c r="K1872" i="12"/>
  <c r="O282" i="14" s="1"/>
  <c r="I1872" i="12"/>
  <c r="N282" i="14" s="1"/>
  <c r="G1872" i="12"/>
  <c r="M282" i="14" s="1"/>
  <c r="E1872" i="12"/>
  <c r="S1871"/>
  <c r="S281" i="14" s="1"/>
  <c r="Q1871" i="12"/>
  <c r="R281" i="14" s="1"/>
  <c r="O1871" i="12"/>
  <c r="Q281" i="14" s="1"/>
  <c r="M1871" i="12"/>
  <c r="P281" i="14" s="1"/>
  <c r="K1871" i="12"/>
  <c r="O281" i="14" s="1"/>
  <c r="I1871" i="12"/>
  <c r="N281" i="14" s="1"/>
  <c r="G1871" i="12"/>
  <c r="M281" i="14" s="1"/>
  <c r="E1871" i="12"/>
  <c r="S1870"/>
  <c r="S280" i="14" s="1"/>
  <c r="Q1870" i="12"/>
  <c r="R280" i="14" s="1"/>
  <c r="O1870" i="12"/>
  <c r="Q280" i="14" s="1"/>
  <c r="M1870" i="12"/>
  <c r="P280" i="14" s="1"/>
  <c r="K1870" i="12"/>
  <c r="O280" i="14" s="1"/>
  <c r="I1870" i="12"/>
  <c r="N280" i="14" s="1"/>
  <c r="G1870" i="12"/>
  <c r="M280" i="14" s="1"/>
  <c r="E1870" i="12"/>
  <c r="S1869"/>
  <c r="S279" i="14" s="1"/>
  <c r="Q1869" i="12"/>
  <c r="R279" i="14" s="1"/>
  <c r="O1869" i="12"/>
  <c r="Q279" i="14" s="1"/>
  <c r="M1869" i="12"/>
  <c r="P279" i="14" s="1"/>
  <c r="K1869" i="12"/>
  <c r="O279" i="14" s="1"/>
  <c r="I1869" i="12"/>
  <c r="N279" i="14" s="1"/>
  <c r="G1869" i="12"/>
  <c r="M279" i="14" s="1"/>
  <c r="E1869" i="12"/>
  <c r="S1868"/>
  <c r="S278" i="14" s="1"/>
  <c r="Q1868" i="12"/>
  <c r="R278" i="14" s="1"/>
  <c r="O1868" i="12"/>
  <c r="Q278" i="14" s="1"/>
  <c r="M1868" i="12"/>
  <c r="P278" i="14" s="1"/>
  <c r="K1868" i="12"/>
  <c r="O278" i="14" s="1"/>
  <c r="I1868" i="12"/>
  <c r="N278" i="14" s="1"/>
  <c r="G1868" i="12"/>
  <c r="M278" i="14" s="1"/>
  <c r="E1868" i="12"/>
  <c r="S1867"/>
  <c r="S277" i="14" s="1"/>
  <c r="Q1867" i="12"/>
  <c r="R277" i="14" s="1"/>
  <c r="O1867" i="12"/>
  <c r="Q277" i="14" s="1"/>
  <c r="M1867" i="12"/>
  <c r="P277" i="14" s="1"/>
  <c r="K1867" i="12"/>
  <c r="O277" i="14" s="1"/>
  <c r="I1867" i="12"/>
  <c r="N277" i="14" s="1"/>
  <c r="G1867" i="12"/>
  <c r="M277" i="14" s="1"/>
  <c r="E1867" i="12"/>
  <c r="S1830"/>
  <c r="S276" i="14" s="1"/>
  <c r="Q1830" i="12"/>
  <c r="R276" i="14" s="1"/>
  <c r="O1830" i="12"/>
  <c r="Q276" i="14" s="1"/>
  <c r="M1830" i="12"/>
  <c r="P276" i="14" s="1"/>
  <c r="K1830" i="12"/>
  <c r="O276" i="14" s="1"/>
  <c r="I1830" i="12"/>
  <c r="N276" i="14" s="1"/>
  <c r="G1830" i="12"/>
  <c r="M276" i="14" s="1"/>
  <c r="E1830" i="12"/>
  <c r="S1829"/>
  <c r="S275" i="14" s="1"/>
  <c r="Q1829" i="12"/>
  <c r="R275" i="14" s="1"/>
  <c r="O1829" i="12"/>
  <c r="Q275" i="14" s="1"/>
  <c r="M1829" i="12"/>
  <c r="P275" i="14" s="1"/>
  <c r="K1829" i="12"/>
  <c r="O275" i="14" s="1"/>
  <c r="I1829" i="12"/>
  <c r="N275" i="14" s="1"/>
  <c r="G1829" i="12"/>
  <c r="M275" i="14" s="1"/>
  <c r="E1829" i="12"/>
  <c r="S1828"/>
  <c r="S274" i="14" s="1"/>
  <c r="Q1828" i="12"/>
  <c r="R274" i="14" s="1"/>
  <c r="O1828" i="12"/>
  <c r="Q274" i="14" s="1"/>
  <c r="M1828" i="12"/>
  <c r="P274" i="14" s="1"/>
  <c r="K1828" i="12"/>
  <c r="O274" i="14" s="1"/>
  <c r="I1828" i="12"/>
  <c r="N274" i="14" s="1"/>
  <c r="G1828" i="12"/>
  <c r="M274" i="14" s="1"/>
  <c r="E1828" i="12"/>
  <c r="S1827"/>
  <c r="S273" i="14" s="1"/>
  <c r="Q1827" i="12"/>
  <c r="R273" i="14" s="1"/>
  <c r="O1827" i="12"/>
  <c r="Q273" i="14" s="1"/>
  <c r="M1827" i="12"/>
  <c r="P273" i="14" s="1"/>
  <c r="K1827" i="12"/>
  <c r="O273" i="14" s="1"/>
  <c r="I1827" i="12"/>
  <c r="N273" i="14" s="1"/>
  <c r="G1827" i="12"/>
  <c r="M273" i="14" s="1"/>
  <c r="E1827" i="12"/>
  <c r="S1826"/>
  <c r="S272" i="14" s="1"/>
  <c r="Q1826" i="12"/>
  <c r="R272" i="14" s="1"/>
  <c r="O1826" i="12"/>
  <c r="Q272" i="14" s="1"/>
  <c r="M1826" i="12"/>
  <c r="P272" i="14" s="1"/>
  <c r="K1826" i="12"/>
  <c r="O272" i="14" s="1"/>
  <c r="I1826" i="12"/>
  <c r="N272" i="14" s="1"/>
  <c r="G1826" i="12"/>
  <c r="M272" i="14" s="1"/>
  <c r="E1826" i="12"/>
  <c r="S1825"/>
  <c r="S271" i="14" s="1"/>
  <c r="Q1825" i="12"/>
  <c r="R271" i="14" s="1"/>
  <c r="O1825" i="12"/>
  <c r="Q271" i="14" s="1"/>
  <c r="M1825" i="12"/>
  <c r="P271" i="14" s="1"/>
  <c r="K1825" i="12"/>
  <c r="O271" i="14" s="1"/>
  <c r="I1825" i="12"/>
  <c r="N271" i="14" s="1"/>
  <c r="G1825" i="12"/>
  <c r="M271" i="14" s="1"/>
  <c r="E1825" i="12"/>
  <c r="S1788"/>
  <c r="S270" i="14" s="1"/>
  <c r="Q1788" i="12"/>
  <c r="R270" i="14" s="1"/>
  <c r="O1788" i="12"/>
  <c r="Q270" i="14" s="1"/>
  <c r="M1788" i="12"/>
  <c r="P270" i="14" s="1"/>
  <c r="K1788" i="12"/>
  <c r="O270" i="14" s="1"/>
  <c r="I1788" i="12"/>
  <c r="N270" i="14" s="1"/>
  <c r="G1788" i="12"/>
  <c r="M270" i="14" s="1"/>
  <c r="E1788" i="12"/>
  <c r="S1787"/>
  <c r="S269" i="14" s="1"/>
  <c r="Q1787" i="12"/>
  <c r="R269" i="14" s="1"/>
  <c r="O1787" i="12"/>
  <c r="Q269" i="14" s="1"/>
  <c r="M1787" i="12"/>
  <c r="P269" i="14" s="1"/>
  <c r="K1787" i="12"/>
  <c r="O269" i="14" s="1"/>
  <c r="I1787" i="12"/>
  <c r="N269" i="14" s="1"/>
  <c r="G1787" i="12"/>
  <c r="M269" i="14" s="1"/>
  <c r="E1787" i="12"/>
  <c r="S1786"/>
  <c r="S268" i="14" s="1"/>
  <c r="Q1786" i="12"/>
  <c r="R268" i="14" s="1"/>
  <c r="O1786" i="12"/>
  <c r="Q268" i="14" s="1"/>
  <c r="M1786" i="12"/>
  <c r="P268" i="14" s="1"/>
  <c r="K1786" i="12"/>
  <c r="O268" i="14" s="1"/>
  <c r="I1786" i="12"/>
  <c r="N268" i="14" s="1"/>
  <c r="G1786" i="12"/>
  <c r="M268" i="14" s="1"/>
  <c r="E1786" i="12"/>
  <c r="S1785"/>
  <c r="S267" i="14" s="1"/>
  <c r="Q1785" i="12"/>
  <c r="R267" i="14" s="1"/>
  <c r="O1785" i="12"/>
  <c r="Q267" i="14" s="1"/>
  <c r="M1785" i="12"/>
  <c r="P267" i="14" s="1"/>
  <c r="K1785" i="12"/>
  <c r="O267" i="14" s="1"/>
  <c r="I1785" i="12"/>
  <c r="N267" i="14" s="1"/>
  <c r="G1785" i="12"/>
  <c r="M267" i="14" s="1"/>
  <c r="E1785" i="12"/>
  <c r="S1784"/>
  <c r="S266" i="14" s="1"/>
  <c r="Q1784" i="12"/>
  <c r="R266" i="14" s="1"/>
  <c r="O1784" i="12"/>
  <c r="Q266" i="14" s="1"/>
  <c r="M1784" i="12"/>
  <c r="P266" i="14" s="1"/>
  <c r="K1784" i="12"/>
  <c r="O266" i="14" s="1"/>
  <c r="I1784" i="12"/>
  <c r="N266" i="14" s="1"/>
  <c r="G1784" i="12"/>
  <c r="M266" i="14" s="1"/>
  <c r="E1784" i="12"/>
  <c r="S1783"/>
  <c r="S265" i="14" s="1"/>
  <c r="Q1783" i="12"/>
  <c r="R265" i="14" s="1"/>
  <c r="O1783" i="12"/>
  <c r="Q265" i="14" s="1"/>
  <c r="M1783" i="12"/>
  <c r="P265" i="14" s="1"/>
  <c r="K1783" i="12"/>
  <c r="O265" i="14" s="1"/>
  <c r="I1783" i="12"/>
  <c r="N265" i="14" s="1"/>
  <c r="G1783" i="12"/>
  <c r="M265" i="14" s="1"/>
  <c r="E1783" i="12"/>
  <c r="S1746"/>
  <c r="S264" i="14" s="1"/>
  <c r="Q1746" i="12"/>
  <c r="R264" i="14" s="1"/>
  <c r="O1746" i="12"/>
  <c r="Q264" i="14" s="1"/>
  <c r="M1746" i="12"/>
  <c r="P264" i="14" s="1"/>
  <c r="K1746" i="12"/>
  <c r="O264" i="14" s="1"/>
  <c r="I1746" i="12"/>
  <c r="N264" i="14" s="1"/>
  <c r="G1746" i="12"/>
  <c r="M264" i="14" s="1"/>
  <c r="E1746" i="12"/>
  <c r="S1745"/>
  <c r="S263" i="14" s="1"/>
  <c r="Q1745" i="12"/>
  <c r="R263" i="14" s="1"/>
  <c r="O1745" i="12"/>
  <c r="Q263" i="14" s="1"/>
  <c r="M1745" i="12"/>
  <c r="P263" i="14" s="1"/>
  <c r="K1745" i="12"/>
  <c r="O263" i="14" s="1"/>
  <c r="I1745" i="12"/>
  <c r="N263" i="14" s="1"/>
  <c r="G1745" i="12"/>
  <c r="M263" i="14" s="1"/>
  <c r="E1745" i="12"/>
  <c r="S1744"/>
  <c r="S262" i="14" s="1"/>
  <c r="Q1744" i="12"/>
  <c r="R262" i="14" s="1"/>
  <c r="O1744" i="12"/>
  <c r="Q262" i="14" s="1"/>
  <c r="M1744" i="12"/>
  <c r="P262" i="14" s="1"/>
  <c r="K1744" i="12"/>
  <c r="O262" i="14" s="1"/>
  <c r="I1744" i="12"/>
  <c r="N262" i="14" s="1"/>
  <c r="G1744" i="12"/>
  <c r="M262" i="14" s="1"/>
  <c r="E1744" i="12"/>
  <c r="S1743"/>
  <c r="S261" i="14" s="1"/>
  <c r="Q1743" i="12"/>
  <c r="R261" i="14" s="1"/>
  <c r="O1743" i="12"/>
  <c r="Q261" i="14" s="1"/>
  <c r="M1743" i="12"/>
  <c r="P261" i="14" s="1"/>
  <c r="K1743" i="12"/>
  <c r="O261" i="14" s="1"/>
  <c r="I1743" i="12"/>
  <c r="N261" i="14" s="1"/>
  <c r="G1743" i="12"/>
  <c r="M261" i="14" s="1"/>
  <c r="E1743" i="12"/>
  <c r="S1742"/>
  <c r="S260" i="14" s="1"/>
  <c r="Q1742" i="12"/>
  <c r="R260" i="14" s="1"/>
  <c r="O1742" i="12"/>
  <c r="Q260" i="14" s="1"/>
  <c r="M1742" i="12"/>
  <c r="P260" i="14" s="1"/>
  <c r="K1742" i="12"/>
  <c r="O260" i="14" s="1"/>
  <c r="I1742" i="12"/>
  <c r="N260" i="14" s="1"/>
  <c r="G1742" i="12"/>
  <c r="M260" i="14" s="1"/>
  <c r="E1742" i="12"/>
  <c r="S1741"/>
  <c r="S259" i="14" s="1"/>
  <c r="Q1741" i="12"/>
  <c r="R259" i="14" s="1"/>
  <c r="O1741" i="12"/>
  <c r="Q259" i="14" s="1"/>
  <c r="M1741" i="12"/>
  <c r="P259" i="14" s="1"/>
  <c r="K1741" i="12"/>
  <c r="O259" i="14" s="1"/>
  <c r="I1741" i="12"/>
  <c r="N259" i="14" s="1"/>
  <c r="G1741" i="12"/>
  <c r="M259" i="14" s="1"/>
  <c r="E1741" i="12"/>
  <c r="S1704"/>
  <c r="S258" i="14" s="1"/>
  <c r="Q1704" i="12"/>
  <c r="R258" i="14" s="1"/>
  <c r="O1704" i="12"/>
  <c r="Q258" i="14" s="1"/>
  <c r="M1704" i="12"/>
  <c r="P258" i="14" s="1"/>
  <c r="K1704" i="12"/>
  <c r="O258" i="14" s="1"/>
  <c r="I1704" i="12"/>
  <c r="N258" i="14" s="1"/>
  <c r="G1704" i="12"/>
  <c r="M258" i="14" s="1"/>
  <c r="E1704" i="12"/>
  <c r="S1703"/>
  <c r="S257" i="14" s="1"/>
  <c r="Q1703" i="12"/>
  <c r="R257" i="14" s="1"/>
  <c r="O1703" i="12"/>
  <c r="Q257" i="14" s="1"/>
  <c r="M1703" i="12"/>
  <c r="P257" i="14" s="1"/>
  <c r="K1703" i="12"/>
  <c r="O257" i="14" s="1"/>
  <c r="I1703" i="12"/>
  <c r="N257" i="14" s="1"/>
  <c r="G1703" i="12"/>
  <c r="M257" i="14" s="1"/>
  <c r="E1703" i="12"/>
  <c r="S1702"/>
  <c r="S256" i="14" s="1"/>
  <c r="Q1702" i="12"/>
  <c r="R256" i="14" s="1"/>
  <c r="O1702" i="12"/>
  <c r="Q256" i="14" s="1"/>
  <c r="M1702" i="12"/>
  <c r="P256" i="14" s="1"/>
  <c r="K1702" i="12"/>
  <c r="O256" i="14" s="1"/>
  <c r="I1702" i="12"/>
  <c r="N256" i="14" s="1"/>
  <c r="G1702" i="12"/>
  <c r="M256" i="14" s="1"/>
  <c r="E1702" i="12"/>
  <c r="S1701"/>
  <c r="S255" i="14" s="1"/>
  <c r="Q1701" i="12"/>
  <c r="R255" i="14" s="1"/>
  <c r="O1701" i="12"/>
  <c r="Q255" i="14" s="1"/>
  <c r="M1701" i="12"/>
  <c r="P255" i="14" s="1"/>
  <c r="K1701" i="12"/>
  <c r="O255" i="14" s="1"/>
  <c r="I1701" i="12"/>
  <c r="N255" i="14" s="1"/>
  <c r="G1701" i="12"/>
  <c r="M255" i="14" s="1"/>
  <c r="E1701" i="12"/>
  <c r="S1700"/>
  <c r="S254" i="14" s="1"/>
  <c r="Q1700" i="12"/>
  <c r="R254" i="14" s="1"/>
  <c r="O1700" i="12"/>
  <c r="Q254" i="14" s="1"/>
  <c r="M1700" i="12"/>
  <c r="P254" i="14" s="1"/>
  <c r="K1700" i="12"/>
  <c r="O254" i="14" s="1"/>
  <c r="I1700" i="12"/>
  <c r="N254" i="14" s="1"/>
  <c r="G1700" i="12"/>
  <c r="M254" i="14" s="1"/>
  <c r="E1700" i="12"/>
  <c r="S1699"/>
  <c r="S253" i="14" s="1"/>
  <c r="Q1699" i="12"/>
  <c r="R253" i="14" s="1"/>
  <c r="O1699" i="12"/>
  <c r="Q253" i="14" s="1"/>
  <c r="M1699" i="12"/>
  <c r="P253" i="14" s="1"/>
  <c r="K1699" i="12"/>
  <c r="O253" i="14" s="1"/>
  <c r="I1699" i="12"/>
  <c r="N253" i="14" s="1"/>
  <c r="G1699" i="12"/>
  <c r="M253" i="14" s="1"/>
  <c r="E1699" i="12"/>
  <c r="S1662"/>
  <c r="S252" i="14" s="1"/>
  <c r="Q1662" i="12"/>
  <c r="R252" i="14" s="1"/>
  <c r="O1662" i="12"/>
  <c r="Q252" i="14" s="1"/>
  <c r="M1662" i="12"/>
  <c r="P252" i="14" s="1"/>
  <c r="K1662" i="12"/>
  <c r="O252" i="14" s="1"/>
  <c r="I1662" i="12"/>
  <c r="N252" i="14" s="1"/>
  <c r="G1662" i="12"/>
  <c r="M252" i="14" s="1"/>
  <c r="E1662" i="12"/>
  <c r="S1661"/>
  <c r="S251" i="14" s="1"/>
  <c r="Q1661" i="12"/>
  <c r="R251" i="14" s="1"/>
  <c r="O1661" i="12"/>
  <c r="Q251" i="14" s="1"/>
  <c r="M1661" i="12"/>
  <c r="P251" i="14" s="1"/>
  <c r="K1661" i="12"/>
  <c r="O251" i="14" s="1"/>
  <c r="I1661" i="12"/>
  <c r="N251" i="14" s="1"/>
  <c r="G1661" i="12"/>
  <c r="M251" i="14" s="1"/>
  <c r="E1661" i="12"/>
  <c r="S1660"/>
  <c r="S250" i="14" s="1"/>
  <c r="Q1660" i="12"/>
  <c r="R250" i="14" s="1"/>
  <c r="O1660" i="12"/>
  <c r="Q250" i="14" s="1"/>
  <c r="M1660" i="12"/>
  <c r="P250" i="14" s="1"/>
  <c r="K1660" i="12"/>
  <c r="O250" i="14" s="1"/>
  <c r="I1660" i="12"/>
  <c r="N250" i="14" s="1"/>
  <c r="G1660" i="12"/>
  <c r="M250" i="14" s="1"/>
  <c r="E1660" i="12"/>
  <c r="S1659"/>
  <c r="S249" i="14" s="1"/>
  <c r="Q1659" i="12"/>
  <c r="R249" i="14" s="1"/>
  <c r="O1659" i="12"/>
  <c r="Q249" i="14" s="1"/>
  <c r="M1659" i="12"/>
  <c r="P249" i="14" s="1"/>
  <c r="K1659" i="12"/>
  <c r="O249" i="14" s="1"/>
  <c r="I1659" i="12"/>
  <c r="N249" i="14" s="1"/>
  <c r="G1659" i="12"/>
  <c r="M249" i="14" s="1"/>
  <c r="E1659" i="12"/>
  <c r="S1658"/>
  <c r="S248" i="14" s="1"/>
  <c r="Q1658" i="12"/>
  <c r="R248" i="14" s="1"/>
  <c r="O1658" i="12"/>
  <c r="Q248" i="14" s="1"/>
  <c r="M1658" i="12"/>
  <c r="P248" i="14" s="1"/>
  <c r="K1658" i="12"/>
  <c r="O248" i="14" s="1"/>
  <c r="I1658" i="12"/>
  <c r="N248" i="14" s="1"/>
  <c r="G1658" i="12"/>
  <c r="M248" i="14" s="1"/>
  <c r="E1658" i="12"/>
  <c r="S1657"/>
  <c r="S247" i="14" s="1"/>
  <c r="Q1657" i="12"/>
  <c r="R247" i="14" s="1"/>
  <c r="O1657" i="12"/>
  <c r="Q247" i="14" s="1"/>
  <c r="M1657" i="12"/>
  <c r="P247" i="14" s="1"/>
  <c r="K1657" i="12"/>
  <c r="O247" i="14" s="1"/>
  <c r="I1657" i="12"/>
  <c r="N247" i="14" s="1"/>
  <c r="G1657" i="12"/>
  <c r="M247" i="14" s="1"/>
  <c r="E1657" i="12"/>
  <c r="S1620"/>
  <c r="S246" i="14" s="1"/>
  <c r="Q1620" i="12"/>
  <c r="R246" i="14" s="1"/>
  <c r="O1620" i="12"/>
  <c r="Q246" i="14" s="1"/>
  <c r="M1620" i="12"/>
  <c r="P246" i="14" s="1"/>
  <c r="K1620" i="12"/>
  <c r="O246" i="14" s="1"/>
  <c r="I1620" i="12"/>
  <c r="N246" i="14" s="1"/>
  <c r="G1620" i="12"/>
  <c r="M246" i="14" s="1"/>
  <c r="E1620" i="12"/>
  <c r="S1619"/>
  <c r="S245" i="14" s="1"/>
  <c r="Q1619" i="12"/>
  <c r="R245" i="14" s="1"/>
  <c r="O1619" i="12"/>
  <c r="Q245" i="14" s="1"/>
  <c r="M1619" i="12"/>
  <c r="P245" i="14" s="1"/>
  <c r="K1619" i="12"/>
  <c r="O245" i="14" s="1"/>
  <c r="I1619" i="12"/>
  <c r="N245" i="14" s="1"/>
  <c r="G1619" i="12"/>
  <c r="M245" i="14" s="1"/>
  <c r="E1619" i="12"/>
  <c r="S1618"/>
  <c r="S244" i="14" s="1"/>
  <c r="Q1618" i="12"/>
  <c r="R244" i="14" s="1"/>
  <c r="O1618" i="12"/>
  <c r="Q244" i="14" s="1"/>
  <c r="M1618" i="12"/>
  <c r="P244" i="14" s="1"/>
  <c r="K1618" i="12"/>
  <c r="O244" i="14" s="1"/>
  <c r="I1618" i="12"/>
  <c r="N244" i="14" s="1"/>
  <c r="G1618" i="12"/>
  <c r="M244" i="14" s="1"/>
  <c r="E1618" i="12"/>
  <c r="S1617"/>
  <c r="S243" i="14" s="1"/>
  <c r="Q1617" i="12"/>
  <c r="R243" i="14" s="1"/>
  <c r="O1617" i="12"/>
  <c r="Q243" i="14" s="1"/>
  <c r="M1617" i="12"/>
  <c r="P243" i="14" s="1"/>
  <c r="K1617" i="12"/>
  <c r="O243" i="14" s="1"/>
  <c r="I1617" i="12"/>
  <c r="N243" i="14" s="1"/>
  <c r="G1617" i="12"/>
  <c r="M243" i="14" s="1"/>
  <c r="E1617" i="12"/>
  <c r="S1616"/>
  <c r="S242" i="14" s="1"/>
  <c r="Q1616" i="12"/>
  <c r="R242" i="14" s="1"/>
  <c r="O1616" i="12"/>
  <c r="Q242" i="14" s="1"/>
  <c r="M1616" i="12"/>
  <c r="P242" i="14" s="1"/>
  <c r="K1616" i="12"/>
  <c r="O242" i="14" s="1"/>
  <c r="I1616" i="12"/>
  <c r="N242" i="14" s="1"/>
  <c r="G1616" i="12"/>
  <c r="M242" i="14" s="1"/>
  <c r="E1616" i="12"/>
  <c r="S1615"/>
  <c r="S241" i="14" s="1"/>
  <c r="Q1615" i="12"/>
  <c r="R241" i="14" s="1"/>
  <c r="O1615" i="12"/>
  <c r="Q241" i="14" s="1"/>
  <c r="M1615" i="12"/>
  <c r="P241" i="14" s="1"/>
  <c r="K1615" i="12"/>
  <c r="O241" i="14" s="1"/>
  <c r="I1615" i="12"/>
  <c r="N241" i="14" s="1"/>
  <c r="G1615" i="12"/>
  <c r="M241" i="14" s="1"/>
  <c r="E1615" i="12"/>
  <c r="S1578"/>
  <c r="S240" i="14" s="1"/>
  <c r="Q1578" i="12"/>
  <c r="R240" i="14" s="1"/>
  <c r="O1578" i="12"/>
  <c r="Q240" i="14" s="1"/>
  <c r="M1578" i="12"/>
  <c r="P240" i="14" s="1"/>
  <c r="K1578" i="12"/>
  <c r="O240" i="14" s="1"/>
  <c r="I1578" i="12"/>
  <c r="N240" i="14" s="1"/>
  <c r="G1578" i="12"/>
  <c r="M240" i="14" s="1"/>
  <c r="E1578" i="12"/>
  <c r="S1577"/>
  <c r="S239" i="14" s="1"/>
  <c r="Q1577" i="12"/>
  <c r="R239" i="14" s="1"/>
  <c r="O1577" i="12"/>
  <c r="Q239" i="14" s="1"/>
  <c r="M1577" i="12"/>
  <c r="P239" i="14" s="1"/>
  <c r="K1577" i="12"/>
  <c r="O239" i="14" s="1"/>
  <c r="I1577" i="12"/>
  <c r="N239" i="14" s="1"/>
  <c r="G1577" i="12"/>
  <c r="M239" i="14" s="1"/>
  <c r="E1577" i="12"/>
  <c r="S1576"/>
  <c r="S238" i="14" s="1"/>
  <c r="Q1576" i="12"/>
  <c r="R238" i="14" s="1"/>
  <c r="O1576" i="12"/>
  <c r="Q238" i="14" s="1"/>
  <c r="M1576" i="12"/>
  <c r="P238" i="14" s="1"/>
  <c r="K1576" i="12"/>
  <c r="O238" i="14" s="1"/>
  <c r="I1576" i="12"/>
  <c r="N238" i="14" s="1"/>
  <c r="G1576" i="12"/>
  <c r="M238" i="14" s="1"/>
  <c r="E1576" i="12"/>
  <c r="S1575"/>
  <c r="S237" i="14" s="1"/>
  <c r="Q1575" i="12"/>
  <c r="R237" i="14" s="1"/>
  <c r="O1575" i="12"/>
  <c r="Q237" i="14" s="1"/>
  <c r="M1575" i="12"/>
  <c r="P237" i="14" s="1"/>
  <c r="K1575" i="12"/>
  <c r="O237" i="14" s="1"/>
  <c r="I1575" i="12"/>
  <c r="N237" i="14" s="1"/>
  <c r="G1575" i="12"/>
  <c r="M237" i="14" s="1"/>
  <c r="E1575" i="12"/>
  <c r="S1574"/>
  <c r="S236" i="14" s="1"/>
  <c r="Q1574" i="12"/>
  <c r="R236" i="14" s="1"/>
  <c r="O1574" i="12"/>
  <c r="Q236" i="14" s="1"/>
  <c r="M1574" i="12"/>
  <c r="P236" i="14" s="1"/>
  <c r="K1574" i="12"/>
  <c r="O236" i="14" s="1"/>
  <c r="I1574" i="12"/>
  <c r="N236" i="14" s="1"/>
  <c r="G1574" i="12"/>
  <c r="M236" i="14" s="1"/>
  <c r="E1574" i="12"/>
  <c r="S1573"/>
  <c r="S235" i="14" s="1"/>
  <c r="Q1573" i="12"/>
  <c r="R235" i="14" s="1"/>
  <c r="O1573" i="12"/>
  <c r="Q235" i="14" s="1"/>
  <c r="M1573" i="12"/>
  <c r="P235" i="14" s="1"/>
  <c r="K1573" i="12"/>
  <c r="O235" i="14" s="1"/>
  <c r="I1573" i="12"/>
  <c r="N235" i="14" s="1"/>
  <c r="G1573" i="12"/>
  <c r="M235" i="14" s="1"/>
  <c r="E1573" i="12"/>
  <c r="S1536"/>
  <c r="S234" i="14" s="1"/>
  <c r="Q1536" i="12"/>
  <c r="R234" i="14" s="1"/>
  <c r="O1536" i="12"/>
  <c r="Q234" i="14" s="1"/>
  <c r="M1536" i="12"/>
  <c r="P234" i="14" s="1"/>
  <c r="K1536" i="12"/>
  <c r="O234" i="14" s="1"/>
  <c r="I1536" i="12"/>
  <c r="N234" i="14" s="1"/>
  <c r="G1536" i="12"/>
  <c r="M234" i="14" s="1"/>
  <c r="E1536" i="12"/>
  <c r="S1535"/>
  <c r="S233" i="14" s="1"/>
  <c r="Q1535" i="12"/>
  <c r="R233" i="14" s="1"/>
  <c r="O1535" i="12"/>
  <c r="Q233" i="14" s="1"/>
  <c r="M1535" i="12"/>
  <c r="P233" i="14" s="1"/>
  <c r="K1535" i="12"/>
  <c r="O233" i="14" s="1"/>
  <c r="I1535" i="12"/>
  <c r="N233" i="14" s="1"/>
  <c r="G1535" i="12"/>
  <c r="M233" i="14" s="1"/>
  <c r="E1535" i="12"/>
  <c r="S1534"/>
  <c r="S232" i="14" s="1"/>
  <c r="Q1534" i="12"/>
  <c r="R232" i="14" s="1"/>
  <c r="O1534" i="12"/>
  <c r="Q232" i="14" s="1"/>
  <c r="M1534" i="12"/>
  <c r="P232" i="14" s="1"/>
  <c r="K1534" i="12"/>
  <c r="O232" i="14" s="1"/>
  <c r="I1534" i="12"/>
  <c r="N232" i="14" s="1"/>
  <c r="G1534" i="12"/>
  <c r="M232" i="14" s="1"/>
  <c r="E1534" i="12"/>
  <c r="S1533"/>
  <c r="S231" i="14" s="1"/>
  <c r="Q1533" i="12"/>
  <c r="R231" i="14" s="1"/>
  <c r="O1533" i="12"/>
  <c r="Q231" i="14" s="1"/>
  <c r="M1533" i="12"/>
  <c r="P231" i="14" s="1"/>
  <c r="K1533" i="12"/>
  <c r="O231" i="14" s="1"/>
  <c r="I1533" i="12"/>
  <c r="N231" i="14" s="1"/>
  <c r="G1533" i="12"/>
  <c r="M231" i="14" s="1"/>
  <c r="E1533" i="12"/>
  <c r="S1532"/>
  <c r="S230" i="14" s="1"/>
  <c r="Q1532" i="12"/>
  <c r="R230" i="14" s="1"/>
  <c r="O1532" i="12"/>
  <c r="Q230" i="14" s="1"/>
  <c r="M1532" i="12"/>
  <c r="P230" i="14" s="1"/>
  <c r="K1532" i="12"/>
  <c r="O230" i="14" s="1"/>
  <c r="I1532" i="12"/>
  <c r="N230" i="14" s="1"/>
  <c r="G1532" i="12"/>
  <c r="M230" i="14" s="1"/>
  <c r="E1532" i="12"/>
  <c r="S1531"/>
  <c r="S229" i="14" s="1"/>
  <c r="Q1531" i="12"/>
  <c r="R229" i="14" s="1"/>
  <c r="O1531" i="12"/>
  <c r="Q229" i="14" s="1"/>
  <c r="M1531" i="12"/>
  <c r="P229" i="14" s="1"/>
  <c r="K1531" i="12"/>
  <c r="O229" i="14" s="1"/>
  <c r="I1531" i="12"/>
  <c r="N229" i="14" s="1"/>
  <c r="G1531" i="12"/>
  <c r="M229" i="14" s="1"/>
  <c r="E1531" i="12"/>
  <c r="S1494"/>
  <c r="S228" i="14" s="1"/>
  <c r="Q1494" i="12"/>
  <c r="R228" i="14" s="1"/>
  <c r="O1494" i="12"/>
  <c r="Q228" i="14" s="1"/>
  <c r="M1494" i="12"/>
  <c r="P228" i="14" s="1"/>
  <c r="K1494" i="12"/>
  <c r="O228" i="14" s="1"/>
  <c r="I1494" i="12"/>
  <c r="N228" i="14" s="1"/>
  <c r="G1494" i="12"/>
  <c r="M228" i="14" s="1"/>
  <c r="E1494" i="12"/>
  <c r="S1493"/>
  <c r="S227" i="14" s="1"/>
  <c r="Q1493" i="12"/>
  <c r="R227" i="14" s="1"/>
  <c r="O1493" i="12"/>
  <c r="Q227" i="14" s="1"/>
  <c r="M1493" i="12"/>
  <c r="P227" i="14" s="1"/>
  <c r="K1493" i="12"/>
  <c r="O227" i="14" s="1"/>
  <c r="I1493" i="12"/>
  <c r="N227" i="14" s="1"/>
  <c r="G1493" i="12"/>
  <c r="M227" i="14" s="1"/>
  <c r="E1493" i="12"/>
  <c r="S1492"/>
  <c r="S226" i="14" s="1"/>
  <c r="Q1492" i="12"/>
  <c r="R226" i="14" s="1"/>
  <c r="O1492" i="12"/>
  <c r="Q226" i="14" s="1"/>
  <c r="M1492" i="12"/>
  <c r="P226" i="14" s="1"/>
  <c r="K1492" i="12"/>
  <c r="O226" i="14" s="1"/>
  <c r="I1492" i="12"/>
  <c r="N226" i="14" s="1"/>
  <c r="G1492" i="12"/>
  <c r="M226" i="14" s="1"/>
  <c r="E1492" i="12"/>
  <c r="S1491"/>
  <c r="S225" i="14" s="1"/>
  <c r="Q1491" i="12"/>
  <c r="R225" i="14" s="1"/>
  <c r="O1491" i="12"/>
  <c r="Q225" i="14" s="1"/>
  <c r="M1491" i="12"/>
  <c r="P225" i="14" s="1"/>
  <c r="K1491" i="12"/>
  <c r="O225" i="14" s="1"/>
  <c r="I1491" i="12"/>
  <c r="N225" i="14" s="1"/>
  <c r="G1491" i="12"/>
  <c r="M225" i="14" s="1"/>
  <c r="E1491" i="12"/>
  <c r="S1490"/>
  <c r="S224" i="14" s="1"/>
  <c r="Q1490" i="12"/>
  <c r="R224" i="14" s="1"/>
  <c r="O1490" i="12"/>
  <c r="Q224" i="14" s="1"/>
  <c r="M1490" i="12"/>
  <c r="P224" i="14" s="1"/>
  <c r="K1490" i="12"/>
  <c r="O224" i="14" s="1"/>
  <c r="I1490" i="12"/>
  <c r="N224" i="14" s="1"/>
  <c r="G1490" i="12"/>
  <c r="M224" i="14" s="1"/>
  <c r="E1490" i="12"/>
  <c r="S1489"/>
  <c r="S223" i="14" s="1"/>
  <c r="Q1489" i="12"/>
  <c r="R223" i="14" s="1"/>
  <c r="O1489" i="12"/>
  <c r="Q223" i="14" s="1"/>
  <c r="M1489" i="12"/>
  <c r="P223" i="14" s="1"/>
  <c r="K1489" i="12"/>
  <c r="O223" i="14" s="1"/>
  <c r="I1489" i="12"/>
  <c r="N223" i="14" s="1"/>
  <c r="G1489" i="12"/>
  <c r="M223" i="14" s="1"/>
  <c r="E1489" i="12"/>
  <c r="S1452"/>
  <c r="S222" i="14" s="1"/>
  <c r="Q1452" i="12"/>
  <c r="R222" i="14" s="1"/>
  <c r="O1452" i="12"/>
  <c r="Q222" i="14" s="1"/>
  <c r="M1452" i="12"/>
  <c r="P222" i="14" s="1"/>
  <c r="K1452" i="12"/>
  <c r="O222" i="14" s="1"/>
  <c r="I1452" i="12"/>
  <c r="N222" i="14" s="1"/>
  <c r="G1452" i="12"/>
  <c r="M222" i="14" s="1"/>
  <c r="E1452" i="12"/>
  <c r="S1451"/>
  <c r="S221" i="14" s="1"/>
  <c r="Q1451" i="12"/>
  <c r="R221" i="14" s="1"/>
  <c r="O1451" i="12"/>
  <c r="Q221" i="14" s="1"/>
  <c r="M1451" i="12"/>
  <c r="P221" i="14" s="1"/>
  <c r="K1451" i="12"/>
  <c r="O221" i="14" s="1"/>
  <c r="I1451" i="12"/>
  <c r="N221" i="14" s="1"/>
  <c r="G1451" i="12"/>
  <c r="M221" i="14" s="1"/>
  <c r="E1451" i="12"/>
  <c r="S1450"/>
  <c r="S220" i="14" s="1"/>
  <c r="Q1450" i="12"/>
  <c r="R220" i="14" s="1"/>
  <c r="O1450" i="12"/>
  <c r="Q220" i="14" s="1"/>
  <c r="M1450" i="12"/>
  <c r="P220" i="14" s="1"/>
  <c r="K1450" i="12"/>
  <c r="O220" i="14" s="1"/>
  <c r="I1450" i="12"/>
  <c r="N220" i="14" s="1"/>
  <c r="G1450" i="12"/>
  <c r="M220" i="14" s="1"/>
  <c r="E1450" i="12"/>
  <c r="S1449"/>
  <c r="S219" i="14" s="1"/>
  <c r="Q1449" i="12"/>
  <c r="R219" i="14" s="1"/>
  <c r="O1449" i="12"/>
  <c r="Q219" i="14" s="1"/>
  <c r="M1449" i="12"/>
  <c r="P219" i="14" s="1"/>
  <c r="K1449" i="12"/>
  <c r="O219" i="14" s="1"/>
  <c r="I1449" i="12"/>
  <c r="N219" i="14" s="1"/>
  <c r="G1449" i="12"/>
  <c r="M219" i="14" s="1"/>
  <c r="E1449" i="12"/>
  <c r="S1448"/>
  <c r="S218" i="14" s="1"/>
  <c r="Q1448" i="12"/>
  <c r="R218" i="14" s="1"/>
  <c r="O1448" i="12"/>
  <c r="Q218" i="14" s="1"/>
  <c r="M1448" i="12"/>
  <c r="P218" i="14" s="1"/>
  <c r="K1448" i="12"/>
  <c r="O218" i="14" s="1"/>
  <c r="I1448" i="12"/>
  <c r="N218" i="14" s="1"/>
  <c r="G1448" i="12"/>
  <c r="M218" i="14" s="1"/>
  <c r="E1448" i="12"/>
  <c r="S1447"/>
  <c r="S217" i="14" s="1"/>
  <c r="Q1447" i="12"/>
  <c r="R217" i="14" s="1"/>
  <c r="O1447" i="12"/>
  <c r="Q217" i="14" s="1"/>
  <c r="M1447" i="12"/>
  <c r="P217" i="14" s="1"/>
  <c r="K1447" i="12"/>
  <c r="O217" i="14" s="1"/>
  <c r="I1447" i="12"/>
  <c r="N217" i="14" s="1"/>
  <c r="G1447" i="12"/>
  <c r="M217" i="14" s="1"/>
  <c r="E1447" i="12"/>
  <c r="S1410"/>
  <c r="S216" i="14" s="1"/>
  <c r="Q1410" i="12"/>
  <c r="R216" i="14" s="1"/>
  <c r="O1410" i="12"/>
  <c r="Q216" i="14" s="1"/>
  <c r="M1410" i="12"/>
  <c r="P216" i="14" s="1"/>
  <c r="K1410" i="12"/>
  <c r="O216" i="14" s="1"/>
  <c r="I1410" i="12"/>
  <c r="N216" i="14" s="1"/>
  <c r="G1410" i="12"/>
  <c r="M216" i="14" s="1"/>
  <c r="E1410" i="12"/>
  <c r="S1409"/>
  <c r="S215" i="14" s="1"/>
  <c r="Q1409" i="12"/>
  <c r="R215" i="14" s="1"/>
  <c r="O1409" i="12"/>
  <c r="Q215" i="14" s="1"/>
  <c r="M1409" i="12"/>
  <c r="P215" i="14" s="1"/>
  <c r="K1409" i="12"/>
  <c r="O215" i="14" s="1"/>
  <c r="I1409" i="12"/>
  <c r="N215" i="14" s="1"/>
  <c r="G1409" i="12"/>
  <c r="M215" i="14" s="1"/>
  <c r="E1409" i="12"/>
  <c r="S1408"/>
  <c r="S214" i="14" s="1"/>
  <c r="Q1408" i="12"/>
  <c r="R214" i="14" s="1"/>
  <c r="O1408" i="12"/>
  <c r="Q214" i="14" s="1"/>
  <c r="M1408" i="12"/>
  <c r="P214" i="14" s="1"/>
  <c r="K1408" i="12"/>
  <c r="O214" i="14" s="1"/>
  <c r="I1408" i="12"/>
  <c r="N214" i="14" s="1"/>
  <c r="G1408" i="12"/>
  <c r="M214" i="14" s="1"/>
  <c r="E1408" i="12"/>
  <c r="S1407"/>
  <c r="S213" i="14" s="1"/>
  <c r="Q1407" i="12"/>
  <c r="R213" i="14" s="1"/>
  <c r="O1407" i="12"/>
  <c r="Q213" i="14" s="1"/>
  <c r="M1407" i="12"/>
  <c r="P213" i="14" s="1"/>
  <c r="K1407" i="12"/>
  <c r="O213" i="14" s="1"/>
  <c r="I1407" i="12"/>
  <c r="N213" i="14" s="1"/>
  <c r="G1407" i="12"/>
  <c r="M213" i="14" s="1"/>
  <c r="E1407" i="12"/>
  <c r="S1406"/>
  <c r="S212" i="14" s="1"/>
  <c r="Q1406" i="12"/>
  <c r="R212" i="14" s="1"/>
  <c r="O1406" i="12"/>
  <c r="Q212" i="14" s="1"/>
  <c r="M1406" i="12"/>
  <c r="P212" i="14" s="1"/>
  <c r="K1406" i="12"/>
  <c r="O212" i="14" s="1"/>
  <c r="I1406" i="12"/>
  <c r="N212" i="14" s="1"/>
  <c r="G1406" i="12"/>
  <c r="M212" i="14" s="1"/>
  <c r="E1406" i="12"/>
  <c r="S1405"/>
  <c r="S211" i="14" s="1"/>
  <c r="Q1405" i="12"/>
  <c r="R211" i="14" s="1"/>
  <c r="O1405" i="12"/>
  <c r="Q211" i="14" s="1"/>
  <c r="M1405" i="12"/>
  <c r="P211" i="14" s="1"/>
  <c r="K1405" i="12"/>
  <c r="O211" i="14" s="1"/>
  <c r="I1405" i="12"/>
  <c r="N211" i="14" s="1"/>
  <c r="G1405" i="12"/>
  <c r="M211" i="14" s="1"/>
  <c r="E1405" i="12"/>
  <c r="S1368"/>
  <c r="S210" i="14" s="1"/>
  <c r="Q1368" i="12"/>
  <c r="R210" i="14" s="1"/>
  <c r="O1368" i="12"/>
  <c r="Q210" i="14" s="1"/>
  <c r="M1368" i="12"/>
  <c r="P210" i="14" s="1"/>
  <c r="K1368" i="12"/>
  <c r="O210" i="14" s="1"/>
  <c r="I1368" i="12"/>
  <c r="N210" i="14" s="1"/>
  <c r="G1368" i="12"/>
  <c r="M210" i="14" s="1"/>
  <c r="E1368" i="12"/>
  <c r="S1367"/>
  <c r="S209" i="14" s="1"/>
  <c r="Q1367" i="12"/>
  <c r="R209" i="14" s="1"/>
  <c r="O1367" i="12"/>
  <c r="Q209" i="14" s="1"/>
  <c r="M1367" i="12"/>
  <c r="P209" i="14" s="1"/>
  <c r="K1367" i="12"/>
  <c r="O209" i="14" s="1"/>
  <c r="I1367" i="12"/>
  <c r="N209" i="14" s="1"/>
  <c r="G1367" i="12"/>
  <c r="M209" i="14" s="1"/>
  <c r="E1367" i="12"/>
  <c r="S1366"/>
  <c r="S208" i="14" s="1"/>
  <c r="Q1366" i="12"/>
  <c r="R208" i="14" s="1"/>
  <c r="O1366" i="12"/>
  <c r="Q208" i="14" s="1"/>
  <c r="M1366" i="12"/>
  <c r="P208" i="14" s="1"/>
  <c r="K1366" i="12"/>
  <c r="O208" i="14" s="1"/>
  <c r="I1366" i="12"/>
  <c r="N208" i="14" s="1"/>
  <c r="G1366" i="12"/>
  <c r="M208" i="14" s="1"/>
  <c r="E1366" i="12"/>
  <c r="S1365"/>
  <c r="S207" i="14" s="1"/>
  <c r="Q1365" i="12"/>
  <c r="R207" i="14" s="1"/>
  <c r="O1365" i="12"/>
  <c r="Q207" i="14" s="1"/>
  <c r="M1365" i="12"/>
  <c r="P207" i="14" s="1"/>
  <c r="K1365" i="12"/>
  <c r="O207" i="14" s="1"/>
  <c r="I1365" i="12"/>
  <c r="N207" i="14" s="1"/>
  <c r="G1365" i="12"/>
  <c r="M207" i="14" s="1"/>
  <c r="E1365" i="12"/>
  <c r="S1364"/>
  <c r="S206" i="14" s="1"/>
  <c r="Q1364" i="12"/>
  <c r="R206" i="14" s="1"/>
  <c r="O1364" i="12"/>
  <c r="Q206" i="14" s="1"/>
  <c r="M1364" i="12"/>
  <c r="P206" i="14" s="1"/>
  <c r="K1364" i="12"/>
  <c r="O206" i="14" s="1"/>
  <c r="I1364" i="12"/>
  <c r="N206" i="14" s="1"/>
  <c r="G1364" i="12"/>
  <c r="M206" i="14" s="1"/>
  <c r="E1364" i="12"/>
  <c r="S1363"/>
  <c r="S205" i="14" s="1"/>
  <c r="Q1363" i="12"/>
  <c r="R205" i="14" s="1"/>
  <c r="O1363" i="12"/>
  <c r="Q205" i="14" s="1"/>
  <c r="M1363" i="12"/>
  <c r="P205" i="14" s="1"/>
  <c r="K1363" i="12"/>
  <c r="O205" i="14" s="1"/>
  <c r="I1363" i="12"/>
  <c r="N205" i="14" s="1"/>
  <c r="G1363" i="12"/>
  <c r="M205" i="14" s="1"/>
  <c r="E1363" i="12"/>
  <c r="S1326"/>
  <c r="S204" i="14" s="1"/>
  <c r="Q1326" i="12"/>
  <c r="R204" i="14" s="1"/>
  <c r="O1326" i="12"/>
  <c r="Q204" i="14" s="1"/>
  <c r="M1326" i="12"/>
  <c r="P204" i="14" s="1"/>
  <c r="K1326" i="12"/>
  <c r="O204" i="14" s="1"/>
  <c r="I1326" i="12"/>
  <c r="N204" i="14" s="1"/>
  <c r="G1326" i="12"/>
  <c r="M204" i="14" s="1"/>
  <c r="E1326" i="12"/>
  <c r="L204" i="14" s="1"/>
  <c r="S1325" i="12"/>
  <c r="S203" i="14" s="1"/>
  <c r="Q1325" i="12"/>
  <c r="R203" i="14" s="1"/>
  <c r="O1325" i="12"/>
  <c r="Q203" i="14" s="1"/>
  <c r="M1325" i="12"/>
  <c r="P203" i="14" s="1"/>
  <c r="K1325" i="12"/>
  <c r="O203" i="14" s="1"/>
  <c r="I1325" i="12"/>
  <c r="N203" i="14" s="1"/>
  <c r="G1325" i="12"/>
  <c r="M203" i="14" s="1"/>
  <c r="E1325" i="12"/>
  <c r="S1324"/>
  <c r="S202" i="14" s="1"/>
  <c r="Q1324" i="12"/>
  <c r="R202" i="14" s="1"/>
  <c r="O1324" i="12"/>
  <c r="Q202" i="14" s="1"/>
  <c r="M1324" i="12"/>
  <c r="P202" i="14" s="1"/>
  <c r="K1324" i="12"/>
  <c r="O202" i="14" s="1"/>
  <c r="I1324" i="12"/>
  <c r="N202" i="14" s="1"/>
  <c r="G1324" i="12"/>
  <c r="M202" i="14" s="1"/>
  <c r="E1324" i="12"/>
  <c r="S1323"/>
  <c r="S201" i="14" s="1"/>
  <c r="Q1323" i="12"/>
  <c r="R201" i="14" s="1"/>
  <c r="O1323" i="12"/>
  <c r="Q201" i="14" s="1"/>
  <c r="M1323" i="12"/>
  <c r="P201" i="14" s="1"/>
  <c r="K1323" i="12"/>
  <c r="O201" i="14" s="1"/>
  <c r="I1323" i="12"/>
  <c r="N201" i="14" s="1"/>
  <c r="G1323" i="12"/>
  <c r="M201" i="14" s="1"/>
  <c r="E1323" i="12"/>
  <c r="S1322"/>
  <c r="S200" i="14" s="1"/>
  <c r="Q1322" i="12"/>
  <c r="R200" i="14" s="1"/>
  <c r="O1322" i="12"/>
  <c r="Q200" i="14" s="1"/>
  <c r="M1322" i="12"/>
  <c r="P200" i="14" s="1"/>
  <c r="K1322" i="12"/>
  <c r="O200" i="14" s="1"/>
  <c r="I1322" i="12"/>
  <c r="N200" i="14" s="1"/>
  <c r="G1322" i="12"/>
  <c r="M200" i="14" s="1"/>
  <c r="E1322" i="12"/>
  <c r="S1321"/>
  <c r="S199" i="14" s="1"/>
  <c r="Q1321" i="12"/>
  <c r="R199" i="14" s="1"/>
  <c r="O1321" i="12"/>
  <c r="Q199" i="14" s="1"/>
  <c r="M1321" i="12"/>
  <c r="P199" i="14" s="1"/>
  <c r="K1321" i="12"/>
  <c r="O199" i="14" s="1"/>
  <c r="I1321" i="12"/>
  <c r="N199" i="14" s="1"/>
  <c r="G1321" i="12"/>
  <c r="M199" i="14" s="1"/>
  <c r="E1321" i="12"/>
  <c r="S1284"/>
  <c r="S198" i="14" s="1"/>
  <c r="Q1284" i="12"/>
  <c r="R198" i="14" s="1"/>
  <c r="O1284" i="12"/>
  <c r="Q198" i="14" s="1"/>
  <c r="M1284" i="12"/>
  <c r="P198" i="14" s="1"/>
  <c r="K1284" i="12"/>
  <c r="O198" i="14" s="1"/>
  <c r="I1284" i="12"/>
  <c r="N198" i="14" s="1"/>
  <c r="G1284" i="12"/>
  <c r="M198" i="14" s="1"/>
  <c r="E1284" i="12"/>
  <c r="S1283"/>
  <c r="S197" i="14" s="1"/>
  <c r="Q1283" i="12"/>
  <c r="R197" i="14" s="1"/>
  <c r="O1283" i="12"/>
  <c r="Q197" i="14" s="1"/>
  <c r="M1283" i="12"/>
  <c r="P197" i="14" s="1"/>
  <c r="K1283" i="12"/>
  <c r="O197" i="14" s="1"/>
  <c r="I1283" i="12"/>
  <c r="N197" i="14" s="1"/>
  <c r="G1283" i="12"/>
  <c r="M197" i="14" s="1"/>
  <c r="E1283" i="12"/>
  <c r="S1282"/>
  <c r="S196" i="14" s="1"/>
  <c r="Q1282" i="12"/>
  <c r="R196" i="14" s="1"/>
  <c r="O1282" i="12"/>
  <c r="Q196" i="14" s="1"/>
  <c r="M1282" i="12"/>
  <c r="P196" i="14" s="1"/>
  <c r="K1282" i="12"/>
  <c r="O196" i="14" s="1"/>
  <c r="I1282" i="12"/>
  <c r="N196" i="14" s="1"/>
  <c r="G1282" i="12"/>
  <c r="M196" i="14" s="1"/>
  <c r="E1282" i="12"/>
  <c r="S1281"/>
  <c r="S195" i="14" s="1"/>
  <c r="Q1281" i="12"/>
  <c r="R195" i="14" s="1"/>
  <c r="O1281" i="12"/>
  <c r="Q195" i="14" s="1"/>
  <c r="M1281" i="12"/>
  <c r="P195" i="14" s="1"/>
  <c r="K1281" i="12"/>
  <c r="O195" i="14" s="1"/>
  <c r="I1281" i="12"/>
  <c r="N195" i="14" s="1"/>
  <c r="G1281" i="12"/>
  <c r="M195" i="14" s="1"/>
  <c r="E1281" i="12"/>
  <c r="S1280"/>
  <c r="S194" i="14" s="1"/>
  <c r="Q1280" i="12"/>
  <c r="R194" i="14" s="1"/>
  <c r="O1280" i="12"/>
  <c r="Q194" i="14" s="1"/>
  <c r="M1280" i="12"/>
  <c r="P194" i="14" s="1"/>
  <c r="K1280" i="12"/>
  <c r="O194" i="14" s="1"/>
  <c r="I1280" i="12"/>
  <c r="N194" i="14" s="1"/>
  <c r="G1280" i="12"/>
  <c r="M194" i="14" s="1"/>
  <c r="E1280" i="12"/>
  <c r="S1279"/>
  <c r="S193" i="14" s="1"/>
  <c r="Q1279" i="12"/>
  <c r="R193" i="14" s="1"/>
  <c r="O1279" i="12"/>
  <c r="Q193" i="14" s="1"/>
  <c r="M1279" i="12"/>
  <c r="P193" i="14" s="1"/>
  <c r="K1279" i="12"/>
  <c r="O193" i="14" s="1"/>
  <c r="I1279" i="12"/>
  <c r="N193" i="14" s="1"/>
  <c r="G1279" i="12"/>
  <c r="M193" i="14" s="1"/>
  <c r="E1279" i="12"/>
  <c r="S1242"/>
  <c r="S192" i="14" s="1"/>
  <c r="Q1242" i="12"/>
  <c r="R192" i="14" s="1"/>
  <c r="O1242" i="12"/>
  <c r="Q192" i="14" s="1"/>
  <c r="M1242" i="12"/>
  <c r="P192" i="14" s="1"/>
  <c r="K1242" i="12"/>
  <c r="O192" i="14" s="1"/>
  <c r="I1242" i="12"/>
  <c r="N192" i="14" s="1"/>
  <c r="G1242" i="12"/>
  <c r="M192" i="14" s="1"/>
  <c r="E1242" i="12"/>
  <c r="S1241"/>
  <c r="S191" i="14" s="1"/>
  <c r="Q1241" i="12"/>
  <c r="R191" i="14" s="1"/>
  <c r="O1241" i="12"/>
  <c r="Q191" i="14" s="1"/>
  <c r="M1241" i="12"/>
  <c r="P191" i="14" s="1"/>
  <c r="K1241" i="12"/>
  <c r="O191" i="14" s="1"/>
  <c r="I1241" i="12"/>
  <c r="N191" i="14" s="1"/>
  <c r="G1241" i="12"/>
  <c r="M191" i="14" s="1"/>
  <c r="E1241" i="12"/>
  <c r="L191" i="14" s="1"/>
  <c r="S1240" i="12"/>
  <c r="S190" i="14" s="1"/>
  <c r="Q1240" i="12"/>
  <c r="R190" i="14" s="1"/>
  <c r="O1240" i="12"/>
  <c r="Q190" i="14" s="1"/>
  <c r="M1240" i="12"/>
  <c r="P190" i="14" s="1"/>
  <c r="K1240" i="12"/>
  <c r="O190" i="14" s="1"/>
  <c r="I1240" i="12"/>
  <c r="N190" i="14" s="1"/>
  <c r="G1240" i="12"/>
  <c r="M190" i="14" s="1"/>
  <c r="E1240" i="12"/>
  <c r="S1239"/>
  <c r="S189" i="14" s="1"/>
  <c r="Q1239" i="12"/>
  <c r="R189" i="14" s="1"/>
  <c r="O1239" i="12"/>
  <c r="Q189" i="14" s="1"/>
  <c r="M1239" i="12"/>
  <c r="P189" i="14" s="1"/>
  <c r="K1239" i="12"/>
  <c r="O189" i="14" s="1"/>
  <c r="I1239" i="12"/>
  <c r="N189" i="14" s="1"/>
  <c r="G1239" i="12"/>
  <c r="M189" i="14" s="1"/>
  <c r="E1239" i="12"/>
  <c r="S1238"/>
  <c r="S188" i="14" s="1"/>
  <c r="Q1238" i="12"/>
  <c r="R188" i="14" s="1"/>
  <c r="O1238" i="12"/>
  <c r="Q188" i="14" s="1"/>
  <c r="M1238" i="12"/>
  <c r="P188" i="14" s="1"/>
  <c r="K1238" i="12"/>
  <c r="O188" i="14" s="1"/>
  <c r="I1238" i="12"/>
  <c r="N188" i="14" s="1"/>
  <c r="G1238" i="12"/>
  <c r="M188" i="14" s="1"/>
  <c r="E1238" i="12"/>
  <c r="S1237"/>
  <c r="S187" i="14" s="1"/>
  <c r="Q1237" i="12"/>
  <c r="R187" i="14" s="1"/>
  <c r="O1237" i="12"/>
  <c r="Q187" i="14" s="1"/>
  <c r="M1237" i="12"/>
  <c r="P187" i="14" s="1"/>
  <c r="K1237" i="12"/>
  <c r="O187" i="14" s="1"/>
  <c r="I1237" i="12"/>
  <c r="N187" i="14" s="1"/>
  <c r="G1237" i="12"/>
  <c r="M187" i="14" s="1"/>
  <c r="E1237" i="12"/>
  <c r="S1200"/>
  <c r="S186" i="14" s="1"/>
  <c r="Q1200" i="12"/>
  <c r="R186" i="14" s="1"/>
  <c r="O1200" i="12"/>
  <c r="Q186" i="14" s="1"/>
  <c r="M1200" i="12"/>
  <c r="P186" i="14" s="1"/>
  <c r="K1200" i="12"/>
  <c r="O186" i="14" s="1"/>
  <c r="I1200" i="12"/>
  <c r="N186" i="14" s="1"/>
  <c r="G1200" i="12"/>
  <c r="M186" i="14" s="1"/>
  <c r="E1200" i="12"/>
  <c r="L186" i="14" s="1"/>
  <c r="S1199" i="12"/>
  <c r="S185" i="14" s="1"/>
  <c r="Q1199" i="12"/>
  <c r="R185" i="14" s="1"/>
  <c r="O1199" i="12"/>
  <c r="Q185" i="14" s="1"/>
  <c r="M1199" i="12"/>
  <c r="P185" i="14" s="1"/>
  <c r="K1199" i="12"/>
  <c r="O185" i="14" s="1"/>
  <c r="I1199" i="12"/>
  <c r="N185" i="14" s="1"/>
  <c r="G1199" i="12"/>
  <c r="M185" i="14" s="1"/>
  <c r="E1199" i="12"/>
  <c r="L185" i="14" s="1"/>
  <c r="S1198" i="12"/>
  <c r="S184" i="14" s="1"/>
  <c r="Q1198" i="12"/>
  <c r="R184" i="14" s="1"/>
  <c r="O1198" i="12"/>
  <c r="Q184" i="14" s="1"/>
  <c r="M1198" i="12"/>
  <c r="P184" i="14" s="1"/>
  <c r="K1198" i="12"/>
  <c r="O184" i="14" s="1"/>
  <c r="I1198" i="12"/>
  <c r="N184" i="14" s="1"/>
  <c r="G1198" i="12"/>
  <c r="M184" i="14" s="1"/>
  <c r="E1198" i="12"/>
  <c r="L184" i="14" s="1"/>
  <c r="S1197" i="12"/>
  <c r="S183" i="14" s="1"/>
  <c r="Q1197" i="12"/>
  <c r="R183" i="14" s="1"/>
  <c r="O1197" i="12"/>
  <c r="Q183" i="14" s="1"/>
  <c r="M1197" i="12"/>
  <c r="P183" i="14" s="1"/>
  <c r="K1197" i="12"/>
  <c r="O183" i="14" s="1"/>
  <c r="I1197" i="12"/>
  <c r="N183" i="14" s="1"/>
  <c r="G1197" i="12"/>
  <c r="M183" i="14" s="1"/>
  <c r="E1197" i="12"/>
  <c r="L183" i="14" s="1"/>
  <c r="S1196" i="12"/>
  <c r="S182" i="14" s="1"/>
  <c r="Q1196" i="12"/>
  <c r="R182" i="14" s="1"/>
  <c r="O1196" i="12"/>
  <c r="Q182" i="14" s="1"/>
  <c r="M1196" i="12"/>
  <c r="P182" i="14" s="1"/>
  <c r="K1196" i="12"/>
  <c r="O182" i="14" s="1"/>
  <c r="I1196" i="12"/>
  <c r="N182" i="14" s="1"/>
  <c r="G1196" i="12"/>
  <c r="M182" i="14" s="1"/>
  <c r="E1196" i="12"/>
  <c r="L182" i="14" s="1"/>
  <c r="S1195" i="12"/>
  <c r="S181" i="14" s="1"/>
  <c r="Q1195" i="12"/>
  <c r="R181" i="14" s="1"/>
  <c r="O1195" i="12"/>
  <c r="Q181" i="14" s="1"/>
  <c r="M1195" i="12"/>
  <c r="P181" i="14" s="1"/>
  <c r="K1195" i="12"/>
  <c r="O181" i="14" s="1"/>
  <c r="I1195" i="12"/>
  <c r="N181" i="14" s="1"/>
  <c r="G1195" i="12"/>
  <c r="M181" i="14" s="1"/>
  <c r="E1195" i="12"/>
  <c r="S1158"/>
  <c r="S180" i="14" s="1"/>
  <c r="Q1158" i="12"/>
  <c r="R180" i="14" s="1"/>
  <c r="O1158" i="12"/>
  <c r="Q180" i="14" s="1"/>
  <c r="M1158" i="12"/>
  <c r="P180" i="14" s="1"/>
  <c r="K1158" i="12"/>
  <c r="O180" i="14" s="1"/>
  <c r="I1158" i="12"/>
  <c r="N180" i="14" s="1"/>
  <c r="G1158" i="12"/>
  <c r="M180" i="14" s="1"/>
  <c r="E1158" i="12"/>
  <c r="S1157"/>
  <c r="S179" i="14" s="1"/>
  <c r="Q1157" i="12"/>
  <c r="R179" i="14" s="1"/>
  <c r="O1157" i="12"/>
  <c r="Q179" i="14" s="1"/>
  <c r="M1157" i="12"/>
  <c r="P179" i="14" s="1"/>
  <c r="K1157" i="12"/>
  <c r="O179" i="14" s="1"/>
  <c r="I1157" i="12"/>
  <c r="N179" i="14" s="1"/>
  <c r="G1157" i="12"/>
  <c r="M179" i="14" s="1"/>
  <c r="E1157" i="12"/>
  <c r="S1156"/>
  <c r="S178" i="14" s="1"/>
  <c r="Q1156" i="12"/>
  <c r="R178" i="14" s="1"/>
  <c r="O1156" i="12"/>
  <c r="Q178" i="14" s="1"/>
  <c r="M1156" i="12"/>
  <c r="P178" i="14" s="1"/>
  <c r="K1156" i="12"/>
  <c r="O178" i="14" s="1"/>
  <c r="I1156" i="12"/>
  <c r="N178" i="14" s="1"/>
  <c r="G1156" i="12"/>
  <c r="M178" i="14" s="1"/>
  <c r="E1156" i="12"/>
  <c r="S1155"/>
  <c r="S177" i="14" s="1"/>
  <c r="Q1155" i="12"/>
  <c r="R177" i="14" s="1"/>
  <c r="O1155" i="12"/>
  <c r="Q177" i="14" s="1"/>
  <c r="M1155" i="12"/>
  <c r="P177" i="14" s="1"/>
  <c r="K1155" i="12"/>
  <c r="O177" i="14" s="1"/>
  <c r="I1155" i="12"/>
  <c r="N177" i="14" s="1"/>
  <c r="G1155" i="12"/>
  <c r="M177" i="14" s="1"/>
  <c r="E1155" i="12"/>
  <c r="S1154"/>
  <c r="S176" i="14" s="1"/>
  <c r="Q1154" i="12"/>
  <c r="R176" i="14" s="1"/>
  <c r="O1154" i="12"/>
  <c r="Q176" i="14" s="1"/>
  <c r="M1154" i="12"/>
  <c r="P176" i="14" s="1"/>
  <c r="K1154" i="12"/>
  <c r="O176" i="14" s="1"/>
  <c r="I1154" i="12"/>
  <c r="N176" i="14" s="1"/>
  <c r="G1154" i="12"/>
  <c r="M176" i="14" s="1"/>
  <c r="E1154" i="12"/>
  <c r="S1153"/>
  <c r="S175" i="14" s="1"/>
  <c r="Q1153" i="12"/>
  <c r="R175" i="14" s="1"/>
  <c r="O1153" i="12"/>
  <c r="Q175" i="14" s="1"/>
  <c r="M1153" i="12"/>
  <c r="P175" i="14" s="1"/>
  <c r="K1153" i="12"/>
  <c r="O175" i="14" s="1"/>
  <c r="I1153" i="12"/>
  <c r="N175" i="14" s="1"/>
  <c r="G1153" i="12"/>
  <c r="M175" i="14" s="1"/>
  <c r="E1153" i="12"/>
  <c r="L175" i="14" s="1"/>
  <c r="S1116" i="12"/>
  <c r="S174" i="14" s="1"/>
  <c r="Q1116" i="12"/>
  <c r="R174" i="14" s="1"/>
  <c r="O1116" i="12"/>
  <c r="Q174" i="14" s="1"/>
  <c r="M1116" i="12"/>
  <c r="P174" i="14" s="1"/>
  <c r="K1116" i="12"/>
  <c r="O174" i="14" s="1"/>
  <c r="I1116" i="12"/>
  <c r="N174" i="14" s="1"/>
  <c r="G1116" i="12"/>
  <c r="M174" i="14" s="1"/>
  <c r="E1116" i="12"/>
  <c r="L174" i="14" s="1"/>
  <c r="S1115" i="12"/>
  <c r="S173" i="14" s="1"/>
  <c r="Q1115" i="12"/>
  <c r="R173" i="14" s="1"/>
  <c r="O1115" i="12"/>
  <c r="Q173" i="14" s="1"/>
  <c r="M1115" i="12"/>
  <c r="P173" i="14" s="1"/>
  <c r="K1115" i="12"/>
  <c r="O173" i="14" s="1"/>
  <c r="I1115" i="12"/>
  <c r="N173" i="14" s="1"/>
  <c r="G1115" i="12"/>
  <c r="M173" i="14" s="1"/>
  <c r="E1115" i="12"/>
  <c r="L173" i="14" s="1"/>
  <c r="S1114" i="12"/>
  <c r="S172" i="14" s="1"/>
  <c r="Q1114" i="12"/>
  <c r="R172" i="14" s="1"/>
  <c r="O1114" i="12"/>
  <c r="Q172" i="14" s="1"/>
  <c r="M1114" i="12"/>
  <c r="P172" i="14" s="1"/>
  <c r="K1114" i="12"/>
  <c r="O172" i="14" s="1"/>
  <c r="I1114" i="12"/>
  <c r="N172" i="14" s="1"/>
  <c r="G1114" i="12"/>
  <c r="M172" i="14" s="1"/>
  <c r="E1114" i="12"/>
  <c r="L172" i="14" s="1"/>
  <c r="S1113" i="12"/>
  <c r="S171" i="14" s="1"/>
  <c r="Q1113" i="12"/>
  <c r="R171" i="14" s="1"/>
  <c r="O1113" i="12"/>
  <c r="Q171" i="14" s="1"/>
  <c r="M1113" i="12"/>
  <c r="P171" i="14" s="1"/>
  <c r="K1113" i="12"/>
  <c r="O171" i="14" s="1"/>
  <c r="I1113" i="12"/>
  <c r="N171" i="14" s="1"/>
  <c r="G1113" i="12"/>
  <c r="M171" i="14" s="1"/>
  <c r="E1113" i="12"/>
  <c r="L171" i="14" s="1"/>
  <c r="S1112" i="12"/>
  <c r="S170" i="14" s="1"/>
  <c r="Q1112" i="12"/>
  <c r="R170" i="14" s="1"/>
  <c r="O1112" i="12"/>
  <c r="Q170" i="14" s="1"/>
  <c r="M1112" i="12"/>
  <c r="P170" i="14" s="1"/>
  <c r="K1112" i="12"/>
  <c r="O170" i="14" s="1"/>
  <c r="I1112" i="12"/>
  <c r="N170" i="14" s="1"/>
  <c r="G1112" i="12"/>
  <c r="M170" i="14" s="1"/>
  <c r="E1112" i="12"/>
  <c r="L170" i="14" s="1"/>
  <c r="S1111" i="12"/>
  <c r="S169" i="14" s="1"/>
  <c r="Q1111" i="12"/>
  <c r="R169" i="14" s="1"/>
  <c r="O1111" i="12"/>
  <c r="Q169" i="14" s="1"/>
  <c r="M1111" i="12"/>
  <c r="P169" i="14" s="1"/>
  <c r="K1111" i="12"/>
  <c r="O169" i="14" s="1"/>
  <c r="I1111" i="12"/>
  <c r="N169" i="14" s="1"/>
  <c r="G1111" i="12"/>
  <c r="M169" i="14" s="1"/>
  <c r="E1111" i="12"/>
  <c r="S1074"/>
  <c r="S168" i="14" s="1"/>
  <c r="Q1074" i="12"/>
  <c r="R168" i="14" s="1"/>
  <c r="O1074" i="12"/>
  <c r="Q168" i="14" s="1"/>
  <c r="M1074" i="12"/>
  <c r="P168" i="14" s="1"/>
  <c r="K1074" i="12"/>
  <c r="O168" i="14" s="1"/>
  <c r="I1074" i="12"/>
  <c r="N168" i="14" s="1"/>
  <c r="G1074" i="12"/>
  <c r="M168" i="14" s="1"/>
  <c r="E1074" i="12"/>
  <c r="S1073"/>
  <c r="S167" i="14" s="1"/>
  <c r="Q1073" i="12"/>
  <c r="R167" i="14" s="1"/>
  <c r="O1073" i="12"/>
  <c r="Q167" i="14" s="1"/>
  <c r="M1073" i="12"/>
  <c r="P167" i="14" s="1"/>
  <c r="K1073" i="12"/>
  <c r="O167" i="14" s="1"/>
  <c r="I1073" i="12"/>
  <c r="N167" i="14" s="1"/>
  <c r="G1073" i="12"/>
  <c r="M167" i="14" s="1"/>
  <c r="E1073" i="12"/>
  <c r="S1072"/>
  <c r="S166" i="14" s="1"/>
  <c r="Q1072" i="12"/>
  <c r="R166" i="14" s="1"/>
  <c r="O1072" i="12"/>
  <c r="Q166" i="14" s="1"/>
  <c r="M1072" i="12"/>
  <c r="P166" i="14" s="1"/>
  <c r="K1072" i="12"/>
  <c r="O166" i="14" s="1"/>
  <c r="I1072" i="12"/>
  <c r="N166" i="14" s="1"/>
  <c r="G1072" i="12"/>
  <c r="M166" i="14" s="1"/>
  <c r="E1072" i="12"/>
  <c r="L166" i="14" s="1"/>
  <c r="S1071" i="12"/>
  <c r="S165" i="14" s="1"/>
  <c r="Q1071" i="12"/>
  <c r="R165" i="14" s="1"/>
  <c r="O1071" i="12"/>
  <c r="Q165" i="14" s="1"/>
  <c r="M1071" i="12"/>
  <c r="P165" i="14" s="1"/>
  <c r="K1071" i="12"/>
  <c r="O165" i="14" s="1"/>
  <c r="I1071" i="12"/>
  <c r="N165" i="14" s="1"/>
  <c r="G1071" i="12"/>
  <c r="M165" i="14" s="1"/>
  <c r="E1071" i="12"/>
  <c r="S1070"/>
  <c r="S164" i="14" s="1"/>
  <c r="Q1070" i="12"/>
  <c r="R164" i="14" s="1"/>
  <c r="O1070" i="12"/>
  <c r="Q164" i="14" s="1"/>
  <c r="M1070" i="12"/>
  <c r="P164" i="14" s="1"/>
  <c r="K1070" i="12"/>
  <c r="O164" i="14" s="1"/>
  <c r="I1070" i="12"/>
  <c r="N164" i="14" s="1"/>
  <c r="G1070" i="12"/>
  <c r="M164" i="14" s="1"/>
  <c r="E1070" i="12"/>
  <c r="S1069"/>
  <c r="S163" i="14" s="1"/>
  <c r="Q1069" i="12"/>
  <c r="R163" i="14" s="1"/>
  <c r="O1069" i="12"/>
  <c r="Q163" i="14" s="1"/>
  <c r="M1069" i="12"/>
  <c r="P163" i="14" s="1"/>
  <c r="K1069" i="12"/>
  <c r="O163" i="14" s="1"/>
  <c r="I1069" i="12"/>
  <c r="N163" i="14" s="1"/>
  <c r="G1069" i="12"/>
  <c r="M163" i="14" s="1"/>
  <c r="E1069" i="12"/>
  <c r="S1032"/>
  <c r="S162" i="14" s="1"/>
  <c r="Q1032" i="12"/>
  <c r="R162" i="14" s="1"/>
  <c r="O1032" i="12"/>
  <c r="Q162" i="14" s="1"/>
  <c r="M1032" i="12"/>
  <c r="P162" i="14" s="1"/>
  <c r="K1032" i="12"/>
  <c r="O162" i="14" s="1"/>
  <c r="I1032" i="12"/>
  <c r="N162" i="14" s="1"/>
  <c r="G1032" i="12"/>
  <c r="M162" i="14" s="1"/>
  <c r="E1032" i="12"/>
  <c r="L162" i="14" s="1"/>
  <c r="S1031" i="12"/>
  <c r="S161" i="14" s="1"/>
  <c r="Q1031" i="12"/>
  <c r="R161" i="14" s="1"/>
  <c r="O1031" i="12"/>
  <c r="Q161" i="14" s="1"/>
  <c r="M1031" i="12"/>
  <c r="P161" i="14" s="1"/>
  <c r="K1031" i="12"/>
  <c r="O161" i="14" s="1"/>
  <c r="I1031" i="12"/>
  <c r="N161" i="14" s="1"/>
  <c r="G1031" i="12"/>
  <c r="M161" i="14" s="1"/>
  <c r="E1031" i="12"/>
  <c r="S1030"/>
  <c r="S160" i="14" s="1"/>
  <c r="Q1030" i="12"/>
  <c r="R160" i="14" s="1"/>
  <c r="O1030" i="12"/>
  <c r="Q160" i="14" s="1"/>
  <c r="M1030" i="12"/>
  <c r="P160" i="14" s="1"/>
  <c r="K1030" i="12"/>
  <c r="O160" i="14" s="1"/>
  <c r="I1030" i="12"/>
  <c r="N160" i="14" s="1"/>
  <c r="G1030" i="12"/>
  <c r="M160" i="14" s="1"/>
  <c r="E1030" i="12"/>
  <c r="S1029"/>
  <c r="S159" i="14" s="1"/>
  <c r="Q1029" i="12"/>
  <c r="R159" i="14" s="1"/>
  <c r="O1029" i="12"/>
  <c r="Q159" i="14" s="1"/>
  <c r="M1029" i="12"/>
  <c r="P159" i="14" s="1"/>
  <c r="K1029" i="12"/>
  <c r="O159" i="14" s="1"/>
  <c r="I1029" i="12"/>
  <c r="N159" i="14" s="1"/>
  <c r="G1029" i="12"/>
  <c r="M159" i="14" s="1"/>
  <c r="E1029" i="12"/>
  <c r="L159" i="14" s="1"/>
  <c r="S1028" i="12"/>
  <c r="S158" i="14" s="1"/>
  <c r="Q1028" i="12"/>
  <c r="R158" i="14" s="1"/>
  <c r="O1028" i="12"/>
  <c r="Q158" i="14" s="1"/>
  <c r="M1028" i="12"/>
  <c r="P158" i="14" s="1"/>
  <c r="K1028" i="12"/>
  <c r="O158" i="14" s="1"/>
  <c r="I1028" i="12"/>
  <c r="N158" i="14" s="1"/>
  <c r="G1028" i="12"/>
  <c r="M158" i="14" s="1"/>
  <c r="E1028" i="12"/>
  <c r="L158" i="14" s="1"/>
  <c r="S1027" i="12"/>
  <c r="S157" i="14" s="1"/>
  <c r="Q1027" i="12"/>
  <c r="R157" i="14" s="1"/>
  <c r="O1027" i="12"/>
  <c r="Q157" i="14" s="1"/>
  <c r="M1027" i="12"/>
  <c r="P157" i="14" s="1"/>
  <c r="K1027" i="12"/>
  <c r="O157" i="14" s="1"/>
  <c r="I1027" i="12"/>
  <c r="N157" i="14" s="1"/>
  <c r="G1027" i="12"/>
  <c r="M157" i="14" s="1"/>
  <c r="E1027" i="12"/>
  <c r="S990"/>
  <c r="S156" i="14" s="1"/>
  <c r="Q990" i="12"/>
  <c r="R156" i="14" s="1"/>
  <c r="O990" i="12"/>
  <c r="Q156" i="14" s="1"/>
  <c r="M990" i="12"/>
  <c r="P156" i="14" s="1"/>
  <c r="K990" i="12"/>
  <c r="O156" i="14" s="1"/>
  <c r="I990" i="12"/>
  <c r="N156" i="14" s="1"/>
  <c r="G990" i="12"/>
  <c r="M156" i="14" s="1"/>
  <c r="E990" i="12"/>
  <c r="S989"/>
  <c r="S155" i="14" s="1"/>
  <c r="Q989" i="12"/>
  <c r="R155" i="14" s="1"/>
  <c r="O989" i="12"/>
  <c r="Q155" i="14" s="1"/>
  <c r="M989" i="12"/>
  <c r="P155" i="14" s="1"/>
  <c r="K989" i="12"/>
  <c r="O155" i="14" s="1"/>
  <c r="I989" i="12"/>
  <c r="N155" i="14" s="1"/>
  <c r="G989" i="12"/>
  <c r="M155" i="14" s="1"/>
  <c r="E989" i="12"/>
  <c r="S988"/>
  <c r="S154" i="14" s="1"/>
  <c r="Q988" i="12"/>
  <c r="R154" i="14" s="1"/>
  <c r="O988" i="12"/>
  <c r="Q154" i="14" s="1"/>
  <c r="M988" i="12"/>
  <c r="P154" i="14" s="1"/>
  <c r="K988" i="12"/>
  <c r="O154" i="14" s="1"/>
  <c r="I988" i="12"/>
  <c r="N154" i="14" s="1"/>
  <c r="G988" i="12"/>
  <c r="M154" i="14" s="1"/>
  <c r="E988" i="12"/>
  <c r="S987"/>
  <c r="S153" i="14" s="1"/>
  <c r="Q987" i="12"/>
  <c r="R153" i="14" s="1"/>
  <c r="O987" i="12"/>
  <c r="Q153" i="14" s="1"/>
  <c r="M987" i="12"/>
  <c r="P153" i="14" s="1"/>
  <c r="K987" i="12"/>
  <c r="O153" i="14" s="1"/>
  <c r="I987" i="12"/>
  <c r="N153" i="14" s="1"/>
  <c r="G987" i="12"/>
  <c r="M153" i="14" s="1"/>
  <c r="E987" i="12"/>
  <c r="S986"/>
  <c r="S152" i="14" s="1"/>
  <c r="Q986" i="12"/>
  <c r="R152" i="14" s="1"/>
  <c r="O986" i="12"/>
  <c r="Q152" i="14" s="1"/>
  <c r="M986" i="12"/>
  <c r="P152" i="14" s="1"/>
  <c r="K986" i="12"/>
  <c r="O152" i="14" s="1"/>
  <c r="I986" i="12"/>
  <c r="N152" i="14" s="1"/>
  <c r="G986" i="12"/>
  <c r="M152" i="14" s="1"/>
  <c r="E986" i="12"/>
  <c r="S985"/>
  <c r="S151" i="14" s="1"/>
  <c r="Q985" i="12"/>
  <c r="R151" i="14" s="1"/>
  <c r="O985" i="12"/>
  <c r="Q151" i="14" s="1"/>
  <c r="M985" i="12"/>
  <c r="P151" i="14" s="1"/>
  <c r="K985" i="12"/>
  <c r="O151" i="14" s="1"/>
  <c r="I985" i="12"/>
  <c r="N151" i="14" s="1"/>
  <c r="G985" i="12"/>
  <c r="M151" i="14" s="1"/>
  <c r="E985" i="12"/>
  <c r="S948"/>
  <c r="S150" i="14" s="1"/>
  <c r="Q948" i="12"/>
  <c r="R150" i="14" s="1"/>
  <c r="O948" i="12"/>
  <c r="Q150" i="14" s="1"/>
  <c r="M948" i="12"/>
  <c r="P150" i="14" s="1"/>
  <c r="K948" i="12"/>
  <c r="O150" i="14" s="1"/>
  <c r="I948" i="12"/>
  <c r="N150" i="14" s="1"/>
  <c r="G948" i="12"/>
  <c r="M150" i="14" s="1"/>
  <c r="E948" i="12"/>
  <c r="S947"/>
  <c r="S149" i="14" s="1"/>
  <c r="Q947" i="12"/>
  <c r="R149" i="14" s="1"/>
  <c r="O947" i="12"/>
  <c r="Q149" i="14" s="1"/>
  <c r="M947" i="12"/>
  <c r="P149" i="14" s="1"/>
  <c r="K947" i="12"/>
  <c r="O149" i="14" s="1"/>
  <c r="I947" i="12"/>
  <c r="N149" i="14" s="1"/>
  <c r="G947" i="12"/>
  <c r="M149" i="14" s="1"/>
  <c r="E947" i="12"/>
  <c r="S946"/>
  <c r="S148" i="14" s="1"/>
  <c r="Q946" i="12"/>
  <c r="R148" i="14" s="1"/>
  <c r="O946" i="12"/>
  <c r="Q148" i="14" s="1"/>
  <c r="M946" i="12"/>
  <c r="P148" i="14" s="1"/>
  <c r="K946" i="12"/>
  <c r="O148" i="14" s="1"/>
  <c r="I946" i="12"/>
  <c r="N148" i="14" s="1"/>
  <c r="G946" i="12"/>
  <c r="M148" i="14" s="1"/>
  <c r="E946" i="12"/>
  <c r="S945"/>
  <c r="S147" i="14" s="1"/>
  <c r="Q945" i="12"/>
  <c r="R147" i="14" s="1"/>
  <c r="O945" i="12"/>
  <c r="Q147" i="14" s="1"/>
  <c r="M945" i="12"/>
  <c r="P147" i="14" s="1"/>
  <c r="K945" i="12"/>
  <c r="O147" i="14" s="1"/>
  <c r="I945" i="12"/>
  <c r="N147" i="14" s="1"/>
  <c r="G945" i="12"/>
  <c r="M147" i="14" s="1"/>
  <c r="E945" i="12"/>
  <c r="S944"/>
  <c r="S146" i="14" s="1"/>
  <c r="Q944" i="12"/>
  <c r="R146" i="14" s="1"/>
  <c r="O944" i="12"/>
  <c r="Q146" i="14" s="1"/>
  <c r="M944" i="12"/>
  <c r="P146" i="14" s="1"/>
  <c r="K944" i="12"/>
  <c r="O146" i="14" s="1"/>
  <c r="I944" i="12"/>
  <c r="N146" i="14" s="1"/>
  <c r="G944" i="12"/>
  <c r="M146" i="14" s="1"/>
  <c r="E944" i="12"/>
  <c r="S943"/>
  <c r="S145" i="14" s="1"/>
  <c r="Q943" i="12"/>
  <c r="R145" i="14" s="1"/>
  <c r="O943" i="12"/>
  <c r="Q145" i="14" s="1"/>
  <c r="M943" i="12"/>
  <c r="P145" i="14" s="1"/>
  <c r="K943" i="12"/>
  <c r="O145" i="14" s="1"/>
  <c r="I943" i="12"/>
  <c r="N145" i="14" s="1"/>
  <c r="G943" i="12"/>
  <c r="M145" i="14" s="1"/>
  <c r="E943" i="12"/>
  <c r="S906"/>
  <c r="S144" i="14" s="1"/>
  <c r="Q906" i="12"/>
  <c r="R144" i="14" s="1"/>
  <c r="O906" i="12"/>
  <c r="Q144" i="14" s="1"/>
  <c r="M906" i="12"/>
  <c r="P144" i="14" s="1"/>
  <c r="K906" i="12"/>
  <c r="O144" i="14" s="1"/>
  <c r="I906" i="12"/>
  <c r="N144" i="14" s="1"/>
  <c r="G906" i="12"/>
  <c r="M144" i="14" s="1"/>
  <c r="E906" i="12"/>
  <c r="L144" i="14" s="1"/>
  <c r="S905" i="12"/>
  <c r="S143" i="14" s="1"/>
  <c r="Q905" i="12"/>
  <c r="R143" i="14" s="1"/>
  <c r="O905" i="12"/>
  <c r="Q143" i="14" s="1"/>
  <c r="M905" i="12"/>
  <c r="P143" i="14" s="1"/>
  <c r="K905" i="12"/>
  <c r="O143" i="14" s="1"/>
  <c r="I905" i="12"/>
  <c r="N143" i="14" s="1"/>
  <c r="G905" i="12"/>
  <c r="M143" i="14" s="1"/>
  <c r="E905" i="12"/>
  <c r="L143" i="14" s="1"/>
  <c r="S904" i="12"/>
  <c r="S142" i="14" s="1"/>
  <c r="Q904" i="12"/>
  <c r="R142" i="14" s="1"/>
  <c r="O904" i="12"/>
  <c r="Q142" i="14" s="1"/>
  <c r="M904" i="12"/>
  <c r="P142" i="14" s="1"/>
  <c r="K904" i="12"/>
  <c r="O142" i="14" s="1"/>
  <c r="I904" i="12"/>
  <c r="N142" i="14" s="1"/>
  <c r="G904" i="12"/>
  <c r="M142" i="14" s="1"/>
  <c r="E904" i="12"/>
  <c r="L142" i="14" s="1"/>
  <c r="S903" i="12"/>
  <c r="S141" i="14" s="1"/>
  <c r="Q903" i="12"/>
  <c r="R141" i="14" s="1"/>
  <c r="O903" i="12"/>
  <c r="Q141" i="14" s="1"/>
  <c r="M903" i="12"/>
  <c r="P141" i="14" s="1"/>
  <c r="K903" i="12"/>
  <c r="O141" i="14" s="1"/>
  <c r="I903" i="12"/>
  <c r="N141" i="14" s="1"/>
  <c r="G903" i="12"/>
  <c r="M141" i="14" s="1"/>
  <c r="E903" i="12"/>
  <c r="L141" i="14" s="1"/>
  <c r="S902" i="12"/>
  <c r="S140" i="14" s="1"/>
  <c r="Q902" i="12"/>
  <c r="R140" i="14" s="1"/>
  <c r="O902" i="12"/>
  <c r="Q140" i="14" s="1"/>
  <c r="M902" i="12"/>
  <c r="P140" i="14" s="1"/>
  <c r="K902" i="12"/>
  <c r="O140" i="14" s="1"/>
  <c r="I902" i="12"/>
  <c r="N140" i="14" s="1"/>
  <c r="G902" i="12"/>
  <c r="M140" i="14" s="1"/>
  <c r="E902" i="12"/>
  <c r="L140" i="14" s="1"/>
  <c r="S901" i="12"/>
  <c r="S139" i="14" s="1"/>
  <c r="Q901" i="12"/>
  <c r="R139" i="14" s="1"/>
  <c r="O901" i="12"/>
  <c r="Q139" i="14" s="1"/>
  <c r="M901" i="12"/>
  <c r="P139" i="14" s="1"/>
  <c r="K901" i="12"/>
  <c r="O139" i="14" s="1"/>
  <c r="I901" i="12"/>
  <c r="N139" i="14" s="1"/>
  <c r="G901" i="12"/>
  <c r="M139" i="14" s="1"/>
  <c r="E901" i="12"/>
  <c r="S864"/>
  <c r="S138" i="14" s="1"/>
  <c r="Q864" i="12"/>
  <c r="R138" i="14" s="1"/>
  <c r="O864" i="12"/>
  <c r="Q138" i="14" s="1"/>
  <c r="M864" i="12"/>
  <c r="P138" i="14" s="1"/>
  <c r="K864" i="12"/>
  <c r="O138" i="14" s="1"/>
  <c r="I864" i="12"/>
  <c r="N138" i="14" s="1"/>
  <c r="G864" i="12"/>
  <c r="M138" i="14" s="1"/>
  <c r="E864" i="12"/>
  <c r="L138" i="14" s="1"/>
  <c r="S863" i="12"/>
  <c r="S137" i="14" s="1"/>
  <c r="Q863" i="12"/>
  <c r="R137" i="14" s="1"/>
  <c r="O863" i="12"/>
  <c r="Q137" i="14" s="1"/>
  <c r="M863" i="12"/>
  <c r="P137" i="14" s="1"/>
  <c r="K863" i="12"/>
  <c r="O137" i="14" s="1"/>
  <c r="I863" i="12"/>
  <c r="N137" i="14" s="1"/>
  <c r="G863" i="12"/>
  <c r="M137" i="14" s="1"/>
  <c r="E863" i="12"/>
  <c r="L137" i="14" s="1"/>
  <c r="S862" i="12"/>
  <c r="S136" i="14" s="1"/>
  <c r="Q862" i="12"/>
  <c r="R136" i="14" s="1"/>
  <c r="O862" i="12"/>
  <c r="Q136" i="14" s="1"/>
  <c r="M862" i="12"/>
  <c r="P136" i="14" s="1"/>
  <c r="K862" i="12"/>
  <c r="O136" i="14" s="1"/>
  <c r="I862" i="12"/>
  <c r="N136" i="14" s="1"/>
  <c r="G862" i="12"/>
  <c r="M136" i="14" s="1"/>
  <c r="E862" i="12"/>
  <c r="S861"/>
  <c r="S135" i="14" s="1"/>
  <c r="Q861" i="12"/>
  <c r="R135" i="14" s="1"/>
  <c r="O861" i="12"/>
  <c r="Q135" i="14" s="1"/>
  <c r="M861" i="12"/>
  <c r="P135" i="14" s="1"/>
  <c r="K861" i="12"/>
  <c r="O135" i="14" s="1"/>
  <c r="I861" i="12"/>
  <c r="N135" i="14" s="1"/>
  <c r="G861" i="12"/>
  <c r="M135" i="14" s="1"/>
  <c r="E861" i="12"/>
  <c r="L135" i="14" s="1"/>
  <c r="S860" i="12"/>
  <c r="S134" i="14" s="1"/>
  <c r="Q860" i="12"/>
  <c r="R134" i="14" s="1"/>
  <c r="O860" i="12"/>
  <c r="Q134" i="14" s="1"/>
  <c r="M860" i="12"/>
  <c r="P134" i="14" s="1"/>
  <c r="K860" i="12"/>
  <c r="O134" i="14" s="1"/>
  <c r="I860" i="12"/>
  <c r="N134" i="14" s="1"/>
  <c r="G860" i="12"/>
  <c r="M134" i="14" s="1"/>
  <c r="E860" i="12"/>
  <c r="L134" i="14" s="1"/>
  <c r="S859" i="12"/>
  <c r="S133" i="14" s="1"/>
  <c r="Q859" i="12"/>
  <c r="R133" i="14" s="1"/>
  <c r="O859" i="12"/>
  <c r="Q133" i="14" s="1"/>
  <c r="M859" i="12"/>
  <c r="P133" i="14" s="1"/>
  <c r="K859" i="12"/>
  <c r="O133" i="14" s="1"/>
  <c r="I859" i="12"/>
  <c r="N133" i="14" s="1"/>
  <c r="G859" i="12"/>
  <c r="M133" i="14" s="1"/>
  <c r="E859" i="12"/>
  <c r="S822"/>
  <c r="Q822"/>
  <c r="O822"/>
  <c r="M822"/>
  <c r="K822"/>
  <c r="O132" i="14" s="1"/>
  <c r="I822" i="12"/>
  <c r="G822"/>
  <c r="E822"/>
  <c r="S821"/>
  <c r="Q821"/>
  <c r="O821"/>
  <c r="M821"/>
  <c r="K821"/>
  <c r="O131" i="14" s="1"/>
  <c r="I821" i="12"/>
  <c r="G821"/>
  <c r="E821"/>
  <c r="S820"/>
  <c r="Q820"/>
  <c r="O820"/>
  <c r="M820"/>
  <c r="K820"/>
  <c r="O130" i="14" s="1"/>
  <c r="I820" i="12"/>
  <c r="G820"/>
  <c r="E820"/>
  <c r="S819"/>
  <c r="Q819"/>
  <c r="O819"/>
  <c r="M819"/>
  <c r="K819"/>
  <c r="O129" i="14" s="1"/>
  <c r="I819" i="12"/>
  <c r="G819"/>
  <c r="E819"/>
  <c r="S818"/>
  <c r="Q818"/>
  <c r="O818"/>
  <c r="M818"/>
  <c r="K818"/>
  <c r="O128" i="14" s="1"/>
  <c r="I818" i="12"/>
  <c r="G818"/>
  <c r="E818"/>
  <c r="S817"/>
  <c r="Q817"/>
  <c r="O817"/>
  <c r="M817"/>
  <c r="K817"/>
  <c r="O127" i="14" s="1"/>
  <c r="I817" i="12"/>
  <c r="G817"/>
  <c r="E817"/>
  <c r="S780"/>
  <c r="Q780"/>
  <c r="O780"/>
  <c r="M780"/>
  <c r="K780"/>
  <c r="O126" i="14" s="1"/>
  <c r="I780" i="12"/>
  <c r="G780"/>
  <c r="E780"/>
  <c r="S779"/>
  <c r="Q779"/>
  <c r="O779"/>
  <c r="M779"/>
  <c r="K779"/>
  <c r="O125" i="14" s="1"/>
  <c r="I779" i="12"/>
  <c r="G779"/>
  <c r="E779"/>
  <c r="S778"/>
  <c r="Q778"/>
  <c r="O778"/>
  <c r="M778"/>
  <c r="K778"/>
  <c r="O124" i="14" s="1"/>
  <c r="I778" i="12"/>
  <c r="G778"/>
  <c r="E778"/>
  <c r="S777"/>
  <c r="Q777"/>
  <c r="O777"/>
  <c r="M777"/>
  <c r="K777"/>
  <c r="O123" i="14" s="1"/>
  <c r="I777" i="12"/>
  <c r="G777"/>
  <c r="E777"/>
  <c r="S776"/>
  <c r="Q776"/>
  <c r="O776"/>
  <c r="M776"/>
  <c r="K776"/>
  <c r="O122" i="14" s="1"/>
  <c r="I776" i="12"/>
  <c r="G776"/>
  <c r="E776"/>
  <c r="S775"/>
  <c r="Q775"/>
  <c r="O775"/>
  <c r="M775"/>
  <c r="K775"/>
  <c r="O121" i="14" s="1"/>
  <c r="I775" i="12"/>
  <c r="G775"/>
  <c r="E775"/>
  <c r="S738"/>
  <c r="Q738"/>
  <c r="O738"/>
  <c r="M738"/>
  <c r="K738"/>
  <c r="O120" i="14" s="1"/>
  <c r="I738" i="12"/>
  <c r="G738"/>
  <c r="E738"/>
  <c r="S737"/>
  <c r="Q737"/>
  <c r="O737"/>
  <c r="M737"/>
  <c r="K737"/>
  <c r="O119" i="14" s="1"/>
  <c r="I737" i="12"/>
  <c r="G737"/>
  <c r="E737"/>
  <c r="S736"/>
  <c r="Q736"/>
  <c r="O736"/>
  <c r="M736"/>
  <c r="K736"/>
  <c r="O118" i="14" s="1"/>
  <c r="I736" i="12"/>
  <c r="G736"/>
  <c r="E736"/>
  <c r="S735"/>
  <c r="Q735"/>
  <c r="O735"/>
  <c r="M735"/>
  <c r="K735"/>
  <c r="O117" i="14" s="1"/>
  <c r="I735" i="12"/>
  <c r="G735"/>
  <c r="E735"/>
  <c r="S734"/>
  <c r="Q734"/>
  <c r="O734"/>
  <c r="M734"/>
  <c r="K734"/>
  <c r="O116" i="14" s="1"/>
  <c r="I734" i="12"/>
  <c r="G734"/>
  <c r="E734"/>
  <c r="S733"/>
  <c r="Q733"/>
  <c r="O733"/>
  <c r="M733"/>
  <c r="K733"/>
  <c r="O115" i="14" s="1"/>
  <c r="I733" i="12"/>
  <c r="G733"/>
  <c r="E733"/>
  <c r="S696"/>
  <c r="Q696"/>
  <c r="O696"/>
  <c r="M696"/>
  <c r="K696"/>
  <c r="O114" i="14" s="1"/>
  <c r="I696" i="12"/>
  <c r="G696"/>
  <c r="E696"/>
  <c r="S695"/>
  <c r="Q695"/>
  <c r="O695"/>
  <c r="M695"/>
  <c r="K695"/>
  <c r="O113" i="14" s="1"/>
  <c r="I695" i="12"/>
  <c r="G695"/>
  <c r="E695"/>
  <c r="S694"/>
  <c r="Q694"/>
  <c r="O694"/>
  <c r="M694"/>
  <c r="K694"/>
  <c r="O112" i="14" s="1"/>
  <c r="I694" i="12"/>
  <c r="G694"/>
  <c r="E694"/>
  <c r="S693"/>
  <c r="Q693"/>
  <c r="O693"/>
  <c r="M693"/>
  <c r="K693"/>
  <c r="O111" i="14" s="1"/>
  <c r="I693" i="12"/>
  <c r="G693"/>
  <c r="E693"/>
  <c r="S692"/>
  <c r="Q692"/>
  <c r="O692"/>
  <c r="M692"/>
  <c r="K692"/>
  <c r="O110" i="14" s="1"/>
  <c r="I692" i="12"/>
  <c r="G692"/>
  <c r="E692"/>
  <c r="S691"/>
  <c r="Q691"/>
  <c r="O691"/>
  <c r="M691"/>
  <c r="K691"/>
  <c r="O109" i="14" s="1"/>
  <c r="I691" i="12"/>
  <c r="G691"/>
  <c r="E691"/>
  <c r="S654"/>
  <c r="Q654"/>
  <c r="O654"/>
  <c r="M654"/>
  <c r="K654"/>
  <c r="O108" i="14" s="1"/>
  <c r="I654" i="12"/>
  <c r="G654"/>
  <c r="E654"/>
  <c r="S653"/>
  <c r="Q653"/>
  <c r="O653"/>
  <c r="M653"/>
  <c r="K653"/>
  <c r="O107" i="14" s="1"/>
  <c r="I653" i="12"/>
  <c r="G653"/>
  <c r="E653"/>
  <c r="S652"/>
  <c r="Q652"/>
  <c r="O652"/>
  <c r="M652"/>
  <c r="K652"/>
  <c r="O106" i="14" s="1"/>
  <c r="I652" i="12"/>
  <c r="G652"/>
  <c r="E652"/>
  <c r="S651"/>
  <c r="Q651"/>
  <c r="O651"/>
  <c r="M651"/>
  <c r="K651"/>
  <c r="O105" i="14" s="1"/>
  <c r="I651" i="12"/>
  <c r="G651"/>
  <c r="E651"/>
  <c r="S650"/>
  <c r="Q650"/>
  <c r="O650"/>
  <c r="M650"/>
  <c r="K650"/>
  <c r="O104" i="14" s="1"/>
  <c r="I650" i="12"/>
  <c r="G650"/>
  <c r="E650"/>
  <c r="S649"/>
  <c r="Q649"/>
  <c r="O649"/>
  <c r="M649"/>
  <c r="K649"/>
  <c r="O103" i="14" s="1"/>
  <c r="I649" i="12"/>
  <c r="G649"/>
  <c r="E649"/>
  <c r="S612"/>
  <c r="Q612"/>
  <c r="O612"/>
  <c r="M612"/>
  <c r="K612"/>
  <c r="O102" i="14" s="1"/>
  <c r="I612" i="12"/>
  <c r="G612"/>
  <c r="E612"/>
  <c r="S611"/>
  <c r="Q611"/>
  <c r="O611"/>
  <c r="M611"/>
  <c r="K611"/>
  <c r="O101" i="14" s="1"/>
  <c r="I611" i="12"/>
  <c r="G611"/>
  <c r="E611"/>
  <c r="S610"/>
  <c r="Q610"/>
  <c r="O610"/>
  <c r="M610"/>
  <c r="K610"/>
  <c r="O100" i="14" s="1"/>
  <c r="I610" i="12"/>
  <c r="G610"/>
  <c r="E610"/>
  <c r="S609"/>
  <c r="Q609"/>
  <c r="O609"/>
  <c r="M609"/>
  <c r="K609"/>
  <c r="O99" i="14" s="1"/>
  <c r="I609" i="12"/>
  <c r="G609"/>
  <c r="E609"/>
  <c r="S608"/>
  <c r="Q608"/>
  <c r="O608"/>
  <c r="M608"/>
  <c r="K608"/>
  <c r="O98" i="14" s="1"/>
  <c r="I608" i="12"/>
  <c r="G608"/>
  <c r="E608"/>
  <c r="S607"/>
  <c r="Q607"/>
  <c r="O607"/>
  <c r="M607"/>
  <c r="K607"/>
  <c r="O97" i="14" s="1"/>
  <c r="I607" i="12"/>
  <c r="G607"/>
  <c r="E607"/>
  <c r="S570"/>
  <c r="Q570"/>
  <c r="O570"/>
  <c r="M570"/>
  <c r="K570"/>
  <c r="O96" i="14" s="1"/>
  <c r="I570" i="12"/>
  <c r="G570"/>
  <c r="E570"/>
  <c r="S569"/>
  <c r="Q569"/>
  <c r="O569"/>
  <c r="M569"/>
  <c r="K569"/>
  <c r="O95" i="14" s="1"/>
  <c r="I569" i="12"/>
  <c r="G569"/>
  <c r="E569"/>
  <c r="S568"/>
  <c r="Q568"/>
  <c r="O568"/>
  <c r="M568"/>
  <c r="K568"/>
  <c r="O94" i="14" s="1"/>
  <c r="I568" i="12"/>
  <c r="G568"/>
  <c r="E568"/>
  <c r="S567"/>
  <c r="Q567"/>
  <c r="O567"/>
  <c r="M567"/>
  <c r="K567"/>
  <c r="O93" i="14" s="1"/>
  <c r="I567" i="12"/>
  <c r="G567"/>
  <c r="E567"/>
  <c r="S566"/>
  <c r="Q566"/>
  <c r="O566"/>
  <c r="M566"/>
  <c r="K566"/>
  <c r="O92" i="14" s="1"/>
  <c r="I566" i="12"/>
  <c r="G566"/>
  <c r="E566"/>
  <c r="S565"/>
  <c r="Q565"/>
  <c r="O565"/>
  <c r="M565"/>
  <c r="K565"/>
  <c r="O91" i="14" s="1"/>
  <c r="I565" i="12"/>
  <c r="G565"/>
  <c r="E565"/>
  <c r="S528"/>
  <c r="Q528"/>
  <c r="O528"/>
  <c r="M528"/>
  <c r="K528"/>
  <c r="O90" i="14" s="1"/>
  <c r="I528" i="12"/>
  <c r="G528"/>
  <c r="E528"/>
  <c r="S527"/>
  <c r="Q527"/>
  <c r="O527"/>
  <c r="M527"/>
  <c r="K527"/>
  <c r="O89" i="14" s="1"/>
  <c r="I527" i="12"/>
  <c r="G527"/>
  <c r="E527"/>
  <c r="S526"/>
  <c r="Q526"/>
  <c r="O526"/>
  <c r="M526"/>
  <c r="K526"/>
  <c r="O88" i="14" s="1"/>
  <c r="I526" i="12"/>
  <c r="G526"/>
  <c r="E526"/>
  <c r="S525"/>
  <c r="Q525"/>
  <c r="O525"/>
  <c r="M525"/>
  <c r="K525"/>
  <c r="O87" i="14" s="1"/>
  <c r="I525" i="12"/>
  <c r="G525"/>
  <c r="E525"/>
  <c r="S524"/>
  <c r="Q524"/>
  <c r="O524"/>
  <c r="M524"/>
  <c r="K524"/>
  <c r="O86" i="14" s="1"/>
  <c r="I524" i="12"/>
  <c r="G524"/>
  <c r="E524"/>
  <c r="S523"/>
  <c r="Q523"/>
  <c r="O523"/>
  <c r="M523"/>
  <c r="K523"/>
  <c r="O85" i="14" s="1"/>
  <c r="I523" i="12"/>
  <c r="G523"/>
  <c r="E523"/>
  <c r="S486"/>
  <c r="Q486"/>
  <c r="O486"/>
  <c r="M486"/>
  <c r="K486"/>
  <c r="O84" i="14" s="1"/>
  <c r="I486" i="12"/>
  <c r="G486"/>
  <c r="E486"/>
  <c r="S485"/>
  <c r="Q485"/>
  <c r="O485"/>
  <c r="M485"/>
  <c r="K485"/>
  <c r="O83" i="14" s="1"/>
  <c r="I485" i="12"/>
  <c r="G485"/>
  <c r="E485"/>
  <c r="S484"/>
  <c r="Q484"/>
  <c r="O484"/>
  <c r="M484"/>
  <c r="K484"/>
  <c r="O82" i="14" s="1"/>
  <c r="I484" i="12"/>
  <c r="G484"/>
  <c r="E484"/>
  <c r="S483"/>
  <c r="Q483"/>
  <c r="O483"/>
  <c r="M483"/>
  <c r="K483"/>
  <c r="O81" i="14" s="1"/>
  <c r="I483" i="12"/>
  <c r="G483"/>
  <c r="E483"/>
  <c r="S482"/>
  <c r="Q482"/>
  <c r="O482"/>
  <c r="M482"/>
  <c r="K482"/>
  <c r="O80" i="14" s="1"/>
  <c r="I482" i="12"/>
  <c r="G482"/>
  <c r="E482"/>
  <c r="S481"/>
  <c r="Q481"/>
  <c r="O481"/>
  <c r="M481"/>
  <c r="K481"/>
  <c r="O79" i="14" s="1"/>
  <c r="I481" i="12"/>
  <c r="G481"/>
  <c r="E481"/>
  <c r="S444"/>
  <c r="Q444"/>
  <c r="O444"/>
  <c r="M444"/>
  <c r="K444"/>
  <c r="O78" i="14" s="1"/>
  <c r="I444" i="12"/>
  <c r="G444"/>
  <c r="E444"/>
  <c r="S443"/>
  <c r="Q443"/>
  <c r="O443"/>
  <c r="M443"/>
  <c r="K443"/>
  <c r="O77" i="14" s="1"/>
  <c r="I443" i="12"/>
  <c r="G443"/>
  <c r="E443"/>
  <c r="S442"/>
  <c r="Q442"/>
  <c r="O442"/>
  <c r="M442"/>
  <c r="K442"/>
  <c r="O76" i="14" s="1"/>
  <c r="I442" i="12"/>
  <c r="G442"/>
  <c r="E442"/>
  <c r="S441"/>
  <c r="Q441"/>
  <c r="O441"/>
  <c r="M441"/>
  <c r="K441"/>
  <c r="O75" i="14" s="1"/>
  <c r="I441" i="12"/>
  <c r="G441"/>
  <c r="E441"/>
  <c r="S440"/>
  <c r="Q440"/>
  <c r="O440"/>
  <c r="M440"/>
  <c r="K440"/>
  <c r="O74" i="14" s="1"/>
  <c r="I440" i="12"/>
  <c r="G440"/>
  <c r="E440"/>
  <c r="S439"/>
  <c r="Q439"/>
  <c r="O439"/>
  <c r="M439"/>
  <c r="K439"/>
  <c r="O73" i="14" s="1"/>
  <c r="I439" i="12"/>
  <c r="G439"/>
  <c r="E439"/>
  <c r="S402"/>
  <c r="Q402"/>
  <c r="O402"/>
  <c r="M402"/>
  <c r="K402"/>
  <c r="O72" i="14" s="1"/>
  <c r="I402" i="12"/>
  <c r="G402"/>
  <c r="E402"/>
  <c r="S401"/>
  <c r="Q401"/>
  <c r="O401"/>
  <c r="M401"/>
  <c r="K401"/>
  <c r="O71" i="14" s="1"/>
  <c r="I401" i="12"/>
  <c r="G401"/>
  <c r="E401"/>
  <c r="S400"/>
  <c r="Q400"/>
  <c r="O400"/>
  <c r="M400"/>
  <c r="K400"/>
  <c r="O70" i="14" s="1"/>
  <c r="I400" i="12"/>
  <c r="G400"/>
  <c r="E400"/>
  <c r="S399"/>
  <c r="Q399"/>
  <c r="O399"/>
  <c r="M399"/>
  <c r="K399"/>
  <c r="O69" i="14" s="1"/>
  <c r="I399" i="12"/>
  <c r="G399"/>
  <c r="E399"/>
  <c r="S398"/>
  <c r="Q398"/>
  <c r="O398"/>
  <c r="M398"/>
  <c r="K398"/>
  <c r="O68" i="14" s="1"/>
  <c r="I398" i="12"/>
  <c r="G398"/>
  <c r="E398"/>
  <c r="S397"/>
  <c r="Q397"/>
  <c r="O397"/>
  <c r="M397"/>
  <c r="K397"/>
  <c r="O67" i="14" s="1"/>
  <c r="I397" i="12"/>
  <c r="G397"/>
  <c r="E397"/>
  <c r="S360"/>
  <c r="Q360"/>
  <c r="O360"/>
  <c r="M360"/>
  <c r="K360"/>
  <c r="O66" i="14" s="1"/>
  <c r="I360" i="12"/>
  <c r="G360"/>
  <c r="E360"/>
  <c r="S359"/>
  <c r="Q359"/>
  <c r="O359"/>
  <c r="M359"/>
  <c r="K359"/>
  <c r="O65" i="14" s="1"/>
  <c r="I359" i="12"/>
  <c r="G359"/>
  <c r="E359"/>
  <c r="S358"/>
  <c r="Q358"/>
  <c r="O358"/>
  <c r="M358"/>
  <c r="K358"/>
  <c r="O64" i="14" s="1"/>
  <c r="I358" i="12"/>
  <c r="G358"/>
  <c r="E358"/>
  <c r="S357"/>
  <c r="Q357"/>
  <c r="O357"/>
  <c r="M357"/>
  <c r="K357"/>
  <c r="O63" i="14" s="1"/>
  <c r="I357" i="12"/>
  <c r="G357"/>
  <c r="E357"/>
  <c r="S356"/>
  <c r="Q356"/>
  <c r="O356"/>
  <c r="M356"/>
  <c r="K356"/>
  <c r="O62" i="14" s="1"/>
  <c r="I356" i="12"/>
  <c r="G356"/>
  <c r="E356"/>
  <c r="S355"/>
  <c r="Q355"/>
  <c r="O355"/>
  <c r="M355"/>
  <c r="K355"/>
  <c r="O61" i="14" s="1"/>
  <c r="I355" i="12"/>
  <c r="G355"/>
  <c r="E355"/>
  <c r="S318"/>
  <c r="Q318"/>
  <c r="O318"/>
  <c r="M318"/>
  <c r="K318"/>
  <c r="O60" i="14" s="1"/>
  <c r="I318" i="12"/>
  <c r="G318"/>
  <c r="E318"/>
  <c r="S317"/>
  <c r="Q317"/>
  <c r="O317"/>
  <c r="M317"/>
  <c r="K317"/>
  <c r="O59" i="14" s="1"/>
  <c r="I317" i="12"/>
  <c r="G317"/>
  <c r="E317"/>
  <c r="S316"/>
  <c r="Q316"/>
  <c r="O316"/>
  <c r="M316"/>
  <c r="K316"/>
  <c r="O58" i="14" s="1"/>
  <c r="I316" i="12"/>
  <c r="G316"/>
  <c r="E316"/>
  <c r="S315"/>
  <c r="Q315"/>
  <c r="O315"/>
  <c r="M315"/>
  <c r="K315"/>
  <c r="O57" i="14" s="1"/>
  <c r="I315" i="12"/>
  <c r="G315"/>
  <c r="E315"/>
  <c r="S314"/>
  <c r="Q314"/>
  <c r="O314"/>
  <c r="M314"/>
  <c r="K314"/>
  <c r="O56" i="14" s="1"/>
  <c r="I314" i="12"/>
  <c r="G314"/>
  <c r="E314"/>
  <c r="S313"/>
  <c r="Q313"/>
  <c r="O313"/>
  <c r="M313"/>
  <c r="K313"/>
  <c r="O55" i="14" s="1"/>
  <c r="I313" i="12"/>
  <c r="G313"/>
  <c r="E313"/>
  <c r="S276"/>
  <c r="Q276"/>
  <c r="O276"/>
  <c r="M276"/>
  <c r="K276"/>
  <c r="O54" i="14" s="1"/>
  <c r="I276" i="12"/>
  <c r="G276"/>
  <c r="E276"/>
  <c r="S275"/>
  <c r="Q275"/>
  <c r="O275"/>
  <c r="M275"/>
  <c r="K275"/>
  <c r="O53" i="14" s="1"/>
  <c r="I275" i="12"/>
  <c r="G275"/>
  <c r="E275"/>
  <c r="S274"/>
  <c r="Q274"/>
  <c r="O274"/>
  <c r="M274"/>
  <c r="K274"/>
  <c r="O52" i="14" s="1"/>
  <c r="I274" i="12"/>
  <c r="G274"/>
  <c r="E274"/>
  <c r="S273"/>
  <c r="Q273"/>
  <c r="O273"/>
  <c r="M273"/>
  <c r="K273"/>
  <c r="O51" i="14" s="1"/>
  <c r="I273" i="12"/>
  <c r="G273"/>
  <c r="E273"/>
  <c r="S272"/>
  <c r="Q272"/>
  <c r="O272"/>
  <c r="M272"/>
  <c r="K272"/>
  <c r="O50" i="14" s="1"/>
  <c r="I272" i="12"/>
  <c r="G272"/>
  <c r="E272"/>
  <c r="S271"/>
  <c r="Q271"/>
  <c r="O271"/>
  <c r="M271"/>
  <c r="K271"/>
  <c r="O49" i="14" s="1"/>
  <c r="I271" i="12"/>
  <c r="G271"/>
  <c r="E271"/>
  <c r="S234"/>
  <c r="Q234"/>
  <c r="O234"/>
  <c r="M234"/>
  <c r="K234"/>
  <c r="O48" i="14" s="1"/>
  <c r="I234" i="12"/>
  <c r="G234"/>
  <c r="E234"/>
  <c r="S233"/>
  <c r="Q233"/>
  <c r="O233"/>
  <c r="M233"/>
  <c r="K233"/>
  <c r="O47" i="14" s="1"/>
  <c r="I233" i="12"/>
  <c r="G233"/>
  <c r="E233"/>
  <c r="S232"/>
  <c r="Q232"/>
  <c r="O232"/>
  <c r="M232"/>
  <c r="K232"/>
  <c r="O46" i="14" s="1"/>
  <c r="I232" i="12"/>
  <c r="G232"/>
  <c r="E232"/>
  <c r="S231"/>
  <c r="Q231"/>
  <c r="O231"/>
  <c r="M231"/>
  <c r="K231"/>
  <c r="O45" i="14" s="1"/>
  <c r="I231" i="12"/>
  <c r="G231"/>
  <c r="E231"/>
  <c r="S230"/>
  <c r="Q230"/>
  <c r="O230"/>
  <c r="M230"/>
  <c r="K230"/>
  <c r="O44" i="14" s="1"/>
  <c r="I230" i="12"/>
  <c r="G230"/>
  <c r="E230"/>
  <c r="S229"/>
  <c r="Q229"/>
  <c r="O229"/>
  <c r="M229"/>
  <c r="K229"/>
  <c r="O43" i="14" s="1"/>
  <c r="I229" i="12"/>
  <c r="G229"/>
  <c r="E229"/>
  <c r="S192"/>
  <c r="Q192"/>
  <c r="O192"/>
  <c r="M192"/>
  <c r="K192"/>
  <c r="O42" i="14" s="1"/>
  <c r="I192" i="12"/>
  <c r="G192"/>
  <c r="E192"/>
  <c r="S191"/>
  <c r="Q191"/>
  <c r="O191"/>
  <c r="M191"/>
  <c r="K191"/>
  <c r="O41" i="14" s="1"/>
  <c r="I191" i="12"/>
  <c r="G191"/>
  <c r="E191"/>
  <c r="S190"/>
  <c r="Q190"/>
  <c r="O190"/>
  <c r="M190"/>
  <c r="K190"/>
  <c r="O40" i="14" s="1"/>
  <c r="I190" i="12"/>
  <c r="G190"/>
  <c r="E190"/>
  <c r="S189"/>
  <c r="Q189"/>
  <c r="O189"/>
  <c r="M189"/>
  <c r="K189"/>
  <c r="O39" i="14" s="1"/>
  <c r="I189" i="12"/>
  <c r="G189"/>
  <c r="E189"/>
  <c r="S188"/>
  <c r="Q188"/>
  <c r="O188"/>
  <c r="M188"/>
  <c r="K188"/>
  <c r="O38" i="14" s="1"/>
  <c r="I188" i="12"/>
  <c r="G188"/>
  <c r="E188"/>
  <c r="S187"/>
  <c r="Q187"/>
  <c r="O187"/>
  <c r="M187"/>
  <c r="K187"/>
  <c r="O37" i="14" s="1"/>
  <c r="I187" i="12"/>
  <c r="G187"/>
  <c r="E187"/>
  <c r="S150"/>
  <c r="Q150"/>
  <c r="O150"/>
  <c r="M150"/>
  <c r="K150"/>
  <c r="O36" i="14" s="1"/>
  <c r="I150" i="12"/>
  <c r="G150"/>
  <c r="E150"/>
  <c r="S149"/>
  <c r="Q149"/>
  <c r="O149"/>
  <c r="M149"/>
  <c r="K149"/>
  <c r="O35" i="14" s="1"/>
  <c r="I149" i="12"/>
  <c r="G149"/>
  <c r="E149"/>
  <c r="S148"/>
  <c r="Q148"/>
  <c r="O148"/>
  <c r="M148"/>
  <c r="K148"/>
  <c r="O34" i="14" s="1"/>
  <c r="I148" i="12"/>
  <c r="G148"/>
  <c r="E148"/>
  <c r="S147"/>
  <c r="Q147"/>
  <c r="O147"/>
  <c r="M147"/>
  <c r="K147"/>
  <c r="O33" i="14" s="1"/>
  <c r="I147" i="12"/>
  <c r="G147"/>
  <c r="E147"/>
  <c r="S146"/>
  <c r="Q146"/>
  <c r="O146"/>
  <c r="M146"/>
  <c r="K146"/>
  <c r="O32" i="14" s="1"/>
  <c r="I146" i="12"/>
  <c r="G146"/>
  <c r="E146"/>
  <c r="S145"/>
  <c r="Q145"/>
  <c r="O145"/>
  <c r="M145"/>
  <c r="K145"/>
  <c r="O31" i="14" s="1"/>
  <c r="I145" i="12"/>
  <c r="G145"/>
  <c r="E145"/>
  <c r="S108"/>
  <c r="Q108"/>
  <c r="O108"/>
  <c r="M108"/>
  <c r="K108"/>
  <c r="O30" i="14" s="1"/>
  <c r="I108" i="12"/>
  <c r="G108"/>
  <c r="E108"/>
  <c r="S107"/>
  <c r="Q107"/>
  <c r="O107"/>
  <c r="M107"/>
  <c r="K107"/>
  <c r="O29" i="14" s="1"/>
  <c r="I107" i="12"/>
  <c r="G107"/>
  <c r="E107"/>
  <c r="S106"/>
  <c r="Q106"/>
  <c r="O106"/>
  <c r="M106"/>
  <c r="K106"/>
  <c r="O28" i="14" s="1"/>
  <c r="I106" i="12"/>
  <c r="G106"/>
  <c r="E106"/>
  <c r="S105"/>
  <c r="Q105"/>
  <c r="O105"/>
  <c r="M105"/>
  <c r="K105"/>
  <c r="O27" i="14" s="1"/>
  <c r="I105" i="12"/>
  <c r="G105"/>
  <c r="E105"/>
  <c r="S104"/>
  <c r="Q104"/>
  <c r="O104"/>
  <c r="M104"/>
  <c r="K104"/>
  <c r="O26" i="14" s="1"/>
  <c r="I104" i="12"/>
  <c r="G104"/>
  <c r="E104"/>
  <c r="S103"/>
  <c r="Q103"/>
  <c r="O103"/>
  <c r="M103"/>
  <c r="K103"/>
  <c r="O25" i="14" s="1"/>
  <c r="I103" i="12"/>
  <c r="G103"/>
  <c r="E103"/>
  <c r="S66"/>
  <c r="Q66"/>
  <c r="O66"/>
  <c r="M66"/>
  <c r="K66"/>
  <c r="O24" i="14" s="1"/>
  <c r="I66" i="12"/>
  <c r="G66"/>
  <c r="E66"/>
  <c r="S65"/>
  <c r="Q65"/>
  <c r="O65"/>
  <c r="M65"/>
  <c r="K65"/>
  <c r="O23" i="14" s="1"/>
  <c r="I65" i="12"/>
  <c r="G65"/>
  <c r="E65"/>
  <c r="S64"/>
  <c r="Q64"/>
  <c r="O64"/>
  <c r="M64"/>
  <c r="K64"/>
  <c r="O22" i="14" s="1"/>
  <c r="I64" i="12"/>
  <c r="G64"/>
  <c r="E64"/>
  <c r="S63"/>
  <c r="Q63"/>
  <c r="O63"/>
  <c r="M63"/>
  <c r="K63"/>
  <c r="O21" i="14" s="1"/>
  <c r="I63" i="12"/>
  <c r="G63"/>
  <c r="E63"/>
  <c r="S62"/>
  <c r="Q62"/>
  <c r="O62"/>
  <c r="M62"/>
  <c r="K62"/>
  <c r="O20" i="14" s="1"/>
  <c r="I62" i="12"/>
  <c r="G62"/>
  <c r="E62"/>
  <c r="S61"/>
  <c r="Q61"/>
  <c r="O61"/>
  <c r="M61"/>
  <c r="K61"/>
  <c r="O19" i="14" s="1"/>
  <c r="I61" i="12"/>
  <c r="G61"/>
  <c r="E61"/>
  <c r="Q28"/>
  <c r="Q29"/>
  <c r="Q30"/>
  <c r="Q31"/>
  <c r="Q32"/>
  <c r="R13" i="15"/>
  <c r="S28" i="12"/>
  <c r="S29"/>
  <c r="S30"/>
  <c r="S31"/>
  <c r="S32"/>
  <c r="S13" i="15"/>
  <c r="O28" i="12"/>
  <c r="O29"/>
  <c r="O30"/>
  <c r="O31"/>
  <c r="O32"/>
  <c r="Q13" i="15"/>
  <c r="P13"/>
  <c r="K28" i="12"/>
  <c r="O14" i="15" s="1"/>
  <c r="K29" i="12"/>
  <c r="O15" i="15" s="1"/>
  <c r="K30" i="12"/>
  <c r="O16" i="15" s="1"/>
  <c r="K31" i="12"/>
  <c r="O17" i="15" s="1"/>
  <c r="K32" i="12"/>
  <c r="O18" i="15" s="1"/>
  <c r="O13"/>
  <c r="I28" i="12"/>
  <c r="I29"/>
  <c r="I30"/>
  <c r="I31"/>
  <c r="I32"/>
  <c r="N13" i="15"/>
  <c r="E28" i="12"/>
  <c r="E29"/>
  <c r="E30"/>
  <c r="E31"/>
  <c r="E32"/>
  <c r="L13" i="15"/>
  <c r="G28" i="12"/>
  <c r="G29"/>
  <c r="G30"/>
  <c r="G31"/>
  <c r="G32"/>
  <c r="M13" i="15"/>
  <c r="S20" i="12"/>
  <c r="S21"/>
  <c r="S22"/>
  <c r="S23"/>
  <c r="S24"/>
  <c r="Q20"/>
  <c r="Q21"/>
  <c r="Q22"/>
  <c r="Q23"/>
  <c r="Q24"/>
  <c r="O20"/>
  <c r="O21"/>
  <c r="O22"/>
  <c r="O23"/>
  <c r="O24"/>
  <c r="M20"/>
  <c r="P14" i="14" s="1"/>
  <c r="M21" i="12"/>
  <c r="P15" i="14" s="1"/>
  <c r="M22" i="12"/>
  <c r="P16" i="14" s="1"/>
  <c r="M23" i="12"/>
  <c r="P17" i="14" s="1"/>
  <c r="M24" i="12"/>
  <c r="P13" i="14"/>
  <c r="K20" i="12"/>
  <c r="O14" i="14" s="1"/>
  <c r="K21" i="12"/>
  <c r="O15" i="14" s="1"/>
  <c r="K22" i="12"/>
  <c r="O16" i="14" s="1"/>
  <c r="K23" i="12"/>
  <c r="O17" i="14" s="1"/>
  <c r="K24" i="12"/>
  <c r="O18" i="14" s="1"/>
  <c r="O13"/>
  <c r="I20" i="12"/>
  <c r="N14" i="14" s="1"/>
  <c r="I21" i="12"/>
  <c r="N15" i="14" s="1"/>
  <c r="I22" i="12"/>
  <c r="N16" i="14" s="1"/>
  <c r="I23" i="12"/>
  <c r="N17" i="14" s="1"/>
  <c r="I24" i="12"/>
  <c r="N13" i="14"/>
  <c r="G20" i="12"/>
  <c r="M14" i="14" s="1"/>
  <c r="G21" i="12"/>
  <c r="M15" i="14" s="1"/>
  <c r="G22" i="12"/>
  <c r="M16" i="14" s="1"/>
  <c r="G23" i="12"/>
  <c r="M17" i="14" s="1"/>
  <c r="G24" i="12"/>
  <c r="M13" i="14"/>
  <c r="L17"/>
  <c r="L13"/>
  <c r="AC13" s="1"/>
  <c r="A578" i="15"/>
  <c r="A579"/>
  <c r="A580"/>
  <c r="A581"/>
  <c r="A582"/>
  <c r="A577"/>
  <c r="A572"/>
  <c r="A573"/>
  <c r="A574"/>
  <c r="A575"/>
  <c r="A576"/>
  <c r="A571"/>
  <c r="A566"/>
  <c r="A567"/>
  <c r="A568"/>
  <c r="A569"/>
  <c r="A570"/>
  <c r="A565"/>
  <c r="A560"/>
  <c r="A561"/>
  <c r="A562"/>
  <c r="A563"/>
  <c r="A564"/>
  <c r="A559"/>
  <c r="A554"/>
  <c r="A555"/>
  <c r="A556"/>
  <c r="A557"/>
  <c r="A558"/>
  <c r="A553"/>
  <c r="A548"/>
  <c r="A549"/>
  <c r="A550"/>
  <c r="A551"/>
  <c r="A552"/>
  <c r="A547"/>
  <c r="A542"/>
  <c r="A543"/>
  <c r="A544"/>
  <c r="A545"/>
  <c r="A546"/>
  <c r="A541"/>
  <c r="A536"/>
  <c r="A537"/>
  <c r="A538"/>
  <c r="A539"/>
  <c r="A540"/>
  <c r="A535"/>
  <c r="A530"/>
  <c r="A531"/>
  <c r="A532"/>
  <c r="A533"/>
  <c r="A534"/>
  <c r="A529"/>
  <c r="A524"/>
  <c r="A525"/>
  <c r="A526"/>
  <c r="A527"/>
  <c r="A528"/>
  <c r="A523"/>
  <c r="A518"/>
  <c r="A519"/>
  <c r="A520"/>
  <c r="A521"/>
  <c r="A522"/>
  <c r="A517"/>
  <c r="A512"/>
  <c r="A513"/>
  <c r="A514"/>
  <c r="A515"/>
  <c r="A516"/>
  <c r="A511"/>
  <c r="A506"/>
  <c r="A507"/>
  <c r="A508"/>
  <c r="A509"/>
  <c r="A510"/>
  <c r="A505"/>
  <c r="A500"/>
  <c r="A501"/>
  <c r="A502"/>
  <c r="A503"/>
  <c r="A504"/>
  <c r="A499"/>
  <c r="A494"/>
  <c r="A495"/>
  <c r="A496"/>
  <c r="A497"/>
  <c r="A498"/>
  <c r="A493"/>
  <c r="A488"/>
  <c r="A489"/>
  <c r="A490"/>
  <c r="A491"/>
  <c r="A492"/>
  <c r="A487"/>
  <c r="A482"/>
  <c r="A483"/>
  <c r="A484"/>
  <c r="A485"/>
  <c r="A486"/>
  <c r="A481"/>
  <c r="A476"/>
  <c r="A477"/>
  <c r="A478"/>
  <c r="A479"/>
  <c r="A480"/>
  <c r="A475"/>
  <c r="A470"/>
  <c r="A471"/>
  <c r="A472"/>
  <c r="A473"/>
  <c r="A474"/>
  <c r="A469"/>
  <c r="A464"/>
  <c r="A465"/>
  <c r="A466"/>
  <c r="A467"/>
  <c r="A468"/>
  <c r="A463"/>
  <c r="A458"/>
  <c r="A459"/>
  <c r="A460"/>
  <c r="A461"/>
  <c r="A462"/>
  <c r="A457"/>
  <c r="A452"/>
  <c r="A453"/>
  <c r="A454"/>
  <c r="A455"/>
  <c r="A456"/>
  <c r="A451"/>
  <c r="A446"/>
  <c r="A447"/>
  <c r="A448"/>
  <c r="A449"/>
  <c r="A450"/>
  <c r="A445"/>
  <c r="A440"/>
  <c r="A441"/>
  <c r="A442"/>
  <c r="A443"/>
  <c r="A444"/>
  <c r="A439"/>
  <c r="A434"/>
  <c r="A435"/>
  <c r="A436"/>
  <c r="A437"/>
  <c r="A438"/>
  <c r="A433"/>
  <c r="A428"/>
  <c r="A429"/>
  <c r="A430"/>
  <c r="A431"/>
  <c r="A432"/>
  <c r="A427"/>
  <c r="A422"/>
  <c r="A423"/>
  <c r="A424"/>
  <c r="A425"/>
  <c r="A426"/>
  <c r="A421"/>
  <c r="A416"/>
  <c r="A417"/>
  <c r="A418"/>
  <c r="A419"/>
  <c r="A420"/>
  <c r="A415"/>
  <c r="A410"/>
  <c r="A411"/>
  <c r="A412"/>
  <c r="A413"/>
  <c r="A414"/>
  <c r="A409"/>
  <c r="A404"/>
  <c r="A405"/>
  <c r="A406"/>
  <c r="A407"/>
  <c r="A408"/>
  <c r="A403"/>
  <c r="A398"/>
  <c r="A399"/>
  <c r="A400"/>
  <c r="A401"/>
  <c r="A402"/>
  <c r="A397"/>
  <c r="A392"/>
  <c r="A393"/>
  <c r="A394"/>
  <c r="A395"/>
  <c r="A396"/>
  <c r="A391"/>
  <c r="A386"/>
  <c r="A387"/>
  <c r="A388"/>
  <c r="A389"/>
  <c r="A390"/>
  <c r="A385"/>
  <c r="A380"/>
  <c r="A381"/>
  <c r="A382"/>
  <c r="A383"/>
  <c r="A384"/>
  <c r="A379"/>
  <c r="A374"/>
  <c r="A375"/>
  <c r="A376"/>
  <c r="A377"/>
  <c r="A378"/>
  <c r="A373"/>
  <c r="A368"/>
  <c r="A369"/>
  <c r="A370"/>
  <c r="A371"/>
  <c r="A372"/>
  <c r="A367"/>
  <c r="A362"/>
  <c r="A363"/>
  <c r="A364"/>
  <c r="A365"/>
  <c r="A366"/>
  <c r="A361"/>
  <c r="A356"/>
  <c r="A357"/>
  <c r="A358"/>
  <c r="A359"/>
  <c r="A360"/>
  <c r="A355"/>
  <c r="A350"/>
  <c r="A351"/>
  <c r="A352"/>
  <c r="A353"/>
  <c r="A354"/>
  <c r="A349"/>
  <c r="A344"/>
  <c r="A345"/>
  <c r="A346"/>
  <c r="A347"/>
  <c r="A348"/>
  <c r="A343"/>
  <c r="A338"/>
  <c r="A339"/>
  <c r="A340"/>
  <c r="A341"/>
  <c r="A342"/>
  <c r="A337"/>
  <c r="A332"/>
  <c r="A333"/>
  <c r="A334"/>
  <c r="A335"/>
  <c r="A336"/>
  <c r="A331"/>
  <c r="A326"/>
  <c r="A327"/>
  <c r="A328"/>
  <c r="A329"/>
  <c r="A330"/>
  <c r="A325"/>
  <c r="A320"/>
  <c r="A321"/>
  <c r="A322"/>
  <c r="A323"/>
  <c r="A324"/>
  <c r="A319"/>
  <c r="A314"/>
  <c r="A315"/>
  <c r="A316"/>
  <c r="A317"/>
  <c r="A318"/>
  <c r="A313"/>
  <c r="A308"/>
  <c r="A309"/>
  <c r="A310"/>
  <c r="A311"/>
  <c r="A312"/>
  <c r="A307"/>
  <c r="A302"/>
  <c r="A303"/>
  <c r="A304"/>
  <c r="A305"/>
  <c r="A306"/>
  <c r="A301"/>
  <c r="A296"/>
  <c r="A297"/>
  <c r="A298"/>
  <c r="A299"/>
  <c r="A300"/>
  <c r="A295"/>
  <c r="A290"/>
  <c r="A291"/>
  <c r="A292"/>
  <c r="A293"/>
  <c r="A294"/>
  <c r="A289"/>
  <c r="A284"/>
  <c r="A285"/>
  <c r="A286"/>
  <c r="A287"/>
  <c r="A288"/>
  <c r="A283"/>
  <c r="A278"/>
  <c r="A279"/>
  <c r="A280"/>
  <c r="A281"/>
  <c r="A282"/>
  <c r="A277"/>
  <c r="A272"/>
  <c r="A273"/>
  <c r="A274"/>
  <c r="A275"/>
  <c r="A276"/>
  <c r="A271"/>
  <c r="A266"/>
  <c r="A267"/>
  <c r="A268"/>
  <c r="A269"/>
  <c r="A270"/>
  <c r="A265"/>
  <c r="A260"/>
  <c r="A261"/>
  <c r="A262"/>
  <c r="A263"/>
  <c r="A264"/>
  <c r="A259"/>
  <c r="A254"/>
  <c r="A255"/>
  <c r="A256"/>
  <c r="A257"/>
  <c r="A258"/>
  <c r="A253"/>
  <c r="A248"/>
  <c r="A249"/>
  <c r="A250"/>
  <c r="A251"/>
  <c r="A252"/>
  <c r="A247"/>
  <c r="A242"/>
  <c r="A243"/>
  <c r="A244"/>
  <c r="A245"/>
  <c r="A246"/>
  <c r="A241"/>
  <c r="A236"/>
  <c r="A237"/>
  <c r="A238"/>
  <c r="A239"/>
  <c r="A240"/>
  <c r="A235"/>
  <c r="A230"/>
  <c r="A231"/>
  <c r="A232"/>
  <c r="A233"/>
  <c r="A234"/>
  <c r="A229"/>
  <c r="A224"/>
  <c r="A225"/>
  <c r="A226"/>
  <c r="A227"/>
  <c r="A228"/>
  <c r="A223"/>
  <c r="A218"/>
  <c r="A219"/>
  <c r="A220"/>
  <c r="A221"/>
  <c r="A222"/>
  <c r="A217"/>
  <c r="A212"/>
  <c r="A213"/>
  <c r="A214"/>
  <c r="A215"/>
  <c r="A216"/>
  <c r="A211"/>
  <c r="A206"/>
  <c r="A207"/>
  <c r="A208"/>
  <c r="A209"/>
  <c r="A210"/>
  <c r="A205"/>
  <c r="A200"/>
  <c r="A201"/>
  <c r="A202"/>
  <c r="A203"/>
  <c r="A204"/>
  <c r="A199"/>
  <c r="A194"/>
  <c r="A195"/>
  <c r="A196"/>
  <c r="A197"/>
  <c r="A198"/>
  <c r="A193"/>
  <c r="A188"/>
  <c r="A189"/>
  <c r="A190"/>
  <c r="A191"/>
  <c r="A192"/>
  <c r="A187"/>
  <c r="A182"/>
  <c r="A183"/>
  <c r="A184"/>
  <c r="A185"/>
  <c r="A186"/>
  <c r="A181"/>
  <c r="A176"/>
  <c r="A177"/>
  <c r="A178"/>
  <c r="A179"/>
  <c r="A180"/>
  <c r="A175"/>
  <c r="A170"/>
  <c r="A171"/>
  <c r="A172"/>
  <c r="A173"/>
  <c r="A174"/>
  <c r="A169"/>
  <c r="A164"/>
  <c r="A165"/>
  <c r="A166"/>
  <c r="A167"/>
  <c r="A168"/>
  <c r="A163"/>
  <c r="A158"/>
  <c r="A159"/>
  <c r="A160"/>
  <c r="A161"/>
  <c r="A162"/>
  <c r="A157"/>
  <c r="A152"/>
  <c r="A153"/>
  <c r="A154"/>
  <c r="A155"/>
  <c r="A156"/>
  <c r="A151"/>
  <c r="A146"/>
  <c r="A147"/>
  <c r="A148"/>
  <c r="A149"/>
  <c r="A150"/>
  <c r="A145"/>
  <c r="A140"/>
  <c r="A141"/>
  <c r="A142"/>
  <c r="A143"/>
  <c r="A144"/>
  <c r="A139"/>
  <c r="A134"/>
  <c r="A135"/>
  <c r="A136"/>
  <c r="A137"/>
  <c r="A138"/>
  <c r="A133"/>
  <c r="A128"/>
  <c r="A129"/>
  <c r="A130"/>
  <c r="A131"/>
  <c r="A132"/>
  <c r="A127"/>
  <c r="A122"/>
  <c r="A123"/>
  <c r="A124"/>
  <c r="A125"/>
  <c r="A126"/>
  <c r="A121"/>
  <c r="A116"/>
  <c r="A117"/>
  <c r="A118"/>
  <c r="A119"/>
  <c r="A120"/>
  <c r="A115"/>
  <c r="A110"/>
  <c r="A111"/>
  <c r="A112"/>
  <c r="A113"/>
  <c r="A114"/>
  <c r="A109"/>
  <c r="A104"/>
  <c r="A105"/>
  <c r="A106"/>
  <c r="A107"/>
  <c r="A108"/>
  <c r="A103"/>
  <c r="A98"/>
  <c r="A99"/>
  <c r="A100"/>
  <c r="A101"/>
  <c r="A102"/>
  <c r="A97"/>
  <c r="A92"/>
  <c r="A93"/>
  <c r="A94"/>
  <c r="A95"/>
  <c r="A96"/>
  <c r="A91"/>
  <c r="A86"/>
  <c r="A87"/>
  <c r="A88"/>
  <c r="A89"/>
  <c r="A90"/>
  <c r="A85"/>
  <c r="A80"/>
  <c r="A81"/>
  <c r="A82"/>
  <c r="A83"/>
  <c r="A84"/>
  <c r="A79"/>
  <c r="A74"/>
  <c r="A75"/>
  <c r="A76"/>
  <c r="A77"/>
  <c r="A78"/>
  <c r="A73"/>
  <c r="A68"/>
  <c r="A69"/>
  <c r="A70"/>
  <c r="A71"/>
  <c r="A72"/>
  <c r="A67"/>
  <c r="A62"/>
  <c r="A63"/>
  <c r="A64"/>
  <c r="A65"/>
  <c r="A66"/>
  <c r="A61"/>
  <c r="A56"/>
  <c r="A57"/>
  <c r="A58"/>
  <c r="A59"/>
  <c r="A60"/>
  <c r="A55"/>
  <c r="A50"/>
  <c r="A51"/>
  <c r="A52"/>
  <c r="A53"/>
  <c r="A54"/>
  <c r="A49"/>
  <c r="A44"/>
  <c r="A45"/>
  <c r="A46"/>
  <c r="A47"/>
  <c r="A48"/>
  <c r="A43"/>
  <c r="A38"/>
  <c r="A39"/>
  <c r="A40"/>
  <c r="A41"/>
  <c r="A42"/>
  <c r="A37"/>
  <c r="A32"/>
  <c r="A33"/>
  <c r="A34"/>
  <c r="A35"/>
  <c r="A36"/>
  <c r="A31"/>
  <c r="A26"/>
  <c r="A27"/>
  <c r="A28"/>
  <c r="A29"/>
  <c r="A30"/>
  <c r="A25"/>
  <c r="A20"/>
  <c r="A21"/>
  <c r="A22"/>
  <c r="A23"/>
  <c r="A24"/>
  <c r="A19"/>
  <c r="A14"/>
  <c r="A15"/>
  <c r="A16"/>
  <c r="A17"/>
  <c r="A18"/>
  <c r="C104" i="13"/>
  <c r="C103"/>
  <c r="C102"/>
  <c r="C101"/>
  <c r="C100"/>
  <c r="C99"/>
  <c r="C98"/>
  <c r="C97"/>
  <c r="C96"/>
  <c r="C95"/>
  <c r="C94"/>
  <c r="C93"/>
  <c r="C92"/>
  <c r="C91"/>
  <c r="C90"/>
  <c r="C89"/>
  <c r="C88"/>
  <c r="C87"/>
  <c r="C86"/>
  <c r="C85"/>
  <c r="C84"/>
  <c r="C83"/>
  <c r="C82"/>
  <c r="C81"/>
  <c r="C80"/>
  <c r="C79"/>
  <c r="C78"/>
  <c r="C77"/>
  <c r="C76"/>
  <c r="C75"/>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X3979" i="12"/>
  <c r="C582" i="15" s="1"/>
  <c r="X3978" i="12"/>
  <c r="C581" i="15" s="1"/>
  <c r="X3977" i="12"/>
  <c r="C580" i="15" s="1"/>
  <c r="X3976" i="12"/>
  <c r="C579" i="15" s="1"/>
  <c r="X3975" i="12"/>
  <c r="C578" i="15" s="1"/>
  <c r="X3974" i="12"/>
  <c r="C577" i="15" s="1"/>
  <c r="X3971" i="12"/>
  <c r="C582" i="14" s="1"/>
  <c r="X3970" i="12"/>
  <c r="C581" i="14" s="1"/>
  <c r="X3969" i="12"/>
  <c r="C580" i="14" s="1"/>
  <c r="X3968" i="12"/>
  <c r="C579" i="14" s="1"/>
  <c r="X3967" i="12"/>
  <c r="C578" i="14" s="1"/>
  <c r="X3966" i="12"/>
  <c r="C577" i="14" s="1"/>
  <c r="X3937" i="12"/>
  <c r="C576" i="15" s="1"/>
  <c r="X3936" i="12"/>
  <c r="C575" i="15" s="1"/>
  <c r="X3935" i="12"/>
  <c r="C574" i="15" s="1"/>
  <c r="X3934" i="12"/>
  <c r="C573" i="15" s="1"/>
  <c r="X3933" i="12"/>
  <c r="C572" i="15" s="1"/>
  <c r="X3932" i="12"/>
  <c r="C571" i="15" s="1"/>
  <c r="X3929" i="12"/>
  <c r="C576" i="14" s="1"/>
  <c r="X3928" i="12"/>
  <c r="C575" i="14" s="1"/>
  <c r="X3927" i="12"/>
  <c r="C574" i="14" s="1"/>
  <c r="X3926" i="12"/>
  <c r="C573" i="14" s="1"/>
  <c r="X3925" i="12"/>
  <c r="C572" i="14" s="1"/>
  <c r="X3924" i="12"/>
  <c r="C571" i="14" s="1"/>
  <c r="X3895" i="12"/>
  <c r="C570" i="15" s="1"/>
  <c r="X3894" i="12"/>
  <c r="C569" i="15" s="1"/>
  <c r="X3893" i="12"/>
  <c r="C568" i="15" s="1"/>
  <c r="X3892" i="12"/>
  <c r="C567" i="15" s="1"/>
  <c r="X3891" i="12"/>
  <c r="C566" i="15" s="1"/>
  <c r="X3890" i="12"/>
  <c r="C565" i="15" s="1"/>
  <c r="X3887" i="12"/>
  <c r="C570" i="14" s="1"/>
  <c r="X3886" i="12"/>
  <c r="C569" i="14" s="1"/>
  <c r="X3885" i="12"/>
  <c r="C568" i="14" s="1"/>
  <c r="X3884" i="12"/>
  <c r="C567" i="14" s="1"/>
  <c r="X3883" i="12"/>
  <c r="C566" i="14" s="1"/>
  <c r="X3882" i="12"/>
  <c r="C565" i="14" s="1"/>
  <c r="X3853" i="12"/>
  <c r="C564" i="15" s="1"/>
  <c r="X3852" i="12"/>
  <c r="C563" i="15" s="1"/>
  <c r="X3851" i="12"/>
  <c r="C562" i="15" s="1"/>
  <c r="X3850" i="12"/>
  <c r="C561" i="15" s="1"/>
  <c r="X3849" i="12"/>
  <c r="C560" i="15" s="1"/>
  <c r="X3848" i="12"/>
  <c r="C559" i="15" s="1"/>
  <c r="X3845" i="12"/>
  <c r="C564" i="14" s="1"/>
  <c r="X3844" i="12"/>
  <c r="C563" i="14" s="1"/>
  <c r="X3843" i="12"/>
  <c r="C562" i="14" s="1"/>
  <c r="X3842" i="12"/>
  <c r="C561" i="14" s="1"/>
  <c r="X3841" i="12"/>
  <c r="C560" i="14" s="1"/>
  <c r="X3840" i="12"/>
  <c r="C559" i="14" s="1"/>
  <c r="X3811" i="12"/>
  <c r="C558" i="15" s="1"/>
  <c r="X3810" i="12"/>
  <c r="C557" i="15" s="1"/>
  <c r="X3809" i="12"/>
  <c r="C556" i="15" s="1"/>
  <c r="X3808" i="12"/>
  <c r="C555" i="15" s="1"/>
  <c r="X3807" i="12"/>
  <c r="C554" i="15" s="1"/>
  <c r="X3806" i="12"/>
  <c r="C553" i="15" s="1"/>
  <c r="X3803" i="12"/>
  <c r="C558" i="14" s="1"/>
  <c r="X3802" i="12"/>
  <c r="C557" i="14" s="1"/>
  <c r="X3801" i="12"/>
  <c r="C556" i="14" s="1"/>
  <c r="X3800" i="12"/>
  <c r="C555" i="14" s="1"/>
  <c r="X3799" i="12"/>
  <c r="C554" i="14" s="1"/>
  <c r="X3798" i="12"/>
  <c r="C553" i="14" s="1"/>
  <c r="X3769" i="12"/>
  <c r="C552" i="15" s="1"/>
  <c r="X3768" i="12"/>
  <c r="C551" i="15" s="1"/>
  <c r="X3767" i="12"/>
  <c r="C550" i="15" s="1"/>
  <c r="X3766" i="12"/>
  <c r="C549" i="15" s="1"/>
  <c r="X3765" i="12"/>
  <c r="C548" i="15" s="1"/>
  <c r="X3764" i="12"/>
  <c r="C547" i="15" s="1"/>
  <c r="X3761" i="12"/>
  <c r="C552" i="14" s="1"/>
  <c r="X3760" i="12"/>
  <c r="C551" i="14" s="1"/>
  <c r="X3759" i="12"/>
  <c r="C550" i="14" s="1"/>
  <c r="X3758" i="12"/>
  <c r="C549" i="14" s="1"/>
  <c r="X3757" i="12"/>
  <c r="C548" i="14" s="1"/>
  <c r="X3756" i="12"/>
  <c r="C547" i="14" s="1"/>
  <c r="X3727" i="12"/>
  <c r="C546" i="15" s="1"/>
  <c r="X3726" i="12"/>
  <c r="C545" i="15" s="1"/>
  <c r="X3725" i="12"/>
  <c r="C544" i="15" s="1"/>
  <c r="X3724" i="12"/>
  <c r="C543" i="15" s="1"/>
  <c r="X3723" i="12"/>
  <c r="C542" i="15" s="1"/>
  <c r="X3722" i="12"/>
  <c r="C541" i="15" s="1"/>
  <c r="X3719" i="12"/>
  <c r="C546" i="14" s="1"/>
  <c r="X3718" i="12"/>
  <c r="C545" i="14" s="1"/>
  <c r="X3717" i="12"/>
  <c r="C544" i="14" s="1"/>
  <c r="X3716" i="12"/>
  <c r="C543" i="14" s="1"/>
  <c r="X3715" i="12"/>
  <c r="C542" i="14" s="1"/>
  <c r="X3714" i="12"/>
  <c r="C541" i="14" s="1"/>
  <c r="X3685" i="12"/>
  <c r="C540" i="15" s="1"/>
  <c r="X3684" i="12"/>
  <c r="C539" i="15" s="1"/>
  <c r="X3683" i="12"/>
  <c r="C538" i="15" s="1"/>
  <c r="X3682" i="12"/>
  <c r="C537" i="15" s="1"/>
  <c r="X3681" i="12"/>
  <c r="C536" i="15" s="1"/>
  <c r="X3680" i="12"/>
  <c r="C535" i="15" s="1"/>
  <c r="X3677" i="12"/>
  <c r="C540" i="14" s="1"/>
  <c r="X3676" i="12"/>
  <c r="C539" i="14" s="1"/>
  <c r="X3675" i="12"/>
  <c r="C538" i="14" s="1"/>
  <c r="X3674" i="12"/>
  <c r="C537" i="14" s="1"/>
  <c r="X3673" i="12"/>
  <c r="C536" i="14" s="1"/>
  <c r="X3672" i="12"/>
  <c r="C535" i="14" s="1"/>
  <c r="X3643" i="12"/>
  <c r="C534" i="15" s="1"/>
  <c r="X3642" i="12"/>
  <c r="C533" i="15" s="1"/>
  <c r="X3641" i="12"/>
  <c r="C532" i="15" s="1"/>
  <c r="X3640" i="12"/>
  <c r="C531" i="15" s="1"/>
  <c r="X3639" i="12"/>
  <c r="C530" i="15" s="1"/>
  <c r="X3638" i="12"/>
  <c r="C529" i="15" s="1"/>
  <c r="X3635" i="12"/>
  <c r="C534" i="14" s="1"/>
  <c r="X3634" i="12"/>
  <c r="C533" i="14" s="1"/>
  <c r="X3633" i="12"/>
  <c r="C532" i="14" s="1"/>
  <c r="X3632" i="12"/>
  <c r="C531" i="14" s="1"/>
  <c r="X3631" i="12"/>
  <c r="C530" i="14" s="1"/>
  <c r="X3630" i="12"/>
  <c r="C529" i="14" s="1"/>
  <c r="X3601" i="12"/>
  <c r="C528" i="15" s="1"/>
  <c r="X3600" i="12"/>
  <c r="C527" i="15" s="1"/>
  <c r="X3599" i="12"/>
  <c r="C526" i="15" s="1"/>
  <c r="X3598" i="12"/>
  <c r="C525" i="15" s="1"/>
  <c r="X3597" i="12"/>
  <c r="C524" i="15" s="1"/>
  <c r="X3596" i="12"/>
  <c r="C523" i="15" s="1"/>
  <c r="X3593" i="12"/>
  <c r="C528" i="14" s="1"/>
  <c r="X3592" i="12"/>
  <c r="C527" i="14" s="1"/>
  <c r="X3591" i="12"/>
  <c r="C526" i="14" s="1"/>
  <c r="X3590" i="12"/>
  <c r="C525" i="14" s="1"/>
  <c r="X3589" i="12"/>
  <c r="C524" i="14" s="1"/>
  <c r="X3588" i="12"/>
  <c r="C523" i="14" s="1"/>
  <c r="X3559" i="12"/>
  <c r="C522" i="15" s="1"/>
  <c r="X3558" i="12"/>
  <c r="C521" i="15" s="1"/>
  <c r="X3557" i="12"/>
  <c r="C520" i="15" s="1"/>
  <c r="X3556" i="12"/>
  <c r="C519" i="15" s="1"/>
  <c r="X3555" i="12"/>
  <c r="C518" i="15" s="1"/>
  <c r="X3554" i="12"/>
  <c r="C517" i="15" s="1"/>
  <c r="X3551" i="12"/>
  <c r="C522" i="14" s="1"/>
  <c r="X3550" i="12"/>
  <c r="C521" i="14" s="1"/>
  <c r="X3549" i="12"/>
  <c r="C520" i="14" s="1"/>
  <c r="X3548" i="12"/>
  <c r="C519" i="14" s="1"/>
  <c r="X3547" i="12"/>
  <c r="C518" i="14" s="1"/>
  <c r="X3546" i="12"/>
  <c r="C517" i="14" s="1"/>
  <c r="X3517" i="12"/>
  <c r="C516" i="15" s="1"/>
  <c r="X3516" i="12"/>
  <c r="C515" i="15" s="1"/>
  <c r="X3515" i="12"/>
  <c r="C514" i="15" s="1"/>
  <c r="X3514" i="12"/>
  <c r="C513" i="15" s="1"/>
  <c r="X3513" i="12"/>
  <c r="C512" i="15" s="1"/>
  <c r="X3512" i="12"/>
  <c r="C511" i="15" s="1"/>
  <c r="X3509" i="12"/>
  <c r="C516" i="14" s="1"/>
  <c r="X3508" i="12"/>
  <c r="C515" i="14" s="1"/>
  <c r="X3507" i="12"/>
  <c r="C514" i="14" s="1"/>
  <c r="X3506" i="12"/>
  <c r="C513" i="14" s="1"/>
  <c r="X3505" i="12"/>
  <c r="C512" i="14" s="1"/>
  <c r="X3504" i="12"/>
  <c r="C511" i="14" s="1"/>
  <c r="X3475" i="12"/>
  <c r="C510" i="15" s="1"/>
  <c r="X3474" i="12"/>
  <c r="C509" i="15" s="1"/>
  <c r="X3473" i="12"/>
  <c r="C508" i="15" s="1"/>
  <c r="X3472" i="12"/>
  <c r="C507" i="15" s="1"/>
  <c r="X3471" i="12"/>
  <c r="C506" i="15" s="1"/>
  <c r="X3470" i="12"/>
  <c r="C505" i="15" s="1"/>
  <c r="X3467" i="12"/>
  <c r="C510" i="14" s="1"/>
  <c r="X3466" i="12"/>
  <c r="C509" i="14" s="1"/>
  <c r="X3465" i="12"/>
  <c r="C508" i="14" s="1"/>
  <c r="X3464" i="12"/>
  <c r="C507" i="14" s="1"/>
  <c r="X3463" i="12"/>
  <c r="C506" i="14" s="1"/>
  <c r="X3462" i="12"/>
  <c r="C505" i="14" s="1"/>
  <c r="X3433" i="12"/>
  <c r="C504" i="15" s="1"/>
  <c r="X3432" i="12"/>
  <c r="C503" i="15" s="1"/>
  <c r="X3431" i="12"/>
  <c r="C502" i="15" s="1"/>
  <c r="X3430" i="12"/>
  <c r="C501" i="15" s="1"/>
  <c r="X3429" i="12"/>
  <c r="C500" i="15" s="1"/>
  <c r="X3428" i="12"/>
  <c r="C499" i="15" s="1"/>
  <c r="X3425" i="12"/>
  <c r="C504" i="14" s="1"/>
  <c r="X3424" i="12"/>
  <c r="C503" i="14" s="1"/>
  <c r="X3423" i="12"/>
  <c r="C502" i="14" s="1"/>
  <c r="X3422" i="12"/>
  <c r="C501" i="14" s="1"/>
  <c r="X3421" i="12"/>
  <c r="C500" i="14" s="1"/>
  <c r="X3420" i="12"/>
  <c r="C499" i="14" s="1"/>
  <c r="X3391" i="12"/>
  <c r="C498" i="15" s="1"/>
  <c r="X3390" i="12"/>
  <c r="C497" i="15" s="1"/>
  <c r="X3389" i="12"/>
  <c r="C496" i="15" s="1"/>
  <c r="X3388" i="12"/>
  <c r="C495" i="15" s="1"/>
  <c r="X3387" i="12"/>
  <c r="C494" i="15" s="1"/>
  <c r="X3386" i="12"/>
  <c r="C493" i="15" s="1"/>
  <c r="X3383" i="12"/>
  <c r="C498" i="14" s="1"/>
  <c r="X3382" i="12"/>
  <c r="C497" i="14" s="1"/>
  <c r="X3381" i="12"/>
  <c r="C496" i="14" s="1"/>
  <c r="X3380" i="12"/>
  <c r="C495" i="14" s="1"/>
  <c r="X3379" i="12"/>
  <c r="C494" i="14" s="1"/>
  <c r="X3378" i="12"/>
  <c r="C493" i="14" s="1"/>
  <c r="X3349" i="12"/>
  <c r="C492" i="15" s="1"/>
  <c r="X3348" i="12"/>
  <c r="C491" i="15" s="1"/>
  <c r="X3347" i="12"/>
  <c r="C490" i="15" s="1"/>
  <c r="X3346" i="12"/>
  <c r="C489" i="15" s="1"/>
  <c r="X3345" i="12"/>
  <c r="C488" i="15" s="1"/>
  <c r="X3344" i="12"/>
  <c r="C487" i="15" s="1"/>
  <c r="X3341" i="12"/>
  <c r="C492" i="14" s="1"/>
  <c r="X3340" i="12"/>
  <c r="C491" i="14" s="1"/>
  <c r="X3339" i="12"/>
  <c r="C490" i="14" s="1"/>
  <c r="X3338" i="12"/>
  <c r="C489" i="14" s="1"/>
  <c r="X3337" i="12"/>
  <c r="C488" i="14" s="1"/>
  <c r="X3336" i="12"/>
  <c r="C487" i="14" s="1"/>
  <c r="X3307" i="12"/>
  <c r="C486" i="15" s="1"/>
  <c r="X3306" i="12"/>
  <c r="C485" i="15" s="1"/>
  <c r="X3305" i="12"/>
  <c r="C484" i="15" s="1"/>
  <c r="X3304" i="12"/>
  <c r="C483" i="15" s="1"/>
  <c r="X3303" i="12"/>
  <c r="C482" i="15" s="1"/>
  <c r="X3302" i="12"/>
  <c r="C481" i="15" s="1"/>
  <c r="X3299" i="12"/>
  <c r="C486" i="14" s="1"/>
  <c r="X3298" i="12"/>
  <c r="C485" i="14" s="1"/>
  <c r="X3297" i="12"/>
  <c r="C484" i="14" s="1"/>
  <c r="X3296" i="12"/>
  <c r="C483" i="14" s="1"/>
  <c r="X3295" i="12"/>
  <c r="C482" i="14" s="1"/>
  <c r="X3294" i="12"/>
  <c r="C481" i="14" s="1"/>
  <c r="X3265" i="12"/>
  <c r="C480" i="15" s="1"/>
  <c r="X3264" i="12"/>
  <c r="C479" i="15" s="1"/>
  <c r="X3263" i="12"/>
  <c r="C478" i="15" s="1"/>
  <c r="X3262" i="12"/>
  <c r="C477" i="15" s="1"/>
  <c r="X3261" i="12"/>
  <c r="C476" i="15" s="1"/>
  <c r="X3260" i="12"/>
  <c r="C475" i="15" s="1"/>
  <c r="X3257" i="12"/>
  <c r="C480" i="14" s="1"/>
  <c r="X3256" i="12"/>
  <c r="C479" i="14" s="1"/>
  <c r="X3255" i="12"/>
  <c r="C478" i="14" s="1"/>
  <c r="X3254" i="12"/>
  <c r="C477" i="14" s="1"/>
  <c r="X3253" i="12"/>
  <c r="C476" i="14" s="1"/>
  <c r="X3252" i="12"/>
  <c r="C475" i="14" s="1"/>
  <c r="X3223" i="12"/>
  <c r="C474" i="15" s="1"/>
  <c r="X3222" i="12"/>
  <c r="C473" i="15" s="1"/>
  <c r="X3221" i="12"/>
  <c r="C472" i="15" s="1"/>
  <c r="X3220" i="12"/>
  <c r="C471" i="15" s="1"/>
  <c r="X3219" i="12"/>
  <c r="C470" i="15" s="1"/>
  <c r="X3218" i="12"/>
  <c r="C469" i="15" s="1"/>
  <c r="X3215" i="12"/>
  <c r="C474" i="14" s="1"/>
  <c r="X3214" i="12"/>
  <c r="C473" i="14" s="1"/>
  <c r="X3213" i="12"/>
  <c r="C472" i="14" s="1"/>
  <c r="X3212" i="12"/>
  <c r="C471" i="14" s="1"/>
  <c r="X3211" i="12"/>
  <c r="C470" i="14" s="1"/>
  <c r="X3210" i="12"/>
  <c r="C469" i="14" s="1"/>
  <c r="X3181" i="12"/>
  <c r="C468" i="15" s="1"/>
  <c r="X3180" i="12"/>
  <c r="C467" i="15" s="1"/>
  <c r="X3179" i="12"/>
  <c r="C466" i="15" s="1"/>
  <c r="X3178" i="12"/>
  <c r="C465" i="15" s="1"/>
  <c r="X3177" i="12"/>
  <c r="C464" i="15" s="1"/>
  <c r="X3176" i="12"/>
  <c r="C463" i="15" s="1"/>
  <c r="X3173" i="12"/>
  <c r="C468" i="14" s="1"/>
  <c r="X3172" i="12"/>
  <c r="C467" i="14" s="1"/>
  <c r="X3171" i="12"/>
  <c r="C466" i="14" s="1"/>
  <c r="X3170" i="12"/>
  <c r="C465" i="14" s="1"/>
  <c r="X3169" i="12"/>
  <c r="C464" i="14" s="1"/>
  <c r="X3168" i="12"/>
  <c r="C463" i="14" s="1"/>
  <c r="X3139" i="12"/>
  <c r="C462" i="15" s="1"/>
  <c r="X3138" i="12"/>
  <c r="C461" i="15" s="1"/>
  <c r="X3137" i="12"/>
  <c r="C460" i="15" s="1"/>
  <c r="X3136" i="12"/>
  <c r="C459" i="15" s="1"/>
  <c r="X3135" i="12"/>
  <c r="C458" i="15" s="1"/>
  <c r="X3134" i="12"/>
  <c r="C457" i="15" s="1"/>
  <c r="X3131" i="12"/>
  <c r="C462" i="14" s="1"/>
  <c r="X3130" i="12"/>
  <c r="C461" i="14" s="1"/>
  <c r="X3129" i="12"/>
  <c r="C460" i="14" s="1"/>
  <c r="X3128" i="12"/>
  <c r="C459" i="14" s="1"/>
  <c r="X3127" i="12"/>
  <c r="C458" i="14" s="1"/>
  <c r="X3126" i="12"/>
  <c r="C457" i="14" s="1"/>
  <c r="X3097" i="12"/>
  <c r="C456" i="15" s="1"/>
  <c r="X3096" i="12"/>
  <c r="C455" i="15" s="1"/>
  <c r="X3095" i="12"/>
  <c r="C454" i="15" s="1"/>
  <c r="X3094" i="12"/>
  <c r="C453" i="15" s="1"/>
  <c r="X3093" i="12"/>
  <c r="C452" i="15" s="1"/>
  <c r="X3092" i="12"/>
  <c r="C451" i="15" s="1"/>
  <c r="X3089" i="12"/>
  <c r="C456" i="14" s="1"/>
  <c r="X3088" i="12"/>
  <c r="C455" i="14" s="1"/>
  <c r="X3087" i="12"/>
  <c r="C454" i="14" s="1"/>
  <c r="X3086" i="12"/>
  <c r="C453" i="14" s="1"/>
  <c r="X3085" i="12"/>
  <c r="C452" i="14" s="1"/>
  <c r="X3084" i="12"/>
  <c r="C451" i="14" s="1"/>
  <c r="X3055" i="12"/>
  <c r="C450" i="15" s="1"/>
  <c r="X3054" i="12"/>
  <c r="C449" i="15" s="1"/>
  <c r="X3053" i="12"/>
  <c r="C448" i="15" s="1"/>
  <c r="X3052" i="12"/>
  <c r="C447" i="15" s="1"/>
  <c r="X3051" i="12"/>
  <c r="C446" i="15" s="1"/>
  <c r="X3050" i="12"/>
  <c r="C445" i="15" s="1"/>
  <c r="X3047" i="12"/>
  <c r="C450" i="14" s="1"/>
  <c r="X3046" i="12"/>
  <c r="C449" i="14" s="1"/>
  <c r="X3045" i="12"/>
  <c r="C448" i="14" s="1"/>
  <c r="X3044" i="12"/>
  <c r="C447" i="14" s="1"/>
  <c r="X3043" i="12"/>
  <c r="C446" i="14" s="1"/>
  <c r="X3042" i="12"/>
  <c r="C445" i="14" s="1"/>
  <c r="X3013" i="12"/>
  <c r="C444" i="15" s="1"/>
  <c r="X3012" i="12"/>
  <c r="C443" i="15" s="1"/>
  <c r="X3011" i="12"/>
  <c r="C442" i="15" s="1"/>
  <c r="X3010" i="12"/>
  <c r="C441" i="15" s="1"/>
  <c r="X3009" i="12"/>
  <c r="C440" i="15" s="1"/>
  <c r="X3008" i="12"/>
  <c r="C439" i="15" s="1"/>
  <c r="X3005" i="12"/>
  <c r="C444" i="14" s="1"/>
  <c r="X3004" i="12"/>
  <c r="C443" i="14" s="1"/>
  <c r="X3003" i="12"/>
  <c r="C442" i="14" s="1"/>
  <c r="X3002" i="12"/>
  <c r="C441" i="14" s="1"/>
  <c r="X3001" i="12"/>
  <c r="C440" i="14" s="1"/>
  <c r="X3000" i="12"/>
  <c r="C439" i="14" s="1"/>
  <c r="X2971" i="12"/>
  <c r="C438" i="15" s="1"/>
  <c r="X2970" i="12"/>
  <c r="C437" i="15" s="1"/>
  <c r="X2969" i="12"/>
  <c r="C436" i="15" s="1"/>
  <c r="X2968" i="12"/>
  <c r="C435" i="15" s="1"/>
  <c r="X2967" i="12"/>
  <c r="C434" i="15" s="1"/>
  <c r="X2966" i="12"/>
  <c r="C433" i="15" s="1"/>
  <c r="X2963" i="12"/>
  <c r="C438" i="14" s="1"/>
  <c r="X2962" i="12"/>
  <c r="C437" i="14" s="1"/>
  <c r="X2961" i="12"/>
  <c r="C436" i="14" s="1"/>
  <c r="X2960" i="12"/>
  <c r="C435" i="14" s="1"/>
  <c r="X2959" i="12"/>
  <c r="C434" i="14" s="1"/>
  <c r="X2958" i="12"/>
  <c r="C433" i="14" s="1"/>
  <c r="X2929" i="12"/>
  <c r="C432" i="15" s="1"/>
  <c r="X2928" i="12"/>
  <c r="C431" i="15" s="1"/>
  <c r="X2927" i="12"/>
  <c r="C430" i="15" s="1"/>
  <c r="X2926" i="12"/>
  <c r="C429" i="15" s="1"/>
  <c r="X2925" i="12"/>
  <c r="C428" i="15" s="1"/>
  <c r="X2924" i="12"/>
  <c r="C427" i="15" s="1"/>
  <c r="X2921" i="12"/>
  <c r="C432" i="14" s="1"/>
  <c r="X2920" i="12"/>
  <c r="C431" i="14" s="1"/>
  <c r="X2919" i="12"/>
  <c r="C430" i="14" s="1"/>
  <c r="X2918" i="12"/>
  <c r="C429" i="14" s="1"/>
  <c r="X2917" i="12"/>
  <c r="C428" i="14" s="1"/>
  <c r="X2916" i="12"/>
  <c r="C427" i="14" s="1"/>
  <c r="X2887" i="12"/>
  <c r="C426" i="15" s="1"/>
  <c r="X2886" i="12"/>
  <c r="C425" i="15" s="1"/>
  <c r="X2885" i="12"/>
  <c r="C424" i="15" s="1"/>
  <c r="X2884" i="12"/>
  <c r="C423" i="15" s="1"/>
  <c r="X2883" i="12"/>
  <c r="C422" i="15" s="1"/>
  <c r="X2882" i="12"/>
  <c r="C421" i="15" s="1"/>
  <c r="X2879" i="12"/>
  <c r="C426" i="14" s="1"/>
  <c r="X2878" i="12"/>
  <c r="C425" i="14" s="1"/>
  <c r="X2877" i="12"/>
  <c r="C424" i="14" s="1"/>
  <c r="X2876" i="12"/>
  <c r="C423" i="14" s="1"/>
  <c r="X2875" i="12"/>
  <c r="C422" i="14" s="1"/>
  <c r="X2874" i="12"/>
  <c r="C421" i="14" s="1"/>
  <c r="X2845" i="12"/>
  <c r="C420" i="15" s="1"/>
  <c r="X2844" i="12"/>
  <c r="C419" i="15" s="1"/>
  <c r="X2843" i="12"/>
  <c r="C418" i="15" s="1"/>
  <c r="X2842" i="12"/>
  <c r="C417" i="15" s="1"/>
  <c r="X2841" i="12"/>
  <c r="C416" i="15" s="1"/>
  <c r="X2840" i="12"/>
  <c r="C415" i="15" s="1"/>
  <c r="X2837" i="12"/>
  <c r="C420" i="14" s="1"/>
  <c r="X2836" i="12"/>
  <c r="C419" i="14" s="1"/>
  <c r="X2835" i="12"/>
  <c r="C418" i="14" s="1"/>
  <c r="X2834" i="12"/>
  <c r="C417" i="14" s="1"/>
  <c r="X2833" i="12"/>
  <c r="C416" i="14" s="1"/>
  <c r="X2832" i="12"/>
  <c r="C415" i="14" s="1"/>
  <c r="X2803" i="12"/>
  <c r="C414" i="15" s="1"/>
  <c r="X2802" i="12"/>
  <c r="C413" i="15" s="1"/>
  <c r="X2801" i="12"/>
  <c r="C412" i="15" s="1"/>
  <c r="X2800" i="12"/>
  <c r="C411" i="15" s="1"/>
  <c r="X2799" i="12"/>
  <c r="C410" i="15" s="1"/>
  <c r="X2798" i="12"/>
  <c r="C409" i="15" s="1"/>
  <c r="X2795" i="12"/>
  <c r="C414" i="14" s="1"/>
  <c r="X2794" i="12"/>
  <c r="C413" i="14" s="1"/>
  <c r="X2793" i="12"/>
  <c r="C412" i="14" s="1"/>
  <c r="X2792" i="12"/>
  <c r="C411" i="14" s="1"/>
  <c r="X2791" i="12"/>
  <c r="C410" i="14" s="1"/>
  <c r="X2790" i="12"/>
  <c r="C409" i="14" s="1"/>
  <c r="X2761" i="12"/>
  <c r="C408" i="15" s="1"/>
  <c r="X2760" i="12"/>
  <c r="C407" i="15" s="1"/>
  <c r="X2759" i="12"/>
  <c r="C406" i="15" s="1"/>
  <c r="X2758" i="12"/>
  <c r="C405" i="15" s="1"/>
  <c r="X2757" i="12"/>
  <c r="C404" i="15" s="1"/>
  <c r="X2756" i="12"/>
  <c r="C403" i="15" s="1"/>
  <c r="X2753" i="12"/>
  <c r="C408" i="14" s="1"/>
  <c r="X2752" i="12"/>
  <c r="C407" i="14" s="1"/>
  <c r="X2751" i="12"/>
  <c r="C406" i="14" s="1"/>
  <c r="X2750" i="12"/>
  <c r="C405" i="14" s="1"/>
  <c r="X2749" i="12"/>
  <c r="C404" i="14" s="1"/>
  <c r="X2748" i="12"/>
  <c r="C403" i="14" s="1"/>
  <c r="C402" i="15"/>
  <c r="C401"/>
  <c r="C400"/>
  <c r="C398"/>
  <c r="C397"/>
  <c r="C402" i="14"/>
  <c r="C399"/>
  <c r="X2678" i="12"/>
  <c r="C396" i="15" s="1"/>
  <c r="X2677" i="12"/>
  <c r="C395" i="15" s="1"/>
  <c r="X2676" i="12"/>
  <c r="C394" i="15" s="1"/>
  <c r="X2675" i="12"/>
  <c r="C393" i="15" s="1"/>
  <c r="X2674" i="12"/>
  <c r="C392" i="15" s="1"/>
  <c r="X2673" i="12"/>
  <c r="C391" i="15" s="1"/>
  <c r="X2670" i="12"/>
  <c r="C396" i="14" s="1"/>
  <c r="X2669" i="12"/>
  <c r="C395" i="14" s="1"/>
  <c r="X2668" i="12"/>
  <c r="C394" i="14" s="1"/>
  <c r="X2667" i="12"/>
  <c r="C393" i="14" s="1"/>
  <c r="X2666" i="12"/>
  <c r="C392" i="14" s="1"/>
  <c r="X2665" i="12"/>
  <c r="C391" i="14" s="1"/>
  <c r="X2636" i="12"/>
  <c r="C390" i="15" s="1"/>
  <c r="X2635" i="12"/>
  <c r="C389" i="15" s="1"/>
  <c r="X2634" i="12"/>
  <c r="C388" i="15" s="1"/>
  <c r="X2633" i="12"/>
  <c r="C387" i="15" s="1"/>
  <c r="X2632" i="12"/>
  <c r="C386" i="15" s="1"/>
  <c r="X2631" i="12"/>
  <c r="C385" i="15" s="1"/>
  <c r="X2628" i="12"/>
  <c r="C390" i="14" s="1"/>
  <c r="X2627" i="12"/>
  <c r="C389" i="14" s="1"/>
  <c r="X2626" i="12"/>
  <c r="C388" i="14" s="1"/>
  <c r="X2625" i="12"/>
  <c r="C387" i="14" s="1"/>
  <c r="X2624" i="12"/>
  <c r="C386" i="14" s="1"/>
  <c r="X2623" i="12"/>
  <c r="C385" i="14" s="1"/>
  <c r="X2594" i="12"/>
  <c r="C384" i="15" s="1"/>
  <c r="X2593" i="12"/>
  <c r="C383" i="15" s="1"/>
  <c r="X2592" i="12"/>
  <c r="C382" i="15" s="1"/>
  <c r="X2591" i="12"/>
  <c r="C381" i="15" s="1"/>
  <c r="X2590" i="12"/>
  <c r="C380" i="15" s="1"/>
  <c r="X2589" i="12"/>
  <c r="C379" i="15" s="1"/>
  <c r="X2586" i="12"/>
  <c r="C384" i="14" s="1"/>
  <c r="X2585" i="12"/>
  <c r="C383" i="14" s="1"/>
  <c r="X2584" i="12"/>
  <c r="C382" i="14" s="1"/>
  <c r="X2583" i="12"/>
  <c r="C381" i="14" s="1"/>
  <c r="X2582" i="12"/>
  <c r="C380" i="14" s="1"/>
  <c r="X2581" i="12"/>
  <c r="C379" i="14" s="1"/>
  <c r="X2552" i="12"/>
  <c r="C378" i="15" s="1"/>
  <c r="X2551" i="12"/>
  <c r="C377" i="15" s="1"/>
  <c r="X2550" i="12"/>
  <c r="C376" i="15" s="1"/>
  <c r="X2549" i="12"/>
  <c r="C375" i="15" s="1"/>
  <c r="X2548" i="12"/>
  <c r="C374" i="15" s="1"/>
  <c r="X2547" i="12"/>
  <c r="C373" i="15" s="1"/>
  <c r="X2544" i="12"/>
  <c r="C378" i="14" s="1"/>
  <c r="X2543" i="12"/>
  <c r="C377" i="14" s="1"/>
  <c r="X2542" i="12"/>
  <c r="C376" i="14" s="1"/>
  <c r="X2541" i="12"/>
  <c r="C375" i="14" s="1"/>
  <c r="X2540" i="12"/>
  <c r="C374" i="14" s="1"/>
  <c r="X2539" i="12"/>
  <c r="C373" i="14" s="1"/>
  <c r="X2510" i="12"/>
  <c r="C372" i="15" s="1"/>
  <c r="X2509" i="12"/>
  <c r="C371" i="15" s="1"/>
  <c r="X2508" i="12"/>
  <c r="C370" i="15" s="1"/>
  <c r="X2507" i="12"/>
  <c r="C369" i="15" s="1"/>
  <c r="X2506" i="12"/>
  <c r="C368" i="15" s="1"/>
  <c r="X2505" i="12"/>
  <c r="C367" i="15" s="1"/>
  <c r="X2502" i="12"/>
  <c r="C372" i="14" s="1"/>
  <c r="X2501" i="12"/>
  <c r="C371" i="14" s="1"/>
  <c r="X2500" i="12"/>
  <c r="C370" i="14" s="1"/>
  <c r="X2499" i="12"/>
  <c r="C369" i="14" s="1"/>
  <c r="X2498" i="12"/>
  <c r="C368" i="14" s="1"/>
  <c r="X2497" i="12"/>
  <c r="C367" i="14" s="1"/>
  <c r="X2468" i="12"/>
  <c r="C366" i="15" s="1"/>
  <c r="X2467" i="12"/>
  <c r="C365" i="15" s="1"/>
  <c r="X2466" i="12"/>
  <c r="C364" i="15" s="1"/>
  <c r="X2465" i="12"/>
  <c r="C363" i="15" s="1"/>
  <c r="X2464" i="12"/>
  <c r="C362" i="15" s="1"/>
  <c r="X2463" i="12"/>
  <c r="C361" i="15" s="1"/>
  <c r="X2460" i="12"/>
  <c r="C366" i="14" s="1"/>
  <c r="X2459" i="12"/>
  <c r="C365" i="14" s="1"/>
  <c r="X2458" i="12"/>
  <c r="C364" i="14" s="1"/>
  <c r="X2457" i="12"/>
  <c r="C363" i="14" s="1"/>
  <c r="X2456" i="12"/>
  <c r="C362" i="14" s="1"/>
  <c r="X2455" i="12"/>
  <c r="C361" i="14" s="1"/>
  <c r="X2426" i="12"/>
  <c r="C360" i="15" s="1"/>
  <c r="X2425" i="12"/>
  <c r="C359" i="15" s="1"/>
  <c r="X2424" i="12"/>
  <c r="C358" i="15" s="1"/>
  <c r="X2423" i="12"/>
  <c r="C357" i="15" s="1"/>
  <c r="X2422" i="12"/>
  <c r="C356" i="15" s="1"/>
  <c r="X2421" i="12"/>
  <c r="C355" i="15" s="1"/>
  <c r="X2418" i="12"/>
  <c r="C360" i="14" s="1"/>
  <c r="X2417" i="12"/>
  <c r="C359" i="14" s="1"/>
  <c r="X2416" i="12"/>
  <c r="C358" i="14" s="1"/>
  <c r="X2415" i="12"/>
  <c r="C357" i="14" s="1"/>
  <c r="X2414" i="12"/>
  <c r="C356" i="14" s="1"/>
  <c r="X2413" i="12"/>
  <c r="C355" i="14" s="1"/>
  <c r="X2384" i="12"/>
  <c r="C354" i="15" s="1"/>
  <c r="X2383" i="12"/>
  <c r="C353" i="15" s="1"/>
  <c r="X2382" i="12"/>
  <c r="C352" i="15" s="1"/>
  <c r="X2381" i="12"/>
  <c r="C351" i="15" s="1"/>
  <c r="X2380" i="12"/>
  <c r="C350" i="15" s="1"/>
  <c r="X2379" i="12"/>
  <c r="C349" i="15" s="1"/>
  <c r="X2376" i="12"/>
  <c r="C354" i="14" s="1"/>
  <c r="X2375" i="12"/>
  <c r="C353" i="14" s="1"/>
  <c r="X2374" i="12"/>
  <c r="C352" i="14" s="1"/>
  <c r="X2373" i="12"/>
  <c r="C351" i="14" s="1"/>
  <c r="X2372" i="12"/>
  <c r="C350" i="14" s="1"/>
  <c r="X2371" i="12"/>
  <c r="C349" i="14" s="1"/>
  <c r="X2342" i="12"/>
  <c r="C348" i="15" s="1"/>
  <c r="X2341" i="12"/>
  <c r="C347" i="15" s="1"/>
  <c r="X2340" i="12"/>
  <c r="C346" i="15" s="1"/>
  <c r="X2339" i="12"/>
  <c r="C345" i="15" s="1"/>
  <c r="X2338" i="12"/>
  <c r="C344" i="15" s="1"/>
  <c r="X2337" i="12"/>
  <c r="C343" i="15" s="1"/>
  <c r="X2334" i="12"/>
  <c r="C348" i="14" s="1"/>
  <c r="X2333" i="12"/>
  <c r="C347" i="14" s="1"/>
  <c r="X2332" i="12"/>
  <c r="C346" i="14" s="1"/>
  <c r="X2331" i="12"/>
  <c r="C345" i="14" s="1"/>
  <c r="X2330" i="12"/>
  <c r="C344" i="14" s="1"/>
  <c r="X2329" i="12"/>
  <c r="C343" i="14" s="1"/>
  <c r="X2300" i="12"/>
  <c r="C342" i="15" s="1"/>
  <c r="X2299" i="12"/>
  <c r="C341" i="15" s="1"/>
  <c r="X2298" i="12"/>
  <c r="C340" i="15" s="1"/>
  <c r="X2297" i="12"/>
  <c r="C339" i="15" s="1"/>
  <c r="X2296" i="12"/>
  <c r="C338" i="15" s="1"/>
  <c r="X2295" i="12"/>
  <c r="C337" i="15" s="1"/>
  <c r="X2292" i="12"/>
  <c r="C342" i="14" s="1"/>
  <c r="X2291" i="12"/>
  <c r="C341" i="14" s="1"/>
  <c r="X2290" i="12"/>
  <c r="C340" i="14" s="1"/>
  <c r="X2289" i="12"/>
  <c r="C339" i="14" s="1"/>
  <c r="X2288" i="12"/>
  <c r="C338" i="14" s="1"/>
  <c r="X2287" i="12"/>
  <c r="C337" i="14" s="1"/>
  <c r="X2258" i="12"/>
  <c r="C336" i="15" s="1"/>
  <c r="X2257" i="12"/>
  <c r="C335" i="15" s="1"/>
  <c r="X2256" i="12"/>
  <c r="C334" i="15" s="1"/>
  <c r="X2255" i="12"/>
  <c r="C333" i="15" s="1"/>
  <c r="X2254" i="12"/>
  <c r="C332" i="15" s="1"/>
  <c r="X2253" i="12"/>
  <c r="C331" i="15" s="1"/>
  <c r="X2250" i="12"/>
  <c r="C336" i="14" s="1"/>
  <c r="X2249" i="12"/>
  <c r="C335" i="14" s="1"/>
  <c r="X2248" i="12"/>
  <c r="C334" i="14" s="1"/>
  <c r="X2247" i="12"/>
  <c r="C333" i="14" s="1"/>
  <c r="X2246" i="12"/>
  <c r="C332" i="14" s="1"/>
  <c r="X2245" i="12"/>
  <c r="C331" i="14" s="1"/>
  <c r="X2216" i="12"/>
  <c r="C330" i="15" s="1"/>
  <c r="X2215" i="12"/>
  <c r="C329" i="15" s="1"/>
  <c r="X2214" i="12"/>
  <c r="C328" i="15" s="1"/>
  <c r="X2213" i="12"/>
  <c r="C327" i="15" s="1"/>
  <c r="X2212" i="12"/>
  <c r="C326" i="15" s="1"/>
  <c r="X2211" i="12"/>
  <c r="C325" i="15" s="1"/>
  <c r="X2208" i="12"/>
  <c r="C330" i="14" s="1"/>
  <c r="X2207" i="12"/>
  <c r="C329" i="14" s="1"/>
  <c r="X2206" i="12"/>
  <c r="C328" i="14" s="1"/>
  <c r="X2205" i="12"/>
  <c r="C327" i="14" s="1"/>
  <c r="X2204" i="12"/>
  <c r="C326" i="14" s="1"/>
  <c r="X2203" i="12"/>
  <c r="C325" i="14" s="1"/>
  <c r="X2174" i="12"/>
  <c r="C324" i="15" s="1"/>
  <c r="X2173" i="12"/>
  <c r="C323" i="15" s="1"/>
  <c r="X2172" i="12"/>
  <c r="C322" i="15" s="1"/>
  <c r="X2171" i="12"/>
  <c r="C321" i="15" s="1"/>
  <c r="X2170" i="12"/>
  <c r="C320" i="15" s="1"/>
  <c r="X2169" i="12"/>
  <c r="C319" i="15" s="1"/>
  <c r="X2166" i="12"/>
  <c r="C324" i="14" s="1"/>
  <c r="X2165" i="12"/>
  <c r="C323" i="14" s="1"/>
  <c r="X2164" i="12"/>
  <c r="C322" i="14" s="1"/>
  <c r="X2163" i="12"/>
  <c r="C321" i="14" s="1"/>
  <c r="X2162" i="12"/>
  <c r="C320" i="14" s="1"/>
  <c r="X2161" i="12"/>
  <c r="C319" i="14" s="1"/>
  <c r="X2132" i="12"/>
  <c r="C318" i="15" s="1"/>
  <c r="X2131" i="12"/>
  <c r="C317" i="15" s="1"/>
  <c r="X2130" i="12"/>
  <c r="C316" i="15" s="1"/>
  <c r="X2129" i="12"/>
  <c r="C315" i="15" s="1"/>
  <c r="X2128" i="12"/>
  <c r="C314" i="15" s="1"/>
  <c r="X2127" i="12"/>
  <c r="C313" i="15" s="1"/>
  <c r="X2124" i="12"/>
  <c r="C318" i="14" s="1"/>
  <c r="X2123" i="12"/>
  <c r="C317" i="14" s="1"/>
  <c r="X2122" i="12"/>
  <c r="C316" i="14" s="1"/>
  <c r="X2121" i="12"/>
  <c r="C315" i="14" s="1"/>
  <c r="X2120" i="12"/>
  <c r="C314" i="14" s="1"/>
  <c r="X2119" i="12"/>
  <c r="C313" i="14" s="1"/>
  <c r="X2090" i="12"/>
  <c r="C312" i="15" s="1"/>
  <c r="X2089" i="12"/>
  <c r="C311" i="15" s="1"/>
  <c r="X2088" i="12"/>
  <c r="C310" i="15" s="1"/>
  <c r="X2087" i="12"/>
  <c r="C309" i="15" s="1"/>
  <c r="X2086" i="12"/>
  <c r="C308" i="15" s="1"/>
  <c r="X2085" i="12"/>
  <c r="C307" i="15" s="1"/>
  <c r="X2082" i="12"/>
  <c r="C312" i="14" s="1"/>
  <c r="X2081" i="12"/>
  <c r="C311" i="14" s="1"/>
  <c r="X2080" i="12"/>
  <c r="C310" i="14" s="1"/>
  <c r="X2079" i="12"/>
  <c r="C309" i="14" s="1"/>
  <c r="X2078" i="12"/>
  <c r="C308" i="14" s="1"/>
  <c r="X2077" i="12"/>
  <c r="C307" i="14" s="1"/>
  <c r="X2048" i="12"/>
  <c r="C306" i="15" s="1"/>
  <c r="X2047" i="12"/>
  <c r="C305" i="15" s="1"/>
  <c r="X2046" i="12"/>
  <c r="C304" i="15" s="1"/>
  <c r="X2045" i="12"/>
  <c r="C303" i="15" s="1"/>
  <c r="X2044" i="12"/>
  <c r="C302" i="15" s="1"/>
  <c r="X2043" i="12"/>
  <c r="C301" i="15" s="1"/>
  <c r="X2040" i="12"/>
  <c r="C306" i="14" s="1"/>
  <c r="X2039" i="12"/>
  <c r="C305" i="14" s="1"/>
  <c r="X2038" i="12"/>
  <c r="C304" i="14" s="1"/>
  <c r="X2037" i="12"/>
  <c r="C303" i="14" s="1"/>
  <c r="X2036" i="12"/>
  <c r="C302" i="14" s="1"/>
  <c r="X2035" i="12"/>
  <c r="C301" i="14" s="1"/>
  <c r="X2006" i="12"/>
  <c r="C300" i="15" s="1"/>
  <c r="X2005" i="12"/>
  <c r="C299" i="15" s="1"/>
  <c r="X2004" i="12"/>
  <c r="C298" i="15" s="1"/>
  <c r="X2003" i="12"/>
  <c r="C297" i="15" s="1"/>
  <c r="X2002" i="12"/>
  <c r="C296" i="15" s="1"/>
  <c r="X2001" i="12"/>
  <c r="C295" i="15" s="1"/>
  <c r="X1998" i="12"/>
  <c r="C300" i="14" s="1"/>
  <c r="X1997" i="12"/>
  <c r="C299" i="14" s="1"/>
  <c r="X1996" i="12"/>
  <c r="C298" i="14" s="1"/>
  <c r="X1995" i="12"/>
  <c r="C297" i="14" s="1"/>
  <c r="X1994" i="12"/>
  <c r="C296" i="14" s="1"/>
  <c r="X1993" i="12"/>
  <c r="C295" i="14" s="1"/>
  <c r="X1964" i="12"/>
  <c r="C294" i="15" s="1"/>
  <c r="X1963" i="12"/>
  <c r="C293" i="15" s="1"/>
  <c r="X1962" i="12"/>
  <c r="C292" i="15" s="1"/>
  <c r="X1961" i="12"/>
  <c r="C291" i="15" s="1"/>
  <c r="X1960" i="12"/>
  <c r="C290" i="15" s="1"/>
  <c r="X1959" i="12"/>
  <c r="C289" i="15" s="1"/>
  <c r="X1956" i="12"/>
  <c r="C294" i="14" s="1"/>
  <c r="X1955" i="12"/>
  <c r="C293" i="14" s="1"/>
  <c r="X1954" i="12"/>
  <c r="C292" i="14" s="1"/>
  <c r="X1953" i="12"/>
  <c r="C291" i="14" s="1"/>
  <c r="X1952" i="12"/>
  <c r="C290" i="14" s="1"/>
  <c r="X1951" i="12"/>
  <c r="C289" i="14" s="1"/>
  <c r="X1922" i="12"/>
  <c r="C288" i="15" s="1"/>
  <c r="X1921" i="12"/>
  <c r="C287" i="15" s="1"/>
  <c r="X1920" i="12"/>
  <c r="C286" i="15" s="1"/>
  <c r="X1919" i="12"/>
  <c r="C285" i="15" s="1"/>
  <c r="X1918" i="12"/>
  <c r="C284" i="15" s="1"/>
  <c r="X1917" i="12"/>
  <c r="C283" i="15" s="1"/>
  <c r="X1914" i="12"/>
  <c r="C288" i="14" s="1"/>
  <c r="X1913" i="12"/>
  <c r="C287" i="14" s="1"/>
  <c r="X1912" i="12"/>
  <c r="C286" i="14" s="1"/>
  <c r="X1911" i="12"/>
  <c r="C285" i="14" s="1"/>
  <c r="X1910" i="12"/>
  <c r="C284" i="14" s="1"/>
  <c r="X1909" i="12"/>
  <c r="C283" i="14" s="1"/>
  <c r="X1880" i="12"/>
  <c r="C282" i="15" s="1"/>
  <c r="X1879" i="12"/>
  <c r="C281" i="15" s="1"/>
  <c r="X1878" i="12"/>
  <c r="C280" i="15" s="1"/>
  <c r="X1877" i="12"/>
  <c r="C279" i="15" s="1"/>
  <c r="X1876" i="12"/>
  <c r="C278" i="15" s="1"/>
  <c r="X1875" i="12"/>
  <c r="C277" i="15" s="1"/>
  <c r="X1872" i="12"/>
  <c r="C282" i="14" s="1"/>
  <c r="X1871" i="12"/>
  <c r="C281" i="14" s="1"/>
  <c r="X1870" i="12"/>
  <c r="C280" i="14" s="1"/>
  <c r="X1869" i="12"/>
  <c r="C279" i="14" s="1"/>
  <c r="X1868" i="12"/>
  <c r="C278" i="14" s="1"/>
  <c r="X1867" i="12"/>
  <c r="C277" i="14" s="1"/>
  <c r="X1838" i="12"/>
  <c r="C276" i="15" s="1"/>
  <c r="X1837" i="12"/>
  <c r="C275" i="15" s="1"/>
  <c r="X1836" i="12"/>
  <c r="C274" i="15" s="1"/>
  <c r="X1835" i="12"/>
  <c r="C273" i="15" s="1"/>
  <c r="X1834" i="12"/>
  <c r="C272" i="15" s="1"/>
  <c r="X1833" i="12"/>
  <c r="C271" i="15" s="1"/>
  <c r="X1830" i="12"/>
  <c r="C276" i="14" s="1"/>
  <c r="X1829" i="12"/>
  <c r="C275" i="14" s="1"/>
  <c r="X1828" i="12"/>
  <c r="C274" i="14" s="1"/>
  <c r="X1827" i="12"/>
  <c r="C273" i="14" s="1"/>
  <c r="X1826" i="12"/>
  <c r="C272" i="14" s="1"/>
  <c r="X1825" i="12"/>
  <c r="C271" i="14" s="1"/>
  <c r="X1796" i="12"/>
  <c r="C270" i="15" s="1"/>
  <c r="X1795" i="12"/>
  <c r="C269" i="15" s="1"/>
  <c r="X1794" i="12"/>
  <c r="C268" i="15" s="1"/>
  <c r="X1793" i="12"/>
  <c r="C267" i="15" s="1"/>
  <c r="X1792" i="12"/>
  <c r="C266" i="15" s="1"/>
  <c r="X1791" i="12"/>
  <c r="C265" i="15" s="1"/>
  <c r="X1788" i="12"/>
  <c r="C270" i="14" s="1"/>
  <c r="X1787" i="12"/>
  <c r="C269" i="14" s="1"/>
  <c r="X1786" i="12"/>
  <c r="C268" i="14" s="1"/>
  <c r="X1785" i="12"/>
  <c r="C267" i="14" s="1"/>
  <c r="X1784" i="12"/>
  <c r="C266" i="14" s="1"/>
  <c r="X1783" i="12"/>
  <c r="C265" i="14" s="1"/>
  <c r="X1754" i="12"/>
  <c r="C264" i="15" s="1"/>
  <c r="X1753" i="12"/>
  <c r="C263" i="15" s="1"/>
  <c r="X1752" i="12"/>
  <c r="C262" i="15" s="1"/>
  <c r="X1751" i="12"/>
  <c r="C261" i="15" s="1"/>
  <c r="X1750" i="12"/>
  <c r="C260" i="15" s="1"/>
  <c r="X1749" i="12"/>
  <c r="C259" i="15" s="1"/>
  <c r="X1746" i="12"/>
  <c r="C264" i="14" s="1"/>
  <c r="X1745" i="12"/>
  <c r="C263" i="14" s="1"/>
  <c r="X1744" i="12"/>
  <c r="C262" i="14" s="1"/>
  <c r="X1743" i="12"/>
  <c r="C261" i="14" s="1"/>
  <c r="X1742" i="12"/>
  <c r="C260" i="14" s="1"/>
  <c r="X1741" i="12"/>
  <c r="C259" i="14" s="1"/>
  <c r="X1712" i="12"/>
  <c r="C258" i="15" s="1"/>
  <c r="X1711" i="12"/>
  <c r="C257" i="15" s="1"/>
  <c r="X1710" i="12"/>
  <c r="C256" i="15" s="1"/>
  <c r="X1709" i="12"/>
  <c r="C255" i="15" s="1"/>
  <c r="X1708" i="12"/>
  <c r="C254" i="15" s="1"/>
  <c r="X1707" i="12"/>
  <c r="C253" i="15" s="1"/>
  <c r="X1704" i="12"/>
  <c r="C258" i="14" s="1"/>
  <c r="X1703" i="12"/>
  <c r="C257" i="14" s="1"/>
  <c r="X1702" i="12"/>
  <c r="C256" i="14" s="1"/>
  <c r="X1701" i="12"/>
  <c r="C255" i="14" s="1"/>
  <c r="X1700" i="12"/>
  <c r="C254" i="14" s="1"/>
  <c r="X1699" i="12"/>
  <c r="C253" i="14" s="1"/>
  <c r="X1670" i="12"/>
  <c r="C252" i="15" s="1"/>
  <c r="X1669" i="12"/>
  <c r="C251" i="15" s="1"/>
  <c r="X1668" i="12"/>
  <c r="C250" i="15" s="1"/>
  <c r="X1667" i="12"/>
  <c r="C249" i="15" s="1"/>
  <c r="X1666" i="12"/>
  <c r="C248" i="15" s="1"/>
  <c r="X1665" i="12"/>
  <c r="C247" i="15" s="1"/>
  <c r="X1662" i="12"/>
  <c r="C252" i="14" s="1"/>
  <c r="X1661" i="12"/>
  <c r="C251" i="14" s="1"/>
  <c r="X1660" i="12"/>
  <c r="C250" i="14" s="1"/>
  <c r="X1659" i="12"/>
  <c r="C249" i="14" s="1"/>
  <c r="X1658" i="12"/>
  <c r="C248" i="14" s="1"/>
  <c r="X1657" i="12"/>
  <c r="C247" i="14" s="1"/>
  <c r="X1628" i="12"/>
  <c r="C246" i="15" s="1"/>
  <c r="X1627" i="12"/>
  <c r="C245" i="15" s="1"/>
  <c r="X1626" i="12"/>
  <c r="C244" i="15" s="1"/>
  <c r="X1625" i="12"/>
  <c r="C243" i="15" s="1"/>
  <c r="X1624" i="12"/>
  <c r="C242" i="15" s="1"/>
  <c r="X1623" i="12"/>
  <c r="C241" i="15" s="1"/>
  <c r="X1620" i="12"/>
  <c r="C246" i="14" s="1"/>
  <c r="X1619" i="12"/>
  <c r="C245" i="14" s="1"/>
  <c r="X1618" i="12"/>
  <c r="C244" i="14" s="1"/>
  <c r="X1617" i="12"/>
  <c r="C243" i="14" s="1"/>
  <c r="X1616" i="12"/>
  <c r="C242" i="14" s="1"/>
  <c r="X1615" i="12"/>
  <c r="C241" i="14" s="1"/>
  <c r="X1586" i="12"/>
  <c r="C240" i="15" s="1"/>
  <c r="X1585" i="12"/>
  <c r="C239" i="15" s="1"/>
  <c r="X1584" i="12"/>
  <c r="C238" i="15" s="1"/>
  <c r="X1583" i="12"/>
  <c r="C237" i="15" s="1"/>
  <c r="X1582" i="12"/>
  <c r="C236" i="15" s="1"/>
  <c r="X1581" i="12"/>
  <c r="C235" i="15" s="1"/>
  <c r="X1578" i="12"/>
  <c r="C240" i="14" s="1"/>
  <c r="X1577" i="12"/>
  <c r="C239" i="14" s="1"/>
  <c r="X1576" i="12"/>
  <c r="C238" i="14" s="1"/>
  <c r="X1575" i="12"/>
  <c r="C237" i="14" s="1"/>
  <c r="X1574" i="12"/>
  <c r="C236" i="14" s="1"/>
  <c r="X1573" i="12"/>
  <c r="C235" i="14" s="1"/>
  <c r="X1544" i="12"/>
  <c r="C234" i="15" s="1"/>
  <c r="X1543" i="12"/>
  <c r="C233" i="15" s="1"/>
  <c r="X1542" i="12"/>
  <c r="C232" i="15" s="1"/>
  <c r="X1541" i="12"/>
  <c r="C231" i="15" s="1"/>
  <c r="X1540" i="12"/>
  <c r="C230" i="15" s="1"/>
  <c r="X1539" i="12"/>
  <c r="C229" i="15" s="1"/>
  <c r="X1536" i="12"/>
  <c r="C234" i="14" s="1"/>
  <c r="X1535" i="12"/>
  <c r="C233" i="14" s="1"/>
  <c r="X1534" i="12"/>
  <c r="C232" i="14" s="1"/>
  <c r="X1533" i="12"/>
  <c r="C231" i="14" s="1"/>
  <c r="X1532" i="12"/>
  <c r="C230" i="14" s="1"/>
  <c r="X1531" i="12"/>
  <c r="C229" i="14" s="1"/>
  <c r="X1502" i="12"/>
  <c r="C228" i="15" s="1"/>
  <c r="X1501" i="12"/>
  <c r="C227" i="15" s="1"/>
  <c r="X1500" i="12"/>
  <c r="C226" i="15" s="1"/>
  <c r="X1499" i="12"/>
  <c r="C225" i="15" s="1"/>
  <c r="X1498" i="12"/>
  <c r="C224" i="15" s="1"/>
  <c r="X1497" i="12"/>
  <c r="C223" i="15" s="1"/>
  <c r="X1494" i="12"/>
  <c r="C228" i="14" s="1"/>
  <c r="X1493" i="12"/>
  <c r="C227" i="14" s="1"/>
  <c r="X1492" i="12"/>
  <c r="C226" i="14" s="1"/>
  <c r="X1491" i="12"/>
  <c r="C225" i="14" s="1"/>
  <c r="X1490" i="12"/>
  <c r="C224" i="14" s="1"/>
  <c r="X1489" i="12"/>
  <c r="C223" i="14" s="1"/>
  <c r="X1460" i="12"/>
  <c r="C222" i="15" s="1"/>
  <c r="X1459" i="12"/>
  <c r="C221" i="15" s="1"/>
  <c r="X1458" i="12"/>
  <c r="C220" i="15" s="1"/>
  <c r="X1457" i="12"/>
  <c r="C219" i="15" s="1"/>
  <c r="X1456" i="12"/>
  <c r="C218" i="15" s="1"/>
  <c r="X1455" i="12"/>
  <c r="C217" i="15" s="1"/>
  <c r="X1452" i="12"/>
  <c r="C222" i="14" s="1"/>
  <c r="X1451" i="12"/>
  <c r="C221" i="14" s="1"/>
  <c r="X1450" i="12"/>
  <c r="C220" i="14" s="1"/>
  <c r="X1449" i="12"/>
  <c r="C219" i="14" s="1"/>
  <c r="X1448" i="12"/>
  <c r="C218" i="14" s="1"/>
  <c r="X1447" i="12"/>
  <c r="C217" i="14" s="1"/>
  <c r="X1418" i="12"/>
  <c r="C216" i="15" s="1"/>
  <c r="X1417" i="12"/>
  <c r="C215" i="15" s="1"/>
  <c r="X1416" i="12"/>
  <c r="C214" i="15" s="1"/>
  <c r="X1415" i="12"/>
  <c r="C213" i="15" s="1"/>
  <c r="X1414" i="12"/>
  <c r="C212" i="15" s="1"/>
  <c r="X1413" i="12"/>
  <c r="C211" i="15" s="1"/>
  <c r="X1410" i="12"/>
  <c r="C216" i="14" s="1"/>
  <c r="X1409" i="12"/>
  <c r="C215" i="14" s="1"/>
  <c r="X1408" i="12"/>
  <c r="C214" i="14" s="1"/>
  <c r="X1407" i="12"/>
  <c r="C213" i="14" s="1"/>
  <c r="X1406" i="12"/>
  <c r="C212" i="14" s="1"/>
  <c r="X1405" i="12"/>
  <c r="C211" i="14" s="1"/>
  <c r="X1376" i="12"/>
  <c r="C210" i="15" s="1"/>
  <c r="X1375" i="12"/>
  <c r="C209" i="15" s="1"/>
  <c r="X1374" i="12"/>
  <c r="C208" i="15" s="1"/>
  <c r="X1373" i="12"/>
  <c r="C207" i="15" s="1"/>
  <c r="X1372" i="12"/>
  <c r="C206" i="15" s="1"/>
  <c r="X1371" i="12"/>
  <c r="C205" i="15" s="1"/>
  <c r="X1368" i="12"/>
  <c r="C210" i="14" s="1"/>
  <c r="X1367" i="12"/>
  <c r="C209" i="14" s="1"/>
  <c r="X1366" i="12"/>
  <c r="C208" i="14" s="1"/>
  <c r="X1365" i="12"/>
  <c r="C207" i="14" s="1"/>
  <c r="X1364" i="12"/>
  <c r="C206" i="14" s="1"/>
  <c r="X1363" i="12"/>
  <c r="C205" i="14" s="1"/>
  <c r="X1334" i="12"/>
  <c r="C204" i="15" s="1"/>
  <c r="X1333" i="12"/>
  <c r="C203" i="15" s="1"/>
  <c r="X1332" i="12"/>
  <c r="C202" i="15" s="1"/>
  <c r="X1331" i="12"/>
  <c r="C201" i="15" s="1"/>
  <c r="X1330" i="12"/>
  <c r="C200" i="15" s="1"/>
  <c r="X1329" i="12"/>
  <c r="C199" i="15" s="1"/>
  <c r="X1326" i="12"/>
  <c r="C204" i="14" s="1"/>
  <c r="X1325" i="12"/>
  <c r="C203" i="14" s="1"/>
  <c r="X1324" i="12"/>
  <c r="C202" i="14" s="1"/>
  <c r="X1323" i="12"/>
  <c r="C201" i="14" s="1"/>
  <c r="X1322" i="12"/>
  <c r="C200" i="14" s="1"/>
  <c r="X1321" i="12"/>
  <c r="C199" i="14" s="1"/>
  <c r="X1292" i="12"/>
  <c r="C198" i="15" s="1"/>
  <c r="X1291" i="12"/>
  <c r="C197" i="15" s="1"/>
  <c r="X1290" i="12"/>
  <c r="C196" i="15" s="1"/>
  <c r="X1289" i="12"/>
  <c r="C195" i="15" s="1"/>
  <c r="X1288" i="12"/>
  <c r="C194" i="15" s="1"/>
  <c r="X1287" i="12"/>
  <c r="C193" i="15" s="1"/>
  <c r="X1284" i="12"/>
  <c r="C198" i="14" s="1"/>
  <c r="X1283" i="12"/>
  <c r="C197" i="14" s="1"/>
  <c r="X1282" i="12"/>
  <c r="C196" i="14" s="1"/>
  <c r="X1281" i="12"/>
  <c r="C195" i="14" s="1"/>
  <c r="X1280" i="12"/>
  <c r="C194" i="14" s="1"/>
  <c r="X1279" i="12"/>
  <c r="C193" i="14" s="1"/>
  <c r="X1250" i="12"/>
  <c r="C192" i="15" s="1"/>
  <c r="X1249" i="12"/>
  <c r="C191" i="15" s="1"/>
  <c r="X1248" i="12"/>
  <c r="C190" i="15" s="1"/>
  <c r="X1247" i="12"/>
  <c r="C189" i="15" s="1"/>
  <c r="X1246" i="12"/>
  <c r="C188" i="15" s="1"/>
  <c r="X1245" i="12"/>
  <c r="C187" i="15" s="1"/>
  <c r="X1242" i="12"/>
  <c r="C192" i="14" s="1"/>
  <c r="X1241" i="12"/>
  <c r="C191" i="14" s="1"/>
  <c r="X1240" i="12"/>
  <c r="C190" i="14" s="1"/>
  <c r="X1239" i="12"/>
  <c r="C189" i="14" s="1"/>
  <c r="X1238" i="12"/>
  <c r="C188" i="14" s="1"/>
  <c r="X1237" i="12"/>
  <c r="C187" i="14" s="1"/>
  <c r="X1208" i="12"/>
  <c r="C186" i="15" s="1"/>
  <c r="X1207" i="12"/>
  <c r="C185" i="15" s="1"/>
  <c r="X1206" i="12"/>
  <c r="C184" i="15" s="1"/>
  <c r="X1205" i="12"/>
  <c r="C183" i="15" s="1"/>
  <c r="X1204" i="12"/>
  <c r="C182" i="15" s="1"/>
  <c r="X1203" i="12"/>
  <c r="C181" i="15" s="1"/>
  <c r="X1200" i="12"/>
  <c r="C186" i="14" s="1"/>
  <c r="X1199" i="12"/>
  <c r="C185" i="14" s="1"/>
  <c r="X1198" i="12"/>
  <c r="C184" i="14" s="1"/>
  <c r="X1197" i="12"/>
  <c r="C183" i="14" s="1"/>
  <c r="X1196" i="12"/>
  <c r="C182" i="14" s="1"/>
  <c r="X1195" i="12"/>
  <c r="C181" i="14" s="1"/>
  <c r="X1166" i="12"/>
  <c r="C180" i="15" s="1"/>
  <c r="X1165" i="12"/>
  <c r="C179" i="15" s="1"/>
  <c r="X1164" i="12"/>
  <c r="C178" i="15" s="1"/>
  <c r="X1163" i="12"/>
  <c r="C177" i="15" s="1"/>
  <c r="X1162" i="12"/>
  <c r="C176" i="15" s="1"/>
  <c r="X1161" i="12"/>
  <c r="C175" i="15" s="1"/>
  <c r="X1158" i="12"/>
  <c r="C180" i="14" s="1"/>
  <c r="X1157" i="12"/>
  <c r="C179" i="14" s="1"/>
  <c r="X1156" i="12"/>
  <c r="C178" i="14" s="1"/>
  <c r="X1155" i="12"/>
  <c r="C177" i="14" s="1"/>
  <c r="X1154" i="12"/>
  <c r="C176" i="14" s="1"/>
  <c r="X1153" i="12"/>
  <c r="C175" i="14" s="1"/>
  <c r="X1124" i="12"/>
  <c r="C174" i="15" s="1"/>
  <c r="X1123" i="12"/>
  <c r="C173" i="15" s="1"/>
  <c r="X1122" i="12"/>
  <c r="C172" i="15" s="1"/>
  <c r="X1121" i="12"/>
  <c r="C171" i="15" s="1"/>
  <c r="X1120" i="12"/>
  <c r="C170" i="15" s="1"/>
  <c r="X1119" i="12"/>
  <c r="C169" i="15" s="1"/>
  <c r="X1116" i="12"/>
  <c r="C174" i="14" s="1"/>
  <c r="X1115" i="12"/>
  <c r="C173" i="14" s="1"/>
  <c r="X1114" i="12"/>
  <c r="C172" i="14" s="1"/>
  <c r="X1113" i="12"/>
  <c r="C171" i="14" s="1"/>
  <c r="X1112" i="12"/>
  <c r="C170" i="14" s="1"/>
  <c r="X1111" i="12"/>
  <c r="C169" i="14" s="1"/>
  <c r="X1082" i="12"/>
  <c r="C168" i="15" s="1"/>
  <c r="X1081" i="12"/>
  <c r="C167" i="15" s="1"/>
  <c r="X1080" i="12"/>
  <c r="C166" i="15" s="1"/>
  <c r="X1079" i="12"/>
  <c r="C165" i="15" s="1"/>
  <c r="X1078" i="12"/>
  <c r="C164" i="15" s="1"/>
  <c r="X1077" i="12"/>
  <c r="C163" i="15" s="1"/>
  <c r="X1074" i="12"/>
  <c r="C168" i="14" s="1"/>
  <c r="X1073" i="12"/>
  <c r="C167" i="14" s="1"/>
  <c r="X1072" i="12"/>
  <c r="C166" i="14" s="1"/>
  <c r="X1071" i="12"/>
  <c r="C165" i="14" s="1"/>
  <c r="X1070" i="12"/>
  <c r="C164" i="14" s="1"/>
  <c r="X1069" i="12"/>
  <c r="C163" i="14" s="1"/>
  <c r="X1040" i="12"/>
  <c r="C162" i="15" s="1"/>
  <c r="X1039" i="12"/>
  <c r="C161" i="15" s="1"/>
  <c r="X1038" i="12"/>
  <c r="C160" i="15" s="1"/>
  <c r="X1037" i="12"/>
  <c r="C159" i="15" s="1"/>
  <c r="X1036" i="12"/>
  <c r="C158" i="15" s="1"/>
  <c r="X1035" i="12"/>
  <c r="C157" i="15" s="1"/>
  <c r="X1032" i="12"/>
  <c r="C162" i="14" s="1"/>
  <c r="X1031" i="12"/>
  <c r="C161" i="14" s="1"/>
  <c r="X1030" i="12"/>
  <c r="C160" i="14" s="1"/>
  <c r="X1029" i="12"/>
  <c r="C159" i="14" s="1"/>
  <c r="X1028" i="12"/>
  <c r="C158" i="14" s="1"/>
  <c r="X1027" i="12"/>
  <c r="C157" i="14" s="1"/>
  <c r="X998" i="12"/>
  <c r="C156" i="15" s="1"/>
  <c r="X997" i="12"/>
  <c r="C155" i="15" s="1"/>
  <c r="X996" i="12"/>
  <c r="C154" i="15" s="1"/>
  <c r="X995" i="12"/>
  <c r="C153" i="15" s="1"/>
  <c r="X994" i="12"/>
  <c r="C152" i="15" s="1"/>
  <c r="X993" i="12"/>
  <c r="C151" i="15" s="1"/>
  <c r="X990" i="12"/>
  <c r="C156" i="14" s="1"/>
  <c r="X989" i="12"/>
  <c r="C155" i="14" s="1"/>
  <c r="X988" i="12"/>
  <c r="C154" i="14" s="1"/>
  <c r="X987" i="12"/>
  <c r="C153" i="14" s="1"/>
  <c r="X986" i="12"/>
  <c r="C152" i="14" s="1"/>
  <c r="X985" i="12"/>
  <c r="C151" i="14" s="1"/>
  <c r="X956" i="12"/>
  <c r="C150" i="15" s="1"/>
  <c r="X955" i="12"/>
  <c r="C149" i="15" s="1"/>
  <c r="X954" i="12"/>
  <c r="C148" i="15" s="1"/>
  <c r="X953" i="12"/>
  <c r="C147" i="15" s="1"/>
  <c r="X952" i="12"/>
  <c r="C146" i="15" s="1"/>
  <c r="X951" i="12"/>
  <c r="C145" i="15" s="1"/>
  <c r="X948" i="12"/>
  <c r="C150" i="14" s="1"/>
  <c r="X947" i="12"/>
  <c r="C149" i="14" s="1"/>
  <c r="X946" i="12"/>
  <c r="C148" i="14" s="1"/>
  <c r="X945" i="12"/>
  <c r="C147" i="14" s="1"/>
  <c r="X944" i="12"/>
  <c r="C146" i="14" s="1"/>
  <c r="X943" i="12"/>
  <c r="C145" i="14" s="1"/>
  <c r="X914" i="12"/>
  <c r="C144" i="15" s="1"/>
  <c r="X913" i="12"/>
  <c r="C143" i="15" s="1"/>
  <c r="X912" i="12"/>
  <c r="C142" i="15" s="1"/>
  <c r="X911" i="12"/>
  <c r="C141" i="15" s="1"/>
  <c r="X910" i="12"/>
  <c r="C140" i="15" s="1"/>
  <c r="X909" i="12"/>
  <c r="C139" i="15" s="1"/>
  <c r="X906" i="12"/>
  <c r="C144" i="14" s="1"/>
  <c r="X905" i="12"/>
  <c r="C143" i="14" s="1"/>
  <c r="X904" i="12"/>
  <c r="C142" i="14" s="1"/>
  <c r="X903" i="12"/>
  <c r="C141" i="14" s="1"/>
  <c r="X902" i="12"/>
  <c r="C140" i="14" s="1"/>
  <c r="X901" i="12"/>
  <c r="C139" i="14" s="1"/>
  <c r="X872" i="12"/>
  <c r="X871"/>
  <c r="C138" i="15" s="1"/>
  <c r="X870" i="12"/>
  <c r="C137" i="15" s="1"/>
  <c r="X869" i="12"/>
  <c r="C136" i="15" s="1"/>
  <c r="X868" i="12"/>
  <c r="C135" i="15" s="1"/>
  <c r="X867" i="12"/>
  <c r="C134" i="15" s="1"/>
  <c r="X866" i="12"/>
  <c r="C133" i="15" s="1"/>
  <c r="X864" i="12"/>
  <c r="C138" i="14" s="1"/>
  <c r="X863" i="12"/>
  <c r="C137" i="14" s="1"/>
  <c r="X862" i="12"/>
  <c r="C136" i="14" s="1"/>
  <c r="X861" i="12"/>
  <c r="C135" i="14" s="1"/>
  <c r="X860" i="12"/>
  <c r="C134" i="14" s="1"/>
  <c r="X859" i="12"/>
  <c r="C133" i="14" s="1"/>
  <c r="X830" i="12"/>
  <c r="C132" i="15" s="1"/>
  <c r="X829" i="12"/>
  <c r="C131" i="15" s="1"/>
  <c r="X828" i="12"/>
  <c r="C130" i="15" s="1"/>
  <c r="X827" i="12"/>
  <c r="C129" i="15" s="1"/>
  <c r="X826" i="12"/>
  <c r="C128" i="15" s="1"/>
  <c r="X825" i="12"/>
  <c r="C127" i="15" s="1"/>
  <c r="X822" i="12"/>
  <c r="C132" i="14" s="1"/>
  <c r="X821" i="12"/>
  <c r="C131" i="14" s="1"/>
  <c r="X820" i="12"/>
  <c r="C130" i="14" s="1"/>
  <c r="X819" i="12"/>
  <c r="C129" i="14" s="1"/>
  <c r="X818" i="12"/>
  <c r="C128" i="14" s="1"/>
  <c r="X817" i="12"/>
  <c r="C127" i="14" s="1"/>
  <c r="X788" i="12"/>
  <c r="C126" i="15" s="1"/>
  <c r="X787" i="12"/>
  <c r="C125" i="15" s="1"/>
  <c r="X786" i="12"/>
  <c r="C124" i="15" s="1"/>
  <c r="X785" i="12"/>
  <c r="C123" i="15" s="1"/>
  <c r="X784" i="12"/>
  <c r="C122" i="15" s="1"/>
  <c r="X783" i="12"/>
  <c r="C121" i="15" s="1"/>
  <c r="X780" i="12"/>
  <c r="C126" i="14" s="1"/>
  <c r="X779" i="12"/>
  <c r="C125" i="14" s="1"/>
  <c r="X778" i="12"/>
  <c r="C124" i="14" s="1"/>
  <c r="X777" i="12"/>
  <c r="C123" i="14" s="1"/>
  <c r="X776" i="12"/>
  <c r="C122" i="14" s="1"/>
  <c r="X775" i="12"/>
  <c r="C121" i="14" s="1"/>
  <c r="X746" i="12"/>
  <c r="C120" i="15" s="1"/>
  <c r="X745" i="12"/>
  <c r="C119" i="15" s="1"/>
  <c r="X744" i="12"/>
  <c r="C118" i="15" s="1"/>
  <c r="X743" i="12"/>
  <c r="C117" i="15" s="1"/>
  <c r="X742" i="12"/>
  <c r="C116" i="15" s="1"/>
  <c r="X741" i="12"/>
  <c r="C115" i="15" s="1"/>
  <c r="X738" i="12"/>
  <c r="C120" i="14" s="1"/>
  <c r="X737" i="12"/>
  <c r="C119" i="14" s="1"/>
  <c r="X736" i="12"/>
  <c r="C118" i="14" s="1"/>
  <c r="X735" i="12"/>
  <c r="C117" i="14" s="1"/>
  <c r="X734" i="12"/>
  <c r="C116" i="14" s="1"/>
  <c r="X733" i="12"/>
  <c r="C115" i="14" s="1"/>
  <c r="X704" i="12"/>
  <c r="C114" i="15" s="1"/>
  <c r="X703" i="12"/>
  <c r="C113" i="15" s="1"/>
  <c r="X702" i="12"/>
  <c r="C112" i="15" s="1"/>
  <c r="X701" i="12"/>
  <c r="C111" i="15" s="1"/>
  <c r="X700" i="12"/>
  <c r="C110" i="15" s="1"/>
  <c r="X699" i="12"/>
  <c r="C109" i="15" s="1"/>
  <c r="X696" i="12"/>
  <c r="C114" i="14" s="1"/>
  <c r="X695" i="12"/>
  <c r="C113" i="14" s="1"/>
  <c r="X694" i="12"/>
  <c r="C112" i="14" s="1"/>
  <c r="X693" i="12"/>
  <c r="C111" i="14" s="1"/>
  <c r="X692" i="12"/>
  <c r="C110" i="14" s="1"/>
  <c r="X691" i="12"/>
  <c r="C109" i="14" s="1"/>
  <c r="X662" i="12"/>
  <c r="C108" i="15" s="1"/>
  <c r="X661" i="12"/>
  <c r="C107" i="15" s="1"/>
  <c r="X660" i="12"/>
  <c r="C106" i="15" s="1"/>
  <c r="X659" i="12"/>
  <c r="C105" i="15" s="1"/>
  <c r="X658" i="12"/>
  <c r="C104" i="15" s="1"/>
  <c r="X657" i="12"/>
  <c r="C103" i="15" s="1"/>
  <c r="X654" i="12"/>
  <c r="C108" i="14" s="1"/>
  <c r="X653" i="12"/>
  <c r="C107" i="14" s="1"/>
  <c r="X652" i="12"/>
  <c r="C106" i="14" s="1"/>
  <c r="X651" i="12"/>
  <c r="C105" i="14" s="1"/>
  <c r="X650" i="12"/>
  <c r="C104" i="14" s="1"/>
  <c r="X649" i="12"/>
  <c r="C103" i="14" s="1"/>
  <c r="X620" i="12"/>
  <c r="C102" i="15" s="1"/>
  <c r="X619" i="12"/>
  <c r="C101" i="15" s="1"/>
  <c r="X618" i="12"/>
  <c r="C100" i="15" s="1"/>
  <c r="X617" i="12"/>
  <c r="C99" i="15" s="1"/>
  <c r="X616" i="12"/>
  <c r="C98" i="15" s="1"/>
  <c r="X615" i="12"/>
  <c r="C97" i="15" s="1"/>
  <c r="X612" i="12"/>
  <c r="C102" i="14" s="1"/>
  <c r="X611" i="12"/>
  <c r="C101" i="14" s="1"/>
  <c r="X610" i="12"/>
  <c r="C100" i="14" s="1"/>
  <c r="X609" i="12"/>
  <c r="C99" i="14" s="1"/>
  <c r="X608" i="12"/>
  <c r="C98" i="14" s="1"/>
  <c r="X607" i="12"/>
  <c r="C97" i="14" s="1"/>
  <c r="X578" i="12"/>
  <c r="C96" i="15" s="1"/>
  <c r="X577" i="12"/>
  <c r="C95" i="15" s="1"/>
  <c r="X576" i="12"/>
  <c r="C94" i="15" s="1"/>
  <c r="X575" i="12"/>
  <c r="C93" i="15" s="1"/>
  <c r="X574" i="12"/>
  <c r="C92" i="15" s="1"/>
  <c r="X573" i="12"/>
  <c r="C91" i="15" s="1"/>
  <c r="X570" i="12"/>
  <c r="C96" i="14" s="1"/>
  <c r="X569" i="12"/>
  <c r="C95" i="14" s="1"/>
  <c r="X568" i="12"/>
  <c r="C94" i="14" s="1"/>
  <c r="X567" i="12"/>
  <c r="C93" i="14" s="1"/>
  <c r="X566" i="12"/>
  <c r="C92" i="14" s="1"/>
  <c r="X565" i="12"/>
  <c r="C91" i="14" s="1"/>
  <c r="X536" i="12"/>
  <c r="C90" i="15" s="1"/>
  <c r="X535" i="12"/>
  <c r="C89" i="15" s="1"/>
  <c r="X534" i="12"/>
  <c r="C88" i="15" s="1"/>
  <c r="X533" i="12"/>
  <c r="C87" i="15" s="1"/>
  <c r="X532" i="12"/>
  <c r="C86" i="15" s="1"/>
  <c r="X531" i="12"/>
  <c r="C85" i="15" s="1"/>
  <c r="X528" i="12"/>
  <c r="C90" i="14" s="1"/>
  <c r="X527" i="12"/>
  <c r="C89" i="14" s="1"/>
  <c r="X526" i="12"/>
  <c r="C88" i="14" s="1"/>
  <c r="X525" i="12"/>
  <c r="C87" i="14" s="1"/>
  <c r="X524" i="12"/>
  <c r="C86" i="14" s="1"/>
  <c r="X523" i="12"/>
  <c r="C85" i="14" s="1"/>
  <c r="X494" i="12"/>
  <c r="C84" i="15" s="1"/>
  <c r="X493" i="12"/>
  <c r="C83" i="15" s="1"/>
  <c r="X492" i="12"/>
  <c r="C82" i="15" s="1"/>
  <c r="X491" i="12"/>
  <c r="C81" i="15" s="1"/>
  <c r="X490" i="12"/>
  <c r="C80" i="15" s="1"/>
  <c r="X489" i="12"/>
  <c r="C79" i="15" s="1"/>
  <c r="X486" i="12"/>
  <c r="C84" i="14" s="1"/>
  <c r="X485" i="12"/>
  <c r="C83" i="14" s="1"/>
  <c r="X484" i="12"/>
  <c r="C82" i="14" s="1"/>
  <c r="X483" i="12"/>
  <c r="C81" i="14" s="1"/>
  <c r="X482" i="12"/>
  <c r="C80" i="14" s="1"/>
  <c r="X481" i="12"/>
  <c r="C79" i="14" s="1"/>
  <c r="X452" i="12"/>
  <c r="C78" i="15" s="1"/>
  <c r="X451" i="12"/>
  <c r="C77" i="15" s="1"/>
  <c r="X450" i="12"/>
  <c r="C76" i="15" s="1"/>
  <c r="X449" i="12"/>
  <c r="C75" i="15" s="1"/>
  <c r="X448" i="12"/>
  <c r="C74" i="15" s="1"/>
  <c r="X447" i="12"/>
  <c r="C73" i="15" s="1"/>
  <c r="X444" i="12"/>
  <c r="C78" i="14" s="1"/>
  <c r="X443" i="12"/>
  <c r="C77" i="14" s="1"/>
  <c r="X442" i="12"/>
  <c r="C76" i="14" s="1"/>
  <c r="X441" i="12"/>
  <c r="C75" i="14" s="1"/>
  <c r="X440" i="12"/>
  <c r="C74" i="14" s="1"/>
  <c r="X439" i="12"/>
  <c r="C73" i="14" s="1"/>
  <c r="X410" i="12"/>
  <c r="C72" i="15" s="1"/>
  <c r="X409" i="12"/>
  <c r="C71" i="15" s="1"/>
  <c r="X408" i="12"/>
  <c r="C70" i="15" s="1"/>
  <c r="X407" i="12"/>
  <c r="C69" i="15" s="1"/>
  <c r="X406" i="12"/>
  <c r="C68" i="15" s="1"/>
  <c r="X405" i="12"/>
  <c r="C67" i="15" s="1"/>
  <c r="X402" i="12"/>
  <c r="C72" i="14" s="1"/>
  <c r="X401" i="12"/>
  <c r="C71" i="14" s="1"/>
  <c r="X400" i="12"/>
  <c r="C70" i="14" s="1"/>
  <c r="X399" i="12"/>
  <c r="C69" i="14" s="1"/>
  <c r="X398" i="12"/>
  <c r="C68" i="14" s="1"/>
  <c r="X397" i="12"/>
  <c r="C67" i="14" s="1"/>
  <c r="X368" i="12"/>
  <c r="C66" i="15" s="1"/>
  <c r="X367" i="12"/>
  <c r="C65" i="15" s="1"/>
  <c r="X366" i="12"/>
  <c r="C64" i="15" s="1"/>
  <c r="X365" i="12"/>
  <c r="C63" i="15" s="1"/>
  <c r="X364" i="12"/>
  <c r="C62" i="15" s="1"/>
  <c r="X363" i="12"/>
  <c r="C61" i="15" s="1"/>
  <c r="X360" i="12"/>
  <c r="C66" i="14" s="1"/>
  <c r="X359" i="12"/>
  <c r="C65" i="14" s="1"/>
  <c r="X358" i="12"/>
  <c r="C64" i="14" s="1"/>
  <c r="X357" i="12"/>
  <c r="C63" i="14" s="1"/>
  <c r="X356" i="12"/>
  <c r="C62" i="14" s="1"/>
  <c r="X355" i="12"/>
  <c r="C61" i="14" s="1"/>
  <c r="X326" i="12"/>
  <c r="C60" i="15" s="1"/>
  <c r="X325" i="12"/>
  <c r="C59" i="15" s="1"/>
  <c r="X324" i="12"/>
  <c r="C58" i="15" s="1"/>
  <c r="X323" i="12"/>
  <c r="C57" i="15" s="1"/>
  <c r="X322" i="12"/>
  <c r="C56" i="15" s="1"/>
  <c r="X321" i="12"/>
  <c r="C55" i="15" s="1"/>
  <c r="X318" i="12"/>
  <c r="C60" i="14" s="1"/>
  <c r="X317" i="12"/>
  <c r="C59" i="14" s="1"/>
  <c r="X316" i="12"/>
  <c r="C58" i="14" s="1"/>
  <c r="X315" i="12"/>
  <c r="C57" i="14" s="1"/>
  <c r="X314" i="12"/>
  <c r="C56" i="14" s="1"/>
  <c r="X313" i="12"/>
  <c r="C55" i="14" s="1"/>
  <c r="X284" i="12"/>
  <c r="C54" i="15" s="1"/>
  <c r="X283" i="12"/>
  <c r="C53" i="15" s="1"/>
  <c r="X282" i="12"/>
  <c r="C52" i="15" s="1"/>
  <c r="X281" i="12"/>
  <c r="C51" i="15" s="1"/>
  <c r="X280" i="12"/>
  <c r="C50" i="15" s="1"/>
  <c r="X279" i="12"/>
  <c r="C49" i="15" s="1"/>
  <c r="X276" i="12"/>
  <c r="C54" i="14" s="1"/>
  <c r="X275" i="12"/>
  <c r="C53" i="14" s="1"/>
  <c r="X274" i="12"/>
  <c r="C52" i="14" s="1"/>
  <c r="X273" i="12"/>
  <c r="C51" i="14" s="1"/>
  <c r="X272" i="12"/>
  <c r="C50" i="14" s="1"/>
  <c r="X271" i="12"/>
  <c r="C49" i="14" s="1"/>
  <c r="X242" i="12"/>
  <c r="C48" i="15" s="1"/>
  <c r="X241" i="12"/>
  <c r="C47" i="15" s="1"/>
  <c r="X240" i="12"/>
  <c r="C46" i="15" s="1"/>
  <c r="X239" i="12"/>
  <c r="C45" i="15" s="1"/>
  <c r="X238" i="12"/>
  <c r="C44" i="15" s="1"/>
  <c r="X237" i="12"/>
  <c r="C43" i="15" s="1"/>
  <c r="X234" i="12"/>
  <c r="C48" i="14" s="1"/>
  <c r="X233" i="12"/>
  <c r="C47" i="14" s="1"/>
  <c r="X232" i="12"/>
  <c r="C46" i="14" s="1"/>
  <c r="X231" i="12"/>
  <c r="C45" i="14" s="1"/>
  <c r="X230" i="12"/>
  <c r="C44" i="14" s="1"/>
  <c r="X229" i="12"/>
  <c r="C43" i="14" s="1"/>
  <c r="X200" i="12"/>
  <c r="C42" i="15" s="1"/>
  <c r="X199" i="12"/>
  <c r="C41" i="15" s="1"/>
  <c r="X198" i="12"/>
  <c r="C40" i="15" s="1"/>
  <c r="X197" i="12"/>
  <c r="C39" i="15" s="1"/>
  <c r="X196" i="12"/>
  <c r="C38" i="15" s="1"/>
  <c r="X195" i="12"/>
  <c r="C37" i="15" s="1"/>
  <c r="X192" i="12"/>
  <c r="C42" i="14" s="1"/>
  <c r="X191" i="12"/>
  <c r="C41" i="14" s="1"/>
  <c r="X190" i="12"/>
  <c r="C40" i="14" s="1"/>
  <c r="X189" i="12"/>
  <c r="C39" i="14" s="1"/>
  <c r="X188" i="12"/>
  <c r="C38" i="14" s="1"/>
  <c r="X187" i="12"/>
  <c r="C37" i="14" s="1"/>
  <c r="X158" i="12"/>
  <c r="C36" i="15" s="1"/>
  <c r="X157" i="12"/>
  <c r="C35" i="15" s="1"/>
  <c r="X156" i="12"/>
  <c r="C34" i="15" s="1"/>
  <c r="X155" i="12"/>
  <c r="C33" i="15" s="1"/>
  <c r="X154" i="12"/>
  <c r="C32" i="15" s="1"/>
  <c r="X153" i="12"/>
  <c r="C31" i="15" s="1"/>
  <c r="X150" i="12"/>
  <c r="C36" i="14" s="1"/>
  <c r="X149" i="12"/>
  <c r="C35" i="14" s="1"/>
  <c r="X148" i="12"/>
  <c r="C34" i="14" s="1"/>
  <c r="X147" i="12"/>
  <c r="C33" i="14" s="1"/>
  <c r="X146" i="12"/>
  <c r="C32" i="14" s="1"/>
  <c r="X145" i="12"/>
  <c r="C31" i="14" s="1"/>
  <c r="X116" i="12"/>
  <c r="C30" i="15" s="1"/>
  <c r="X115" i="12"/>
  <c r="C29" i="15" s="1"/>
  <c r="X114" i="12"/>
  <c r="C28" i="15" s="1"/>
  <c r="X113" i="12"/>
  <c r="C27" i="15" s="1"/>
  <c r="X112" i="12"/>
  <c r="C26" i="15" s="1"/>
  <c r="X111" i="12"/>
  <c r="C25" i="15" s="1"/>
  <c r="X107" i="12"/>
  <c r="C29" i="14" s="1"/>
  <c r="X108" i="12"/>
  <c r="C30" i="14" s="1"/>
  <c r="X106" i="12"/>
  <c r="C28" i="14" s="1"/>
  <c r="X105" i="12"/>
  <c r="C27" i="14" s="1"/>
  <c r="X104" i="12"/>
  <c r="C26" i="14" s="1"/>
  <c r="X103" i="12"/>
  <c r="C25" i="14" s="1"/>
  <c r="C10" i="13"/>
  <c r="X74" i="12"/>
  <c r="C24" i="15" s="1"/>
  <c r="X73" i="12"/>
  <c r="C23" i="15" s="1"/>
  <c r="X72" i="12"/>
  <c r="C22" i="15" s="1"/>
  <c r="X71" i="12"/>
  <c r="C21" i="15" s="1"/>
  <c r="X70" i="12"/>
  <c r="C20" i="15" s="1"/>
  <c r="X69" i="12"/>
  <c r="C19" i="15" s="1"/>
  <c r="X66" i="12"/>
  <c r="C24" i="14" s="1"/>
  <c r="X65" i="12"/>
  <c r="C23" i="14" s="1"/>
  <c r="X64" i="12"/>
  <c r="C22" i="14" s="1"/>
  <c r="X63" i="12"/>
  <c r="C21" i="14" s="1"/>
  <c r="X62" i="12"/>
  <c r="C20" i="14" s="1"/>
  <c r="X61" i="12"/>
  <c r="C19" i="14" s="1"/>
  <c r="X32" i="12"/>
  <c r="C18" i="15" s="1"/>
  <c r="X31" i="12"/>
  <c r="C17" i="15" s="1"/>
  <c r="X30" i="12"/>
  <c r="C16" i="15" s="1"/>
  <c r="X29" i="12"/>
  <c r="C15" i="15" s="1"/>
  <c r="X28" i="12"/>
  <c r="C14" i="15" s="1"/>
  <c r="X27" i="12"/>
  <c r="C13" i="15" s="1"/>
  <c r="X24" i="12"/>
  <c r="X23"/>
  <c r="C18" i="14" s="1"/>
  <c r="X22" i="12"/>
  <c r="C17" i="14" s="1"/>
  <c r="X21" i="12"/>
  <c r="C16" i="14" s="1"/>
  <c r="X20" i="12"/>
  <c r="C15" i="14" s="1"/>
  <c r="X19" i="12"/>
  <c r="C14" i="14" s="1"/>
  <c r="X18" i="12"/>
  <c r="C13" i="14" s="1"/>
  <c r="O454" i="15"/>
  <c r="A578" i="14"/>
  <c r="A579"/>
  <c r="A580"/>
  <c r="A581"/>
  <c r="A582"/>
  <c r="A577"/>
  <c r="A572"/>
  <c r="A573"/>
  <c r="A574"/>
  <c r="A575"/>
  <c r="A576"/>
  <c r="A571"/>
  <c r="A566"/>
  <c r="A567"/>
  <c r="A568"/>
  <c r="A569"/>
  <c r="A570"/>
  <c r="A565"/>
  <c r="A560"/>
  <c r="A561"/>
  <c r="A562"/>
  <c r="A563"/>
  <c r="A564"/>
  <c r="A559"/>
  <c r="A554"/>
  <c r="A555"/>
  <c r="A556"/>
  <c r="A557"/>
  <c r="A558"/>
  <c r="A553"/>
  <c r="A548"/>
  <c r="A549"/>
  <c r="A550"/>
  <c r="A551"/>
  <c r="A552"/>
  <c r="A547"/>
  <c r="A542"/>
  <c r="A543"/>
  <c r="A544"/>
  <c r="A545"/>
  <c r="A546"/>
  <c r="A541"/>
  <c r="A536"/>
  <c r="A537"/>
  <c r="A538"/>
  <c r="A539"/>
  <c r="A540"/>
  <c r="A535"/>
  <c r="A530"/>
  <c r="A531"/>
  <c r="A532"/>
  <c r="A533"/>
  <c r="A534"/>
  <c r="A529"/>
  <c r="A524"/>
  <c r="A525"/>
  <c r="A526"/>
  <c r="A527"/>
  <c r="A528"/>
  <c r="A523"/>
  <c r="A518"/>
  <c r="A519"/>
  <c r="A520"/>
  <c r="A521"/>
  <c r="A522"/>
  <c r="A517"/>
  <c r="A512"/>
  <c r="A513"/>
  <c r="A514"/>
  <c r="A515"/>
  <c r="A516"/>
  <c r="A511"/>
  <c r="A506"/>
  <c r="A507"/>
  <c r="A508"/>
  <c r="A509"/>
  <c r="A510"/>
  <c r="A505"/>
  <c r="A500"/>
  <c r="A501"/>
  <c r="A502"/>
  <c r="A503"/>
  <c r="A504"/>
  <c r="A499"/>
  <c r="A494"/>
  <c r="A495"/>
  <c r="A496"/>
  <c r="A497"/>
  <c r="A498"/>
  <c r="A493"/>
  <c r="A488"/>
  <c r="A489"/>
  <c r="A490"/>
  <c r="A491"/>
  <c r="A492"/>
  <c r="A487"/>
  <c r="A482"/>
  <c r="A483"/>
  <c r="A484"/>
  <c r="A485"/>
  <c r="A486"/>
  <c r="A481"/>
  <c r="A476"/>
  <c r="A477"/>
  <c r="A478"/>
  <c r="A479"/>
  <c r="A480"/>
  <c r="A475"/>
  <c r="A470"/>
  <c r="A471"/>
  <c r="A472"/>
  <c r="A473"/>
  <c r="A474"/>
  <c r="A469"/>
  <c r="A464"/>
  <c r="A465"/>
  <c r="A466"/>
  <c r="A467"/>
  <c r="A468"/>
  <c r="A463"/>
  <c r="A458"/>
  <c r="A459"/>
  <c r="A460"/>
  <c r="A461"/>
  <c r="A462"/>
  <c r="A457"/>
  <c r="A452"/>
  <c r="A453"/>
  <c r="A454"/>
  <c r="A455"/>
  <c r="A456"/>
  <c r="A451"/>
  <c r="A446"/>
  <c r="A447"/>
  <c r="A448"/>
  <c r="A449"/>
  <c r="A450"/>
  <c r="A445"/>
  <c r="A440"/>
  <c r="A441"/>
  <c r="A442"/>
  <c r="A443"/>
  <c r="A444"/>
  <c r="A439"/>
  <c r="A434"/>
  <c r="A435"/>
  <c r="A436"/>
  <c r="A437"/>
  <c r="A438"/>
  <c r="A433"/>
  <c r="A428"/>
  <c r="A429"/>
  <c r="A430"/>
  <c r="A431"/>
  <c r="A432"/>
  <c r="A427"/>
  <c r="A422"/>
  <c r="A423"/>
  <c r="A424"/>
  <c r="A425"/>
  <c r="A426"/>
  <c r="A421"/>
  <c r="A416"/>
  <c r="A417"/>
  <c r="A418"/>
  <c r="A419"/>
  <c r="A420"/>
  <c r="A415"/>
  <c r="A410"/>
  <c r="A411"/>
  <c r="A412"/>
  <c r="A413"/>
  <c r="A414"/>
  <c r="A409"/>
  <c r="A404"/>
  <c r="A405"/>
  <c r="A406"/>
  <c r="A407"/>
  <c r="A408"/>
  <c r="A403"/>
  <c r="A398"/>
  <c r="A399"/>
  <c r="A400"/>
  <c r="A401"/>
  <c r="A402"/>
  <c r="A397"/>
  <c r="A392"/>
  <c r="A393"/>
  <c r="A394"/>
  <c r="A395"/>
  <c r="A396"/>
  <c r="A391"/>
  <c r="A386"/>
  <c r="A387"/>
  <c r="A388"/>
  <c r="A389"/>
  <c r="A390"/>
  <c r="A385"/>
  <c r="A380"/>
  <c r="A381"/>
  <c r="A382"/>
  <c r="A383"/>
  <c r="A384"/>
  <c r="A379"/>
  <c r="A374"/>
  <c r="A375"/>
  <c r="A376"/>
  <c r="A377"/>
  <c r="A378"/>
  <c r="A373"/>
  <c r="A368"/>
  <c r="A369"/>
  <c r="A370"/>
  <c r="A371"/>
  <c r="A372"/>
  <c r="A367"/>
  <c r="A362"/>
  <c r="A363"/>
  <c r="A364"/>
  <c r="A365"/>
  <c r="A366"/>
  <c r="A361"/>
  <c r="A356"/>
  <c r="A357"/>
  <c r="A358"/>
  <c r="A359"/>
  <c r="A360"/>
  <c r="A355"/>
  <c r="A350"/>
  <c r="A351"/>
  <c r="A352"/>
  <c r="A353"/>
  <c r="A354"/>
  <c r="A349"/>
  <c r="A344"/>
  <c r="A345"/>
  <c r="A346"/>
  <c r="A347"/>
  <c r="A348"/>
  <c r="A343"/>
  <c r="A338"/>
  <c r="A339"/>
  <c r="A340"/>
  <c r="A341"/>
  <c r="A342"/>
  <c r="A337"/>
  <c r="A332"/>
  <c r="A333"/>
  <c r="A334"/>
  <c r="A335"/>
  <c r="A336"/>
  <c r="A331"/>
  <c r="A326"/>
  <c r="A327"/>
  <c r="A328"/>
  <c r="A329"/>
  <c r="A330"/>
  <c r="A325"/>
  <c r="A320"/>
  <c r="A321"/>
  <c r="A322"/>
  <c r="A323"/>
  <c r="A324"/>
  <c r="A319"/>
  <c r="A314"/>
  <c r="A315"/>
  <c r="A316"/>
  <c r="A317"/>
  <c r="A318"/>
  <c r="A313"/>
  <c r="A308"/>
  <c r="A309"/>
  <c r="A310"/>
  <c r="A311"/>
  <c r="A312"/>
  <c r="A307"/>
  <c r="A302"/>
  <c r="A303"/>
  <c r="A304"/>
  <c r="A305"/>
  <c r="A306"/>
  <c r="A301"/>
  <c r="A296"/>
  <c r="A297"/>
  <c r="A298"/>
  <c r="A299"/>
  <c r="A300"/>
  <c r="A295"/>
  <c r="A290"/>
  <c r="A291"/>
  <c r="A292"/>
  <c r="A293"/>
  <c r="A294"/>
  <c r="A289"/>
  <c r="A284"/>
  <c r="A285"/>
  <c r="A286"/>
  <c r="A287"/>
  <c r="A288"/>
  <c r="A283"/>
  <c r="A278"/>
  <c r="A279"/>
  <c r="A280"/>
  <c r="A281"/>
  <c r="A282"/>
  <c r="A277"/>
  <c r="A272"/>
  <c r="A273"/>
  <c r="A274"/>
  <c r="A275"/>
  <c r="A276"/>
  <c r="A271"/>
  <c r="A266"/>
  <c r="A267"/>
  <c r="A268"/>
  <c r="A269"/>
  <c r="A270"/>
  <c r="A265"/>
  <c r="A260"/>
  <c r="A261"/>
  <c r="A262"/>
  <c r="A263"/>
  <c r="A264"/>
  <c r="A259"/>
  <c r="A254"/>
  <c r="A255"/>
  <c r="A256"/>
  <c r="A257"/>
  <c r="A258"/>
  <c r="A253"/>
  <c r="A248"/>
  <c r="A249"/>
  <c r="A250"/>
  <c r="A251"/>
  <c r="A252"/>
  <c r="A247"/>
  <c r="A242"/>
  <c r="A243"/>
  <c r="A244"/>
  <c r="A245"/>
  <c r="A246"/>
  <c r="A241"/>
  <c r="A236"/>
  <c r="A237"/>
  <c r="A238"/>
  <c r="A239"/>
  <c r="A240"/>
  <c r="A235"/>
  <c r="A230"/>
  <c r="A231"/>
  <c r="A232"/>
  <c r="A233"/>
  <c r="A234"/>
  <c r="A229"/>
  <c r="A224"/>
  <c r="A225"/>
  <c r="A226"/>
  <c r="A227"/>
  <c r="A228"/>
  <c r="A223"/>
  <c r="A218"/>
  <c r="A219"/>
  <c r="A220"/>
  <c r="A221"/>
  <c r="A222"/>
  <c r="A217"/>
  <c r="A212"/>
  <c r="A213"/>
  <c r="A214"/>
  <c r="A215"/>
  <c r="A216"/>
  <c r="A211"/>
  <c r="A206"/>
  <c r="A207"/>
  <c r="A208"/>
  <c r="A209"/>
  <c r="A210"/>
  <c r="A205"/>
  <c r="A200"/>
  <c r="A201"/>
  <c r="A202"/>
  <c r="A203"/>
  <c r="A204"/>
  <c r="A199"/>
  <c r="A194"/>
  <c r="A195"/>
  <c r="A196"/>
  <c r="A197"/>
  <c r="A198"/>
  <c r="A193"/>
  <c r="A188"/>
  <c r="A189"/>
  <c r="A190"/>
  <c r="A191"/>
  <c r="A192"/>
  <c r="A187"/>
  <c r="A182"/>
  <c r="A183"/>
  <c r="A184"/>
  <c r="A185"/>
  <c r="A186"/>
  <c r="A181"/>
  <c r="A176"/>
  <c r="A177"/>
  <c r="A178"/>
  <c r="A179"/>
  <c r="A180"/>
  <c r="A175"/>
  <c r="A170"/>
  <c r="A171"/>
  <c r="A172"/>
  <c r="A173"/>
  <c r="A174"/>
  <c r="A169"/>
  <c r="A164"/>
  <c r="A165"/>
  <c r="A166"/>
  <c r="A167"/>
  <c r="A168"/>
  <c r="A163"/>
  <c r="A158"/>
  <c r="A159"/>
  <c r="A160"/>
  <c r="A161"/>
  <c r="A162"/>
  <c r="A157"/>
  <c r="A152"/>
  <c r="A153"/>
  <c r="A154"/>
  <c r="A155"/>
  <c r="A156"/>
  <c r="A151"/>
  <c r="A146"/>
  <c r="A147"/>
  <c r="A148"/>
  <c r="A149"/>
  <c r="A150"/>
  <c r="A145"/>
  <c r="A140"/>
  <c r="A141"/>
  <c r="A142"/>
  <c r="A143"/>
  <c r="A144"/>
  <c r="A139"/>
  <c r="A134"/>
  <c r="A135"/>
  <c r="A136"/>
  <c r="A137"/>
  <c r="A138"/>
  <c r="A133"/>
  <c r="A128"/>
  <c r="A129"/>
  <c r="A130"/>
  <c r="A131"/>
  <c r="A132"/>
  <c r="A127"/>
  <c r="A122"/>
  <c r="A123"/>
  <c r="A124"/>
  <c r="A125"/>
  <c r="A126"/>
  <c r="A121"/>
  <c r="A116"/>
  <c r="A117"/>
  <c r="A118"/>
  <c r="A119"/>
  <c r="A120"/>
  <c r="A115"/>
  <c r="A110"/>
  <c r="A111"/>
  <c r="A112"/>
  <c r="A113"/>
  <c r="A114"/>
  <c r="A109"/>
  <c r="A104"/>
  <c r="A105"/>
  <c r="A106"/>
  <c r="A107"/>
  <c r="A108"/>
  <c r="A103"/>
  <c r="A98"/>
  <c r="A99"/>
  <c r="A100"/>
  <c r="A101"/>
  <c r="A102"/>
  <c r="A97"/>
  <c r="A92"/>
  <c r="A93"/>
  <c r="A94"/>
  <c r="A95"/>
  <c r="A96"/>
  <c r="A91"/>
  <c r="A86"/>
  <c r="A87"/>
  <c r="A88"/>
  <c r="A89"/>
  <c r="A90"/>
  <c r="A85"/>
  <c r="A80"/>
  <c r="A81"/>
  <c r="A82"/>
  <c r="A83"/>
  <c r="A84"/>
  <c r="A79"/>
  <c r="A74"/>
  <c r="A75"/>
  <c r="A76"/>
  <c r="A77"/>
  <c r="A78"/>
  <c r="A73"/>
  <c r="A68"/>
  <c r="A69"/>
  <c r="A70"/>
  <c r="A71"/>
  <c r="A72"/>
  <c r="A67"/>
  <c r="A62"/>
  <c r="A63"/>
  <c r="A64"/>
  <c r="A65"/>
  <c r="A66"/>
  <c r="A61"/>
  <c r="A56"/>
  <c r="A57"/>
  <c r="A58"/>
  <c r="A59"/>
  <c r="A60"/>
  <c r="A55"/>
  <c r="A50"/>
  <c r="A51"/>
  <c r="A52"/>
  <c r="A53"/>
  <c r="A54"/>
  <c r="A49"/>
  <c r="A44"/>
  <c r="A45"/>
  <c r="A46"/>
  <c r="A47"/>
  <c r="A48"/>
  <c r="A43"/>
  <c r="A38"/>
  <c r="A39"/>
  <c r="A40"/>
  <c r="A41"/>
  <c r="A42"/>
  <c r="A37"/>
  <c r="A32"/>
  <c r="A33"/>
  <c r="A34"/>
  <c r="A35"/>
  <c r="A36"/>
  <c r="A31"/>
  <c r="A26"/>
  <c r="A27"/>
  <c r="A28"/>
  <c r="A29"/>
  <c r="A30"/>
  <c r="A25"/>
  <c r="A20"/>
  <c r="A21"/>
  <c r="A22"/>
  <c r="A23"/>
  <c r="A24"/>
  <c r="A19"/>
  <c r="A18"/>
  <c r="B104" i="13"/>
  <c r="B103"/>
  <c r="B102"/>
  <c r="B101"/>
  <c r="B100"/>
  <c r="B99"/>
  <c r="B98"/>
  <c r="B97"/>
  <c r="B96"/>
  <c r="B95"/>
  <c r="B94"/>
  <c r="B93"/>
  <c r="B92"/>
  <c r="B91"/>
  <c r="B90"/>
  <c r="B89"/>
  <c r="B88"/>
  <c r="B87"/>
  <c r="B86"/>
  <c r="B85"/>
  <c r="B84"/>
  <c r="B83"/>
  <c r="B82"/>
  <c r="B81"/>
  <c r="B80"/>
  <c r="B79"/>
  <c r="B78"/>
  <c r="B77"/>
  <c r="B76"/>
  <c r="B75"/>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R569" i="15"/>
  <c r="L561"/>
  <c r="P560"/>
  <c r="R544"/>
  <c r="L542"/>
  <c r="P541"/>
  <c r="R533"/>
  <c r="L522"/>
  <c r="N500"/>
  <c r="R462"/>
  <c r="R447"/>
  <c r="R432"/>
  <c r="R404"/>
  <c r="N337"/>
  <c r="N316"/>
  <c r="N300"/>
  <c r="R294"/>
  <c r="K21" i="13" l="1"/>
  <c r="K23"/>
  <c r="K25"/>
  <c r="K27"/>
  <c r="K29"/>
  <c r="K10"/>
  <c r="L565" i="15"/>
  <c r="K102" i="13"/>
  <c r="L571" i="15"/>
  <c r="K103" i="13"/>
  <c r="L577" i="15"/>
  <c r="K104" i="13"/>
  <c r="K12"/>
  <c r="K14"/>
  <c r="L547" i="15"/>
  <c r="K99" i="13"/>
  <c r="L553" i="15"/>
  <c r="K100" i="13"/>
  <c r="L559" i="15"/>
  <c r="K101" i="13"/>
  <c r="K16"/>
  <c r="K18"/>
  <c r="K20"/>
  <c r="K22"/>
  <c r="K24"/>
  <c r="K26"/>
  <c r="K28"/>
  <c r="L133" i="15"/>
  <c r="K30" i="13"/>
  <c r="L139" i="15"/>
  <c r="K31" i="13"/>
  <c r="L145" i="15"/>
  <c r="K32" i="13"/>
  <c r="L151" i="15"/>
  <c r="K33" i="13"/>
  <c r="L157" i="15"/>
  <c r="K34" i="13"/>
  <c r="L163" i="15"/>
  <c r="K35" i="13"/>
  <c r="L169" i="15"/>
  <c r="K36" i="13"/>
  <c r="L175" i="15"/>
  <c r="K37" i="13"/>
  <c r="L37" s="1"/>
  <c r="L181" i="15"/>
  <c r="K38" i="13"/>
  <c r="L187" i="15"/>
  <c r="K39" i="13"/>
  <c r="L193" i="15"/>
  <c r="K40" i="13"/>
  <c r="L199" i="15"/>
  <c r="K41" i="13"/>
  <c r="L205" i="15"/>
  <c r="K42" i="13"/>
  <c r="L211" i="15"/>
  <c r="K43" i="13"/>
  <c r="L217" i="15"/>
  <c r="K44" i="13"/>
  <c r="L223" i="15"/>
  <c r="K45" i="13"/>
  <c r="L229" i="15"/>
  <c r="K46" i="13"/>
  <c r="L235" i="15"/>
  <c r="K47" i="13"/>
  <c r="L241" i="15"/>
  <c r="K48" i="13"/>
  <c r="L247" i="15"/>
  <c r="K49" i="13"/>
  <c r="L253" i="15"/>
  <c r="K50" i="13"/>
  <c r="L259" i="15"/>
  <c r="K51" i="13"/>
  <c r="L265" i="15"/>
  <c r="K52" i="13"/>
  <c r="L271" i="15"/>
  <c r="K53" i="13"/>
  <c r="L277" i="15"/>
  <c r="K54" i="13"/>
  <c r="L283" i="15"/>
  <c r="K55" i="13"/>
  <c r="L289" i="15"/>
  <c r="K56" i="13"/>
  <c r="L295" i="15"/>
  <c r="K57" i="13"/>
  <c r="L301" i="15"/>
  <c r="K58" i="13"/>
  <c r="L307" i="15"/>
  <c r="K59" i="13"/>
  <c r="L313" i="15"/>
  <c r="K60" i="13"/>
  <c r="L319" i="15"/>
  <c r="K61" i="13"/>
  <c r="L325" i="15"/>
  <c r="K62" i="13"/>
  <c r="L331" i="15"/>
  <c r="K63" i="13"/>
  <c r="L337" i="15"/>
  <c r="K64" i="13"/>
  <c r="L343" i="15"/>
  <c r="K65" i="13"/>
  <c r="L349" i="15"/>
  <c r="K66" i="13"/>
  <c r="L355" i="15"/>
  <c r="K67" i="13"/>
  <c r="L361" i="15"/>
  <c r="K68" i="13"/>
  <c r="L367" i="15"/>
  <c r="K69" i="13"/>
  <c r="L373" i="15"/>
  <c r="K70" i="13"/>
  <c r="L379" i="15"/>
  <c r="K71" i="13"/>
  <c r="L385" i="15"/>
  <c r="K72" i="13"/>
  <c r="L391" i="15"/>
  <c r="K73" i="13"/>
  <c r="L397" i="15"/>
  <c r="K74" i="13"/>
  <c r="L403" i="15"/>
  <c r="K75" i="13"/>
  <c r="L409" i="15"/>
  <c r="K76" i="13"/>
  <c r="L415" i="15"/>
  <c r="K77" i="13"/>
  <c r="L421" i="15"/>
  <c r="K78" i="13"/>
  <c r="L427" i="15"/>
  <c r="K79" i="13"/>
  <c r="L433" i="15"/>
  <c r="K80" i="13"/>
  <c r="L439" i="15"/>
  <c r="K81" i="13"/>
  <c r="L445" i="15"/>
  <c r="K82" i="13"/>
  <c r="L451" i="15"/>
  <c r="K83" i="13"/>
  <c r="L457" i="15"/>
  <c r="K84" i="13"/>
  <c r="L463" i="15"/>
  <c r="K85" i="13"/>
  <c r="L469" i="15"/>
  <c r="K86" i="13"/>
  <c r="L475" i="15"/>
  <c r="K87" i="13"/>
  <c r="L481" i="15"/>
  <c r="K88" i="13"/>
  <c r="L487" i="15"/>
  <c r="K89" i="13"/>
  <c r="L493" i="15"/>
  <c r="K90" i="13"/>
  <c r="L499" i="15"/>
  <c r="K91" i="13"/>
  <c r="L505" i="15"/>
  <c r="K92" i="13"/>
  <c r="L511" i="15"/>
  <c r="K93" i="13"/>
  <c r="L517" i="15"/>
  <c r="K94" i="13"/>
  <c r="L523" i="15"/>
  <c r="K95" i="13"/>
  <c r="L529" i="15"/>
  <c r="K96" i="13"/>
  <c r="L535" i="15"/>
  <c r="K97" i="13"/>
  <c r="L541" i="15"/>
  <c r="K98" i="13"/>
  <c r="J11"/>
  <c r="J12"/>
  <c r="J13"/>
  <c r="J14"/>
  <c r="J15"/>
  <c r="J16"/>
  <c r="L16" s="1"/>
  <c r="J17"/>
  <c r="L17" s="1"/>
  <c r="J18"/>
  <c r="J19"/>
  <c r="L19" s="1"/>
  <c r="J20"/>
  <c r="L20" s="1"/>
  <c r="J21"/>
  <c r="L21" s="1"/>
  <c r="J22"/>
  <c r="J23"/>
  <c r="L23" s="1"/>
  <c r="J24"/>
  <c r="J25"/>
  <c r="L25" s="1"/>
  <c r="J26"/>
  <c r="J27"/>
  <c r="L27" s="1"/>
  <c r="J28"/>
  <c r="L28" s="1"/>
  <c r="J29"/>
  <c r="L29" s="1"/>
  <c r="L133" i="14"/>
  <c r="J30" i="13"/>
  <c r="L139" i="14"/>
  <c r="J31" i="13"/>
  <c r="L145" i="14"/>
  <c r="J32" i="13"/>
  <c r="L151" i="14"/>
  <c r="J33" i="13"/>
  <c r="L157" i="14"/>
  <c r="J34" i="13"/>
  <c r="L163" i="14"/>
  <c r="J35" i="13"/>
  <c r="L169" i="14"/>
  <c r="J36" i="13"/>
  <c r="L181" i="14"/>
  <c r="J38" i="13"/>
  <c r="L187" i="14"/>
  <c r="J39" i="13"/>
  <c r="L193" i="14"/>
  <c r="J40" i="13"/>
  <c r="L199" i="14"/>
  <c r="J41" i="13"/>
  <c r="L205" i="14"/>
  <c r="J42" i="13"/>
  <c r="L211" i="14"/>
  <c r="J43" i="13"/>
  <c r="L217" i="14"/>
  <c r="J44" i="13"/>
  <c r="L223" i="14"/>
  <c r="J45" i="13"/>
  <c r="L229" i="14"/>
  <c r="J46" i="13"/>
  <c r="L235" i="14"/>
  <c r="J47" i="13"/>
  <c r="L241" i="14"/>
  <c r="J48" i="13"/>
  <c r="L247" i="14"/>
  <c r="J49" i="13"/>
  <c r="L253" i="14"/>
  <c r="J50" i="13"/>
  <c r="L259" i="14"/>
  <c r="J51" i="13"/>
  <c r="L265" i="14"/>
  <c r="J52" i="13"/>
  <c r="L271" i="14"/>
  <c r="J53" i="13"/>
  <c r="L277" i="14"/>
  <c r="J54" i="13"/>
  <c r="L283" i="14"/>
  <c r="J55" i="13"/>
  <c r="L289" i="14"/>
  <c r="J56" i="13"/>
  <c r="L295" i="14"/>
  <c r="J57" i="13"/>
  <c r="L301" i="14"/>
  <c r="J58" i="13"/>
  <c r="L307" i="14"/>
  <c r="J59" i="13"/>
  <c r="L313" i="14"/>
  <c r="J60" i="13"/>
  <c r="L319" i="14"/>
  <c r="J61" i="13"/>
  <c r="L325" i="14"/>
  <c r="J62" i="13"/>
  <c r="L331" i="14"/>
  <c r="J63" i="13"/>
  <c r="L337" i="14"/>
  <c r="J64" i="13"/>
  <c r="L343" i="14"/>
  <c r="J65" i="13"/>
  <c r="L349" i="14"/>
  <c r="J66" i="13"/>
  <c r="L355" i="14"/>
  <c r="J67" i="13"/>
  <c r="L361" i="14"/>
  <c r="J68" i="13"/>
  <c r="L367" i="14"/>
  <c r="J69" i="13"/>
  <c r="L373" i="14"/>
  <c r="J70" i="13"/>
  <c r="L379" i="14"/>
  <c r="J71" i="13"/>
  <c r="L385" i="14"/>
  <c r="J72" i="13"/>
  <c r="L391" i="14"/>
  <c r="J73" i="13"/>
  <c r="L397" i="14"/>
  <c r="J74" i="13"/>
  <c r="L403" i="14"/>
  <c r="J75" i="13"/>
  <c r="L409" i="14"/>
  <c r="J76" i="13"/>
  <c r="L415" i="14"/>
  <c r="J77" i="13"/>
  <c r="L421" i="14"/>
  <c r="J78" i="13"/>
  <c r="L427" i="14"/>
  <c r="J79" i="13"/>
  <c r="L433" i="14"/>
  <c r="J80" i="13"/>
  <c r="L439" i="14"/>
  <c r="J81" i="13"/>
  <c r="L445" i="14"/>
  <c r="J82" i="13"/>
  <c r="L451" i="14"/>
  <c r="J83" i="13"/>
  <c r="L457" i="14"/>
  <c r="J84" i="13"/>
  <c r="L463" i="14"/>
  <c r="J85" i="13"/>
  <c r="L469" i="14"/>
  <c r="J86" i="13"/>
  <c r="L475" i="14"/>
  <c r="J87" i="13"/>
  <c r="L481" i="14"/>
  <c r="J88" i="13"/>
  <c r="L487" i="14"/>
  <c r="J89" i="13"/>
  <c r="L493" i="14"/>
  <c r="J90" i="13"/>
  <c r="L499" i="14"/>
  <c r="J91" i="13"/>
  <c r="L505" i="14"/>
  <c r="J92" i="13"/>
  <c r="L511" i="14"/>
  <c r="J93" i="13"/>
  <c r="L517" i="14"/>
  <c r="J94" i="13"/>
  <c r="L523" i="14"/>
  <c r="J95" i="13"/>
  <c r="L529" i="14"/>
  <c r="J96" i="13"/>
  <c r="L535" i="14"/>
  <c r="J97" i="13"/>
  <c r="L541" i="14"/>
  <c r="J98" i="13"/>
  <c r="L547" i="14"/>
  <c r="J99" i="13"/>
  <c r="L99" s="1"/>
  <c r="L553" i="14"/>
  <c r="J100" i="13"/>
  <c r="L100" s="1"/>
  <c r="L559" i="14"/>
  <c r="J101" i="13"/>
  <c r="L101" s="1"/>
  <c r="L565" i="14"/>
  <c r="J102" i="13"/>
  <c r="L102" s="1"/>
  <c r="L571" i="14"/>
  <c r="J103" i="13"/>
  <c r="L103" s="1"/>
  <c r="K11"/>
  <c r="K13"/>
  <c r="K15"/>
  <c r="J10"/>
  <c r="L577" i="14"/>
  <c r="J104" i="13"/>
  <c r="L104" s="1"/>
  <c r="T27" i="12"/>
  <c r="T862"/>
  <c r="T136" i="14" s="1"/>
  <c r="T868" i="12"/>
  <c r="T134" i="15" s="1"/>
  <c r="T872" i="12"/>
  <c r="T138" i="15" s="1"/>
  <c r="T910" i="12"/>
  <c r="T140" i="15" s="1"/>
  <c r="T914" i="12"/>
  <c r="T144" i="15" s="1"/>
  <c r="T946" i="12"/>
  <c r="T148" i="14" s="1"/>
  <c r="T952" i="12"/>
  <c r="T146" i="15" s="1"/>
  <c r="T956" i="12"/>
  <c r="T150" i="15" s="1"/>
  <c r="T988" i="12"/>
  <c r="T154" i="14" s="1"/>
  <c r="T994" i="12"/>
  <c r="T152" i="15" s="1"/>
  <c r="T998" i="12"/>
  <c r="T156" i="15" s="1"/>
  <c r="T1030" i="12"/>
  <c r="T160" i="14" s="1"/>
  <c r="T1036" i="12"/>
  <c r="T158" i="15" s="1"/>
  <c r="T1040" i="12"/>
  <c r="T162" i="15" s="1"/>
  <c r="T1078" i="12"/>
  <c r="T164" i="15" s="1"/>
  <c r="T1082" i="12"/>
  <c r="T168" i="15" s="1"/>
  <c r="T1120" i="12"/>
  <c r="T170" i="15" s="1"/>
  <c r="T1124" i="12"/>
  <c r="T174" i="15" s="1"/>
  <c r="T1156" i="12"/>
  <c r="T178" i="14" s="1"/>
  <c r="T1162" i="12"/>
  <c r="T176" i="15" s="1"/>
  <c r="T1166" i="12"/>
  <c r="T180" i="15" s="1"/>
  <c r="T1204" i="12"/>
  <c r="T182" i="15" s="1"/>
  <c r="T1208" i="12"/>
  <c r="T186" i="15" s="1"/>
  <c r="T1240" i="12"/>
  <c r="T190" i="14" s="1"/>
  <c r="T1246" i="12"/>
  <c r="T188" i="15" s="1"/>
  <c r="T1250" i="12"/>
  <c r="T192" i="15" s="1"/>
  <c r="T870" i="12"/>
  <c r="T136" i="15" s="1"/>
  <c r="T944" i="12"/>
  <c r="T146" i="14" s="1"/>
  <c r="T948" i="12"/>
  <c r="T150" i="14" s="1"/>
  <c r="T986" i="12"/>
  <c r="T152" i="14" s="1"/>
  <c r="T1070" i="12"/>
  <c r="T164" i="14" s="1"/>
  <c r="T1074" i="12"/>
  <c r="T168" i="14" s="1"/>
  <c r="T1080" i="12"/>
  <c r="T166" i="15" s="1"/>
  <c r="T1122" i="12"/>
  <c r="T172" i="15" s="1"/>
  <c r="T1154" i="12"/>
  <c r="T176" i="14" s="1"/>
  <c r="T1158" i="12"/>
  <c r="T180" i="14" s="1"/>
  <c r="T1164" i="12"/>
  <c r="T178" i="15" s="1"/>
  <c r="T1206" i="12"/>
  <c r="T184" i="15" s="1"/>
  <c r="T1238" i="12"/>
  <c r="T188" i="14" s="1"/>
  <c r="T1242" i="12"/>
  <c r="T192" i="14" s="1"/>
  <c r="T1248" i="12"/>
  <c r="T190" i="15" s="1"/>
  <c r="T912" i="12"/>
  <c r="T142" i="15" s="1"/>
  <c r="T954" i="12"/>
  <c r="T148" i="15" s="1"/>
  <c r="T990" i="12"/>
  <c r="T156" i="14" s="1"/>
  <c r="T996" i="12"/>
  <c r="T154" i="15" s="1"/>
  <c r="T1038" i="12"/>
  <c r="T160" i="15" s="1"/>
  <c r="T871" i="12"/>
  <c r="T137" i="15" s="1"/>
  <c r="T913" i="12"/>
  <c r="T143" i="15" s="1"/>
  <c r="T945" i="12"/>
  <c r="T147" i="14" s="1"/>
  <c r="T955" i="12"/>
  <c r="T149" i="15" s="1"/>
  <c r="T987" i="12"/>
  <c r="T153" i="14" s="1"/>
  <c r="T997" i="12"/>
  <c r="T155" i="15" s="1"/>
  <c r="T1039" i="12"/>
  <c r="T161" i="15" s="1"/>
  <c r="T1071" i="12"/>
  <c r="T165" i="14" s="1"/>
  <c r="T1081" i="12"/>
  <c r="T167" i="15" s="1"/>
  <c r="T1123" i="12"/>
  <c r="T173" i="15" s="1"/>
  <c r="T1155" i="12"/>
  <c r="T177" i="14" s="1"/>
  <c r="T1165" i="12"/>
  <c r="T179" i="15" s="1"/>
  <c r="T1207" i="12"/>
  <c r="T185" i="15" s="1"/>
  <c r="T1239" i="12"/>
  <c r="T189" i="14" s="1"/>
  <c r="T1249" i="12"/>
  <c r="T191" i="15" s="1"/>
  <c r="T1281" i="12"/>
  <c r="T195" i="14" s="1"/>
  <c r="T1291" i="12"/>
  <c r="T197" i="15" s="1"/>
  <c r="T1333" i="12"/>
  <c r="T203" i="15" s="1"/>
  <c r="T1375" i="12"/>
  <c r="T209" i="15" s="1"/>
  <c r="T1417" i="12"/>
  <c r="T215" i="15" s="1"/>
  <c r="T1459" i="12"/>
  <c r="T221" i="15" s="1"/>
  <c r="T1501" i="12"/>
  <c r="T227" i="15" s="1"/>
  <c r="T1543" i="12"/>
  <c r="T233" i="15" s="1"/>
  <c r="T1585" i="12"/>
  <c r="T239" i="15" s="1"/>
  <c r="T1627" i="12"/>
  <c r="T245" i="15" s="1"/>
  <c r="T1669" i="12"/>
  <c r="T251" i="15" s="1"/>
  <c r="T1711" i="12"/>
  <c r="T257" i="15" s="1"/>
  <c r="T1753" i="12"/>
  <c r="T263" i="15" s="1"/>
  <c r="T1795" i="12"/>
  <c r="T269" i="15" s="1"/>
  <c r="T1837" i="12"/>
  <c r="T275" i="15" s="1"/>
  <c r="T1879" i="12"/>
  <c r="T281" i="15" s="1"/>
  <c r="T1921" i="12"/>
  <c r="T287" i="15" s="1"/>
  <c r="T1963" i="12"/>
  <c r="T293" i="15" s="1"/>
  <c r="T2005" i="12"/>
  <c r="T299" i="15" s="1"/>
  <c r="T2047" i="12"/>
  <c r="T305" i="15" s="1"/>
  <c r="T2089" i="12"/>
  <c r="T311" i="15" s="1"/>
  <c r="T2131" i="12"/>
  <c r="T317" i="15" s="1"/>
  <c r="T2173" i="12"/>
  <c r="T323" i="15" s="1"/>
  <c r="T869" i="12"/>
  <c r="T135" i="15" s="1"/>
  <c r="T911" i="12"/>
  <c r="T141" i="15" s="1"/>
  <c r="T947" i="12"/>
  <c r="T149" i="14" s="1"/>
  <c r="T953" i="12"/>
  <c r="T147" i="15" s="1"/>
  <c r="T989" i="12"/>
  <c r="T155" i="14" s="1"/>
  <c r="T995" i="12"/>
  <c r="T153" i="15" s="1"/>
  <c r="T1031" i="12"/>
  <c r="T161" i="14" s="1"/>
  <c r="T1037" i="12"/>
  <c r="T159" i="15" s="1"/>
  <c r="T1073" i="12"/>
  <c r="T167" i="14" s="1"/>
  <c r="T1079" i="12"/>
  <c r="T165" i="15" s="1"/>
  <c r="T1121" i="12"/>
  <c r="T171" i="15" s="1"/>
  <c r="T1157" i="12"/>
  <c r="T179" i="14" s="1"/>
  <c r="T1163" i="12"/>
  <c r="T177" i="15" s="1"/>
  <c r="T1205" i="12"/>
  <c r="T183" i="15" s="1"/>
  <c r="T1247" i="12"/>
  <c r="T189" i="15" s="1"/>
  <c r="T1409" i="12"/>
  <c r="T215" i="14" s="1"/>
  <c r="L215"/>
  <c r="L221"/>
  <c r="T1451" i="12"/>
  <c r="T221" i="14" s="1"/>
  <c r="T1493" i="12"/>
  <c r="T227" i="14" s="1"/>
  <c r="L227"/>
  <c r="L233"/>
  <c r="T1535" i="12"/>
  <c r="T233" i="14" s="1"/>
  <c r="T1577" i="12"/>
  <c r="T239" i="14" s="1"/>
  <c r="L239"/>
  <c r="L245"/>
  <c r="T1619" i="12"/>
  <c r="T245" i="14" s="1"/>
  <c r="T1661" i="12"/>
  <c r="T251" i="14" s="1"/>
  <c r="L251"/>
  <c r="T1703" i="12"/>
  <c r="T257" i="14" s="1"/>
  <c r="L257"/>
  <c r="L263"/>
  <c r="T1745" i="12"/>
  <c r="T263" i="14" s="1"/>
  <c r="L269"/>
  <c r="T1787" i="12"/>
  <c r="T269" i="14" s="1"/>
  <c r="L275"/>
  <c r="T1829" i="12"/>
  <c r="T275" i="14" s="1"/>
  <c r="T1871" i="12"/>
  <c r="T281" i="14" s="1"/>
  <c r="L281"/>
  <c r="L287"/>
  <c r="T1913" i="12"/>
  <c r="T287" i="14" s="1"/>
  <c r="L293"/>
  <c r="T1955" i="12"/>
  <c r="T293" i="14" s="1"/>
  <c r="L299"/>
  <c r="T1997" i="12"/>
  <c r="T299" i="14" s="1"/>
  <c r="T2039" i="12"/>
  <c r="T305" i="14" s="1"/>
  <c r="L305"/>
  <c r="L311"/>
  <c r="T2081" i="12"/>
  <c r="T311" i="14" s="1"/>
  <c r="T2123" i="12"/>
  <c r="T317" i="14" s="1"/>
  <c r="L317"/>
  <c r="L323"/>
  <c r="T2165" i="12"/>
  <c r="T323" i="14" s="1"/>
  <c r="T1283" i="12"/>
  <c r="T197" i="14" s="1"/>
  <c r="T1289" i="12"/>
  <c r="T195" i="15" s="1"/>
  <c r="T1325" i="12"/>
  <c r="T203" i="14" s="1"/>
  <c r="T1331" i="12"/>
  <c r="T201" i="15" s="1"/>
  <c r="T1367" i="12"/>
  <c r="T209" i="14" s="1"/>
  <c r="T1373" i="12"/>
  <c r="T207" i="15" s="1"/>
  <c r="T1415" i="12"/>
  <c r="T213" i="15" s="1"/>
  <c r="T1457" i="12"/>
  <c r="T219" i="15" s="1"/>
  <c r="T1499" i="12"/>
  <c r="T225" i="15" s="1"/>
  <c r="T1541" i="12"/>
  <c r="T231" i="15" s="1"/>
  <c r="T1583" i="12"/>
  <c r="T237" i="15" s="1"/>
  <c r="T1625" i="12"/>
  <c r="T243" i="15" s="1"/>
  <c r="T1667" i="12"/>
  <c r="T249" i="15" s="1"/>
  <c r="T1709" i="12"/>
  <c r="T255" i="15" s="1"/>
  <c r="T1751" i="12"/>
  <c r="T261" i="15" s="1"/>
  <c r="T1793" i="12"/>
  <c r="T267" i="15" s="1"/>
  <c r="T1835" i="12"/>
  <c r="T273" i="15" s="1"/>
  <c r="T1877" i="12"/>
  <c r="T279" i="15" s="1"/>
  <c r="T1919" i="12"/>
  <c r="T285" i="15" s="1"/>
  <c r="T1961" i="12"/>
  <c r="T291" i="15" s="1"/>
  <c r="T2003" i="12"/>
  <c r="T297" i="15" s="1"/>
  <c r="T2045" i="12"/>
  <c r="T303" i="15" s="1"/>
  <c r="T2087" i="12"/>
  <c r="T309" i="15" s="1"/>
  <c r="T2129" i="12"/>
  <c r="T315" i="15" s="1"/>
  <c r="T2171" i="12"/>
  <c r="T321" i="15" s="1"/>
  <c r="T863" i="12"/>
  <c r="T137" i="14" s="1"/>
  <c r="L136"/>
  <c r="L150"/>
  <c r="L146"/>
  <c r="L154"/>
  <c r="L160"/>
  <c r="L167"/>
  <c r="T1032" i="12"/>
  <c r="T162" i="14" s="1"/>
  <c r="T1028" i="12"/>
  <c r="T158" i="14" s="1"/>
  <c r="T1072" i="12"/>
  <c r="T166" i="14" s="1"/>
  <c r="T1116" i="12"/>
  <c r="T174" i="14" s="1"/>
  <c r="T1112" i="12"/>
  <c r="T170" i="14" s="1"/>
  <c r="L179"/>
  <c r="T1197" i="12"/>
  <c r="T183" i="14" s="1"/>
  <c r="L192"/>
  <c r="L188"/>
  <c r="T1241" i="12"/>
  <c r="T191" i="14" s="1"/>
  <c r="L197"/>
  <c r="L209"/>
  <c r="T1364" i="12"/>
  <c r="T206" i="14" s="1"/>
  <c r="L206"/>
  <c r="T1368" i="12"/>
  <c r="T210" i="14" s="1"/>
  <c r="L210"/>
  <c r="T1406" i="12"/>
  <c r="T212" i="14" s="1"/>
  <c r="L212"/>
  <c r="T1410" i="12"/>
  <c r="T216" i="14" s="1"/>
  <c r="L216"/>
  <c r="T1448" i="12"/>
  <c r="T218" i="14" s="1"/>
  <c r="L218"/>
  <c r="T1452" i="12"/>
  <c r="T222" i="14" s="1"/>
  <c r="L222"/>
  <c r="T1490" i="12"/>
  <c r="T224" i="14" s="1"/>
  <c r="L224"/>
  <c r="T1494" i="12"/>
  <c r="T228" i="14" s="1"/>
  <c r="L228"/>
  <c r="T1532" i="12"/>
  <c r="T230" i="14" s="1"/>
  <c r="L230"/>
  <c r="T1536" i="12"/>
  <c r="T234" i="14" s="1"/>
  <c r="L234"/>
  <c r="T1574" i="12"/>
  <c r="T236" i="14" s="1"/>
  <c r="L236"/>
  <c r="T1578" i="12"/>
  <c r="T240" i="14" s="1"/>
  <c r="L240"/>
  <c r="L242"/>
  <c r="T1616" i="12"/>
  <c r="T242" i="14" s="1"/>
  <c r="L246"/>
  <c r="T1620" i="12"/>
  <c r="T246" i="14" s="1"/>
  <c r="T1658" i="12"/>
  <c r="T248" i="14" s="1"/>
  <c r="L248"/>
  <c r="T1662" i="12"/>
  <c r="T252" i="14" s="1"/>
  <c r="L252"/>
  <c r="T1700" i="12"/>
  <c r="T254" i="14" s="1"/>
  <c r="L254"/>
  <c r="T1704" i="12"/>
  <c r="T258" i="14" s="1"/>
  <c r="L258"/>
  <c r="L260"/>
  <c r="T1742" i="12"/>
  <c r="T260" i="14" s="1"/>
  <c r="L264"/>
  <c r="T1746" i="12"/>
  <c r="T264" i="14" s="1"/>
  <c r="L266"/>
  <c r="T1784" i="12"/>
  <c r="T266" i="14" s="1"/>
  <c r="L270"/>
  <c r="T1788" i="12"/>
  <c r="T270" i="14" s="1"/>
  <c r="T1826" i="12"/>
  <c r="T272" i="14" s="1"/>
  <c r="L272"/>
  <c r="L276"/>
  <c r="T1830" i="12"/>
  <c r="T276" i="14" s="1"/>
  <c r="T1868" i="12"/>
  <c r="T278" i="14" s="1"/>
  <c r="L278"/>
  <c r="T1872" i="12"/>
  <c r="T282" i="14" s="1"/>
  <c r="L282"/>
  <c r="L284"/>
  <c r="T1910" i="12"/>
  <c r="T284" i="14" s="1"/>
  <c r="L288"/>
  <c r="T1914" i="12"/>
  <c r="T288" i="14" s="1"/>
  <c r="L290"/>
  <c r="T1952" i="12"/>
  <c r="T290" i="14" s="1"/>
  <c r="L294"/>
  <c r="T1956" i="12"/>
  <c r="T294" i="14" s="1"/>
  <c r="T1994" i="12"/>
  <c r="T296" i="14" s="1"/>
  <c r="L296"/>
  <c r="L300"/>
  <c r="T1998" i="12"/>
  <c r="T300" i="14" s="1"/>
  <c r="T2036" i="12"/>
  <c r="T302" i="14" s="1"/>
  <c r="L302"/>
  <c r="T2040" i="12"/>
  <c r="T306" i="14" s="1"/>
  <c r="L306"/>
  <c r="L308"/>
  <c r="T2078" i="12"/>
  <c r="T308" i="14" s="1"/>
  <c r="L312"/>
  <c r="T2082" i="12"/>
  <c r="T312" i="14" s="1"/>
  <c r="L314"/>
  <c r="T2120" i="12"/>
  <c r="T314" i="14" s="1"/>
  <c r="L318"/>
  <c r="T2124" i="12"/>
  <c r="T318" i="14" s="1"/>
  <c r="L320"/>
  <c r="T2162" i="12"/>
  <c r="T320" i="14" s="1"/>
  <c r="L324"/>
  <c r="T2166" i="12"/>
  <c r="T324" i="14" s="1"/>
  <c r="T1280" i="12"/>
  <c r="T194" i="14" s="1"/>
  <c r="T1284" i="12"/>
  <c r="T198" i="14" s="1"/>
  <c r="T1290" i="12"/>
  <c r="T196" i="15" s="1"/>
  <c r="T1322" i="12"/>
  <c r="T200" i="14" s="1"/>
  <c r="T1326" i="12"/>
  <c r="T204" i="14" s="1"/>
  <c r="T1332" i="12"/>
  <c r="T202" i="15" s="1"/>
  <c r="T1374" i="12"/>
  <c r="T208" i="15" s="1"/>
  <c r="T1416" i="12"/>
  <c r="T214" i="15" s="1"/>
  <c r="T1458" i="12"/>
  <c r="T220" i="15" s="1"/>
  <c r="T1500" i="12"/>
  <c r="T226" i="15" s="1"/>
  <c r="T1542" i="12"/>
  <c r="T232" i="15" s="1"/>
  <c r="T1584" i="12"/>
  <c r="T238" i="15" s="1"/>
  <c r="T1626" i="12"/>
  <c r="T244" i="15" s="1"/>
  <c r="T1668" i="12"/>
  <c r="T250" i="15" s="1"/>
  <c r="T1710" i="12"/>
  <c r="T256" i="15" s="1"/>
  <c r="T1752" i="12"/>
  <c r="T262" i="15" s="1"/>
  <c r="T1794" i="12"/>
  <c r="T268" i="15" s="1"/>
  <c r="T1836" i="12"/>
  <c r="T274" i="15" s="1"/>
  <c r="T1878" i="12"/>
  <c r="T280" i="15" s="1"/>
  <c r="T1920" i="12"/>
  <c r="T286" i="15" s="1"/>
  <c r="T1962" i="12"/>
  <c r="T292" i="15" s="1"/>
  <c r="T2004" i="12"/>
  <c r="T298" i="15" s="1"/>
  <c r="T2046" i="12"/>
  <c r="T304" i="15" s="1"/>
  <c r="T2088" i="12"/>
  <c r="T310" i="15" s="1"/>
  <c r="T2130" i="12"/>
  <c r="T316" i="15" s="1"/>
  <c r="T2172" i="12"/>
  <c r="T322" i="15" s="1"/>
  <c r="T864" i="12"/>
  <c r="T138" i="14" s="1"/>
  <c r="T860" i="12"/>
  <c r="T134" i="14" s="1"/>
  <c r="L147"/>
  <c r="L155"/>
  <c r="L161"/>
  <c r="L168"/>
  <c r="L164"/>
  <c r="T1029" i="12"/>
  <c r="T159" i="14" s="1"/>
  <c r="T1113" i="12"/>
  <c r="T171" i="14" s="1"/>
  <c r="L180"/>
  <c r="L176"/>
  <c r="T1198" i="12"/>
  <c r="T184" i="14" s="1"/>
  <c r="L189"/>
  <c r="L198"/>
  <c r="L194"/>
  <c r="T1323" i="12"/>
  <c r="T201" i="14" s="1"/>
  <c r="L201"/>
  <c r="T1365" i="12"/>
  <c r="T207" i="14" s="1"/>
  <c r="L207"/>
  <c r="T1407" i="12"/>
  <c r="T213" i="14" s="1"/>
  <c r="L213"/>
  <c r="T1449" i="12"/>
  <c r="T219" i="14" s="1"/>
  <c r="L219"/>
  <c r="T1491" i="12"/>
  <c r="T225" i="14" s="1"/>
  <c r="L225"/>
  <c r="T1533" i="12"/>
  <c r="T231" i="14" s="1"/>
  <c r="L231"/>
  <c r="L237"/>
  <c r="T1575" i="12"/>
  <c r="T237" i="14" s="1"/>
  <c r="L243"/>
  <c r="T1617" i="12"/>
  <c r="T243" i="14" s="1"/>
  <c r="L249"/>
  <c r="T1659" i="12"/>
  <c r="T249" i="14" s="1"/>
  <c r="L255"/>
  <c r="T1701" i="12"/>
  <c r="T255" i="14" s="1"/>
  <c r="L261"/>
  <c r="T1743" i="12"/>
  <c r="T261" i="14" s="1"/>
  <c r="L267"/>
  <c r="T1785" i="12"/>
  <c r="T267" i="14" s="1"/>
  <c r="T1827" i="12"/>
  <c r="T273" i="14" s="1"/>
  <c r="L273"/>
  <c r="L279"/>
  <c r="T1869" i="12"/>
  <c r="T279" i="14" s="1"/>
  <c r="L285"/>
  <c r="T1911" i="12"/>
  <c r="T285" i="14" s="1"/>
  <c r="L291"/>
  <c r="T1953" i="12"/>
  <c r="T291" i="14" s="1"/>
  <c r="T1995" i="12"/>
  <c r="T297" i="14" s="1"/>
  <c r="L297"/>
  <c r="L303"/>
  <c r="T2037" i="12"/>
  <c r="T303" i="14" s="1"/>
  <c r="L309"/>
  <c r="T2079" i="12"/>
  <c r="T309" i="14" s="1"/>
  <c r="L315"/>
  <c r="T2121" i="12"/>
  <c r="T315" i="14" s="1"/>
  <c r="T2163" i="12"/>
  <c r="T321" i="14" s="1"/>
  <c r="L321"/>
  <c r="T861" i="12"/>
  <c r="T135" i="14" s="1"/>
  <c r="L148"/>
  <c r="L156"/>
  <c r="L152"/>
  <c r="L165"/>
  <c r="T1114" i="12"/>
  <c r="T172" i="14" s="1"/>
  <c r="L177"/>
  <c r="T1199" i="12"/>
  <c r="T185" i="14" s="1"/>
  <c r="L190"/>
  <c r="L195"/>
  <c r="L200"/>
  <c r="T1324" i="12"/>
  <c r="T202" i="14" s="1"/>
  <c r="L202"/>
  <c r="T1408" i="12"/>
  <c r="T214" i="14" s="1"/>
  <c r="L214"/>
  <c r="T1450" i="12"/>
  <c r="T220" i="14" s="1"/>
  <c r="L220"/>
  <c r="T1492" i="12"/>
  <c r="T226" i="14" s="1"/>
  <c r="L226"/>
  <c r="T1534" i="12"/>
  <c r="T232" i="14" s="1"/>
  <c r="L232"/>
  <c r="T1576" i="12"/>
  <c r="T238" i="14" s="1"/>
  <c r="L238"/>
  <c r="T1618" i="12"/>
  <c r="T244" i="14" s="1"/>
  <c r="L244"/>
  <c r="L250"/>
  <c r="T1660" i="12"/>
  <c r="T250" i="14" s="1"/>
  <c r="L256"/>
  <c r="T1702" i="12"/>
  <c r="T256" i="14" s="1"/>
  <c r="T1744" i="12"/>
  <c r="T262" i="14" s="1"/>
  <c r="L262"/>
  <c r="L268"/>
  <c r="T1786" i="12"/>
  <c r="T268" i="14" s="1"/>
  <c r="L274"/>
  <c r="T1828" i="12"/>
  <c r="T274" i="14" s="1"/>
  <c r="L280"/>
  <c r="T1870" i="12"/>
  <c r="T280" i="14" s="1"/>
  <c r="T1912" i="12"/>
  <c r="T286" i="14" s="1"/>
  <c r="L286"/>
  <c r="L292"/>
  <c r="T1954" i="12"/>
  <c r="T292" i="14" s="1"/>
  <c r="L298"/>
  <c r="T1996" i="12"/>
  <c r="T298" i="14" s="1"/>
  <c r="L304"/>
  <c r="T2038" i="12"/>
  <c r="T304" i="14" s="1"/>
  <c r="T2080" i="12"/>
  <c r="T310" i="14" s="1"/>
  <c r="L310"/>
  <c r="T2122" i="12"/>
  <c r="T316" i="14" s="1"/>
  <c r="L316"/>
  <c r="L322"/>
  <c r="T2164" i="12"/>
  <c r="T322" i="14" s="1"/>
  <c r="T1282" i="12"/>
  <c r="T196" i="14" s="1"/>
  <c r="T1288" i="12"/>
  <c r="T194" i="15" s="1"/>
  <c r="T1292" i="12"/>
  <c r="T198" i="15" s="1"/>
  <c r="T1330" i="12"/>
  <c r="T200" i="15" s="1"/>
  <c r="T1334" i="12"/>
  <c r="T204" i="15" s="1"/>
  <c r="T1366" i="12"/>
  <c r="T208" i="14" s="1"/>
  <c r="T1372" i="12"/>
  <c r="T206" i="15" s="1"/>
  <c r="T1376" i="12"/>
  <c r="T210" i="15" s="1"/>
  <c r="T1414" i="12"/>
  <c r="T212" i="15" s="1"/>
  <c r="T1418" i="12"/>
  <c r="T216" i="15" s="1"/>
  <c r="T1456" i="12"/>
  <c r="T218" i="15" s="1"/>
  <c r="T1460" i="12"/>
  <c r="T222" i="15" s="1"/>
  <c r="T1498" i="12"/>
  <c r="T224" i="15" s="1"/>
  <c r="T1502" i="12"/>
  <c r="T228" i="15" s="1"/>
  <c r="T1540" i="12"/>
  <c r="T230" i="15" s="1"/>
  <c r="T1544" i="12"/>
  <c r="T234" i="15" s="1"/>
  <c r="T1582" i="12"/>
  <c r="T236" i="15" s="1"/>
  <c r="T1586" i="12"/>
  <c r="T240" i="15" s="1"/>
  <c r="T1624" i="12"/>
  <c r="T242" i="15" s="1"/>
  <c r="T1628" i="12"/>
  <c r="T246" i="15" s="1"/>
  <c r="T1666" i="12"/>
  <c r="T248" i="15" s="1"/>
  <c r="T1670" i="12"/>
  <c r="T252" i="15" s="1"/>
  <c r="T1708" i="12"/>
  <c r="T254" i="15" s="1"/>
  <c r="T1712" i="12"/>
  <c r="T258" i="15" s="1"/>
  <c r="T1750" i="12"/>
  <c r="T260" i="15" s="1"/>
  <c r="T1754" i="12"/>
  <c r="T264" i="15" s="1"/>
  <c r="T1792" i="12"/>
  <c r="T266" i="15" s="1"/>
  <c r="T1796" i="12"/>
  <c r="T270" i="15" s="1"/>
  <c r="T1834" i="12"/>
  <c r="T272" i="15" s="1"/>
  <c r="T1838" i="12"/>
  <c r="T276" i="15" s="1"/>
  <c r="T1876" i="12"/>
  <c r="T278" i="15" s="1"/>
  <c r="T1880" i="12"/>
  <c r="T282" i="15" s="1"/>
  <c r="T1918" i="12"/>
  <c r="T284" i="15" s="1"/>
  <c r="T1922" i="12"/>
  <c r="T288" i="15" s="1"/>
  <c r="T1960" i="12"/>
  <c r="T290" i="15" s="1"/>
  <c r="T1964" i="12"/>
  <c r="T294" i="15" s="1"/>
  <c r="T2002" i="12"/>
  <c r="T296" i="15" s="1"/>
  <c r="T2006" i="12"/>
  <c r="T300" i="15" s="1"/>
  <c r="T2044" i="12"/>
  <c r="T302" i="15" s="1"/>
  <c r="T2048" i="12"/>
  <c r="T306" i="15" s="1"/>
  <c r="T2086" i="12"/>
  <c r="T308" i="15" s="1"/>
  <c r="T2090" i="12"/>
  <c r="T312" i="15" s="1"/>
  <c r="T2128" i="12"/>
  <c r="T314" i="15" s="1"/>
  <c r="T2132" i="12"/>
  <c r="T318" i="15" s="1"/>
  <c r="T2170" i="12"/>
  <c r="T320" i="15" s="1"/>
  <c r="T2174" i="12"/>
  <c r="T324" i="15" s="1"/>
  <c r="T3475" i="12"/>
  <c r="T510" i="15" s="1"/>
  <c r="L149" i="14"/>
  <c r="L153"/>
  <c r="T1115" i="12"/>
  <c r="T173" i="14" s="1"/>
  <c r="L178"/>
  <c r="T1200" i="12"/>
  <c r="T186" i="14" s="1"/>
  <c r="T1196" i="12"/>
  <c r="T182" i="14" s="1"/>
  <c r="L196"/>
  <c r="L203"/>
  <c r="L208"/>
  <c r="T2204" i="12"/>
  <c r="T326" i="14" s="1"/>
  <c r="T2208" i="12"/>
  <c r="T330" i="14" s="1"/>
  <c r="T2214" i="12"/>
  <c r="T328" i="15" s="1"/>
  <c r="T2246" i="12"/>
  <c r="T332" i="14" s="1"/>
  <c r="T2250" i="12"/>
  <c r="T336" i="14" s="1"/>
  <c r="T2256" i="12"/>
  <c r="T334" i="15" s="1"/>
  <c r="T2288" i="12"/>
  <c r="T338" i="14" s="1"/>
  <c r="T2292" i="12"/>
  <c r="T342" i="14" s="1"/>
  <c r="T2298" i="12"/>
  <c r="T340" i="15" s="1"/>
  <c r="T2330" i="12"/>
  <c r="T344" i="14" s="1"/>
  <c r="T2334" i="12"/>
  <c r="T348" i="14" s="1"/>
  <c r="T2340" i="12"/>
  <c r="T346" i="15" s="1"/>
  <c r="T2372" i="12"/>
  <c r="T350" i="14" s="1"/>
  <c r="T2376" i="12"/>
  <c r="T354" i="14" s="1"/>
  <c r="T2382" i="12"/>
  <c r="T352" i="15" s="1"/>
  <c r="T2414" i="12"/>
  <c r="T356" i="14" s="1"/>
  <c r="T2418" i="12"/>
  <c r="T360" i="14" s="1"/>
  <c r="T2424" i="12"/>
  <c r="T358" i="15" s="1"/>
  <c r="T2456" i="12"/>
  <c r="T362" i="14" s="1"/>
  <c r="T2460" i="12"/>
  <c r="T366" i="14" s="1"/>
  <c r="T2466" i="12"/>
  <c r="T364" i="15" s="1"/>
  <c r="T2498" i="12"/>
  <c r="T368" i="14" s="1"/>
  <c r="T2502" i="12"/>
  <c r="T372" i="14" s="1"/>
  <c r="T2508" i="12"/>
  <c r="T370" i="15" s="1"/>
  <c r="T2540" i="12"/>
  <c r="T374" i="14" s="1"/>
  <c r="T2544" i="12"/>
  <c r="T378" i="14" s="1"/>
  <c r="T2550" i="12"/>
  <c r="T376" i="15" s="1"/>
  <c r="T2582" i="12"/>
  <c r="T380" i="14" s="1"/>
  <c r="T2586" i="12"/>
  <c r="T384" i="14" s="1"/>
  <c r="T2592" i="12"/>
  <c r="T382" i="15" s="1"/>
  <c r="T2624" i="12"/>
  <c r="T386" i="14" s="1"/>
  <c r="T2628" i="12"/>
  <c r="T390" i="14" s="1"/>
  <c r="T2634" i="12"/>
  <c r="T388" i="15" s="1"/>
  <c r="T2666" i="12"/>
  <c r="T392" i="14" s="1"/>
  <c r="T2670" i="12"/>
  <c r="T396" i="14" s="1"/>
  <c r="T2676" i="12"/>
  <c r="T394" i="15" s="1"/>
  <c r="T2707" i="12"/>
  <c r="T398" i="14" s="1"/>
  <c r="T2711" i="12"/>
  <c r="T402" i="14" s="1"/>
  <c r="T2717" i="12"/>
  <c r="T400" i="15" s="1"/>
  <c r="T2749" i="12"/>
  <c r="T404" i="14" s="1"/>
  <c r="T2753" i="12"/>
  <c r="T408" i="14" s="1"/>
  <c r="T2759" i="12"/>
  <c r="T406" i="15" s="1"/>
  <c r="T2791" i="12"/>
  <c r="T410" i="14" s="1"/>
  <c r="T2795" i="12"/>
  <c r="T414" i="14" s="1"/>
  <c r="T2801" i="12"/>
  <c r="T412" i="15" s="1"/>
  <c r="T3127" i="12"/>
  <c r="T458" i="14" s="1"/>
  <c r="T3131" i="12"/>
  <c r="T462" i="14" s="1"/>
  <c r="T3137" i="12"/>
  <c r="T460" i="15" s="1"/>
  <c r="T3169" i="12"/>
  <c r="T464" i="14" s="1"/>
  <c r="T3173" i="12"/>
  <c r="T468" i="14" s="1"/>
  <c r="T3179" i="12"/>
  <c r="T466" i="15" s="1"/>
  <c r="T3211" i="12"/>
  <c r="T470" i="14" s="1"/>
  <c r="T3215" i="12"/>
  <c r="T474" i="14" s="1"/>
  <c r="T3221" i="12"/>
  <c r="T472" i="15" s="1"/>
  <c r="T3253" i="12"/>
  <c r="T476" i="14" s="1"/>
  <c r="T3257" i="12"/>
  <c r="T480" i="14" s="1"/>
  <c r="T3263" i="12"/>
  <c r="T478" i="15" s="1"/>
  <c r="T3295" i="12"/>
  <c r="T482" i="14" s="1"/>
  <c r="T3299" i="12"/>
  <c r="T486" i="14" s="1"/>
  <c r="T3305" i="12"/>
  <c r="T484" i="15" s="1"/>
  <c r="T3337" i="12"/>
  <c r="T488" i="14" s="1"/>
  <c r="T3341" i="12"/>
  <c r="T492" i="14" s="1"/>
  <c r="T3347" i="12"/>
  <c r="T490" i="15" s="1"/>
  <c r="T3379" i="12"/>
  <c r="T494" i="14" s="1"/>
  <c r="T3383" i="12"/>
  <c r="T498" i="14" s="1"/>
  <c r="T3389" i="12"/>
  <c r="T496" i="15" s="1"/>
  <c r="T3421" i="12"/>
  <c r="T500" i="14" s="1"/>
  <c r="T3425" i="12"/>
  <c r="T504" i="14" s="1"/>
  <c r="T3431" i="12"/>
  <c r="T502" i="15" s="1"/>
  <c r="T3463" i="12"/>
  <c r="T506" i="14" s="1"/>
  <c r="T3467" i="12"/>
  <c r="T510" i="14" s="1"/>
  <c r="T3473" i="12"/>
  <c r="T508" i="15" s="1"/>
  <c r="T902" i="12"/>
  <c r="T140" i="14" s="1"/>
  <c r="T906" i="12"/>
  <c r="T144" i="14" s="1"/>
  <c r="T3924" i="12"/>
  <c r="T571" i="14" s="1"/>
  <c r="T3928" i="12"/>
  <c r="T575" i="14" s="1"/>
  <c r="T3934" i="12"/>
  <c r="T573" i="15" s="1"/>
  <c r="T3966" i="12"/>
  <c r="T577" i="14" s="1"/>
  <c r="T3970" i="12"/>
  <c r="T581" i="14" s="1"/>
  <c r="T3976" i="12"/>
  <c r="T579" i="15" s="1"/>
  <c r="T3507" i="12"/>
  <c r="T514" i="14" s="1"/>
  <c r="T3513" i="12"/>
  <c r="T512" i="15" s="1"/>
  <c r="T3517" i="12"/>
  <c r="T516" i="15" s="1"/>
  <c r="T3549" i="12"/>
  <c r="T520" i="14" s="1"/>
  <c r="T3555" i="12"/>
  <c r="T518" i="15" s="1"/>
  <c r="T3559" i="12"/>
  <c r="T522" i="15" s="1"/>
  <c r="T3591" i="12"/>
  <c r="T526" i="14" s="1"/>
  <c r="T3597" i="12"/>
  <c r="T524" i="15" s="1"/>
  <c r="T3601" i="12"/>
  <c r="T528" i="15" s="1"/>
  <c r="T3633" i="12"/>
  <c r="T532" i="14" s="1"/>
  <c r="T3639" i="12"/>
  <c r="T530" i="15" s="1"/>
  <c r="T3643" i="12"/>
  <c r="T534" i="15" s="1"/>
  <c r="T3675" i="12"/>
  <c r="T538" i="14" s="1"/>
  <c r="T3681" i="12"/>
  <c r="T536" i="15" s="1"/>
  <c r="T3685" i="12"/>
  <c r="T540" i="15" s="1"/>
  <c r="T3717" i="12"/>
  <c r="T544" i="14" s="1"/>
  <c r="T3723" i="12"/>
  <c r="T542" i="15" s="1"/>
  <c r="T3727" i="12"/>
  <c r="T546" i="15" s="1"/>
  <c r="T3759" i="12"/>
  <c r="T550" i="14" s="1"/>
  <c r="T3765" i="12"/>
  <c r="T548" i="15" s="1"/>
  <c r="T3769" i="12"/>
  <c r="T552" i="15" s="1"/>
  <c r="T3801" i="12"/>
  <c r="T556" i="14" s="1"/>
  <c r="T3807" i="12"/>
  <c r="T554" i="15" s="1"/>
  <c r="T3811" i="12"/>
  <c r="T558" i="15" s="1"/>
  <c r="T3843" i="12"/>
  <c r="T562" i="14" s="1"/>
  <c r="T3849" i="12"/>
  <c r="T560" i="15" s="1"/>
  <c r="T3853" i="12"/>
  <c r="T564" i="15" s="1"/>
  <c r="T3885" i="12"/>
  <c r="T568" i="14" s="1"/>
  <c r="T3891" i="12"/>
  <c r="T566" i="15" s="1"/>
  <c r="T3894" i="12"/>
  <c r="T569" i="15" s="1"/>
  <c r="T859" i="12"/>
  <c r="T133" i="14" s="1"/>
  <c r="T905" i="12"/>
  <c r="T143" i="14" s="1"/>
  <c r="T904" i="12"/>
  <c r="T142" i="14" s="1"/>
  <c r="T867" i="12"/>
  <c r="T903"/>
  <c r="T141" i="14" s="1"/>
  <c r="T909" i="12"/>
  <c r="T139" i="15" s="1"/>
  <c r="T951" i="12"/>
  <c r="T145" i="15" s="1"/>
  <c r="T993" i="12"/>
  <c r="T151" i="15" s="1"/>
  <c r="T1035" i="12"/>
  <c r="T157" i="15" s="1"/>
  <c r="T1077" i="12"/>
  <c r="T163" i="15" s="1"/>
  <c r="T1119" i="12"/>
  <c r="T169" i="15" s="1"/>
  <c r="T1161" i="12"/>
  <c r="T175" i="15" s="1"/>
  <c r="T1203" i="12"/>
  <c r="T181" i="15" s="1"/>
  <c r="T1245" i="12"/>
  <c r="T187" i="15" s="1"/>
  <c r="T1287" i="12"/>
  <c r="T193" i="15" s="1"/>
  <c r="T1329" i="12"/>
  <c r="T199" i="15" s="1"/>
  <c r="T1371" i="12"/>
  <c r="T205" i="15" s="1"/>
  <c r="T1413" i="12"/>
  <c r="T211" i="15" s="1"/>
  <c r="T1455" i="12"/>
  <c r="T217" i="15" s="1"/>
  <c r="T1497" i="12"/>
  <c r="T223" i="15" s="1"/>
  <c r="T901" i="12"/>
  <c r="T985"/>
  <c r="T151" i="14" s="1"/>
  <c r="T1027" i="12"/>
  <c r="T1111"/>
  <c r="T169" i="14" s="1"/>
  <c r="T1153" i="12"/>
  <c r="T175" i="14" s="1"/>
  <c r="T1195" i="12"/>
  <c r="T181" i="14" s="1"/>
  <c r="T1237" i="12"/>
  <c r="T187" i="14" s="1"/>
  <c r="T1279" i="12"/>
  <c r="T193" i="14" s="1"/>
  <c r="T1363" i="12"/>
  <c r="T205" i="14" s="1"/>
  <c r="T1405" i="12"/>
  <c r="T211" i="14" s="1"/>
  <c r="T1447" i="12"/>
  <c r="T217" i="14" s="1"/>
  <c r="T1489" i="12"/>
  <c r="T223" i="14" s="1"/>
  <c r="T2119" i="12"/>
  <c r="T313" i="14" s="1"/>
  <c r="T2161" i="12"/>
  <c r="T319" i="14" s="1"/>
  <c r="T2203" i="12"/>
  <c r="T325" i="14" s="1"/>
  <c r="T2207" i="12"/>
  <c r="T329" i="14" s="1"/>
  <c r="T2213" i="12"/>
  <c r="T327" i="15" s="1"/>
  <c r="T2245" i="12"/>
  <c r="T331" i="14" s="1"/>
  <c r="T2249" i="12"/>
  <c r="T335" i="14" s="1"/>
  <c r="T2287" i="12"/>
  <c r="T337" i="14" s="1"/>
  <c r="T2291" i="12"/>
  <c r="T341" i="14" s="1"/>
  <c r="T2297" i="12"/>
  <c r="T339" i="15" s="1"/>
  <c r="T2329" i="12"/>
  <c r="T343" i="14" s="1"/>
  <c r="T2333" i="12"/>
  <c r="T347" i="14" s="1"/>
  <c r="T2339" i="12"/>
  <c r="T345" i="15" s="1"/>
  <c r="T2371" i="12"/>
  <c r="T349" i="14" s="1"/>
  <c r="T2375" i="12"/>
  <c r="T353" i="14" s="1"/>
  <c r="T2381" i="12"/>
  <c r="T351" i="15" s="1"/>
  <c r="T2413" i="12"/>
  <c r="T355" i="14" s="1"/>
  <c r="T2417" i="12"/>
  <c r="T359" i="14" s="1"/>
  <c r="T2423" i="12"/>
  <c r="T357" i="15" s="1"/>
  <c r="T2455" i="12"/>
  <c r="T361" i="14" s="1"/>
  <c r="T2459" i="12"/>
  <c r="T365" i="14" s="1"/>
  <c r="T2465" i="12"/>
  <c r="T363" i="15" s="1"/>
  <c r="T2497" i="12"/>
  <c r="T367" i="14" s="1"/>
  <c r="T2501" i="12"/>
  <c r="T371" i="14" s="1"/>
  <c r="T2507" i="12"/>
  <c r="T369" i="15" s="1"/>
  <c r="T2539" i="12"/>
  <c r="T373" i="14" s="1"/>
  <c r="T2543" i="12"/>
  <c r="T377" i="14" s="1"/>
  <c r="T2549" i="12"/>
  <c r="T375" i="15" s="1"/>
  <c r="T2581" i="12"/>
  <c r="T379" i="14" s="1"/>
  <c r="T2585" i="12"/>
  <c r="T383" i="14" s="1"/>
  <c r="T2591" i="12"/>
  <c r="T381" i="15" s="1"/>
  <c r="T2623" i="12"/>
  <c r="T385" i="14" s="1"/>
  <c r="T2627" i="12"/>
  <c r="T389" i="14" s="1"/>
  <c r="T2633" i="12"/>
  <c r="T387" i="15" s="1"/>
  <c r="T2665" i="12"/>
  <c r="T391" i="14" s="1"/>
  <c r="T2669" i="12"/>
  <c r="T395" i="14" s="1"/>
  <c r="T2675" i="12"/>
  <c r="T393" i="15" s="1"/>
  <c r="T2706" i="12"/>
  <c r="T397" i="14" s="1"/>
  <c r="T2710" i="12"/>
  <c r="T401" i="14" s="1"/>
  <c r="T2716" i="12"/>
  <c r="T399" i="15" s="1"/>
  <c r="T2748" i="12"/>
  <c r="T403" i="14" s="1"/>
  <c r="T2752" i="12"/>
  <c r="T407" i="14" s="1"/>
  <c r="T2758" i="12"/>
  <c r="T405" i="15" s="1"/>
  <c r="T2790" i="12"/>
  <c r="T409" i="14" s="1"/>
  <c r="T2794" i="12"/>
  <c r="T413" i="14" s="1"/>
  <c r="T2800" i="12"/>
  <c r="T411" i="15" s="1"/>
  <c r="T3126" i="12"/>
  <c r="T457" i="14" s="1"/>
  <c r="T3130" i="12"/>
  <c r="T461" i="14" s="1"/>
  <c r="T3136" i="12"/>
  <c r="T459" i="15" s="1"/>
  <c r="T3168" i="12"/>
  <c r="T463" i="14" s="1"/>
  <c r="T3172" i="12"/>
  <c r="T467" i="14" s="1"/>
  <c r="T3178" i="12"/>
  <c r="T465" i="15" s="1"/>
  <c r="T3210" i="12"/>
  <c r="T469" i="14" s="1"/>
  <c r="T3214" i="12"/>
  <c r="T473" i="14" s="1"/>
  <c r="T3220" i="12"/>
  <c r="T471" i="15" s="1"/>
  <c r="T3252" i="12"/>
  <c r="T475" i="14" s="1"/>
  <c r="T3256" i="12"/>
  <c r="T479" i="14" s="1"/>
  <c r="T3262" i="12"/>
  <c r="T477" i="15" s="1"/>
  <c r="T2206" i="12"/>
  <c r="T328" i="14" s="1"/>
  <c r="T2212" i="12"/>
  <c r="T326" i="15" s="1"/>
  <c r="T2216" i="12"/>
  <c r="T330" i="15" s="1"/>
  <c r="T2248" i="12"/>
  <c r="T334" i="14" s="1"/>
  <c r="T2254" i="12"/>
  <c r="T332" i="15" s="1"/>
  <c r="T2258" i="12"/>
  <c r="T336" i="15" s="1"/>
  <c r="T2290" i="12"/>
  <c r="T340" i="14" s="1"/>
  <c r="T2296" i="12"/>
  <c r="T338" i="15" s="1"/>
  <c r="T2300" i="12"/>
  <c r="T342" i="15" s="1"/>
  <c r="T2332" i="12"/>
  <c r="T346" i="14" s="1"/>
  <c r="T2338" i="12"/>
  <c r="T344" i="15" s="1"/>
  <c r="T2342" i="12"/>
  <c r="T348" i="15" s="1"/>
  <c r="T2374" i="12"/>
  <c r="T352" i="14" s="1"/>
  <c r="T2380" i="12"/>
  <c r="T350" i="15" s="1"/>
  <c r="T2384" i="12"/>
  <c r="T354" i="15" s="1"/>
  <c r="T2416" i="12"/>
  <c r="T358" i="14" s="1"/>
  <c r="T2422" i="12"/>
  <c r="T356" i="15" s="1"/>
  <c r="T2426" i="12"/>
  <c r="T360" i="15" s="1"/>
  <c r="T2458" i="12"/>
  <c r="T364" i="14" s="1"/>
  <c r="T2464" i="12"/>
  <c r="T362" i="15" s="1"/>
  <c r="T2468" i="12"/>
  <c r="T366" i="15" s="1"/>
  <c r="T2500" i="12"/>
  <c r="T370" i="14" s="1"/>
  <c r="T2506" i="12"/>
  <c r="T368" i="15" s="1"/>
  <c r="T2510" i="12"/>
  <c r="T372" i="15" s="1"/>
  <c r="T2542" i="12"/>
  <c r="T376" i="14" s="1"/>
  <c r="T2548" i="12"/>
  <c r="T374" i="15" s="1"/>
  <c r="T2552" i="12"/>
  <c r="T378" i="15" s="1"/>
  <c r="T2584" i="12"/>
  <c r="T382" i="14" s="1"/>
  <c r="T2590" i="12"/>
  <c r="T380" i="15" s="1"/>
  <c r="T2594" i="12"/>
  <c r="T384" i="15" s="1"/>
  <c r="T2626" i="12"/>
  <c r="T388" i="14" s="1"/>
  <c r="T2632" i="12"/>
  <c r="T386" i="15" s="1"/>
  <c r="T2636" i="12"/>
  <c r="T390" i="15" s="1"/>
  <c r="T2668" i="12"/>
  <c r="T394" i="14" s="1"/>
  <c r="T2674" i="12"/>
  <c r="T392" i="15" s="1"/>
  <c r="T2678" i="12"/>
  <c r="T396" i="15" s="1"/>
  <c r="T2709" i="12"/>
  <c r="T400" i="14" s="1"/>
  <c r="T2715" i="12"/>
  <c r="T398" i="15" s="1"/>
  <c r="T2719" i="12"/>
  <c r="T402" i="15" s="1"/>
  <c r="T2751" i="12"/>
  <c r="T406" i="14" s="1"/>
  <c r="T2757" i="12"/>
  <c r="T404" i="15" s="1"/>
  <c r="T2761" i="12"/>
  <c r="T408" i="15" s="1"/>
  <c r="T2793" i="12"/>
  <c r="T412" i="14" s="1"/>
  <c r="T2799" i="12"/>
  <c r="T410" i="15" s="1"/>
  <c r="T3097" i="12"/>
  <c r="T456" i="15" s="1"/>
  <c r="T3129" i="12"/>
  <c r="T460" i="14" s="1"/>
  <c r="T3135" i="12"/>
  <c r="T458" i="15" s="1"/>
  <c r="T3139" i="12"/>
  <c r="T462" i="15" s="1"/>
  <c r="T3171" i="12"/>
  <c r="T466" i="14" s="1"/>
  <c r="T3177" i="12"/>
  <c r="T464" i="15" s="1"/>
  <c r="T3181" i="12"/>
  <c r="T468" i="15" s="1"/>
  <c r="T3213" i="12"/>
  <c r="T472" i="14" s="1"/>
  <c r="T3219" i="12"/>
  <c r="T470" i="15" s="1"/>
  <c r="T3223" i="12"/>
  <c r="T474" i="15" s="1"/>
  <c r="T3255" i="12"/>
  <c r="T478" i="14" s="1"/>
  <c r="T3261" i="12"/>
  <c r="T476" i="15" s="1"/>
  <c r="T3265" i="12"/>
  <c r="T480" i="15" s="1"/>
  <c r="T3297" i="12"/>
  <c r="T484" i="14" s="1"/>
  <c r="T3303" i="12"/>
  <c r="T482" i="15" s="1"/>
  <c r="T3307" i="12"/>
  <c r="T486" i="15" s="1"/>
  <c r="T3339" i="12"/>
  <c r="T490" i="14" s="1"/>
  <c r="T3345" i="12"/>
  <c r="T488" i="15" s="1"/>
  <c r="T3349" i="12"/>
  <c r="T492" i="15" s="1"/>
  <c r="T3381" i="12"/>
  <c r="T496" i="14" s="1"/>
  <c r="T3387" i="12"/>
  <c r="T494" i="15" s="1"/>
  <c r="T3391" i="12"/>
  <c r="T498" i="15" s="1"/>
  <c r="T3423" i="12"/>
  <c r="T502" i="14" s="1"/>
  <c r="T3429" i="12"/>
  <c r="T500" i="15" s="1"/>
  <c r="T3433" i="12"/>
  <c r="T504" i="15" s="1"/>
  <c r="T3465" i="12"/>
  <c r="T508" i="14" s="1"/>
  <c r="T3471" i="12"/>
  <c r="T506" i="15" s="1"/>
  <c r="T2127" i="12"/>
  <c r="T313" i="15" s="1"/>
  <c r="T2169" i="12"/>
  <c r="T319" i="15" s="1"/>
  <c r="T2205" i="12"/>
  <c r="T327" i="14" s="1"/>
  <c r="T2211" i="12"/>
  <c r="T325" i="15" s="1"/>
  <c r="T2215" i="12"/>
  <c r="T329" i="15" s="1"/>
  <c r="T2247" i="12"/>
  <c r="T333" i="14" s="1"/>
  <c r="T2253" i="12"/>
  <c r="T331" i="15" s="1"/>
  <c r="T2257" i="12"/>
  <c r="T335" i="15" s="1"/>
  <c r="T2289" i="12"/>
  <c r="T339" i="14" s="1"/>
  <c r="T2295" i="12"/>
  <c r="T337" i="15" s="1"/>
  <c r="T2299" i="12"/>
  <c r="T341" i="15" s="1"/>
  <c r="T2331" i="12"/>
  <c r="T345" i="14" s="1"/>
  <c r="T2337" i="12"/>
  <c r="T343" i="15" s="1"/>
  <c r="T2341" i="12"/>
  <c r="T347" i="15" s="1"/>
  <c r="T2373" i="12"/>
  <c r="T351" i="14" s="1"/>
  <c r="T2379" i="12"/>
  <c r="T349" i="15" s="1"/>
  <c r="T2383" i="12"/>
  <c r="T353" i="15" s="1"/>
  <c r="T2415" i="12"/>
  <c r="T357" i="14" s="1"/>
  <c r="T2421" i="12"/>
  <c r="T355" i="15" s="1"/>
  <c r="T2425" i="12"/>
  <c r="T359" i="15" s="1"/>
  <c r="T2457" i="12"/>
  <c r="T363" i="14" s="1"/>
  <c r="T2463" i="12"/>
  <c r="T361" i="15" s="1"/>
  <c r="T2467" i="12"/>
  <c r="T365" i="15" s="1"/>
  <c r="T2499" i="12"/>
  <c r="T369" i="14" s="1"/>
  <c r="T2505" i="12"/>
  <c r="T367" i="15" s="1"/>
  <c r="T2509" i="12"/>
  <c r="T371" i="15" s="1"/>
  <c r="T2541" i="12"/>
  <c r="T375" i="14" s="1"/>
  <c r="T2547" i="12"/>
  <c r="T373" i="15" s="1"/>
  <c r="T2551" i="12"/>
  <c r="T377" i="15" s="1"/>
  <c r="T2583" i="12"/>
  <c r="T381" i="14" s="1"/>
  <c r="T2589" i="12"/>
  <c r="T379" i="15" s="1"/>
  <c r="T2593" i="12"/>
  <c r="T383" i="15" s="1"/>
  <c r="T2625" i="12"/>
  <c r="T387" i="14" s="1"/>
  <c r="T2631" i="12"/>
  <c r="T385" i="15" s="1"/>
  <c r="T2635" i="12"/>
  <c r="T389" i="15" s="1"/>
  <c r="T2667" i="12"/>
  <c r="T393" i="14" s="1"/>
  <c r="T2673" i="12"/>
  <c r="T391" i="15" s="1"/>
  <c r="T2677" i="12"/>
  <c r="T395" i="15" s="1"/>
  <c r="T2708" i="12"/>
  <c r="T399" i="14" s="1"/>
  <c r="T2714" i="12"/>
  <c r="T397" i="15" s="1"/>
  <c r="T2718" i="12"/>
  <c r="T401" i="15" s="1"/>
  <c r="T2750" i="12"/>
  <c r="T405" i="14" s="1"/>
  <c r="T2756" i="12"/>
  <c r="T403" i="15" s="1"/>
  <c r="T2760" i="12"/>
  <c r="T407" i="15" s="1"/>
  <c r="T2792" i="12"/>
  <c r="T411" i="14" s="1"/>
  <c r="T2798" i="12"/>
  <c r="T409" i="15" s="1"/>
  <c r="T3096" i="12"/>
  <c r="T455" i="15" s="1"/>
  <c r="T3128" i="12"/>
  <c r="T459" i="14" s="1"/>
  <c r="T3134" i="12"/>
  <c r="T457" i="15" s="1"/>
  <c r="T3138" i="12"/>
  <c r="T461" i="15" s="1"/>
  <c r="T3170" i="12"/>
  <c r="T465" i="14" s="1"/>
  <c r="T3176" i="12"/>
  <c r="T463" i="15" s="1"/>
  <c r="T3180" i="12"/>
  <c r="T467" i="15" s="1"/>
  <c r="T3212" i="12"/>
  <c r="T471" i="14" s="1"/>
  <c r="T3218" i="12"/>
  <c r="T469" i="15" s="1"/>
  <c r="T3222" i="12"/>
  <c r="T473" i="15" s="1"/>
  <c r="T3254" i="12"/>
  <c r="T477" i="14" s="1"/>
  <c r="T3260" i="12"/>
  <c r="T475" i="15" s="1"/>
  <c r="T3264" i="12"/>
  <c r="T479" i="15" s="1"/>
  <c r="T3296" i="12"/>
  <c r="T483" i="14" s="1"/>
  <c r="T3302" i="12"/>
  <c r="T481" i="15" s="1"/>
  <c r="T3306" i="12"/>
  <c r="T485" i="15" s="1"/>
  <c r="T3338" i="12"/>
  <c r="T489" i="14" s="1"/>
  <c r="T3344" i="12"/>
  <c r="T487" i="15" s="1"/>
  <c r="T3348" i="12"/>
  <c r="T491" i="15" s="1"/>
  <c r="T3380" i="12"/>
  <c r="T495" i="14" s="1"/>
  <c r="T3386" i="12"/>
  <c r="T493" i="15" s="1"/>
  <c r="T3390" i="12"/>
  <c r="T497" i="15" s="1"/>
  <c r="T3422" i="12"/>
  <c r="T501" i="14" s="1"/>
  <c r="T3428" i="12"/>
  <c r="T499" i="15" s="1"/>
  <c r="T3432" i="12"/>
  <c r="T503" i="15" s="1"/>
  <c r="T3464" i="12"/>
  <c r="T507" i="14" s="1"/>
  <c r="T3470" i="12"/>
  <c r="T3474"/>
  <c r="T509" i="15" s="1"/>
  <c r="T3506" i="12"/>
  <c r="T513" i="14" s="1"/>
  <c r="T3512" i="12"/>
  <c r="T511" i="15" s="1"/>
  <c r="T3516" i="12"/>
  <c r="T515" i="15" s="1"/>
  <c r="T3548" i="12"/>
  <c r="T519" i="14" s="1"/>
  <c r="T3554" i="12"/>
  <c r="T517" i="15" s="1"/>
  <c r="T3558" i="12"/>
  <c r="T521" i="15" s="1"/>
  <c r="T3590" i="12"/>
  <c r="T525" i="14" s="1"/>
  <c r="T3596" i="12"/>
  <c r="T523" i="15" s="1"/>
  <c r="T3600" i="12"/>
  <c r="T527" i="15" s="1"/>
  <c r="T3632" i="12"/>
  <c r="T531" i="14" s="1"/>
  <c r="T3638" i="12"/>
  <c r="T529" i="15" s="1"/>
  <c r="T3642" i="12"/>
  <c r="T533" i="15" s="1"/>
  <c r="T3674" i="12"/>
  <c r="T537" i="14" s="1"/>
  <c r="T3680" i="12"/>
  <c r="T535" i="15" s="1"/>
  <c r="T3684" i="12"/>
  <c r="T539" i="15" s="1"/>
  <c r="T3716" i="12"/>
  <c r="T543" i="14" s="1"/>
  <c r="T3722" i="12"/>
  <c r="T541" i="15" s="1"/>
  <c r="T3726" i="12"/>
  <c r="T545" i="15" s="1"/>
  <c r="T3758" i="12"/>
  <c r="T549" i="14" s="1"/>
  <c r="T3764" i="12"/>
  <c r="T547" i="15" s="1"/>
  <c r="T3768" i="12"/>
  <c r="T551" i="15" s="1"/>
  <c r="T3800" i="12"/>
  <c r="T555" i="14" s="1"/>
  <c r="T3806" i="12"/>
  <c r="T553" i="15" s="1"/>
  <c r="T3810" i="12"/>
  <c r="T557" i="15" s="1"/>
  <c r="T3842" i="12"/>
  <c r="T561" i="14" s="1"/>
  <c r="T3848" i="12"/>
  <c r="T559" i="15" s="1"/>
  <c r="T3852" i="12"/>
  <c r="T563" i="15" s="1"/>
  <c r="T3884" i="12"/>
  <c r="T567" i="14" s="1"/>
  <c r="T3890" i="12"/>
  <c r="T565" i="15" s="1"/>
  <c r="T3895" i="12"/>
  <c r="T570" i="15" s="1"/>
  <c r="T3927" i="12"/>
  <c r="T574" i="14" s="1"/>
  <c r="T3933" i="12"/>
  <c r="T572" i="15" s="1"/>
  <c r="T3505" i="12"/>
  <c r="T512" i="14" s="1"/>
  <c r="T3509" i="12"/>
  <c r="T516" i="14" s="1"/>
  <c r="T3515" i="12"/>
  <c r="T514" i="15" s="1"/>
  <c r="T3547" i="12"/>
  <c r="T518" i="14" s="1"/>
  <c r="T3551" i="12"/>
  <c r="T522" i="14" s="1"/>
  <c r="T3557" i="12"/>
  <c r="T520" i="15" s="1"/>
  <c r="T3589" i="12"/>
  <c r="T524" i="14" s="1"/>
  <c r="T3593" i="12"/>
  <c r="T528" i="14" s="1"/>
  <c r="T3599" i="12"/>
  <c r="T526" i="15" s="1"/>
  <c r="T3631" i="12"/>
  <c r="T530" i="14" s="1"/>
  <c r="T3635" i="12"/>
  <c r="T534" i="14" s="1"/>
  <c r="T3641" i="12"/>
  <c r="T532" i="15" s="1"/>
  <c r="T3673" i="12"/>
  <c r="T536" i="14" s="1"/>
  <c r="T3677" i="12"/>
  <c r="T540" i="14" s="1"/>
  <c r="T3683" i="12"/>
  <c r="T538" i="15" s="1"/>
  <c r="T3715" i="12"/>
  <c r="T542" i="14" s="1"/>
  <c r="T3719" i="12"/>
  <c r="T546" i="14" s="1"/>
  <c r="T3725" i="12"/>
  <c r="T544" i="15" s="1"/>
  <c r="T3757" i="12"/>
  <c r="T548" i="14" s="1"/>
  <c r="T3761" i="12"/>
  <c r="T552" i="14" s="1"/>
  <c r="T3767" i="12"/>
  <c r="T550" i="15" s="1"/>
  <c r="T3799" i="12"/>
  <c r="T554" i="14" s="1"/>
  <c r="T3803" i="12"/>
  <c r="T558" i="14" s="1"/>
  <c r="T3809" i="12"/>
  <c r="T556" i="15" s="1"/>
  <c r="T3841" i="12"/>
  <c r="T560" i="14" s="1"/>
  <c r="T3845" i="12"/>
  <c r="T564" i="14" s="1"/>
  <c r="T3851" i="12"/>
  <c r="T562" i="15" s="1"/>
  <c r="T3883" i="12"/>
  <c r="T566" i="14" s="1"/>
  <c r="T3887" i="12"/>
  <c r="T570" i="14" s="1"/>
  <c r="T3893" i="12"/>
  <c r="T568" i="15" s="1"/>
  <c r="T3926" i="12"/>
  <c r="T573" i="14" s="1"/>
  <c r="T3932" i="12"/>
  <c r="T571" i="15" s="1"/>
  <c r="T3936" i="12"/>
  <c r="T575" i="15" s="1"/>
  <c r="T3294" i="12"/>
  <c r="T3298"/>
  <c r="T485" i="14" s="1"/>
  <c r="T3304" i="12"/>
  <c r="T483" i="15" s="1"/>
  <c r="T3336" i="12"/>
  <c r="T3340"/>
  <c r="T491" i="14" s="1"/>
  <c r="T3346" i="12"/>
  <c r="T489" i="15" s="1"/>
  <c r="T3378" i="12"/>
  <c r="T493" i="14" s="1"/>
  <c r="T3382" i="12"/>
  <c r="T497" i="14" s="1"/>
  <c r="T3388" i="12"/>
  <c r="T495" i="15" s="1"/>
  <c r="T3420" i="12"/>
  <c r="T3424"/>
  <c r="T503" i="14" s="1"/>
  <c r="T3430" i="12"/>
  <c r="T501" i="15" s="1"/>
  <c r="T3462" i="12"/>
  <c r="T3466"/>
  <c r="T509" i="14" s="1"/>
  <c r="T3472" i="12"/>
  <c r="T507" i="15" s="1"/>
  <c r="T3504" i="12"/>
  <c r="T3508"/>
  <c r="T515" i="14" s="1"/>
  <c r="T3514" i="12"/>
  <c r="T513" i="15" s="1"/>
  <c r="T3546" i="12"/>
  <c r="T517" i="14" s="1"/>
  <c r="T3550" i="12"/>
  <c r="T521" i="14" s="1"/>
  <c r="T3556" i="12"/>
  <c r="T519" i="15" s="1"/>
  <c r="T3588" i="12"/>
  <c r="T3592"/>
  <c r="T527" i="14" s="1"/>
  <c r="T3598" i="12"/>
  <c r="T3630"/>
  <c r="T3634"/>
  <c r="T533" i="14" s="1"/>
  <c r="T3640" i="12"/>
  <c r="T531" i="15" s="1"/>
  <c r="T3672" i="12"/>
  <c r="T3676"/>
  <c r="T539" i="14" s="1"/>
  <c r="T3682" i="12"/>
  <c r="T537" i="15" s="1"/>
  <c r="T3714" i="12"/>
  <c r="T541" i="14" s="1"/>
  <c r="T3718" i="12"/>
  <c r="T545" i="14" s="1"/>
  <c r="T3724" i="12"/>
  <c r="T543" i="15" s="1"/>
  <c r="T3756" i="12"/>
  <c r="T3760"/>
  <c r="T551" i="14" s="1"/>
  <c r="T3766" i="12"/>
  <c r="T549" i="15" s="1"/>
  <c r="T3798" i="12"/>
  <c r="T3802"/>
  <c r="T557" i="14" s="1"/>
  <c r="T3808" i="12"/>
  <c r="T555" i="15" s="1"/>
  <c r="T3840" i="12"/>
  <c r="T3844"/>
  <c r="T563" i="14" s="1"/>
  <c r="T3850" i="12"/>
  <c r="T561" i="15" s="1"/>
  <c r="T3882" i="12"/>
  <c r="T565" i="14" s="1"/>
  <c r="T3886" i="12"/>
  <c r="T569" i="14" s="1"/>
  <c r="T3892" i="12"/>
  <c r="T567" i="15" s="1"/>
  <c r="T3925" i="12"/>
  <c r="T572" i="14" s="1"/>
  <c r="T3929" i="12"/>
  <c r="T576" i="14" s="1"/>
  <c r="T3937" i="12"/>
  <c r="T576" i="15" s="1"/>
  <c r="T3969" i="12"/>
  <c r="T580" i="14" s="1"/>
  <c r="T3975" i="12"/>
  <c r="T578" i="15" s="1"/>
  <c r="T3979" i="12"/>
  <c r="T582" i="15" s="1"/>
  <c r="T3968" i="12"/>
  <c r="T579" i="14" s="1"/>
  <c r="T3974" i="12"/>
  <c r="T577" i="15" s="1"/>
  <c r="T3978" i="12"/>
  <c r="T581" i="15" s="1"/>
  <c r="T3935" i="12"/>
  <c r="T574" i="15" s="1"/>
  <c r="T3967" i="12"/>
  <c r="T3971"/>
  <c r="T582" i="14" s="1"/>
  <c r="T3977" i="12"/>
  <c r="T580" i="15" s="1"/>
  <c r="T1069" i="12"/>
  <c r="T943"/>
  <c r="T1321"/>
  <c r="T2255"/>
  <c r="T333" i="15" s="1"/>
  <c r="T1531" i="12"/>
  <c r="T229" i="14" s="1"/>
  <c r="T1539" i="12"/>
  <c r="T1573"/>
  <c r="T235" i="14" s="1"/>
  <c r="T1581" i="12"/>
  <c r="T235" i="15" s="1"/>
  <c r="T1615" i="12"/>
  <c r="T241" i="14" s="1"/>
  <c r="T1623" i="12"/>
  <c r="T241" i="15" s="1"/>
  <c r="T1657" i="12"/>
  <c r="T247" i="14" s="1"/>
  <c r="T1665" i="12"/>
  <c r="T247" i="15" s="1"/>
  <c r="T1699" i="12"/>
  <c r="T253" i="14" s="1"/>
  <c r="T1707" i="12"/>
  <c r="T1741"/>
  <c r="T259" i="14" s="1"/>
  <c r="T1749" i="12"/>
  <c r="T259" i="15" s="1"/>
  <c r="T1783" i="12"/>
  <c r="T265" i="14" s="1"/>
  <c r="T1791" i="12"/>
  <c r="T265" i="15" s="1"/>
  <c r="T1825" i="12"/>
  <c r="T271" i="14" s="1"/>
  <c r="T1833" i="12"/>
  <c r="T271" i="15" s="1"/>
  <c r="T1867" i="12"/>
  <c r="T277" i="14" s="1"/>
  <c r="T1875" i="12"/>
  <c r="T277" i="15" s="1"/>
  <c r="T1909" i="12"/>
  <c r="T283" i="14" s="1"/>
  <c r="T1917" i="12"/>
  <c r="T283" i="15" s="1"/>
  <c r="T1951" i="12"/>
  <c r="T289" i="14" s="1"/>
  <c r="T1959" i="12"/>
  <c r="T289" i="15" s="1"/>
  <c r="T1993" i="12"/>
  <c r="T295" i="14" s="1"/>
  <c r="T2001" i="12"/>
  <c r="T295" i="15" s="1"/>
  <c r="T2035" i="12"/>
  <c r="T301" i="14" s="1"/>
  <c r="T2043" i="12"/>
  <c r="T301" i="15" s="1"/>
  <c r="T2077" i="12"/>
  <c r="T307" i="14" s="1"/>
  <c r="T2085" i="12"/>
  <c r="T307" i="15" s="1"/>
  <c r="T2802" i="12"/>
  <c r="T413" i="15" s="1"/>
  <c r="T2803" i="12"/>
  <c r="T414" i="15" s="1"/>
  <c r="T2832" i="12"/>
  <c r="T415" i="14" s="1"/>
  <c r="T2833" i="12"/>
  <c r="T416" i="14" s="1"/>
  <c r="T2834" i="12"/>
  <c r="T417" i="14" s="1"/>
  <c r="T2835" i="12"/>
  <c r="T418" i="14" s="1"/>
  <c r="T2836" i="12"/>
  <c r="T419" i="14" s="1"/>
  <c r="T2837" i="12"/>
  <c r="T420" i="14" s="1"/>
  <c r="T2840" i="12"/>
  <c r="T415" i="15" s="1"/>
  <c r="T2841" i="12"/>
  <c r="T416" i="15" s="1"/>
  <c r="T2842" i="12"/>
  <c r="T417" i="15" s="1"/>
  <c r="T2843" i="12"/>
  <c r="T418" i="15" s="1"/>
  <c r="T2844" i="12"/>
  <c r="T419" i="15" s="1"/>
  <c r="T2845" i="12"/>
  <c r="T420" i="15" s="1"/>
  <c r="T2874" i="12"/>
  <c r="T421" i="14" s="1"/>
  <c r="T2875" i="12"/>
  <c r="T422" i="14" s="1"/>
  <c r="T2876" i="12"/>
  <c r="T423" i="14" s="1"/>
  <c r="T2877" i="12"/>
  <c r="T424" i="14" s="1"/>
  <c r="T2878" i="12"/>
  <c r="T425" i="14" s="1"/>
  <c r="T2879" i="12"/>
  <c r="T426" i="14" s="1"/>
  <c r="T2882" i="12"/>
  <c r="T421" i="15" s="1"/>
  <c r="T2883" i="12"/>
  <c r="T422" i="15" s="1"/>
  <c r="T2884" i="12"/>
  <c r="T423" i="15" s="1"/>
  <c r="T2885" i="12"/>
  <c r="T424" i="15" s="1"/>
  <c r="T2886" i="12"/>
  <c r="T425" i="15" s="1"/>
  <c r="T2887" i="12"/>
  <c r="T426" i="15" s="1"/>
  <c r="T2916" i="12"/>
  <c r="T427" i="14" s="1"/>
  <c r="T2917" i="12"/>
  <c r="T428" i="14" s="1"/>
  <c r="T2918" i="12"/>
  <c r="T429" i="14" s="1"/>
  <c r="T2919" i="12"/>
  <c r="T430" i="14" s="1"/>
  <c r="T2920" i="12"/>
  <c r="T431" i="14" s="1"/>
  <c r="T2921" i="12"/>
  <c r="T432" i="14" s="1"/>
  <c r="T2924" i="12"/>
  <c r="T427" i="15" s="1"/>
  <c r="T2925" i="12"/>
  <c r="T428" i="15" s="1"/>
  <c r="T2926" i="12"/>
  <c r="T429" i="15" s="1"/>
  <c r="T2927" i="12"/>
  <c r="T430" i="15" s="1"/>
  <c r="T2928" i="12"/>
  <c r="T431" i="15" s="1"/>
  <c r="T2929" i="12"/>
  <c r="T432" i="15" s="1"/>
  <c r="T2958" i="12"/>
  <c r="T433" i="14" s="1"/>
  <c r="T2959" i="12"/>
  <c r="T434" i="14" s="1"/>
  <c r="T2960" i="12"/>
  <c r="T435" i="14" s="1"/>
  <c r="T2961" i="12"/>
  <c r="T436" i="14" s="1"/>
  <c r="T2962" i="12"/>
  <c r="T437" i="14" s="1"/>
  <c r="T2963" i="12"/>
  <c r="T438" i="14" s="1"/>
  <c r="T2966" i="12"/>
  <c r="T433" i="15" s="1"/>
  <c r="T2967" i="12"/>
  <c r="T434" i="15" s="1"/>
  <c r="T2968" i="12"/>
  <c r="T435" i="15" s="1"/>
  <c r="T2969" i="12"/>
  <c r="T436" i="15" s="1"/>
  <c r="T2970" i="12"/>
  <c r="T437" i="15" s="1"/>
  <c r="T2971" i="12"/>
  <c r="T438" i="15" s="1"/>
  <c r="T3000" i="12"/>
  <c r="T439" i="14" s="1"/>
  <c r="T3001" i="12"/>
  <c r="T440" i="14" s="1"/>
  <c r="T3002" i="12"/>
  <c r="T441" i="14" s="1"/>
  <c r="T3003" i="12"/>
  <c r="T442" i="14" s="1"/>
  <c r="T3004" i="12"/>
  <c r="T443" i="14" s="1"/>
  <c r="T3005" i="12"/>
  <c r="T444" i="14" s="1"/>
  <c r="T3008" i="12"/>
  <c r="T439" i="15" s="1"/>
  <c r="T3009" i="12"/>
  <c r="T440" i="15" s="1"/>
  <c r="T3010" i="12"/>
  <c r="T441" i="15" s="1"/>
  <c r="T3011" i="12"/>
  <c r="T442" i="15" s="1"/>
  <c r="T3012" i="12"/>
  <c r="T443" i="15" s="1"/>
  <c r="T3013" i="12"/>
  <c r="T444" i="15" s="1"/>
  <c r="T3042" i="12"/>
  <c r="T445" i="14" s="1"/>
  <c r="T3043" i="12"/>
  <c r="T446" i="14" s="1"/>
  <c r="T3044" i="12"/>
  <c r="T447" i="14" s="1"/>
  <c r="T3045" i="12"/>
  <c r="T448" i="14" s="1"/>
  <c r="T3046" i="12"/>
  <c r="T449" i="14" s="1"/>
  <c r="T3047" i="12"/>
  <c r="T450" i="14" s="1"/>
  <c r="T3050" i="12"/>
  <c r="T445" i="15" s="1"/>
  <c r="T3051" i="12"/>
  <c r="T446" i="15" s="1"/>
  <c r="T3052" i="12"/>
  <c r="T447" i="15" s="1"/>
  <c r="T3053" i="12"/>
  <c r="T448" i="15" s="1"/>
  <c r="T3054" i="12"/>
  <c r="T449" i="15" s="1"/>
  <c r="T3055" i="12"/>
  <c r="T450" i="15" s="1"/>
  <c r="T3084" i="12"/>
  <c r="T451" i="14" s="1"/>
  <c r="T3085" i="12"/>
  <c r="T452" i="14" s="1"/>
  <c r="T3086" i="12"/>
  <c r="T453" i="14" s="1"/>
  <c r="T3087" i="12"/>
  <c r="T454" i="14" s="1"/>
  <c r="T3088" i="12"/>
  <c r="T455" i="14" s="1"/>
  <c r="T3089" i="12"/>
  <c r="T456" i="14" s="1"/>
  <c r="T3092" i="12"/>
  <c r="T451" i="15" s="1"/>
  <c r="T3093" i="12"/>
  <c r="T452" i="15" s="1"/>
  <c r="T3094" i="12"/>
  <c r="T453" i="15" s="1"/>
  <c r="T3095" i="12"/>
  <c r="T454" i="15" s="1"/>
  <c r="T242" i="12"/>
  <c r="T48" i="15" s="1"/>
  <c r="L26" i="13" l="1"/>
  <c r="L22"/>
  <c r="L18"/>
  <c r="L14"/>
  <c r="L93"/>
  <c r="L87"/>
  <c r="L81"/>
  <c r="L75"/>
  <c r="L69"/>
  <c r="L63"/>
  <c r="L57"/>
  <c r="L51"/>
  <c r="L45"/>
  <c r="L39"/>
  <c r="L32"/>
  <c r="L98"/>
  <c r="L92"/>
  <c r="L86"/>
  <c r="L80"/>
  <c r="L74"/>
  <c r="L68"/>
  <c r="L62"/>
  <c r="L56"/>
  <c r="L50"/>
  <c r="L44"/>
  <c r="L38"/>
  <c r="L33"/>
  <c r="L10"/>
  <c r="L96"/>
  <c r="L90"/>
  <c r="L84"/>
  <c r="L78"/>
  <c r="L72"/>
  <c r="L66"/>
  <c r="L60"/>
  <c r="L54"/>
  <c r="L48"/>
  <c r="L42"/>
  <c r="L35"/>
  <c r="L95"/>
  <c r="L89"/>
  <c r="L83"/>
  <c r="L77"/>
  <c r="L71"/>
  <c r="L65"/>
  <c r="L59"/>
  <c r="L53"/>
  <c r="L47"/>
  <c r="L41"/>
  <c r="L34"/>
  <c r="L15"/>
  <c r="L94"/>
  <c r="L88"/>
  <c r="L82"/>
  <c r="L76"/>
  <c r="L70"/>
  <c r="L64"/>
  <c r="L58"/>
  <c r="L52"/>
  <c r="L46"/>
  <c r="L40"/>
  <c r="L13"/>
  <c r="L24"/>
  <c r="L12"/>
  <c r="L11"/>
  <c r="L31"/>
  <c r="L97"/>
  <c r="L91"/>
  <c r="L85"/>
  <c r="L79"/>
  <c r="L73"/>
  <c r="L67"/>
  <c r="L61"/>
  <c r="L55"/>
  <c r="L49"/>
  <c r="L43"/>
  <c r="L36"/>
  <c r="L30"/>
  <c r="T253" i="15"/>
  <c r="T229"/>
  <c r="T525"/>
  <c r="T133"/>
  <c r="T505"/>
  <c r="T199" i="14"/>
  <c r="T157"/>
  <c r="T578"/>
  <c r="T559"/>
  <c r="T535"/>
  <c r="T511"/>
  <c r="T487"/>
  <c r="T163"/>
  <c r="T553"/>
  <c r="T529"/>
  <c r="T505"/>
  <c r="T481"/>
  <c r="T139"/>
  <c r="T145"/>
  <c r="T547"/>
  <c r="T523"/>
  <c r="T499"/>
  <c r="L56"/>
  <c r="L57"/>
  <c r="L58"/>
  <c r="L59"/>
  <c r="L60"/>
  <c r="L50"/>
  <c r="L51"/>
  <c r="L52"/>
  <c r="L53"/>
  <c r="L54"/>
  <c r="L44"/>
  <c r="L45"/>
  <c r="L46"/>
  <c r="L47"/>
  <c r="L48"/>
  <c r="L38"/>
  <c r="L39"/>
  <c r="L40"/>
  <c r="L41"/>
  <c r="L42"/>
  <c r="L32"/>
  <c r="L33"/>
  <c r="L34"/>
  <c r="L35"/>
  <c r="L36"/>
  <c r="L128"/>
  <c r="L129"/>
  <c r="L130"/>
  <c r="L131"/>
  <c r="L132"/>
  <c r="L127"/>
  <c r="L122"/>
  <c r="L123"/>
  <c r="L124"/>
  <c r="L125"/>
  <c r="L126"/>
  <c r="L121"/>
  <c r="L116"/>
  <c r="L117"/>
  <c r="L118"/>
  <c r="L119"/>
  <c r="L120"/>
  <c r="L115"/>
  <c r="L110"/>
  <c r="L111"/>
  <c r="L112"/>
  <c r="L113"/>
  <c r="L114"/>
  <c r="L109"/>
  <c r="L104"/>
  <c r="L105"/>
  <c r="L106"/>
  <c r="L107"/>
  <c r="L108"/>
  <c r="L103"/>
  <c r="L98"/>
  <c r="L99"/>
  <c r="L100"/>
  <c r="L101"/>
  <c r="L102"/>
  <c r="L97"/>
  <c r="L92"/>
  <c r="L93"/>
  <c r="L94"/>
  <c r="L95"/>
  <c r="L96"/>
  <c r="L91"/>
  <c r="L86"/>
  <c r="L87"/>
  <c r="L88"/>
  <c r="L89"/>
  <c r="L90"/>
  <c r="L85"/>
  <c r="L80"/>
  <c r="L81"/>
  <c r="L82"/>
  <c r="L83"/>
  <c r="L84"/>
  <c r="L79"/>
  <c r="L74"/>
  <c r="L75"/>
  <c r="L76"/>
  <c r="L77"/>
  <c r="L78"/>
  <c r="L73"/>
  <c r="L68"/>
  <c r="L69"/>
  <c r="L70"/>
  <c r="L71"/>
  <c r="L72"/>
  <c r="L67"/>
  <c r="L62"/>
  <c r="L63"/>
  <c r="L64"/>
  <c r="L65"/>
  <c r="L66"/>
  <c r="L61"/>
  <c r="L49"/>
  <c r="S24" i="15"/>
  <c r="R24"/>
  <c r="Q24"/>
  <c r="P24"/>
  <c r="N24"/>
  <c r="M24"/>
  <c r="L24"/>
  <c r="S23"/>
  <c r="R23"/>
  <c r="Q23"/>
  <c r="P23"/>
  <c r="N23"/>
  <c r="M23"/>
  <c r="L23"/>
  <c r="S22"/>
  <c r="R22"/>
  <c r="Q22"/>
  <c r="P22"/>
  <c r="N22"/>
  <c r="M22"/>
  <c r="L22"/>
  <c r="S21"/>
  <c r="R21"/>
  <c r="Q21"/>
  <c r="P21"/>
  <c r="N21"/>
  <c r="M21"/>
  <c r="L21"/>
  <c r="S20"/>
  <c r="R20"/>
  <c r="Q20"/>
  <c r="P20"/>
  <c r="N20"/>
  <c r="M20"/>
  <c r="L20"/>
  <c r="S19"/>
  <c r="R19"/>
  <c r="Q19"/>
  <c r="P19"/>
  <c r="N19"/>
  <c r="M19"/>
  <c r="L19"/>
  <c r="S24" i="14"/>
  <c r="R24"/>
  <c r="Q24"/>
  <c r="P24"/>
  <c r="N24"/>
  <c r="M24"/>
  <c r="S23"/>
  <c r="R23"/>
  <c r="Q23"/>
  <c r="P23"/>
  <c r="N23"/>
  <c r="M23"/>
  <c r="S22"/>
  <c r="R22"/>
  <c r="Q22"/>
  <c r="P22"/>
  <c r="N22"/>
  <c r="M22"/>
  <c r="S21"/>
  <c r="R21"/>
  <c r="Q21"/>
  <c r="P21"/>
  <c r="N21"/>
  <c r="M21"/>
  <c r="S20"/>
  <c r="R20"/>
  <c r="Q20"/>
  <c r="P20"/>
  <c r="N20"/>
  <c r="M20"/>
  <c r="S19"/>
  <c r="R19"/>
  <c r="Q19"/>
  <c r="P19"/>
  <c r="N19"/>
  <c r="M19"/>
  <c r="L26"/>
  <c r="L27"/>
  <c r="L28"/>
  <c r="L29"/>
  <c r="L30"/>
  <c r="L18"/>
  <c r="L55"/>
  <c r="L43"/>
  <c r="L37"/>
  <c r="L31"/>
  <c r="L25"/>
  <c r="B29" i="13"/>
  <c r="B28"/>
  <c r="B27"/>
  <c r="B26"/>
  <c r="B25"/>
  <c r="B24"/>
  <c r="B23"/>
  <c r="B22"/>
  <c r="B21"/>
  <c r="B20"/>
  <c r="B19"/>
  <c r="B18"/>
  <c r="B17"/>
  <c r="B16"/>
  <c r="B15"/>
  <c r="B14"/>
  <c r="B13"/>
  <c r="B12"/>
  <c r="B11"/>
  <c r="B10"/>
  <c r="T71" i="12" l="1"/>
  <c r="T21" i="15" s="1"/>
  <c r="T61" i="12"/>
  <c r="T19" i="14" s="1"/>
  <c r="L19"/>
  <c r="L23"/>
  <c r="T65" i="12"/>
  <c r="T23" i="14" s="1"/>
  <c r="L20"/>
  <c r="T62" i="12"/>
  <c r="T20" i="14" s="1"/>
  <c r="L24"/>
  <c r="T66" i="12"/>
  <c r="T24" i="14" s="1"/>
  <c r="T72" i="12"/>
  <c r="T22" i="15" s="1"/>
  <c r="L21" i="14"/>
  <c r="T63" i="12"/>
  <c r="T21" i="14" s="1"/>
  <c r="T73" i="12"/>
  <c r="T23" i="15" s="1"/>
  <c r="L22" i="14"/>
  <c r="T64" i="12"/>
  <c r="T22" i="14" s="1"/>
  <c r="T70" i="12"/>
  <c r="T20" i="15" s="1"/>
  <c r="T74" i="12"/>
  <c r="T24" i="15" s="1"/>
  <c r="T69" i="12"/>
  <c r="T19" i="15" s="1"/>
  <c r="S132"/>
  <c r="R132"/>
  <c r="Q132"/>
  <c r="P132"/>
  <c r="N132"/>
  <c r="M132"/>
  <c r="L132"/>
  <c r="S131"/>
  <c r="R131"/>
  <c r="Q131"/>
  <c r="P131"/>
  <c r="N131"/>
  <c r="M131"/>
  <c r="L131"/>
  <c r="S130"/>
  <c r="R130"/>
  <c r="Q130"/>
  <c r="P130"/>
  <c r="N130"/>
  <c r="M130"/>
  <c r="L130"/>
  <c r="S129"/>
  <c r="R129"/>
  <c r="Q129"/>
  <c r="P129"/>
  <c r="N129"/>
  <c r="M129"/>
  <c r="L129"/>
  <c r="S128"/>
  <c r="R128"/>
  <c r="Q128"/>
  <c r="P128"/>
  <c r="N128"/>
  <c r="M128"/>
  <c r="L128"/>
  <c r="S127"/>
  <c r="R127"/>
  <c r="Q127"/>
  <c r="P127"/>
  <c r="N127"/>
  <c r="M127"/>
  <c r="L127"/>
  <c r="S132" i="14"/>
  <c r="R132"/>
  <c r="Q132"/>
  <c r="P132"/>
  <c r="N132"/>
  <c r="M132"/>
  <c r="S131"/>
  <c r="R131"/>
  <c r="Q131"/>
  <c r="P131"/>
  <c r="N131"/>
  <c r="M131"/>
  <c r="S130"/>
  <c r="R130"/>
  <c r="Q130"/>
  <c r="P130"/>
  <c r="N130"/>
  <c r="M130"/>
  <c r="S129"/>
  <c r="R129"/>
  <c r="Q129"/>
  <c r="P129"/>
  <c r="N129"/>
  <c r="M129"/>
  <c r="S128"/>
  <c r="R128"/>
  <c r="Q128"/>
  <c r="P128"/>
  <c r="N128"/>
  <c r="M128"/>
  <c r="S127"/>
  <c r="R127"/>
  <c r="Q127"/>
  <c r="P127"/>
  <c r="N127"/>
  <c r="M127"/>
  <c r="S126" i="15"/>
  <c r="R126"/>
  <c r="Q126"/>
  <c r="P126"/>
  <c r="N126"/>
  <c r="M126"/>
  <c r="L126"/>
  <c r="S125"/>
  <c r="R125"/>
  <c r="Q125"/>
  <c r="P125"/>
  <c r="N125"/>
  <c r="M125"/>
  <c r="L125"/>
  <c r="S124"/>
  <c r="R124"/>
  <c r="Q124"/>
  <c r="P124"/>
  <c r="N124"/>
  <c r="M124"/>
  <c r="L124"/>
  <c r="S123"/>
  <c r="R123"/>
  <c r="Q123"/>
  <c r="P123"/>
  <c r="N123"/>
  <c r="M123"/>
  <c r="L123"/>
  <c r="S122"/>
  <c r="R122"/>
  <c r="Q122"/>
  <c r="P122"/>
  <c r="N122"/>
  <c r="M122"/>
  <c r="L122"/>
  <c r="S121"/>
  <c r="R121"/>
  <c r="Q121"/>
  <c r="P121"/>
  <c r="N121"/>
  <c r="M121"/>
  <c r="L121"/>
  <c r="S126" i="14"/>
  <c r="R126"/>
  <c r="Q126"/>
  <c r="P126"/>
  <c r="S125"/>
  <c r="R125"/>
  <c r="Q125"/>
  <c r="P125"/>
  <c r="S124"/>
  <c r="R124"/>
  <c r="Q124"/>
  <c r="P124"/>
  <c r="S123"/>
  <c r="R123"/>
  <c r="Q123"/>
  <c r="P123"/>
  <c r="S122"/>
  <c r="R122"/>
  <c r="Q122"/>
  <c r="P122"/>
  <c r="S121"/>
  <c r="R121"/>
  <c r="Q121"/>
  <c r="P121"/>
  <c r="S120" i="15"/>
  <c r="R120"/>
  <c r="Q120"/>
  <c r="P120"/>
  <c r="N120"/>
  <c r="M120"/>
  <c r="L120"/>
  <c r="S119"/>
  <c r="R119"/>
  <c r="Q119"/>
  <c r="P119"/>
  <c r="N119"/>
  <c r="M119"/>
  <c r="L119"/>
  <c r="S118"/>
  <c r="R118"/>
  <c r="Q118"/>
  <c r="P118"/>
  <c r="N118"/>
  <c r="M118"/>
  <c r="L118"/>
  <c r="S117"/>
  <c r="R117"/>
  <c r="Q117"/>
  <c r="P117"/>
  <c r="N117"/>
  <c r="M117"/>
  <c r="L117"/>
  <c r="S116"/>
  <c r="R116"/>
  <c r="Q116"/>
  <c r="P116"/>
  <c r="N116"/>
  <c r="M116"/>
  <c r="L116"/>
  <c r="S115"/>
  <c r="R115"/>
  <c r="Q115"/>
  <c r="P115"/>
  <c r="N115"/>
  <c r="M115"/>
  <c r="L115"/>
  <c r="S120" i="14"/>
  <c r="R120"/>
  <c r="Q120"/>
  <c r="P120"/>
  <c r="N120"/>
  <c r="M120"/>
  <c r="S119"/>
  <c r="R119"/>
  <c r="Q119"/>
  <c r="P119"/>
  <c r="N119"/>
  <c r="M119"/>
  <c r="S118"/>
  <c r="R118"/>
  <c r="Q118"/>
  <c r="P118"/>
  <c r="N118"/>
  <c r="M118"/>
  <c r="S117"/>
  <c r="R117"/>
  <c r="Q117"/>
  <c r="P117"/>
  <c r="N117"/>
  <c r="M117"/>
  <c r="S116"/>
  <c r="R116"/>
  <c r="Q116"/>
  <c r="P116"/>
  <c r="N116"/>
  <c r="M116"/>
  <c r="S115"/>
  <c r="R115"/>
  <c r="Q115"/>
  <c r="P115"/>
  <c r="N115"/>
  <c r="M115"/>
  <c r="S114" i="15"/>
  <c r="R114"/>
  <c r="Q114"/>
  <c r="P114"/>
  <c r="N114"/>
  <c r="M114"/>
  <c r="L114"/>
  <c r="S113"/>
  <c r="R113"/>
  <c r="Q113"/>
  <c r="P113"/>
  <c r="N113"/>
  <c r="M113"/>
  <c r="L113"/>
  <c r="S112"/>
  <c r="R112"/>
  <c r="Q112"/>
  <c r="P112"/>
  <c r="N112"/>
  <c r="M112"/>
  <c r="L112"/>
  <c r="S111"/>
  <c r="R111"/>
  <c r="Q111"/>
  <c r="P111"/>
  <c r="N111"/>
  <c r="M111"/>
  <c r="L111"/>
  <c r="S110"/>
  <c r="R110"/>
  <c r="Q110"/>
  <c r="P110"/>
  <c r="N110"/>
  <c r="M110"/>
  <c r="L110"/>
  <c r="S109"/>
  <c r="R109"/>
  <c r="Q109"/>
  <c r="P109"/>
  <c r="N109"/>
  <c r="M109"/>
  <c r="L109"/>
  <c r="S114" i="14"/>
  <c r="R114"/>
  <c r="Q114"/>
  <c r="P114"/>
  <c r="N114"/>
  <c r="M114"/>
  <c r="S113"/>
  <c r="R113"/>
  <c r="Q113"/>
  <c r="P113"/>
  <c r="N113"/>
  <c r="M113"/>
  <c r="S112"/>
  <c r="R112"/>
  <c r="Q112"/>
  <c r="P112"/>
  <c r="N112"/>
  <c r="M112"/>
  <c r="S111"/>
  <c r="R111"/>
  <c r="Q111"/>
  <c r="P111"/>
  <c r="N111"/>
  <c r="M111"/>
  <c r="S110"/>
  <c r="R110"/>
  <c r="Q110"/>
  <c r="P110"/>
  <c r="N110"/>
  <c r="M110"/>
  <c r="S109"/>
  <c r="R109"/>
  <c r="Q109"/>
  <c r="P109"/>
  <c r="N109"/>
  <c r="M109"/>
  <c r="S108" i="15"/>
  <c r="R108"/>
  <c r="Q108"/>
  <c r="P108"/>
  <c r="N108"/>
  <c r="M108"/>
  <c r="L108"/>
  <c r="S107"/>
  <c r="R107"/>
  <c r="Q107"/>
  <c r="P107"/>
  <c r="N107"/>
  <c r="M107"/>
  <c r="L107"/>
  <c r="S106"/>
  <c r="R106"/>
  <c r="Q106"/>
  <c r="P106"/>
  <c r="N106"/>
  <c r="M106"/>
  <c r="L106"/>
  <c r="S105"/>
  <c r="R105"/>
  <c r="Q105"/>
  <c r="P105"/>
  <c r="N105"/>
  <c r="M105"/>
  <c r="L105"/>
  <c r="S104"/>
  <c r="R104"/>
  <c r="Q104"/>
  <c r="P104"/>
  <c r="N104"/>
  <c r="M104"/>
  <c r="L104"/>
  <c r="S103"/>
  <c r="R103"/>
  <c r="Q103"/>
  <c r="P103"/>
  <c r="N103"/>
  <c r="M103"/>
  <c r="L103"/>
  <c r="S108" i="14"/>
  <c r="R108"/>
  <c r="Q108"/>
  <c r="P108"/>
  <c r="N108"/>
  <c r="M108"/>
  <c r="S107"/>
  <c r="R107"/>
  <c r="Q107"/>
  <c r="P107"/>
  <c r="N107"/>
  <c r="M107"/>
  <c r="S106"/>
  <c r="R106"/>
  <c r="Q106"/>
  <c r="P106"/>
  <c r="N106"/>
  <c r="M106"/>
  <c r="S105"/>
  <c r="R105"/>
  <c r="Q105"/>
  <c r="P105"/>
  <c r="N105"/>
  <c r="M105"/>
  <c r="S104"/>
  <c r="R104"/>
  <c r="Q104"/>
  <c r="P104"/>
  <c r="N104"/>
  <c r="M104"/>
  <c r="S103"/>
  <c r="R103"/>
  <c r="Q103"/>
  <c r="P103"/>
  <c r="N103"/>
  <c r="M103"/>
  <c r="S102" i="15"/>
  <c r="R102"/>
  <c r="Q102"/>
  <c r="P102"/>
  <c r="N102"/>
  <c r="M102"/>
  <c r="L102"/>
  <c r="S101"/>
  <c r="R101"/>
  <c r="Q101"/>
  <c r="P101"/>
  <c r="N101"/>
  <c r="M101"/>
  <c r="L101"/>
  <c r="S100"/>
  <c r="R100"/>
  <c r="Q100"/>
  <c r="P100"/>
  <c r="N100"/>
  <c r="M100"/>
  <c r="L100"/>
  <c r="S99"/>
  <c r="R99"/>
  <c r="Q99"/>
  <c r="P99"/>
  <c r="N99"/>
  <c r="M99"/>
  <c r="L99"/>
  <c r="S98"/>
  <c r="R98"/>
  <c r="Q98"/>
  <c r="P98"/>
  <c r="N98"/>
  <c r="M98"/>
  <c r="L98"/>
  <c r="S97"/>
  <c r="R97"/>
  <c r="Q97"/>
  <c r="P97"/>
  <c r="N97"/>
  <c r="M97"/>
  <c r="L97"/>
  <c r="S102" i="14"/>
  <c r="R102"/>
  <c r="Q102"/>
  <c r="P102"/>
  <c r="N102"/>
  <c r="M102"/>
  <c r="S101"/>
  <c r="R101"/>
  <c r="Q101"/>
  <c r="P101"/>
  <c r="N101"/>
  <c r="M101"/>
  <c r="S100"/>
  <c r="R100"/>
  <c r="Q100"/>
  <c r="P100"/>
  <c r="N100"/>
  <c r="M100"/>
  <c r="S99"/>
  <c r="R99"/>
  <c r="Q99"/>
  <c r="P99"/>
  <c r="N99"/>
  <c r="M99"/>
  <c r="S98"/>
  <c r="R98"/>
  <c r="Q98"/>
  <c r="P98"/>
  <c r="N98"/>
  <c r="M98"/>
  <c r="S97"/>
  <c r="R97"/>
  <c r="Q97"/>
  <c r="P97"/>
  <c r="N97"/>
  <c r="M97"/>
  <c r="S96" i="15"/>
  <c r="R96"/>
  <c r="Q96"/>
  <c r="P96"/>
  <c r="N96"/>
  <c r="M96"/>
  <c r="L96"/>
  <c r="S95"/>
  <c r="R95"/>
  <c r="Q95"/>
  <c r="P95"/>
  <c r="N95"/>
  <c r="M95"/>
  <c r="L95"/>
  <c r="S94"/>
  <c r="R94"/>
  <c r="Q94"/>
  <c r="P94"/>
  <c r="N94"/>
  <c r="M94"/>
  <c r="L94"/>
  <c r="S93"/>
  <c r="R93"/>
  <c r="Q93"/>
  <c r="P93"/>
  <c r="N93"/>
  <c r="M93"/>
  <c r="L93"/>
  <c r="S92"/>
  <c r="R92"/>
  <c r="Q92"/>
  <c r="P92"/>
  <c r="N92"/>
  <c r="M92"/>
  <c r="L92"/>
  <c r="S91"/>
  <c r="R91"/>
  <c r="Q91"/>
  <c r="P91"/>
  <c r="N91"/>
  <c r="M91"/>
  <c r="L91"/>
  <c r="S96" i="14"/>
  <c r="R96"/>
  <c r="Q96"/>
  <c r="P96"/>
  <c r="N96"/>
  <c r="M96"/>
  <c r="S95"/>
  <c r="R95"/>
  <c r="Q95"/>
  <c r="P95"/>
  <c r="N95"/>
  <c r="M95"/>
  <c r="S94"/>
  <c r="R94"/>
  <c r="Q94"/>
  <c r="P94"/>
  <c r="N94"/>
  <c r="M94"/>
  <c r="S93"/>
  <c r="R93"/>
  <c r="Q93"/>
  <c r="P93"/>
  <c r="N93"/>
  <c r="M93"/>
  <c r="S92"/>
  <c r="R92"/>
  <c r="Q92"/>
  <c r="P92"/>
  <c r="N92"/>
  <c r="M92"/>
  <c r="S91"/>
  <c r="R91"/>
  <c r="Q91"/>
  <c r="P91"/>
  <c r="N91"/>
  <c r="M91"/>
  <c r="S90" i="15"/>
  <c r="R90"/>
  <c r="Q90"/>
  <c r="P90"/>
  <c r="N90"/>
  <c r="M90"/>
  <c r="L90"/>
  <c r="S89"/>
  <c r="R89"/>
  <c r="Q89"/>
  <c r="P89"/>
  <c r="N89"/>
  <c r="M89"/>
  <c r="L89"/>
  <c r="S88"/>
  <c r="R88"/>
  <c r="Q88"/>
  <c r="P88"/>
  <c r="N88"/>
  <c r="M88"/>
  <c r="L88"/>
  <c r="S87"/>
  <c r="R87"/>
  <c r="Q87"/>
  <c r="P87"/>
  <c r="N87"/>
  <c r="M87"/>
  <c r="L87"/>
  <c r="S86"/>
  <c r="R86"/>
  <c r="Q86"/>
  <c r="P86"/>
  <c r="N86"/>
  <c r="M86"/>
  <c r="L86"/>
  <c r="S85"/>
  <c r="R85"/>
  <c r="Q85"/>
  <c r="P85"/>
  <c r="N85"/>
  <c r="M85"/>
  <c r="L85"/>
  <c r="S90" i="14"/>
  <c r="R90"/>
  <c r="Q90"/>
  <c r="P90"/>
  <c r="N90"/>
  <c r="M90"/>
  <c r="S89"/>
  <c r="R89"/>
  <c r="Q89"/>
  <c r="P89"/>
  <c r="N89"/>
  <c r="M89"/>
  <c r="S88"/>
  <c r="R88"/>
  <c r="Q88"/>
  <c r="P88"/>
  <c r="N88"/>
  <c r="M88"/>
  <c r="S87"/>
  <c r="R87"/>
  <c r="Q87"/>
  <c r="P87"/>
  <c r="N87"/>
  <c r="M87"/>
  <c r="S86"/>
  <c r="R86"/>
  <c r="Q86"/>
  <c r="P86"/>
  <c r="N86"/>
  <c r="M86"/>
  <c r="S85"/>
  <c r="R85"/>
  <c r="Q85"/>
  <c r="P85"/>
  <c r="N85"/>
  <c r="M85"/>
  <c r="S84" i="15"/>
  <c r="R84"/>
  <c r="Q84"/>
  <c r="P84"/>
  <c r="N84"/>
  <c r="M84"/>
  <c r="L84"/>
  <c r="S83"/>
  <c r="R83"/>
  <c r="Q83"/>
  <c r="P83"/>
  <c r="N83"/>
  <c r="M83"/>
  <c r="L83"/>
  <c r="S82"/>
  <c r="R82"/>
  <c r="Q82"/>
  <c r="P82"/>
  <c r="N82"/>
  <c r="M82"/>
  <c r="L82"/>
  <c r="S81"/>
  <c r="R81"/>
  <c r="Q81"/>
  <c r="P81"/>
  <c r="N81"/>
  <c r="M81"/>
  <c r="L81"/>
  <c r="S80"/>
  <c r="R80"/>
  <c r="Q80"/>
  <c r="P80"/>
  <c r="N80"/>
  <c r="M80"/>
  <c r="L80"/>
  <c r="S79"/>
  <c r="R79"/>
  <c r="Q79"/>
  <c r="P79"/>
  <c r="N79"/>
  <c r="M79"/>
  <c r="L79"/>
  <c r="S84" i="14"/>
  <c r="R84"/>
  <c r="Q84"/>
  <c r="P84"/>
  <c r="N84"/>
  <c r="M84"/>
  <c r="S83"/>
  <c r="R83"/>
  <c r="Q83"/>
  <c r="P83"/>
  <c r="N83"/>
  <c r="M83"/>
  <c r="S82"/>
  <c r="R82"/>
  <c r="Q82"/>
  <c r="P82"/>
  <c r="N82"/>
  <c r="M82"/>
  <c r="S81"/>
  <c r="R81"/>
  <c r="Q81"/>
  <c r="P81"/>
  <c r="N81"/>
  <c r="M81"/>
  <c r="S80"/>
  <c r="R80"/>
  <c r="Q80"/>
  <c r="P80"/>
  <c r="N80"/>
  <c r="M80"/>
  <c r="S79"/>
  <c r="R79"/>
  <c r="Q79"/>
  <c r="P79"/>
  <c r="N79"/>
  <c r="M79"/>
  <c r="S78" i="15"/>
  <c r="R78"/>
  <c r="Q78"/>
  <c r="P78"/>
  <c r="N78"/>
  <c r="M78"/>
  <c r="L78"/>
  <c r="S77"/>
  <c r="R77"/>
  <c r="Q77"/>
  <c r="P77"/>
  <c r="N77"/>
  <c r="M77"/>
  <c r="L77"/>
  <c r="S76"/>
  <c r="R76"/>
  <c r="Q76"/>
  <c r="P76"/>
  <c r="N76"/>
  <c r="M76"/>
  <c r="L76"/>
  <c r="S75"/>
  <c r="R75"/>
  <c r="Q75"/>
  <c r="P75"/>
  <c r="N75"/>
  <c r="M75"/>
  <c r="L75"/>
  <c r="S74"/>
  <c r="R74"/>
  <c r="Q74"/>
  <c r="P74"/>
  <c r="N74"/>
  <c r="M74"/>
  <c r="L74"/>
  <c r="S73"/>
  <c r="R73"/>
  <c r="Q73"/>
  <c r="P73"/>
  <c r="N73"/>
  <c r="M73"/>
  <c r="L73"/>
  <c r="S78" i="14"/>
  <c r="R78"/>
  <c r="Q78"/>
  <c r="P78"/>
  <c r="N78"/>
  <c r="M78"/>
  <c r="S77"/>
  <c r="R77"/>
  <c r="Q77"/>
  <c r="P77"/>
  <c r="N77"/>
  <c r="M77"/>
  <c r="S76"/>
  <c r="R76"/>
  <c r="Q76"/>
  <c r="P76"/>
  <c r="N76"/>
  <c r="M76"/>
  <c r="S75"/>
  <c r="R75"/>
  <c r="Q75"/>
  <c r="P75"/>
  <c r="N75"/>
  <c r="M75"/>
  <c r="S74"/>
  <c r="R74"/>
  <c r="Q74"/>
  <c r="P74"/>
  <c r="N74"/>
  <c r="M74"/>
  <c r="S73"/>
  <c r="R73"/>
  <c r="Q73"/>
  <c r="P73"/>
  <c r="N73"/>
  <c r="M73"/>
  <c r="S72" i="15"/>
  <c r="R72"/>
  <c r="Q72"/>
  <c r="P72"/>
  <c r="N72"/>
  <c r="M72"/>
  <c r="L72"/>
  <c r="S71"/>
  <c r="R71"/>
  <c r="Q71"/>
  <c r="P71"/>
  <c r="N71"/>
  <c r="M71"/>
  <c r="L71"/>
  <c r="S70"/>
  <c r="R70"/>
  <c r="Q70"/>
  <c r="P70"/>
  <c r="N70"/>
  <c r="M70"/>
  <c r="L70"/>
  <c r="S69"/>
  <c r="R69"/>
  <c r="Q69"/>
  <c r="P69"/>
  <c r="N69"/>
  <c r="M69"/>
  <c r="L69"/>
  <c r="S68"/>
  <c r="R68"/>
  <c r="Q68"/>
  <c r="P68"/>
  <c r="N68"/>
  <c r="M68"/>
  <c r="L68"/>
  <c r="S67"/>
  <c r="R67"/>
  <c r="Q67"/>
  <c r="P67"/>
  <c r="N67"/>
  <c r="M67"/>
  <c r="L67"/>
  <c r="S72" i="14"/>
  <c r="R72"/>
  <c r="Q72"/>
  <c r="P72"/>
  <c r="N72"/>
  <c r="M72"/>
  <c r="S71"/>
  <c r="R71"/>
  <c r="Q71"/>
  <c r="P71"/>
  <c r="N71"/>
  <c r="M71"/>
  <c r="S70"/>
  <c r="R70"/>
  <c r="Q70"/>
  <c r="P70"/>
  <c r="N70"/>
  <c r="M70"/>
  <c r="S69"/>
  <c r="R69"/>
  <c r="Q69"/>
  <c r="P69"/>
  <c r="N69"/>
  <c r="M69"/>
  <c r="S68"/>
  <c r="R68"/>
  <c r="Q68"/>
  <c r="P68"/>
  <c r="N68"/>
  <c r="M68"/>
  <c r="S67"/>
  <c r="R67"/>
  <c r="Q67"/>
  <c r="P67"/>
  <c r="N67"/>
  <c r="M67"/>
  <c r="S66" i="15"/>
  <c r="R66"/>
  <c r="Q66"/>
  <c r="P66"/>
  <c r="N66"/>
  <c r="M66"/>
  <c r="L66"/>
  <c r="S65"/>
  <c r="R65"/>
  <c r="Q65"/>
  <c r="P65"/>
  <c r="N65"/>
  <c r="M65"/>
  <c r="L65"/>
  <c r="S64"/>
  <c r="R64"/>
  <c r="Q64"/>
  <c r="P64"/>
  <c r="N64"/>
  <c r="M64"/>
  <c r="L64"/>
  <c r="S63"/>
  <c r="R63"/>
  <c r="Q63"/>
  <c r="P63"/>
  <c r="N63"/>
  <c r="M63"/>
  <c r="L63"/>
  <c r="S62"/>
  <c r="R62"/>
  <c r="Q62"/>
  <c r="P62"/>
  <c r="N62"/>
  <c r="M62"/>
  <c r="L62"/>
  <c r="S61"/>
  <c r="R61"/>
  <c r="Q61"/>
  <c r="P61"/>
  <c r="N61"/>
  <c r="M61"/>
  <c r="L61"/>
  <c r="S66" i="14"/>
  <c r="R66"/>
  <c r="Q66"/>
  <c r="P66"/>
  <c r="N66"/>
  <c r="M66"/>
  <c r="S65"/>
  <c r="R65"/>
  <c r="Q65"/>
  <c r="P65"/>
  <c r="N65"/>
  <c r="M65"/>
  <c r="S64"/>
  <c r="R64"/>
  <c r="Q64"/>
  <c r="P64"/>
  <c r="N64"/>
  <c r="M64"/>
  <c r="S63"/>
  <c r="R63"/>
  <c r="Q63"/>
  <c r="P63"/>
  <c r="N63"/>
  <c r="M63"/>
  <c r="S62"/>
  <c r="R62"/>
  <c r="Q62"/>
  <c r="P62"/>
  <c r="N62"/>
  <c r="M62"/>
  <c r="S61"/>
  <c r="R61"/>
  <c r="Q61"/>
  <c r="P61"/>
  <c r="N61"/>
  <c r="M61"/>
  <c r="S60" i="15"/>
  <c r="R60"/>
  <c r="Q60"/>
  <c r="P60"/>
  <c r="N60"/>
  <c r="M60"/>
  <c r="L60"/>
  <c r="S59"/>
  <c r="R59"/>
  <c r="Q59"/>
  <c r="P59"/>
  <c r="N59"/>
  <c r="M59"/>
  <c r="L59"/>
  <c r="S58"/>
  <c r="R58"/>
  <c r="Q58"/>
  <c r="P58"/>
  <c r="N58"/>
  <c r="M58"/>
  <c r="L58"/>
  <c r="S57"/>
  <c r="R57"/>
  <c r="Q57"/>
  <c r="P57"/>
  <c r="N57"/>
  <c r="M57"/>
  <c r="L57"/>
  <c r="S56"/>
  <c r="R56"/>
  <c r="Q56"/>
  <c r="P56"/>
  <c r="N56"/>
  <c r="M56"/>
  <c r="L56"/>
  <c r="S55"/>
  <c r="R55"/>
  <c r="Q55"/>
  <c r="P55"/>
  <c r="N55"/>
  <c r="M55"/>
  <c r="L55"/>
  <c r="S60" i="14"/>
  <c r="R60"/>
  <c r="Q60"/>
  <c r="P60"/>
  <c r="N60"/>
  <c r="M60"/>
  <c r="S59"/>
  <c r="R59"/>
  <c r="Q59"/>
  <c r="P59"/>
  <c r="N59"/>
  <c r="M59"/>
  <c r="S58"/>
  <c r="R58"/>
  <c r="Q58"/>
  <c r="P58"/>
  <c r="N58"/>
  <c r="M58"/>
  <c r="S57"/>
  <c r="R57"/>
  <c r="Q57"/>
  <c r="P57"/>
  <c r="N57"/>
  <c r="M57"/>
  <c r="S56"/>
  <c r="R56"/>
  <c r="Q56"/>
  <c r="P56"/>
  <c r="N56"/>
  <c r="M56"/>
  <c r="S55"/>
  <c r="R55"/>
  <c r="Q55"/>
  <c r="P55"/>
  <c r="N55"/>
  <c r="M55"/>
  <c r="S54" i="15"/>
  <c r="R54"/>
  <c r="Q54"/>
  <c r="P54"/>
  <c r="N54"/>
  <c r="M54"/>
  <c r="L54"/>
  <c r="S53"/>
  <c r="R53"/>
  <c r="Q53"/>
  <c r="P53"/>
  <c r="N53"/>
  <c r="M53"/>
  <c r="L53"/>
  <c r="S52"/>
  <c r="R52"/>
  <c r="Q52"/>
  <c r="P52"/>
  <c r="N52"/>
  <c r="M52"/>
  <c r="L52"/>
  <c r="S51"/>
  <c r="R51"/>
  <c r="Q51"/>
  <c r="P51"/>
  <c r="N51"/>
  <c r="M51"/>
  <c r="L51"/>
  <c r="S50"/>
  <c r="R50"/>
  <c r="Q50"/>
  <c r="P50"/>
  <c r="N50"/>
  <c r="M50"/>
  <c r="L50"/>
  <c r="S49"/>
  <c r="R49"/>
  <c r="Q49"/>
  <c r="P49"/>
  <c r="N49"/>
  <c r="M49"/>
  <c r="L49"/>
  <c r="S54" i="14"/>
  <c r="R54"/>
  <c r="Q54"/>
  <c r="P54"/>
  <c r="N54"/>
  <c r="M54"/>
  <c r="S53"/>
  <c r="R53"/>
  <c r="Q53"/>
  <c r="P53"/>
  <c r="N53"/>
  <c r="M53"/>
  <c r="S52"/>
  <c r="R52"/>
  <c r="Q52"/>
  <c r="P52"/>
  <c r="N52"/>
  <c r="M52"/>
  <c r="S51"/>
  <c r="R51"/>
  <c r="Q51"/>
  <c r="P51"/>
  <c r="N51"/>
  <c r="M51"/>
  <c r="S50"/>
  <c r="R50"/>
  <c r="Q50"/>
  <c r="P50"/>
  <c r="N50"/>
  <c r="M50"/>
  <c r="S49"/>
  <c r="R49"/>
  <c r="Q49"/>
  <c r="P49"/>
  <c r="N49"/>
  <c r="M49"/>
  <c r="S47" i="15"/>
  <c r="R47"/>
  <c r="Q47"/>
  <c r="P47"/>
  <c r="N47"/>
  <c r="M47"/>
  <c r="L47"/>
  <c r="S46"/>
  <c r="R46"/>
  <c r="Q46"/>
  <c r="P46"/>
  <c r="N46"/>
  <c r="M46"/>
  <c r="L46"/>
  <c r="S45"/>
  <c r="R45"/>
  <c r="Q45"/>
  <c r="P45"/>
  <c r="N45"/>
  <c r="M45"/>
  <c r="L45"/>
  <c r="S44"/>
  <c r="R44"/>
  <c r="Q44"/>
  <c r="P44"/>
  <c r="N44"/>
  <c r="M44"/>
  <c r="L44"/>
  <c r="S43"/>
  <c r="R43"/>
  <c r="Q43"/>
  <c r="P43"/>
  <c r="N43"/>
  <c r="M43"/>
  <c r="L43"/>
  <c r="S48" i="14"/>
  <c r="R48"/>
  <c r="Q48"/>
  <c r="P48"/>
  <c r="N48"/>
  <c r="M48"/>
  <c r="S47"/>
  <c r="R47"/>
  <c r="Q47"/>
  <c r="P47"/>
  <c r="N47"/>
  <c r="M47"/>
  <c r="S46"/>
  <c r="R46"/>
  <c r="Q46"/>
  <c r="P46"/>
  <c r="N46"/>
  <c r="M46"/>
  <c r="S45"/>
  <c r="R45"/>
  <c r="Q45"/>
  <c r="P45"/>
  <c r="N45"/>
  <c r="M45"/>
  <c r="S44"/>
  <c r="R44"/>
  <c r="Q44"/>
  <c r="P44"/>
  <c r="N44"/>
  <c r="M44"/>
  <c r="S43"/>
  <c r="R43"/>
  <c r="Q43"/>
  <c r="P43"/>
  <c r="N43"/>
  <c r="M43"/>
  <c r="S42" i="15"/>
  <c r="R42"/>
  <c r="Q42"/>
  <c r="P42"/>
  <c r="N42"/>
  <c r="M42"/>
  <c r="L42"/>
  <c r="S41"/>
  <c r="R41"/>
  <c r="Q41"/>
  <c r="P41"/>
  <c r="N41"/>
  <c r="M41"/>
  <c r="L41"/>
  <c r="S40"/>
  <c r="R40"/>
  <c r="Q40"/>
  <c r="P40"/>
  <c r="N40"/>
  <c r="M40"/>
  <c r="L40"/>
  <c r="S39"/>
  <c r="R39"/>
  <c r="Q39"/>
  <c r="P39"/>
  <c r="N39"/>
  <c r="M39"/>
  <c r="L39"/>
  <c r="S38"/>
  <c r="R38"/>
  <c r="Q38"/>
  <c r="P38"/>
  <c r="N38"/>
  <c r="M38"/>
  <c r="L38"/>
  <c r="S37"/>
  <c r="R37"/>
  <c r="Q37"/>
  <c r="P37"/>
  <c r="N37"/>
  <c r="M37"/>
  <c r="L37"/>
  <c r="S42" i="14"/>
  <c r="R42"/>
  <c r="Q42"/>
  <c r="P42"/>
  <c r="N42"/>
  <c r="M42"/>
  <c r="S41"/>
  <c r="R41"/>
  <c r="Q41"/>
  <c r="P41"/>
  <c r="N41"/>
  <c r="M41"/>
  <c r="S40"/>
  <c r="R40"/>
  <c r="Q40"/>
  <c r="P40"/>
  <c r="N40"/>
  <c r="M40"/>
  <c r="S39"/>
  <c r="R39"/>
  <c r="Q39"/>
  <c r="P39"/>
  <c r="N39"/>
  <c r="M39"/>
  <c r="S38"/>
  <c r="R38"/>
  <c r="Q38"/>
  <c r="P38"/>
  <c r="N38"/>
  <c r="M38"/>
  <c r="S37"/>
  <c r="R37"/>
  <c r="Q37"/>
  <c r="P37"/>
  <c r="N37"/>
  <c r="M37"/>
  <c r="S36" i="15"/>
  <c r="R36"/>
  <c r="Q36"/>
  <c r="P36"/>
  <c r="N36"/>
  <c r="M36"/>
  <c r="L36"/>
  <c r="S35"/>
  <c r="R35"/>
  <c r="Q35"/>
  <c r="P35"/>
  <c r="N35"/>
  <c r="M35"/>
  <c r="L35"/>
  <c r="S34"/>
  <c r="R34"/>
  <c r="Q34"/>
  <c r="P34"/>
  <c r="N34"/>
  <c r="M34"/>
  <c r="L34"/>
  <c r="S33"/>
  <c r="R33"/>
  <c r="Q33"/>
  <c r="P33"/>
  <c r="N33"/>
  <c r="M33"/>
  <c r="L33"/>
  <c r="S32"/>
  <c r="R32"/>
  <c r="Q32"/>
  <c r="P32"/>
  <c r="N32"/>
  <c r="M32"/>
  <c r="L32"/>
  <c r="S31"/>
  <c r="R31"/>
  <c r="Q31"/>
  <c r="P31"/>
  <c r="N31"/>
  <c r="M31"/>
  <c r="L31"/>
  <c r="S36" i="14"/>
  <c r="R36"/>
  <c r="Q36"/>
  <c r="P36"/>
  <c r="N36"/>
  <c r="M36"/>
  <c r="S35"/>
  <c r="R35"/>
  <c r="Q35"/>
  <c r="P35"/>
  <c r="N35"/>
  <c r="M35"/>
  <c r="S34"/>
  <c r="R34"/>
  <c r="Q34"/>
  <c r="P34"/>
  <c r="N34"/>
  <c r="M34"/>
  <c r="S33"/>
  <c r="R33"/>
  <c r="Q33"/>
  <c r="P33"/>
  <c r="N33"/>
  <c r="M33"/>
  <c r="S32"/>
  <c r="R32"/>
  <c r="Q32"/>
  <c r="P32"/>
  <c r="N32"/>
  <c r="M32"/>
  <c r="S31"/>
  <c r="R31"/>
  <c r="Q31"/>
  <c r="P31"/>
  <c r="N31"/>
  <c r="M31"/>
  <c r="S30" i="15"/>
  <c r="R30"/>
  <c r="Q30"/>
  <c r="P30"/>
  <c r="N30"/>
  <c r="M30"/>
  <c r="L30"/>
  <c r="S29"/>
  <c r="R29"/>
  <c r="Q29"/>
  <c r="P29"/>
  <c r="N29"/>
  <c r="M29"/>
  <c r="L29"/>
  <c r="S28"/>
  <c r="R28"/>
  <c r="Q28"/>
  <c r="P28"/>
  <c r="N28"/>
  <c r="M28"/>
  <c r="L28"/>
  <c r="S27"/>
  <c r="R27"/>
  <c r="Q27"/>
  <c r="P27"/>
  <c r="N27"/>
  <c r="M27"/>
  <c r="L27"/>
  <c r="S26"/>
  <c r="R26"/>
  <c r="Q26"/>
  <c r="P26"/>
  <c r="N26"/>
  <c r="M26"/>
  <c r="L26"/>
  <c r="S25"/>
  <c r="R25"/>
  <c r="Q25"/>
  <c r="P25"/>
  <c r="N25"/>
  <c r="M25"/>
  <c r="L25"/>
  <c r="S30" i="14"/>
  <c r="R30"/>
  <c r="Q30"/>
  <c r="P30"/>
  <c r="N30"/>
  <c r="M30"/>
  <c r="S29"/>
  <c r="R29"/>
  <c r="Q29"/>
  <c r="P29"/>
  <c r="N29"/>
  <c r="M29"/>
  <c r="S28"/>
  <c r="R28"/>
  <c r="Q28"/>
  <c r="P28"/>
  <c r="N28"/>
  <c r="M28"/>
  <c r="S27"/>
  <c r="R27"/>
  <c r="Q27"/>
  <c r="P27"/>
  <c r="N27"/>
  <c r="M27"/>
  <c r="S26"/>
  <c r="R26"/>
  <c r="Q26"/>
  <c r="P26"/>
  <c r="N26"/>
  <c r="M26"/>
  <c r="S25"/>
  <c r="R25"/>
  <c r="Q25"/>
  <c r="P25"/>
  <c r="N25"/>
  <c r="M25"/>
  <c r="S18" i="15"/>
  <c r="R18"/>
  <c r="Q18"/>
  <c r="P18"/>
  <c r="N18"/>
  <c r="M18"/>
  <c r="L18"/>
  <c r="S17"/>
  <c r="R17"/>
  <c r="Q17"/>
  <c r="P17"/>
  <c r="N17"/>
  <c r="M17"/>
  <c r="L17"/>
  <c r="S16"/>
  <c r="R16"/>
  <c r="Q16"/>
  <c r="P16"/>
  <c r="N16"/>
  <c r="M16"/>
  <c r="L16"/>
  <c r="S15"/>
  <c r="R15"/>
  <c r="Q15"/>
  <c r="P15"/>
  <c r="N15"/>
  <c r="M15"/>
  <c r="L15"/>
  <c r="S14"/>
  <c r="R14"/>
  <c r="Q14"/>
  <c r="P14"/>
  <c r="N14"/>
  <c r="M14"/>
  <c r="L14"/>
  <c r="S18" i="14"/>
  <c r="R18"/>
  <c r="Q18"/>
  <c r="P18"/>
  <c r="N18"/>
  <c r="M18"/>
  <c r="S17"/>
  <c r="R17"/>
  <c r="Q17"/>
  <c r="S16"/>
  <c r="R16"/>
  <c r="Q16"/>
  <c r="S15"/>
  <c r="R15"/>
  <c r="Q15"/>
  <c r="S14"/>
  <c r="R14"/>
  <c r="Q14"/>
  <c r="S13"/>
  <c r="R13"/>
  <c r="Q13"/>
  <c r="M122" l="1"/>
  <c r="N122"/>
  <c r="M124"/>
  <c r="N124"/>
  <c r="M126"/>
  <c r="N126"/>
  <c r="N121"/>
  <c r="M121"/>
  <c r="N123"/>
  <c r="M123"/>
  <c r="M125"/>
  <c r="N125"/>
  <c r="T19" i="12"/>
  <c r="T103"/>
  <c r="T25" i="14" s="1"/>
  <c r="T104" i="12"/>
  <c r="T26" i="14" s="1"/>
  <c r="T105" i="12"/>
  <c r="T27" i="14" s="1"/>
  <c r="T106" i="12"/>
  <c r="T28" i="14" s="1"/>
  <c r="T107" i="12"/>
  <c r="T29" i="14" s="1"/>
  <c r="T108" i="12"/>
  <c r="T30" i="14" s="1"/>
  <c r="T111" i="12"/>
  <c r="T25" i="15" s="1"/>
  <c r="T112" i="12"/>
  <c r="T26" i="15" s="1"/>
  <c r="T113" i="12"/>
  <c r="T27" i="15" s="1"/>
  <c r="T114" i="12"/>
  <c r="T28" i="15" s="1"/>
  <c r="T115" i="12"/>
  <c r="T29" i="15" s="1"/>
  <c r="T116" i="12"/>
  <c r="T30" i="15" s="1"/>
  <c r="T145" i="12"/>
  <c r="T31" i="14" s="1"/>
  <c r="T146" i="12"/>
  <c r="T32" i="14" s="1"/>
  <c r="T147" i="12"/>
  <c r="T33" i="14" s="1"/>
  <c r="T148" i="12"/>
  <c r="T34" i="14" s="1"/>
  <c r="T149" i="12"/>
  <c r="T35" i="14" s="1"/>
  <c r="T150" i="12"/>
  <c r="T36" i="14" s="1"/>
  <c r="T153" i="12"/>
  <c r="T31" i="15" s="1"/>
  <c r="T154" i="12"/>
  <c r="T32" i="15" s="1"/>
  <c r="T155" i="12"/>
  <c r="T33" i="15" s="1"/>
  <c r="T156" i="12"/>
  <c r="T34" i="15" s="1"/>
  <c r="T157" i="12"/>
  <c r="T35" i="15" s="1"/>
  <c r="T187" i="12"/>
  <c r="T37" i="14" s="1"/>
  <c r="T188" i="12"/>
  <c r="T38" i="14" s="1"/>
  <c r="T189" i="12"/>
  <c r="T39" i="14" s="1"/>
  <c r="T190" i="12"/>
  <c r="T40" i="14" s="1"/>
  <c r="T191" i="12"/>
  <c r="T41" i="14" s="1"/>
  <c r="T192" i="12"/>
  <c r="T42" i="14" s="1"/>
  <c r="T195" i="12"/>
  <c r="T37" i="15" s="1"/>
  <c r="T196" i="12"/>
  <c r="T38" i="15" s="1"/>
  <c r="T197" i="12"/>
  <c r="T39" i="15" s="1"/>
  <c r="T198" i="12"/>
  <c r="T40" i="15" s="1"/>
  <c r="T199" i="12"/>
  <c r="T41" i="15" s="1"/>
  <c r="T200" i="12"/>
  <c r="T42" i="15" s="1"/>
  <c r="T229" i="12"/>
  <c r="T43" i="14" s="1"/>
  <c r="T230" i="12"/>
  <c r="T44" i="14" s="1"/>
  <c r="T231" i="12"/>
  <c r="T45" i="14" s="1"/>
  <c r="T232" i="12"/>
  <c r="T46" i="14" s="1"/>
  <c r="T233" i="12"/>
  <c r="T47" i="14" s="1"/>
  <c r="T234" i="12"/>
  <c r="T48" i="14" s="1"/>
  <c r="T237" i="12"/>
  <c r="T43" i="15" s="1"/>
  <c r="T238" i="12"/>
  <c r="T44" i="15" s="1"/>
  <c r="T239" i="12"/>
  <c r="T45" i="15" s="1"/>
  <c r="T240" i="12"/>
  <c r="T46" i="15" s="1"/>
  <c r="T241" i="12"/>
  <c r="T47" i="15" s="1"/>
  <c r="T271" i="12"/>
  <c r="T49" i="14" s="1"/>
  <c r="T272" i="12"/>
  <c r="T50" i="14" s="1"/>
  <c r="T273" i="12"/>
  <c r="T51" i="14" s="1"/>
  <c r="T274" i="12"/>
  <c r="T52" i="14" s="1"/>
  <c r="T275" i="12"/>
  <c r="T53" i="14" s="1"/>
  <c r="T276" i="12"/>
  <c r="T54" i="14" s="1"/>
  <c r="T279" i="12"/>
  <c r="T49" i="15" s="1"/>
  <c r="T280" i="12"/>
  <c r="T50" i="15" s="1"/>
  <c r="T281" i="12"/>
  <c r="T51" i="15" s="1"/>
  <c r="T282" i="12"/>
  <c r="T52" i="15" s="1"/>
  <c r="T283" i="12"/>
  <c r="T53" i="15" s="1"/>
  <c r="T284" i="12"/>
  <c r="T54" i="15" s="1"/>
  <c r="T313" i="12"/>
  <c r="T55" i="14" s="1"/>
  <c r="T314" i="12"/>
  <c r="T56" i="14" s="1"/>
  <c r="T315" i="12"/>
  <c r="T57" i="14" s="1"/>
  <c r="T316" i="12"/>
  <c r="T58" i="14" s="1"/>
  <c r="T317" i="12"/>
  <c r="T59" i="14" s="1"/>
  <c r="T318" i="12"/>
  <c r="T60" i="14" s="1"/>
  <c r="T321" i="12"/>
  <c r="T55" i="15" s="1"/>
  <c r="T322" i="12"/>
  <c r="T56" i="15" s="1"/>
  <c r="T323" i="12"/>
  <c r="T57" i="15" s="1"/>
  <c r="T324" i="12"/>
  <c r="T58" i="15" s="1"/>
  <c r="T325" i="12"/>
  <c r="T59" i="15" s="1"/>
  <c r="T326" i="12"/>
  <c r="T60" i="15" s="1"/>
  <c r="T355" i="12"/>
  <c r="T61" i="14" s="1"/>
  <c r="T356" i="12"/>
  <c r="T62" i="14" s="1"/>
  <c r="T357" i="12"/>
  <c r="T63" i="14" s="1"/>
  <c r="T358" i="12"/>
  <c r="T64" i="14" s="1"/>
  <c r="T359" i="12"/>
  <c r="T65" i="14" s="1"/>
  <c r="T360" i="12"/>
  <c r="T66" i="14" s="1"/>
  <c r="T363" i="12"/>
  <c r="T61" i="15" s="1"/>
  <c r="T364" i="12"/>
  <c r="T62" i="15" s="1"/>
  <c r="T365" i="12"/>
  <c r="T63" i="15" s="1"/>
  <c r="T366" i="12"/>
  <c r="T64" i="15" s="1"/>
  <c r="T367" i="12"/>
  <c r="T65" i="15" s="1"/>
  <c r="T368" i="12"/>
  <c r="T66" i="15" s="1"/>
  <c r="T733" i="12"/>
  <c r="T115" i="14" s="1"/>
  <c r="T734" i="12"/>
  <c r="T116" i="14" s="1"/>
  <c r="T735" i="12"/>
  <c r="T117" i="14" s="1"/>
  <c r="T736" i="12"/>
  <c r="T118" i="14" s="1"/>
  <c r="T737" i="12"/>
  <c r="T119" i="14" s="1"/>
  <c r="T738" i="12"/>
  <c r="T120" i="14" s="1"/>
  <c r="T741" i="12"/>
  <c r="T115" i="15" s="1"/>
  <c r="T742" i="12"/>
  <c r="T116" i="15" s="1"/>
  <c r="T743" i="12"/>
  <c r="T117" i="15" s="1"/>
  <c r="T744" i="12"/>
  <c r="T118" i="15" s="1"/>
  <c r="T745" i="12"/>
  <c r="T119" i="15" s="1"/>
  <c r="T746" i="12"/>
  <c r="T120" i="15" s="1"/>
  <c r="T775" i="12"/>
  <c r="T121" i="14" s="1"/>
  <c r="T776" i="12"/>
  <c r="T122" i="14" s="1"/>
  <c r="T777" i="12"/>
  <c r="T123" i="14" s="1"/>
  <c r="T778" i="12"/>
  <c r="T124" i="14" s="1"/>
  <c r="T779" i="12"/>
  <c r="T125" i="14" s="1"/>
  <c r="T780" i="12"/>
  <c r="T126" i="14" s="1"/>
  <c r="T783" i="12"/>
  <c r="T121" i="15" s="1"/>
  <c r="T784" i="12"/>
  <c r="T122" i="15" s="1"/>
  <c r="T785" i="12"/>
  <c r="T123" i="15" s="1"/>
  <c r="T786" i="12"/>
  <c r="T124" i="15" s="1"/>
  <c r="T787" i="12"/>
  <c r="T125" i="15" s="1"/>
  <c r="T788" i="12"/>
  <c r="T126" i="15" s="1"/>
  <c r="T817" i="12"/>
  <c r="T127" i="14" s="1"/>
  <c r="T818" i="12"/>
  <c r="T128" i="14" s="1"/>
  <c r="T819" i="12"/>
  <c r="T129" i="14" s="1"/>
  <c r="T820" i="12"/>
  <c r="T130" i="14" s="1"/>
  <c r="T821" i="12"/>
  <c r="T131" i="14" s="1"/>
  <c r="T822" i="12"/>
  <c r="T132" i="14" s="1"/>
  <c r="T825" i="12"/>
  <c r="T127" i="15" s="1"/>
  <c r="T826" i="12"/>
  <c r="T128" i="15" s="1"/>
  <c r="T827" i="12"/>
  <c r="T129" i="15" s="1"/>
  <c r="T828" i="12"/>
  <c r="T130" i="15" s="1"/>
  <c r="T829" i="12"/>
  <c r="T131" i="15" s="1"/>
  <c r="T830" i="12"/>
  <c r="T132" i="15" s="1"/>
  <c r="T22" i="12"/>
  <c r="T16" i="14" s="1"/>
  <c r="T29" i="12"/>
  <c r="T15" i="15" s="1"/>
  <c r="T397" i="12"/>
  <c r="T67" i="14" s="1"/>
  <c r="T398" i="12"/>
  <c r="T68" i="14" s="1"/>
  <c r="T21" i="12"/>
  <c r="T15" i="14" s="1"/>
  <c r="T24" i="12"/>
  <c r="T18" i="14" s="1"/>
  <c r="T28" i="12"/>
  <c r="T14" i="15" s="1"/>
  <c r="T30" i="12"/>
  <c r="T16" i="15" s="1"/>
  <c r="T32" i="12"/>
  <c r="T18" i="15" s="1"/>
  <c r="T20" i="12"/>
  <c r="T14" i="14" s="1"/>
  <c r="T23" i="12"/>
  <c r="T17" i="14" s="1"/>
  <c r="T13" i="15"/>
  <c r="T31" i="12"/>
  <c r="T17" i="15" s="1"/>
  <c r="T399" i="12"/>
  <c r="T69" i="14" s="1"/>
  <c r="T400" i="12"/>
  <c r="T70" i="14" s="1"/>
  <c r="T401" i="12"/>
  <c r="T71" i="14" s="1"/>
  <c r="T402" i="12"/>
  <c r="T72" i="14" s="1"/>
  <c r="T405" i="12"/>
  <c r="T67" i="15" s="1"/>
  <c r="T406" i="12"/>
  <c r="T68" i="15" s="1"/>
  <c r="T407" i="12"/>
  <c r="T69" i="15" s="1"/>
  <c r="T408" i="12"/>
  <c r="T70" i="15" s="1"/>
  <c r="T409" i="12"/>
  <c r="T71" i="15" s="1"/>
  <c r="T410" i="12"/>
  <c r="T72" i="15" s="1"/>
  <c r="T439" i="12"/>
  <c r="T73" i="14" s="1"/>
  <c r="T440" i="12"/>
  <c r="T74" i="14" s="1"/>
  <c r="T441" i="12"/>
  <c r="T75" i="14" s="1"/>
  <c r="T442" i="12"/>
  <c r="T76" i="14" s="1"/>
  <c r="T443" i="12"/>
  <c r="T77" i="14" s="1"/>
  <c r="T444" i="12"/>
  <c r="T78" i="14" s="1"/>
  <c r="T447" i="12"/>
  <c r="T73" i="15" s="1"/>
  <c r="T448" i="12"/>
  <c r="T74" i="15" s="1"/>
  <c r="T449" i="12"/>
  <c r="T75" i="15" s="1"/>
  <c r="T450" i="12"/>
  <c r="T76" i="15" s="1"/>
  <c r="T451" i="12"/>
  <c r="T77" i="15" s="1"/>
  <c r="T452" i="12"/>
  <c r="T78" i="15" s="1"/>
  <c r="T481" i="12"/>
  <c r="T79" i="14" s="1"/>
  <c r="T482" i="12"/>
  <c r="T80" i="14" s="1"/>
  <c r="T483" i="12"/>
  <c r="T81" i="14" s="1"/>
  <c r="T484" i="12"/>
  <c r="T82" i="14" s="1"/>
  <c r="T485" i="12"/>
  <c r="T83" i="14" s="1"/>
  <c r="T486" i="12"/>
  <c r="T84" i="14" s="1"/>
  <c r="T489" i="12"/>
  <c r="T79" i="15" s="1"/>
  <c r="T490" i="12"/>
  <c r="T80" i="15" s="1"/>
  <c r="T491" i="12"/>
  <c r="T81" i="15" s="1"/>
  <c r="T492" i="12"/>
  <c r="T82" i="15" s="1"/>
  <c r="T493" i="12"/>
  <c r="T83" i="15" s="1"/>
  <c r="T494" i="12"/>
  <c r="T84" i="15" s="1"/>
  <c r="T523" i="12"/>
  <c r="T85" i="14" s="1"/>
  <c r="T524" i="12"/>
  <c r="T86" i="14" s="1"/>
  <c r="T525" i="12"/>
  <c r="T87" i="14" s="1"/>
  <c r="T526" i="12"/>
  <c r="T88" i="14" s="1"/>
  <c r="T527" i="12"/>
  <c r="T89" i="14" s="1"/>
  <c r="T528" i="12"/>
  <c r="T90" i="14" s="1"/>
  <c r="T531" i="12"/>
  <c r="T85" i="15" s="1"/>
  <c r="T532" i="12"/>
  <c r="T86" i="15" s="1"/>
  <c r="T533" i="12"/>
  <c r="T87" i="15" s="1"/>
  <c r="T534" i="12"/>
  <c r="T88" i="15" s="1"/>
  <c r="T535" i="12"/>
  <c r="T89" i="15" s="1"/>
  <c r="T536" i="12"/>
  <c r="T90" i="15" s="1"/>
  <c r="T565" i="12"/>
  <c r="T91" i="14" s="1"/>
  <c r="T566" i="12"/>
  <c r="T92" i="14" s="1"/>
  <c r="T567" i="12"/>
  <c r="T93" i="14" s="1"/>
  <c r="T568" i="12"/>
  <c r="T94" i="14" s="1"/>
  <c r="T569" i="12"/>
  <c r="T95" i="14" s="1"/>
  <c r="T570" i="12"/>
  <c r="T96" i="14" s="1"/>
  <c r="T573" i="12"/>
  <c r="T91" i="15" s="1"/>
  <c r="T574" i="12"/>
  <c r="T92" i="15" s="1"/>
  <c r="T575" i="12"/>
  <c r="T93" i="15" s="1"/>
  <c r="T576" i="12"/>
  <c r="T94" i="15" s="1"/>
  <c r="T577" i="12"/>
  <c r="T95" i="15" s="1"/>
  <c r="T578" i="12"/>
  <c r="T96" i="15" s="1"/>
  <c r="T607" i="12"/>
  <c r="T97" i="14" s="1"/>
  <c r="T608" i="12"/>
  <c r="T98" i="14" s="1"/>
  <c r="T609" i="12"/>
  <c r="T99" i="14" s="1"/>
  <c r="T610" i="12"/>
  <c r="T100" i="14" s="1"/>
  <c r="T611" i="12"/>
  <c r="T101" i="14" s="1"/>
  <c r="T612" i="12"/>
  <c r="T102" i="14" s="1"/>
  <c r="T615" i="12"/>
  <c r="T97" i="15" s="1"/>
  <c r="T616" i="12"/>
  <c r="T98" i="15" s="1"/>
  <c r="T617" i="12"/>
  <c r="T99" i="15" s="1"/>
  <c r="T618" i="12"/>
  <c r="T100" i="15" s="1"/>
  <c r="T619" i="12"/>
  <c r="T101" i="15" s="1"/>
  <c r="T620" i="12"/>
  <c r="T102" i="15" s="1"/>
  <c r="T649" i="12"/>
  <c r="T103" i="14" s="1"/>
  <c r="T650" i="12"/>
  <c r="T104" i="14" s="1"/>
  <c r="T651" i="12"/>
  <c r="T105" i="14" s="1"/>
  <c r="T652" i="12"/>
  <c r="T106" i="14" s="1"/>
  <c r="T653" i="12"/>
  <c r="T107" i="14" s="1"/>
  <c r="T654" i="12"/>
  <c r="T108" i="14" s="1"/>
  <c r="T657" i="12"/>
  <c r="T103" i="15" s="1"/>
  <c r="T658" i="12"/>
  <c r="T104" i="15" s="1"/>
  <c r="T659" i="12"/>
  <c r="T105" i="15" s="1"/>
  <c r="T660" i="12"/>
  <c r="T106" i="15" s="1"/>
  <c r="T661" i="12"/>
  <c r="T107" i="15" s="1"/>
  <c r="T662" i="12"/>
  <c r="T108" i="15" s="1"/>
  <c r="T691" i="12"/>
  <c r="T109" i="14" s="1"/>
  <c r="T692" i="12"/>
  <c r="T110" i="14" s="1"/>
  <c r="T693" i="12"/>
  <c r="T111" i="14" s="1"/>
  <c r="T694" i="12"/>
  <c r="T112" i="14" s="1"/>
  <c r="T695" i="12"/>
  <c r="T113" i="14" s="1"/>
  <c r="T696" i="12"/>
  <c r="T114" i="14" s="1"/>
  <c r="T699" i="12"/>
  <c r="T109" i="15" s="1"/>
  <c r="T700" i="12"/>
  <c r="T110" i="15" s="1"/>
  <c r="T701" i="12"/>
  <c r="T111" i="15" s="1"/>
  <c r="T702" i="12"/>
  <c r="T112" i="15" s="1"/>
  <c r="T703" i="12"/>
  <c r="T113" i="15" s="1"/>
  <c r="T704" i="12"/>
  <c r="T114" i="15" s="1"/>
  <c r="T158" i="12"/>
  <c r="T36" i="15" s="1"/>
  <c r="U16" l="1"/>
  <c r="U20"/>
  <c r="U24"/>
  <c r="U28"/>
  <c r="U114" i="12" s="1"/>
  <c r="U32" i="15"/>
  <c r="U36"/>
  <c r="U40"/>
  <c r="U44"/>
  <c r="U238" i="12" s="1"/>
  <c r="U48" i="15"/>
  <c r="U52"/>
  <c r="U56"/>
  <c r="U60"/>
  <c r="U326" i="12" s="1"/>
  <c r="U64" i="15"/>
  <c r="U68"/>
  <c r="U72"/>
  <c r="U76"/>
  <c r="U450" i="12" s="1"/>
  <c r="U80" i="15"/>
  <c r="U490" i="12" s="1"/>
  <c r="U84" i="15"/>
  <c r="U88"/>
  <c r="U92"/>
  <c r="U574" i="12" s="1"/>
  <c r="U96" i="15"/>
  <c r="U100"/>
  <c r="U104"/>
  <c r="U108"/>
  <c r="U662" i="12" s="1"/>
  <c r="U112" i="15"/>
  <c r="U116"/>
  <c r="U120"/>
  <c r="U124"/>
  <c r="U786" i="12" s="1"/>
  <c r="U128" i="15"/>
  <c r="U826" i="12" s="1"/>
  <c r="U132" i="15"/>
  <c r="U136"/>
  <c r="U140"/>
  <c r="U910" i="12" s="1"/>
  <c r="U144" i="15"/>
  <c r="U148"/>
  <c r="U152"/>
  <c r="U156"/>
  <c r="U998" i="12" s="1"/>
  <c r="U160" i="15"/>
  <c r="U164"/>
  <c r="U168"/>
  <c r="U172"/>
  <c r="U1122" i="12" s="1"/>
  <c r="U176" i="15"/>
  <c r="U1162" i="12" s="1"/>
  <c r="U180" i="15"/>
  <c r="U184"/>
  <c r="U188"/>
  <c r="U192"/>
  <c r="U196"/>
  <c r="U200"/>
  <c r="U204"/>
  <c r="U1334" i="12" s="1"/>
  <c r="U208" i="15"/>
  <c r="U212"/>
  <c r="U216"/>
  <c r="U220"/>
  <c r="U1458" i="12" s="1"/>
  <c r="U224" i="15"/>
  <c r="U228"/>
  <c r="U232"/>
  <c r="U236"/>
  <c r="U1582" i="12" s="1"/>
  <c r="U240" i="15"/>
  <c r="U244"/>
  <c r="U248"/>
  <c r="U252"/>
  <c r="U1670" i="12" s="1"/>
  <c r="U256" i="15"/>
  <c r="U260"/>
  <c r="U264"/>
  <c r="U268"/>
  <c r="U1794" i="12" s="1"/>
  <c r="U272" i="15"/>
  <c r="U1834" i="12" s="1"/>
  <c r="U276" i="15"/>
  <c r="U280"/>
  <c r="U284"/>
  <c r="U1918" i="12" s="1"/>
  <c r="U288" i="15"/>
  <c r="U292"/>
  <c r="U296"/>
  <c r="U2002" i="12" s="1"/>
  <c r="U300" i="15"/>
  <c r="U2006" i="12" s="1"/>
  <c r="U304" i="15"/>
  <c r="U308"/>
  <c r="U312"/>
  <c r="U2090" i="12" s="1"/>
  <c r="U316" i="15"/>
  <c r="U2130" i="12" s="1"/>
  <c r="U320" i="15"/>
  <c r="U2170" i="12" s="1"/>
  <c r="U324" i="15"/>
  <c r="U328"/>
  <c r="U2214" i="12" s="1"/>
  <c r="U332" i="15"/>
  <c r="U2254" i="12" s="1"/>
  <c r="U336" i="15"/>
  <c r="U340"/>
  <c r="U344"/>
  <c r="U2338" i="12" s="1"/>
  <c r="U348" i="15"/>
  <c r="U2342" i="12" s="1"/>
  <c r="U352" i="15"/>
  <c r="U13"/>
  <c r="U17"/>
  <c r="U31" i="12" s="1"/>
  <c r="U21" i="15"/>
  <c r="U71" i="12" s="1"/>
  <c r="U25" i="15"/>
  <c r="U29"/>
  <c r="U33"/>
  <c r="U155" i="12" s="1"/>
  <c r="U37" i="15"/>
  <c r="U195" i="12" s="1"/>
  <c r="U41" i="15"/>
  <c r="U45"/>
  <c r="U49"/>
  <c r="U53"/>
  <c r="U283" i="12" s="1"/>
  <c r="U57" i="15"/>
  <c r="U61"/>
  <c r="U65"/>
  <c r="U69"/>
  <c r="U407" i="12" s="1"/>
  <c r="U73" i="15"/>
  <c r="U447" i="12" s="1"/>
  <c r="U77" i="15"/>
  <c r="U81"/>
  <c r="U85"/>
  <c r="U531" i="12" s="1"/>
  <c r="U89" i="15"/>
  <c r="U93"/>
  <c r="U97"/>
  <c r="U615" i="12" s="1"/>
  <c r="U101" i="15"/>
  <c r="U619" i="12" s="1"/>
  <c r="U105" i="15"/>
  <c r="U109"/>
  <c r="U113"/>
  <c r="U117"/>
  <c r="U743" i="12" s="1"/>
  <c r="U121" i="15"/>
  <c r="U783" i="12" s="1"/>
  <c r="U125" i="15"/>
  <c r="U129"/>
  <c r="U827" i="12" s="1"/>
  <c r="U133" i="15"/>
  <c r="U867" i="12" s="1"/>
  <c r="U137" i="15"/>
  <c r="U141"/>
  <c r="U145"/>
  <c r="U951" i="12" s="1"/>
  <c r="U149" i="15"/>
  <c r="U955" i="12" s="1"/>
  <c r="U153" i="15"/>
  <c r="U157"/>
  <c r="U161"/>
  <c r="U1039" i="12" s="1"/>
  <c r="U165" i="15"/>
  <c r="U1079" i="12" s="1"/>
  <c r="U169" i="15"/>
  <c r="U1119" i="12" s="1"/>
  <c r="U173" i="15"/>
  <c r="U177"/>
  <c r="U181"/>
  <c r="U1203" i="12" s="1"/>
  <c r="U185" i="15"/>
  <c r="U189"/>
  <c r="U193"/>
  <c r="U1287" i="12" s="1"/>
  <c r="U197" i="15"/>
  <c r="U1291" i="12" s="1"/>
  <c r="U201" i="15"/>
  <c r="U205"/>
  <c r="U209"/>
  <c r="U1375" i="12" s="1"/>
  <c r="U213" i="15"/>
  <c r="U1415" i="12" s="1"/>
  <c r="U217" i="15"/>
  <c r="U1455" i="12" s="1"/>
  <c r="U221" i="15"/>
  <c r="U225"/>
  <c r="U229"/>
  <c r="U1539" i="12" s="1"/>
  <c r="U233" i="15"/>
  <c r="U237"/>
  <c r="U241"/>
  <c r="U1623" i="12" s="1"/>
  <c r="U245" i="15"/>
  <c r="U1627" i="12" s="1"/>
  <c r="U249" i="15"/>
  <c r="U253"/>
  <c r="U257"/>
  <c r="U261"/>
  <c r="U1751" i="12" s="1"/>
  <c r="U265" i="15"/>
  <c r="U1791" i="12" s="1"/>
  <c r="U269" i="15"/>
  <c r="U273"/>
  <c r="U1835" i="12" s="1"/>
  <c r="U277" i="15"/>
  <c r="U1875" i="12" s="1"/>
  <c r="U281" i="15"/>
  <c r="U285"/>
  <c r="U289"/>
  <c r="U1959" i="12" s="1"/>
  <c r="U293" i="15"/>
  <c r="U1963" i="12" s="1"/>
  <c r="U297" i="15"/>
  <c r="U301"/>
  <c r="U305"/>
  <c r="U2047" i="12" s="1"/>
  <c r="U309" i="15"/>
  <c r="U2087" i="12" s="1"/>
  <c r="U313" i="15"/>
  <c r="U2127" i="12" s="1"/>
  <c r="U317" i="15"/>
  <c r="U321"/>
  <c r="U325"/>
  <c r="U2211" i="12" s="1"/>
  <c r="U329" i="15"/>
  <c r="U333"/>
  <c r="U337"/>
  <c r="U2295" i="12" s="1"/>
  <c r="U341" i="15"/>
  <c r="U2299" i="12" s="1"/>
  <c r="U345" i="15"/>
  <c r="U349"/>
  <c r="U14"/>
  <c r="U28" i="12" s="1"/>
  <c r="U18" i="15"/>
  <c r="U32" i="12" s="1"/>
  <c r="U22" i="15"/>
  <c r="U72" i="12" s="1"/>
  <c r="U26" i="15"/>
  <c r="U30"/>
  <c r="U34"/>
  <c r="U156" i="12" s="1"/>
  <c r="U38" i="15"/>
  <c r="U42"/>
  <c r="U46"/>
  <c r="U240" i="12" s="1"/>
  <c r="U50" i="15"/>
  <c r="U280" i="12" s="1"/>
  <c r="U54" i="15"/>
  <c r="U58"/>
  <c r="U62"/>
  <c r="U364" i="12" s="1"/>
  <c r="U66" i="15"/>
  <c r="U368" i="12" s="1"/>
  <c r="U70" i="15"/>
  <c r="U408" i="12" s="1"/>
  <c r="U74" i="15"/>
  <c r="U78"/>
  <c r="U452" i="12" s="1"/>
  <c r="U82" i="15"/>
  <c r="U492" i="12" s="1"/>
  <c r="U86" i="15"/>
  <c r="U90"/>
  <c r="U94"/>
  <c r="U576" i="12" s="1"/>
  <c r="U98" i="15"/>
  <c r="U616" i="12" s="1"/>
  <c r="U102" i="15"/>
  <c r="U106"/>
  <c r="U110"/>
  <c r="U700" i="12" s="1"/>
  <c r="U114" i="15"/>
  <c r="U704" i="12" s="1"/>
  <c r="U118" i="15"/>
  <c r="U122"/>
  <c r="U126"/>
  <c r="U788" i="12" s="1"/>
  <c r="U130" i="15"/>
  <c r="U828" i="12" s="1"/>
  <c r="U134" i="15"/>
  <c r="U138"/>
  <c r="U142"/>
  <c r="U912" i="12" s="1"/>
  <c r="U146" i="15"/>
  <c r="U952" i="12" s="1"/>
  <c r="U150" i="15"/>
  <c r="U154"/>
  <c r="U158"/>
  <c r="U1036" i="12" s="1"/>
  <c r="U162" i="15"/>
  <c r="U1040" i="12" s="1"/>
  <c r="U166" i="15"/>
  <c r="U1080" i="12" s="1"/>
  <c r="U170" i="15"/>
  <c r="U174"/>
  <c r="U178"/>
  <c r="U1164" i="12" s="1"/>
  <c r="U182" i="15"/>
  <c r="U186"/>
  <c r="U190"/>
  <c r="U1248" i="12" s="1"/>
  <c r="U194" i="15"/>
  <c r="U1288" i="12" s="1"/>
  <c r="U198" i="15"/>
  <c r="U202"/>
  <c r="U206"/>
  <c r="U1372" i="12" s="1"/>
  <c r="U210" i="15"/>
  <c r="U1376" i="12" s="1"/>
  <c r="U214" i="15"/>
  <c r="U1416" i="12" s="1"/>
  <c r="U218" i="15"/>
  <c r="U222"/>
  <c r="U1460" i="12" s="1"/>
  <c r="U226" i="15"/>
  <c r="U1500" i="12" s="1"/>
  <c r="U230" i="15"/>
  <c r="U234"/>
  <c r="U238"/>
  <c r="U1584" i="12" s="1"/>
  <c r="U242" i="15"/>
  <c r="U1624" i="12" s="1"/>
  <c r="U246" i="15"/>
  <c r="U1628" i="12" s="1"/>
  <c r="U250" i="15"/>
  <c r="U254"/>
  <c r="U258"/>
  <c r="U1712" i="12" s="1"/>
  <c r="U262" i="15"/>
  <c r="U1752" i="12" s="1"/>
  <c r="U266" i="15"/>
  <c r="U270"/>
  <c r="U274"/>
  <c r="U1836" i="12" s="1"/>
  <c r="U278" i="15"/>
  <c r="U282"/>
  <c r="U286"/>
  <c r="U1920" i="12" s="1"/>
  <c r="U290" i="15"/>
  <c r="U1960" i="12" s="1"/>
  <c r="U294" i="15"/>
  <c r="U298"/>
  <c r="U302"/>
  <c r="U2044" i="12" s="1"/>
  <c r="U306" i="15"/>
  <c r="U2048" i="12" s="1"/>
  <c r="U310" i="15"/>
  <c r="U2088" i="12" s="1"/>
  <c r="U314" i="15"/>
  <c r="U318"/>
  <c r="U322"/>
  <c r="U2172" i="12" s="1"/>
  <c r="U326" i="15"/>
  <c r="U2212" i="12" s="1"/>
  <c r="U330" i="15"/>
  <c r="U334"/>
  <c r="U338"/>
  <c r="U2296" i="12" s="1"/>
  <c r="U342" i="15"/>
  <c r="U2300" i="12" s="1"/>
  <c r="U346" i="15"/>
  <c r="U350"/>
  <c r="U2380" i="12" s="1"/>
  <c r="U15" i="15"/>
  <c r="U29" i="12" s="1"/>
  <c r="U19" i="15"/>
  <c r="U69" i="12" s="1"/>
  <c r="U23" i="15"/>
  <c r="U27"/>
  <c r="U31"/>
  <c r="U153" i="12" s="1"/>
  <c r="U35" i="15"/>
  <c r="U157" i="12" s="1"/>
  <c r="U39" i="15"/>
  <c r="U43"/>
  <c r="U237" i="12" s="1"/>
  <c r="U47" i="15"/>
  <c r="U241" i="12" s="1"/>
  <c r="U51" i="15"/>
  <c r="U55"/>
  <c r="U59"/>
  <c r="U325" i="12" s="1"/>
  <c r="U63" i="15"/>
  <c r="U365" i="12" s="1"/>
  <c r="U67" i="15"/>
  <c r="U405" i="12" s="1"/>
  <c r="U71" i="15"/>
  <c r="U75"/>
  <c r="U449" i="12" s="1"/>
  <c r="U79" i="15"/>
  <c r="U489" i="12" s="1"/>
  <c r="U83" i="15"/>
  <c r="U493" i="12" s="1"/>
  <c r="U87" i="15"/>
  <c r="U91"/>
  <c r="U573" i="12" s="1"/>
  <c r="U95" i="15"/>
  <c r="U577" i="12" s="1"/>
  <c r="U99" i="15"/>
  <c r="U617" i="12" s="1"/>
  <c r="U103" i="15"/>
  <c r="U107"/>
  <c r="U111"/>
  <c r="U701" i="12" s="1"/>
  <c r="U115" i="15"/>
  <c r="U741" i="12" s="1"/>
  <c r="U119" i="15"/>
  <c r="U123"/>
  <c r="U785" i="12" s="1"/>
  <c r="U127" i="15"/>
  <c r="U825" i="12" s="1"/>
  <c r="U131" i="15"/>
  <c r="U829" i="12" s="1"/>
  <c r="U135" i="15"/>
  <c r="U139"/>
  <c r="U909" i="12" s="1"/>
  <c r="U143" i="15"/>
  <c r="U913" i="12" s="1"/>
  <c r="U147" i="15"/>
  <c r="U151"/>
  <c r="U155"/>
  <c r="U159"/>
  <c r="U1037" i="12" s="1"/>
  <c r="U163" i="15"/>
  <c r="U1077" i="12" s="1"/>
  <c r="U167" i="15"/>
  <c r="U171"/>
  <c r="U1121" i="12" s="1"/>
  <c r="U175" i="15"/>
  <c r="U1161" i="12" s="1"/>
  <c r="U179" i="15"/>
  <c r="U1165" i="12" s="1"/>
  <c r="U183" i="15"/>
  <c r="U187"/>
  <c r="U1245" i="12" s="1"/>
  <c r="U191" i="15"/>
  <c r="U1249" i="12" s="1"/>
  <c r="U195" i="15"/>
  <c r="U1289" i="12" s="1"/>
  <c r="U199" i="15"/>
  <c r="U203"/>
  <c r="U207"/>
  <c r="U1373" i="12" s="1"/>
  <c r="U211" i="15"/>
  <c r="U1413" i="12" s="1"/>
  <c r="U215" i="15"/>
  <c r="U219"/>
  <c r="U1457" i="12" s="1"/>
  <c r="U223" i="15"/>
  <c r="U1497" i="12" s="1"/>
  <c r="U227" i="15"/>
  <c r="U1501" i="12" s="1"/>
  <c r="U231" i="15"/>
  <c r="U235"/>
  <c r="U239"/>
  <c r="U1585" i="12" s="1"/>
  <c r="U243" i="15"/>
  <c r="U1625" i="12" s="1"/>
  <c r="U247" i="15"/>
  <c r="U251"/>
  <c r="U1669" i="12" s="1"/>
  <c r="U255" i="15"/>
  <c r="U1709" i="12" s="1"/>
  <c r="U259" i="15"/>
  <c r="U1749" i="12" s="1"/>
  <c r="U263" i="15"/>
  <c r="U267"/>
  <c r="U1793" i="12" s="1"/>
  <c r="U271" i="15"/>
  <c r="U1833" i="12" s="1"/>
  <c r="U275" i="15"/>
  <c r="U1837" i="12" s="1"/>
  <c r="U279" i="15"/>
  <c r="U283"/>
  <c r="U1917" i="12" s="1"/>
  <c r="U287" i="15"/>
  <c r="U1921" i="12" s="1"/>
  <c r="U291" i="15"/>
  <c r="U1961" i="12" s="1"/>
  <c r="U295" i="15"/>
  <c r="U299"/>
  <c r="U2005" i="12" s="1"/>
  <c r="U303" i="15"/>
  <c r="U2045" i="12" s="1"/>
  <c r="U307" i="15"/>
  <c r="U2085" i="12" s="1"/>
  <c r="U311" i="15"/>
  <c r="U315"/>
  <c r="U2129" i="12" s="1"/>
  <c r="U319" i="15"/>
  <c r="U2169" i="12" s="1"/>
  <c r="U323" i="15"/>
  <c r="U2173" i="12" s="1"/>
  <c r="U327" i="15"/>
  <c r="U331"/>
  <c r="U2253" i="12" s="1"/>
  <c r="U335" i="15"/>
  <c r="U2257" i="12" s="1"/>
  <c r="U339" i="15"/>
  <c r="U2297" i="12" s="1"/>
  <c r="U343" i="15"/>
  <c r="U347"/>
  <c r="U2341" i="12" s="1"/>
  <c r="U351" i="15"/>
  <c r="U2381" i="12" s="1"/>
  <c r="U356" i="15"/>
  <c r="U2422" i="12" s="1"/>
  <c r="U360" i="15"/>
  <c r="U364"/>
  <c r="U2466" i="12" s="1"/>
  <c r="U368" i="15"/>
  <c r="U2506" i="12" s="1"/>
  <c r="U372" i="15"/>
  <c r="U2510" i="12" s="1"/>
  <c r="U376" i="15"/>
  <c r="U380"/>
  <c r="U2590" i="12" s="1"/>
  <c r="U384" i="15"/>
  <c r="U2594" i="12" s="1"/>
  <c r="U388" i="15"/>
  <c r="U2634" i="12" s="1"/>
  <c r="U392" i="15"/>
  <c r="U396"/>
  <c r="U2678" i="12" s="1"/>
  <c r="U400" i="15"/>
  <c r="U2717" i="12" s="1"/>
  <c r="U404" i="15"/>
  <c r="U2757" i="12" s="1"/>
  <c r="U408" i="15"/>
  <c r="U412"/>
  <c r="U2801" i="12" s="1"/>
  <c r="U416" i="15"/>
  <c r="U2841" i="12" s="1"/>
  <c r="U420" i="15"/>
  <c r="U2845" i="12" s="1"/>
  <c r="U424" i="15"/>
  <c r="U428"/>
  <c r="U2925" i="12" s="1"/>
  <c r="U432" i="15"/>
  <c r="U2929" i="12" s="1"/>
  <c r="U436" i="15"/>
  <c r="U2969" i="12" s="1"/>
  <c r="U440" i="15"/>
  <c r="U444"/>
  <c r="U3013" i="12" s="1"/>
  <c r="U448" i="15"/>
  <c r="U3053" i="12" s="1"/>
  <c r="U452" i="15"/>
  <c r="U3093" i="12" s="1"/>
  <c r="U456" i="15"/>
  <c r="U460"/>
  <c r="U3137" i="12" s="1"/>
  <c r="U464" i="15"/>
  <c r="U3177" i="12" s="1"/>
  <c r="U468" i="15"/>
  <c r="U3181" i="12" s="1"/>
  <c r="U472" i="15"/>
  <c r="U476"/>
  <c r="U3261" i="12" s="1"/>
  <c r="U480" i="15"/>
  <c r="U3265" i="12" s="1"/>
  <c r="U484" i="15"/>
  <c r="U3305" i="12" s="1"/>
  <c r="U488" i="15"/>
  <c r="U3345" i="12" s="1"/>
  <c r="U492" i="15"/>
  <c r="U3349" i="12" s="1"/>
  <c r="U496" i="15"/>
  <c r="U3389" i="12" s="1"/>
  <c r="U500" i="15"/>
  <c r="U3429" i="12" s="1"/>
  <c r="U504" i="15"/>
  <c r="U3433" i="12" s="1"/>
  <c r="U508" i="15"/>
  <c r="U3473" i="12" s="1"/>
  <c r="U512" i="15"/>
  <c r="U3513" i="12" s="1"/>
  <c r="U516" i="15"/>
  <c r="U3517" i="12" s="1"/>
  <c r="U520" i="15"/>
  <c r="U3557" i="12" s="1"/>
  <c r="U524" i="15"/>
  <c r="U3597" i="12" s="1"/>
  <c r="U528" i="15"/>
  <c r="U3601" i="12" s="1"/>
  <c r="U532" i="15"/>
  <c r="U3641" i="12" s="1"/>
  <c r="U536" i="15"/>
  <c r="U3681" i="12" s="1"/>
  <c r="U540" i="15"/>
  <c r="U3685" i="12" s="1"/>
  <c r="U544" i="15"/>
  <c r="U3725" i="12" s="1"/>
  <c r="U548" i="15"/>
  <c r="U3765" i="12" s="1"/>
  <c r="U552" i="15"/>
  <c r="U3769" i="12" s="1"/>
  <c r="U556" i="15"/>
  <c r="U3809" i="12" s="1"/>
  <c r="U560" i="15"/>
  <c r="U3849" i="12" s="1"/>
  <c r="U564" i="15"/>
  <c r="U3853" i="12" s="1"/>
  <c r="U568" i="15"/>
  <c r="U3893" i="12" s="1"/>
  <c r="U572" i="15"/>
  <c r="U3933" i="12" s="1"/>
  <c r="U576" i="15"/>
  <c r="U3937" i="12" s="1"/>
  <c r="U580" i="15"/>
  <c r="U3977" i="12" s="1"/>
  <c r="U367" i="15"/>
  <c r="U2505" i="12" s="1"/>
  <c r="U383" i="15"/>
  <c r="U2593" i="12" s="1"/>
  <c r="U391" i="15"/>
  <c r="U2673" i="12" s="1"/>
  <c r="U403" i="15"/>
  <c r="U2756" i="12" s="1"/>
  <c r="U419" i="15"/>
  <c r="U2844" i="12" s="1"/>
  <c r="U427" i="15"/>
  <c r="U2924" i="12" s="1"/>
  <c r="U439" i="15"/>
  <c r="U3008" i="12" s="1"/>
  <c r="U451" i="15"/>
  <c r="U3092" i="12" s="1"/>
  <c r="U459" i="15"/>
  <c r="U3136" i="12" s="1"/>
  <c r="U471" i="15"/>
  <c r="U3220" i="12" s="1"/>
  <c r="U487" i="15"/>
  <c r="U3344" i="12" s="1"/>
  <c r="U503" i="15"/>
  <c r="U3432" i="12" s="1"/>
  <c r="U519" i="15"/>
  <c r="U3556" i="12" s="1"/>
  <c r="U535" i="15"/>
  <c r="U3680" i="12" s="1"/>
  <c r="U551" i="15"/>
  <c r="U3768" i="12" s="1"/>
  <c r="U567" i="15"/>
  <c r="U3892" i="12" s="1"/>
  <c r="U353" i="15"/>
  <c r="U2383" i="12" s="1"/>
  <c r="U357" i="15"/>
  <c r="U2423" i="12" s="1"/>
  <c r="U361" i="15"/>
  <c r="U2463" i="12" s="1"/>
  <c r="U365" i="15"/>
  <c r="U2467" i="12" s="1"/>
  <c r="U369" i="15"/>
  <c r="U2507" i="12" s="1"/>
  <c r="U373" i="15"/>
  <c r="U2547" i="12" s="1"/>
  <c r="U377" i="15"/>
  <c r="U2551" i="12" s="1"/>
  <c r="U381" i="15"/>
  <c r="U2591" i="12" s="1"/>
  <c r="U385" i="15"/>
  <c r="U2631" i="12" s="1"/>
  <c r="U389" i="15"/>
  <c r="U2635" i="12" s="1"/>
  <c r="U393" i="15"/>
  <c r="U2675" i="12" s="1"/>
  <c r="U397" i="15"/>
  <c r="U2714" i="12" s="1"/>
  <c r="U401" i="15"/>
  <c r="U2718" i="12" s="1"/>
  <c r="U405" i="15"/>
  <c r="U2758" i="12" s="1"/>
  <c r="U409" i="15"/>
  <c r="U2798" i="12" s="1"/>
  <c r="U413" i="15"/>
  <c r="U2802" i="12" s="1"/>
  <c r="U417" i="15"/>
  <c r="U2842" i="12" s="1"/>
  <c r="U421" i="15"/>
  <c r="U2882" i="12" s="1"/>
  <c r="U425" i="15"/>
  <c r="U2886" i="12" s="1"/>
  <c r="U429" i="15"/>
  <c r="U2926" i="12" s="1"/>
  <c r="U433" i="15"/>
  <c r="U2966" i="12" s="1"/>
  <c r="U437" i="15"/>
  <c r="U2970" i="12" s="1"/>
  <c r="U441" i="15"/>
  <c r="U3010" i="12" s="1"/>
  <c r="U445" i="15"/>
  <c r="U3050" i="12" s="1"/>
  <c r="U449" i="15"/>
  <c r="U3054" i="12" s="1"/>
  <c r="U453" i="15"/>
  <c r="U3094" i="12" s="1"/>
  <c r="U457" i="15"/>
  <c r="U3134" i="12" s="1"/>
  <c r="U461" i="15"/>
  <c r="U3138" i="12" s="1"/>
  <c r="U465" i="15"/>
  <c r="U3178" i="12" s="1"/>
  <c r="U469" i="15"/>
  <c r="U3218" i="12" s="1"/>
  <c r="U473" i="15"/>
  <c r="U3222" i="12" s="1"/>
  <c r="U477" i="15"/>
  <c r="U3262" i="12" s="1"/>
  <c r="U481" i="15"/>
  <c r="U3302" i="12" s="1"/>
  <c r="U485" i="15"/>
  <c r="U3306" i="12" s="1"/>
  <c r="U489" i="15"/>
  <c r="U3346" i="12" s="1"/>
  <c r="U493" i="15"/>
  <c r="U3386" i="12" s="1"/>
  <c r="U497" i="15"/>
  <c r="U3390" i="12" s="1"/>
  <c r="U501" i="15"/>
  <c r="U3430" i="12" s="1"/>
  <c r="U505" i="15"/>
  <c r="U3470" i="12" s="1"/>
  <c r="U509" i="15"/>
  <c r="U3474" i="12" s="1"/>
  <c r="U513" i="15"/>
  <c r="U3514" i="12" s="1"/>
  <c r="U517" i="15"/>
  <c r="U3554" i="12" s="1"/>
  <c r="U521" i="15"/>
  <c r="U3558" i="12" s="1"/>
  <c r="U525" i="15"/>
  <c r="U3598" i="12" s="1"/>
  <c r="U529" i="15"/>
  <c r="U3638" i="12" s="1"/>
  <c r="U533" i="15"/>
  <c r="U3642" i="12" s="1"/>
  <c r="U537" i="15"/>
  <c r="U3682" i="12" s="1"/>
  <c r="U541" i="15"/>
  <c r="U3722" i="12" s="1"/>
  <c r="U545" i="15"/>
  <c r="U3726" i="12" s="1"/>
  <c r="U549" i="15"/>
  <c r="U3766" i="12" s="1"/>
  <c r="U553" i="15"/>
  <c r="U3806" i="12" s="1"/>
  <c r="U557" i="15"/>
  <c r="U3810" i="12" s="1"/>
  <c r="U561" i="15"/>
  <c r="U3850" i="12" s="1"/>
  <c r="U565" i="15"/>
  <c r="U3890" i="12" s="1"/>
  <c r="U569" i="15"/>
  <c r="U3894" i="12" s="1"/>
  <c r="U573" i="15"/>
  <c r="U3934" i="12" s="1"/>
  <c r="U577" i="15"/>
  <c r="U3974" i="12" s="1"/>
  <c r="U581" i="15"/>
  <c r="U3978" i="12" s="1"/>
  <c r="U355" i="15"/>
  <c r="U2421" i="12" s="1"/>
  <c r="U363" i="15"/>
  <c r="U2465" i="12" s="1"/>
  <c r="U371" i="15"/>
  <c r="U2509" i="12" s="1"/>
  <c r="U379" i="15"/>
  <c r="U2589" i="12" s="1"/>
  <c r="U395" i="15"/>
  <c r="U2677" i="12" s="1"/>
  <c r="U411" i="15"/>
  <c r="U2800" i="12" s="1"/>
  <c r="U423" i="15"/>
  <c r="U2884" i="12" s="1"/>
  <c r="U475" i="15"/>
  <c r="U3260" i="12" s="1"/>
  <c r="U491" i="15"/>
  <c r="U3348" i="12" s="1"/>
  <c r="U507" i="15"/>
  <c r="U3472" i="12" s="1"/>
  <c r="U523" i="15"/>
  <c r="U3596" i="12" s="1"/>
  <c r="U539" i="15"/>
  <c r="U3684" i="12" s="1"/>
  <c r="U555" i="15"/>
  <c r="U3808" i="12" s="1"/>
  <c r="U571" i="15"/>
  <c r="U3932" i="12" s="1"/>
  <c r="U354" i="15"/>
  <c r="U2384" i="12" s="1"/>
  <c r="U358" i="15"/>
  <c r="U2424" i="12" s="1"/>
  <c r="U362" i="15"/>
  <c r="U2464" i="12" s="1"/>
  <c r="U366" i="15"/>
  <c r="U2468" i="12" s="1"/>
  <c r="U370" i="15"/>
  <c r="U2508" i="12" s="1"/>
  <c r="U374" i="15"/>
  <c r="U2548" i="12" s="1"/>
  <c r="U378" i="15"/>
  <c r="U2552" i="12" s="1"/>
  <c r="U382" i="15"/>
  <c r="U2592" i="12" s="1"/>
  <c r="U386" i="15"/>
  <c r="U2632" i="12" s="1"/>
  <c r="U390" i="15"/>
  <c r="U2636" i="12" s="1"/>
  <c r="U394" i="15"/>
  <c r="U2676" i="12" s="1"/>
  <c r="U398" i="15"/>
  <c r="U2715" i="12" s="1"/>
  <c r="U402" i="15"/>
  <c r="U2719" i="12" s="1"/>
  <c r="U406" i="15"/>
  <c r="U2759" i="12" s="1"/>
  <c r="U410" i="15"/>
  <c r="U2799" i="12" s="1"/>
  <c r="U414" i="15"/>
  <c r="U2803" i="12" s="1"/>
  <c r="U418" i="15"/>
  <c r="U2843" i="12" s="1"/>
  <c r="U422" i="15"/>
  <c r="U2883" i="12" s="1"/>
  <c r="U426" i="15"/>
  <c r="U2887" i="12" s="1"/>
  <c r="U430" i="15"/>
  <c r="U2927" i="12" s="1"/>
  <c r="U434" i="15"/>
  <c r="U2967" i="12" s="1"/>
  <c r="U438" i="15"/>
  <c r="U2971" i="12" s="1"/>
  <c r="U442" i="15"/>
  <c r="U3011" i="12" s="1"/>
  <c r="U446" i="15"/>
  <c r="U3051" i="12" s="1"/>
  <c r="U450" i="15"/>
  <c r="U3055" i="12" s="1"/>
  <c r="U454" i="15"/>
  <c r="U3095" i="12" s="1"/>
  <c r="U458" i="15"/>
  <c r="U3135" i="12" s="1"/>
  <c r="U462" i="15"/>
  <c r="U3139" i="12" s="1"/>
  <c r="U466" i="15"/>
  <c r="U3179" i="12" s="1"/>
  <c r="U470" i="15"/>
  <c r="U3219" i="12" s="1"/>
  <c r="U474" i="15"/>
  <c r="U3223" i="12" s="1"/>
  <c r="U478" i="15"/>
  <c r="U3263" i="12" s="1"/>
  <c r="U482" i="15"/>
  <c r="U3303" i="12" s="1"/>
  <c r="U486" i="15"/>
  <c r="U3307" i="12" s="1"/>
  <c r="U490" i="15"/>
  <c r="U3347" i="12" s="1"/>
  <c r="U494" i="15"/>
  <c r="U3387" i="12" s="1"/>
  <c r="U498" i="15"/>
  <c r="U3391" i="12" s="1"/>
  <c r="U502" i="15"/>
  <c r="U3431" i="12" s="1"/>
  <c r="U506" i="15"/>
  <c r="U3471" i="12" s="1"/>
  <c r="U510" i="15"/>
  <c r="U3475" i="12" s="1"/>
  <c r="U514" i="15"/>
  <c r="U3515" i="12" s="1"/>
  <c r="U518" i="15"/>
  <c r="U3555" i="12" s="1"/>
  <c r="U522" i="15"/>
  <c r="U3559" i="12" s="1"/>
  <c r="U526" i="15"/>
  <c r="U3599" i="12" s="1"/>
  <c r="U530" i="15"/>
  <c r="U3639" i="12" s="1"/>
  <c r="U534" i="15"/>
  <c r="U3643" i="12" s="1"/>
  <c r="U538" i="15"/>
  <c r="U3683" i="12" s="1"/>
  <c r="U542" i="15"/>
  <c r="U3723" i="12" s="1"/>
  <c r="U546" i="15"/>
  <c r="U3727" i="12" s="1"/>
  <c r="U550" i="15"/>
  <c r="U3767" i="12" s="1"/>
  <c r="U554" i="15"/>
  <c r="U3807" i="12" s="1"/>
  <c r="U558" i="15"/>
  <c r="U3811" i="12" s="1"/>
  <c r="U562" i="15"/>
  <c r="U3851" i="12" s="1"/>
  <c r="U566" i="15"/>
  <c r="U3891" i="12" s="1"/>
  <c r="U570" i="15"/>
  <c r="U3895" i="12" s="1"/>
  <c r="U574" i="15"/>
  <c r="U3935" i="12" s="1"/>
  <c r="U578" i="15"/>
  <c r="U3975" i="12" s="1"/>
  <c r="U582" i="15"/>
  <c r="U3979" i="12" s="1"/>
  <c r="U359" i="15"/>
  <c r="U2425" i="12" s="1"/>
  <c r="U375" i="15"/>
  <c r="U2549" i="12" s="1"/>
  <c r="U387" i="15"/>
  <c r="U2633" i="12" s="1"/>
  <c r="U399" i="15"/>
  <c r="U2716" i="12" s="1"/>
  <c r="U407" i="15"/>
  <c r="U2760" i="12" s="1"/>
  <c r="U415" i="15"/>
  <c r="U2840" i="12" s="1"/>
  <c r="U431" i="15"/>
  <c r="U2928" i="12" s="1"/>
  <c r="U443" i="15"/>
  <c r="U3012" i="12" s="1"/>
  <c r="U447" i="15"/>
  <c r="U3052" i="12" s="1"/>
  <c r="U455" i="15"/>
  <c r="U3096" i="12" s="1"/>
  <c r="U467" i="15"/>
  <c r="U3180" i="12" s="1"/>
  <c r="U483" i="15"/>
  <c r="U3304" i="12" s="1"/>
  <c r="U499" i="15"/>
  <c r="U3428" i="12" s="1"/>
  <c r="U515" i="15"/>
  <c r="U3516" i="12" s="1"/>
  <c r="U531" i="15"/>
  <c r="U3640" i="12" s="1"/>
  <c r="U547" i="15"/>
  <c r="U3764" i="12" s="1"/>
  <c r="U563" i="15"/>
  <c r="U3852" i="12" s="1"/>
  <c r="U579" i="15"/>
  <c r="U3976" i="12" s="1"/>
  <c r="U435" i="15"/>
  <c r="U2968" i="12" s="1"/>
  <c r="U463" i="15"/>
  <c r="U3176" i="12" s="1"/>
  <c r="U479" i="15"/>
  <c r="U3264" i="12" s="1"/>
  <c r="U495" i="15"/>
  <c r="U3388" i="12" s="1"/>
  <c r="U511" i="15"/>
  <c r="U3512" i="12" s="1"/>
  <c r="U527" i="15"/>
  <c r="U3600" i="12" s="1"/>
  <c r="U543" i="15"/>
  <c r="U3724" i="12" s="1"/>
  <c r="U559" i="15"/>
  <c r="U3848" i="12" s="1"/>
  <c r="U575" i="15"/>
  <c r="U3936" i="12" s="1"/>
  <c r="U27"/>
  <c r="U702"/>
  <c r="T13" i="14"/>
  <c r="U660" i="12"/>
  <c r="U534"/>
  <c r="U699"/>
  <c r="U661"/>
  <c r="U744"/>
  <c r="U324"/>
  <c r="U239"/>
  <c r="U154"/>
  <c r="U116"/>
  <c r="U658"/>
  <c r="U620"/>
  <c r="U578"/>
  <c r="U536"/>
  <c r="U532"/>
  <c r="U494"/>
  <c r="U448"/>
  <c r="U410"/>
  <c r="U406"/>
  <c r="U787"/>
  <c r="U745"/>
  <c r="U367"/>
  <c r="U363"/>
  <c r="U321"/>
  <c r="U279"/>
  <c r="U198"/>
  <c r="U113"/>
  <c r="U70"/>
  <c r="U1879"/>
  <c r="U2043"/>
  <c r="U2674"/>
  <c r="U2550"/>
  <c r="U2426"/>
  <c r="U3009"/>
  <c r="U1246"/>
  <c r="U1374"/>
  <c r="U1542"/>
  <c r="U1962"/>
  <c r="U2046"/>
  <c r="U911"/>
  <c r="U995"/>
  <c r="U1035"/>
  <c r="U1163"/>
  <c r="U1331"/>
  <c r="U1371"/>
  <c r="U1499"/>
  <c r="U1543"/>
  <c r="U1667"/>
  <c r="U1711"/>
  <c r="U2003"/>
  <c r="U2171"/>
  <c r="U2761"/>
  <c r="U2382"/>
  <c r="U2258"/>
  <c r="U3221"/>
  <c r="U914"/>
  <c r="U1038"/>
  <c r="U1082"/>
  <c r="U1166"/>
  <c r="U1250"/>
  <c r="U1414"/>
  <c r="U1502"/>
  <c r="U1586"/>
  <c r="U1666"/>
  <c r="U1750"/>
  <c r="U1878"/>
  <c r="U1922"/>
  <c r="U2339"/>
  <c r="U994"/>
  <c r="U1206"/>
  <c r="U1290"/>
  <c r="U1418"/>
  <c r="U1498"/>
  <c r="U1626"/>
  <c r="U1710"/>
  <c r="U1754"/>
  <c r="U1838"/>
  <c r="U2086"/>
  <c r="U2174"/>
  <c r="U2379"/>
  <c r="U2255"/>
  <c r="U996"/>
  <c r="U1120"/>
  <c r="U2213"/>
  <c r="U2128"/>
  <c r="U1792"/>
  <c r="U1456"/>
  <c r="U2089"/>
  <c r="U1417"/>
  <c r="U1124"/>
  <c r="U242"/>
  <c r="U2215"/>
  <c r="U2340"/>
  <c r="U1880"/>
  <c r="U1544"/>
  <c r="U1247"/>
  <c r="U1795"/>
  <c r="U1207"/>
  <c r="U870"/>
  <c r="U1665"/>
  <c r="U3097"/>
  <c r="U1333"/>
  <c r="U956"/>
  <c r="U2216"/>
  <c r="U1876"/>
  <c r="U1540"/>
  <c r="U1205"/>
  <c r="U1204"/>
  <c r="U2337"/>
  <c r="U1964"/>
  <c r="U1330"/>
  <c r="U1668"/>
  <c r="U1877"/>
  <c r="U954"/>
  <c r="U2001"/>
  <c r="U2298"/>
  <c r="U1583"/>
  <c r="U1329"/>
  <c r="U2885"/>
  <c r="U1796"/>
  <c r="U2004"/>
  <c r="U1541"/>
  <c r="U1208"/>
  <c r="U1581"/>
  <c r="U1123"/>
  <c r="U993"/>
  <c r="U2256"/>
  <c r="U869"/>
  <c r="U1292"/>
  <c r="U1753"/>
  <c r="U868"/>
  <c r="U2131"/>
  <c r="U1459"/>
  <c r="U871"/>
  <c r="U1078"/>
  <c r="U953"/>
  <c r="U997"/>
  <c r="U1708"/>
  <c r="U2132"/>
  <c r="U1332"/>
  <c r="U1081"/>
  <c r="U872"/>
  <c r="U1919"/>
  <c r="U1707"/>
  <c r="U618"/>
  <c r="U703"/>
  <c r="U657"/>
  <c r="U535"/>
  <c r="U451"/>
  <c r="U409"/>
  <c r="U366"/>
  <c r="U282"/>
  <c r="U197"/>
  <c r="U112"/>
  <c r="U73"/>
  <c r="U158"/>
  <c r="U659"/>
  <c r="U575"/>
  <c r="U533"/>
  <c r="U491"/>
  <c r="U30"/>
  <c r="U830"/>
  <c r="U784"/>
  <c r="U746"/>
  <c r="U742"/>
  <c r="U322"/>
  <c r="U284"/>
  <c r="U199"/>
  <c r="U323"/>
  <c r="U281"/>
  <c r="U200"/>
  <c r="U196"/>
  <c r="U115"/>
  <c r="U111"/>
  <c r="U74"/>
  <c r="T3392"/>
  <c r="T3560"/>
  <c r="T1419"/>
  <c r="T3476"/>
  <c r="T2595"/>
  <c r="T3342"/>
  <c r="T243"/>
  <c r="T2930"/>
  <c r="T915"/>
  <c r="T2293"/>
  <c r="T3434"/>
  <c r="T201"/>
  <c r="T1083"/>
  <c r="T2419"/>
  <c r="T1755"/>
  <c r="T2461"/>
  <c r="T3510"/>
  <c r="T1545"/>
  <c r="T109"/>
  <c r="T999"/>
  <c r="T1537"/>
  <c r="T2091"/>
  <c r="T3384"/>
  <c r="T2167"/>
  <c r="T1797"/>
  <c r="T361"/>
  <c r="T2720"/>
  <c r="T3980"/>
  <c r="T865"/>
  <c r="T2629"/>
  <c r="T1075"/>
  <c r="T529"/>
  <c r="T1713"/>
  <c r="T1789"/>
  <c r="T3762"/>
  <c r="T2175"/>
  <c r="T3426"/>
  <c r="T1587"/>
  <c r="T3182"/>
  <c r="T3854"/>
  <c r="T3636"/>
  <c r="T621"/>
  <c r="T3602"/>
  <c r="T739"/>
  <c r="T1881"/>
  <c r="T1369"/>
  <c r="T3888"/>
  <c r="T3686"/>
  <c r="T495"/>
  <c r="T3938"/>
  <c r="T3224"/>
  <c r="T831"/>
  <c r="T2041"/>
  <c r="T3644"/>
  <c r="T3266"/>
  <c r="T453"/>
  <c r="T2972"/>
  <c r="T1957"/>
  <c r="T193"/>
  <c r="T33"/>
  <c r="T2796"/>
  <c r="T873"/>
  <c r="T823"/>
  <c r="T2335"/>
  <c r="T537"/>
  <c r="T1411"/>
  <c r="T1461"/>
  <c r="T1965"/>
  <c r="T1747"/>
  <c r="T781"/>
  <c r="T1201"/>
  <c r="T3300"/>
  <c r="T3014"/>
  <c r="T235"/>
  <c r="T3140"/>
  <c r="T2637"/>
  <c r="T991"/>
  <c r="T1041"/>
  <c r="T2377"/>
  <c r="T1705"/>
  <c r="T1873"/>
  <c r="T1915"/>
  <c r="T2712"/>
  <c r="T3048"/>
  <c r="T2922"/>
  <c r="T2217"/>
  <c r="T571"/>
  <c r="T1621"/>
  <c r="T1663"/>
  <c r="T3174"/>
  <c r="T2671"/>
  <c r="T3678"/>
  <c r="T1243"/>
  <c r="T3812"/>
  <c r="T403"/>
  <c r="T151"/>
  <c r="T1839"/>
  <c r="T1579"/>
  <c r="T705"/>
  <c r="T1167"/>
  <c r="T1671"/>
  <c r="T3056"/>
  <c r="T2846"/>
  <c r="T2469"/>
  <c r="T949"/>
  <c r="T2679"/>
  <c r="T75"/>
  <c r="T2083"/>
  <c r="T2880"/>
  <c r="T2259"/>
  <c r="T3720"/>
  <c r="T1285"/>
  <c r="T3132"/>
  <c r="T907"/>
  <c r="T3518"/>
  <c r="T3552"/>
  <c r="T3308"/>
  <c r="T3972"/>
  <c r="T2343"/>
  <c r="T2301"/>
  <c r="T1503"/>
  <c r="T579"/>
  <c r="T2511"/>
  <c r="T2007"/>
  <c r="T2545"/>
  <c r="T3804"/>
  <c r="T1251"/>
  <c r="T1335"/>
  <c r="T2251"/>
  <c r="T747"/>
  <c r="T1159"/>
  <c r="T1923"/>
  <c r="T2804"/>
  <c r="T2587"/>
  <c r="T2762"/>
  <c r="T3258"/>
  <c r="T3846"/>
  <c r="T25"/>
  <c r="T1293"/>
  <c r="T1999"/>
  <c r="T445"/>
  <c r="T789"/>
  <c r="T663"/>
  <c r="T319"/>
  <c r="T1117"/>
  <c r="T411"/>
  <c r="T2503"/>
  <c r="T1377"/>
  <c r="T487"/>
  <c r="T2838"/>
  <c r="T957"/>
  <c r="T3728"/>
  <c r="T3216"/>
  <c r="T285"/>
  <c r="T1453"/>
  <c r="T3930"/>
  <c r="T3594"/>
  <c r="T3468"/>
  <c r="T3006"/>
  <c r="T2754"/>
  <c r="T3350"/>
  <c r="T1327"/>
  <c r="T2553"/>
  <c r="T2888"/>
  <c r="T277"/>
  <c r="T327"/>
  <c r="T117"/>
  <c r="T613"/>
  <c r="T2133"/>
  <c r="T1125"/>
  <c r="T1831"/>
  <c r="T2427"/>
  <c r="T655"/>
  <c r="T3090"/>
  <c r="T369"/>
  <c r="T1629"/>
  <c r="T3896"/>
  <c r="T1495"/>
  <c r="T2209"/>
  <c r="T2125"/>
  <c r="T1033"/>
  <c r="T3098"/>
  <c r="T697"/>
  <c r="T159"/>
  <c r="T3770"/>
  <c r="T2964"/>
  <c r="T1209"/>
  <c r="T2049"/>
  <c r="T2385"/>
  <c r="T67"/>
  <c r="U14" i="14" l="1"/>
  <c r="AD14" s="1"/>
  <c r="U18"/>
  <c r="AD18" s="1"/>
  <c r="U22"/>
  <c r="AD22" s="1"/>
  <c r="U26"/>
  <c r="U30"/>
  <c r="U34"/>
  <c r="U38"/>
  <c r="U42"/>
  <c r="U46"/>
  <c r="U50"/>
  <c r="U54"/>
  <c r="U58"/>
  <c r="U62"/>
  <c r="U66"/>
  <c r="U70"/>
  <c r="U74"/>
  <c r="U78"/>
  <c r="U82"/>
  <c r="U86"/>
  <c r="U90"/>
  <c r="U94"/>
  <c r="U98"/>
  <c r="U102"/>
  <c r="U106"/>
  <c r="U652" i="12" s="1"/>
  <c r="U110" i="14"/>
  <c r="U114"/>
  <c r="U696" i="12" s="1"/>
  <c r="U118" i="14"/>
  <c r="U122"/>
  <c r="U126"/>
  <c r="U130"/>
  <c r="U134"/>
  <c r="U138"/>
  <c r="U142"/>
  <c r="U146"/>
  <c r="U150"/>
  <c r="U154"/>
  <c r="U158"/>
  <c r="U162"/>
  <c r="U1032" i="12" s="1"/>
  <c r="U166" i="14"/>
  <c r="U170"/>
  <c r="U174"/>
  <c r="U178"/>
  <c r="U182"/>
  <c r="U186"/>
  <c r="U190"/>
  <c r="U194"/>
  <c r="U198"/>
  <c r="U202"/>
  <c r="U206"/>
  <c r="U210"/>
  <c r="U1368" i="12" s="1"/>
  <c r="U214" i="14"/>
  <c r="U218"/>
  <c r="U222"/>
  <c r="U226"/>
  <c r="U230"/>
  <c r="U234"/>
  <c r="U238"/>
  <c r="U242"/>
  <c r="U246"/>
  <c r="U250"/>
  <c r="U254"/>
  <c r="U258"/>
  <c r="U1704" i="12" s="1"/>
  <c r="U262" i="14"/>
  <c r="U1744" i="12" s="1"/>
  <c r="U266" i="14"/>
  <c r="U270"/>
  <c r="U274"/>
  <c r="U278"/>
  <c r="U282"/>
  <c r="U286"/>
  <c r="U290"/>
  <c r="U294"/>
  <c r="U298"/>
  <c r="U1996" i="12" s="1"/>
  <c r="U302" i="14"/>
  <c r="U306"/>
  <c r="U2040" i="12" s="1"/>
  <c r="U310" i="14"/>
  <c r="U2080" i="12" s="1"/>
  <c r="U314" i="14"/>
  <c r="U318"/>
  <c r="U322"/>
  <c r="U326"/>
  <c r="U330"/>
  <c r="U334"/>
  <c r="U338"/>
  <c r="U342"/>
  <c r="U15"/>
  <c r="AD15" s="1"/>
  <c r="U19"/>
  <c r="AD19" s="1"/>
  <c r="U23"/>
  <c r="AD23" s="1"/>
  <c r="U27"/>
  <c r="U105" i="12" s="1"/>
  <c r="U31" i="14"/>
  <c r="U35"/>
  <c r="U39"/>
  <c r="U43"/>
  <c r="U47"/>
  <c r="U51"/>
  <c r="U55"/>
  <c r="U59"/>
  <c r="U63"/>
  <c r="U357" i="12" s="1"/>
  <c r="U67" i="14"/>
  <c r="U71"/>
  <c r="U401" i="12" s="1"/>
  <c r="U75" i="14"/>
  <c r="U441" i="12" s="1"/>
  <c r="U79" i="14"/>
  <c r="U83"/>
  <c r="U87"/>
  <c r="U91"/>
  <c r="U95"/>
  <c r="U99"/>
  <c r="U103"/>
  <c r="U107"/>
  <c r="U111"/>
  <c r="U693" i="12" s="1"/>
  <c r="U115" i="14"/>
  <c r="U119"/>
  <c r="U737" i="12" s="1"/>
  <c r="U123" i="14"/>
  <c r="U777" i="12" s="1"/>
  <c r="U127" i="14"/>
  <c r="U131"/>
  <c r="U135"/>
  <c r="U139"/>
  <c r="U143"/>
  <c r="U147"/>
  <c r="U151"/>
  <c r="U155"/>
  <c r="U159"/>
  <c r="U163"/>
  <c r="U167"/>
  <c r="U171"/>
  <c r="U1113" i="12" s="1"/>
  <c r="U175" i="14"/>
  <c r="U179"/>
  <c r="U183"/>
  <c r="U187"/>
  <c r="U191"/>
  <c r="U195"/>
  <c r="U199"/>
  <c r="U203"/>
  <c r="U207"/>
  <c r="U1365" i="12" s="1"/>
  <c r="U211" i="14"/>
  <c r="U215"/>
  <c r="U1409" i="12" s="1"/>
  <c r="U219" i="14"/>
  <c r="U1449" i="12" s="1"/>
  <c r="U223" i="14"/>
  <c r="U227"/>
  <c r="U231"/>
  <c r="U235"/>
  <c r="U239"/>
  <c r="U243"/>
  <c r="U247"/>
  <c r="U251"/>
  <c r="U255"/>
  <c r="U1701" i="12" s="1"/>
  <c r="U259" i="14"/>
  <c r="U263"/>
  <c r="U1745" i="12" s="1"/>
  <c r="U267" i="14"/>
  <c r="U1785" i="12" s="1"/>
  <c r="U271" i="14"/>
  <c r="U275"/>
  <c r="U279"/>
  <c r="U283"/>
  <c r="U287"/>
  <c r="U291"/>
  <c r="U295"/>
  <c r="U299"/>
  <c r="U303"/>
  <c r="U2037" i="12" s="1"/>
  <c r="U307" i="14"/>
  <c r="U311"/>
  <c r="U2081" i="12" s="1"/>
  <c r="U315" i="14"/>
  <c r="U2121" i="12" s="1"/>
  <c r="U319" i="14"/>
  <c r="U323"/>
  <c r="U327"/>
  <c r="U331"/>
  <c r="U335"/>
  <c r="U339"/>
  <c r="U343"/>
  <c r="U347"/>
  <c r="U351"/>
  <c r="U2373" i="12" s="1"/>
  <c r="U16" i="14"/>
  <c r="AD16" s="1"/>
  <c r="U20"/>
  <c r="AD20" s="1"/>
  <c r="U24"/>
  <c r="AD24" s="1"/>
  <c r="U28"/>
  <c r="U32"/>
  <c r="U36"/>
  <c r="U40"/>
  <c r="U44"/>
  <c r="U48"/>
  <c r="U52"/>
  <c r="U56"/>
  <c r="U60"/>
  <c r="U64"/>
  <c r="U68"/>
  <c r="U398" i="12" s="1"/>
  <c r="U72" i="14"/>
  <c r="U402" i="12" s="1"/>
  <c r="U76" i="14"/>
  <c r="U80"/>
  <c r="U84"/>
  <c r="U88"/>
  <c r="U92"/>
  <c r="U96"/>
  <c r="U100"/>
  <c r="U104"/>
  <c r="U108"/>
  <c r="U654" i="12" s="1"/>
  <c r="U112" i="14"/>
  <c r="U116"/>
  <c r="U734" i="12" s="1"/>
  <c r="U120" i="14"/>
  <c r="U738" i="12" s="1"/>
  <c r="U124" i="14"/>
  <c r="U128"/>
  <c r="U132"/>
  <c r="U136"/>
  <c r="U140"/>
  <c r="U144"/>
  <c r="U148"/>
  <c r="U152"/>
  <c r="U156"/>
  <c r="U990" i="12" s="1"/>
  <c r="U160" i="14"/>
  <c r="U164"/>
  <c r="U1070" i="12" s="1"/>
  <c r="U168" i="14"/>
  <c r="U1074" i="12" s="1"/>
  <c r="U172" i="14"/>
  <c r="U176"/>
  <c r="U180"/>
  <c r="U184"/>
  <c r="U188"/>
  <c r="U192"/>
  <c r="U196"/>
  <c r="U200"/>
  <c r="U1322" i="12" s="1"/>
  <c r="U204" i="14"/>
  <c r="U1326" i="12" s="1"/>
  <c r="U208" i="14"/>
  <c r="U212"/>
  <c r="U1406" i="12" s="1"/>
  <c r="U216" i="14"/>
  <c r="U1410" i="12" s="1"/>
  <c r="U220" i="14"/>
  <c r="U224"/>
  <c r="U228"/>
  <c r="U232"/>
  <c r="U236"/>
  <c r="U240"/>
  <c r="U244"/>
  <c r="U248"/>
  <c r="U252"/>
  <c r="U1662" i="12" s="1"/>
  <c r="U256" i="14"/>
  <c r="U260"/>
  <c r="U1742" i="12" s="1"/>
  <c r="U264" i="14"/>
  <c r="U1746" i="12" s="1"/>
  <c r="U268" i="14"/>
  <c r="U272"/>
  <c r="U276"/>
  <c r="U280"/>
  <c r="U284"/>
  <c r="U288"/>
  <c r="U292"/>
  <c r="U296"/>
  <c r="U300"/>
  <c r="U1998" i="12" s="1"/>
  <c r="U304" i="14"/>
  <c r="U308"/>
  <c r="U2078" i="12" s="1"/>
  <c r="U312" i="14"/>
  <c r="U2082" i="12" s="1"/>
  <c r="U316" i="14"/>
  <c r="U320"/>
  <c r="U324"/>
  <c r="U328"/>
  <c r="U332"/>
  <c r="U336"/>
  <c r="U340"/>
  <c r="U344"/>
  <c r="U348"/>
  <c r="U2334" i="12" s="1"/>
  <c r="U352" i="14"/>
  <c r="U13"/>
  <c r="AD13" s="1"/>
  <c r="U17"/>
  <c r="AD17" s="1"/>
  <c r="U21"/>
  <c r="AD21" s="1"/>
  <c r="U25"/>
  <c r="U29"/>
  <c r="U33"/>
  <c r="U37"/>
  <c r="U41"/>
  <c r="U45"/>
  <c r="U49"/>
  <c r="U53"/>
  <c r="U275" i="12" s="1"/>
  <c r="U57" i="14"/>
  <c r="U61"/>
  <c r="U355" i="12" s="1"/>
  <c r="U65" i="14"/>
  <c r="U359" i="12" s="1"/>
  <c r="U69" i="14"/>
  <c r="U73"/>
  <c r="U77"/>
  <c r="U81"/>
  <c r="U85"/>
  <c r="U89"/>
  <c r="U93"/>
  <c r="U97"/>
  <c r="U101"/>
  <c r="U611" i="12" s="1"/>
  <c r="U105" i="14"/>
  <c r="U109"/>
  <c r="U113"/>
  <c r="U695" i="12" s="1"/>
  <c r="U117" i="14"/>
  <c r="U121"/>
  <c r="U125"/>
  <c r="U129"/>
  <c r="U133"/>
  <c r="U137"/>
  <c r="U141"/>
  <c r="U145"/>
  <c r="U149"/>
  <c r="U947" i="12" s="1"/>
  <c r="U153" i="14"/>
  <c r="U157"/>
  <c r="U1027" i="12" s="1"/>
  <c r="U161" i="14"/>
  <c r="U1031" i="12" s="1"/>
  <c r="U165" i="14"/>
  <c r="U169"/>
  <c r="U173"/>
  <c r="U177"/>
  <c r="U181"/>
  <c r="U185"/>
  <c r="U189"/>
  <c r="U193"/>
  <c r="U1279" i="12" s="1"/>
  <c r="U197" i="14"/>
  <c r="U1283" i="12" s="1"/>
  <c r="U201" i="14"/>
  <c r="U205"/>
  <c r="U209"/>
  <c r="U1367" i="12" s="1"/>
  <c r="U213" i="14"/>
  <c r="U217"/>
  <c r="U221"/>
  <c r="U225"/>
  <c r="U229"/>
  <c r="U233"/>
  <c r="U237"/>
  <c r="U241"/>
  <c r="U245"/>
  <c r="U1619" i="12" s="1"/>
  <c r="U249" i="14"/>
  <c r="U253"/>
  <c r="U1699" i="12" s="1"/>
  <c r="U257" i="14"/>
  <c r="U1703" i="12" s="1"/>
  <c r="U261" i="14"/>
  <c r="U265"/>
  <c r="U269"/>
  <c r="U273"/>
  <c r="U277"/>
  <c r="U281"/>
  <c r="U285"/>
  <c r="U289"/>
  <c r="U293"/>
  <c r="U1955" i="12" s="1"/>
  <c r="U297" i="14"/>
  <c r="U301"/>
  <c r="U2035" i="12" s="1"/>
  <c r="U305" i="14"/>
  <c r="U309"/>
  <c r="U313"/>
  <c r="U317"/>
  <c r="U321"/>
  <c r="U325"/>
  <c r="U329"/>
  <c r="U333"/>
  <c r="U337"/>
  <c r="U341"/>
  <c r="U2291" i="12" s="1"/>
  <c r="U345" i="14"/>
  <c r="U349"/>
  <c r="U355"/>
  <c r="U2413" i="12" s="1"/>
  <c r="U359" i="14"/>
  <c r="U363"/>
  <c r="U367"/>
  <c r="U371"/>
  <c r="U375"/>
  <c r="U379"/>
  <c r="U383"/>
  <c r="U387"/>
  <c r="U2625" i="12" s="1"/>
  <c r="U391" i="14"/>
  <c r="U2665" i="12" s="1"/>
  <c r="U395" i="14"/>
  <c r="U399"/>
  <c r="U2708" i="12" s="1"/>
  <c r="U403" i="14"/>
  <c r="U2748" i="12" s="1"/>
  <c r="U407" i="14"/>
  <c r="U411"/>
  <c r="U415"/>
  <c r="U419"/>
  <c r="U423"/>
  <c r="U427"/>
  <c r="U431"/>
  <c r="U435"/>
  <c r="U439"/>
  <c r="U3000" i="12" s="1"/>
  <c r="U443" i="14"/>
  <c r="U447"/>
  <c r="U3044" i="12" s="1"/>
  <c r="U451" i="14"/>
  <c r="U3084" i="12" s="1"/>
  <c r="U455" i="14"/>
  <c r="U459"/>
  <c r="U463"/>
  <c r="U467"/>
  <c r="U471"/>
  <c r="U475"/>
  <c r="U479"/>
  <c r="U483"/>
  <c r="U3296" i="12" s="1"/>
  <c r="U487" i="14"/>
  <c r="U3336" i="12" s="1"/>
  <c r="U491" i="14"/>
  <c r="U495"/>
  <c r="U499"/>
  <c r="U3420" i="12" s="1"/>
  <c r="U503" i="14"/>
  <c r="U507"/>
  <c r="U511"/>
  <c r="U515"/>
  <c r="U519"/>
  <c r="U523"/>
  <c r="U527"/>
  <c r="U531"/>
  <c r="U3632" i="12" s="1"/>
  <c r="U535" i="14"/>
  <c r="U3672" i="12" s="1"/>
  <c r="U539" i="14"/>
  <c r="U543"/>
  <c r="U3716" i="12" s="1"/>
  <c r="U547" i="14"/>
  <c r="U551"/>
  <c r="U555"/>
  <c r="U559"/>
  <c r="U563"/>
  <c r="U567"/>
  <c r="U571"/>
  <c r="U575"/>
  <c r="U579"/>
  <c r="U3968" i="12" s="1"/>
  <c r="U350" i="14"/>
  <c r="U2372" i="12" s="1"/>
  <c r="U356" i="14"/>
  <c r="U360"/>
  <c r="U2418" i="12" s="1"/>
  <c r="U364" i="14"/>
  <c r="U2458" i="12" s="1"/>
  <c r="U368" i="14"/>
  <c r="U372"/>
  <c r="U376"/>
  <c r="U380"/>
  <c r="U384"/>
  <c r="U388"/>
  <c r="U392"/>
  <c r="U396"/>
  <c r="U2670" i="12" s="1"/>
  <c r="U400" i="14"/>
  <c r="U2709" i="12" s="1"/>
  <c r="U404" i="14"/>
  <c r="U408"/>
  <c r="U2753" i="12" s="1"/>
  <c r="U412" i="14"/>
  <c r="U2793" i="12" s="1"/>
  <c r="U416" i="14"/>
  <c r="U2833" i="12" s="1"/>
  <c r="U420" i="14"/>
  <c r="U424"/>
  <c r="U428"/>
  <c r="U432"/>
  <c r="U436"/>
  <c r="U440"/>
  <c r="U444"/>
  <c r="U3005" i="12" s="1"/>
  <c r="U448" i="14"/>
  <c r="U3045" i="12" s="1"/>
  <c r="U452" i="14"/>
  <c r="U456"/>
  <c r="U3089" i="12" s="1"/>
  <c r="U460" i="14"/>
  <c r="U3129" i="12" s="1"/>
  <c r="U464" i="14"/>
  <c r="U3169" i="12" s="1"/>
  <c r="U468" i="14"/>
  <c r="U472"/>
  <c r="U476"/>
  <c r="U480"/>
  <c r="U3257" i="12" s="1"/>
  <c r="U484" i="14"/>
  <c r="U488"/>
  <c r="U492"/>
  <c r="U3341" i="12" s="1"/>
  <c r="U496" i="14"/>
  <c r="U3381" i="12" s="1"/>
  <c r="U500" i="14"/>
  <c r="U504"/>
  <c r="U3425" i="12" s="1"/>
  <c r="U508" i="14"/>
  <c r="U3465" i="12" s="1"/>
  <c r="U512" i="14"/>
  <c r="U3505" i="12" s="1"/>
  <c r="U516" i="14"/>
  <c r="U520"/>
  <c r="U524"/>
  <c r="U528"/>
  <c r="U3593" i="12" s="1"/>
  <c r="U532" i="14"/>
  <c r="U536"/>
  <c r="U540"/>
  <c r="U3677" i="12" s="1"/>
  <c r="U544" i="14"/>
  <c r="U3717" i="12" s="1"/>
  <c r="U548" i="14"/>
  <c r="U3757" i="12" s="1"/>
  <c r="U552" i="14"/>
  <c r="U3761" i="12" s="1"/>
  <c r="U556" i="14"/>
  <c r="U3801" i="12" s="1"/>
  <c r="U560" i="14"/>
  <c r="U3841" i="12" s="1"/>
  <c r="U564" i="14"/>
  <c r="U568"/>
  <c r="U572"/>
  <c r="U576"/>
  <c r="U3929" i="12" s="1"/>
  <c r="U580" i="14"/>
  <c r="U353"/>
  <c r="U357"/>
  <c r="U2415" i="12" s="1"/>
  <c r="U361" i="14"/>
  <c r="U2455" i="12" s="1"/>
  <c r="U365" i="14"/>
  <c r="U369"/>
  <c r="U2499" i="12" s="1"/>
  <c r="U373" i="14"/>
  <c r="U2539" i="12" s="1"/>
  <c r="U377" i="14"/>
  <c r="U2543" i="12" s="1"/>
  <c r="U381" i="14"/>
  <c r="U385"/>
  <c r="U389"/>
  <c r="U393"/>
  <c r="U2667" i="12" s="1"/>
  <c r="U397" i="14"/>
  <c r="U401"/>
  <c r="U405"/>
  <c r="U2750" i="12" s="1"/>
  <c r="U409" i="14"/>
  <c r="U2790" i="12" s="1"/>
  <c r="U413" i="14"/>
  <c r="U2794" i="12" s="1"/>
  <c r="U417" i="14"/>
  <c r="U2834" i="12" s="1"/>
  <c r="U421" i="14"/>
  <c r="U2874" i="12" s="1"/>
  <c r="U425" i="14"/>
  <c r="U2878" i="12" s="1"/>
  <c r="U429" i="14"/>
  <c r="U433"/>
  <c r="U437"/>
  <c r="U2962" i="12" s="1"/>
  <c r="U441" i="14"/>
  <c r="U3002" i="12" s="1"/>
  <c r="U445" i="14"/>
  <c r="U449"/>
  <c r="U453"/>
  <c r="U3086" i="12" s="1"/>
  <c r="U457" i="14"/>
  <c r="U3126" i="12" s="1"/>
  <c r="U461" i="14"/>
  <c r="U3130" i="12" s="1"/>
  <c r="U465" i="14"/>
  <c r="U3170" i="12" s="1"/>
  <c r="U469" i="14"/>
  <c r="U3210" i="12" s="1"/>
  <c r="U473" i="14"/>
  <c r="U3214" i="12" s="1"/>
  <c r="U477" i="14"/>
  <c r="U3254" i="12" s="1"/>
  <c r="U481" i="14"/>
  <c r="U3294" i="12" s="1"/>
  <c r="U485" i="14"/>
  <c r="U3298" i="12" s="1"/>
  <c r="U489" i="14"/>
  <c r="U3338" i="12" s="1"/>
  <c r="U493" i="14"/>
  <c r="U497"/>
  <c r="U3382" i="12" s="1"/>
  <c r="U501" i="14"/>
  <c r="U3422" i="12" s="1"/>
  <c r="U505" i="14"/>
  <c r="U3462" i="12" s="1"/>
  <c r="U509" i="14"/>
  <c r="U3466" i="12" s="1"/>
  <c r="U513" i="14"/>
  <c r="U3506" i="12" s="1"/>
  <c r="U517" i="14"/>
  <c r="U3546" i="12" s="1"/>
  <c r="U521" i="14"/>
  <c r="U3550" i="12" s="1"/>
  <c r="U525" i="14"/>
  <c r="U3590" i="12" s="1"/>
  <c r="U529" i="14"/>
  <c r="U3630" i="12" s="1"/>
  <c r="U533" i="14"/>
  <c r="U3634" i="12" s="1"/>
  <c r="U537" i="14"/>
  <c r="U3674" i="12" s="1"/>
  <c r="U541" i="14"/>
  <c r="U3714" i="12" s="1"/>
  <c r="U545" i="14"/>
  <c r="U3718" i="12" s="1"/>
  <c r="U549" i="14"/>
  <c r="U3758" i="12" s="1"/>
  <c r="U553" i="14"/>
  <c r="U3798" i="12" s="1"/>
  <c r="U557" i="14"/>
  <c r="U3802" i="12" s="1"/>
  <c r="U561" i="14"/>
  <c r="U3842" i="12" s="1"/>
  <c r="U565" i="14"/>
  <c r="U3882" i="12" s="1"/>
  <c r="U569" i="14"/>
  <c r="U3886" i="12" s="1"/>
  <c r="U573" i="14"/>
  <c r="U3926" i="12" s="1"/>
  <c r="U577" i="14"/>
  <c r="U3966" i="12" s="1"/>
  <c r="U581" i="14"/>
  <c r="U3970" i="12" s="1"/>
  <c r="U346" i="14"/>
  <c r="U2332" i="12" s="1"/>
  <c r="U354" i="14"/>
  <c r="U2376" i="12" s="1"/>
  <c r="U358" i="14"/>
  <c r="U2416" i="12" s="1"/>
  <c r="U362" i="14"/>
  <c r="U2456" i="12" s="1"/>
  <c r="U366" i="14"/>
  <c r="U2460" i="12" s="1"/>
  <c r="U370" i="14"/>
  <c r="U2500" i="12" s="1"/>
  <c r="U374" i="14"/>
  <c r="U2540" i="12" s="1"/>
  <c r="U378" i="14"/>
  <c r="U2544" i="12" s="1"/>
  <c r="U382" i="14"/>
  <c r="U2584" i="12" s="1"/>
  <c r="U386" i="14"/>
  <c r="U2624" i="12" s="1"/>
  <c r="U390" i="14"/>
  <c r="U2628" i="12" s="1"/>
  <c r="U394" i="14"/>
  <c r="U2668" i="12" s="1"/>
  <c r="U398" i="14"/>
  <c r="U2707" i="12" s="1"/>
  <c r="U402" i="14"/>
  <c r="U2711" i="12" s="1"/>
  <c r="U406" i="14"/>
  <c r="U2751" i="12" s="1"/>
  <c r="U410" i="14"/>
  <c r="U2791" i="12" s="1"/>
  <c r="U414" i="14"/>
  <c r="U2795" i="12" s="1"/>
  <c r="U418" i="14"/>
  <c r="U2835" i="12" s="1"/>
  <c r="U422" i="14"/>
  <c r="U2875" i="12" s="1"/>
  <c r="U426" i="14"/>
  <c r="U2879" i="12" s="1"/>
  <c r="U430" i="14"/>
  <c r="U2919" i="12" s="1"/>
  <c r="U434" i="14"/>
  <c r="U2959" i="12" s="1"/>
  <c r="U442" i="14"/>
  <c r="U3003" i="12" s="1"/>
  <c r="U458" i="14"/>
  <c r="U3127" i="12" s="1"/>
  <c r="U474" i="14"/>
  <c r="U3215" i="12" s="1"/>
  <c r="U490" i="14"/>
  <c r="U3339" i="12" s="1"/>
  <c r="U506" i="14"/>
  <c r="U3463" i="12" s="1"/>
  <c r="U522" i="14"/>
  <c r="U3551" i="12" s="1"/>
  <c r="U538" i="14"/>
  <c r="U3675" i="12" s="1"/>
  <c r="U554" i="14"/>
  <c r="U3799" i="12" s="1"/>
  <c r="U570" i="14"/>
  <c r="U3887" i="12" s="1"/>
  <c r="U446" i="14"/>
  <c r="U3043" i="12" s="1"/>
  <c r="U462" i="14"/>
  <c r="U3131" i="12" s="1"/>
  <c r="U478" i="14"/>
  <c r="U3255" i="12" s="1"/>
  <c r="U494" i="14"/>
  <c r="U3379" i="12" s="1"/>
  <c r="U510" i="14"/>
  <c r="U3467" i="12" s="1"/>
  <c r="U526" i="14"/>
  <c r="U3591" i="12" s="1"/>
  <c r="U542" i="14"/>
  <c r="U3715" i="12" s="1"/>
  <c r="U558" i="14"/>
  <c r="U3803" i="12" s="1"/>
  <c r="U574" i="14"/>
  <c r="U3927" i="12" s="1"/>
  <c r="U450" i="14"/>
  <c r="U3047" i="12" s="1"/>
  <c r="U466" i="14"/>
  <c r="U3171" i="12" s="1"/>
  <c r="U482" i="14"/>
  <c r="U3295" i="12" s="1"/>
  <c r="U498" i="14"/>
  <c r="U3383" i="12" s="1"/>
  <c r="U514" i="14"/>
  <c r="U3507" i="12" s="1"/>
  <c r="U530" i="14"/>
  <c r="U3631" i="12" s="1"/>
  <c r="U546" i="14"/>
  <c r="U3719" i="12" s="1"/>
  <c r="U562" i="14"/>
  <c r="U3843" i="12" s="1"/>
  <c r="U578" i="14"/>
  <c r="U3967" i="12" s="1"/>
  <c r="U438" i="14"/>
  <c r="U2963" i="12" s="1"/>
  <c r="U454" i="14"/>
  <c r="U3087" i="12" s="1"/>
  <c r="U470" i="14"/>
  <c r="U3211" i="12" s="1"/>
  <c r="U486" i="14"/>
  <c r="U3299" i="12" s="1"/>
  <c r="U502" i="14"/>
  <c r="U3423" i="12" s="1"/>
  <c r="U518" i="14"/>
  <c r="U3547" i="12" s="1"/>
  <c r="U534" i="14"/>
  <c r="U3635" i="12" s="1"/>
  <c r="U550" i="14"/>
  <c r="U3759" i="12" s="1"/>
  <c r="U566" i="14"/>
  <c r="U3883" i="12" s="1"/>
  <c r="U582" i="14"/>
  <c r="U3971" i="12" s="1"/>
  <c r="AD28" i="14"/>
  <c r="AD32"/>
  <c r="AD36"/>
  <c r="AD40"/>
  <c r="AD44"/>
  <c r="AD48"/>
  <c r="AD52"/>
  <c r="AD56"/>
  <c r="AD60"/>
  <c r="AD64"/>
  <c r="AD68"/>
  <c r="AD72"/>
  <c r="AD31"/>
  <c r="AD43"/>
  <c r="AD47"/>
  <c r="AD55"/>
  <c r="AD67"/>
  <c r="AD25"/>
  <c r="AD29"/>
  <c r="AD33"/>
  <c r="AD37"/>
  <c r="AD41"/>
  <c r="AD45"/>
  <c r="AD49"/>
  <c r="AD53"/>
  <c r="AD57"/>
  <c r="AD61"/>
  <c r="AD65"/>
  <c r="AD69"/>
  <c r="AD73"/>
  <c r="AD27"/>
  <c r="AD39"/>
  <c r="AD51"/>
  <c r="AD63"/>
  <c r="AD71"/>
  <c r="AD26"/>
  <c r="AD30"/>
  <c r="AD34"/>
  <c r="AD38"/>
  <c r="AD42"/>
  <c r="AD46"/>
  <c r="AD50"/>
  <c r="AD54"/>
  <c r="AD58"/>
  <c r="AD62"/>
  <c r="AD66"/>
  <c r="AD70"/>
  <c r="AD35"/>
  <c r="AD59"/>
  <c r="U190" i="12"/>
  <c r="U1364"/>
  <c r="U986"/>
  <c r="U1536"/>
  <c r="U2752"/>
  <c r="U1994"/>
  <c r="U1952"/>
  <c r="U905"/>
  <c r="U20"/>
  <c r="U2961"/>
  <c r="U566"/>
  <c r="U2916"/>
  <c r="U482"/>
  <c r="U903"/>
  <c r="U188"/>
  <c r="U650"/>
  <c r="U1156"/>
  <c r="U3253"/>
  <c r="U1620"/>
  <c r="U1872"/>
  <c r="U24"/>
  <c r="U1157"/>
  <c r="U1657"/>
  <c r="U1868"/>
  <c r="U2248"/>
  <c r="U3085"/>
  <c r="U3504"/>
  <c r="U3845"/>
  <c r="U1242"/>
  <c r="U2077"/>
  <c r="U863"/>
  <c r="U2623"/>
  <c r="U3509"/>
  <c r="U2249"/>
  <c r="U3168"/>
  <c r="U62"/>
  <c r="U985"/>
  <c r="U1914"/>
  <c r="U2749"/>
  <c r="U567"/>
  <c r="U1534"/>
  <c r="U2374"/>
  <c r="U146"/>
  <c r="U989"/>
  <c r="U1871"/>
  <c r="U2792"/>
  <c r="U3673"/>
  <c r="U610"/>
  <c r="U1532"/>
  <c r="U1200"/>
  <c r="U780"/>
  <c r="U1574"/>
  <c r="U2581"/>
  <c r="U1198"/>
  <c r="U360"/>
  <c r="U817"/>
  <c r="U1238"/>
  <c r="U2208"/>
  <c r="U3088"/>
  <c r="U21"/>
  <c r="U484"/>
  <c r="U902"/>
  <c r="U1448"/>
  <c r="U1867"/>
  <c r="U2246"/>
  <c r="U3589"/>
  <c r="U63"/>
  <c r="U526"/>
  <c r="U1028"/>
  <c r="U1494"/>
  <c r="U1870"/>
  <c r="U2288"/>
  <c r="U3213"/>
  <c r="U568"/>
  <c r="U1030"/>
  <c r="U1407"/>
  <c r="U1830"/>
  <c r="U2289"/>
  <c r="U106"/>
  <c r="U524"/>
  <c r="U1492"/>
  <c r="U1954"/>
  <c r="U3297"/>
  <c r="U1284"/>
  <c r="U3046"/>
  <c r="U864"/>
  <c r="U1825"/>
  <c r="U3592"/>
  <c r="U525"/>
  <c r="U1533"/>
  <c r="U3212"/>
  <c r="U104"/>
  <c r="U1116"/>
  <c r="U1911"/>
  <c r="U609"/>
  <c r="U1489"/>
  <c r="U2330"/>
  <c r="U147"/>
  <c r="U1995"/>
  <c r="U1281"/>
  <c r="U317"/>
  <c r="U1282"/>
  <c r="U2124"/>
  <c r="U3004"/>
  <c r="U3924"/>
  <c r="U822"/>
  <c r="U1451"/>
  <c r="U145"/>
  <c r="U569"/>
  <c r="U1069"/>
  <c r="U1531"/>
  <c r="U1993"/>
  <c r="U2417"/>
  <c r="U3760"/>
  <c r="U230"/>
  <c r="U1155"/>
  <c r="U2036"/>
  <c r="U2917"/>
  <c r="U3380"/>
  <c r="U272"/>
  <c r="U735"/>
  <c r="U1241"/>
  <c r="U1578"/>
  <c r="U2079"/>
  <c r="U2542"/>
  <c r="U3885"/>
  <c r="U314"/>
  <c r="U1195"/>
  <c r="U1535"/>
  <c r="U2038"/>
  <c r="U2498"/>
  <c r="U2960"/>
  <c r="U315"/>
  <c r="U778"/>
  <c r="U1199"/>
  <c r="U1700"/>
  <c r="U2162"/>
  <c r="U2626"/>
  <c r="U3969"/>
  <c r="U2921"/>
  <c r="U318"/>
  <c r="U2502"/>
  <c r="U313"/>
  <c r="U1154"/>
  <c r="U2166"/>
  <c r="U3928"/>
  <c r="U861"/>
  <c r="U1787"/>
  <c r="U3548"/>
  <c r="U440"/>
  <c r="U2247"/>
  <c r="U64"/>
  <c r="U944"/>
  <c r="U1783"/>
  <c r="U2666"/>
  <c r="U483"/>
  <c r="U1408"/>
  <c r="U2331"/>
  <c r="U187"/>
  <c r="U653"/>
  <c r="U3340"/>
  <c r="U271"/>
  <c r="U1111"/>
  <c r="U1953"/>
  <c r="U233"/>
  <c r="U1114"/>
  <c r="U1661"/>
  <c r="U2122"/>
  <c r="U3424"/>
  <c r="U820"/>
  <c r="U1280"/>
  <c r="U2163"/>
  <c r="U2582"/>
  <c r="U3925"/>
  <c r="U399"/>
  <c r="U862"/>
  <c r="U1366"/>
  <c r="U1743"/>
  <c r="U2206"/>
  <c r="U3549"/>
  <c r="U904"/>
  <c r="U1321"/>
  <c r="U2165"/>
  <c r="U442"/>
  <c r="U860"/>
  <c r="U1324"/>
  <c r="U1827"/>
  <c r="U2290"/>
  <c r="U3633"/>
  <c r="U2877"/>
  <c r="U1617"/>
  <c r="U1951"/>
  <c r="U232"/>
  <c r="U608"/>
  <c r="U1071"/>
  <c r="U1363"/>
  <c r="U229"/>
  <c r="U945"/>
  <c r="U1784"/>
  <c r="U2205"/>
  <c r="U2585"/>
  <c r="U2958"/>
  <c r="U651"/>
  <c r="U1073"/>
  <c r="U1615"/>
  <c r="U148"/>
  <c r="U2329"/>
  <c r="U481"/>
  <c r="U1616"/>
  <c r="U1997"/>
  <c r="U3128"/>
  <c r="U22"/>
  <c r="U1158"/>
  <c r="U775"/>
  <c r="U3844"/>
  <c r="U439"/>
  <c r="U3508"/>
  <c r="U2459"/>
  <c r="U821"/>
  <c r="U149"/>
  <c r="U2501"/>
  <c r="U3172"/>
  <c r="U103"/>
  <c r="U527"/>
  <c r="U987"/>
  <c r="U1405"/>
  <c r="U2287"/>
  <c r="U2710"/>
  <c r="U3173"/>
  <c r="U65"/>
  <c r="U528"/>
  <c r="U988"/>
  <c r="U1447"/>
  <c r="U1913"/>
  <c r="U2832"/>
  <c r="U3256"/>
  <c r="U189"/>
  <c r="U1577"/>
  <c r="U2414"/>
  <c r="U2876"/>
  <c r="U231"/>
  <c r="U694"/>
  <c r="U1197"/>
  <c r="U1658"/>
  <c r="U2918"/>
  <c r="U273"/>
  <c r="U736"/>
  <c r="U1659"/>
  <c r="U2457"/>
  <c r="U3337"/>
  <c r="U3800"/>
  <c r="U274"/>
  <c r="U692"/>
  <c r="U1153"/>
  <c r="U1660"/>
  <c r="U2161"/>
  <c r="U859"/>
  <c r="U1325"/>
  <c r="U2203"/>
  <c r="U2627"/>
  <c r="U444"/>
  <c r="U901"/>
  <c r="U1788"/>
  <c r="U2245"/>
  <c r="U2669"/>
  <c r="U3588"/>
  <c r="U486"/>
  <c r="U943"/>
  <c r="U1323"/>
  <c r="U2207"/>
  <c r="U276"/>
  <c r="U1956"/>
  <c r="U3756"/>
  <c r="U191"/>
  <c r="U1029"/>
  <c r="U1491"/>
  <c r="U1912"/>
  <c r="U2375"/>
  <c r="U2837"/>
  <c r="U192"/>
  <c r="U649"/>
  <c r="U1575"/>
  <c r="U2039"/>
  <c r="U2497"/>
  <c r="U2920"/>
  <c r="U3840"/>
  <c r="U316"/>
  <c r="U1196"/>
  <c r="U2541"/>
  <c r="U3421"/>
  <c r="U3884"/>
  <c r="U358"/>
  <c r="U776"/>
  <c r="U1702"/>
  <c r="U2120"/>
  <c r="U2583"/>
  <c r="U400"/>
  <c r="U818"/>
  <c r="U1237"/>
  <c r="U2119"/>
  <c r="U3001"/>
  <c r="U3464"/>
  <c r="U356"/>
  <c r="U819"/>
  <c r="U1239"/>
  <c r="U1786"/>
  <c r="U2204"/>
  <c r="U523"/>
  <c r="U946"/>
  <c r="U1493"/>
  <c r="U1869"/>
  <c r="U108"/>
  <c r="U565"/>
  <c r="U1072"/>
  <c r="U1490"/>
  <c r="U1909"/>
  <c r="U2333"/>
  <c r="U3252"/>
  <c r="U3676"/>
  <c r="U150"/>
  <c r="U607"/>
  <c r="U1452"/>
  <c r="U1826"/>
  <c r="U2123"/>
  <c r="U1741"/>
  <c r="U612"/>
  <c r="U3378"/>
  <c r="U2836"/>
  <c r="U2164"/>
  <c r="U1573"/>
  <c r="U733"/>
  <c r="U234"/>
  <c r="U107"/>
  <c r="U3042"/>
  <c r="U2371"/>
  <c r="U443"/>
  <c r="U1115"/>
  <c r="U1618"/>
  <c r="U1112"/>
  <c r="U397"/>
  <c r="U2586"/>
  <c r="U906"/>
  <c r="U2292"/>
  <c r="U1829"/>
  <c r="U1450"/>
  <c r="U948"/>
  <c r="U485"/>
  <c r="U61"/>
  <c r="U2706"/>
  <c r="U2250"/>
  <c r="U779"/>
  <c r="U1828"/>
  <c r="U1240"/>
  <c r="U691"/>
  <c r="U1910"/>
  <c r="U1576"/>
  <c r="U570"/>
  <c r="T496"/>
  <c r="F21" i="13" s="1"/>
  <c r="D21"/>
  <c r="D32"/>
  <c r="T958" i="12"/>
  <c r="F32" i="13" s="1"/>
  <c r="T1420" i="12"/>
  <c r="F43" i="13" s="1"/>
  <c r="D43"/>
  <c r="D53"/>
  <c r="T1840" i="12"/>
  <c r="F53" i="13" s="1"/>
  <c r="T2302" i="12"/>
  <c r="F64" i="13" s="1"/>
  <c r="D64"/>
  <c r="E74"/>
  <c r="D40"/>
  <c r="T1294" i="12"/>
  <c r="F40" i="13" s="1"/>
  <c r="T2638" i="12"/>
  <c r="F72" i="13" s="1"/>
  <c r="D72"/>
  <c r="E12"/>
  <c r="T622" i="12"/>
  <c r="F24" i="13" s="1"/>
  <c r="D24"/>
  <c r="E34"/>
  <c r="D45"/>
  <c r="T1504" i="12"/>
  <c r="F45" i="13" s="1"/>
  <c r="T1966" i="12"/>
  <c r="F56" i="13" s="1"/>
  <c r="D56"/>
  <c r="E66"/>
  <c r="E18"/>
  <c r="D29"/>
  <c r="T832" i="12"/>
  <c r="F29" i="13" s="1"/>
  <c r="E50"/>
  <c r="D61"/>
  <c r="T2176" i="12"/>
  <c r="F61" i="13" s="1"/>
  <c r="D16"/>
  <c r="T286" i="12"/>
  <c r="F16" i="13" s="1"/>
  <c r="E26"/>
  <c r="D37"/>
  <c r="T1168" i="12"/>
  <c r="F37" i="13" s="1"/>
  <c r="D48"/>
  <c r="T1630" i="12"/>
  <c r="F48" i="13" s="1"/>
  <c r="E58"/>
  <c r="T2512" i="12"/>
  <c r="F69" i="13" s="1"/>
  <c r="D69"/>
  <c r="T2847" i="12"/>
  <c r="F77" i="13" s="1"/>
  <c r="D77"/>
  <c r="D80"/>
  <c r="T2973" i="12"/>
  <c r="F80" i="13" s="1"/>
  <c r="E82"/>
  <c r="D85"/>
  <c r="T3183" i="12"/>
  <c r="F85" i="13" s="1"/>
  <c r="T3309" i="12"/>
  <c r="F88" i="13" s="1"/>
  <c r="D88"/>
  <c r="E90"/>
  <c r="D96"/>
  <c r="T3645" i="12"/>
  <c r="F96" i="13" s="1"/>
  <c r="E98"/>
  <c r="D101"/>
  <c r="T3855" i="12"/>
  <c r="F101" i="13" s="1"/>
  <c r="D104"/>
  <c r="T3981" i="12"/>
  <c r="F104" i="13" s="1"/>
  <c r="E11"/>
  <c r="D14"/>
  <c r="T202" i="12"/>
  <c r="F14" i="13" s="1"/>
  <c r="E16"/>
  <c r="D19"/>
  <c r="T412" i="12"/>
  <c r="F19" i="13" s="1"/>
  <c r="D22"/>
  <c r="T538" i="12"/>
  <c r="F22" i="13" s="1"/>
  <c r="E24"/>
  <c r="D27"/>
  <c r="T748" i="12"/>
  <c r="F27" i="13" s="1"/>
  <c r="T874" i="12"/>
  <c r="F30" i="13" s="1"/>
  <c r="D30"/>
  <c r="E32"/>
  <c r="D35"/>
  <c r="T1084" i="12"/>
  <c r="F35" i="13" s="1"/>
  <c r="T1210" i="12"/>
  <c r="F38" i="13" s="1"/>
  <c r="D38"/>
  <c r="E40"/>
  <c r="E43"/>
  <c r="D46"/>
  <c r="T1546" i="12"/>
  <c r="F46" i="13" s="1"/>
  <c r="E48"/>
  <c r="T1756" i="12"/>
  <c r="F51" i="13" s="1"/>
  <c r="D51"/>
  <c r="D54"/>
  <c r="T1882" i="12"/>
  <c r="F54" i="13" s="1"/>
  <c r="E56"/>
  <c r="T2092" i="12"/>
  <c r="F59" i="13" s="1"/>
  <c r="D59"/>
  <c r="T2218" i="12"/>
  <c r="F62" i="13" s="1"/>
  <c r="D62"/>
  <c r="E64"/>
  <c r="T2428" i="12"/>
  <c r="F67" i="13" s="1"/>
  <c r="D67"/>
  <c r="D70"/>
  <c r="T2554" i="12"/>
  <c r="F70" i="13" s="1"/>
  <c r="E72"/>
  <c r="T2763" i="12"/>
  <c r="F75" i="13" s="1"/>
  <c r="D75"/>
  <c r="D78"/>
  <c r="T2889" i="12"/>
  <c r="F78" i="13" s="1"/>
  <c r="E80"/>
  <c r="D83"/>
  <c r="T3099" i="12"/>
  <c r="F83" i="13" s="1"/>
  <c r="D86"/>
  <c r="T3225" i="12"/>
  <c r="F86" i="13" s="1"/>
  <c r="E88"/>
  <c r="T3435" i="12"/>
  <c r="F91" i="13" s="1"/>
  <c r="D91"/>
  <c r="T3561" i="12"/>
  <c r="F94" i="13" s="1"/>
  <c r="D94"/>
  <c r="E96"/>
  <c r="D99"/>
  <c r="T3771" i="12"/>
  <c r="F99" i="13" s="1"/>
  <c r="D102"/>
  <c r="T3897" i="12"/>
  <c r="F102" i="13" s="1"/>
  <c r="E104"/>
  <c r="D11"/>
  <c r="T76" i="12"/>
  <c r="F11" i="13" s="1"/>
  <c r="E14"/>
  <c r="T328" i="12"/>
  <c r="F17" i="13" s="1"/>
  <c r="D17"/>
  <c r="T454" i="12"/>
  <c r="F20" i="13" s="1"/>
  <c r="D20"/>
  <c r="E22"/>
  <c r="D25"/>
  <c r="T664" i="12"/>
  <c r="F25" i="13" s="1"/>
  <c r="T790" i="12"/>
  <c r="F28" i="13" s="1"/>
  <c r="D28"/>
  <c r="E30"/>
  <c r="T1000" i="12"/>
  <c r="F33" i="13" s="1"/>
  <c r="D33"/>
  <c r="D36"/>
  <c r="T1126" i="12"/>
  <c r="F36" i="13" s="1"/>
  <c r="E38"/>
  <c r="T1336" i="12"/>
  <c r="F41" i="13" s="1"/>
  <c r="D41"/>
  <c r="D44"/>
  <c r="T1462" i="12"/>
  <c r="F44" i="13" s="1"/>
  <c r="E46"/>
  <c r="D49"/>
  <c r="T1672" i="12"/>
  <c r="F49" i="13" s="1"/>
  <c r="D52"/>
  <c r="T1798" i="12"/>
  <c r="F52" i="13" s="1"/>
  <c r="E54"/>
  <c r="D57"/>
  <c r="T2008" i="12"/>
  <c r="F57" i="13" s="1"/>
  <c r="T2134" i="12"/>
  <c r="F60" i="13" s="1"/>
  <c r="D60"/>
  <c r="E62"/>
  <c r="D65"/>
  <c r="T2344" i="12"/>
  <c r="F65" i="13" s="1"/>
  <c r="D68"/>
  <c r="T2470" i="12"/>
  <c r="F68" i="13" s="1"/>
  <c r="E70"/>
  <c r="D73"/>
  <c r="T2680" i="12"/>
  <c r="F73" i="13" s="1"/>
  <c r="D76"/>
  <c r="T2805" i="12"/>
  <c r="F76" i="13" s="1"/>
  <c r="E78"/>
  <c r="D81"/>
  <c r="T3015" i="12"/>
  <c r="F81" i="13" s="1"/>
  <c r="D84"/>
  <c r="T3141" i="12"/>
  <c r="F84" i="13" s="1"/>
  <c r="E86"/>
  <c r="D89"/>
  <c r="T3351" i="12"/>
  <c r="F89" i="13" s="1"/>
  <c r="T3477" i="12"/>
  <c r="F92" i="13" s="1"/>
  <c r="D92"/>
  <c r="E94"/>
  <c r="D97"/>
  <c r="T3687" i="12"/>
  <c r="F97" i="13" s="1"/>
  <c r="T3813" i="12"/>
  <c r="F100" i="13" s="1"/>
  <c r="D100"/>
  <c r="E102"/>
  <c r="D93"/>
  <c r="T3519" i="12"/>
  <c r="F93" i="13" s="1"/>
  <c r="D12"/>
  <c r="T118" i="12"/>
  <c r="F12" i="13" s="1"/>
  <c r="D15"/>
  <c r="T244" i="12"/>
  <c r="F15" i="13" s="1"/>
  <c r="T370" i="12"/>
  <c r="F18" i="13" s="1"/>
  <c r="D18"/>
  <c r="E20"/>
  <c r="T580" i="12"/>
  <c r="F23" i="13" s="1"/>
  <c r="D23"/>
  <c r="D26"/>
  <c r="T706" i="12"/>
  <c r="F26" i="13" s="1"/>
  <c r="E28"/>
  <c r="T916" i="12"/>
  <c r="F31" i="13" s="1"/>
  <c r="D31"/>
  <c r="T1042" i="12"/>
  <c r="F34" i="13" s="1"/>
  <c r="D34"/>
  <c r="E36"/>
  <c r="T1252" i="12"/>
  <c r="F39" i="13" s="1"/>
  <c r="D39"/>
  <c r="D42"/>
  <c r="T1378" i="12"/>
  <c r="F42" i="13" s="1"/>
  <c r="E44"/>
  <c r="D47"/>
  <c r="T1588" i="12"/>
  <c r="F47" i="13" s="1"/>
  <c r="T1714" i="12"/>
  <c r="F50" i="13" s="1"/>
  <c r="D50"/>
  <c r="E52"/>
  <c r="T1924" i="12"/>
  <c r="F55" i="13" s="1"/>
  <c r="D55"/>
  <c r="D58"/>
  <c r="T2050" i="12"/>
  <c r="F58" i="13" s="1"/>
  <c r="E60"/>
  <c r="D63"/>
  <c r="T2260" i="12"/>
  <c r="F63" i="13" s="1"/>
  <c r="T2386" i="12"/>
  <c r="F66" i="13" s="1"/>
  <c r="D66"/>
  <c r="E68"/>
  <c r="D71"/>
  <c r="T2596" i="12"/>
  <c r="F71" i="13" s="1"/>
  <c r="T2721" i="12"/>
  <c r="F74" i="13" s="1"/>
  <c r="D74"/>
  <c r="E76"/>
  <c r="D79"/>
  <c r="T2931" i="12"/>
  <c r="F79" i="13" s="1"/>
  <c r="D82"/>
  <c r="T3057" i="12"/>
  <c r="F82" i="13" s="1"/>
  <c r="E84"/>
  <c r="D87"/>
  <c r="T3267" i="12"/>
  <c r="F87" i="13" s="1"/>
  <c r="T3393" i="12"/>
  <c r="F90" i="13" s="1"/>
  <c r="D90"/>
  <c r="E92"/>
  <c r="D95"/>
  <c r="T3603" i="12"/>
  <c r="F95" i="13" s="1"/>
  <c r="T3729" i="12"/>
  <c r="F98" i="13" s="1"/>
  <c r="D98"/>
  <c r="E100"/>
  <c r="D103"/>
  <c r="T3939" i="12"/>
  <c r="F103" i="13" s="1"/>
  <c r="E10"/>
  <c r="T160" i="12"/>
  <c r="F13" i="13" s="1"/>
  <c r="D13"/>
  <c r="E15"/>
  <c r="E17"/>
  <c r="E19"/>
  <c r="E21"/>
  <c r="E23"/>
  <c r="E25"/>
  <c r="E27"/>
  <c r="E29"/>
  <c r="E31"/>
  <c r="E33"/>
  <c r="E35"/>
  <c r="E37"/>
  <c r="E39"/>
  <c r="E41"/>
  <c r="E42"/>
  <c r="E45"/>
  <c r="E47"/>
  <c r="E49"/>
  <c r="E51"/>
  <c r="E53"/>
  <c r="E55"/>
  <c r="E57"/>
  <c r="E59"/>
  <c r="E61"/>
  <c r="E63"/>
  <c r="E65"/>
  <c r="E67"/>
  <c r="E69"/>
  <c r="E71"/>
  <c r="E73"/>
  <c r="E75"/>
  <c r="E77"/>
  <c r="E79"/>
  <c r="E81"/>
  <c r="E83"/>
  <c r="E85"/>
  <c r="E87"/>
  <c r="E89"/>
  <c r="E91"/>
  <c r="E93"/>
  <c r="E95"/>
  <c r="E97"/>
  <c r="E99"/>
  <c r="E101"/>
  <c r="E103"/>
  <c r="E13"/>
  <c r="T34" i="12"/>
  <c r="F10" i="13" s="1"/>
  <c r="D10"/>
  <c r="U66" i="12" l="1"/>
  <c r="U23"/>
  <c r="U19"/>
  <c r="G10" i="13"/>
  <c r="G11"/>
  <c r="H11" s="1"/>
  <c r="G15"/>
  <c r="H15" s="1"/>
  <c r="G19"/>
  <c r="H19" s="1"/>
  <c r="G23"/>
  <c r="H23" s="1"/>
  <c r="G27"/>
  <c r="H27" s="1"/>
  <c r="G31"/>
  <c r="H31" s="1"/>
  <c r="G35"/>
  <c r="H35" s="1"/>
  <c r="G39"/>
  <c r="H39" s="1"/>
  <c r="G43"/>
  <c r="H43" s="1"/>
  <c r="G47"/>
  <c r="H47" s="1"/>
  <c r="G51"/>
  <c r="H51" s="1"/>
  <c r="G55"/>
  <c r="H55" s="1"/>
  <c r="G59"/>
  <c r="H59" s="1"/>
  <c r="G63"/>
  <c r="G67"/>
  <c r="H67" s="1"/>
  <c r="G71"/>
  <c r="H71" s="1"/>
  <c r="G75"/>
  <c r="H75" s="1"/>
  <c r="G79"/>
  <c r="H79" s="1"/>
  <c r="G83"/>
  <c r="H83" s="1"/>
  <c r="G87"/>
  <c r="H87" s="1"/>
  <c r="G91"/>
  <c r="H91" s="1"/>
  <c r="G95"/>
  <c r="H95" s="1"/>
  <c r="G99"/>
  <c r="H99" s="1"/>
  <c r="G103"/>
  <c r="H103" s="1"/>
  <c r="G22"/>
  <c r="H22" s="1"/>
  <c r="G34"/>
  <c r="H34" s="1"/>
  <c r="G46"/>
  <c r="H46" s="1"/>
  <c r="G58"/>
  <c r="H58" s="1"/>
  <c r="G70"/>
  <c r="H70" s="1"/>
  <c r="G82"/>
  <c r="H82" s="1"/>
  <c r="G94"/>
  <c r="H94" s="1"/>
  <c r="G12"/>
  <c r="H12" s="1"/>
  <c r="G16"/>
  <c r="H16" s="1"/>
  <c r="G20"/>
  <c r="H20" s="1"/>
  <c r="G24"/>
  <c r="H24" s="1"/>
  <c r="G28"/>
  <c r="H28" s="1"/>
  <c r="G32"/>
  <c r="H32" s="1"/>
  <c r="G36"/>
  <c r="H36" s="1"/>
  <c r="G40"/>
  <c r="G44"/>
  <c r="H44" s="1"/>
  <c r="G48"/>
  <c r="H48" s="1"/>
  <c r="G52"/>
  <c r="H52" s="1"/>
  <c r="G56"/>
  <c r="H56" s="1"/>
  <c r="G60"/>
  <c r="H60" s="1"/>
  <c r="G64"/>
  <c r="H64" s="1"/>
  <c r="G68"/>
  <c r="H68" s="1"/>
  <c r="G72"/>
  <c r="H72" s="1"/>
  <c r="G76"/>
  <c r="H76" s="1"/>
  <c r="G80"/>
  <c r="H80" s="1"/>
  <c r="G84"/>
  <c r="H84" s="1"/>
  <c r="G88"/>
  <c r="H88" s="1"/>
  <c r="G92"/>
  <c r="H92" s="1"/>
  <c r="G96"/>
  <c r="H96" s="1"/>
  <c r="G100"/>
  <c r="H100" s="1"/>
  <c r="G104"/>
  <c r="H104" s="1"/>
  <c r="G18"/>
  <c r="H18" s="1"/>
  <c r="G26"/>
  <c r="H26" s="1"/>
  <c r="G38"/>
  <c r="H38" s="1"/>
  <c r="G50"/>
  <c r="H50" s="1"/>
  <c r="G62"/>
  <c r="H62" s="1"/>
  <c r="G74"/>
  <c r="H74" s="1"/>
  <c r="G86"/>
  <c r="H86" s="1"/>
  <c r="G98"/>
  <c r="H98" s="1"/>
  <c r="G13"/>
  <c r="H13" s="1"/>
  <c r="G17"/>
  <c r="H17" s="1"/>
  <c r="G21"/>
  <c r="H21" s="1"/>
  <c r="G25"/>
  <c r="H25" s="1"/>
  <c r="G29"/>
  <c r="H29" s="1"/>
  <c r="G33"/>
  <c r="H33" s="1"/>
  <c r="G37"/>
  <c r="H37" s="1"/>
  <c r="G41"/>
  <c r="H41" s="1"/>
  <c r="G45"/>
  <c r="H45" s="1"/>
  <c r="G49"/>
  <c r="H49" s="1"/>
  <c r="G53"/>
  <c r="H53" s="1"/>
  <c r="G57"/>
  <c r="H57" s="1"/>
  <c r="G61"/>
  <c r="H61" s="1"/>
  <c r="G65"/>
  <c r="H65" s="1"/>
  <c r="G69"/>
  <c r="H69" s="1"/>
  <c r="G73"/>
  <c r="H73" s="1"/>
  <c r="G77"/>
  <c r="H77" s="1"/>
  <c r="G81"/>
  <c r="H81" s="1"/>
  <c r="G85"/>
  <c r="H85" s="1"/>
  <c r="G89"/>
  <c r="H89" s="1"/>
  <c r="G93"/>
  <c r="H93" s="1"/>
  <c r="G97"/>
  <c r="H97" s="1"/>
  <c r="G101"/>
  <c r="H101" s="1"/>
  <c r="G14"/>
  <c r="H14" s="1"/>
  <c r="G30"/>
  <c r="H30" s="1"/>
  <c r="G42"/>
  <c r="H42" s="1"/>
  <c r="G54"/>
  <c r="H54" s="1"/>
  <c r="G66"/>
  <c r="H66" s="1"/>
  <c r="G78"/>
  <c r="H78" s="1"/>
  <c r="G90"/>
  <c r="H90" s="1"/>
  <c r="G102"/>
  <c r="H102" s="1"/>
  <c r="H63"/>
  <c r="H40" l="1"/>
  <c r="V1279" i="12"/>
  <c r="W1279" s="1"/>
  <c r="V649"/>
  <c r="W649" s="1"/>
  <c r="V1741"/>
  <c r="W1741" s="1"/>
  <c r="V1615"/>
  <c r="W1615" s="1"/>
  <c r="V2329"/>
  <c r="W2329" s="1"/>
  <c r="V3378"/>
  <c r="W3378" s="1"/>
  <c r="V1027"/>
  <c r="W1027" s="1"/>
  <c r="V2245"/>
  <c r="W2245" s="1"/>
  <c r="V439"/>
  <c r="W439" s="1"/>
  <c r="V2581"/>
  <c r="W2581" s="1"/>
  <c r="V1951"/>
  <c r="W1951" s="1"/>
  <c r="V3126"/>
  <c r="W3126" s="1"/>
  <c r="V3336"/>
  <c r="W3336" s="1"/>
  <c r="V61"/>
  <c r="W61" s="1"/>
  <c r="V523"/>
  <c r="W523" s="1"/>
  <c r="V397"/>
  <c r="W397" s="1"/>
  <c r="V3168"/>
  <c r="W3168" s="1"/>
  <c r="V3504"/>
  <c r="W3504" s="1"/>
  <c r="V3630"/>
  <c r="W3630" s="1"/>
  <c r="V3000"/>
  <c r="W3000" s="1"/>
  <c r="V1447"/>
  <c r="W1447" s="1"/>
  <c r="V943"/>
  <c r="W943" s="1"/>
  <c r="V3210"/>
  <c r="W3210" s="1"/>
  <c r="V355"/>
  <c r="W355" s="1"/>
  <c r="V187"/>
  <c r="W187" s="1"/>
  <c r="V1405"/>
  <c r="W1405" s="1"/>
  <c r="V3882"/>
  <c r="W3882" s="1"/>
  <c r="V1321"/>
  <c r="W1321" s="1"/>
  <c r="V3798"/>
  <c r="W3798" s="1"/>
  <c r="V2497"/>
  <c r="W2497" s="1"/>
  <c r="V817"/>
  <c r="W817" s="1"/>
  <c r="V2161"/>
  <c r="W2161" s="1"/>
  <c r="V1909"/>
  <c r="W1909" s="1"/>
  <c r="V2874"/>
  <c r="W2874" s="1"/>
  <c r="V1489"/>
  <c r="W1489" s="1"/>
  <c r="V2413"/>
  <c r="W2413" s="1"/>
  <c r="V775"/>
  <c r="W775" s="1"/>
  <c r="V481"/>
  <c r="W481" s="1"/>
  <c r="V1867"/>
  <c r="W1867" s="1"/>
  <c r="V901"/>
  <c r="W901" s="1"/>
  <c r="V229"/>
  <c r="W229" s="1"/>
  <c r="V2958"/>
  <c r="W2958" s="1"/>
  <c r="V3756"/>
  <c r="W3756" s="1"/>
  <c r="V1363"/>
  <c r="W1363" s="1"/>
  <c r="V3546"/>
  <c r="W3546" s="1"/>
  <c r="V2077"/>
  <c r="W2077" s="1"/>
  <c r="V691"/>
  <c r="W691" s="1"/>
  <c r="V3420"/>
  <c r="W3420" s="1"/>
  <c r="V2832"/>
  <c r="W2832" s="1"/>
  <c r="V3672"/>
  <c r="W3672" s="1"/>
  <c r="V2623"/>
  <c r="W2623" s="1"/>
  <c r="V103"/>
  <c r="W103" s="1"/>
  <c r="V3966"/>
  <c r="W3966" s="1"/>
  <c r="V1783"/>
  <c r="W1783" s="1"/>
  <c r="V1237"/>
  <c r="W1237" s="1"/>
  <c r="V565"/>
  <c r="W565" s="1"/>
  <c r="V1573"/>
  <c r="W1573" s="1"/>
  <c r="V1195"/>
  <c r="W1195" s="1"/>
  <c r="V2790"/>
  <c r="W2790" s="1"/>
  <c r="V3462"/>
  <c r="W3462" s="1"/>
  <c r="V1993"/>
  <c r="W1993" s="1"/>
  <c r="V3924"/>
  <c r="W3924" s="1"/>
  <c r="V1825"/>
  <c r="W1825" s="1"/>
  <c r="V2748"/>
  <c r="W2748" s="1"/>
  <c r="V145"/>
  <c r="W145" s="1"/>
  <c r="V2119"/>
  <c r="W2119" s="1"/>
  <c r="V733"/>
  <c r="W733" s="1"/>
  <c r="V1657"/>
  <c r="W1657" s="1"/>
  <c r="V3252"/>
  <c r="W3252" s="1"/>
  <c r="V2539"/>
  <c r="W2539" s="1"/>
  <c r="V1699"/>
  <c r="W1699" s="1"/>
  <c r="V2371"/>
  <c r="W2371" s="1"/>
  <c r="V3714"/>
  <c r="W3714" s="1"/>
  <c r="V2916"/>
  <c r="W2916" s="1"/>
  <c r="V859"/>
  <c r="W859" s="1"/>
  <c r="V2665"/>
  <c r="W2665" s="1"/>
  <c r="V2035"/>
  <c r="W2035" s="1"/>
  <c r="V3840"/>
  <c r="W3840" s="1"/>
  <c r="V1531"/>
  <c r="W1531" s="1"/>
  <c r="V313"/>
  <c r="W313" s="1"/>
  <c r="V3042"/>
  <c r="W3042" s="1"/>
  <c r="V3588"/>
  <c r="W3588" s="1"/>
  <c r="V607"/>
  <c r="W607" s="1"/>
  <c r="V1153"/>
  <c r="W1153" s="1"/>
  <c r="V1069"/>
  <c r="W1069" s="1"/>
  <c r="V271"/>
  <c r="W271" s="1"/>
  <c r="V1111"/>
  <c r="W1111" s="1"/>
  <c r="V3084"/>
  <c r="W3084" s="1"/>
  <c r="V2706"/>
  <c r="W2706" s="1"/>
  <c r="V2203"/>
  <c r="W2203" s="1"/>
  <c r="V2455"/>
  <c r="W2455" s="1"/>
  <c r="V3294"/>
  <c r="W3294" s="1"/>
  <c r="V2287"/>
  <c r="W2287" s="1"/>
  <c r="V985"/>
  <c r="W985" s="1"/>
  <c r="V19"/>
  <c r="W19" s="1"/>
  <c r="H10" i="13"/>
</calcChain>
</file>

<file path=xl/sharedStrings.xml><?xml version="1.0" encoding="utf-8"?>
<sst xmlns="http://schemas.openxmlformats.org/spreadsheetml/2006/main" count="10339" uniqueCount="1096">
  <si>
    <t>Мальчики</t>
  </si>
  <si>
    <t>Девочки</t>
  </si>
  <si>
    <t>Бег 1000 м (мин., сек.)</t>
  </si>
  <si>
    <t>очки</t>
  </si>
  <si>
    <t>Прыжок в длинну с/м (см.)</t>
  </si>
  <si>
    <t>Подъём туловища за 30 сек. (кол-во)</t>
  </si>
  <si>
    <t>Бег             30 м. (сек.)</t>
  </si>
  <si>
    <t>Наклон вперёд (см.)</t>
  </si>
  <si>
    <t>Подтягивание (кол-во раз)</t>
  </si>
  <si>
    <t>Очки</t>
  </si>
  <si>
    <t>Бег           30 м. (сек.)</t>
  </si>
  <si>
    <t>Сгибание и разгибание рук в упоре (кол-во раз)</t>
  </si>
  <si>
    <t>&lt;3.45,0</t>
  </si>
  <si>
    <t>&lt;4.10,0</t>
  </si>
  <si>
    <t>3.45,0</t>
  </si>
  <si>
    <t>-</t>
  </si>
  <si>
    <t>4.10,0</t>
  </si>
  <si>
    <t xml:space="preserve"> - </t>
  </si>
  <si>
    <t>5.15,0</t>
  </si>
  <si>
    <t>5.25,0</t>
  </si>
  <si>
    <t>5.35,0</t>
  </si>
  <si>
    <t>6.05,0</t>
  </si>
  <si>
    <t>6.45,0</t>
  </si>
  <si>
    <t>6.15,0</t>
  </si>
  <si>
    <t>7.00,0</t>
  </si>
  <si>
    <t>6.30,0</t>
  </si>
  <si>
    <t>7.05,0</t>
  </si>
  <si>
    <t>7.10,0</t>
  </si>
  <si>
    <t>6.40,0</t>
  </si>
  <si>
    <t>7.20,0</t>
  </si>
  <si>
    <t>7.30,0</t>
  </si>
  <si>
    <t>7.35,0</t>
  </si>
  <si>
    <t>7.40,0</t>
  </si>
  <si>
    <t>7.55,0</t>
  </si>
  <si>
    <t>&gt;7.20,0</t>
  </si>
  <si>
    <t>&gt;195</t>
  </si>
  <si>
    <t>&gt;29</t>
  </si>
  <si>
    <t>&gt;13</t>
  </si>
  <si>
    <t>&gt;6</t>
  </si>
  <si>
    <t>&gt;7.55,0</t>
  </si>
  <si>
    <t>&gt;180</t>
  </si>
  <si>
    <t>&gt;27</t>
  </si>
  <si>
    <t>&gt;8,1</t>
  </si>
  <si>
    <t>&gt;16</t>
  </si>
  <si>
    <t>&gt;40</t>
  </si>
  <si>
    <t xml:space="preserve"> </t>
  </si>
  <si>
    <t>Прыжок в длинну              с места (см.)</t>
  </si>
  <si>
    <t>Бег          30 м. (сек.)</t>
  </si>
  <si>
    <t>Бег       30 м. (сек.)</t>
  </si>
  <si>
    <t>&lt;3.35,0</t>
  </si>
  <si>
    <t>&lt;3.55,0</t>
  </si>
  <si>
    <t>3.35,0</t>
  </si>
  <si>
    <t>3.55,0</t>
  </si>
  <si>
    <t>3.50,0</t>
  </si>
  <si>
    <t>&gt;7.10,0</t>
  </si>
  <si>
    <t>&gt;200</t>
  </si>
  <si>
    <t>&gt;31</t>
  </si>
  <si>
    <t>&gt;7,5</t>
  </si>
  <si>
    <t>&gt;15</t>
  </si>
  <si>
    <t>&gt;7</t>
  </si>
  <si>
    <t>&gt;7.40,0</t>
  </si>
  <si>
    <t>&gt;185</t>
  </si>
  <si>
    <t>&gt;7,9</t>
  </si>
  <si>
    <t>&gt;18</t>
  </si>
  <si>
    <t>&gt;43</t>
  </si>
  <si>
    <t>&lt;3.30,0</t>
  </si>
  <si>
    <t>&lt;3.50,0</t>
  </si>
  <si>
    <t>3.30,0</t>
  </si>
  <si>
    <t>5.45,0</t>
  </si>
  <si>
    <t>5.55,0</t>
  </si>
  <si>
    <t>&gt;7.05,0</t>
  </si>
  <si>
    <t>&gt;215</t>
  </si>
  <si>
    <t>&gt;33</t>
  </si>
  <si>
    <t>&gt;7,4</t>
  </si>
  <si>
    <t>&gt;19</t>
  </si>
  <si>
    <t>&gt;11</t>
  </si>
  <si>
    <t>&gt;7.35,0</t>
  </si>
  <si>
    <t>&gt;7,7</t>
  </si>
  <si>
    <t>&gt;22</t>
  </si>
  <si>
    <t>&gt;46</t>
  </si>
  <si>
    <t>Бег         30 м. (сек.)</t>
  </si>
  <si>
    <t>&lt;3.25,0</t>
  </si>
  <si>
    <t>3.25,0</t>
  </si>
  <si>
    <t>&gt;7.00,0</t>
  </si>
  <si>
    <t>&gt;230</t>
  </si>
  <si>
    <t>&gt;38</t>
  </si>
  <si>
    <t>&gt;7,2</t>
  </si>
  <si>
    <t>&gt;23</t>
  </si>
  <si>
    <t>&gt;7.30,0</t>
  </si>
  <si>
    <t>&gt;35</t>
  </si>
  <si>
    <t>&gt;26</t>
  </si>
  <si>
    <t>&gt;50</t>
  </si>
  <si>
    <t>&lt;3.10,0</t>
  </si>
  <si>
    <t>3.10,0</t>
  </si>
  <si>
    <t>&gt;6.40,0</t>
  </si>
  <si>
    <t>&gt;245</t>
  </si>
  <si>
    <t>&gt;41</t>
  </si>
  <si>
    <t>&gt;6,9</t>
  </si>
  <si>
    <t>&gt;7,1</t>
  </si>
  <si>
    <t>&gt;30</t>
  </si>
  <si>
    <t>&gt;55</t>
  </si>
  <si>
    <t>Бег           60 м. (сек.)</t>
  </si>
  <si>
    <t>Бег          60 м. (сек.)</t>
  </si>
  <si>
    <t>&lt;3.00,0</t>
  </si>
  <si>
    <t>&lt;3.15,0</t>
  </si>
  <si>
    <t>3.00,0</t>
  </si>
  <si>
    <t>3.15,0</t>
  </si>
  <si>
    <t xml:space="preserve"> -</t>
  </si>
  <si>
    <t>&gt;6.15,0</t>
  </si>
  <si>
    <t>&gt;255</t>
  </si>
  <si>
    <t>&gt;44</t>
  </si>
  <si>
    <t>&gt;6,6</t>
  </si>
  <si>
    <t>&gt;12,8</t>
  </si>
  <si>
    <t>&gt;13,8</t>
  </si>
  <si>
    <t>&gt;58</t>
  </si>
  <si>
    <t>Бег        30 м. (сек.)</t>
  </si>
  <si>
    <t>Бег            60 м. (сек.)</t>
  </si>
  <si>
    <t>Бег             60 м. (сек.)</t>
  </si>
  <si>
    <t>&lt;2.55,0</t>
  </si>
  <si>
    <t>2.55,0</t>
  </si>
  <si>
    <t>3.05,0</t>
  </si>
  <si>
    <t>&gt;5.55,0</t>
  </si>
  <si>
    <t>&gt;260</t>
  </si>
  <si>
    <t>&gt;6,4</t>
  </si>
  <si>
    <t>&gt;12,2</t>
  </si>
  <si>
    <t>&gt;6.30,0</t>
  </si>
  <si>
    <t>&gt;250</t>
  </si>
  <si>
    <t>&gt;42</t>
  </si>
  <si>
    <t>&gt;6,7</t>
  </si>
  <si>
    <t>&gt;13,3</t>
  </si>
  <si>
    <t>&gt;60</t>
  </si>
  <si>
    <t>Бег              60 м. (сек.)</t>
  </si>
  <si>
    <t>&lt;2.50,0</t>
  </si>
  <si>
    <t>&lt;3.05,0</t>
  </si>
  <si>
    <t>2.50,0</t>
  </si>
  <si>
    <t>&gt;5.45,0</t>
  </si>
  <si>
    <t>&gt;265</t>
  </si>
  <si>
    <t>&gt;47</t>
  </si>
  <si>
    <t>&gt;6,2</t>
  </si>
  <si>
    <t>&gt;11,8</t>
  </si>
  <si>
    <t>&gt;28</t>
  </si>
  <si>
    <t>&gt;6,5</t>
  </si>
  <si>
    <t>&gt;12,9</t>
  </si>
  <si>
    <t>&gt;63</t>
  </si>
  <si>
    <t>Бег           100 м. (сек.)</t>
  </si>
  <si>
    <t>Бег             100 м. (сек.)</t>
  </si>
  <si>
    <t>&lt;2.45,0</t>
  </si>
  <si>
    <t>2.45,0</t>
  </si>
  <si>
    <t>&gt;5.35,0</t>
  </si>
  <si>
    <t>&gt;270</t>
  </si>
  <si>
    <t>&gt;11,5</t>
  </si>
  <si>
    <t>&gt;32</t>
  </si>
  <si>
    <t>Бег       60 м. (сек.)</t>
  </si>
  <si>
    <t>Бег  100 м. (сек.)</t>
  </si>
  <si>
    <t>&lt;2.41,0</t>
  </si>
  <si>
    <t>2.41,0</t>
  </si>
  <si>
    <t>&gt;5.25,0</t>
  </si>
  <si>
    <t>&gt;273</t>
  </si>
  <si>
    <t>&gt;11,2</t>
  </si>
  <si>
    <t>&gt;6.05,0</t>
  </si>
  <si>
    <t>&gt;258</t>
  </si>
  <si>
    <t>&gt;12,7</t>
  </si>
  <si>
    <t>&gt;65</t>
  </si>
  <si>
    <t>Бег         60 м. (сек.)</t>
  </si>
  <si>
    <t>2.38,0</t>
  </si>
  <si>
    <t>&gt;5.15,0</t>
  </si>
  <si>
    <t>&gt;275</t>
  </si>
  <si>
    <t>&gt;48</t>
  </si>
  <si>
    <t>&gt;34</t>
  </si>
  <si>
    <t>ВСЕРОССИЙСКИЕ СПОРТИВНЫЕ СОРЕВНОВАНИЯ ШКОЛЬНИКОВ "ПРЕЗИДЕНТСКИЕ СОСТЯЗАНИЯ"</t>
  </si>
  <si>
    <t>ЮНОШИ</t>
  </si>
  <si>
    <t>№ п/п</t>
  </si>
  <si>
    <t>Фамилия, Имя, Отчество</t>
  </si>
  <si>
    <t>полных лет</t>
  </si>
  <si>
    <t>Бег 1000 м.                 (мин., сек.)</t>
  </si>
  <si>
    <t>Прыжок в длинну с места (см.)</t>
  </si>
  <si>
    <t>Подъём туловища               за 30 сек.                      (кол-во раз)</t>
  </si>
  <si>
    <t>Подтягивание (юноши) Отжимания (девушки)                 (кол-во раз)</t>
  </si>
  <si>
    <t>сумма очков</t>
  </si>
  <si>
    <t>рез-т</t>
  </si>
  <si>
    <t>ДЕВУШКИ</t>
  </si>
  <si>
    <t>Главный судья:</t>
  </si>
  <si>
    <t>Главный секретарь:</t>
  </si>
  <si>
    <t>КОМАНДА 2</t>
  </si>
  <si>
    <t>КОМАНДА 3</t>
  </si>
  <si>
    <t>КОМАНДА 4</t>
  </si>
  <si>
    <t>КОМАНДА 5</t>
  </si>
  <si>
    <t>КОМАНДА 6</t>
  </si>
  <si>
    <t>КОМАНДА 7</t>
  </si>
  <si>
    <t>КОМАНДА 8</t>
  </si>
  <si>
    <t>КОМАНДА 9</t>
  </si>
  <si>
    <t>КОМАНДА 10</t>
  </si>
  <si>
    <t>КОМАНДА 11</t>
  </si>
  <si>
    <t>КОМАНДА 12</t>
  </si>
  <si>
    <t>КОМАНДА 13</t>
  </si>
  <si>
    <t>КОМАНДА 14</t>
  </si>
  <si>
    <t>КОМАНДА 15</t>
  </si>
  <si>
    <t>КОМАНДА 16</t>
  </si>
  <si>
    <t>КОМАНДА 17</t>
  </si>
  <si>
    <t>КОМАНДА 18</t>
  </si>
  <si>
    <t>КОМАНДА 19</t>
  </si>
  <si>
    <t>КОМАНДА 20</t>
  </si>
  <si>
    <t>Место</t>
  </si>
  <si>
    <t>Команда</t>
  </si>
  <si>
    <t>Сумма очков (юноши)</t>
  </si>
  <si>
    <t>Сумма очков (девушки)</t>
  </si>
  <si>
    <t>Сумма Команды</t>
  </si>
  <si>
    <r>
      <rPr>
        <b/>
        <sz val="12"/>
        <color theme="1"/>
        <rFont val="Times New Roman"/>
        <family val="1"/>
        <charset val="204"/>
      </rPr>
      <t xml:space="preserve">ИТОГОВЫЙ ПРОТОКОЛ КОМАНДНОГО ЗАЧЕТА                                                                                                                         
</t>
    </r>
    <r>
      <rPr>
        <sz val="12"/>
        <color theme="1"/>
        <rFont val="Times New Roman"/>
        <family val="1"/>
        <charset val="204"/>
      </rPr>
      <t xml:space="preserve">                                                            </t>
    </r>
  </si>
  <si>
    <t>КОМАНДА 21</t>
  </si>
  <si>
    <t>КОМАНДА 22</t>
  </si>
  <si>
    <t>КОМАНДА 23</t>
  </si>
  <si>
    <t>КОМАНДА 24</t>
  </si>
  <si>
    <t>КОМАНДА 25</t>
  </si>
  <si>
    <t>КОМАНДА 26</t>
  </si>
  <si>
    <t>КОМАНДА 27</t>
  </si>
  <si>
    <t>КОМАНДА 28</t>
  </si>
  <si>
    <t>КОМАНДА 29</t>
  </si>
  <si>
    <t>КОМАНДА 30</t>
  </si>
  <si>
    <t>КОМАНДА 31</t>
  </si>
  <si>
    <t>КОМАНДА 32</t>
  </si>
  <si>
    <t>КОМАНДА 33</t>
  </si>
  <si>
    <t>КОМАНДА 34</t>
  </si>
  <si>
    <t>КОМАНДА 35</t>
  </si>
  <si>
    <t>КОМАНДА 36</t>
  </si>
  <si>
    <t>КОМАНДА 37</t>
  </si>
  <si>
    <t>КОМАНДА 38</t>
  </si>
  <si>
    <t>КОМАНДА 39</t>
  </si>
  <si>
    <t>КОМАНДА 40</t>
  </si>
  <si>
    <t>КОМАНДА 41</t>
  </si>
  <si>
    <t>КОМАНДА 42</t>
  </si>
  <si>
    <t>КОМАНДА 43</t>
  </si>
  <si>
    <t>КОМАНДА 44</t>
  </si>
  <si>
    <t>КОМАНДА 45</t>
  </si>
  <si>
    <t>КОМАНДА 46</t>
  </si>
  <si>
    <t>КОМАНДА 47</t>
  </si>
  <si>
    <t>КОМАНДА 48</t>
  </si>
  <si>
    <t>КОМАНДА 49</t>
  </si>
  <si>
    <t>КОМАНДА 50</t>
  </si>
  <si>
    <t>КОМАНДА 51</t>
  </si>
  <si>
    <t>КОМАНДА 52</t>
  </si>
  <si>
    <t>КОМАНДА 53</t>
  </si>
  <si>
    <t>КОМАНДА 55</t>
  </si>
  <si>
    <t>КОМАНДА 56</t>
  </si>
  <si>
    <t>КОМАНДА 57</t>
  </si>
  <si>
    <t>КОМАНДА 58</t>
  </si>
  <si>
    <t>КОМАНДА 59</t>
  </si>
  <si>
    <t>КОМАНДА 60</t>
  </si>
  <si>
    <t>КОМАНДА 61</t>
  </si>
  <si>
    <t>КОМАНДА 62</t>
  </si>
  <si>
    <t>КОМАНДА 63</t>
  </si>
  <si>
    <t>КОМАНДА 64</t>
  </si>
  <si>
    <t>КОМАНДА 66</t>
  </si>
  <si>
    <t>КОМАНДА 67</t>
  </si>
  <si>
    <t>КОМАНДА 68</t>
  </si>
  <si>
    <t>КОМАНДА 69</t>
  </si>
  <si>
    <t>КОМАНДА 70</t>
  </si>
  <si>
    <t>КОМАНДА 71</t>
  </si>
  <si>
    <t>КОМАНДА 72</t>
  </si>
  <si>
    <t>КОМАНДА 73</t>
  </si>
  <si>
    <t>КОМАНДА 74</t>
  </si>
  <si>
    <t>КОМАНДА 75</t>
  </si>
  <si>
    <t>КОМАНДА 76</t>
  </si>
  <si>
    <t>КОМАНДА 77</t>
  </si>
  <si>
    <t>КОМАНДА 78</t>
  </si>
  <si>
    <t>КОМАНДА 79</t>
  </si>
  <si>
    <t>КОМАНДА 80</t>
  </si>
  <si>
    <t>КОМАНДА 81</t>
  </si>
  <si>
    <t>КОМАНДА 82</t>
  </si>
  <si>
    <t>КОМАНДА 83</t>
  </si>
  <si>
    <t>КОМАНДА 84</t>
  </si>
  <si>
    <t>КОМАНДА 85</t>
  </si>
  <si>
    <t>КОМАНДА 86</t>
  </si>
  <si>
    <t>КОМАНДА 87</t>
  </si>
  <si>
    <t>КОМАНДА 88</t>
  </si>
  <si>
    <t>КОМАНДА 89</t>
  </si>
  <si>
    <t>КОМАНДА 90</t>
  </si>
  <si>
    <t>КОМАНДА 91</t>
  </si>
  <si>
    <t>КОМАНДА 92</t>
  </si>
  <si>
    <t>КОМАНДА 93</t>
  </si>
  <si>
    <t>КОМАНДА 94</t>
  </si>
  <si>
    <t>КОМАНДА 95</t>
  </si>
  <si>
    <t>Бег 1000 м.</t>
  </si>
  <si>
    <t>Прыжок в длину с места</t>
  </si>
  <si>
    <t>Бег 60 м.</t>
  </si>
  <si>
    <t>Бег 100 м.</t>
  </si>
  <si>
    <t>Подтягивание</t>
  </si>
  <si>
    <t>Сумма очков</t>
  </si>
  <si>
    <t>Бег 30 м.</t>
  </si>
  <si>
    <t>Субъект РФ 2</t>
  </si>
  <si>
    <t>Субъект РФ 3</t>
  </si>
  <si>
    <t>Субъект РФ 4</t>
  </si>
  <si>
    <t>Место в личном первенстве</t>
  </si>
  <si>
    <t>СУММА ОЧКОВ ЮНОШИ</t>
  </si>
  <si>
    <t>СУММА ОЧКОВ ДЕВУШКИ</t>
  </si>
  <si>
    <t>СУММА ОЧКОВ КОМАНДЫ</t>
  </si>
  <si>
    <t>Место в командном зачете</t>
  </si>
  <si>
    <t>Субъект РФ 5</t>
  </si>
  <si>
    <t>Субъект РФ 6</t>
  </si>
  <si>
    <t>Субъект РФ 7</t>
  </si>
  <si>
    <t>Субъект РФ 8</t>
  </si>
  <si>
    <t>Субъект РФ 9</t>
  </si>
  <si>
    <t>Субъект РФ 10</t>
  </si>
  <si>
    <t>Субъект РФ 11</t>
  </si>
  <si>
    <t>Субъект РФ 12</t>
  </si>
  <si>
    <t>Субъект РФ 13</t>
  </si>
  <si>
    <t>Субъект РФ 14</t>
  </si>
  <si>
    <t>Субъект РФ 15</t>
  </si>
  <si>
    <t>Субъект РФ 16</t>
  </si>
  <si>
    <t>Субъект РФ 17</t>
  </si>
  <si>
    <t>Субъект РФ 18</t>
  </si>
  <si>
    <t>Субъект РФ 19</t>
  </si>
  <si>
    <t>Субъект РФ 20</t>
  </si>
  <si>
    <t>Субъект РФ 21</t>
  </si>
  <si>
    <t>Субъект РФ 22</t>
  </si>
  <si>
    <t>Субъект РФ 23</t>
  </si>
  <si>
    <t>Субъект РФ 24</t>
  </si>
  <si>
    <t>Субъект РФ 25</t>
  </si>
  <si>
    <t>Субъект РФ 26</t>
  </si>
  <si>
    <t>Субъект РФ 27</t>
  </si>
  <si>
    <t>Субъект РФ 28</t>
  </si>
  <si>
    <t>Субъект РФ 29</t>
  </si>
  <si>
    <t>Субъект РФ 30</t>
  </si>
  <si>
    <t>Субъект РФ 31</t>
  </si>
  <si>
    <t>Субъект РФ 32</t>
  </si>
  <si>
    <t>Субъект РФ 33</t>
  </si>
  <si>
    <t>Субъект РФ 34</t>
  </si>
  <si>
    <t>Субъект РФ 35</t>
  </si>
  <si>
    <t>Субъект РФ 36</t>
  </si>
  <si>
    <t>Субъект РФ 37</t>
  </si>
  <si>
    <t>Субъект РФ 38</t>
  </si>
  <si>
    <t>Субъект РФ 39</t>
  </si>
  <si>
    <t>Субъект РФ 40</t>
  </si>
  <si>
    <t>Субъект РФ 41</t>
  </si>
  <si>
    <t>Субъект РФ 42</t>
  </si>
  <si>
    <t>Субъект РФ 43</t>
  </si>
  <si>
    <t>Субъект РФ 44</t>
  </si>
  <si>
    <t>Субъект РФ 45</t>
  </si>
  <si>
    <t>Субъект РФ 46</t>
  </si>
  <si>
    <t>Субъект РФ 47</t>
  </si>
  <si>
    <t>Субъект РФ 48</t>
  </si>
  <si>
    <t>Субъект РФ 49</t>
  </si>
  <si>
    <t>Субъект РФ 50</t>
  </si>
  <si>
    <t>Субъект РФ 51</t>
  </si>
  <si>
    <t>Субъект РФ 52</t>
  </si>
  <si>
    <t>Субъект РФ 53</t>
  </si>
  <si>
    <t>Субъект РФ 55</t>
  </si>
  <si>
    <t>Субъект РФ 56</t>
  </si>
  <si>
    <t>Субъект РФ 57</t>
  </si>
  <si>
    <t>Субъект РФ 58</t>
  </si>
  <si>
    <t>Субъект РФ 59</t>
  </si>
  <si>
    <t>Субъект РФ 60</t>
  </si>
  <si>
    <t>Субъект РФ 61</t>
  </si>
  <si>
    <t>Субъект РФ 62</t>
  </si>
  <si>
    <t>Субъект РФ 63</t>
  </si>
  <si>
    <t>Субъект РФ 64</t>
  </si>
  <si>
    <t>Субъект РФ 66</t>
  </si>
  <si>
    <t>Субъект РФ 67</t>
  </si>
  <si>
    <t>Субъект РФ 68</t>
  </si>
  <si>
    <t>Субъект РФ 69</t>
  </si>
  <si>
    <t>Субъект РФ 70</t>
  </si>
  <si>
    <t>Субъект РФ 71</t>
  </si>
  <si>
    <t>Субъект РФ 72</t>
  </si>
  <si>
    <t>Субъект РФ 73</t>
  </si>
  <si>
    <t>Субъект РФ 74</t>
  </si>
  <si>
    <t>Субъект РФ 75</t>
  </si>
  <si>
    <t>Субъект РФ 76</t>
  </si>
  <si>
    <t>Субъект РФ 77</t>
  </si>
  <si>
    <t>Субъект РФ 78</t>
  </si>
  <si>
    <t>Субъект РФ 79</t>
  </si>
  <si>
    <t>Субъект РФ 80</t>
  </si>
  <si>
    <t>Субъект РФ 81</t>
  </si>
  <si>
    <t>Субъект РФ 82</t>
  </si>
  <si>
    <t>Субъект РФ 83</t>
  </si>
  <si>
    <t>Субъект РФ 84</t>
  </si>
  <si>
    <t>Субъект РФ 85</t>
  </si>
  <si>
    <t>Субъект РФ 86</t>
  </si>
  <si>
    <t>Субъект РФ 87</t>
  </si>
  <si>
    <t>Субъект РФ 88</t>
  </si>
  <si>
    <t>Субъект РФ 89</t>
  </si>
  <si>
    <t>Субъект РФ 90</t>
  </si>
  <si>
    <t>Субъект РФ 91</t>
  </si>
  <si>
    <t>Субъект РФ 92</t>
  </si>
  <si>
    <t>Субъект РФ 93</t>
  </si>
  <si>
    <t>Субъект РФ 94</t>
  </si>
  <si>
    <t>Субъект РФ 95</t>
  </si>
  <si>
    <t>Субъект Российской Федерации</t>
  </si>
  <si>
    <t>3.45,0&lt;=3.48,0</t>
  </si>
  <si>
    <t>3.48,0&lt;=3.51,0</t>
  </si>
  <si>
    <t>3.51,0&lt;=3.54,0</t>
  </si>
  <si>
    <t>3.54,0&lt;=3.57,0</t>
  </si>
  <si>
    <t>3.57,0&lt;=4.00,0</t>
  </si>
  <si>
    <t>4.00,0&lt;=4.03,0</t>
  </si>
  <si>
    <t>4.03,0&lt;=4.06,0</t>
  </si>
  <si>
    <t>4.06,0&lt;=4.09,0</t>
  </si>
  <si>
    <t>4.09,0&lt;=4.12,0</t>
  </si>
  <si>
    <t>4.12,0&lt;=4.15,0</t>
  </si>
  <si>
    <t>4.15,0&lt;=4.17,0</t>
  </si>
  <si>
    <t>4.17,0&lt;=4.19,0</t>
  </si>
  <si>
    <t>4.19,0&lt;=4.21,0</t>
  </si>
  <si>
    <t>4.21,0&lt;=4.23,0</t>
  </si>
  <si>
    <t>4.23,0&lt;=4.25,0</t>
  </si>
  <si>
    <t>4.25,0&lt;=4.27,0</t>
  </si>
  <si>
    <t>4.27,0&lt;=4.29,0</t>
  </si>
  <si>
    <t>4.29,0&lt;=4.31,0</t>
  </si>
  <si>
    <t>4.31,0&lt;=4.33,0</t>
  </si>
  <si>
    <t>4.33,0&lt;=4.35,0</t>
  </si>
  <si>
    <t>4.35,0&lt;=4.36,0</t>
  </si>
  <si>
    <t>4.36,0&lt;=4.37,0</t>
  </si>
  <si>
    <t>4.37,0&lt;=4.38,0</t>
  </si>
  <si>
    <t>4.38,0&lt;=4.39,0</t>
  </si>
  <si>
    <t>4.39,0&lt;=4.40,0</t>
  </si>
  <si>
    <t>4.40,0&lt;=4.42,0</t>
  </si>
  <si>
    <t>4.42,0&lt;=4.44,0</t>
  </si>
  <si>
    <t>4.44,0&lt;=4.46,0</t>
  </si>
  <si>
    <t>4.46,0&lt;=4.48,0</t>
  </si>
  <si>
    <t>4.48,0&lt;=4.50,0</t>
  </si>
  <si>
    <t>4.50,0&lt;=4.52,0</t>
  </si>
  <si>
    <t>4.52,0&lt;=4.54,0</t>
  </si>
  <si>
    <t>4.54,0&lt;=4.56,0</t>
  </si>
  <si>
    <t>4.56,0&lt;=4.58,0</t>
  </si>
  <si>
    <t>4.58,0&lt;=5.00,0</t>
  </si>
  <si>
    <t>5.00,0&lt;=5.03,0</t>
  </si>
  <si>
    <t>5.03,0&lt;=5.06,0</t>
  </si>
  <si>
    <t>5.06,0&lt;=5.09,0</t>
  </si>
  <si>
    <t>5.09,0&lt;=5.12,0</t>
  </si>
  <si>
    <t>5.12,0&lt;=5.15,0</t>
  </si>
  <si>
    <t>5.15,0&lt;=5.18,0</t>
  </si>
  <si>
    <t>5.18,0&lt;=5.21,0</t>
  </si>
  <si>
    <t>5.21,0&lt;=5.24,0</t>
  </si>
  <si>
    <t>5.24,0&lt;=5.27,0</t>
  </si>
  <si>
    <t>5.27,0&lt;=5.30,0</t>
  </si>
  <si>
    <t>5.30,0&lt;=5.34,0</t>
  </si>
  <si>
    <t>5.34,0&lt;=5.38,0</t>
  </si>
  <si>
    <t>5.38,0&lt;=5.42,0</t>
  </si>
  <si>
    <t>5.42,0&lt;=5.46,0</t>
  </si>
  <si>
    <t>5.46,0&lt;=5.50,0</t>
  </si>
  <si>
    <t>5.50,0&lt;=5.54,0</t>
  </si>
  <si>
    <t>5.54,0&lt;=5.58,0</t>
  </si>
  <si>
    <t>5.58,0&lt;=6.02,0</t>
  </si>
  <si>
    <t>6.02,0&lt;=6.06,0</t>
  </si>
  <si>
    <t>6.06,0&lt;=6.10,0</t>
  </si>
  <si>
    <t>6.10,0&lt;=6.15,0</t>
  </si>
  <si>
    <t>6.15,0&lt;=6.20,0</t>
  </si>
  <si>
    <t>6.20,0&lt;=6.25,0</t>
  </si>
  <si>
    <t>6.25,0&lt;=6.30,0</t>
  </si>
  <si>
    <t>6.30,0&lt;=6.35,0</t>
  </si>
  <si>
    <t>6.35,0&lt;=6.40,0</t>
  </si>
  <si>
    <t>6.40,0&lt;=6.45,0</t>
  </si>
  <si>
    <t>6.45,0&lt;=6.50,0</t>
  </si>
  <si>
    <t>6.50,0&lt;=6.55,0</t>
  </si>
  <si>
    <t>6.55,0&lt;=7.00,0</t>
  </si>
  <si>
    <t>7.00,0&lt;=7.05,0</t>
  </si>
  <si>
    <t>7.05,0&lt;=7.10,0</t>
  </si>
  <si>
    <t>7.10,0&lt;=7.15,0</t>
  </si>
  <si>
    <t>7.15,0&lt;=7.20,0</t>
  </si>
  <si>
    <t>&gt;12</t>
  </si>
  <si>
    <t>4.10,0&lt;=4.14,0</t>
  </si>
  <si>
    <t>4.14,0&lt;=4.18,0</t>
  </si>
  <si>
    <t>4.18,0&lt;=4.22,0</t>
  </si>
  <si>
    <t>4.22,0&lt;=4.26,0</t>
  </si>
  <si>
    <t>4.26,0&lt;=4.30,0</t>
  </si>
  <si>
    <t>4.30,0&lt;=4.33,0</t>
  </si>
  <si>
    <t>4.33,0&lt;=4.36,0</t>
  </si>
  <si>
    <t>4.36,0&lt;=4.39,0</t>
  </si>
  <si>
    <t>4.39,0&lt;=4.42,0</t>
  </si>
  <si>
    <t>4.42,0&lt;=4.45,0</t>
  </si>
  <si>
    <t>4.45,0&lt;=4.48,0</t>
  </si>
  <si>
    <t>4.48,0&lt;=4.51,0</t>
  </si>
  <si>
    <t>4.51,0&lt;=4.54,0</t>
  </si>
  <si>
    <t>4.54,0&lt;=4.57,0</t>
  </si>
  <si>
    <t>4.57,0&lt;=5.00,0</t>
  </si>
  <si>
    <t>5.00,0&lt;=5.02,0</t>
  </si>
  <si>
    <t>5.02,0&lt;=5.04,0</t>
  </si>
  <si>
    <t>5.04,0&lt;=5.06,0</t>
  </si>
  <si>
    <t>5.06,0&lt;=5.08,0</t>
  </si>
  <si>
    <t>5.08,0&lt;=5.10,0</t>
  </si>
  <si>
    <t>5.10,0&lt;=5.11,0</t>
  </si>
  <si>
    <t>5.11,0&lt;=5.12,0</t>
  </si>
  <si>
    <t>5.12,0&lt;=5.13,0</t>
  </si>
  <si>
    <t>5.13,0&lt;=5.14,0</t>
  </si>
  <si>
    <t>5.14,0&lt;=5.15,0</t>
  </si>
  <si>
    <t>5.15,0&lt;=5.17,0</t>
  </si>
  <si>
    <t>5.17,0&lt;=5.19,0</t>
  </si>
  <si>
    <t>5.19,0&lt;=5.21,0</t>
  </si>
  <si>
    <t>5.21,0&lt;=5.23,0</t>
  </si>
  <si>
    <t>5.23,0&lt;=5.25,0</t>
  </si>
  <si>
    <t>5.25,0&lt;=5.27,0</t>
  </si>
  <si>
    <t>5.27,0&lt;=5.29,0</t>
  </si>
  <si>
    <t>5.29,0&lt;=5.31,0</t>
  </si>
  <si>
    <t>5.31,0&lt;=5.33,0</t>
  </si>
  <si>
    <t>5.33,0&lt;=5.35,0</t>
  </si>
  <si>
    <t>5.35,0&lt;=5.38,0</t>
  </si>
  <si>
    <t>5.38,0&lt;=5.41,0</t>
  </si>
  <si>
    <t>5.41,0&lt;=5.44,0</t>
  </si>
  <si>
    <t>5.44,0&lt;=5.47,0</t>
  </si>
  <si>
    <t>5.47,0&lt;=5.50,0</t>
  </si>
  <si>
    <t>5.50,0&lt;=5.53,0</t>
  </si>
  <si>
    <t>5.53,0&lt;=5.56,0</t>
  </si>
  <si>
    <t>5.56,0&lt;=5.59,0</t>
  </si>
  <si>
    <t>5.59,0&lt;=6.02,0</t>
  </si>
  <si>
    <t>6.02,0&lt;=6.05,0</t>
  </si>
  <si>
    <t>6.05,0&lt;=6.09,0</t>
  </si>
  <si>
    <t>6.09,0&lt;=6.13,0</t>
  </si>
  <si>
    <t>6.13,0&lt;=6.17,0</t>
  </si>
  <si>
    <t>6.17,0&lt;=6.21,0</t>
  </si>
  <si>
    <t>6.21,0&lt;=6.25,0</t>
  </si>
  <si>
    <t>6.25,0&lt;=6.29,0</t>
  </si>
  <si>
    <t>6.29,0&lt;=6.33,0</t>
  </si>
  <si>
    <t>6.33,0&lt;=6.37,0</t>
  </si>
  <si>
    <t>6.37,0&lt;=6.41,0</t>
  </si>
  <si>
    <t>6.41,0&lt;=6.45,0</t>
  </si>
  <si>
    <t>7.20,0&lt;=7.25,0</t>
  </si>
  <si>
    <t>7.25,0&lt;=7.30,0</t>
  </si>
  <si>
    <t>7.30,0&lt;=7.35,0</t>
  </si>
  <si>
    <t>7.35,0&lt;=7.40,0</t>
  </si>
  <si>
    <t>7.40,0&lt;=7.45,0</t>
  </si>
  <si>
    <t>7.45,0&lt;=7.50,0</t>
  </si>
  <si>
    <t>7.50,0&lt;=7.55,0</t>
  </si>
  <si>
    <t>3.35,0&lt;=3.38,0</t>
  </si>
  <si>
    <t>3.38,0&lt;=3.41,0</t>
  </si>
  <si>
    <t>3.41,0&lt;=3.44,0</t>
  </si>
  <si>
    <t>3.44,0&lt;=3.47,0</t>
  </si>
  <si>
    <t>3.47,0&lt;=3.50,0</t>
  </si>
  <si>
    <t>3.50,0&lt;=3.53,0</t>
  </si>
  <si>
    <t>3.53,0&lt;=3.56,0</t>
  </si>
  <si>
    <t>3.56,0&lt;=3.59,0</t>
  </si>
  <si>
    <t>3.59,0&lt;=4.02,0</t>
  </si>
  <si>
    <t>4.02,0&lt;=4.05,0</t>
  </si>
  <si>
    <t>4.05,0&lt;=4.07,0</t>
  </si>
  <si>
    <t>4.07,0&lt;=4.09,0</t>
  </si>
  <si>
    <t>4.09,0&lt;=4.11,0</t>
  </si>
  <si>
    <t>4.11,0&lt;=4.13,0</t>
  </si>
  <si>
    <t>4.13,0&lt;=4.15,0</t>
  </si>
  <si>
    <t>4.25,0&lt;=4.26,0</t>
  </si>
  <si>
    <t>4.26,0&lt;=4.27,0</t>
  </si>
  <si>
    <t>4.27,0&lt;=4.28,0</t>
  </si>
  <si>
    <t>4.28,0&lt;=4.29,0</t>
  </si>
  <si>
    <t>4.29,0&lt;=4.30,0</t>
  </si>
  <si>
    <t>4.30,0&lt;=4.32,0</t>
  </si>
  <si>
    <t>4.32,0&lt;=4.34,0</t>
  </si>
  <si>
    <t>4.34,0&lt;=4.36,0</t>
  </si>
  <si>
    <t>4.36,0&lt;=4.38,0</t>
  </si>
  <si>
    <t>4.38,0&lt;=4.,40,0</t>
  </si>
  <si>
    <t>4.50,0&lt;=4.53,0</t>
  </si>
  <si>
    <t>4.53,0&lt;=4.56,0</t>
  </si>
  <si>
    <t>4.56,0&lt;=4.59,0</t>
  </si>
  <si>
    <t>4.59,0&lt;=5.02,0</t>
  </si>
  <si>
    <t>5.02,0&lt;=5.05,0</t>
  </si>
  <si>
    <t>5.05,0&lt;=5.08,0</t>
  </si>
  <si>
    <t>5.08,0&lt;=5.11,0</t>
  </si>
  <si>
    <t>5.11,0&lt;=5.14,0</t>
  </si>
  <si>
    <t>5.14,0&lt;=5.17,0</t>
  </si>
  <si>
    <t>5.17,0&lt;=5.20,0</t>
  </si>
  <si>
    <t>5.20,0&lt;=5.24,0</t>
  </si>
  <si>
    <t>5.24,0&lt;=5.28,0</t>
  </si>
  <si>
    <t>5.28,0&lt;=5.32,0</t>
  </si>
  <si>
    <t>5.32,0&lt;=5.36,0</t>
  </si>
  <si>
    <t>5.36,0&lt;=5.40,0</t>
  </si>
  <si>
    <t>5.40,0&lt;=5.44,0</t>
  </si>
  <si>
    <t>5.44,0&lt;=5.48,0</t>
  </si>
  <si>
    <t>5.48,0&lt;=5.52,0</t>
  </si>
  <si>
    <t>5.52,0&lt;=5.56,0</t>
  </si>
  <si>
    <t>5.56,0&lt;=6.00,0</t>
  </si>
  <si>
    <t>6.00,0&lt;=6.05,0</t>
  </si>
  <si>
    <t>6.05,0&lt;=6.10,0</t>
  </si>
  <si>
    <t>6.25,0&lt;=6,30,0</t>
  </si>
  <si>
    <t>3.55,0&lt;=3.59,0</t>
  </si>
  <si>
    <t>3.59,0&lt;=4.03,0</t>
  </si>
  <si>
    <t>4.03,0&lt;=4.07,0</t>
  </si>
  <si>
    <t>4.07,0&lt;=4.11,0</t>
  </si>
  <si>
    <t>4.11,0&lt;=4.15,0</t>
  </si>
  <si>
    <t>4.15,0&lt;=4.18,0</t>
  </si>
  <si>
    <t>4.18,0&lt;=4.21,0</t>
  </si>
  <si>
    <t>4.21,0&lt;=4.24,0</t>
  </si>
  <si>
    <t>4.24,0&lt;=4.27,0</t>
  </si>
  <si>
    <t>4.27,0&lt;=4.30,0</t>
  </si>
  <si>
    <t>4.45,0&lt;=4.47,0</t>
  </si>
  <si>
    <t>4.47,0&lt;=4.49,0</t>
  </si>
  <si>
    <t>4.49,0&lt;=4.51,0</t>
  </si>
  <si>
    <t>4.51,0&lt;=4.53,0</t>
  </si>
  <si>
    <t>4.53,0&lt;=4.55,0</t>
  </si>
  <si>
    <t>4.55,0&lt;=4.56,0</t>
  </si>
  <si>
    <t>4.56,0&lt;=4.57,0</t>
  </si>
  <si>
    <t>4.57,0&lt;=4.58,0</t>
  </si>
  <si>
    <t>4.58,0&lt;=4.59,0</t>
  </si>
  <si>
    <t>4.59,0&lt;=5.00,0</t>
  </si>
  <si>
    <t>5.10,0&lt;=5.12,0</t>
  </si>
  <si>
    <t>5.12,0&lt;=5.14,0</t>
  </si>
  <si>
    <t>5.14,0&lt;=5.16,0</t>
  </si>
  <si>
    <t>5.16,0&lt;=5.18,0</t>
  </si>
  <si>
    <t>5.18,0&lt;=5.20,0</t>
  </si>
  <si>
    <t>5.20,0&lt;=5.23,0</t>
  </si>
  <si>
    <t>5.23,0&lt;=5.26,0</t>
  </si>
  <si>
    <t>5.26,0&lt;=5.29,0</t>
  </si>
  <si>
    <t>5.29,0&lt;=5.32,0</t>
  </si>
  <si>
    <t>5.32,0&lt;=5.35,0</t>
  </si>
  <si>
    <t>6.10,0&lt;=6.14,0</t>
  </si>
  <si>
    <t>6.14,0&lt;=6.18,0</t>
  </si>
  <si>
    <t>6.18,0&lt;=6.22,0</t>
  </si>
  <si>
    <t>6.22,0&lt;=6.26,0</t>
  </si>
  <si>
    <t>6.26,0&lt;=6.30,0</t>
  </si>
  <si>
    <t>6.30,0&lt;=6,35,0</t>
  </si>
  <si>
    <t>7.207.25,0</t>
  </si>
  <si>
    <t>3.30,0&lt;=3.33,0</t>
  </si>
  <si>
    <t>3.33,0&lt;=3.36,0</t>
  </si>
  <si>
    <t>3.36,0&lt;=3.39,0</t>
  </si>
  <si>
    <t>3.39,0&lt;=3.41,0</t>
  </si>
  <si>
    <t>3.41,0&lt;=3.45,0</t>
  </si>
  <si>
    <t>4.00,0&lt;=4.02,0</t>
  </si>
  <si>
    <t>4.02,0&lt;=4.04,0</t>
  </si>
  <si>
    <t>4.04,0&lt;=4.06,0</t>
  </si>
  <si>
    <t>4.06,0&lt;=4.08,0</t>
  </si>
  <si>
    <t>4.08,0&lt;=4.10,0</t>
  </si>
  <si>
    <t>4.10,0&lt;=4.12,0</t>
  </si>
  <si>
    <t>4.12,0&lt;=4.14,0</t>
  </si>
  <si>
    <t>4.14,0&lt;=4.16,0</t>
  </si>
  <si>
    <t>4.16,0&lt;=4.18,0</t>
  </si>
  <si>
    <t>4.18,0&lt;=4.20,0</t>
  </si>
  <si>
    <t>4.20,0&lt;=4.21,0</t>
  </si>
  <si>
    <t>4.21,0&lt;=4.22,0</t>
  </si>
  <si>
    <t>4.22,0&lt;=4.23,0</t>
  </si>
  <si>
    <t>4.23,0&lt;=4.24,0</t>
  </si>
  <si>
    <t>4.24,0&lt;=4.25,0</t>
  </si>
  <si>
    <t>4.35,0&lt;=4.37,0</t>
  </si>
  <si>
    <t>4.37,0&lt;=4.39,0</t>
  </si>
  <si>
    <t>4.39,0&lt;=4.41,0</t>
  </si>
  <si>
    <t>4.41,0&lt;=4.43,0</t>
  </si>
  <si>
    <t>4.43,0&lt;=4.45,0</t>
  </si>
  <si>
    <t>5.15,0&lt;=5.19,0</t>
  </si>
  <si>
    <t>5.19,0&lt;=5.23,0</t>
  </si>
  <si>
    <t>5.23,0&lt;=5.27,0</t>
  </si>
  <si>
    <t>5.27,0&lt;=5.31,0</t>
  </si>
  <si>
    <t>5.31,0&lt;=5.35,0</t>
  </si>
  <si>
    <t>5.35,0&lt;=5.39,0</t>
  </si>
  <si>
    <t>5.39,0&lt;=5.43,0</t>
  </si>
  <si>
    <t>5.43,0&lt;=5.47,0</t>
  </si>
  <si>
    <t>5.47,0&lt;=5.51,0</t>
  </si>
  <si>
    <t>5.51,0&lt;=5.55,0</t>
  </si>
  <si>
    <t>5.55,0&lt;=6.00,0</t>
  </si>
  <si>
    <t>3.50,0&lt;=3.54,0</t>
  </si>
  <si>
    <t>3.54,0&lt;=3.58,0</t>
  </si>
  <si>
    <t>3.58,0&lt;=4.02,0</t>
  </si>
  <si>
    <t>4.02,0&lt;=4.06,0</t>
  </si>
  <si>
    <t>4.06,0&lt;=4.10,0</t>
  </si>
  <si>
    <t>4.10,0&lt;=4.13,0</t>
  </si>
  <si>
    <t>4.13,0&lt;=4.16,0</t>
  </si>
  <si>
    <t>4.16,0&lt;=4.19,0</t>
  </si>
  <si>
    <t>4.19,0&lt;=4.22,0</t>
  </si>
  <si>
    <t>4.22,0&lt;=4.25,0</t>
  </si>
  <si>
    <t>4.25,0&lt;=4.28,0</t>
  </si>
  <si>
    <t>4.28,0&lt;=4.31,0</t>
  </si>
  <si>
    <t>4.31,0&lt;=4.34,0</t>
  </si>
  <si>
    <t>4.34,0&lt;=4.37,0</t>
  </si>
  <si>
    <t>4.37,0&lt;=4.40,0</t>
  </si>
  <si>
    <t>4.50,0&lt;=4.51,0</t>
  </si>
  <si>
    <t>4.51,0&lt;=4.52,0</t>
  </si>
  <si>
    <t>4.52,0&lt;=4.53,0</t>
  </si>
  <si>
    <t>4.53,0&lt;=4.54,0</t>
  </si>
  <si>
    <t>4.54,0&lt;=4.55,0</t>
  </si>
  <si>
    <t>4.55,0&lt;=4.57,0</t>
  </si>
  <si>
    <t>4.57,0&lt;=4.59,0</t>
  </si>
  <si>
    <t>4.59,0&lt;=5.01,0</t>
  </si>
  <si>
    <t>5.01,0&lt;=5.03,0</t>
  </si>
  <si>
    <t>5.03,0&lt;=5.05,0</t>
  </si>
  <si>
    <t>5.05,0&lt;=5.07,0</t>
  </si>
  <si>
    <t>5.07,0&lt;=5.09,0</t>
  </si>
  <si>
    <t>5.09,0&lt;=5.11,0</t>
  </si>
  <si>
    <t>5.11,0&lt;=5.13,0</t>
  </si>
  <si>
    <t>5.13,0&lt;=5.15,0</t>
  </si>
  <si>
    <t>5.30,0&lt;=5.33,0</t>
  </si>
  <si>
    <t>5.33,0&lt;=5.36,0</t>
  </si>
  <si>
    <t>5.36,0&lt;=5.39,0</t>
  </si>
  <si>
    <t>5.39,0&lt;=5.42,0</t>
  </si>
  <si>
    <t>5.42,0&lt;=5.45,0</t>
  </si>
  <si>
    <t>5.45,0&lt;=5.49,0</t>
  </si>
  <si>
    <t>5.49,0&lt;=5.53,0</t>
  </si>
  <si>
    <t>5.53,0&lt;=5.57,0</t>
  </si>
  <si>
    <t>5.57,0&lt;=6.01,0</t>
  </si>
  <si>
    <t>6.01,0&lt;=6.05,0</t>
  </si>
  <si>
    <t>3.25,0&lt;=3.28,0</t>
  </si>
  <si>
    <t>3.28,0&lt;=3.31,0</t>
  </si>
  <si>
    <t>3.31,0&lt;=3.34,0</t>
  </si>
  <si>
    <t>3.34,0&lt;=3.37,0</t>
  </si>
  <si>
    <t>3.37,0&lt;=3.40,0</t>
  </si>
  <si>
    <t>3.40,0&lt;=3.43,0</t>
  </si>
  <si>
    <t>3.43,0&lt;=3.46,0</t>
  </si>
  <si>
    <t>3.46,0&lt;=3.49,0</t>
  </si>
  <si>
    <t>3.49,0&lt;=3.52,0</t>
  </si>
  <si>
    <t>3.52,0&lt;=3.55,0</t>
  </si>
  <si>
    <t>3.55,0&lt;=3.57,0</t>
  </si>
  <si>
    <t>3.57,0&lt;=3.59,0</t>
  </si>
  <si>
    <t>3.59,0&lt;=4.01,0</t>
  </si>
  <si>
    <t>4.01,0&lt;=4.03,0</t>
  </si>
  <si>
    <t>4.03,0&lt;=4.05,0</t>
  </si>
  <si>
    <t>4.15,0&lt;=4.16,0</t>
  </si>
  <si>
    <t>4.16,0&lt;=4.17,0</t>
  </si>
  <si>
    <t>4.17,0&lt;=4.18,0</t>
  </si>
  <si>
    <t>4.18,0&lt;=4.19,0</t>
  </si>
  <si>
    <t>4.19,0&lt;=4.20,0</t>
  </si>
  <si>
    <t>4.20,0&lt;=4.22,0</t>
  </si>
  <si>
    <t>4.22,0&lt;=4.24,0</t>
  </si>
  <si>
    <t>4.24,0&lt;=4.26,0</t>
  </si>
  <si>
    <t>4.26,0&lt;=4.28,0</t>
  </si>
  <si>
    <t>4.28,0&lt;=4.30,0</t>
  </si>
  <si>
    <t>4.38,0&lt;=4.40,0</t>
  </si>
  <si>
    <t>4.40,0&lt;=4.43,0</t>
  </si>
  <si>
    <t>4.43,0&lt;=4.46,0</t>
  </si>
  <si>
    <t>4.46,0&lt;=4.49,0</t>
  </si>
  <si>
    <t>4.49,0&lt;=4.52,0</t>
  </si>
  <si>
    <t>4.52,0&lt;=4.55,0</t>
  </si>
  <si>
    <t>4.55,0&lt;=4.58,0</t>
  </si>
  <si>
    <t>4.58,0&lt;=5.01,0</t>
  </si>
  <si>
    <t>5.01,0&lt;=5.04,0</t>
  </si>
  <si>
    <t>5.04,0&lt;=5.07,0</t>
  </si>
  <si>
    <t>5.07,0&lt;=5.10,0</t>
  </si>
  <si>
    <t>5.10,0&lt;=5.14,0</t>
  </si>
  <si>
    <t>5.14,0&lt;=5.18,0</t>
  </si>
  <si>
    <t>5.18,0&lt;=5.22,0</t>
  </si>
  <si>
    <t>5.22,0&lt;=5.26,0</t>
  </si>
  <si>
    <t>5.26,0&lt;=5.30,0</t>
  </si>
  <si>
    <t>5.50,0&lt;=5.55,0</t>
  </si>
  <si>
    <t>3.45,0&lt;=3.49,0</t>
  </si>
  <si>
    <t>3.49,0&lt;=3.53,0</t>
  </si>
  <si>
    <t>3.53,0&lt;=3.57,0</t>
  </si>
  <si>
    <t>3.57,0&lt;=4.01,0</t>
  </si>
  <si>
    <t>4.01,0&lt;=4.05,0</t>
  </si>
  <si>
    <t>4.05,0&lt;=4.08,0</t>
  </si>
  <si>
    <t>4.08,0&lt;=4.11,0</t>
  </si>
  <si>
    <t>4.11,0&lt;=4.14,0</t>
  </si>
  <si>
    <t>4.14,0&lt;=4.17,0</t>
  </si>
  <si>
    <t>4.17,0&lt;=4.20,0</t>
  </si>
  <si>
    <t>4.20,0&lt;=4.23,0</t>
  </si>
  <si>
    <t>4.23,0&lt;=4.26,0</t>
  </si>
  <si>
    <t>4.26,0&lt;=4.29,0</t>
  </si>
  <si>
    <t>4.29,0&lt;=4.32,0</t>
  </si>
  <si>
    <t>4.32,0&lt;=4.35,0</t>
  </si>
  <si>
    <t>4/39,0&lt;=4.41,0</t>
  </si>
  <si>
    <t>4.45,0&lt;=4.46,0</t>
  </si>
  <si>
    <t>4.46,0&lt;=4.47,0</t>
  </si>
  <si>
    <t>4.47,0&lt;=4.48,0</t>
  </si>
  <si>
    <t>4.48,0&lt;=4.49,0</t>
  </si>
  <si>
    <t>4.49,0&lt;=4.50,0</t>
  </si>
  <si>
    <t>5.10,0&lt;=5.13,0</t>
  </si>
  <si>
    <t>5.13,0&lt;=5.16,0</t>
  </si>
  <si>
    <t>5.16,0&lt;=5.19,0</t>
  </si>
  <si>
    <t>5.19,0&lt;=5.22,0</t>
  </si>
  <si>
    <t>5.22,0&lt;=5.25,0</t>
  </si>
  <si>
    <t>5.25,0&lt;=5.28,0</t>
  </si>
  <si>
    <t>5.28,0&lt;=5.31,0</t>
  </si>
  <si>
    <t>5.31,0&lt;=5.34,0</t>
  </si>
  <si>
    <t>5.34,0&lt;=5.37,0</t>
  </si>
  <si>
    <t>5.37,0&lt;=5.40,0</t>
  </si>
  <si>
    <t>6.00,0&lt;=6.04,0</t>
  </si>
  <si>
    <t>6.04,0&lt;=6.08,0</t>
  </si>
  <si>
    <t>6.08,0&lt;=6.12,0</t>
  </si>
  <si>
    <t>6.12,0&lt;=6.16,0</t>
  </si>
  <si>
    <t>6.16,0&lt;=6.20,0</t>
  </si>
  <si>
    <t>3.10,0&lt;=3.13,0</t>
  </si>
  <si>
    <t>3.13,0&lt;=3.16,0</t>
  </si>
  <si>
    <t>3.16,0&lt;=3.19,0</t>
  </si>
  <si>
    <t>3.19,0&lt;=3.22,0</t>
  </si>
  <si>
    <t>3.22,0&lt;=3.25,0</t>
  </si>
  <si>
    <t>3.40,0&lt;=3.42,0</t>
  </si>
  <si>
    <t>3.42,0&lt;=3.44,0</t>
  </si>
  <si>
    <t>3.44,0&lt;=3.46,0</t>
  </si>
  <si>
    <t>3.46,0&lt;=3.48,0</t>
  </si>
  <si>
    <t>3.48,0&lt;=3.50,0</t>
  </si>
  <si>
    <t>3.50,0&lt;=3.52,0</t>
  </si>
  <si>
    <t>3.52,0&lt;=3.54,0</t>
  </si>
  <si>
    <t>3.54,0&lt;=3.56,0</t>
  </si>
  <si>
    <t>3.56,0&lt;=3.58,0</t>
  </si>
  <si>
    <t>3.58,0&lt;=4.00,0</t>
  </si>
  <si>
    <t>4.00,0&lt;=4.01,0</t>
  </si>
  <si>
    <t>4.01,0&lt;=4.02,0</t>
  </si>
  <si>
    <t>4.02,0&lt;=4.03,0</t>
  </si>
  <si>
    <t>4.03,0&lt;=4.04,0</t>
  </si>
  <si>
    <t>4.04,0&lt;=4.05,0</t>
  </si>
  <si>
    <t>4.05,0&lt;=4.06,0</t>
  </si>
  <si>
    <t>4.51,0&lt;=4.55,0</t>
  </si>
  <si>
    <t>4.55,0&lt;=4.59,0</t>
  </si>
  <si>
    <t>4.59,0&lt;=5.03,0</t>
  </si>
  <si>
    <t>5.03,0&lt;=5.07,0</t>
  </si>
  <si>
    <t>5.07,0&lt;=5.11,0</t>
  </si>
  <si>
    <t>5.11,0&lt;=5.15,0</t>
  </si>
  <si>
    <t>3.25,0&lt;=3.29,0</t>
  </si>
  <si>
    <t>3.29,0&lt;=3.33,0</t>
  </si>
  <si>
    <t>3.33,0&lt;=3.37,0</t>
  </si>
  <si>
    <t>3.37,0&lt;=3.41,0</t>
  </si>
  <si>
    <t>3.00,0&lt;=3.03,0</t>
  </si>
  <si>
    <t>3.03,0&lt;=3.06,0</t>
  </si>
  <si>
    <t>3.06,0&lt;=3.09,0</t>
  </si>
  <si>
    <t>3.09,0&lt;=3.12,0</t>
  </si>
  <si>
    <t>3.12,0&lt;=3.15,0</t>
  </si>
  <si>
    <t>3.15,0&lt;=3.17,0</t>
  </si>
  <si>
    <t>3.17,0&lt;=3.19,0</t>
  </si>
  <si>
    <t>3.19,0&lt;=3.21,0</t>
  </si>
  <si>
    <t>3.21,0&lt;=3.23,0</t>
  </si>
  <si>
    <t>3.23,0&lt;=3.25,0</t>
  </si>
  <si>
    <t>3.25,0&lt;=3.27,0</t>
  </si>
  <si>
    <t>3.27,0&lt;=3.29,0</t>
  </si>
  <si>
    <t>3.29,0&lt;=3.31,0</t>
  </si>
  <si>
    <t>3.31,0&lt;=3.33,0</t>
  </si>
  <si>
    <t>3.33,0&lt;=3.35,0</t>
  </si>
  <si>
    <t>3.35,0&lt;=3.37,0</t>
  </si>
  <si>
    <t>3.37,0&lt;=3.39,0</t>
  </si>
  <si>
    <t>3.41,0&lt;=3.43,0</t>
  </si>
  <si>
    <t>3.43,0&lt;=3.45,0</t>
  </si>
  <si>
    <t>3.45,0&lt;=3.46,0</t>
  </si>
  <si>
    <t>3.46,0&lt;=3.47,0</t>
  </si>
  <si>
    <t>3.47,0&lt;=3.48,0</t>
  </si>
  <si>
    <t>3.48,0&lt;=3.49,0</t>
  </si>
  <si>
    <t>3.49,0&lt;=3.50,0</t>
  </si>
  <si>
    <t>3.50,0&lt;=3.51,0</t>
  </si>
  <si>
    <t>3.51,0&lt;=3.53,0</t>
  </si>
  <si>
    <t>3.53,0&lt;=3.55,0</t>
  </si>
  <si>
    <t>3.59,0&lt;=4,01,0</t>
  </si>
  <si>
    <t>4.35,0&lt;=4.38,0</t>
  </si>
  <si>
    <t>4.38,0&lt;=4.41,0</t>
  </si>
  <si>
    <t>4.41,0&lt;=4.44,0</t>
  </si>
  <si>
    <t>4.44,0&lt;=4.47,0</t>
  </si>
  <si>
    <t>4.47,0&lt;=4.50,0</t>
  </si>
  <si>
    <t>4.50,0&lt;=4.54,0</t>
  </si>
  <si>
    <t>4.54,0&lt;=4.58,0</t>
  </si>
  <si>
    <t>5.01,0&lt;=5.06,0</t>
  </si>
  <si>
    <t>5.06,0&lt;=5.10,0</t>
  </si>
  <si>
    <t>5.30,0&lt;=5.35,0</t>
  </si>
  <si>
    <t>5.35,0&lt;=5.40,0</t>
  </si>
  <si>
    <t>5.40,0&lt;=5.45,0</t>
  </si>
  <si>
    <t>5.45,0&lt;=5.50,0</t>
  </si>
  <si>
    <t>3.15,0&lt;=3.18,0</t>
  </si>
  <si>
    <t>3.18,0&lt;=3.21,0</t>
  </si>
  <si>
    <t>3.21,0&lt;=3.24,0</t>
  </si>
  <si>
    <t>3.24,0&lt;=3.27,0</t>
  </si>
  <si>
    <t>3.27,0&lt;=3.30,0</t>
  </si>
  <si>
    <t>3.39,0&lt;=3.42,0</t>
  </si>
  <si>
    <t>3.42,0&lt;=3.45,0</t>
  </si>
  <si>
    <t>4.10,0&lt;=4.11,0</t>
  </si>
  <si>
    <t>4.11,0&lt;=4.12,0</t>
  </si>
  <si>
    <t>4.12,0&lt;=4.13,0</t>
  </si>
  <si>
    <t>4.13,0&lt;=4.14,0</t>
  </si>
  <si>
    <t>4.14,0&lt;=4.15,0</t>
  </si>
  <si>
    <t>&gt;6.45,0</t>
  </si>
  <si>
    <t>2.55,0&lt;=2.57,0</t>
  </si>
  <si>
    <t>2.57,0&lt;=2.59,0</t>
  </si>
  <si>
    <t>2.59,0&lt;=3.01,0</t>
  </si>
  <si>
    <t>3.01,0&lt;=3.03,0</t>
  </si>
  <si>
    <t>3.03,0&lt;=3.05,0</t>
  </si>
  <si>
    <t>3.05,0&lt;=3.07,0</t>
  </si>
  <si>
    <t>3.07,0&lt;=3.09,0</t>
  </si>
  <si>
    <t>3.09,0&lt;=3.11,0</t>
  </si>
  <si>
    <t>3.11,0&lt;=3.13,0</t>
  </si>
  <si>
    <t>3.13,0&lt;=3.15,0</t>
  </si>
  <si>
    <t>3.35,0&lt;=3.36,0</t>
  </si>
  <si>
    <t>3.36,0&lt;=3.37,0</t>
  </si>
  <si>
    <t>3.37,0&lt;=3.38,0</t>
  </si>
  <si>
    <t>3.38,0&lt;=3.39,0</t>
  </si>
  <si>
    <t>3.39,0&lt;=3.40,0</t>
  </si>
  <si>
    <t>3.40,0&lt;=3.41,0</t>
  </si>
  <si>
    <t>3.41,0&lt;=3.42,0</t>
  </si>
  <si>
    <t>3.42,0&lt;=3.43,0</t>
  </si>
  <si>
    <t>3.43,0&lt;=3.44,0</t>
  </si>
  <si>
    <t>3.44,0&lt;=3.45,0</t>
  </si>
  <si>
    <t>3.45,0&lt;=3.47,0</t>
  </si>
  <si>
    <t>3.47,0&lt;=3.49,0</t>
  </si>
  <si>
    <t>3.49,0&lt;=3.51,0</t>
  </si>
  <si>
    <t>4/03,0&lt;=4.05,0</t>
  </si>
  <si>
    <t>4.58,0&lt;=5.02,0</t>
  </si>
  <si>
    <t>5.02,0&lt;=5.06,0</t>
  </si>
  <si>
    <t>5.10,0&lt;=5.15,0</t>
  </si>
  <si>
    <t>5.15,0&lt;=5.20,0</t>
  </si>
  <si>
    <t>5.20,0&lt;=5.25,0</t>
  </si>
  <si>
    <t>5.25,0&lt;=5.30,0</t>
  </si>
  <si>
    <t>54.35,0&lt;=5.40,0</t>
  </si>
  <si>
    <t>4.06,0&lt;=4.07,0</t>
  </si>
  <si>
    <t>4.07,0&lt;=4.08,0</t>
  </si>
  <si>
    <t>4.08,0&lt;=4.09,0</t>
  </si>
  <si>
    <t>4.09,0&lt;=4.10,0</t>
  </si>
  <si>
    <t>4/32,0&lt;=4.35,0</t>
  </si>
  <si>
    <t>5.05,0&lt;=5.09,0</t>
  </si>
  <si>
    <t>5.09,0&lt;=5.13,0</t>
  </si>
  <si>
    <t>5.13,0&lt;=5.17,0</t>
  </si>
  <si>
    <t>5.17,0&lt;=5.21,0</t>
  </si>
  <si>
    <t>5.21,0&lt;=5.25,0</t>
  </si>
  <si>
    <t>5.25,0&lt;=5.29,0</t>
  </si>
  <si>
    <t>5.29,0&lt;=5.33,0</t>
  </si>
  <si>
    <t>5/33,0&lt;=5.37,0</t>
  </si>
  <si>
    <t>5.37,0&lt;=5.41,0</t>
  </si>
  <si>
    <t>5.41,0&lt;=5.45,0</t>
  </si>
  <si>
    <t>2.50,0&lt;=2.52,0</t>
  </si>
  <si>
    <t>2.52,0&lt;=2.54,0</t>
  </si>
  <si>
    <t>2.54,0&lt;=2.56,0</t>
  </si>
  <si>
    <t>2.56,0&lt;=2.58,0</t>
  </si>
  <si>
    <t>2.58,0&lt;=3.00,0</t>
  </si>
  <si>
    <t>3.00,0&lt;=3.02,0</t>
  </si>
  <si>
    <t>3.02,0&lt;=3.04,0</t>
  </si>
  <si>
    <t>3.04,0&lt;=3.06,0</t>
  </si>
  <si>
    <t>3.06,0&lt;=3.08,0</t>
  </si>
  <si>
    <t>3.08,0&lt;=3.10,0</t>
  </si>
  <si>
    <t>3.10,0&lt;=3.12,0</t>
  </si>
  <si>
    <t>3.12,0&lt;=3.14,0</t>
  </si>
  <si>
    <t>3.14,0&lt;=3.16,0</t>
  </si>
  <si>
    <t>3.16,0&lt;=3.18,0</t>
  </si>
  <si>
    <t>3.18,0&lt;=3.20,0</t>
  </si>
  <si>
    <t>3.20,0&lt;=3.22,0</t>
  </si>
  <si>
    <t>3.22,0&lt;=3.24,0</t>
  </si>
  <si>
    <t>3.24,0&lt;=3.26,0</t>
  </si>
  <si>
    <t>3.26,0&lt;=3.28,0</t>
  </si>
  <si>
    <t>3.28,0&lt;=3.30,0</t>
  </si>
  <si>
    <t>3.30,0&lt;=3.31,0</t>
  </si>
  <si>
    <t>3.31,0&lt;=3.32,0</t>
  </si>
  <si>
    <t>3.32,0&lt;=3.33,0</t>
  </si>
  <si>
    <t>3.33,0&lt;=3.34,0</t>
  </si>
  <si>
    <t>3.34,0&lt;=3.35,0</t>
  </si>
  <si>
    <t>4.20,0&lt;=4.24,0</t>
  </si>
  <si>
    <t>4.24,0&lt;=4.28,0</t>
  </si>
  <si>
    <t>4.28,0&lt;=4.32,0</t>
  </si>
  <si>
    <t>4.32,0&lt;=4.36,0</t>
  </si>
  <si>
    <t>4.36,0&lt;=4.40,0</t>
  </si>
  <si>
    <t>4.40,0&lt;=4.44,0</t>
  </si>
  <si>
    <t>4.44,0&lt;=4.48,0</t>
  </si>
  <si>
    <t>4.48,0&lt;=4.52,0</t>
  </si>
  <si>
    <t>4.52,0&lt;=4.56,0</t>
  </si>
  <si>
    <t>4.56,0&lt;=5.00,0</t>
  </si>
  <si>
    <t>5.00,0&lt;=5.05,0</t>
  </si>
  <si>
    <t>5.05,0&lt;=5.10,0</t>
  </si>
  <si>
    <t>3.05,0&lt;=3.08,0</t>
  </si>
  <si>
    <t>3.08,0&lt;=3.11,0</t>
  </si>
  <si>
    <t>3.11,0&lt;=3.14,0</t>
  </si>
  <si>
    <t>3.14,0&lt;=3.17,0</t>
  </si>
  <si>
    <t>3.17,0&lt;=3.20,0</t>
  </si>
  <si>
    <t>23.22,0&lt;=3.24,0</t>
  </si>
  <si>
    <t>3.30,0&lt;=3.32,0</t>
  </si>
  <si>
    <t>3.32,0&lt;=3.34,0</t>
  </si>
  <si>
    <t>3.34,0&lt;=3.36,0</t>
  </si>
  <si>
    <t>3.36,0&lt;=3.38,0</t>
  </si>
  <si>
    <t>3.38,0&lt;=3.40,0</t>
  </si>
  <si>
    <t>3.51,0&lt;=3.52,0</t>
  </si>
  <si>
    <t>3.52,0&lt;=3.53,0</t>
  </si>
  <si>
    <t>3.53,0&lt;=3.54,0</t>
  </si>
  <si>
    <t>3.54,0&lt;=3.55,0</t>
  </si>
  <si>
    <t>2.45,0&lt;=2.47,0</t>
  </si>
  <si>
    <t>2.47,0&lt;=2.49,0</t>
  </si>
  <si>
    <t>2.49,0&lt;=2.51,0</t>
  </si>
  <si>
    <t>2.51,0&lt;=2.53,0</t>
  </si>
  <si>
    <t>2.53,0&lt;=2.55,0</t>
  </si>
  <si>
    <t>3.25,0&lt;=3.26,0</t>
  </si>
  <si>
    <t>3.26,0&lt;=3.27,0</t>
  </si>
  <si>
    <t>3.27,0&lt;=3.28,0</t>
  </si>
  <si>
    <t>3.28,0&lt;=3.29,0</t>
  </si>
  <si>
    <t>3.29,0&lt;=3.30,0</t>
  </si>
  <si>
    <t>3.48,0&lt;=3,50,0</t>
  </si>
  <si>
    <t>3.58,0&lt;=4.01,0</t>
  </si>
  <si>
    <t>4.01,0&lt;=4.04,0</t>
  </si>
  <si>
    <t>4.04,0&lt;=4.07,0</t>
  </si>
  <si>
    <t>4.07,0&lt;=4.10,0</t>
  </si>
  <si>
    <t>2.41,0&lt;=2.43,0</t>
  </si>
  <si>
    <t>2.43,0&lt;=2.45,0</t>
  </si>
  <si>
    <t>3.13,0&lt;=3.14,0</t>
  </si>
  <si>
    <t>3.14,0&lt;=3.15,0</t>
  </si>
  <si>
    <t>3.15,0&lt;=3.16,0</t>
  </si>
  <si>
    <t>3.16,0&lt;=3.17,0</t>
  </si>
  <si>
    <t>3.17,0&lt;=3.18,0</t>
  </si>
  <si>
    <t>3.18,0&lt;=3.19,0</t>
  </si>
  <si>
    <t>3.19,0&lt;=3.20,0</t>
  </si>
  <si>
    <t>3.20,0&lt;=3.21,0</t>
  </si>
  <si>
    <t>3.21,0&lt;=3.22,0</t>
  </si>
  <si>
    <t>3.22,0&lt;=3.23,0</t>
  </si>
  <si>
    <t>3.23,0&lt;=3.24,0</t>
  </si>
  <si>
    <t>3.24,0&lt;=3.25,0</t>
  </si>
  <si>
    <t>3.55,0&lt;=3.58,0</t>
  </si>
  <si>
    <t>4.16,0&lt;=4.20,0</t>
  </si>
  <si>
    <t>5.33,0&lt;=5.37,0</t>
  </si>
  <si>
    <t>&lt;2.38,0</t>
  </si>
  <si>
    <t>2.38,0&lt;=2.40,0</t>
  </si>
  <si>
    <t>2.40,0&lt;=2.42,0</t>
  </si>
  <si>
    <t>2.42,0&lt;=2.44,0</t>
  </si>
  <si>
    <t>2.44,0&lt;=2.46,0</t>
  </si>
  <si>
    <t>2.46,0&lt;=2.48,0</t>
  </si>
  <si>
    <t>2.48,0&lt;=2.50,0</t>
  </si>
  <si>
    <t>3.06,0&lt;=3.07,0</t>
  </si>
  <si>
    <t>3.07,0&lt;=3.08,0</t>
  </si>
  <si>
    <t>3.08,0&lt;=3.09,0</t>
  </si>
  <si>
    <t>3.09,0&lt;=3.10,0</t>
  </si>
  <si>
    <t>3.10,0&lt;=3.11,0</t>
  </si>
  <si>
    <t>3.11,0&lt;=3.12,0</t>
  </si>
  <si>
    <t>3.12,0&lt;=3.13,0</t>
  </si>
  <si>
    <t>4.15,0&lt;=4.19,0</t>
  </si>
  <si>
    <t>4.19,0&lt;=4.23,0</t>
  </si>
  <si>
    <t>4.23,0&lt;=4.27,0</t>
  </si>
  <si>
    <t>4.27,0&lt;=4.31,0</t>
  </si>
  <si>
    <t>4.31,0&lt;=4.35,0</t>
  </si>
  <si>
    <t>4.35,0&lt;=4.39,0</t>
  </si>
  <si>
    <t>4.39,0&lt;=4.43,0</t>
  </si>
  <si>
    <t>4.43,0&lt;=4.47,0</t>
  </si>
  <si>
    <t>4.47,0&lt;=4.51,0</t>
  </si>
  <si>
    <t>4.55,0&lt;=5.00,0</t>
  </si>
  <si>
    <t>соревнований по спортивному многоборью (тестам)</t>
  </si>
  <si>
    <t>(городские класс-команды)</t>
  </si>
  <si>
    <t>МИНИСТЕРСТВО СПОРТА РОССИЙСКОЙ ФЕДЕРАЦИИ</t>
  </si>
  <si>
    <t>МИНИСТЕРСТВО ПРОСВЕЩЕНИЯ РОССИЙСКОЙ ФЕДЕРАЦИИ</t>
  </si>
  <si>
    <t>Дата проведения</t>
  </si>
  <si>
    <t>Место проведения</t>
  </si>
  <si>
    <r>
      <t xml:space="preserve">Бег 30 м.                                  </t>
    </r>
    <r>
      <rPr>
        <sz val="13"/>
        <color theme="1"/>
        <rFont val="Times New Roman"/>
        <family val="1"/>
        <charset val="204"/>
      </rPr>
      <t>(7-14 лет)</t>
    </r>
  </si>
  <si>
    <r>
      <t xml:space="preserve">Бег 60 м.                    </t>
    </r>
    <r>
      <rPr>
        <sz val="13"/>
        <color theme="1"/>
        <rFont val="Times New Roman"/>
        <family val="1"/>
        <charset val="204"/>
      </rPr>
      <t>(12-17 лет)</t>
    </r>
  </si>
  <si>
    <r>
      <t xml:space="preserve">Бег 100 м.                    </t>
    </r>
    <r>
      <rPr>
        <sz val="13"/>
        <color theme="1"/>
        <rFont val="Times New Roman"/>
        <family val="1"/>
        <charset val="204"/>
      </rPr>
      <t>(15-17 лет)</t>
    </r>
  </si>
  <si>
    <t>Возраст</t>
  </si>
  <si>
    <t>Место команды с учетом коэф.</t>
  </si>
  <si>
    <t>Участник</t>
  </si>
  <si>
    <t>Результат</t>
  </si>
  <si>
    <r>
      <rPr>
        <b/>
        <sz val="12"/>
        <color theme="1"/>
        <rFont val="Times New Roman"/>
        <family val="1"/>
        <charset val="204"/>
      </rPr>
      <t xml:space="preserve">ИТОГОВЫЙ ПРОТОКОЛ ЛИЧНОГО ЗАЧЕТА                                                                                                                         
</t>
    </r>
    <r>
      <rPr>
        <sz val="12"/>
        <color theme="1"/>
        <rFont val="Times New Roman"/>
        <family val="1"/>
        <charset val="204"/>
      </rPr>
      <t xml:space="preserve">                                                            </t>
    </r>
  </si>
  <si>
    <t>Юноши</t>
  </si>
  <si>
    <t>Отжимания</t>
  </si>
  <si>
    <t>Девушки</t>
  </si>
  <si>
    <r>
      <rPr>
        <b/>
        <sz val="14"/>
        <color theme="1"/>
        <rFont val="Times New Roman"/>
        <family val="1"/>
        <charset val="204"/>
      </rPr>
      <t xml:space="preserve">ПРОТОКОЛ                                                                                                                          
</t>
    </r>
    <r>
      <rPr>
        <sz val="14"/>
        <color theme="1"/>
        <rFont val="Times New Roman"/>
        <family val="1"/>
        <charset val="204"/>
      </rPr>
      <t xml:space="preserve">                                                            </t>
    </r>
  </si>
  <si>
    <t>Итоговое место в командном зачете с учетом коэффициента</t>
  </si>
  <si>
    <t>Подъём туловища</t>
  </si>
  <si>
    <t>Наклон   вперёд</t>
  </si>
  <si>
    <t>Субъект РФ 54</t>
  </si>
  <si>
    <t>КОМАНДА 54</t>
  </si>
  <si>
    <t>КОМАНДА 65</t>
  </si>
  <si>
    <t>Субъект РФ 65</t>
  </si>
  <si>
    <t>сумма очков команды  бег 1000 м.</t>
  </si>
  <si>
    <t>сумма очков юноши  бег 1000 м.</t>
  </si>
  <si>
    <t>сумма очков девушки  бег 1000 м.</t>
  </si>
  <si>
    <t>Бег 1000 м (юноши)</t>
  </si>
  <si>
    <t>Прыжок в длину (юноши)</t>
  </si>
  <si>
    <t>Подъем туловища (юноши)</t>
  </si>
  <si>
    <t>Бег 30 м.(юноши)</t>
  </si>
  <si>
    <t>Бег 60 м.(юноши)</t>
  </si>
  <si>
    <t>Бег 100 м.(юноши)</t>
  </si>
  <si>
    <t>Наклон вперед (юноши)</t>
  </si>
  <si>
    <t>Подтягивания (юноши)</t>
  </si>
  <si>
    <t>Бег 1000 м (девушки)</t>
  </si>
  <si>
    <t>Прыжок в длину (девушки)</t>
  </si>
  <si>
    <t>Подъем туловища (девушки)</t>
  </si>
  <si>
    <t>Бег 30 м.(девушки)</t>
  </si>
  <si>
    <t>Бег 60 м.(девушки)</t>
  </si>
  <si>
    <t>Бег 100 м.(девушки)</t>
  </si>
  <si>
    <t>Наклон вперед (девушки)</t>
  </si>
  <si>
    <t>Отжимания (девушки)</t>
  </si>
  <si>
    <t>Командный зачет (место)</t>
  </si>
  <si>
    <t>Личное первенство юноши (место)</t>
  </si>
  <si>
    <t>Личное первенство девушки (место)</t>
  </si>
  <si>
    <t xml:space="preserve">Командный зачет </t>
  </si>
  <si>
    <t>Личный зачет</t>
  </si>
  <si>
    <t>Протокол (юноши)</t>
  </si>
  <si>
    <t>Протокол (девушки)</t>
  </si>
  <si>
    <t>«=СУММПРОИЗВ(--($T$13:$T$582+$L$13:$L$582/1000&gt;T13+L13/1000))+1»</t>
  </si>
  <si>
    <t>«=ЕСЛИ((C19&lt;=7);ВПР(D19;'7 лет'!$A$5:$B$78;2);ЕСЛИ((C19=8);ВПР(D19;'8 лет'!$A$5:$B$78;2);ЕСЛИ((C19=9);ВПР(D19;'9 лет'!$A$5:$B$78;2);ЕСЛИ((C19=10);ВПР(D19;'10 лет'!$A$5:$B$78;2);ЕСЛИ((C19=11);ВПР(D19;'11 лет'!$A$5:$B$78;2);ЕСЛИ((C19=12);ВПР(D19;'12 лет'!$A$5:$B$78;2);ЕСЛИ((C19=13);ВПР(D19;'13 лет'!$A$5:$B$78;2);ЕСЛИ((C19=14);ВПР(D19;'14 лет'!$A$5:$B$78;2);ЕСЛИ((C19=15);ВПР(D19;'15 лет'!$A$5:$B$78;2);ЕСЛИ((C19=16);ВПР(D19;'16 лет'!$A$5:$B$78;2);ЕСЛИ((C19=17);ВПР(D19;'17 лет'!$A$5:$B$78;2))))))))))))»</t>
  </si>
  <si>
    <t>«=ЕСЛИ((C19&lt;=7);ВПР(F19;'7 лет'!$C$5:$D$79;2);ЕСЛИ((C19=8);ВПР(F19;'8 лет'!$C$5:$D$79;2);ЕСЛИ((C19=9);ВПР(F19;'9 лет'!$C$5:$D$79;2);ЕСЛИ((C19=10);ВПР(F19;'10 лет'!$C$5:$D$79;2);ЕСЛИ((C19=11);ВПР(F19;'11 лет'!$C$5:$D$79;2);ЕСЛИ((C19=12);ВПР(F19;'12 лет'!$C$5:$D$79;2);ЕСЛИ((C19=13);ВПР(F19;'13 лет'!$C$5:$D$79;2);ЕСЛИ((C19=14);ВПР(F19;'14 лет'!$C$5:$D$79;2);ЕСЛИ((C19=15);ВПР(F19;'15 лет'!$C$5:$D$79;2);ЕСЛИ((C19=16);ВПР(F19;'16 лет'!$C$5:$D$79;2);ЕСЛИ((C19=17);ВПР(F19;'17 лет'!$C$5:$D$79;2))))))))))))»</t>
  </si>
  <si>
    <t>«=ЕСЛИ((C19&lt;=7);ВПР(H19;'7 лет'!$E$5:$F$79;2);ЕСЛИ((C19=8);ВПР(H19;'8 лет'!$E$5:$F$79;2);ЕСЛИ((C19=9);ВПР(H19;'9 лет'!$E$5:$F$79;2);ЕСЛИ((C19=10);ВПР(H19;'10 лет'!$E$5:$F$79;2);ЕСЛИ((C19=11);ВПР(H19;'11 лет'!$E$5:$F$79;2);ЕСЛИ((C19=12);ВПР(H19;'12 лет'!$E$5:$F$79;2);ЕСЛИ((C19=13);ВПР(H19;'13 лет'!$E$5:$F$79;2);ЕСЛИ((C19=14);ВПР(H19;'14 лет'!$E$5:$F$79;2);ЕСЛИ((C19=15);ВПР(H19;'15 лет'!$E$5:$F$79;2);ЕСЛИ((C19=16);ВПР(H19;'16 лет'!$E$5:$F$79;2);ЕСЛИ((C19=17);ВПР(H19;'17 лет'!$E$5:$F$79;2))))))))))))»</t>
  </si>
  <si>
    <t>«=ЕСЛИ((C19&lt;=7);ВПР(J19;'7 лет'!$G$5:$H$79;2);ЕСЛИ((C19=8);ВПР(J19;'8 лет'!$G$5:$H$79;2);ЕСЛИ((C19=9);ВПР(J19;'9 лет'!$G$5:$H$79;2);ЕСЛИ((C19=10);ВПР(J19;'10 лет'!$G$5:$H$79;2);ЕСЛИ((C19=11);ВПР(J19;'11 лет'!$G$5:$H$79;2);ЕСЛИ((C19=12);ВПР(J19;'12 лет'!$G$5:$H$79;2);ЕСЛИ((C19=13);ВПР(J19;'13 лет'!$G$5:$H$79;2);ЕСЛИ((C19=14);ВПР(J19;'14 лет'!$G$5:$H$79;2);ЕСЛИ(C19&gt;=15;"0")))))))))»</t>
  </si>
  <si>
    <t>«=ЕСЛИ((C19=12);ВПР(L19;'12 лет'!$I$5:$J$81;2);ЕСЛИ((C19=13);ВПР(L19;'13 лет'!$I$5:$J$81;2);ЕСЛИ((C19=14);ВПР(L19;'14 лет'!$I$5:$J$80;2);ЕСЛИ((C19=15);ВПР(L19;'15 лет'!$G$5:$H$82;2);ЕСЛИ((C19=16);ВПР(L19;'16 лет'!$G$5:$H$81;2);ЕСЛИ((C19=17);ВПР(L19;'17 лет'!$G$5:$H$81;2);ЕСЛИ(C19&lt;12;"0")))))))»</t>
  </si>
  <si>
    <t>«=ЕСЛИ((C19=15);ВПР(N19;'15 лет'!$I$5:$J$100;2);ЕСЛИ((C19=16);ВПР(N19;'16 лет'!$I$5:$J$94;2);ЕСЛИ((C19=17);ВПР(N19;'17 лет'!$I$5:$J$97;2);ЕСЛИ(C19&lt;15;"0"))))»</t>
  </si>
  <si>
    <t>«=ЕСЛИ((C19&lt;=7);ВПР(P19;'7 лет'!$I$5:$J$79;2);ЕСЛИ((C19=8);ВПР(P19;'8 лет'!$I$5:$J$79;2);ЕСЛИ((C19=9);ВПР(P19;'9 лет'!$I$5:$J$79;2);ЕСЛИ((C19=10);ВПР(P19;'10 лет'!$I$5:$J$79;2);ЕСЛИ((C19=11);ВПР(P19;'11 лет'!$I$5:$J$79;2);ЕСЛИ((C19=12);ВПР(P19;'12 лет'!$K$5:$L$79;2);ЕСЛИ((C19=13);ВПР(P19;'13 лет'!$K$5:$L$79;2);ЕСЛИ((C19=14);ВПР(P19;'14 лет'!$K$5:$L$79;2);ЕСЛИ((C19=15);ВПР(P19;'15 лет'!$K$5:$L$79;2);ЕСЛИ((C19=16);ВПР(P19;'16 лет'!$K$5:$L$79;2);ЕСЛИ((C19=17);ВПР(P19;'17 лет'!$K$5:$L$79;2);)))))))))))»</t>
  </si>
  <si>
    <t>«=ЕСЛИ((C19&lt;=7);ВПР(R19;'7 лет'!$K$5:$L$79;2);ЕСЛИ((C19=8);ВПР(R19;'8 лет'!$K$5:$L$79;2);ЕСЛИ((C19=9);ВПР(R19;'9 лет'!$K$5:$L$79;2);ЕСЛИ((C19=10);ВПР(R19;'10 лет'!$K$5:$L$79;2);ЕСЛИ((C19=11);ВПР(R19;'11 лет'!$K$5:$L$79;2);ЕСЛИ((C19=12);ВПР(R19;'12 лет'!$M$5:$N$79;2);ЕСЛИ((C19=13);ВПР(R19;'13 лет'!$M$5:$N$79;2);ЕСЛИ((C19=14);ВПР(R19;'14 лет'!$M$5:$N$79;2);ЕСЛИ((C19=15);ВПР(R19;'15 лет'!$M$5:$N$79;2);ЕСЛИ((C19=16);ВПР(R19;'16 лет'!$M$5:$N$79;2);ЕСЛИ((C19=17);ВПР(R19;'17 лет'!$M$5:$N$79;2))))))))))))»</t>
  </si>
  <si>
    <t>«=ЕСЛИ((C27&lt;=7);ВПР(D27;'7 лет'!$M$5:$N$78;2);ЕСЛИ((C27=8);ВПР(D27;'8 лет'!$M$5:$N$78;2);ЕСЛИ((C27=9);ВПР(D27;'9 лет'!$M$5:$N$78;2);ЕСЛИ((C27=10);ВПР(D27;'10 лет'!$M$5:$N$78;2);ЕСЛИ((C27=11);ВПР(D27;'11 лет'!$M$5:$N$78;2);ЕСЛИ((C27=12);ВПР(D27;'12 лет'!$O$5:$P$78;2);ЕСЛИ((C27=13);ВПР(D27;'13 лет'!$O$5:$P$78;2);ЕСЛИ((C27=14);ВПР(D27;'14 лет'!$O$5:$P$78;2);ЕСЛИ((C27=15);ВПР(D27;'15 лет'!$O$5:$P$78;2);ЕСЛИ((C27=16);ВПР(D27;'16 лет'!$O$5:$P$78;2);ЕСЛИ((C27=17);ВПР(D27;'17 лет'!$O$5:$P$78;2))))))))))))»</t>
  </si>
  <si>
    <t>«=ЕСЛИ((C27&lt;=7);ВПР(F27;'7 лет'!$O$5:$P$79;2);ЕСЛИ((C27=8);ВПР(F27;'8 лет'!$O$5:$P$79;2);ЕСЛИ((C27=9);ВПР(F27;'9 лет'!$O$5:$P$79;2);ЕСЛИ((C27=10);ВПР(F27;'10 лет'!$O$5:$P$79;2);ЕСЛИ((C27=11);ВПР(F27;'11 лет'!$O$5:$P$79;2);ЕСЛИ((C27=12);ВПР(F27;'12 лет'!$Q$5:$R$79;2);ЕСЛИ((C27=13);ВПР(F27;'13 лет'!$Q$5:$R$79;2);ЕСЛИ((C27=14);ВПР(F27;'14 лет'!$Q$5:$R$79;2);ЕСЛИ((C27=15);ВПР(F27;'15 лет'!$Q$5:$R$79;2);ЕСЛИ((C27=16);ВПР(F27;'16 лет'!$Q$5:$R$79;2);ЕСЛИ((C27=17);ВПР(F27;'17 лет'!$Q$5:$R$79;2))))))))))))»</t>
  </si>
  <si>
    <t>«=ЕСЛИ((C27&lt;=7);ВПР(H27;'7 лет'!$Q$5:$R$79;2);ЕСЛИ((C27=8);ВПР(H27;'8 лет'!$Q$5:$R$79;2);ЕСЛИ((C27=9);ВПР(H27;'9 лет'!$Q$5:$R$79;2);ЕСЛИ((C27=10);ВПР(H27;'10 лет'!$Q$5:$R$79;2);ЕСЛИ((C27=11);ВПР(H27;'11 лет'!$Q$5:$R$79;2);ЕСЛИ((C27=12);ВПР(H27;'12 лет'!$S$5:$T$79;2);ЕСЛИ((C27=13);ВПР(H27;'13 лет'!$S$5:$T$79;2);ЕСЛИ((C27=14);ВПР(H27;'14 лет'!$S$5:$T$79;2);ЕСЛИ((C27=15);ВПР(H27;'15 лет'!$S$5:$T$79;2);ЕСЛИ((C27=16);ВПР(H27;'16 лет'!$S$5:$T$79;2);ЕСЛИ((C27=17);ВПР(H27;'17 лет'!$S$5:$T$79;2))))))))))))»</t>
  </si>
  <si>
    <t>«=ЕСЛИ((C27&lt;=7);ВПР(J27;'7 лет'!$S$5:$T$79;2);ЕСЛИ((C27=8);ВПР(J27;'8 лет'!$S$5:$T$79;2);ЕСЛИ((C27=9);ВПР(J27;'9 лет'!$S$5:$T$79;2);ЕСЛИ((C27=10);ВПР(J27;'10 лет'!$S$5:$T$79;2);ЕСЛИ((C27=11);ВПР(J27;'11 лет'!$S$5:$T$79;2);ЕСЛИ((C27=12);ВПР(J27;'12 лет'!$U$5:$V$79;2);ЕСЛИ((C27=13);ВПР(J27;'13 лет'!$U$5:$V$79;2);ЕСЛИ((C27=14);ВПР(J27;'14 лет'!$U$5:$V$79;2);ЕСЛИ(C27&gt;=15;"0")))))))))»</t>
  </si>
  <si>
    <t>«=ЕСЛИ((C27=15);ВПР(N27;'15 лет'!$W$5:$X$115;2);ЕСЛИ((C27=16);ВПР(N27;'16 лет'!$W$5:$X$113;2);ЕСЛИ((C27=17);ВПР(N27;'17 лет'!$W$5:$X$113;2);ЕСЛИ(C27&lt;15;"0"))))»</t>
  </si>
  <si>
    <t>«=ЕСЛИ((C27&lt;=7);ВПР(P27;'7 лет'!$U$5:$V$79;2);ЕСЛИ((C27=8);ВПР(P27;'8 лет'!$U$5:$V$79;2);ЕСЛИ((C27=9);ВПР(P27;'9 лет'!$U$5:$V$79;2);ЕСЛИ((C27=10);ВПР(P27;'10 лет'!$U$5:$V$79;2);ЕСЛИ((C27=11);ВПР(P27;'11 лет'!$U$5:$V$79;2);ЕСЛИ((C27=12);ВПР(P27;'12 лет'!$Y$5:$Z$79;2);ЕСЛИ((C27=13);ВПР(P27;'13 лет'!$Y$5:$Z$79;2);ЕСЛИ((C27=14);ВПР(P27;'14 лет'!$Y$5:$Z$79;2);ЕСЛИ((C27=15);ВПР(P27;'15 лет'!$Y$5:$Z$79;2);ЕСЛИ((C27=16);ВПР(P27;'16 лет'!$Y$5:$Z$79;2);ЕСЛИ((C27=17);ВПР(P27;'17 лет'!$Y$5:$Z$79;2))))))))))))»</t>
  </si>
  <si>
    <t>«=ЕСЛИ((C27&lt;=7);ВПР(R27;'7 лет'!$W$5:$X$79;2);ЕСЛИ((C27=8);ВПР(R27;'8 лет'!$W$5:$X$79;2);ЕСЛИ((C27=9);ВПР(R27;'9 лет'!$W$5:$X$79;2);ЕСЛИ((C27=10);ВПР(R27;'10 лет'!$W$5:$X$79;2);ЕСЛИ((C27=11);ВПР(R27;'11 лет'!$W$5:$X$79;2);ЕСЛИ((C27=12);ВПР(R27;'12 лет'!$AA$5:$AB$79;2);ЕСЛИ((C27=13);ВПР(R27;'13 лет'!$AA$5:$AB$79;2);ЕСЛИ((C27=14);ВПР(R27;'14 лет'!$AA$5:$AB$79;2);ЕСЛИ((C27=15);ВПР(R27;'15 лет'!$AA$5:$AB$79;2);ЕСЛИ((C27=16);ВПР(R27;'16 лет'!$AA$5:$AB$79;2);ЕСЛИ((C27=17);ВПР(R27;'17 лет'!$AA$5:$AB$79;2))))))))))))»</t>
  </si>
  <si>
    <t>«=СУММПРОИЗВ(--($F$10:$F$104+$L$10:$L$104/1000&gt;F10+L10/1000))+1»</t>
  </si>
  <si>
    <t>Не трогать</t>
  </si>
  <si>
    <t>не трогать</t>
  </si>
  <si>
    <t>«=ЕСЛИ((C27=12);ВПР(L27;'12 лет'!$W$5:$X$85;2);ЕСЛИ((C27=13);ВПР(L27;'13 лет'!$W$5:$X$84;2);ЕСЛИ((C27=14);ВПР(L27;'14 лет'!$W$5:$X$82;2);ЕСЛИ((C27=15);ВПР(L27;'15 лет'!$U$5:$V$82;2);ЕСЛИ((C27=16);ВПР(L27;'16 лет'!$U$5:$V$78;2);ЕСЛИ((C27=17);ВПР(L27;'17 лет'!$U$5:$V$78;2);ЕСЛИ(C27&lt;12;"0")))))))»</t>
  </si>
  <si>
    <t>Ситниченко Сергей Александрович</t>
  </si>
  <si>
    <t>Назаренко Алексей Александрович</t>
  </si>
  <si>
    <t>Лежепекова София Алексеевна</t>
  </si>
  <si>
    <t>Мовилэ  Милена  Сержиовна</t>
  </si>
  <si>
    <t>Рыжкова Мария Андреевна</t>
  </si>
  <si>
    <t>Купри Мирослав Самуэльевич</t>
  </si>
  <si>
    <t>Чепурнаев Андрей Владимирович</t>
  </si>
  <si>
    <t>Горецкий Антон Сергеевич</t>
  </si>
  <si>
    <t>Карелин Константин Евгеньевич</t>
  </si>
  <si>
    <t>Чернова Арина  Юрьевна</t>
  </si>
  <si>
    <t>Дзюба Анисия Вячеславовна</t>
  </si>
  <si>
    <t>Колейчик Юлия Владимировна</t>
  </si>
  <si>
    <t>4.49,55</t>
  </si>
  <si>
    <t>4.41,05</t>
  </si>
  <si>
    <t>4.52,30</t>
  </si>
  <si>
    <t>5.10,15</t>
  </si>
  <si>
    <t>5.02,16</t>
  </si>
  <si>
    <t>5.05,33</t>
  </si>
  <si>
    <t>5.32,20</t>
  </si>
  <si>
    <t>5.25,56</t>
  </si>
  <si>
    <t>5.36,18</t>
  </si>
  <si>
    <t>5.42,39</t>
  </si>
  <si>
    <t>5.40,12</t>
  </si>
  <si>
    <t>5.37.45</t>
  </si>
  <si>
    <t>МБОУ СОШ № 18</t>
  </si>
  <si>
    <t>Субъект Рф: Краснодарский Край</t>
  </si>
  <si>
    <t>КОМАНДА: МБОУ СОШ № 18 г. Тимашевск</t>
  </si>
  <si>
    <t>Попов Е.Е</t>
  </si>
  <si>
    <t>Петренко В.С.</t>
  </si>
</sst>
</file>

<file path=xl/styles.xml><?xml version="1.0" encoding="utf-8"?>
<styleSheet xmlns="http://schemas.openxmlformats.org/spreadsheetml/2006/main">
  <numFmts count="1">
    <numFmt numFmtId="164" formatCode="0.0"/>
  </numFmts>
  <fonts count="22">
    <font>
      <sz val="12"/>
      <color theme="1"/>
      <name val="Calibri"/>
      <family val="2"/>
      <charset val="204"/>
      <scheme val="minor"/>
    </font>
    <font>
      <b/>
      <sz val="14"/>
      <color theme="1"/>
      <name val="Times New Roman"/>
      <family val="1"/>
      <charset val="204"/>
    </font>
    <font>
      <sz val="14"/>
      <color theme="1"/>
      <name val="Times New Roman"/>
      <family val="1"/>
      <charset val="204"/>
    </font>
    <font>
      <sz val="12"/>
      <color theme="1"/>
      <name val="Times New Roman"/>
      <family val="1"/>
      <charset val="204"/>
    </font>
    <font>
      <b/>
      <sz val="12"/>
      <color theme="1"/>
      <name val="Times New Roman"/>
      <family val="1"/>
      <charset val="204"/>
    </font>
    <font>
      <b/>
      <sz val="13"/>
      <color theme="1"/>
      <name val="Times New Roman"/>
      <family val="1"/>
      <charset val="204"/>
    </font>
    <font>
      <b/>
      <sz val="16"/>
      <color theme="1"/>
      <name val="Times New Roman"/>
      <family val="1"/>
      <charset val="204"/>
    </font>
    <font>
      <sz val="14"/>
      <color rgb="FF000000"/>
      <name val="Times New Roman"/>
      <family val="1"/>
      <charset val="204"/>
    </font>
    <font>
      <sz val="8"/>
      <name val="Calibri"/>
      <family val="2"/>
      <charset val="204"/>
      <scheme val="minor"/>
    </font>
    <font>
      <b/>
      <sz val="18"/>
      <color theme="1"/>
      <name val="Times New Roman"/>
      <family val="1"/>
      <charset val="204"/>
    </font>
    <font>
      <sz val="14"/>
      <color theme="1"/>
      <name val="Calibri"/>
      <family val="2"/>
      <charset val="204"/>
      <scheme val="minor"/>
    </font>
    <font>
      <b/>
      <sz val="14"/>
      <color rgb="FF000000"/>
      <name val="Times New Roman"/>
      <family val="1"/>
      <charset val="204"/>
    </font>
    <font>
      <sz val="13"/>
      <color rgb="FF000000"/>
      <name val="Times New Roman"/>
      <family val="1"/>
      <charset val="204"/>
    </font>
    <font>
      <sz val="13"/>
      <color theme="1"/>
      <name val="Times New Roman"/>
      <family val="1"/>
      <charset val="204"/>
    </font>
    <font>
      <b/>
      <sz val="20"/>
      <color theme="1"/>
      <name val="Times New Roman"/>
      <family val="1"/>
      <charset val="204"/>
    </font>
    <font>
      <sz val="12"/>
      <color rgb="FF000000"/>
      <name val="Times New Roman"/>
      <family val="1"/>
      <charset val="204"/>
    </font>
    <font>
      <sz val="12"/>
      <name val="Times New Roman"/>
      <family val="1"/>
      <charset val="204"/>
    </font>
    <font>
      <sz val="11"/>
      <color theme="1"/>
      <name val="Times New Roman"/>
      <family val="1"/>
      <charset val="204"/>
    </font>
    <font>
      <sz val="10"/>
      <color theme="1"/>
      <name val="Times New Roman"/>
      <family val="1"/>
      <charset val="204"/>
    </font>
    <font>
      <sz val="13"/>
      <color theme="1"/>
      <name val="Calibri"/>
      <family val="2"/>
      <charset val="204"/>
      <scheme val="minor"/>
    </font>
    <font>
      <sz val="11"/>
      <color theme="1"/>
      <name val="Calibri"/>
      <family val="2"/>
      <charset val="204"/>
      <scheme val="minor"/>
    </font>
    <font>
      <sz val="11.5"/>
      <color theme="1"/>
      <name val="Times New Roman"/>
      <family val="1"/>
      <charset val="204"/>
    </font>
  </fonts>
  <fills count="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s>
  <cellStyleXfs count="1">
    <xf numFmtId="0" fontId="0" fillId="0" borderId="0"/>
  </cellStyleXfs>
  <cellXfs count="195">
    <xf numFmtId="0" fontId="0" fillId="0" borderId="0" xfId="0"/>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2" fillId="0" borderId="1" xfId="0" applyFont="1" applyBorder="1" applyAlignment="1">
      <alignment horizontal="center" vertical="center"/>
    </xf>
    <xf numFmtId="0" fontId="1" fillId="0" borderId="1" xfId="0" applyFont="1" applyBorder="1" applyAlignment="1">
      <alignment horizontal="center" vertical="center"/>
    </xf>
    <xf numFmtId="164" fontId="2" fillId="0" borderId="1" xfId="0" applyNumberFormat="1" applyFont="1" applyBorder="1" applyAlignment="1">
      <alignment horizontal="center" vertical="center"/>
    </xf>
    <xf numFmtId="17" fontId="2" fillId="0" borderId="1" xfId="0" applyNumberFormat="1" applyFont="1" applyBorder="1" applyAlignment="1">
      <alignment horizontal="center" vertical="center"/>
    </xf>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1" fillId="2" borderId="1" xfId="0" applyFont="1" applyFill="1" applyBorder="1" applyAlignment="1">
      <alignment horizontal="center" vertical="center" wrapText="1"/>
    </xf>
    <xf numFmtId="0" fontId="0" fillId="0" borderId="0" xfId="0" applyAlignment="1" applyProtection="1">
      <alignment vertical="center"/>
      <protection locked="0"/>
    </xf>
    <xf numFmtId="1" fontId="3" fillId="0" borderId="1" xfId="0" applyNumberFormat="1" applyFont="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4" fillId="3" borderId="1" xfId="0" applyFont="1" applyFill="1" applyBorder="1" applyAlignment="1" applyProtection="1">
      <alignment horizontal="center" vertical="center"/>
      <protection locked="0"/>
    </xf>
    <xf numFmtId="0" fontId="0" fillId="0" borderId="1" xfId="0" applyBorder="1" applyProtection="1">
      <protection locked="0"/>
    </xf>
    <xf numFmtId="0" fontId="0" fillId="0" borderId="0" xfId="0" applyProtection="1">
      <protection locked="0"/>
    </xf>
    <xf numFmtId="0" fontId="3" fillId="0" borderId="0" xfId="0" applyFont="1" applyProtection="1">
      <protection locked="0"/>
    </xf>
    <xf numFmtId="0" fontId="4" fillId="4" borderId="1" xfId="0" applyFont="1" applyFill="1" applyBorder="1" applyAlignment="1">
      <alignment horizontal="center" vertical="center"/>
    </xf>
    <xf numFmtId="0" fontId="2"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47"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1" fontId="3" fillId="0" borderId="1" xfId="0" applyNumberFormat="1" applyFont="1" applyBorder="1" applyAlignment="1">
      <alignment horizontal="center" vertical="center"/>
    </xf>
    <xf numFmtId="0" fontId="3" fillId="0" borderId="0" xfId="0" applyFont="1" applyAlignment="1" applyProtection="1">
      <alignment vertical="center"/>
      <protection locked="0"/>
    </xf>
    <xf numFmtId="0" fontId="3" fillId="0" borderId="0" xfId="0" applyFont="1" applyAlignment="1">
      <alignment wrapText="1"/>
    </xf>
    <xf numFmtId="0" fontId="1" fillId="0" borderId="0" xfId="0" applyFont="1" applyAlignment="1" applyProtection="1">
      <alignment vertical="center" wrapText="1"/>
      <protection locked="0"/>
    </xf>
    <xf numFmtId="0" fontId="0" fillId="0" borderId="0" xfId="0" applyAlignment="1" applyProtection="1">
      <alignment horizontal="center" vertical="center"/>
      <protection locked="0"/>
    </xf>
    <xf numFmtId="0" fontId="2" fillId="0" borderId="0" xfId="0" applyFont="1" applyProtection="1">
      <protection locked="0"/>
    </xf>
    <xf numFmtId="0" fontId="3" fillId="0" borderId="1"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3" fillId="0" borderId="1" xfId="0" applyFont="1" applyBorder="1" applyAlignment="1" applyProtection="1">
      <alignment horizontal="center"/>
      <protection locked="0"/>
    </xf>
    <xf numFmtId="0" fontId="7" fillId="0" borderId="0" xfId="0" applyFont="1" applyAlignment="1">
      <alignment horizontal="center" vertical="center"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3" fillId="5" borderId="2" xfId="0" applyFont="1" applyFill="1" applyBorder="1" applyAlignment="1" applyProtection="1">
      <alignment vertical="center"/>
      <protection locked="0"/>
    </xf>
    <xf numFmtId="0" fontId="3" fillId="5" borderId="3" xfId="0" applyFont="1" applyFill="1" applyBorder="1" applyAlignment="1" applyProtection="1">
      <alignment vertical="center"/>
      <protection locked="0"/>
    </xf>
    <xf numFmtId="0" fontId="4" fillId="5" borderId="2" xfId="0" applyFont="1" applyFill="1" applyBorder="1" applyAlignment="1" applyProtection="1">
      <alignment horizontal="center" vertical="center"/>
      <protection locked="0"/>
    </xf>
    <xf numFmtId="0" fontId="4" fillId="5" borderId="3" xfId="0" applyFont="1" applyFill="1" applyBorder="1" applyAlignment="1" applyProtection="1">
      <alignment horizontal="center" vertical="center"/>
      <protection locked="0"/>
    </xf>
    <xf numFmtId="0" fontId="1" fillId="0" borderId="2" xfId="0" applyFont="1" applyBorder="1" applyAlignment="1">
      <alignment horizontal="center" vertical="center"/>
    </xf>
    <xf numFmtId="0" fontId="3" fillId="0" borderId="1" xfId="0" applyFont="1" applyBorder="1" applyAlignment="1">
      <alignment horizontal="left" vertical="center"/>
    </xf>
    <xf numFmtId="0" fontId="3" fillId="0" borderId="0" xfId="0" applyFont="1" applyAlignment="1">
      <alignment horizontal="center" vertical="center"/>
    </xf>
    <xf numFmtId="0" fontId="0" fillId="0" borderId="1" xfId="0" applyBorder="1"/>
    <xf numFmtId="0" fontId="2" fillId="0" borderId="0" xfId="0" applyFont="1" applyAlignment="1" applyProtection="1">
      <alignment horizontal="left" vertical="center"/>
      <protection locked="0"/>
    </xf>
    <xf numFmtId="0" fontId="4" fillId="0" borderId="0" xfId="0" applyFont="1" applyAlignment="1" applyProtection="1">
      <alignment horizontal="center" vertical="center" wrapText="1"/>
      <protection locked="0"/>
    </xf>
    <xf numFmtId="0" fontId="2" fillId="0" borderId="0" xfId="0" applyFont="1" applyAlignment="1">
      <alignment horizontal="left" vertical="center"/>
    </xf>
    <xf numFmtId="0" fontId="2" fillId="0" borderId="0" xfId="0" applyFont="1" applyAlignment="1">
      <alignment horizontal="center" vertical="center"/>
    </xf>
    <xf numFmtId="0" fontId="3" fillId="0" borderId="0" xfId="0" applyFont="1" applyAlignment="1" applyProtection="1">
      <alignment vertical="center" wrapText="1"/>
      <protection locked="0"/>
    </xf>
    <xf numFmtId="0" fontId="2" fillId="0" borderId="0" xfId="0" applyFont="1" applyAlignment="1" applyProtection="1">
      <alignment vertical="center"/>
      <protection locked="0"/>
    </xf>
    <xf numFmtId="0" fontId="12" fillId="0" borderId="1" xfId="0" applyFont="1" applyBorder="1" applyAlignment="1">
      <alignment horizontal="center" vertical="center" wrapText="1"/>
    </xf>
    <xf numFmtId="0" fontId="13" fillId="0" borderId="1" xfId="0" applyFont="1" applyBorder="1" applyAlignment="1">
      <alignment horizontal="center" vertical="center"/>
    </xf>
    <xf numFmtId="0" fontId="1" fillId="0" borderId="0" xfId="0" applyFont="1" applyAlignment="1" applyProtection="1">
      <alignment vertical="center"/>
      <protection locked="0"/>
    </xf>
    <xf numFmtId="0" fontId="13" fillId="4" borderId="1" xfId="0" applyFont="1" applyFill="1" applyBorder="1" applyAlignment="1">
      <alignment horizontal="center" vertical="center"/>
    </xf>
    <xf numFmtId="0" fontId="5" fillId="0" borderId="1" xfId="0" applyFont="1" applyBorder="1" applyAlignment="1">
      <alignment horizontal="center" vertical="center"/>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15" fillId="0" borderId="1" xfId="0" applyFont="1" applyBorder="1" applyAlignment="1">
      <alignment horizontal="left" vertical="center"/>
    </xf>
    <xf numFmtId="0" fontId="16" fillId="0" borderId="1" xfId="0" applyFont="1" applyBorder="1" applyAlignment="1">
      <alignment horizontal="center" vertical="center" wrapText="1"/>
    </xf>
    <xf numFmtId="0" fontId="4" fillId="0" borderId="1" xfId="0" applyFont="1" applyBorder="1" applyAlignment="1">
      <alignment horizontal="center" vertical="center" textRotation="90" wrapText="1"/>
    </xf>
    <xf numFmtId="0" fontId="4" fillId="0" borderId="1" xfId="0" applyFont="1" applyBorder="1" applyAlignment="1">
      <alignment horizontal="center" vertical="center" textRotation="90"/>
    </xf>
    <xf numFmtId="0" fontId="3" fillId="0" borderId="8" xfId="0" applyFont="1" applyBorder="1" applyAlignment="1">
      <alignment horizontal="center" vertical="center" wrapText="1"/>
    </xf>
    <xf numFmtId="1" fontId="3" fillId="0" borderId="8" xfId="0" applyNumberFormat="1"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17" fillId="0" borderId="1" xfId="0" applyFont="1" applyBorder="1" applyAlignment="1">
      <alignment horizontal="left" vertical="center"/>
    </xf>
    <xf numFmtId="0" fontId="17" fillId="3" borderId="1" xfId="0" applyFont="1" applyFill="1" applyBorder="1" applyAlignment="1">
      <alignment horizontal="left" vertical="center"/>
    </xf>
    <xf numFmtId="0" fontId="17" fillId="0" borderId="8" xfId="0" applyFont="1" applyBorder="1" applyAlignment="1">
      <alignment horizontal="center" vertical="center"/>
    </xf>
    <xf numFmtId="0" fontId="17" fillId="3" borderId="1" xfId="0" applyFont="1" applyFill="1" applyBorder="1" applyAlignment="1">
      <alignment horizontal="center" vertical="center"/>
    </xf>
    <xf numFmtId="0" fontId="17" fillId="0" borderId="1" xfId="0" applyFont="1" applyBorder="1" applyAlignment="1">
      <alignment horizontal="center" vertical="center"/>
    </xf>
    <xf numFmtId="0" fontId="17" fillId="3" borderId="8" xfId="0" applyFont="1" applyFill="1" applyBorder="1" applyAlignment="1">
      <alignment horizontal="center" vertical="center"/>
    </xf>
    <xf numFmtId="0" fontId="18" fillId="0" borderId="8" xfId="0" applyFont="1" applyBorder="1" applyAlignment="1">
      <alignment vertical="center" wrapText="1"/>
    </xf>
    <xf numFmtId="0" fontId="18" fillId="3" borderId="1" xfId="0" applyFont="1" applyFill="1" applyBorder="1" applyAlignment="1">
      <alignment vertical="center" wrapText="1"/>
    </xf>
    <xf numFmtId="0" fontId="18" fillId="0" borderId="1" xfId="0" applyFont="1" applyBorder="1" applyAlignment="1">
      <alignment vertical="center" wrapText="1"/>
    </xf>
    <xf numFmtId="0" fontId="18" fillId="3" borderId="8" xfId="0" applyFont="1" applyFill="1" applyBorder="1" applyAlignment="1">
      <alignment vertical="center" wrapText="1"/>
    </xf>
    <xf numFmtId="1" fontId="3" fillId="3" borderId="1" xfId="0" applyNumberFormat="1" applyFont="1" applyFill="1" applyBorder="1" applyAlignment="1">
      <alignment horizontal="center" vertical="center" wrapText="1"/>
    </xf>
    <xf numFmtId="1" fontId="3" fillId="0" borderId="1" xfId="0" applyNumberFormat="1" applyFont="1" applyBorder="1" applyAlignment="1">
      <alignment horizontal="center" vertical="center" wrapText="1"/>
    </xf>
    <xf numFmtId="1" fontId="3" fillId="3" borderId="8" xfId="0" applyNumberFormat="1" applyFont="1" applyFill="1" applyBorder="1" applyAlignment="1">
      <alignment horizontal="center" vertical="center" wrapText="1"/>
    </xf>
    <xf numFmtId="0" fontId="10" fillId="0" borderId="0" xfId="0" applyFont="1" applyProtection="1">
      <protection locked="0"/>
    </xf>
    <xf numFmtId="0" fontId="13" fillId="0" borderId="1" xfId="0" applyFont="1" applyBorder="1" applyAlignment="1" applyProtection="1">
      <alignment horizontal="left" vertical="center"/>
      <protection locked="0"/>
    </xf>
    <xf numFmtId="0" fontId="13" fillId="0" borderId="1" xfId="0" applyFont="1" applyBorder="1" applyAlignment="1" applyProtection="1">
      <alignment horizontal="center" vertical="center"/>
      <protection locked="0"/>
    </xf>
    <xf numFmtId="0" fontId="13" fillId="0" borderId="0" xfId="0" applyFont="1" applyProtection="1">
      <protection locked="0"/>
    </xf>
    <xf numFmtId="0" fontId="1" fillId="0" borderId="0" xfId="0" applyFont="1" applyAlignment="1" applyProtection="1">
      <alignment horizontal="left" vertical="center"/>
      <protection locked="0"/>
    </xf>
    <xf numFmtId="0" fontId="0" fillId="0" borderId="0" xfId="0" applyAlignment="1">
      <alignment vertical="center"/>
    </xf>
    <xf numFmtId="0" fontId="19" fillId="0" borderId="1" xfId="0" applyFont="1" applyBorder="1" applyProtection="1">
      <protection locked="0"/>
    </xf>
    <xf numFmtId="0" fontId="13" fillId="0" borderId="1" xfId="0" applyFont="1" applyBorder="1" applyProtection="1">
      <protection locked="0"/>
    </xf>
    <xf numFmtId="2" fontId="3" fillId="0" borderId="8" xfId="0" applyNumberFormat="1" applyFont="1" applyBorder="1" applyAlignment="1">
      <alignment horizontal="center" vertical="center" wrapText="1"/>
    </xf>
    <xf numFmtId="2" fontId="3" fillId="3" borderId="1" xfId="0" applyNumberFormat="1" applyFont="1" applyFill="1" applyBorder="1" applyAlignment="1">
      <alignment horizontal="center" vertical="center" wrapText="1"/>
    </xf>
    <xf numFmtId="2" fontId="3" fillId="0" borderId="1" xfId="0" applyNumberFormat="1" applyFont="1" applyBorder="1" applyAlignment="1">
      <alignment horizontal="center" vertical="center" wrapText="1"/>
    </xf>
    <xf numFmtId="2" fontId="3" fillId="3" borderId="8" xfId="0" applyNumberFormat="1" applyFont="1" applyFill="1" applyBorder="1" applyAlignment="1">
      <alignment horizontal="center" vertical="center" wrapText="1"/>
    </xf>
    <xf numFmtId="47" fontId="3" fillId="0" borderId="0" xfId="0" applyNumberFormat="1" applyFont="1" applyAlignment="1">
      <alignment horizontal="center" vertical="center"/>
    </xf>
    <xf numFmtId="0" fontId="21" fillId="0" borderId="1" xfId="0" applyFont="1" applyBorder="1"/>
    <xf numFmtId="0" fontId="3" fillId="7" borderId="0" xfId="0" applyFont="1" applyFill="1" applyAlignment="1">
      <alignment horizontal="center" vertical="center"/>
    </xf>
    <xf numFmtId="0" fontId="0" fillId="7" borderId="0" xfId="0" applyFill="1"/>
    <xf numFmtId="0" fontId="2" fillId="7" borderId="1" xfId="0" applyFont="1" applyFill="1" applyBorder="1" applyAlignment="1">
      <alignment horizontal="center" vertical="center"/>
    </xf>
    <xf numFmtId="0" fontId="1" fillId="7" borderId="1" xfId="0" applyFont="1" applyFill="1" applyBorder="1" applyAlignment="1">
      <alignment horizontal="center" vertical="center"/>
    </xf>
    <xf numFmtId="0" fontId="3" fillId="7" borderId="1" xfId="0" applyFont="1" applyFill="1" applyBorder="1" applyAlignment="1">
      <alignment horizontal="center" vertical="center"/>
    </xf>
    <xf numFmtId="0" fontId="2" fillId="0" borderId="1" xfId="0" applyFont="1" applyBorder="1"/>
    <xf numFmtId="0" fontId="2" fillId="0" borderId="1" xfId="0" applyFont="1" applyBorder="1" applyAlignment="1">
      <alignment vertical="center" wrapText="1"/>
    </xf>
    <xf numFmtId="0" fontId="3"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4" fontId="3" fillId="0" borderId="0" xfId="0" applyNumberFormat="1" applyFont="1" applyAlignment="1" applyProtection="1">
      <alignment vertical="center"/>
      <protection locked="0"/>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5" fillId="0" borderId="1" xfId="0" applyFont="1" applyBorder="1" applyAlignment="1">
      <alignment horizontal="center" vertical="center" wrapText="1"/>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11" fillId="0" borderId="0" xfId="0" applyFont="1" applyAlignment="1">
      <alignment horizontal="center" vertical="center"/>
    </xf>
    <xf numFmtId="0" fontId="4"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0" xfId="0" applyFont="1" applyAlignment="1" applyProtection="1">
      <alignment horizontal="center" vertical="center"/>
      <protection locked="0"/>
    </xf>
    <xf numFmtId="0" fontId="2"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3" fillId="5" borderId="2" xfId="0" applyFont="1" applyFill="1" applyBorder="1" applyAlignment="1" applyProtection="1">
      <alignment horizontal="center" vertical="center"/>
      <protection locked="0"/>
    </xf>
    <xf numFmtId="0" fontId="3" fillId="5" borderId="3" xfId="0" applyFont="1" applyFill="1" applyBorder="1" applyAlignment="1" applyProtection="1">
      <alignment horizontal="center" vertical="center"/>
      <protection locked="0"/>
    </xf>
    <xf numFmtId="0" fontId="1" fillId="5" borderId="2" xfId="0" applyFont="1" applyFill="1" applyBorder="1" applyAlignment="1">
      <alignment horizontal="center" vertical="center"/>
    </xf>
    <xf numFmtId="0" fontId="1" fillId="5" borderId="4" xfId="0" applyFont="1" applyFill="1" applyBorder="1" applyAlignment="1">
      <alignment horizontal="center" vertical="center"/>
    </xf>
    <xf numFmtId="0" fontId="4" fillId="6" borderId="11" xfId="0" applyFont="1" applyFill="1" applyBorder="1" applyAlignment="1" applyProtection="1">
      <alignment horizontal="center" vertical="center"/>
      <protection locked="0"/>
    </xf>
    <xf numFmtId="0" fontId="14" fillId="0" borderId="1" xfId="0" applyFont="1" applyBorder="1" applyAlignment="1">
      <alignment horizontal="center" vertical="center"/>
    </xf>
    <xf numFmtId="0" fontId="4" fillId="5" borderId="3" xfId="0" applyFont="1" applyFill="1" applyBorder="1" applyAlignment="1" applyProtection="1">
      <alignment horizontal="center" vertical="center"/>
      <protection locked="0"/>
    </xf>
    <xf numFmtId="0" fontId="4" fillId="5" borderId="4" xfId="0" applyFont="1" applyFill="1" applyBorder="1" applyAlignment="1" applyProtection="1">
      <alignment horizontal="center" vertical="center"/>
      <protection locked="0"/>
    </xf>
    <xf numFmtId="0" fontId="5" fillId="0" borderId="1" xfId="0" applyFont="1" applyBorder="1" applyAlignment="1">
      <alignment horizontal="center" vertical="center"/>
    </xf>
    <xf numFmtId="0" fontId="4" fillId="6" borderId="2" xfId="0" applyFont="1" applyFill="1" applyBorder="1" applyAlignment="1" applyProtection="1">
      <alignment horizontal="center" vertical="center"/>
      <protection locked="0"/>
    </xf>
    <xf numFmtId="0" fontId="4" fillId="6" borderId="3" xfId="0" applyFont="1" applyFill="1" applyBorder="1" applyAlignment="1" applyProtection="1">
      <alignment horizontal="center" vertical="center"/>
      <protection locked="0"/>
    </xf>
    <xf numFmtId="0" fontId="6" fillId="0" borderId="2" xfId="0" applyFont="1" applyBorder="1" applyAlignment="1">
      <alignment horizontal="center" vertical="center"/>
    </xf>
    <xf numFmtId="0" fontId="6" fillId="0" borderId="4" xfId="0" applyFont="1" applyBorder="1" applyAlignment="1">
      <alignment horizontal="center" vertical="center"/>
    </xf>
    <xf numFmtId="0" fontId="5" fillId="0" borderId="2"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 fillId="0" borderId="0" xfId="0" applyFont="1" applyAlignment="1" applyProtection="1">
      <alignment horizontal="left" vertical="center"/>
      <protection locked="0"/>
    </xf>
    <xf numFmtId="0" fontId="6" fillId="0" borderId="2" xfId="0" applyFont="1" applyBorder="1" applyAlignment="1" applyProtection="1">
      <alignment horizontal="center" vertical="center"/>
      <protection locked="0"/>
    </xf>
    <xf numFmtId="0" fontId="6" fillId="0" borderId="4" xfId="0" applyFont="1" applyBorder="1" applyAlignment="1" applyProtection="1">
      <alignment horizontal="center" vertical="center"/>
      <protection locked="0"/>
    </xf>
    <xf numFmtId="0" fontId="4" fillId="6" borderId="1" xfId="0" applyFont="1" applyFill="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0" fillId="0" borderId="0" xfId="0" applyAlignment="1" applyProtection="1">
      <alignment horizontal="right"/>
      <protection locked="0"/>
    </xf>
    <xf numFmtId="0" fontId="3" fillId="0" borderId="0" xfId="0" applyFont="1" applyAlignment="1" applyProtection="1">
      <alignment horizontal="right"/>
      <protection locked="0"/>
    </xf>
    <xf numFmtId="0" fontId="0" fillId="0" borderId="0" xfId="0" applyAlignment="1">
      <alignment horizontal="right"/>
    </xf>
    <xf numFmtId="0" fontId="4" fillId="0" borderId="2"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3" fillId="5" borderId="3" xfId="0" applyFont="1" applyFill="1" applyBorder="1" applyAlignment="1" applyProtection="1">
      <alignment horizontal="center"/>
      <protection locked="0"/>
    </xf>
    <xf numFmtId="0" fontId="3" fillId="5" borderId="4" xfId="0" applyFont="1" applyFill="1" applyBorder="1" applyAlignment="1" applyProtection="1">
      <alignment horizontal="center"/>
      <protection locked="0"/>
    </xf>
    <xf numFmtId="0" fontId="3" fillId="5" borderId="2" xfId="0" applyFont="1" applyFill="1" applyBorder="1" applyAlignment="1" applyProtection="1">
      <alignment horizontal="center"/>
      <protection locked="0"/>
    </xf>
    <xf numFmtId="0" fontId="9" fillId="0" borderId="1" xfId="0" applyFont="1" applyBorder="1" applyAlignment="1">
      <alignment horizontal="center" vertical="center"/>
    </xf>
    <xf numFmtId="0" fontId="6" fillId="6" borderId="2" xfId="0" applyFont="1" applyFill="1" applyBorder="1" applyAlignment="1">
      <alignment horizontal="center" vertical="center"/>
    </xf>
    <xf numFmtId="0" fontId="6" fillId="6" borderId="4" xfId="0" applyFont="1" applyFill="1" applyBorder="1" applyAlignment="1">
      <alignment horizontal="center" vertical="center"/>
    </xf>
    <xf numFmtId="0" fontId="4" fillId="5" borderId="1" xfId="0" applyFont="1" applyFill="1" applyBorder="1" applyAlignment="1" applyProtection="1">
      <alignment horizontal="center" vertical="center"/>
      <protection locked="0"/>
    </xf>
    <xf numFmtId="0" fontId="3" fillId="5" borderId="1" xfId="0" applyFont="1" applyFill="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1" fillId="5" borderId="1" xfId="0" applyFont="1" applyFill="1" applyBorder="1" applyAlignment="1">
      <alignment horizontal="center" vertical="center"/>
    </xf>
    <xf numFmtId="0" fontId="1" fillId="0" borderId="0" xfId="0" applyFont="1" applyAlignment="1" applyProtection="1">
      <alignment horizontal="right" vertical="center"/>
      <protection locked="0"/>
    </xf>
    <xf numFmtId="0" fontId="0" fillId="0" borderId="0" xfId="0" applyAlignment="1"/>
    <xf numFmtId="0" fontId="2" fillId="0" borderId="0" xfId="0" applyFont="1" applyAlignment="1" applyProtection="1">
      <alignment horizontal="left"/>
      <protection locked="0"/>
    </xf>
    <xf numFmtId="0" fontId="3" fillId="0" borderId="0" xfId="0" applyFont="1" applyAlignment="1">
      <alignment horizontal="left" vertical="center"/>
    </xf>
    <xf numFmtId="0" fontId="3"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4" fillId="0" borderId="8" xfId="0" applyFont="1" applyBorder="1" applyAlignment="1">
      <alignment horizontal="center" vertical="center" textRotation="90" wrapText="1"/>
    </xf>
    <xf numFmtId="0" fontId="4" fillId="0" borderId="10" xfId="0" applyFont="1" applyBorder="1" applyAlignment="1">
      <alignment horizontal="center" vertical="center" textRotation="90" wrapText="1"/>
    </xf>
    <xf numFmtId="0" fontId="4" fillId="0" borderId="8" xfId="0" applyFont="1" applyBorder="1" applyAlignment="1">
      <alignment horizontal="center" vertical="center" textRotation="90"/>
    </xf>
    <xf numFmtId="0" fontId="4" fillId="0" borderId="10" xfId="0" applyFont="1" applyBorder="1" applyAlignment="1">
      <alignment horizontal="center" vertical="center" textRotation="90"/>
    </xf>
    <xf numFmtId="0" fontId="3" fillId="0" borderId="0" xfId="0" applyFont="1" applyAlignment="1">
      <alignment horizontal="left" vertical="center" wrapText="1"/>
    </xf>
    <xf numFmtId="0" fontId="2" fillId="0" borderId="11" xfId="0" applyFont="1" applyBorder="1" applyAlignment="1">
      <alignment horizontal="center" vertical="center"/>
    </xf>
    <xf numFmtId="0" fontId="1" fillId="0" borderId="0" xfId="0" applyFont="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textRotation="90"/>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21" fillId="0" borderId="1" xfId="0" applyFont="1" applyBorder="1" applyAlignment="1">
      <alignment horizontal="left" vertical="center"/>
    </xf>
    <xf numFmtId="0" fontId="21" fillId="0" borderId="2" xfId="0" applyFont="1" applyBorder="1" applyAlignment="1">
      <alignment horizontal="left" vertical="center"/>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21" fillId="0" borderId="1" xfId="0" applyFont="1" applyBorder="1" applyAlignment="1">
      <alignment horizontal="center" vertical="center"/>
    </xf>
    <xf numFmtId="0" fontId="20" fillId="0" borderId="2"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21981</xdr:colOff>
      <xdr:row>1</xdr:row>
      <xdr:rowOff>12212</xdr:rowOff>
    </xdr:from>
    <xdr:to>
      <xdr:col>1</xdr:col>
      <xdr:colOff>928077</xdr:colOff>
      <xdr:row>6</xdr:row>
      <xdr:rowOff>0</xdr:rowOff>
    </xdr:to>
    <xdr:pic>
      <xdr:nvPicPr>
        <xdr:cNvPr id="2" name="Рисунок 1">
          <a:extLst>
            <a:ext uri="{FF2B5EF4-FFF2-40B4-BE49-F238E27FC236}">
              <a16:creationId xmlns="" xmlns:a16="http://schemas.microsoft.com/office/drawing/2014/main" id="{2A221ADD-AE90-44AA-A2F1-4C026A46A73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xdr:row>
      <xdr:rowOff>24421</xdr:rowOff>
    </xdr:from>
    <xdr:to>
      <xdr:col>22</xdr:col>
      <xdr:colOff>696056</xdr:colOff>
      <xdr:row>5</xdr:row>
      <xdr:rowOff>170960</xdr:rowOff>
    </xdr:to>
    <xdr:pic>
      <xdr:nvPicPr>
        <xdr:cNvPr id="3" name="Рисунок 2">
          <a:extLst>
            <a:ext uri="{FF2B5EF4-FFF2-40B4-BE49-F238E27FC236}">
              <a16:creationId xmlns="" xmlns:a16="http://schemas.microsoft.com/office/drawing/2014/main" id="{F292AA6B-8073-4244-9320-94A7AC5C388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4830424"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43</xdr:row>
      <xdr:rowOff>12212</xdr:rowOff>
    </xdr:from>
    <xdr:to>
      <xdr:col>1</xdr:col>
      <xdr:colOff>928077</xdr:colOff>
      <xdr:row>48</xdr:row>
      <xdr:rowOff>0</xdr:rowOff>
    </xdr:to>
    <xdr:pic>
      <xdr:nvPicPr>
        <xdr:cNvPr id="4" name="Рисунок 3">
          <a:extLst>
            <a:ext uri="{FF2B5EF4-FFF2-40B4-BE49-F238E27FC236}">
              <a16:creationId xmlns="" xmlns:a16="http://schemas.microsoft.com/office/drawing/2014/main" id="{24D9CA0E-9590-4B73-B8D0-A468CCB1CCC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43</xdr:row>
      <xdr:rowOff>24421</xdr:rowOff>
    </xdr:from>
    <xdr:to>
      <xdr:col>22</xdr:col>
      <xdr:colOff>696056</xdr:colOff>
      <xdr:row>47</xdr:row>
      <xdr:rowOff>170960</xdr:rowOff>
    </xdr:to>
    <xdr:pic>
      <xdr:nvPicPr>
        <xdr:cNvPr id="5" name="Рисунок 4">
          <a:extLst>
            <a:ext uri="{FF2B5EF4-FFF2-40B4-BE49-F238E27FC236}">
              <a16:creationId xmlns="" xmlns:a16="http://schemas.microsoft.com/office/drawing/2014/main" id="{35F3BE80-4355-44AF-973C-A23742EE404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85</xdr:row>
      <xdr:rowOff>12212</xdr:rowOff>
    </xdr:from>
    <xdr:to>
      <xdr:col>1</xdr:col>
      <xdr:colOff>928077</xdr:colOff>
      <xdr:row>90</xdr:row>
      <xdr:rowOff>0</xdr:rowOff>
    </xdr:to>
    <xdr:pic>
      <xdr:nvPicPr>
        <xdr:cNvPr id="6" name="Рисунок 5">
          <a:extLst>
            <a:ext uri="{FF2B5EF4-FFF2-40B4-BE49-F238E27FC236}">
              <a16:creationId xmlns="" xmlns:a16="http://schemas.microsoft.com/office/drawing/2014/main" id="{7BBF10E5-66C8-45A0-87FA-95D97621AF8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85</xdr:row>
      <xdr:rowOff>24421</xdr:rowOff>
    </xdr:from>
    <xdr:to>
      <xdr:col>22</xdr:col>
      <xdr:colOff>696056</xdr:colOff>
      <xdr:row>89</xdr:row>
      <xdr:rowOff>170960</xdr:rowOff>
    </xdr:to>
    <xdr:pic>
      <xdr:nvPicPr>
        <xdr:cNvPr id="7" name="Рисунок 6">
          <a:extLst>
            <a:ext uri="{FF2B5EF4-FFF2-40B4-BE49-F238E27FC236}">
              <a16:creationId xmlns="" xmlns:a16="http://schemas.microsoft.com/office/drawing/2014/main" id="{9036C66A-69A0-4269-A2C1-6F6302F0DE3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127</xdr:row>
      <xdr:rowOff>12212</xdr:rowOff>
    </xdr:from>
    <xdr:to>
      <xdr:col>1</xdr:col>
      <xdr:colOff>928077</xdr:colOff>
      <xdr:row>132</xdr:row>
      <xdr:rowOff>0</xdr:rowOff>
    </xdr:to>
    <xdr:pic>
      <xdr:nvPicPr>
        <xdr:cNvPr id="8" name="Рисунок 7">
          <a:extLst>
            <a:ext uri="{FF2B5EF4-FFF2-40B4-BE49-F238E27FC236}">
              <a16:creationId xmlns="" xmlns:a16="http://schemas.microsoft.com/office/drawing/2014/main" id="{85C988BE-9B08-46C2-A4D1-BF597F0FD35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127</xdr:row>
      <xdr:rowOff>24421</xdr:rowOff>
    </xdr:from>
    <xdr:to>
      <xdr:col>22</xdr:col>
      <xdr:colOff>696056</xdr:colOff>
      <xdr:row>131</xdr:row>
      <xdr:rowOff>170960</xdr:rowOff>
    </xdr:to>
    <xdr:pic>
      <xdr:nvPicPr>
        <xdr:cNvPr id="9" name="Рисунок 8">
          <a:extLst>
            <a:ext uri="{FF2B5EF4-FFF2-40B4-BE49-F238E27FC236}">
              <a16:creationId xmlns="" xmlns:a16="http://schemas.microsoft.com/office/drawing/2014/main" id="{9612A93A-0583-4F4F-9ED1-7A39FD41B90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169</xdr:row>
      <xdr:rowOff>12212</xdr:rowOff>
    </xdr:from>
    <xdr:to>
      <xdr:col>1</xdr:col>
      <xdr:colOff>928077</xdr:colOff>
      <xdr:row>174</xdr:row>
      <xdr:rowOff>0</xdr:rowOff>
    </xdr:to>
    <xdr:pic>
      <xdr:nvPicPr>
        <xdr:cNvPr id="10" name="Рисунок 9">
          <a:extLst>
            <a:ext uri="{FF2B5EF4-FFF2-40B4-BE49-F238E27FC236}">
              <a16:creationId xmlns="" xmlns:a16="http://schemas.microsoft.com/office/drawing/2014/main" id="{023FE7DB-9096-44D3-8323-98D8273A3BB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169</xdr:row>
      <xdr:rowOff>24421</xdr:rowOff>
    </xdr:from>
    <xdr:to>
      <xdr:col>22</xdr:col>
      <xdr:colOff>696056</xdr:colOff>
      <xdr:row>173</xdr:row>
      <xdr:rowOff>170960</xdr:rowOff>
    </xdr:to>
    <xdr:pic>
      <xdr:nvPicPr>
        <xdr:cNvPr id="11" name="Рисунок 10">
          <a:extLst>
            <a:ext uri="{FF2B5EF4-FFF2-40B4-BE49-F238E27FC236}">
              <a16:creationId xmlns="" xmlns:a16="http://schemas.microsoft.com/office/drawing/2014/main" id="{A5AA212B-0A04-4D18-B221-522ED330983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211</xdr:row>
      <xdr:rowOff>12212</xdr:rowOff>
    </xdr:from>
    <xdr:to>
      <xdr:col>1</xdr:col>
      <xdr:colOff>928077</xdr:colOff>
      <xdr:row>216</xdr:row>
      <xdr:rowOff>0</xdr:rowOff>
    </xdr:to>
    <xdr:pic>
      <xdr:nvPicPr>
        <xdr:cNvPr id="12" name="Рисунок 11">
          <a:extLst>
            <a:ext uri="{FF2B5EF4-FFF2-40B4-BE49-F238E27FC236}">
              <a16:creationId xmlns="" xmlns:a16="http://schemas.microsoft.com/office/drawing/2014/main" id="{EC2A0898-9241-474A-8BF5-0BE56714F31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211</xdr:row>
      <xdr:rowOff>24421</xdr:rowOff>
    </xdr:from>
    <xdr:to>
      <xdr:col>22</xdr:col>
      <xdr:colOff>696056</xdr:colOff>
      <xdr:row>215</xdr:row>
      <xdr:rowOff>170960</xdr:rowOff>
    </xdr:to>
    <xdr:pic>
      <xdr:nvPicPr>
        <xdr:cNvPr id="13" name="Рисунок 12">
          <a:extLst>
            <a:ext uri="{FF2B5EF4-FFF2-40B4-BE49-F238E27FC236}">
              <a16:creationId xmlns="" xmlns:a16="http://schemas.microsoft.com/office/drawing/2014/main" id="{A2584F15-1201-4061-BF6E-8A382C17378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253</xdr:row>
      <xdr:rowOff>12212</xdr:rowOff>
    </xdr:from>
    <xdr:to>
      <xdr:col>1</xdr:col>
      <xdr:colOff>928077</xdr:colOff>
      <xdr:row>258</xdr:row>
      <xdr:rowOff>0</xdr:rowOff>
    </xdr:to>
    <xdr:pic>
      <xdr:nvPicPr>
        <xdr:cNvPr id="14" name="Рисунок 13">
          <a:extLst>
            <a:ext uri="{FF2B5EF4-FFF2-40B4-BE49-F238E27FC236}">
              <a16:creationId xmlns="" xmlns:a16="http://schemas.microsoft.com/office/drawing/2014/main" id="{22A3DE8A-6AAB-4CFD-BB99-C7166850348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253</xdr:row>
      <xdr:rowOff>24421</xdr:rowOff>
    </xdr:from>
    <xdr:to>
      <xdr:col>22</xdr:col>
      <xdr:colOff>696056</xdr:colOff>
      <xdr:row>257</xdr:row>
      <xdr:rowOff>170960</xdr:rowOff>
    </xdr:to>
    <xdr:pic>
      <xdr:nvPicPr>
        <xdr:cNvPr id="15" name="Рисунок 14">
          <a:extLst>
            <a:ext uri="{FF2B5EF4-FFF2-40B4-BE49-F238E27FC236}">
              <a16:creationId xmlns="" xmlns:a16="http://schemas.microsoft.com/office/drawing/2014/main" id="{3923A7E0-245A-4CC0-A26E-EA10A3F2C5E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295</xdr:row>
      <xdr:rowOff>12212</xdr:rowOff>
    </xdr:from>
    <xdr:to>
      <xdr:col>1</xdr:col>
      <xdr:colOff>928077</xdr:colOff>
      <xdr:row>300</xdr:row>
      <xdr:rowOff>0</xdr:rowOff>
    </xdr:to>
    <xdr:pic>
      <xdr:nvPicPr>
        <xdr:cNvPr id="16" name="Рисунок 15">
          <a:extLst>
            <a:ext uri="{FF2B5EF4-FFF2-40B4-BE49-F238E27FC236}">
              <a16:creationId xmlns="" xmlns:a16="http://schemas.microsoft.com/office/drawing/2014/main" id="{8B314F2B-A1FB-4FAF-B552-E9A0C4DE7CF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295</xdr:row>
      <xdr:rowOff>24421</xdr:rowOff>
    </xdr:from>
    <xdr:to>
      <xdr:col>22</xdr:col>
      <xdr:colOff>696056</xdr:colOff>
      <xdr:row>299</xdr:row>
      <xdr:rowOff>170960</xdr:rowOff>
    </xdr:to>
    <xdr:pic>
      <xdr:nvPicPr>
        <xdr:cNvPr id="17" name="Рисунок 16">
          <a:extLst>
            <a:ext uri="{FF2B5EF4-FFF2-40B4-BE49-F238E27FC236}">
              <a16:creationId xmlns="" xmlns:a16="http://schemas.microsoft.com/office/drawing/2014/main" id="{CF230DD9-7E83-42EF-9A01-687AC61AFB1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337</xdr:row>
      <xdr:rowOff>12212</xdr:rowOff>
    </xdr:from>
    <xdr:to>
      <xdr:col>1</xdr:col>
      <xdr:colOff>928077</xdr:colOff>
      <xdr:row>342</xdr:row>
      <xdr:rowOff>0</xdr:rowOff>
    </xdr:to>
    <xdr:pic>
      <xdr:nvPicPr>
        <xdr:cNvPr id="18" name="Рисунок 17">
          <a:extLst>
            <a:ext uri="{FF2B5EF4-FFF2-40B4-BE49-F238E27FC236}">
              <a16:creationId xmlns="" xmlns:a16="http://schemas.microsoft.com/office/drawing/2014/main" id="{2714F01B-4E50-407A-A963-5792BC601FB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337</xdr:row>
      <xdr:rowOff>24421</xdr:rowOff>
    </xdr:from>
    <xdr:to>
      <xdr:col>22</xdr:col>
      <xdr:colOff>696056</xdr:colOff>
      <xdr:row>341</xdr:row>
      <xdr:rowOff>170960</xdr:rowOff>
    </xdr:to>
    <xdr:pic>
      <xdr:nvPicPr>
        <xdr:cNvPr id="19" name="Рисунок 18">
          <a:extLst>
            <a:ext uri="{FF2B5EF4-FFF2-40B4-BE49-F238E27FC236}">
              <a16:creationId xmlns="" xmlns:a16="http://schemas.microsoft.com/office/drawing/2014/main" id="{E815F456-8C0D-4649-B5A2-BB0AF436199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379</xdr:row>
      <xdr:rowOff>12212</xdr:rowOff>
    </xdr:from>
    <xdr:to>
      <xdr:col>1</xdr:col>
      <xdr:colOff>928077</xdr:colOff>
      <xdr:row>384</xdr:row>
      <xdr:rowOff>0</xdr:rowOff>
    </xdr:to>
    <xdr:pic>
      <xdr:nvPicPr>
        <xdr:cNvPr id="20" name="Рисунок 19">
          <a:extLst>
            <a:ext uri="{FF2B5EF4-FFF2-40B4-BE49-F238E27FC236}">
              <a16:creationId xmlns="" xmlns:a16="http://schemas.microsoft.com/office/drawing/2014/main" id="{D8132224-0CE9-42A3-9BEB-E4457F9880A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379</xdr:row>
      <xdr:rowOff>24421</xdr:rowOff>
    </xdr:from>
    <xdr:to>
      <xdr:col>22</xdr:col>
      <xdr:colOff>696056</xdr:colOff>
      <xdr:row>383</xdr:row>
      <xdr:rowOff>170960</xdr:rowOff>
    </xdr:to>
    <xdr:pic>
      <xdr:nvPicPr>
        <xdr:cNvPr id="21" name="Рисунок 20">
          <a:extLst>
            <a:ext uri="{FF2B5EF4-FFF2-40B4-BE49-F238E27FC236}">
              <a16:creationId xmlns="" xmlns:a16="http://schemas.microsoft.com/office/drawing/2014/main" id="{15CAF04A-F782-408A-A9CF-35489CEE2F0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421</xdr:row>
      <xdr:rowOff>12212</xdr:rowOff>
    </xdr:from>
    <xdr:to>
      <xdr:col>1</xdr:col>
      <xdr:colOff>928077</xdr:colOff>
      <xdr:row>426</xdr:row>
      <xdr:rowOff>0</xdr:rowOff>
    </xdr:to>
    <xdr:pic>
      <xdr:nvPicPr>
        <xdr:cNvPr id="22" name="Рисунок 21">
          <a:extLst>
            <a:ext uri="{FF2B5EF4-FFF2-40B4-BE49-F238E27FC236}">
              <a16:creationId xmlns="" xmlns:a16="http://schemas.microsoft.com/office/drawing/2014/main" id="{FA0A79A8-2EBA-471A-9120-78ECB1C2BBE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421</xdr:row>
      <xdr:rowOff>24421</xdr:rowOff>
    </xdr:from>
    <xdr:to>
      <xdr:col>22</xdr:col>
      <xdr:colOff>696056</xdr:colOff>
      <xdr:row>425</xdr:row>
      <xdr:rowOff>170960</xdr:rowOff>
    </xdr:to>
    <xdr:pic>
      <xdr:nvPicPr>
        <xdr:cNvPr id="23" name="Рисунок 22">
          <a:extLst>
            <a:ext uri="{FF2B5EF4-FFF2-40B4-BE49-F238E27FC236}">
              <a16:creationId xmlns="" xmlns:a16="http://schemas.microsoft.com/office/drawing/2014/main" id="{7CB08030-40B3-4AE2-8F00-6552448F243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463</xdr:row>
      <xdr:rowOff>12212</xdr:rowOff>
    </xdr:from>
    <xdr:to>
      <xdr:col>1</xdr:col>
      <xdr:colOff>928077</xdr:colOff>
      <xdr:row>468</xdr:row>
      <xdr:rowOff>0</xdr:rowOff>
    </xdr:to>
    <xdr:pic>
      <xdr:nvPicPr>
        <xdr:cNvPr id="24" name="Рисунок 23">
          <a:extLst>
            <a:ext uri="{FF2B5EF4-FFF2-40B4-BE49-F238E27FC236}">
              <a16:creationId xmlns="" xmlns:a16="http://schemas.microsoft.com/office/drawing/2014/main" id="{FF50C215-6E8B-40C6-AFC4-15D24350BC4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463</xdr:row>
      <xdr:rowOff>24421</xdr:rowOff>
    </xdr:from>
    <xdr:to>
      <xdr:col>22</xdr:col>
      <xdr:colOff>696056</xdr:colOff>
      <xdr:row>467</xdr:row>
      <xdr:rowOff>170960</xdr:rowOff>
    </xdr:to>
    <xdr:pic>
      <xdr:nvPicPr>
        <xdr:cNvPr id="25" name="Рисунок 24">
          <a:extLst>
            <a:ext uri="{FF2B5EF4-FFF2-40B4-BE49-F238E27FC236}">
              <a16:creationId xmlns="" xmlns:a16="http://schemas.microsoft.com/office/drawing/2014/main" id="{F314EEAE-80E9-44B7-9A66-04E00BC2B9D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505</xdr:row>
      <xdr:rowOff>12212</xdr:rowOff>
    </xdr:from>
    <xdr:to>
      <xdr:col>1</xdr:col>
      <xdr:colOff>928077</xdr:colOff>
      <xdr:row>510</xdr:row>
      <xdr:rowOff>0</xdr:rowOff>
    </xdr:to>
    <xdr:pic>
      <xdr:nvPicPr>
        <xdr:cNvPr id="26" name="Рисунок 25">
          <a:extLst>
            <a:ext uri="{FF2B5EF4-FFF2-40B4-BE49-F238E27FC236}">
              <a16:creationId xmlns="" xmlns:a16="http://schemas.microsoft.com/office/drawing/2014/main" id="{DACD93BC-2E06-43BB-8A31-B616EE47EBC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505</xdr:row>
      <xdr:rowOff>24421</xdr:rowOff>
    </xdr:from>
    <xdr:to>
      <xdr:col>22</xdr:col>
      <xdr:colOff>696056</xdr:colOff>
      <xdr:row>509</xdr:row>
      <xdr:rowOff>170960</xdr:rowOff>
    </xdr:to>
    <xdr:pic>
      <xdr:nvPicPr>
        <xdr:cNvPr id="27" name="Рисунок 26">
          <a:extLst>
            <a:ext uri="{FF2B5EF4-FFF2-40B4-BE49-F238E27FC236}">
              <a16:creationId xmlns="" xmlns:a16="http://schemas.microsoft.com/office/drawing/2014/main" id="{09025004-879F-49BE-9BAC-53FB9D5CEBF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547</xdr:row>
      <xdr:rowOff>12212</xdr:rowOff>
    </xdr:from>
    <xdr:to>
      <xdr:col>1</xdr:col>
      <xdr:colOff>928077</xdr:colOff>
      <xdr:row>552</xdr:row>
      <xdr:rowOff>0</xdr:rowOff>
    </xdr:to>
    <xdr:pic>
      <xdr:nvPicPr>
        <xdr:cNvPr id="28" name="Рисунок 27">
          <a:extLst>
            <a:ext uri="{FF2B5EF4-FFF2-40B4-BE49-F238E27FC236}">
              <a16:creationId xmlns="" xmlns:a16="http://schemas.microsoft.com/office/drawing/2014/main" id="{3B14A67F-1249-4523-BC9B-E8CC7A20D34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547</xdr:row>
      <xdr:rowOff>24421</xdr:rowOff>
    </xdr:from>
    <xdr:to>
      <xdr:col>22</xdr:col>
      <xdr:colOff>696056</xdr:colOff>
      <xdr:row>551</xdr:row>
      <xdr:rowOff>170960</xdr:rowOff>
    </xdr:to>
    <xdr:pic>
      <xdr:nvPicPr>
        <xdr:cNvPr id="29" name="Рисунок 28">
          <a:extLst>
            <a:ext uri="{FF2B5EF4-FFF2-40B4-BE49-F238E27FC236}">
              <a16:creationId xmlns="" xmlns:a16="http://schemas.microsoft.com/office/drawing/2014/main" id="{9EA66740-1931-49C0-9AF2-15DA7B5072E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589</xdr:row>
      <xdr:rowOff>12212</xdr:rowOff>
    </xdr:from>
    <xdr:to>
      <xdr:col>1</xdr:col>
      <xdr:colOff>928077</xdr:colOff>
      <xdr:row>594</xdr:row>
      <xdr:rowOff>0</xdr:rowOff>
    </xdr:to>
    <xdr:pic>
      <xdr:nvPicPr>
        <xdr:cNvPr id="30" name="Рисунок 29">
          <a:extLst>
            <a:ext uri="{FF2B5EF4-FFF2-40B4-BE49-F238E27FC236}">
              <a16:creationId xmlns="" xmlns:a16="http://schemas.microsoft.com/office/drawing/2014/main" id="{F324395B-DB44-4490-9CA1-BEC9D2E6D0C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589</xdr:row>
      <xdr:rowOff>24421</xdr:rowOff>
    </xdr:from>
    <xdr:to>
      <xdr:col>22</xdr:col>
      <xdr:colOff>696056</xdr:colOff>
      <xdr:row>593</xdr:row>
      <xdr:rowOff>170960</xdr:rowOff>
    </xdr:to>
    <xdr:pic>
      <xdr:nvPicPr>
        <xdr:cNvPr id="31" name="Рисунок 30">
          <a:extLst>
            <a:ext uri="{FF2B5EF4-FFF2-40B4-BE49-F238E27FC236}">
              <a16:creationId xmlns="" xmlns:a16="http://schemas.microsoft.com/office/drawing/2014/main" id="{F333FE41-E9E9-4644-9E0A-952EBE6164A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631</xdr:row>
      <xdr:rowOff>12212</xdr:rowOff>
    </xdr:from>
    <xdr:to>
      <xdr:col>1</xdr:col>
      <xdr:colOff>928077</xdr:colOff>
      <xdr:row>636</xdr:row>
      <xdr:rowOff>0</xdr:rowOff>
    </xdr:to>
    <xdr:pic>
      <xdr:nvPicPr>
        <xdr:cNvPr id="32" name="Рисунок 31">
          <a:extLst>
            <a:ext uri="{FF2B5EF4-FFF2-40B4-BE49-F238E27FC236}">
              <a16:creationId xmlns="" xmlns:a16="http://schemas.microsoft.com/office/drawing/2014/main" id="{48CA48D8-CCBE-4960-8FC6-6534F157EE5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631</xdr:row>
      <xdr:rowOff>24421</xdr:rowOff>
    </xdr:from>
    <xdr:to>
      <xdr:col>22</xdr:col>
      <xdr:colOff>696056</xdr:colOff>
      <xdr:row>635</xdr:row>
      <xdr:rowOff>170960</xdr:rowOff>
    </xdr:to>
    <xdr:pic>
      <xdr:nvPicPr>
        <xdr:cNvPr id="33" name="Рисунок 32">
          <a:extLst>
            <a:ext uri="{FF2B5EF4-FFF2-40B4-BE49-F238E27FC236}">
              <a16:creationId xmlns="" xmlns:a16="http://schemas.microsoft.com/office/drawing/2014/main" id="{2CF093E2-F50A-4D51-99A9-35147F8C679A}"/>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673</xdr:row>
      <xdr:rowOff>12212</xdr:rowOff>
    </xdr:from>
    <xdr:to>
      <xdr:col>1</xdr:col>
      <xdr:colOff>928077</xdr:colOff>
      <xdr:row>678</xdr:row>
      <xdr:rowOff>0</xdr:rowOff>
    </xdr:to>
    <xdr:pic>
      <xdr:nvPicPr>
        <xdr:cNvPr id="34" name="Рисунок 33">
          <a:extLst>
            <a:ext uri="{FF2B5EF4-FFF2-40B4-BE49-F238E27FC236}">
              <a16:creationId xmlns="" xmlns:a16="http://schemas.microsoft.com/office/drawing/2014/main" id="{04C098C7-F4F5-4915-902F-B6DEE7692F5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673</xdr:row>
      <xdr:rowOff>24421</xdr:rowOff>
    </xdr:from>
    <xdr:to>
      <xdr:col>22</xdr:col>
      <xdr:colOff>696056</xdr:colOff>
      <xdr:row>677</xdr:row>
      <xdr:rowOff>170960</xdr:rowOff>
    </xdr:to>
    <xdr:pic>
      <xdr:nvPicPr>
        <xdr:cNvPr id="35" name="Рисунок 34">
          <a:extLst>
            <a:ext uri="{FF2B5EF4-FFF2-40B4-BE49-F238E27FC236}">
              <a16:creationId xmlns="" xmlns:a16="http://schemas.microsoft.com/office/drawing/2014/main" id="{746A3D84-2BB4-4E7A-8446-6A5D58B0AFF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715</xdr:row>
      <xdr:rowOff>12212</xdr:rowOff>
    </xdr:from>
    <xdr:to>
      <xdr:col>1</xdr:col>
      <xdr:colOff>928077</xdr:colOff>
      <xdr:row>720</xdr:row>
      <xdr:rowOff>0</xdr:rowOff>
    </xdr:to>
    <xdr:pic>
      <xdr:nvPicPr>
        <xdr:cNvPr id="36" name="Рисунок 35">
          <a:extLst>
            <a:ext uri="{FF2B5EF4-FFF2-40B4-BE49-F238E27FC236}">
              <a16:creationId xmlns="" xmlns:a16="http://schemas.microsoft.com/office/drawing/2014/main" id="{074617EF-C9B5-49E6-A88C-7350C76C8AB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715</xdr:row>
      <xdr:rowOff>24421</xdr:rowOff>
    </xdr:from>
    <xdr:to>
      <xdr:col>22</xdr:col>
      <xdr:colOff>696056</xdr:colOff>
      <xdr:row>719</xdr:row>
      <xdr:rowOff>170960</xdr:rowOff>
    </xdr:to>
    <xdr:pic>
      <xdr:nvPicPr>
        <xdr:cNvPr id="37" name="Рисунок 36">
          <a:extLst>
            <a:ext uri="{FF2B5EF4-FFF2-40B4-BE49-F238E27FC236}">
              <a16:creationId xmlns="" xmlns:a16="http://schemas.microsoft.com/office/drawing/2014/main" id="{61D9C745-B72C-4AE7-AEBF-E938084743C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757</xdr:row>
      <xdr:rowOff>12212</xdr:rowOff>
    </xdr:from>
    <xdr:to>
      <xdr:col>1</xdr:col>
      <xdr:colOff>928077</xdr:colOff>
      <xdr:row>762</xdr:row>
      <xdr:rowOff>0</xdr:rowOff>
    </xdr:to>
    <xdr:pic>
      <xdr:nvPicPr>
        <xdr:cNvPr id="38" name="Рисунок 37">
          <a:extLst>
            <a:ext uri="{FF2B5EF4-FFF2-40B4-BE49-F238E27FC236}">
              <a16:creationId xmlns="" xmlns:a16="http://schemas.microsoft.com/office/drawing/2014/main" id="{49C8E256-4A1A-45CC-A084-77B47CE0F2F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757</xdr:row>
      <xdr:rowOff>24421</xdr:rowOff>
    </xdr:from>
    <xdr:to>
      <xdr:col>22</xdr:col>
      <xdr:colOff>696056</xdr:colOff>
      <xdr:row>761</xdr:row>
      <xdr:rowOff>170960</xdr:rowOff>
    </xdr:to>
    <xdr:pic>
      <xdr:nvPicPr>
        <xdr:cNvPr id="39" name="Рисунок 38">
          <a:extLst>
            <a:ext uri="{FF2B5EF4-FFF2-40B4-BE49-F238E27FC236}">
              <a16:creationId xmlns="" xmlns:a16="http://schemas.microsoft.com/office/drawing/2014/main" id="{59C162B5-9B71-4EB7-AD8E-87CC53B6515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799</xdr:row>
      <xdr:rowOff>12212</xdr:rowOff>
    </xdr:from>
    <xdr:to>
      <xdr:col>1</xdr:col>
      <xdr:colOff>928077</xdr:colOff>
      <xdr:row>804</xdr:row>
      <xdr:rowOff>0</xdr:rowOff>
    </xdr:to>
    <xdr:pic>
      <xdr:nvPicPr>
        <xdr:cNvPr id="40" name="Рисунок 39">
          <a:extLst>
            <a:ext uri="{FF2B5EF4-FFF2-40B4-BE49-F238E27FC236}">
              <a16:creationId xmlns="" xmlns:a16="http://schemas.microsoft.com/office/drawing/2014/main" id="{12EB5ECF-EC0D-4D56-B818-6B431F753F8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799</xdr:row>
      <xdr:rowOff>24421</xdr:rowOff>
    </xdr:from>
    <xdr:to>
      <xdr:col>22</xdr:col>
      <xdr:colOff>696056</xdr:colOff>
      <xdr:row>803</xdr:row>
      <xdr:rowOff>170960</xdr:rowOff>
    </xdr:to>
    <xdr:pic>
      <xdr:nvPicPr>
        <xdr:cNvPr id="41" name="Рисунок 40">
          <a:extLst>
            <a:ext uri="{FF2B5EF4-FFF2-40B4-BE49-F238E27FC236}">
              <a16:creationId xmlns="" xmlns:a16="http://schemas.microsoft.com/office/drawing/2014/main" id="{9475740A-11B6-4B0C-8CD8-854A0845BF2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841</xdr:row>
      <xdr:rowOff>12212</xdr:rowOff>
    </xdr:from>
    <xdr:to>
      <xdr:col>1</xdr:col>
      <xdr:colOff>928077</xdr:colOff>
      <xdr:row>846</xdr:row>
      <xdr:rowOff>0</xdr:rowOff>
    </xdr:to>
    <xdr:pic>
      <xdr:nvPicPr>
        <xdr:cNvPr id="42" name="Рисунок 41">
          <a:extLst>
            <a:ext uri="{FF2B5EF4-FFF2-40B4-BE49-F238E27FC236}">
              <a16:creationId xmlns="" xmlns:a16="http://schemas.microsoft.com/office/drawing/2014/main" id="{F3DB8A8F-1B52-43F5-9924-0BD57A2809C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841</xdr:row>
      <xdr:rowOff>24421</xdr:rowOff>
    </xdr:from>
    <xdr:to>
      <xdr:col>22</xdr:col>
      <xdr:colOff>696056</xdr:colOff>
      <xdr:row>845</xdr:row>
      <xdr:rowOff>170960</xdr:rowOff>
    </xdr:to>
    <xdr:pic>
      <xdr:nvPicPr>
        <xdr:cNvPr id="43" name="Рисунок 42">
          <a:extLst>
            <a:ext uri="{FF2B5EF4-FFF2-40B4-BE49-F238E27FC236}">
              <a16:creationId xmlns="" xmlns:a16="http://schemas.microsoft.com/office/drawing/2014/main" id="{6BC76997-7CE8-463F-82AD-F60E8783428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883</xdr:row>
      <xdr:rowOff>12212</xdr:rowOff>
    </xdr:from>
    <xdr:to>
      <xdr:col>1</xdr:col>
      <xdr:colOff>928077</xdr:colOff>
      <xdr:row>888</xdr:row>
      <xdr:rowOff>0</xdr:rowOff>
    </xdr:to>
    <xdr:pic>
      <xdr:nvPicPr>
        <xdr:cNvPr id="44" name="Рисунок 43">
          <a:extLst>
            <a:ext uri="{FF2B5EF4-FFF2-40B4-BE49-F238E27FC236}">
              <a16:creationId xmlns="" xmlns:a16="http://schemas.microsoft.com/office/drawing/2014/main" id="{CE1347BA-A3A5-4DE5-A9C0-64E1773FEB5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56443"/>
          <a:ext cx="906096" cy="1013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883</xdr:row>
      <xdr:rowOff>24421</xdr:rowOff>
    </xdr:from>
    <xdr:to>
      <xdr:col>22</xdr:col>
      <xdr:colOff>696056</xdr:colOff>
      <xdr:row>887</xdr:row>
      <xdr:rowOff>170960</xdr:rowOff>
    </xdr:to>
    <xdr:pic>
      <xdr:nvPicPr>
        <xdr:cNvPr id="45" name="Рисунок 44">
          <a:extLst>
            <a:ext uri="{FF2B5EF4-FFF2-40B4-BE49-F238E27FC236}">
              <a16:creationId xmlns="" xmlns:a16="http://schemas.microsoft.com/office/drawing/2014/main" id="{B508B59B-774B-47F6-B79F-C9E558195C4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68652"/>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925</xdr:row>
      <xdr:rowOff>12212</xdr:rowOff>
    </xdr:from>
    <xdr:to>
      <xdr:col>1</xdr:col>
      <xdr:colOff>928077</xdr:colOff>
      <xdr:row>930</xdr:row>
      <xdr:rowOff>0</xdr:rowOff>
    </xdr:to>
    <xdr:pic>
      <xdr:nvPicPr>
        <xdr:cNvPr id="60" name="Рисунок 59">
          <a:extLst>
            <a:ext uri="{FF2B5EF4-FFF2-40B4-BE49-F238E27FC236}">
              <a16:creationId xmlns="" xmlns:a16="http://schemas.microsoft.com/office/drawing/2014/main" id="{82ADAF60-D6D4-45F5-9CD2-477777A0960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09916347"/>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925</xdr:row>
      <xdr:rowOff>24421</xdr:rowOff>
    </xdr:from>
    <xdr:to>
      <xdr:col>22</xdr:col>
      <xdr:colOff>696056</xdr:colOff>
      <xdr:row>929</xdr:row>
      <xdr:rowOff>170960</xdr:rowOff>
    </xdr:to>
    <xdr:pic>
      <xdr:nvPicPr>
        <xdr:cNvPr id="61" name="Рисунок 60">
          <a:extLst>
            <a:ext uri="{FF2B5EF4-FFF2-40B4-BE49-F238E27FC236}">
              <a16:creationId xmlns="" xmlns:a16="http://schemas.microsoft.com/office/drawing/2014/main" id="{371D8EFB-BA48-44AD-8BBB-64EB29B75BA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09928556"/>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967</xdr:row>
      <xdr:rowOff>12212</xdr:rowOff>
    </xdr:from>
    <xdr:to>
      <xdr:col>1</xdr:col>
      <xdr:colOff>928077</xdr:colOff>
      <xdr:row>972</xdr:row>
      <xdr:rowOff>0</xdr:rowOff>
    </xdr:to>
    <xdr:pic>
      <xdr:nvPicPr>
        <xdr:cNvPr id="62" name="Рисунок 61">
          <a:extLst>
            <a:ext uri="{FF2B5EF4-FFF2-40B4-BE49-F238E27FC236}">
              <a16:creationId xmlns="" xmlns:a16="http://schemas.microsoft.com/office/drawing/2014/main" id="{85EB3473-EE3A-4292-8412-76CD28C28DF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09916347"/>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967</xdr:row>
      <xdr:rowOff>24421</xdr:rowOff>
    </xdr:from>
    <xdr:to>
      <xdr:col>22</xdr:col>
      <xdr:colOff>696056</xdr:colOff>
      <xdr:row>971</xdr:row>
      <xdr:rowOff>170960</xdr:rowOff>
    </xdr:to>
    <xdr:pic>
      <xdr:nvPicPr>
        <xdr:cNvPr id="63" name="Рисунок 62">
          <a:extLst>
            <a:ext uri="{FF2B5EF4-FFF2-40B4-BE49-F238E27FC236}">
              <a16:creationId xmlns="" xmlns:a16="http://schemas.microsoft.com/office/drawing/2014/main" id="{ED10CBA9-05F3-4675-87CC-8AEF5C9DDC5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09928556"/>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1009</xdr:row>
      <xdr:rowOff>12212</xdr:rowOff>
    </xdr:from>
    <xdr:to>
      <xdr:col>1</xdr:col>
      <xdr:colOff>928077</xdr:colOff>
      <xdr:row>1014</xdr:row>
      <xdr:rowOff>0</xdr:rowOff>
    </xdr:to>
    <xdr:pic>
      <xdr:nvPicPr>
        <xdr:cNvPr id="64" name="Рисунок 63">
          <a:extLst>
            <a:ext uri="{FF2B5EF4-FFF2-40B4-BE49-F238E27FC236}">
              <a16:creationId xmlns="" xmlns:a16="http://schemas.microsoft.com/office/drawing/2014/main" id="{CD8EA891-853D-40E1-93C8-F7666D690C6A}"/>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09916347"/>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1009</xdr:row>
      <xdr:rowOff>24421</xdr:rowOff>
    </xdr:from>
    <xdr:to>
      <xdr:col>22</xdr:col>
      <xdr:colOff>696056</xdr:colOff>
      <xdr:row>1013</xdr:row>
      <xdr:rowOff>170960</xdr:rowOff>
    </xdr:to>
    <xdr:pic>
      <xdr:nvPicPr>
        <xdr:cNvPr id="65" name="Рисунок 64">
          <a:extLst>
            <a:ext uri="{FF2B5EF4-FFF2-40B4-BE49-F238E27FC236}">
              <a16:creationId xmlns="" xmlns:a16="http://schemas.microsoft.com/office/drawing/2014/main" id="{234E1643-7738-4E9C-8BD5-585945732EC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09928556"/>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1051</xdr:row>
      <xdr:rowOff>12212</xdr:rowOff>
    </xdr:from>
    <xdr:to>
      <xdr:col>1</xdr:col>
      <xdr:colOff>928077</xdr:colOff>
      <xdr:row>1056</xdr:row>
      <xdr:rowOff>0</xdr:rowOff>
    </xdr:to>
    <xdr:pic>
      <xdr:nvPicPr>
        <xdr:cNvPr id="66" name="Рисунок 65">
          <a:extLst>
            <a:ext uri="{FF2B5EF4-FFF2-40B4-BE49-F238E27FC236}">
              <a16:creationId xmlns="" xmlns:a16="http://schemas.microsoft.com/office/drawing/2014/main" id="{E1F293BC-C468-421F-A52E-3BC009A554E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09916347"/>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1051</xdr:row>
      <xdr:rowOff>24421</xdr:rowOff>
    </xdr:from>
    <xdr:to>
      <xdr:col>22</xdr:col>
      <xdr:colOff>696056</xdr:colOff>
      <xdr:row>1055</xdr:row>
      <xdr:rowOff>170960</xdr:rowOff>
    </xdr:to>
    <xdr:pic>
      <xdr:nvPicPr>
        <xdr:cNvPr id="67" name="Рисунок 66">
          <a:extLst>
            <a:ext uri="{FF2B5EF4-FFF2-40B4-BE49-F238E27FC236}">
              <a16:creationId xmlns="" xmlns:a16="http://schemas.microsoft.com/office/drawing/2014/main" id="{FFE6FEFC-A4F8-4C21-B056-3342FC57526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09928556"/>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1093</xdr:row>
      <xdr:rowOff>12212</xdr:rowOff>
    </xdr:from>
    <xdr:to>
      <xdr:col>1</xdr:col>
      <xdr:colOff>928077</xdr:colOff>
      <xdr:row>1098</xdr:row>
      <xdr:rowOff>0</xdr:rowOff>
    </xdr:to>
    <xdr:pic>
      <xdr:nvPicPr>
        <xdr:cNvPr id="68" name="Рисунок 67">
          <a:extLst>
            <a:ext uri="{FF2B5EF4-FFF2-40B4-BE49-F238E27FC236}">
              <a16:creationId xmlns="" xmlns:a16="http://schemas.microsoft.com/office/drawing/2014/main" id="{DC465539-9578-414F-A4D5-650D12A525E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09916347"/>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1093</xdr:row>
      <xdr:rowOff>24421</xdr:rowOff>
    </xdr:from>
    <xdr:to>
      <xdr:col>22</xdr:col>
      <xdr:colOff>696056</xdr:colOff>
      <xdr:row>1097</xdr:row>
      <xdr:rowOff>170960</xdr:rowOff>
    </xdr:to>
    <xdr:pic>
      <xdr:nvPicPr>
        <xdr:cNvPr id="69" name="Рисунок 68">
          <a:extLst>
            <a:ext uri="{FF2B5EF4-FFF2-40B4-BE49-F238E27FC236}">
              <a16:creationId xmlns="" xmlns:a16="http://schemas.microsoft.com/office/drawing/2014/main" id="{7570056C-ED81-46AC-8352-50EB2598D1B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09928556"/>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1135</xdr:row>
      <xdr:rowOff>12212</xdr:rowOff>
    </xdr:from>
    <xdr:to>
      <xdr:col>1</xdr:col>
      <xdr:colOff>928077</xdr:colOff>
      <xdr:row>1140</xdr:row>
      <xdr:rowOff>0</xdr:rowOff>
    </xdr:to>
    <xdr:pic>
      <xdr:nvPicPr>
        <xdr:cNvPr id="70" name="Рисунок 69">
          <a:extLst>
            <a:ext uri="{FF2B5EF4-FFF2-40B4-BE49-F238E27FC236}">
              <a16:creationId xmlns="" xmlns:a16="http://schemas.microsoft.com/office/drawing/2014/main" id="{92E0E4F3-F5D1-4379-9A0B-C7D235A67B3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09916347"/>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1135</xdr:row>
      <xdr:rowOff>24421</xdr:rowOff>
    </xdr:from>
    <xdr:to>
      <xdr:col>22</xdr:col>
      <xdr:colOff>696056</xdr:colOff>
      <xdr:row>1139</xdr:row>
      <xdr:rowOff>170960</xdr:rowOff>
    </xdr:to>
    <xdr:pic>
      <xdr:nvPicPr>
        <xdr:cNvPr id="71" name="Рисунок 70">
          <a:extLst>
            <a:ext uri="{FF2B5EF4-FFF2-40B4-BE49-F238E27FC236}">
              <a16:creationId xmlns="" xmlns:a16="http://schemas.microsoft.com/office/drawing/2014/main" id="{8570BF33-39A4-4AE0-859E-10DC4A249BA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09928556"/>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1177</xdr:row>
      <xdr:rowOff>12212</xdr:rowOff>
    </xdr:from>
    <xdr:to>
      <xdr:col>1</xdr:col>
      <xdr:colOff>928077</xdr:colOff>
      <xdr:row>1182</xdr:row>
      <xdr:rowOff>0</xdr:rowOff>
    </xdr:to>
    <xdr:pic>
      <xdr:nvPicPr>
        <xdr:cNvPr id="46" name="Рисунок 45">
          <a:extLst>
            <a:ext uri="{FF2B5EF4-FFF2-40B4-BE49-F238E27FC236}">
              <a16:creationId xmlns="" xmlns:a16="http://schemas.microsoft.com/office/drawing/2014/main" id="{08BFFB16-3373-4968-8D7A-FA425DC4288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1177</xdr:row>
      <xdr:rowOff>24421</xdr:rowOff>
    </xdr:from>
    <xdr:to>
      <xdr:col>22</xdr:col>
      <xdr:colOff>696056</xdr:colOff>
      <xdr:row>1181</xdr:row>
      <xdr:rowOff>170960</xdr:rowOff>
    </xdr:to>
    <xdr:pic>
      <xdr:nvPicPr>
        <xdr:cNvPr id="47" name="Рисунок 46">
          <a:extLst>
            <a:ext uri="{FF2B5EF4-FFF2-40B4-BE49-F238E27FC236}">
              <a16:creationId xmlns="" xmlns:a16="http://schemas.microsoft.com/office/drawing/2014/main" id="{F80153FF-ECEF-45EA-8F98-CE557FC3815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1219</xdr:row>
      <xdr:rowOff>12212</xdr:rowOff>
    </xdr:from>
    <xdr:to>
      <xdr:col>1</xdr:col>
      <xdr:colOff>928077</xdr:colOff>
      <xdr:row>1224</xdr:row>
      <xdr:rowOff>0</xdr:rowOff>
    </xdr:to>
    <xdr:pic>
      <xdr:nvPicPr>
        <xdr:cNvPr id="48" name="Рисунок 47">
          <a:extLst>
            <a:ext uri="{FF2B5EF4-FFF2-40B4-BE49-F238E27FC236}">
              <a16:creationId xmlns="" xmlns:a16="http://schemas.microsoft.com/office/drawing/2014/main" id="{80E8BBF1-8F8A-4BAF-A9A4-A2DDD006F7A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1219</xdr:row>
      <xdr:rowOff>24421</xdr:rowOff>
    </xdr:from>
    <xdr:to>
      <xdr:col>22</xdr:col>
      <xdr:colOff>696056</xdr:colOff>
      <xdr:row>1223</xdr:row>
      <xdr:rowOff>170960</xdr:rowOff>
    </xdr:to>
    <xdr:pic>
      <xdr:nvPicPr>
        <xdr:cNvPr id="49" name="Рисунок 48">
          <a:extLst>
            <a:ext uri="{FF2B5EF4-FFF2-40B4-BE49-F238E27FC236}">
              <a16:creationId xmlns="" xmlns:a16="http://schemas.microsoft.com/office/drawing/2014/main" id="{02207840-FF49-4797-8868-764031BC8DF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1261</xdr:row>
      <xdr:rowOff>12212</xdr:rowOff>
    </xdr:from>
    <xdr:to>
      <xdr:col>1</xdr:col>
      <xdr:colOff>928077</xdr:colOff>
      <xdr:row>1266</xdr:row>
      <xdr:rowOff>0</xdr:rowOff>
    </xdr:to>
    <xdr:pic>
      <xdr:nvPicPr>
        <xdr:cNvPr id="50" name="Рисунок 49">
          <a:extLst>
            <a:ext uri="{FF2B5EF4-FFF2-40B4-BE49-F238E27FC236}">
              <a16:creationId xmlns="" xmlns:a16="http://schemas.microsoft.com/office/drawing/2014/main" id="{97DB6C0D-D299-4332-9763-7C7BFBF070D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1261</xdr:row>
      <xdr:rowOff>24421</xdr:rowOff>
    </xdr:from>
    <xdr:to>
      <xdr:col>22</xdr:col>
      <xdr:colOff>696056</xdr:colOff>
      <xdr:row>1265</xdr:row>
      <xdr:rowOff>170960</xdr:rowOff>
    </xdr:to>
    <xdr:pic>
      <xdr:nvPicPr>
        <xdr:cNvPr id="51" name="Рисунок 50">
          <a:extLst>
            <a:ext uri="{FF2B5EF4-FFF2-40B4-BE49-F238E27FC236}">
              <a16:creationId xmlns="" xmlns:a16="http://schemas.microsoft.com/office/drawing/2014/main" id="{878DD67C-A89C-4C3E-961A-27A0D78536E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1303</xdr:row>
      <xdr:rowOff>12212</xdr:rowOff>
    </xdr:from>
    <xdr:to>
      <xdr:col>1</xdr:col>
      <xdr:colOff>928077</xdr:colOff>
      <xdr:row>1308</xdr:row>
      <xdr:rowOff>0</xdr:rowOff>
    </xdr:to>
    <xdr:pic>
      <xdr:nvPicPr>
        <xdr:cNvPr id="52" name="Рисунок 51">
          <a:extLst>
            <a:ext uri="{FF2B5EF4-FFF2-40B4-BE49-F238E27FC236}">
              <a16:creationId xmlns="" xmlns:a16="http://schemas.microsoft.com/office/drawing/2014/main" id="{A8E76F2C-65C8-4B6D-AF6D-5E4E6FB15C1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1303</xdr:row>
      <xdr:rowOff>24421</xdr:rowOff>
    </xdr:from>
    <xdr:to>
      <xdr:col>22</xdr:col>
      <xdr:colOff>696056</xdr:colOff>
      <xdr:row>1307</xdr:row>
      <xdr:rowOff>170960</xdr:rowOff>
    </xdr:to>
    <xdr:pic>
      <xdr:nvPicPr>
        <xdr:cNvPr id="53" name="Рисунок 52">
          <a:extLst>
            <a:ext uri="{FF2B5EF4-FFF2-40B4-BE49-F238E27FC236}">
              <a16:creationId xmlns="" xmlns:a16="http://schemas.microsoft.com/office/drawing/2014/main" id="{DD4C41B8-94C4-4DD9-A213-110BEB7C44B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1345</xdr:row>
      <xdr:rowOff>12212</xdr:rowOff>
    </xdr:from>
    <xdr:to>
      <xdr:col>1</xdr:col>
      <xdr:colOff>928077</xdr:colOff>
      <xdr:row>1350</xdr:row>
      <xdr:rowOff>0</xdr:rowOff>
    </xdr:to>
    <xdr:pic>
      <xdr:nvPicPr>
        <xdr:cNvPr id="54" name="Рисунок 53">
          <a:extLst>
            <a:ext uri="{FF2B5EF4-FFF2-40B4-BE49-F238E27FC236}">
              <a16:creationId xmlns="" xmlns:a16="http://schemas.microsoft.com/office/drawing/2014/main" id="{C7E336EE-191E-4EC6-9648-150F838394A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1345</xdr:row>
      <xdr:rowOff>24421</xdr:rowOff>
    </xdr:from>
    <xdr:to>
      <xdr:col>22</xdr:col>
      <xdr:colOff>696056</xdr:colOff>
      <xdr:row>1349</xdr:row>
      <xdr:rowOff>170960</xdr:rowOff>
    </xdr:to>
    <xdr:pic>
      <xdr:nvPicPr>
        <xdr:cNvPr id="55" name="Рисунок 54">
          <a:extLst>
            <a:ext uri="{FF2B5EF4-FFF2-40B4-BE49-F238E27FC236}">
              <a16:creationId xmlns="" xmlns:a16="http://schemas.microsoft.com/office/drawing/2014/main" id="{A81AEB90-A7EC-4716-9CE1-CAD44443173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1387</xdr:row>
      <xdr:rowOff>12212</xdr:rowOff>
    </xdr:from>
    <xdr:to>
      <xdr:col>1</xdr:col>
      <xdr:colOff>928077</xdr:colOff>
      <xdr:row>1392</xdr:row>
      <xdr:rowOff>0</xdr:rowOff>
    </xdr:to>
    <xdr:pic>
      <xdr:nvPicPr>
        <xdr:cNvPr id="56" name="Рисунок 55">
          <a:extLst>
            <a:ext uri="{FF2B5EF4-FFF2-40B4-BE49-F238E27FC236}">
              <a16:creationId xmlns="" xmlns:a16="http://schemas.microsoft.com/office/drawing/2014/main" id="{13D32455-93FB-41BD-A839-EAEA728D2C2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1387</xdr:row>
      <xdr:rowOff>24421</xdr:rowOff>
    </xdr:from>
    <xdr:to>
      <xdr:col>22</xdr:col>
      <xdr:colOff>696056</xdr:colOff>
      <xdr:row>1391</xdr:row>
      <xdr:rowOff>170960</xdr:rowOff>
    </xdr:to>
    <xdr:pic>
      <xdr:nvPicPr>
        <xdr:cNvPr id="57" name="Рисунок 56">
          <a:extLst>
            <a:ext uri="{FF2B5EF4-FFF2-40B4-BE49-F238E27FC236}">
              <a16:creationId xmlns="" xmlns:a16="http://schemas.microsoft.com/office/drawing/2014/main" id="{16281AD3-CBB9-4FDF-99BE-2F734AE3BB8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1429</xdr:row>
      <xdr:rowOff>12212</xdr:rowOff>
    </xdr:from>
    <xdr:to>
      <xdr:col>1</xdr:col>
      <xdr:colOff>928077</xdr:colOff>
      <xdr:row>1434</xdr:row>
      <xdr:rowOff>0</xdr:rowOff>
    </xdr:to>
    <xdr:pic>
      <xdr:nvPicPr>
        <xdr:cNvPr id="58" name="Рисунок 57">
          <a:extLst>
            <a:ext uri="{FF2B5EF4-FFF2-40B4-BE49-F238E27FC236}">
              <a16:creationId xmlns="" xmlns:a16="http://schemas.microsoft.com/office/drawing/2014/main" id="{155AA81C-C527-4EED-9984-8DE7FF79362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1429</xdr:row>
      <xdr:rowOff>24421</xdr:rowOff>
    </xdr:from>
    <xdr:to>
      <xdr:col>22</xdr:col>
      <xdr:colOff>696056</xdr:colOff>
      <xdr:row>1433</xdr:row>
      <xdr:rowOff>170960</xdr:rowOff>
    </xdr:to>
    <xdr:pic>
      <xdr:nvPicPr>
        <xdr:cNvPr id="59" name="Рисунок 58">
          <a:extLst>
            <a:ext uri="{FF2B5EF4-FFF2-40B4-BE49-F238E27FC236}">
              <a16:creationId xmlns="" xmlns:a16="http://schemas.microsoft.com/office/drawing/2014/main" id="{74758CBF-924F-4CEB-A80E-3D49E689C6AA}"/>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1471</xdr:row>
      <xdr:rowOff>12212</xdr:rowOff>
    </xdr:from>
    <xdr:to>
      <xdr:col>1</xdr:col>
      <xdr:colOff>928077</xdr:colOff>
      <xdr:row>1476</xdr:row>
      <xdr:rowOff>0</xdr:rowOff>
    </xdr:to>
    <xdr:pic>
      <xdr:nvPicPr>
        <xdr:cNvPr id="72" name="Рисунок 71">
          <a:extLst>
            <a:ext uri="{FF2B5EF4-FFF2-40B4-BE49-F238E27FC236}">
              <a16:creationId xmlns="" xmlns:a16="http://schemas.microsoft.com/office/drawing/2014/main" id="{30F35CC9-422C-4B3C-AE8F-A9ABA10FDA3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1471</xdr:row>
      <xdr:rowOff>24421</xdr:rowOff>
    </xdr:from>
    <xdr:to>
      <xdr:col>22</xdr:col>
      <xdr:colOff>696056</xdr:colOff>
      <xdr:row>1475</xdr:row>
      <xdr:rowOff>170960</xdr:rowOff>
    </xdr:to>
    <xdr:pic>
      <xdr:nvPicPr>
        <xdr:cNvPr id="73" name="Рисунок 72">
          <a:extLst>
            <a:ext uri="{FF2B5EF4-FFF2-40B4-BE49-F238E27FC236}">
              <a16:creationId xmlns="" xmlns:a16="http://schemas.microsoft.com/office/drawing/2014/main" id="{E16F97D8-0E59-4B1E-846D-4E1CE85CB94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1513</xdr:row>
      <xdr:rowOff>12212</xdr:rowOff>
    </xdr:from>
    <xdr:to>
      <xdr:col>1</xdr:col>
      <xdr:colOff>928077</xdr:colOff>
      <xdr:row>1518</xdr:row>
      <xdr:rowOff>0</xdr:rowOff>
    </xdr:to>
    <xdr:pic>
      <xdr:nvPicPr>
        <xdr:cNvPr id="74" name="Рисунок 73">
          <a:extLst>
            <a:ext uri="{FF2B5EF4-FFF2-40B4-BE49-F238E27FC236}">
              <a16:creationId xmlns="" xmlns:a16="http://schemas.microsoft.com/office/drawing/2014/main" id="{A6BB0B5D-73D0-43B5-B8F0-058D9B53999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283344327"/>
          <a:ext cx="906096" cy="106240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1513</xdr:row>
      <xdr:rowOff>24421</xdr:rowOff>
    </xdr:from>
    <xdr:to>
      <xdr:col>22</xdr:col>
      <xdr:colOff>696056</xdr:colOff>
      <xdr:row>1517</xdr:row>
      <xdr:rowOff>170960</xdr:rowOff>
    </xdr:to>
    <xdr:pic>
      <xdr:nvPicPr>
        <xdr:cNvPr id="75" name="Рисунок 74">
          <a:extLst>
            <a:ext uri="{FF2B5EF4-FFF2-40B4-BE49-F238E27FC236}">
              <a16:creationId xmlns="" xmlns:a16="http://schemas.microsoft.com/office/drawing/2014/main" id="{597F2322-4A58-4CD4-851B-427267B3997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283356536"/>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1555</xdr:row>
      <xdr:rowOff>12212</xdr:rowOff>
    </xdr:from>
    <xdr:to>
      <xdr:col>1</xdr:col>
      <xdr:colOff>928077</xdr:colOff>
      <xdr:row>1560</xdr:row>
      <xdr:rowOff>0</xdr:rowOff>
    </xdr:to>
    <xdr:pic>
      <xdr:nvPicPr>
        <xdr:cNvPr id="76" name="Рисунок 75">
          <a:extLst>
            <a:ext uri="{FF2B5EF4-FFF2-40B4-BE49-F238E27FC236}">
              <a16:creationId xmlns="" xmlns:a16="http://schemas.microsoft.com/office/drawing/2014/main" id="{CAC948CA-3590-47CA-B210-AA80ACF06BBB}"/>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1555</xdr:row>
      <xdr:rowOff>24421</xdr:rowOff>
    </xdr:from>
    <xdr:to>
      <xdr:col>22</xdr:col>
      <xdr:colOff>696056</xdr:colOff>
      <xdr:row>1559</xdr:row>
      <xdr:rowOff>170960</xdr:rowOff>
    </xdr:to>
    <xdr:pic>
      <xdr:nvPicPr>
        <xdr:cNvPr id="77" name="Рисунок 76">
          <a:extLst>
            <a:ext uri="{FF2B5EF4-FFF2-40B4-BE49-F238E27FC236}">
              <a16:creationId xmlns="" xmlns:a16="http://schemas.microsoft.com/office/drawing/2014/main" id="{7075A10A-98DB-42A5-A5D8-3488792532B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1597</xdr:row>
      <xdr:rowOff>12212</xdr:rowOff>
    </xdr:from>
    <xdr:to>
      <xdr:col>1</xdr:col>
      <xdr:colOff>928077</xdr:colOff>
      <xdr:row>1602</xdr:row>
      <xdr:rowOff>0</xdr:rowOff>
    </xdr:to>
    <xdr:pic>
      <xdr:nvPicPr>
        <xdr:cNvPr id="78" name="Рисунок 77">
          <a:extLst>
            <a:ext uri="{FF2B5EF4-FFF2-40B4-BE49-F238E27FC236}">
              <a16:creationId xmlns="" xmlns:a16="http://schemas.microsoft.com/office/drawing/2014/main" id="{FAA58F5C-0F20-4101-A41F-BB6AF0C4E32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1597</xdr:row>
      <xdr:rowOff>24421</xdr:rowOff>
    </xdr:from>
    <xdr:to>
      <xdr:col>22</xdr:col>
      <xdr:colOff>696056</xdr:colOff>
      <xdr:row>1601</xdr:row>
      <xdr:rowOff>170960</xdr:rowOff>
    </xdr:to>
    <xdr:pic>
      <xdr:nvPicPr>
        <xdr:cNvPr id="79" name="Рисунок 78">
          <a:extLst>
            <a:ext uri="{FF2B5EF4-FFF2-40B4-BE49-F238E27FC236}">
              <a16:creationId xmlns="" xmlns:a16="http://schemas.microsoft.com/office/drawing/2014/main" id="{E71AD244-4F46-47A0-B265-DCB6E7F8E62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1639</xdr:row>
      <xdr:rowOff>12212</xdr:rowOff>
    </xdr:from>
    <xdr:to>
      <xdr:col>1</xdr:col>
      <xdr:colOff>928077</xdr:colOff>
      <xdr:row>1644</xdr:row>
      <xdr:rowOff>0</xdr:rowOff>
    </xdr:to>
    <xdr:pic>
      <xdr:nvPicPr>
        <xdr:cNvPr id="80" name="Рисунок 79">
          <a:extLst>
            <a:ext uri="{FF2B5EF4-FFF2-40B4-BE49-F238E27FC236}">
              <a16:creationId xmlns="" xmlns:a16="http://schemas.microsoft.com/office/drawing/2014/main" id="{844885E4-A580-4648-BBA5-401ADDDBF2A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1639</xdr:row>
      <xdr:rowOff>24421</xdr:rowOff>
    </xdr:from>
    <xdr:to>
      <xdr:col>22</xdr:col>
      <xdr:colOff>696056</xdr:colOff>
      <xdr:row>1643</xdr:row>
      <xdr:rowOff>170960</xdr:rowOff>
    </xdr:to>
    <xdr:pic>
      <xdr:nvPicPr>
        <xdr:cNvPr id="81" name="Рисунок 80">
          <a:extLst>
            <a:ext uri="{FF2B5EF4-FFF2-40B4-BE49-F238E27FC236}">
              <a16:creationId xmlns="" xmlns:a16="http://schemas.microsoft.com/office/drawing/2014/main" id="{2CC9656B-B076-46E4-9A59-3F0D02D5CDA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1681</xdr:row>
      <xdr:rowOff>12212</xdr:rowOff>
    </xdr:from>
    <xdr:to>
      <xdr:col>1</xdr:col>
      <xdr:colOff>928077</xdr:colOff>
      <xdr:row>1686</xdr:row>
      <xdr:rowOff>0</xdr:rowOff>
    </xdr:to>
    <xdr:pic>
      <xdr:nvPicPr>
        <xdr:cNvPr id="82" name="Рисунок 81">
          <a:extLst>
            <a:ext uri="{FF2B5EF4-FFF2-40B4-BE49-F238E27FC236}">
              <a16:creationId xmlns="" xmlns:a16="http://schemas.microsoft.com/office/drawing/2014/main" id="{76468496-27B0-4A20-BB1F-F61FDBB930C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1681</xdr:row>
      <xdr:rowOff>24421</xdr:rowOff>
    </xdr:from>
    <xdr:to>
      <xdr:col>22</xdr:col>
      <xdr:colOff>696056</xdr:colOff>
      <xdr:row>1685</xdr:row>
      <xdr:rowOff>170960</xdr:rowOff>
    </xdr:to>
    <xdr:pic>
      <xdr:nvPicPr>
        <xdr:cNvPr id="83" name="Рисунок 82">
          <a:extLst>
            <a:ext uri="{FF2B5EF4-FFF2-40B4-BE49-F238E27FC236}">
              <a16:creationId xmlns="" xmlns:a16="http://schemas.microsoft.com/office/drawing/2014/main" id="{8C9E2216-B636-4F54-AD93-53D3C63E99A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1723</xdr:row>
      <xdr:rowOff>12212</xdr:rowOff>
    </xdr:from>
    <xdr:to>
      <xdr:col>1</xdr:col>
      <xdr:colOff>928077</xdr:colOff>
      <xdr:row>1728</xdr:row>
      <xdr:rowOff>0</xdr:rowOff>
    </xdr:to>
    <xdr:pic>
      <xdr:nvPicPr>
        <xdr:cNvPr id="84" name="Рисунок 83">
          <a:extLst>
            <a:ext uri="{FF2B5EF4-FFF2-40B4-BE49-F238E27FC236}">
              <a16:creationId xmlns="" xmlns:a16="http://schemas.microsoft.com/office/drawing/2014/main" id="{0A9DAABD-1218-43DA-B566-C7AE6A8AFEB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1723</xdr:row>
      <xdr:rowOff>24421</xdr:rowOff>
    </xdr:from>
    <xdr:to>
      <xdr:col>22</xdr:col>
      <xdr:colOff>696056</xdr:colOff>
      <xdr:row>1727</xdr:row>
      <xdr:rowOff>170960</xdr:rowOff>
    </xdr:to>
    <xdr:pic>
      <xdr:nvPicPr>
        <xdr:cNvPr id="85" name="Рисунок 84">
          <a:extLst>
            <a:ext uri="{FF2B5EF4-FFF2-40B4-BE49-F238E27FC236}">
              <a16:creationId xmlns="" xmlns:a16="http://schemas.microsoft.com/office/drawing/2014/main" id="{F9C60867-8ABA-4B8F-BB0E-3963E0ECE43B}"/>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1765</xdr:row>
      <xdr:rowOff>12212</xdr:rowOff>
    </xdr:from>
    <xdr:to>
      <xdr:col>1</xdr:col>
      <xdr:colOff>928077</xdr:colOff>
      <xdr:row>1770</xdr:row>
      <xdr:rowOff>0</xdr:rowOff>
    </xdr:to>
    <xdr:pic>
      <xdr:nvPicPr>
        <xdr:cNvPr id="86" name="Рисунок 85">
          <a:extLst>
            <a:ext uri="{FF2B5EF4-FFF2-40B4-BE49-F238E27FC236}">
              <a16:creationId xmlns="" xmlns:a16="http://schemas.microsoft.com/office/drawing/2014/main" id="{F795A0BF-CAB1-417A-8356-5217E64EF13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1765</xdr:row>
      <xdr:rowOff>24421</xdr:rowOff>
    </xdr:from>
    <xdr:to>
      <xdr:col>22</xdr:col>
      <xdr:colOff>696056</xdr:colOff>
      <xdr:row>1769</xdr:row>
      <xdr:rowOff>170960</xdr:rowOff>
    </xdr:to>
    <xdr:pic>
      <xdr:nvPicPr>
        <xdr:cNvPr id="87" name="Рисунок 86">
          <a:extLst>
            <a:ext uri="{FF2B5EF4-FFF2-40B4-BE49-F238E27FC236}">
              <a16:creationId xmlns="" xmlns:a16="http://schemas.microsoft.com/office/drawing/2014/main" id="{8E948647-23B1-432B-AA62-0F09072B296A}"/>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1807</xdr:row>
      <xdr:rowOff>12212</xdr:rowOff>
    </xdr:from>
    <xdr:to>
      <xdr:col>1</xdr:col>
      <xdr:colOff>928077</xdr:colOff>
      <xdr:row>1812</xdr:row>
      <xdr:rowOff>0</xdr:rowOff>
    </xdr:to>
    <xdr:pic>
      <xdr:nvPicPr>
        <xdr:cNvPr id="88" name="Рисунок 87">
          <a:extLst>
            <a:ext uri="{FF2B5EF4-FFF2-40B4-BE49-F238E27FC236}">
              <a16:creationId xmlns="" xmlns:a16="http://schemas.microsoft.com/office/drawing/2014/main" id="{320C8568-5C39-40A3-99C5-8C2BAD85CFD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1807</xdr:row>
      <xdr:rowOff>24421</xdr:rowOff>
    </xdr:from>
    <xdr:to>
      <xdr:col>22</xdr:col>
      <xdr:colOff>696056</xdr:colOff>
      <xdr:row>1811</xdr:row>
      <xdr:rowOff>170960</xdr:rowOff>
    </xdr:to>
    <xdr:pic>
      <xdr:nvPicPr>
        <xdr:cNvPr id="89" name="Рисунок 88">
          <a:extLst>
            <a:ext uri="{FF2B5EF4-FFF2-40B4-BE49-F238E27FC236}">
              <a16:creationId xmlns="" xmlns:a16="http://schemas.microsoft.com/office/drawing/2014/main" id="{43F32EB7-DF3C-4697-B4C7-81ABD7A22BD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1849</xdr:row>
      <xdr:rowOff>12212</xdr:rowOff>
    </xdr:from>
    <xdr:to>
      <xdr:col>1</xdr:col>
      <xdr:colOff>928077</xdr:colOff>
      <xdr:row>1854</xdr:row>
      <xdr:rowOff>0</xdr:rowOff>
    </xdr:to>
    <xdr:pic>
      <xdr:nvPicPr>
        <xdr:cNvPr id="90" name="Рисунок 89">
          <a:extLst>
            <a:ext uri="{FF2B5EF4-FFF2-40B4-BE49-F238E27FC236}">
              <a16:creationId xmlns="" xmlns:a16="http://schemas.microsoft.com/office/drawing/2014/main" id="{DB822D60-CA7F-4FAA-9630-DFC548FA884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1849</xdr:row>
      <xdr:rowOff>24421</xdr:rowOff>
    </xdr:from>
    <xdr:to>
      <xdr:col>22</xdr:col>
      <xdr:colOff>696056</xdr:colOff>
      <xdr:row>1853</xdr:row>
      <xdr:rowOff>170960</xdr:rowOff>
    </xdr:to>
    <xdr:pic>
      <xdr:nvPicPr>
        <xdr:cNvPr id="91" name="Рисунок 90">
          <a:extLst>
            <a:ext uri="{FF2B5EF4-FFF2-40B4-BE49-F238E27FC236}">
              <a16:creationId xmlns="" xmlns:a16="http://schemas.microsoft.com/office/drawing/2014/main" id="{4FECE7BC-0F3E-4541-8992-3165C6B4777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1891</xdr:row>
      <xdr:rowOff>12212</xdr:rowOff>
    </xdr:from>
    <xdr:to>
      <xdr:col>1</xdr:col>
      <xdr:colOff>928077</xdr:colOff>
      <xdr:row>1896</xdr:row>
      <xdr:rowOff>0</xdr:rowOff>
    </xdr:to>
    <xdr:pic>
      <xdr:nvPicPr>
        <xdr:cNvPr id="92" name="Рисунок 91">
          <a:extLst>
            <a:ext uri="{FF2B5EF4-FFF2-40B4-BE49-F238E27FC236}">
              <a16:creationId xmlns="" xmlns:a16="http://schemas.microsoft.com/office/drawing/2014/main" id="{46831BA3-1961-489E-89F4-17AD1434290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1891</xdr:row>
      <xdr:rowOff>24421</xdr:rowOff>
    </xdr:from>
    <xdr:to>
      <xdr:col>22</xdr:col>
      <xdr:colOff>696056</xdr:colOff>
      <xdr:row>1895</xdr:row>
      <xdr:rowOff>170960</xdr:rowOff>
    </xdr:to>
    <xdr:pic>
      <xdr:nvPicPr>
        <xdr:cNvPr id="93" name="Рисунок 92">
          <a:extLst>
            <a:ext uri="{FF2B5EF4-FFF2-40B4-BE49-F238E27FC236}">
              <a16:creationId xmlns="" xmlns:a16="http://schemas.microsoft.com/office/drawing/2014/main" id="{C5CCC590-1E65-4A1F-B591-EECD0D748D8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1933</xdr:row>
      <xdr:rowOff>12212</xdr:rowOff>
    </xdr:from>
    <xdr:to>
      <xdr:col>1</xdr:col>
      <xdr:colOff>928077</xdr:colOff>
      <xdr:row>1938</xdr:row>
      <xdr:rowOff>0</xdr:rowOff>
    </xdr:to>
    <xdr:pic>
      <xdr:nvPicPr>
        <xdr:cNvPr id="94" name="Рисунок 93">
          <a:extLst>
            <a:ext uri="{FF2B5EF4-FFF2-40B4-BE49-F238E27FC236}">
              <a16:creationId xmlns="" xmlns:a16="http://schemas.microsoft.com/office/drawing/2014/main" id="{A1EB980B-5A86-47FA-9080-E8F52435E9B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1933</xdr:row>
      <xdr:rowOff>24421</xdr:rowOff>
    </xdr:from>
    <xdr:to>
      <xdr:col>22</xdr:col>
      <xdr:colOff>696056</xdr:colOff>
      <xdr:row>1937</xdr:row>
      <xdr:rowOff>170960</xdr:rowOff>
    </xdr:to>
    <xdr:pic>
      <xdr:nvPicPr>
        <xdr:cNvPr id="95" name="Рисунок 94">
          <a:extLst>
            <a:ext uri="{FF2B5EF4-FFF2-40B4-BE49-F238E27FC236}">
              <a16:creationId xmlns="" xmlns:a16="http://schemas.microsoft.com/office/drawing/2014/main" id="{71F67EC5-74AC-4BFF-92A2-0FEA7652C00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1975</xdr:row>
      <xdr:rowOff>12212</xdr:rowOff>
    </xdr:from>
    <xdr:to>
      <xdr:col>1</xdr:col>
      <xdr:colOff>928077</xdr:colOff>
      <xdr:row>1980</xdr:row>
      <xdr:rowOff>0</xdr:rowOff>
    </xdr:to>
    <xdr:pic>
      <xdr:nvPicPr>
        <xdr:cNvPr id="96" name="Рисунок 95">
          <a:extLst>
            <a:ext uri="{FF2B5EF4-FFF2-40B4-BE49-F238E27FC236}">
              <a16:creationId xmlns="" xmlns:a16="http://schemas.microsoft.com/office/drawing/2014/main" id="{233B900B-5182-4B90-864A-8E59EAF8BB0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1975</xdr:row>
      <xdr:rowOff>24421</xdr:rowOff>
    </xdr:from>
    <xdr:to>
      <xdr:col>22</xdr:col>
      <xdr:colOff>696056</xdr:colOff>
      <xdr:row>1979</xdr:row>
      <xdr:rowOff>170960</xdr:rowOff>
    </xdr:to>
    <xdr:pic>
      <xdr:nvPicPr>
        <xdr:cNvPr id="97" name="Рисунок 96">
          <a:extLst>
            <a:ext uri="{FF2B5EF4-FFF2-40B4-BE49-F238E27FC236}">
              <a16:creationId xmlns="" xmlns:a16="http://schemas.microsoft.com/office/drawing/2014/main" id="{F26EA126-19F1-46DA-BDF0-19852954EE3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2017</xdr:row>
      <xdr:rowOff>12212</xdr:rowOff>
    </xdr:from>
    <xdr:to>
      <xdr:col>1</xdr:col>
      <xdr:colOff>928077</xdr:colOff>
      <xdr:row>2022</xdr:row>
      <xdr:rowOff>0</xdr:rowOff>
    </xdr:to>
    <xdr:pic>
      <xdr:nvPicPr>
        <xdr:cNvPr id="98" name="Рисунок 97">
          <a:extLst>
            <a:ext uri="{FF2B5EF4-FFF2-40B4-BE49-F238E27FC236}">
              <a16:creationId xmlns="" xmlns:a16="http://schemas.microsoft.com/office/drawing/2014/main" id="{4BB7B8B3-239E-4F01-BC38-D4C0A25AFD0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2017</xdr:row>
      <xdr:rowOff>24421</xdr:rowOff>
    </xdr:from>
    <xdr:to>
      <xdr:col>22</xdr:col>
      <xdr:colOff>696056</xdr:colOff>
      <xdr:row>2021</xdr:row>
      <xdr:rowOff>170960</xdr:rowOff>
    </xdr:to>
    <xdr:pic>
      <xdr:nvPicPr>
        <xdr:cNvPr id="99" name="Рисунок 98">
          <a:extLst>
            <a:ext uri="{FF2B5EF4-FFF2-40B4-BE49-F238E27FC236}">
              <a16:creationId xmlns="" xmlns:a16="http://schemas.microsoft.com/office/drawing/2014/main" id="{81BB0001-42EF-4ACD-9CD8-EBA3E373113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2059</xdr:row>
      <xdr:rowOff>12212</xdr:rowOff>
    </xdr:from>
    <xdr:to>
      <xdr:col>1</xdr:col>
      <xdr:colOff>928077</xdr:colOff>
      <xdr:row>2064</xdr:row>
      <xdr:rowOff>0</xdr:rowOff>
    </xdr:to>
    <xdr:pic>
      <xdr:nvPicPr>
        <xdr:cNvPr id="100" name="Рисунок 99">
          <a:extLst>
            <a:ext uri="{FF2B5EF4-FFF2-40B4-BE49-F238E27FC236}">
              <a16:creationId xmlns="" xmlns:a16="http://schemas.microsoft.com/office/drawing/2014/main" id="{701E84CE-098E-4998-B627-5E3A0EA843F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2059</xdr:row>
      <xdr:rowOff>24421</xdr:rowOff>
    </xdr:from>
    <xdr:to>
      <xdr:col>22</xdr:col>
      <xdr:colOff>696056</xdr:colOff>
      <xdr:row>2063</xdr:row>
      <xdr:rowOff>170960</xdr:rowOff>
    </xdr:to>
    <xdr:pic>
      <xdr:nvPicPr>
        <xdr:cNvPr id="101" name="Рисунок 100">
          <a:extLst>
            <a:ext uri="{FF2B5EF4-FFF2-40B4-BE49-F238E27FC236}">
              <a16:creationId xmlns="" xmlns:a16="http://schemas.microsoft.com/office/drawing/2014/main" id="{2FF5469E-B1A7-4CF3-9C6B-D338BC47F96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2101</xdr:row>
      <xdr:rowOff>12212</xdr:rowOff>
    </xdr:from>
    <xdr:to>
      <xdr:col>1</xdr:col>
      <xdr:colOff>928077</xdr:colOff>
      <xdr:row>2106</xdr:row>
      <xdr:rowOff>0</xdr:rowOff>
    </xdr:to>
    <xdr:pic>
      <xdr:nvPicPr>
        <xdr:cNvPr id="102" name="Рисунок 101">
          <a:extLst>
            <a:ext uri="{FF2B5EF4-FFF2-40B4-BE49-F238E27FC236}">
              <a16:creationId xmlns="" xmlns:a16="http://schemas.microsoft.com/office/drawing/2014/main" id="{4C247030-4E7F-4432-88C7-A1F253A8206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2101</xdr:row>
      <xdr:rowOff>24421</xdr:rowOff>
    </xdr:from>
    <xdr:to>
      <xdr:col>22</xdr:col>
      <xdr:colOff>696056</xdr:colOff>
      <xdr:row>2105</xdr:row>
      <xdr:rowOff>170960</xdr:rowOff>
    </xdr:to>
    <xdr:pic>
      <xdr:nvPicPr>
        <xdr:cNvPr id="103" name="Рисунок 102">
          <a:extLst>
            <a:ext uri="{FF2B5EF4-FFF2-40B4-BE49-F238E27FC236}">
              <a16:creationId xmlns="" xmlns:a16="http://schemas.microsoft.com/office/drawing/2014/main" id="{1CF9E7C1-743E-4B6F-AA1B-0F12B6E8207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2143</xdr:row>
      <xdr:rowOff>12212</xdr:rowOff>
    </xdr:from>
    <xdr:to>
      <xdr:col>1</xdr:col>
      <xdr:colOff>928077</xdr:colOff>
      <xdr:row>2148</xdr:row>
      <xdr:rowOff>0</xdr:rowOff>
    </xdr:to>
    <xdr:pic>
      <xdr:nvPicPr>
        <xdr:cNvPr id="104" name="Рисунок 103">
          <a:extLst>
            <a:ext uri="{FF2B5EF4-FFF2-40B4-BE49-F238E27FC236}">
              <a16:creationId xmlns="" xmlns:a16="http://schemas.microsoft.com/office/drawing/2014/main" id="{6519E1BD-22F3-4C9C-AFFA-112294FDB8E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2143</xdr:row>
      <xdr:rowOff>24421</xdr:rowOff>
    </xdr:from>
    <xdr:to>
      <xdr:col>22</xdr:col>
      <xdr:colOff>696056</xdr:colOff>
      <xdr:row>2147</xdr:row>
      <xdr:rowOff>170960</xdr:rowOff>
    </xdr:to>
    <xdr:pic>
      <xdr:nvPicPr>
        <xdr:cNvPr id="105" name="Рисунок 104">
          <a:extLst>
            <a:ext uri="{FF2B5EF4-FFF2-40B4-BE49-F238E27FC236}">
              <a16:creationId xmlns="" xmlns:a16="http://schemas.microsoft.com/office/drawing/2014/main" id="{6ECFD757-8D64-4254-B137-8904C36496A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2185</xdr:row>
      <xdr:rowOff>12212</xdr:rowOff>
    </xdr:from>
    <xdr:to>
      <xdr:col>1</xdr:col>
      <xdr:colOff>928077</xdr:colOff>
      <xdr:row>2190</xdr:row>
      <xdr:rowOff>0</xdr:rowOff>
    </xdr:to>
    <xdr:pic>
      <xdr:nvPicPr>
        <xdr:cNvPr id="106" name="Рисунок 105">
          <a:extLst>
            <a:ext uri="{FF2B5EF4-FFF2-40B4-BE49-F238E27FC236}">
              <a16:creationId xmlns="" xmlns:a16="http://schemas.microsoft.com/office/drawing/2014/main" id="{641BC547-6990-4B51-8146-55A17D4653D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2185</xdr:row>
      <xdr:rowOff>24421</xdr:rowOff>
    </xdr:from>
    <xdr:to>
      <xdr:col>22</xdr:col>
      <xdr:colOff>696056</xdr:colOff>
      <xdr:row>2189</xdr:row>
      <xdr:rowOff>170960</xdr:rowOff>
    </xdr:to>
    <xdr:pic>
      <xdr:nvPicPr>
        <xdr:cNvPr id="107" name="Рисунок 106">
          <a:extLst>
            <a:ext uri="{FF2B5EF4-FFF2-40B4-BE49-F238E27FC236}">
              <a16:creationId xmlns="" xmlns:a16="http://schemas.microsoft.com/office/drawing/2014/main" id="{2734C47F-46E9-4265-8452-F1C7E21FD01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2227</xdr:row>
      <xdr:rowOff>12212</xdr:rowOff>
    </xdr:from>
    <xdr:to>
      <xdr:col>1</xdr:col>
      <xdr:colOff>928077</xdr:colOff>
      <xdr:row>2232</xdr:row>
      <xdr:rowOff>0</xdr:rowOff>
    </xdr:to>
    <xdr:pic>
      <xdr:nvPicPr>
        <xdr:cNvPr id="108" name="Рисунок 107">
          <a:extLst>
            <a:ext uri="{FF2B5EF4-FFF2-40B4-BE49-F238E27FC236}">
              <a16:creationId xmlns="" xmlns:a16="http://schemas.microsoft.com/office/drawing/2014/main" id="{03497C74-2CF5-4A5F-92C8-3F1C2742FEFB}"/>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377739520"/>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2227</xdr:row>
      <xdr:rowOff>24421</xdr:rowOff>
    </xdr:from>
    <xdr:to>
      <xdr:col>22</xdr:col>
      <xdr:colOff>696056</xdr:colOff>
      <xdr:row>2231</xdr:row>
      <xdr:rowOff>170960</xdr:rowOff>
    </xdr:to>
    <xdr:pic>
      <xdr:nvPicPr>
        <xdr:cNvPr id="109" name="Рисунок 108">
          <a:extLst>
            <a:ext uri="{FF2B5EF4-FFF2-40B4-BE49-F238E27FC236}">
              <a16:creationId xmlns="" xmlns:a16="http://schemas.microsoft.com/office/drawing/2014/main" id="{6B662613-046B-4159-B7F9-C8674B43384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377751729"/>
          <a:ext cx="971305" cy="9769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2269</xdr:row>
      <xdr:rowOff>12212</xdr:rowOff>
    </xdr:from>
    <xdr:to>
      <xdr:col>1</xdr:col>
      <xdr:colOff>928077</xdr:colOff>
      <xdr:row>2274</xdr:row>
      <xdr:rowOff>0</xdr:rowOff>
    </xdr:to>
    <xdr:pic>
      <xdr:nvPicPr>
        <xdr:cNvPr id="110" name="Рисунок 109">
          <a:extLst>
            <a:ext uri="{FF2B5EF4-FFF2-40B4-BE49-F238E27FC236}">
              <a16:creationId xmlns="" xmlns:a16="http://schemas.microsoft.com/office/drawing/2014/main" id="{0EA2D9F7-A0FA-47F7-BD4D-D67CDD30174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2269</xdr:row>
      <xdr:rowOff>24421</xdr:rowOff>
    </xdr:from>
    <xdr:to>
      <xdr:col>22</xdr:col>
      <xdr:colOff>696056</xdr:colOff>
      <xdr:row>2273</xdr:row>
      <xdr:rowOff>170960</xdr:rowOff>
    </xdr:to>
    <xdr:pic>
      <xdr:nvPicPr>
        <xdr:cNvPr id="111" name="Рисунок 110">
          <a:extLst>
            <a:ext uri="{FF2B5EF4-FFF2-40B4-BE49-F238E27FC236}">
              <a16:creationId xmlns="" xmlns:a16="http://schemas.microsoft.com/office/drawing/2014/main" id="{CFC4D7DA-2C72-4579-A758-D5CE19F3F85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2311</xdr:row>
      <xdr:rowOff>12212</xdr:rowOff>
    </xdr:from>
    <xdr:to>
      <xdr:col>1</xdr:col>
      <xdr:colOff>928077</xdr:colOff>
      <xdr:row>2316</xdr:row>
      <xdr:rowOff>0</xdr:rowOff>
    </xdr:to>
    <xdr:pic>
      <xdr:nvPicPr>
        <xdr:cNvPr id="112" name="Рисунок 111">
          <a:extLst>
            <a:ext uri="{FF2B5EF4-FFF2-40B4-BE49-F238E27FC236}">
              <a16:creationId xmlns="" xmlns:a16="http://schemas.microsoft.com/office/drawing/2014/main" id="{E61F5D77-4B85-40BD-AD5D-D761C94B9E5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2311</xdr:row>
      <xdr:rowOff>24421</xdr:rowOff>
    </xdr:from>
    <xdr:to>
      <xdr:col>22</xdr:col>
      <xdr:colOff>696056</xdr:colOff>
      <xdr:row>2315</xdr:row>
      <xdr:rowOff>170960</xdr:rowOff>
    </xdr:to>
    <xdr:pic>
      <xdr:nvPicPr>
        <xdr:cNvPr id="113" name="Рисунок 112">
          <a:extLst>
            <a:ext uri="{FF2B5EF4-FFF2-40B4-BE49-F238E27FC236}">
              <a16:creationId xmlns="" xmlns:a16="http://schemas.microsoft.com/office/drawing/2014/main" id="{928DBFBA-D1F5-4B0E-9B20-1FC96EC8370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2353</xdr:row>
      <xdr:rowOff>12212</xdr:rowOff>
    </xdr:from>
    <xdr:to>
      <xdr:col>1</xdr:col>
      <xdr:colOff>928077</xdr:colOff>
      <xdr:row>2358</xdr:row>
      <xdr:rowOff>0</xdr:rowOff>
    </xdr:to>
    <xdr:pic>
      <xdr:nvPicPr>
        <xdr:cNvPr id="114" name="Рисунок 113">
          <a:extLst>
            <a:ext uri="{FF2B5EF4-FFF2-40B4-BE49-F238E27FC236}">
              <a16:creationId xmlns="" xmlns:a16="http://schemas.microsoft.com/office/drawing/2014/main" id="{06CD6B4C-02FF-4ADF-AEC8-D4A64CBE0F7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2353</xdr:row>
      <xdr:rowOff>24421</xdr:rowOff>
    </xdr:from>
    <xdr:to>
      <xdr:col>22</xdr:col>
      <xdr:colOff>696056</xdr:colOff>
      <xdr:row>2357</xdr:row>
      <xdr:rowOff>170960</xdr:rowOff>
    </xdr:to>
    <xdr:pic>
      <xdr:nvPicPr>
        <xdr:cNvPr id="115" name="Рисунок 114">
          <a:extLst>
            <a:ext uri="{FF2B5EF4-FFF2-40B4-BE49-F238E27FC236}">
              <a16:creationId xmlns="" xmlns:a16="http://schemas.microsoft.com/office/drawing/2014/main" id="{0C3D14A2-546B-4242-9E6C-B045FF24C3CB}"/>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2395</xdr:row>
      <xdr:rowOff>12212</xdr:rowOff>
    </xdr:from>
    <xdr:to>
      <xdr:col>1</xdr:col>
      <xdr:colOff>928077</xdr:colOff>
      <xdr:row>2400</xdr:row>
      <xdr:rowOff>0</xdr:rowOff>
    </xdr:to>
    <xdr:pic>
      <xdr:nvPicPr>
        <xdr:cNvPr id="116" name="Рисунок 115">
          <a:extLst>
            <a:ext uri="{FF2B5EF4-FFF2-40B4-BE49-F238E27FC236}">
              <a16:creationId xmlns="" xmlns:a16="http://schemas.microsoft.com/office/drawing/2014/main" id="{2745192F-5820-42C1-9009-5B9D37B215F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2395</xdr:row>
      <xdr:rowOff>24421</xdr:rowOff>
    </xdr:from>
    <xdr:to>
      <xdr:col>22</xdr:col>
      <xdr:colOff>696056</xdr:colOff>
      <xdr:row>2399</xdr:row>
      <xdr:rowOff>170960</xdr:rowOff>
    </xdr:to>
    <xdr:pic>
      <xdr:nvPicPr>
        <xdr:cNvPr id="117" name="Рисунок 116">
          <a:extLst>
            <a:ext uri="{FF2B5EF4-FFF2-40B4-BE49-F238E27FC236}">
              <a16:creationId xmlns="" xmlns:a16="http://schemas.microsoft.com/office/drawing/2014/main" id="{F10E1BAE-98BE-4D3F-A158-6DCA5EA4410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2437</xdr:row>
      <xdr:rowOff>12212</xdr:rowOff>
    </xdr:from>
    <xdr:to>
      <xdr:col>1</xdr:col>
      <xdr:colOff>928077</xdr:colOff>
      <xdr:row>2442</xdr:row>
      <xdr:rowOff>0</xdr:rowOff>
    </xdr:to>
    <xdr:pic>
      <xdr:nvPicPr>
        <xdr:cNvPr id="118" name="Рисунок 117">
          <a:extLst>
            <a:ext uri="{FF2B5EF4-FFF2-40B4-BE49-F238E27FC236}">
              <a16:creationId xmlns="" xmlns:a16="http://schemas.microsoft.com/office/drawing/2014/main" id="{00F4082F-8721-4BC1-AA3E-2BD979AA578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2437</xdr:row>
      <xdr:rowOff>24421</xdr:rowOff>
    </xdr:from>
    <xdr:to>
      <xdr:col>22</xdr:col>
      <xdr:colOff>696056</xdr:colOff>
      <xdr:row>2441</xdr:row>
      <xdr:rowOff>170960</xdr:rowOff>
    </xdr:to>
    <xdr:pic>
      <xdr:nvPicPr>
        <xdr:cNvPr id="119" name="Рисунок 118">
          <a:extLst>
            <a:ext uri="{FF2B5EF4-FFF2-40B4-BE49-F238E27FC236}">
              <a16:creationId xmlns="" xmlns:a16="http://schemas.microsoft.com/office/drawing/2014/main" id="{2EEB39A1-7256-4082-98C6-FD436E5DF16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2479</xdr:row>
      <xdr:rowOff>12212</xdr:rowOff>
    </xdr:from>
    <xdr:to>
      <xdr:col>1</xdr:col>
      <xdr:colOff>928077</xdr:colOff>
      <xdr:row>2484</xdr:row>
      <xdr:rowOff>0</xdr:rowOff>
    </xdr:to>
    <xdr:pic>
      <xdr:nvPicPr>
        <xdr:cNvPr id="120" name="Рисунок 119">
          <a:extLst>
            <a:ext uri="{FF2B5EF4-FFF2-40B4-BE49-F238E27FC236}">
              <a16:creationId xmlns="" xmlns:a16="http://schemas.microsoft.com/office/drawing/2014/main" id="{4EC8FBC4-29C7-408D-8D2C-A672B36E03A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2479</xdr:row>
      <xdr:rowOff>24421</xdr:rowOff>
    </xdr:from>
    <xdr:to>
      <xdr:col>22</xdr:col>
      <xdr:colOff>696056</xdr:colOff>
      <xdr:row>2483</xdr:row>
      <xdr:rowOff>170960</xdr:rowOff>
    </xdr:to>
    <xdr:pic>
      <xdr:nvPicPr>
        <xdr:cNvPr id="121" name="Рисунок 120">
          <a:extLst>
            <a:ext uri="{FF2B5EF4-FFF2-40B4-BE49-F238E27FC236}">
              <a16:creationId xmlns="" xmlns:a16="http://schemas.microsoft.com/office/drawing/2014/main" id="{B4FA8C29-4ECB-47D8-9DAD-5AD7FF25DD8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2521</xdr:row>
      <xdr:rowOff>12212</xdr:rowOff>
    </xdr:from>
    <xdr:to>
      <xdr:col>1</xdr:col>
      <xdr:colOff>928077</xdr:colOff>
      <xdr:row>2526</xdr:row>
      <xdr:rowOff>0</xdr:rowOff>
    </xdr:to>
    <xdr:pic>
      <xdr:nvPicPr>
        <xdr:cNvPr id="122" name="Рисунок 121">
          <a:extLst>
            <a:ext uri="{FF2B5EF4-FFF2-40B4-BE49-F238E27FC236}">
              <a16:creationId xmlns="" xmlns:a16="http://schemas.microsoft.com/office/drawing/2014/main" id="{C4E1E3F1-8245-49AD-AE97-15543A6DA92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2521</xdr:row>
      <xdr:rowOff>24421</xdr:rowOff>
    </xdr:from>
    <xdr:to>
      <xdr:col>22</xdr:col>
      <xdr:colOff>696056</xdr:colOff>
      <xdr:row>2525</xdr:row>
      <xdr:rowOff>170960</xdr:rowOff>
    </xdr:to>
    <xdr:pic>
      <xdr:nvPicPr>
        <xdr:cNvPr id="123" name="Рисунок 122">
          <a:extLst>
            <a:ext uri="{FF2B5EF4-FFF2-40B4-BE49-F238E27FC236}">
              <a16:creationId xmlns="" xmlns:a16="http://schemas.microsoft.com/office/drawing/2014/main" id="{DCDE2B0B-C07C-463C-B8BA-2FE43103FB8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2563</xdr:row>
      <xdr:rowOff>12212</xdr:rowOff>
    </xdr:from>
    <xdr:to>
      <xdr:col>1</xdr:col>
      <xdr:colOff>928077</xdr:colOff>
      <xdr:row>2568</xdr:row>
      <xdr:rowOff>0</xdr:rowOff>
    </xdr:to>
    <xdr:pic>
      <xdr:nvPicPr>
        <xdr:cNvPr id="124" name="Рисунок 123">
          <a:extLst>
            <a:ext uri="{FF2B5EF4-FFF2-40B4-BE49-F238E27FC236}">
              <a16:creationId xmlns="" xmlns:a16="http://schemas.microsoft.com/office/drawing/2014/main" id="{CD452225-ACEB-4F77-A6D9-F92B6348C98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2563</xdr:row>
      <xdr:rowOff>24421</xdr:rowOff>
    </xdr:from>
    <xdr:to>
      <xdr:col>22</xdr:col>
      <xdr:colOff>696056</xdr:colOff>
      <xdr:row>2567</xdr:row>
      <xdr:rowOff>170960</xdr:rowOff>
    </xdr:to>
    <xdr:pic>
      <xdr:nvPicPr>
        <xdr:cNvPr id="125" name="Рисунок 124">
          <a:extLst>
            <a:ext uri="{FF2B5EF4-FFF2-40B4-BE49-F238E27FC236}">
              <a16:creationId xmlns="" xmlns:a16="http://schemas.microsoft.com/office/drawing/2014/main" id="{06963542-40E6-4F61-94DC-E210591D6F9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2605</xdr:row>
      <xdr:rowOff>12212</xdr:rowOff>
    </xdr:from>
    <xdr:to>
      <xdr:col>1</xdr:col>
      <xdr:colOff>928077</xdr:colOff>
      <xdr:row>2610</xdr:row>
      <xdr:rowOff>0</xdr:rowOff>
    </xdr:to>
    <xdr:pic>
      <xdr:nvPicPr>
        <xdr:cNvPr id="126" name="Рисунок 125">
          <a:extLst>
            <a:ext uri="{FF2B5EF4-FFF2-40B4-BE49-F238E27FC236}">
              <a16:creationId xmlns="" xmlns:a16="http://schemas.microsoft.com/office/drawing/2014/main" id="{61BCFBD1-7A6A-4F1D-94B7-8BA9FF76893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2605</xdr:row>
      <xdr:rowOff>24421</xdr:rowOff>
    </xdr:from>
    <xdr:to>
      <xdr:col>22</xdr:col>
      <xdr:colOff>696056</xdr:colOff>
      <xdr:row>2609</xdr:row>
      <xdr:rowOff>170960</xdr:rowOff>
    </xdr:to>
    <xdr:pic>
      <xdr:nvPicPr>
        <xdr:cNvPr id="127" name="Рисунок 126">
          <a:extLst>
            <a:ext uri="{FF2B5EF4-FFF2-40B4-BE49-F238E27FC236}">
              <a16:creationId xmlns="" xmlns:a16="http://schemas.microsoft.com/office/drawing/2014/main" id="{2322A05D-A343-4C9E-9701-FA6327C4FDE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2647</xdr:row>
      <xdr:rowOff>12212</xdr:rowOff>
    </xdr:from>
    <xdr:to>
      <xdr:col>1</xdr:col>
      <xdr:colOff>928077</xdr:colOff>
      <xdr:row>2652</xdr:row>
      <xdr:rowOff>0</xdr:rowOff>
    </xdr:to>
    <xdr:pic>
      <xdr:nvPicPr>
        <xdr:cNvPr id="128" name="Рисунок 127">
          <a:extLst>
            <a:ext uri="{FF2B5EF4-FFF2-40B4-BE49-F238E27FC236}">
              <a16:creationId xmlns="" xmlns:a16="http://schemas.microsoft.com/office/drawing/2014/main" id="{8AA95139-04EC-4951-A338-783429C20E6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2647</xdr:row>
      <xdr:rowOff>24421</xdr:rowOff>
    </xdr:from>
    <xdr:to>
      <xdr:col>22</xdr:col>
      <xdr:colOff>696056</xdr:colOff>
      <xdr:row>2651</xdr:row>
      <xdr:rowOff>170960</xdr:rowOff>
    </xdr:to>
    <xdr:pic>
      <xdr:nvPicPr>
        <xdr:cNvPr id="129" name="Рисунок 128">
          <a:extLst>
            <a:ext uri="{FF2B5EF4-FFF2-40B4-BE49-F238E27FC236}">
              <a16:creationId xmlns="" xmlns:a16="http://schemas.microsoft.com/office/drawing/2014/main" id="{1EFCF79A-21EE-4E75-8B96-0251FC8C7BC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2688</xdr:row>
      <xdr:rowOff>12212</xdr:rowOff>
    </xdr:from>
    <xdr:to>
      <xdr:col>1</xdr:col>
      <xdr:colOff>928077</xdr:colOff>
      <xdr:row>2693</xdr:row>
      <xdr:rowOff>0</xdr:rowOff>
    </xdr:to>
    <xdr:pic>
      <xdr:nvPicPr>
        <xdr:cNvPr id="130" name="Рисунок 129">
          <a:extLst>
            <a:ext uri="{FF2B5EF4-FFF2-40B4-BE49-F238E27FC236}">
              <a16:creationId xmlns="" xmlns:a16="http://schemas.microsoft.com/office/drawing/2014/main" id="{C4522144-FE2F-4EE1-8647-46674B24743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556089039"/>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2688</xdr:row>
      <xdr:rowOff>24421</xdr:rowOff>
    </xdr:from>
    <xdr:to>
      <xdr:col>22</xdr:col>
      <xdr:colOff>696056</xdr:colOff>
      <xdr:row>2692</xdr:row>
      <xdr:rowOff>170960</xdr:rowOff>
    </xdr:to>
    <xdr:pic>
      <xdr:nvPicPr>
        <xdr:cNvPr id="131" name="Рисунок 130">
          <a:extLst>
            <a:ext uri="{FF2B5EF4-FFF2-40B4-BE49-F238E27FC236}">
              <a16:creationId xmlns="" xmlns:a16="http://schemas.microsoft.com/office/drawing/2014/main" id="{ECDA98F3-D1CC-453D-B696-00320E04582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556101248"/>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2730</xdr:row>
      <xdr:rowOff>12212</xdr:rowOff>
    </xdr:from>
    <xdr:to>
      <xdr:col>1</xdr:col>
      <xdr:colOff>928077</xdr:colOff>
      <xdr:row>2735</xdr:row>
      <xdr:rowOff>0</xdr:rowOff>
    </xdr:to>
    <xdr:pic>
      <xdr:nvPicPr>
        <xdr:cNvPr id="132" name="Рисунок 131">
          <a:extLst>
            <a:ext uri="{FF2B5EF4-FFF2-40B4-BE49-F238E27FC236}">
              <a16:creationId xmlns="" xmlns:a16="http://schemas.microsoft.com/office/drawing/2014/main" id="{21325D9E-7680-4FD9-A728-3DCBBC92AE4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2730</xdr:row>
      <xdr:rowOff>24421</xdr:rowOff>
    </xdr:from>
    <xdr:to>
      <xdr:col>22</xdr:col>
      <xdr:colOff>696056</xdr:colOff>
      <xdr:row>2734</xdr:row>
      <xdr:rowOff>170960</xdr:rowOff>
    </xdr:to>
    <xdr:pic>
      <xdr:nvPicPr>
        <xdr:cNvPr id="133" name="Рисунок 132">
          <a:extLst>
            <a:ext uri="{FF2B5EF4-FFF2-40B4-BE49-F238E27FC236}">
              <a16:creationId xmlns="" xmlns:a16="http://schemas.microsoft.com/office/drawing/2014/main" id="{5669979B-6F6B-4E71-A471-38D9C831EE6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2772</xdr:row>
      <xdr:rowOff>12212</xdr:rowOff>
    </xdr:from>
    <xdr:to>
      <xdr:col>1</xdr:col>
      <xdr:colOff>928077</xdr:colOff>
      <xdr:row>2777</xdr:row>
      <xdr:rowOff>0</xdr:rowOff>
    </xdr:to>
    <xdr:pic>
      <xdr:nvPicPr>
        <xdr:cNvPr id="134" name="Рисунок 133">
          <a:extLst>
            <a:ext uri="{FF2B5EF4-FFF2-40B4-BE49-F238E27FC236}">
              <a16:creationId xmlns="" xmlns:a16="http://schemas.microsoft.com/office/drawing/2014/main" id="{494D5804-CE20-4E3D-AAB8-90EC08DBFB9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2772</xdr:row>
      <xdr:rowOff>24421</xdr:rowOff>
    </xdr:from>
    <xdr:to>
      <xdr:col>22</xdr:col>
      <xdr:colOff>696056</xdr:colOff>
      <xdr:row>2776</xdr:row>
      <xdr:rowOff>170960</xdr:rowOff>
    </xdr:to>
    <xdr:pic>
      <xdr:nvPicPr>
        <xdr:cNvPr id="135" name="Рисунок 134">
          <a:extLst>
            <a:ext uri="{FF2B5EF4-FFF2-40B4-BE49-F238E27FC236}">
              <a16:creationId xmlns="" xmlns:a16="http://schemas.microsoft.com/office/drawing/2014/main" id="{F6097F0E-FFDB-4F7A-BA3A-54072CF4070B}"/>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2814</xdr:row>
      <xdr:rowOff>12212</xdr:rowOff>
    </xdr:from>
    <xdr:to>
      <xdr:col>1</xdr:col>
      <xdr:colOff>928077</xdr:colOff>
      <xdr:row>2819</xdr:row>
      <xdr:rowOff>0</xdr:rowOff>
    </xdr:to>
    <xdr:pic>
      <xdr:nvPicPr>
        <xdr:cNvPr id="136" name="Рисунок 135">
          <a:extLst>
            <a:ext uri="{FF2B5EF4-FFF2-40B4-BE49-F238E27FC236}">
              <a16:creationId xmlns="" xmlns:a16="http://schemas.microsoft.com/office/drawing/2014/main" id="{D0EA0CDB-CFD5-4F58-A68C-77FDF7B01D5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2814</xdr:row>
      <xdr:rowOff>24421</xdr:rowOff>
    </xdr:from>
    <xdr:to>
      <xdr:col>22</xdr:col>
      <xdr:colOff>696056</xdr:colOff>
      <xdr:row>2818</xdr:row>
      <xdr:rowOff>170960</xdr:rowOff>
    </xdr:to>
    <xdr:pic>
      <xdr:nvPicPr>
        <xdr:cNvPr id="137" name="Рисунок 136">
          <a:extLst>
            <a:ext uri="{FF2B5EF4-FFF2-40B4-BE49-F238E27FC236}">
              <a16:creationId xmlns="" xmlns:a16="http://schemas.microsoft.com/office/drawing/2014/main" id="{17DFD806-85B9-4D20-A37B-52A80F12056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2856</xdr:row>
      <xdr:rowOff>12212</xdr:rowOff>
    </xdr:from>
    <xdr:to>
      <xdr:col>1</xdr:col>
      <xdr:colOff>928077</xdr:colOff>
      <xdr:row>2861</xdr:row>
      <xdr:rowOff>0</xdr:rowOff>
    </xdr:to>
    <xdr:pic>
      <xdr:nvPicPr>
        <xdr:cNvPr id="138" name="Рисунок 137">
          <a:extLst>
            <a:ext uri="{FF2B5EF4-FFF2-40B4-BE49-F238E27FC236}">
              <a16:creationId xmlns="" xmlns:a16="http://schemas.microsoft.com/office/drawing/2014/main" id="{F4D608A6-793B-4896-BF0E-7CC81D95DDC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2856</xdr:row>
      <xdr:rowOff>24421</xdr:rowOff>
    </xdr:from>
    <xdr:to>
      <xdr:col>22</xdr:col>
      <xdr:colOff>696056</xdr:colOff>
      <xdr:row>2860</xdr:row>
      <xdr:rowOff>170960</xdr:rowOff>
    </xdr:to>
    <xdr:pic>
      <xdr:nvPicPr>
        <xdr:cNvPr id="139" name="Рисунок 138">
          <a:extLst>
            <a:ext uri="{FF2B5EF4-FFF2-40B4-BE49-F238E27FC236}">
              <a16:creationId xmlns="" xmlns:a16="http://schemas.microsoft.com/office/drawing/2014/main" id="{EFDF165C-AB81-4CE2-8D86-B15D1FA1854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2898</xdr:row>
      <xdr:rowOff>12212</xdr:rowOff>
    </xdr:from>
    <xdr:to>
      <xdr:col>1</xdr:col>
      <xdr:colOff>928077</xdr:colOff>
      <xdr:row>2903</xdr:row>
      <xdr:rowOff>0</xdr:rowOff>
    </xdr:to>
    <xdr:pic>
      <xdr:nvPicPr>
        <xdr:cNvPr id="140" name="Рисунок 139">
          <a:extLst>
            <a:ext uri="{FF2B5EF4-FFF2-40B4-BE49-F238E27FC236}">
              <a16:creationId xmlns="" xmlns:a16="http://schemas.microsoft.com/office/drawing/2014/main" id="{8DCD7038-1CB4-48DE-BE42-8205D215C14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2898</xdr:row>
      <xdr:rowOff>24421</xdr:rowOff>
    </xdr:from>
    <xdr:to>
      <xdr:col>22</xdr:col>
      <xdr:colOff>696056</xdr:colOff>
      <xdr:row>2902</xdr:row>
      <xdr:rowOff>170960</xdr:rowOff>
    </xdr:to>
    <xdr:pic>
      <xdr:nvPicPr>
        <xdr:cNvPr id="141" name="Рисунок 140">
          <a:extLst>
            <a:ext uri="{FF2B5EF4-FFF2-40B4-BE49-F238E27FC236}">
              <a16:creationId xmlns="" xmlns:a16="http://schemas.microsoft.com/office/drawing/2014/main" id="{C4272A28-FC9B-430F-AD06-E917C992136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2940</xdr:row>
      <xdr:rowOff>12212</xdr:rowOff>
    </xdr:from>
    <xdr:to>
      <xdr:col>1</xdr:col>
      <xdr:colOff>928077</xdr:colOff>
      <xdr:row>2945</xdr:row>
      <xdr:rowOff>0</xdr:rowOff>
    </xdr:to>
    <xdr:pic>
      <xdr:nvPicPr>
        <xdr:cNvPr id="142" name="Рисунок 141">
          <a:extLst>
            <a:ext uri="{FF2B5EF4-FFF2-40B4-BE49-F238E27FC236}">
              <a16:creationId xmlns="" xmlns:a16="http://schemas.microsoft.com/office/drawing/2014/main" id="{6D8C57D2-97B5-48CC-9990-4AB7BB39DDF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2940</xdr:row>
      <xdr:rowOff>24421</xdr:rowOff>
    </xdr:from>
    <xdr:to>
      <xdr:col>22</xdr:col>
      <xdr:colOff>696056</xdr:colOff>
      <xdr:row>2944</xdr:row>
      <xdr:rowOff>170960</xdr:rowOff>
    </xdr:to>
    <xdr:pic>
      <xdr:nvPicPr>
        <xdr:cNvPr id="143" name="Рисунок 142">
          <a:extLst>
            <a:ext uri="{FF2B5EF4-FFF2-40B4-BE49-F238E27FC236}">
              <a16:creationId xmlns="" xmlns:a16="http://schemas.microsoft.com/office/drawing/2014/main" id="{5F979988-0CAF-48E1-BFD4-C68AC951625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2982</xdr:row>
      <xdr:rowOff>12212</xdr:rowOff>
    </xdr:from>
    <xdr:to>
      <xdr:col>1</xdr:col>
      <xdr:colOff>928077</xdr:colOff>
      <xdr:row>2987</xdr:row>
      <xdr:rowOff>0</xdr:rowOff>
    </xdr:to>
    <xdr:pic>
      <xdr:nvPicPr>
        <xdr:cNvPr id="144" name="Рисунок 143">
          <a:extLst>
            <a:ext uri="{FF2B5EF4-FFF2-40B4-BE49-F238E27FC236}">
              <a16:creationId xmlns="" xmlns:a16="http://schemas.microsoft.com/office/drawing/2014/main" id="{CD317090-9431-4F16-B791-61B407961C0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2982</xdr:row>
      <xdr:rowOff>24421</xdr:rowOff>
    </xdr:from>
    <xdr:to>
      <xdr:col>22</xdr:col>
      <xdr:colOff>696056</xdr:colOff>
      <xdr:row>2986</xdr:row>
      <xdr:rowOff>170960</xdr:rowOff>
    </xdr:to>
    <xdr:pic>
      <xdr:nvPicPr>
        <xdr:cNvPr id="145" name="Рисунок 144">
          <a:extLst>
            <a:ext uri="{FF2B5EF4-FFF2-40B4-BE49-F238E27FC236}">
              <a16:creationId xmlns="" xmlns:a16="http://schemas.microsoft.com/office/drawing/2014/main" id="{E6F6118D-DCE0-4E83-9B7F-DBB28F4F0C9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3024</xdr:row>
      <xdr:rowOff>12212</xdr:rowOff>
    </xdr:from>
    <xdr:to>
      <xdr:col>1</xdr:col>
      <xdr:colOff>928077</xdr:colOff>
      <xdr:row>3029</xdr:row>
      <xdr:rowOff>0</xdr:rowOff>
    </xdr:to>
    <xdr:pic>
      <xdr:nvPicPr>
        <xdr:cNvPr id="146" name="Рисунок 145">
          <a:extLst>
            <a:ext uri="{FF2B5EF4-FFF2-40B4-BE49-F238E27FC236}">
              <a16:creationId xmlns="" xmlns:a16="http://schemas.microsoft.com/office/drawing/2014/main" id="{D48428C4-C767-4447-B14E-8A9F696E578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3024</xdr:row>
      <xdr:rowOff>24421</xdr:rowOff>
    </xdr:from>
    <xdr:to>
      <xdr:col>22</xdr:col>
      <xdr:colOff>696056</xdr:colOff>
      <xdr:row>3028</xdr:row>
      <xdr:rowOff>170960</xdr:rowOff>
    </xdr:to>
    <xdr:pic>
      <xdr:nvPicPr>
        <xdr:cNvPr id="147" name="Рисунок 146">
          <a:extLst>
            <a:ext uri="{FF2B5EF4-FFF2-40B4-BE49-F238E27FC236}">
              <a16:creationId xmlns="" xmlns:a16="http://schemas.microsoft.com/office/drawing/2014/main" id="{FEDCD989-DFF8-4D2B-9F11-73FE9057008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3066</xdr:row>
      <xdr:rowOff>12212</xdr:rowOff>
    </xdr:from>
    <xdr:to>
      <xdr:col>1</xdr:col>
      <xdr:colOff>928077</xdr:colOff>
      <xdr:row>3071</xdr:row>
      <xdr:rowOff>0</xdr:rowOff>
    </xdr:to>
    <xdr:pic>
      <xdr:nvPicPr>
        <xdr:cNvPr id="148" name="Рисунок 147">
          <a:extLst>
            <a:ext uri="{FF2B5EF4-FFF2-40B4-BE49-F238E27FC236}">
              <a16:creationId xmlns="" xmlns:a16="http://schemas.microsoft.com/office/drawing/2014/main" id="{2EAF5973-CF67-424E-A241-EFED1CF1C17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3066</xdr:row>
      <xdr:rowOff>24421</xdr:rowOff>
    </xdr:from>
    <xdr:to>
      <xdr:col>22</xdr:col>
      <xdr:colOff>696056</xdr:colOff>
      <xdr:row>3070</xdr:row>
      <xdr:rowOff>170960</xdr:rowOff>
    </xdr:to>
    <xdr:pic>
      <xdr:nvPicPr>
        <xdr:cNvPr id="149" name="Рисунок 148">
          <a:extLst>
            <a:ext uri="{FF2B5EF4-FFF2-40B4-BE49-F238E27FC236}">
              <a16:creationId xmlns="" xmlns:a16="http://schemas.microsoft.com/office/drawing/2014/main" id="{7579D89C-C43C-483D-BFFD-9B3A54D93AA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3108</xdr:row>
      <xdr:rowOff>12212</xdr:rowOff>
    </xdr:from>
    <xdr:to>
      <xdr:col>1</xdr:col>
      <xdr:colOff>928077</xdr:colOff>
      <xdr:row>3113</xdr:row>
      <xdr:rowOff>0</xdr:rowOff>
    </xdr:to>
    <xdr:pic>
      <xdr:nvPicPr>
        <xdr:cNvPr id="150" name="Рисунок 149">
          <a:extLst>
            <a:ext uri="{FF2B5EF4-FFF2-40B4-BE49-F238E27FC236}">
              <a16:creationId xmlns="" xmlns:a16="http://schemas.microsoft.com/office/drawing/2014/main" id="{7C4A6815-99CB-44C7-94A4-DBC821EAC3E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3108</xdr:row>
      <xdr:rowOff>24421</xdr:rowOff>
    </xdr:from>
    <xdr:to>
      <xdr:col>22</xdr:col>
      <xdr:colOff>696056</xdr:colOff>
      <xdr:row>3112</xdr:row>
      <xdr:rowOff>170960</xdr:rowOff>
    </xdr:to>
    <xdr:pic>
      <xdr:nvPicPr>
        <xdr:cNvPr id="151" name="Рисунок 150">
          <a:extLst>
            <a:ext uri="{FF2B5EF4-FFF2-40B4-BE49-F238E27FC236}">
              <a16:creationId xmlns="" xmlns:a16="http://schemas.microsoft.com/office/drawing/2014/main" id="{7846B9D0-54C5-4E70-A4E6-0172C9D08CC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3150</xdr:row>
      <xdr:rowOff>12212</xdr:rowOff>
    </xdr:from>
    <xdr:to>
      <xdr:col>1</xdr:col>
      <xdr:colOff>928077</xdr:colOff>
      <xdr:row>3155</xdr:row>
      <xdr:rowOff>0</xdr:rowOff>
    </xdr:to>
    <xdr:pic>
      <xdr:nvPicPr>
        <xdr:cNvPr id="152" name="Рисунок 151">
          <a:extLst>
            <a:ext uri="{FF2B5EF4-FFF2-40B4-BE49-F238E27FC236}">
              <a16:creationId xmlns="" xmlns:a16="http://schemas.microsoft.com/office/drawing/2014/main" id="{4A510C99-C583-4A7A-8434-3B7550CDF89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3150</xdr:row>
      <xdr:rowOff>24421</xdr:rowOff>
    </xdr:from>
    <xdr:to>
      <xdr:col>22</xdr:col>
      <xdr:colOff>696056</xdr:colOff>
      <xdr:row>3154</xdr:row>
      <xdr:rowOff>170960</xdr:rowOff>
    </xdr:to>
    <xdr:pic>
      <xdr:nvPicPr>
        <xdr:cNvPr id="153" name="Рисунок 152">
          <a:extLst>
            <a:ext uri="{FF2B5EF4-FFF2-40B4-BE49-F238E27FC236}">
              <a16:creationId xmlns="" xmlns:a16="http://schemas.microsoft.com/office/drawing/2014/main" id="{E57EE6C0-D382-48A7-A7E0-FCAF48FB2E2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3192</xdr:row>
      <xdr:rowOff>12212</xdr:rowOff>
    </xdr:from>
    <xdr:to>
      <xdr:col>1</xdr:col>
      <xdr:colOff>928077</xdr:colOff>
      <xdr:row>3197</xdr:row>
      <xdr:rowOff>0</xdr:rowOff>
    </xdr:to>
    <xdr:pic>
      <xdr:nvPicPr>
        <xdr:cNvPr id="154" name="Рисунок 153">
          <a:extLst>
            <a:ext uri="{FF2B5EF4-FFF2-40B4-BE49-F238E27FC236}">
              <a16:creationId xmlns="" xmlns:a16="http://schemas.microsoft.com/office/drawing/2014/main" id="{97681DD3-901B-4F72-8977-2C7F804A214A}"/>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3192</xdr:row>
      <xdr:rowOff>24421</xdr:rowOff>
    </xdr:from>
    <xdr:to>
      <xdr:col>22</xdr:col>
      <xdr:colOff>696056</xdr:colOff>
      <xdr:row>3196</xdr:row>
      <xdr:rowOff>170960</xdr:rowOff>
    </xdr:to>
    <xdr:pic>
      <xdr:nvPicPr>
        <xdr:cNvPr id="155" name="Рисунок 154">
          <a:extLst>
            <a:ext uri="{FF2B5EF4-FFF2-40B4-BE49-F238E27FC236}">
              <a16:creationId xmlns="" xmlns:a16="http://schemas.microsoft.com/office/drawing/2014/main" id="{423EB0EA-50E3-47FA-A627-2B44D8CEF95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3234</xdr:row>
      <xdr:rowOff>12212</xdr:rowOff>
    </xdr:from>
    <xdr:to>
      <xdr:col>1</xdr:col>
      <xdr:colOff>928077</xdr:colOff>
      <xdr:row>3239</xdr:row>
      <xdr:rowOff>0</xdr:rowOff>
    </xdr:to>
    <xdr:pic>
      <xdr:nvPicPr>
        <xdr:cNvPr id="156" name="Рисунок 155">
          <a:extLst>
            <a:ext uri="{FF2B5EF4-FFF2-40B4-BE49-F238E27FC236}">
              <a16:creationId xmlns="" xmlns:a16="http://schemas.microsoft.com/office/drawing/2014/main" id="{E60C046D-0DFE-410C-98F3-7985E7FD0EE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3234</xdr:row>
      <xdr:rowOff>24421</xdr:rowOff>
    </xdr:from>
    <xdr:to>
      <xdr:col>22</xdr:col>
      <xdr:colOff>696056</xdr:colOff>
      <xdr:row>3238</xdr:row>
      <xdr:rowOff>170960</xdr:rowOff>
    </xdr:to>
    <xdr:pic>
      <xdr:nvPicPr>
        <xdr:cNvPr id="157" name="Рисунок 156">
          <a:extLst>
            <a:ext uri="{FF2B5EF4-FFF2-40B4-BE49-F238E27FC236}">
              <a16:creationId xmlns="" xmlns:a16="http://schemas.microsoft.com/office/drawing/2014/main" id="{7D474AFE-8602-4347-B57A-EC8E5F1B087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3276</xdr:row>
      <xdr:rowOff>12212</xdr:rowOff>
    </xdr:from>
    <xdr:to>
      <xdr:col>1</xdr:col>
      <xdr:colOff>928077</xdr:colOff>
      <xdr:row>3281</xdr:row>
      <xdr:rowOff>0</xdr:rowOff>
    </xdr:to>
    <xdr:pic>
      <xdr:nvPicPr>
        <xdr:cNvPr id="158" name="Рисунок 157">
          <a:extLst>
            <a:ext uri="{FF2B5EF4-FFF2-40B4-BE49-F238E27FC236}">
              <a16:creationId xmlns="" xmlns:a16="http://schemas.microsoft.com/office/drawing/2014/main" id="{2C761C1F-214A-4105-936D-0FFB91F0943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3276</xdr:row>
      <xdr:rowOff>24421</xdr:rowOff>
    </xdr:from>
    <xdr:to>
      <xdr:col>22</xdr:col>
      <xdr:colOff>696056</xdr:colOff>
      <xdr:row>3280</xdr:row>
      <xdr:rowOff>170960</xdr:rowOff>
    </xdr:to>
    <xdr:pic>
      <xdr:nvPicPr>
        <xdr:cNvPr id="159" name="Рисунок 158">
          <a:extLst>
            <a:ext uri="{FF2B5EF4-FFF2-40B4-BE49-F238E27FC236}">
              <a16:creationId xmlns="" xmlns:a16="http://schemas.microsoft.com/office/drawing/2014/main" id="{535CC020-4165-49F0-BD0A-8061AF96A79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3318</xdr:row>
      <xdr:rowOff>12212</xdr:rowOff>
    </xdr:from>
    <xdr:to>
      <xdr:col>1</xdr:col>
      <xdr:colOff>928077</xdr:colOff>
      <xdr:row>3323</xdr:row>
      <xdr:rowOff>0</xdr:rowOff>
    </xdr:to>
    <xdr:pic>
      <xdr:nvPicPr>
        <xdr:cNvPr id="160" name="Рисунок 159">
          <a:extLst>
            <a:ext uri="{FF2B5EF4-FFF2-40B4-BE49-F238E27FC236}">
              <a16:creationId xmlns="" xmlns:a16="http://schemas.microsoft.com/office/drawing/2014/main" id="{DEAF594C-CD47-48DA-8E22-D5B13955A3C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3318</xdr:row>
      <xdr:rowOff>24421</xdr:rowOff>
    </xdr:from>
    <xdr:to>
      <xdr:col>22</xdr:col>
      <xdr:colOff>696056</xdr:colOff>
      <xdr:row>3322</xdr:row>
      <xdr:rowOff>170960</xdr:rowOff>
    </xdr:to>
    <xdr:pic>
      <xdr:nvPicPr>
        <xdr:cNvPr id="161" name="Рисунок 160">
          <a:extLst>
            <a:ext uri="{FF2B5EF4-FFF2-40B4-BE49-F238E27FC236}">
              <a16:creationId xmlns="" xmlns:a16="http://schemas.microsoft.com/office/drawing/2014/main" id="{A0548A80-BCCA-41C3-AC9B-0A040C9C7D51}"/>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3360</xdr:row>
      <xdr:rowOff>12212</xdr:rowOff>
    </xdr:from>
    <xdr:to>
      <xdr:col>1</xdr:col>
      <xdr:colOff>928077</xdr:colOff>
      <xdr:row>3365</xdr:row>
      <xdr:rowOff>0</xdr:rowOff>
    </xdr:to>
    <xdr:pic>
      <xdr:nvPicPr>
        <xdr:cNvPr id="162" name="Рисунок 161">
          <a:extLst>
            <a:ext uri="{FF2B5EF4-FFF2-40B4-BE49-F238E27FC236}">
              <a16:creationId xmlns="" xmlns:a16="http://schemas.microsoft.com/office/drawing/2014/main" id="{66D9EADB-5021-434D-AB83-C5BE68B4D4C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3360</xdr:row>
      <xdr:rowOff>24421</xdr:rowOff>
    </xdr:from>
    <xdr:to>
      <xdr:col>22</xdr:col>
      <xdr:colOff>696056</xdr:colOff>
      <xdr:row>3364</xdr:row>
      <xdr:rowOff>170960</xdr:rowOff>
    </xdr:to>
    <xdr:pic>
      <xdr:nvPicPr>
        <xdr:cNvPr id="163" name="Рисунок 162">
          <a:extLst>
            <a:ext uri="{FF2B5EF4-FFF2-40B4-BE49-F238E27FC236}">
              <a16:creationId xmlns="" xmlns:a16="http://schemas.microsoft.com/office/drawing/2014/main" id="{B90A838F-3D9A-4F8A-BFCD-796958F78B5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3402</xdr:row>
      <xdr:rowOff>12212</xdr:rowOff>
    </xdr:from>
    <xdr:to>
      <xdr:col>1</xdr:col>
      <xdr:colOff>928077</xdr:colOff>
      <xdr:row>3407</xdr:row>
      <xdr:rowOff>0</xdr:rowOff>
    </xdr:to>
    <xdr:pic>
      <xdr:nvPicPr>
        <xdr:cNvPr id="164" name="Рисунок 163">
          <a:extLst>
            <a:ext uri="{FF2B5EF4-FFF2-40B4-BE49-F238E27FC236}">
              <a16:creationId xmlns="" xmlns:a16="http://schemas.microsoft.com/office/drawing/2014/main" id="{24E6913B-328A-4972-ADE5-3155B0014F6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3402</xdr:row>
      <xdr:rowOff>24421</xdr:rowOff>
    </xdr:from>
    <xdr:to>
      <xdr:col>22</xdr:col>
      <xdr:colOff>696056</xdr:colOff>
      <xdr:row>3406</xdr:row>
      <xdr:rowOff>170960</xdr:rowOff>
    </xdr:to>
    <xdr:pic>
      <xdr:nvPicPr>
        <xdr:cNvPr id="165" name="Рисунок 164">
          <a:extLst>
            <a:ext uri="{FF2B5EF4-FFF2-40B4-BE49-F238E27FC236}">
              <a16:creationId xmlns="" xmlns:a16="http://schemas.microsoft.com/office/drawing/2014/main" id="{5EF3F111-5C4F-4E37-96DE-7F1E9CA7419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3444</xdr:row>
      <xdr:rowOff>12212</xdr:rowOff>
    </xdr:from>
    <xdr:to>
      <xdr:col>1</xdr:col>
      <xdr:colOff>928077</xdr:colOff>
      <xdr:row>3449</xdr:row>
      <xdr:rowOff>0</xdr:rowOff>
    </xdr:to>
    <xdr:pic>
      <xdr:nvPicPr>
        <xdr:cNvPr id="166" name="Рисунок 165">
          <a:extLst>
            <a:ext uri="{FF2B5EF4-FFF2-40B4-BE49-F238E27FC236}">
              <a16:creationId xmlns="" xmlns:a16="http://schemas.microsoft.com/office/drawing/2014/main" id="{16EB1FE3-F15E-4B7E-866B-673E9DE1F6D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3444</xdr:row>
      <xdr:rowOff>24421</xdr:rowOff>
    </xdr:from>
    <xdr:to>
      <xdr:col>22</xdr:col>
      <xdr:colOff>696056</xdr:colOff>
      <xdr:row>3448</xdr:row>
      <xdr:rowOff>170960</xdr:rowOff>
    </xdr:to>
    <xdr:pic>
      <xdr:nvPicPr>
        <xdr:cNvPr id="167" name="Рисунок 166">
          <a:extLst>
            <a:ext uri="{FF2B5EF4-FFF2-40B4-BE49-F238E27FC236}">
              <a16:creationId xmlns="" xmlns:a16="http://schemas.microsoft.com/office/drawing/2014/main" id="{E04568DB-89D7-444E-9991-756ABEFFB16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3486</xdr:row>
      <xdr:rowOff>12212</xdr:rowOff>
    </xdr:from>
    <xdr:to>
      <xdr:col>1</xdr:col>
      <xdr:colOff>928077</xdr:colOff>
      <xdr:row>3491</xdr:row>
      <xdr:rowOff>0</xdr:rowOff>
    </xdr:to>
    <xdr:pic>
      <xdr:nvPicPr>
        <xdr:cNvPr id="168" name="Рисунок 167">
          <a:extLst>
            <a:ext uri="{FF2B5EF4-FFF2-40B4-BE49-F238E27FC236}">
              <a16:creationId xmlns="" xmlns:a16="http://schemas.microsoft.com/office/drawing/2014/main" id="{61BA36A9-CE2E-46BA-A385-052DC73CE0A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3486</xdr:row>
      <xdr:rowOff>24421</xdr:rowOff>
    </xdr:from>
    <xdr:to>
      <xdr:col>22</xdr:col>
      <xdr:colOff>696056</xdr:colOff>
      <xdr:row>3490</xdr:row>
      <xdr:rowOff>170960</xdr:rowOff>
    </xdr:to>
    <xdr:pic>
      <xdr:nvPicPr>
        <xdr:cNvPr id="169" name="Рисунок 168">
          <a:extLst>
            <a:ext uri="{FF2B5EF4-FFF2-40B4-BE49-F238E27FC236}">
              <a16:creationId xmlns="" xmlns:a16="http://schemas.microsoft.com/office/drawing/2014/main" id="{8EC992B7-087F-4AB0-AA1D-56AEACF72A1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3528</xdr:row>
      <xdr:rowOff>12212</xdr:rowOff>
    </xdr:from>
    <xdr:to>
      <xdr:col>1</xdr:col>
      <xdr:colOff>928077</xdr:colOff>
      <xdr:row>3533</xdr:row>
      <xdr:rowOff>0</xdr:rowOff>
    </xdr:to>
    <xdr:pic>
      <xdr:nvPicPr>
        <xdr:cNvPr id="170" name="Рисунок 169">
          <a:extLst>
            <a:ext uri="{FF2B5EF4-FFF2-40B4-BE49-F238E27FC236}">
              <a16:creationId xmlns="" xmlns:a16="http://schemas.microsoft.com/office/drawing/2014/main" id="{ED248D54-1CF0-42DB-880E-2459EF9DA887}"/>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3528</xdr:row>
      <xdr:rowOff>24421</xdr:rowOff>
    </xdr:from>
    <xdr:to>
      <xdr:col>22</xdr:col>
      <xdr:colOff>696056</xdr:colOff>
      <xdr:row>3532</xdr:row>
      <xdr:rowOff>170960</xdr:rowOff>
    </xdr:to>
    <xdr:pic>
      <xdr:nvPicPr>
        <xdr:cNvPr id="171" name="Рисунок 170">
          <a:extLst>
            <a:ext uri="{FF2B5EF4-FFF2-40B4-BE49-F238E27FC236}">
              <a16:creationId xmlns="" xmlns:a16="http://schemas.microsoft.com/office/drawing/2014/main" id="{F182B172-37DE-488A-949B-EB2CCC21B3E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3570</xdr:row>
      <xdr:rowOff>12212</xdr:rowOff>
    </xdr:from>
    <xdr:to>
      <xdr:col>1</xdr:col>
      <xdr:colOff>928077</xdr:colOff>
      <xdr:row>3575</xdr:row>
      <xdr:rowOff>0</xdr:rowOff>
    </xdr:to>
    <xdr:pic>
      <xdr:nvPicPr>
        <xdr:cNvPr id="172" name="Рисунок 171">
          <a:extLst>
            <a:ext uri="{FF2B5EF4-FFF2-40B4-BE49-F238E27FC236}">
              <a16:creationId xmlns="" xmlns:a16="http://schemas.microsoft.com/office/drawing/2014/main" id="{13AEA9AD-047A-46EF-AD69-3A0094D7711A}"/>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3570</xdr:row>
      <xdr:rowOff>24421</xdr:rowOff>
    </xdr:from>
    <xdr:to>
      <xdr:col>22</xdr:col>
      <xdr:colOff>696056</xdr:colOff>
      <xdr:row>3574</xdr:row>
      <xdr:rowOff>170960</xdr:rowOff>
    </xdr:to>
    <xdr:pic>
      <xdr:nvPicPr>
        <xdr:cNvPr id="173" name="Рисунок 172">
          <a:extLst>
            <a:ext uri="{FF2B5EF4-FFF2-40B4-BE49-F238E27FC236}">
              <a16:creationId xmlns="" xmlns:a16="http://schemas.microsoft.com/office/drawing/2014/main" id="{AA3F08D7-741E-442F-A2FF-FB9BFECD1B52}"/>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3612</xdr:row>
      <xdr:rowOff>12212</xdr:rowOff>
    </xdr:from>
    <xdr:to>
      <xdr:col>1</xdr:col>
      <xdr:colOff>928077</xdr:colOff>
      <xdr:row>3617</xdr:row>
      <xdr:rowOff>0</xdr:rowOff>
    </xdr:to>
    <xdr:pic>
      <xdr:nvPicPr>
        <xdr:cNvPr id="174" name="Рисунок 173">
          <a:extLst>
            <a:ext uri="{FF2B5EF4-FFF2-40B4-BE49-F238E27FC236}">
              <a16:creationId xmlns="" xmlns:a16="http://schemas.microsoft.com/office/drawing/2014/main" id="{1B3E0F7F-680E-463C-B0CB-89A711AA89D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3612</xdr:row>
      <xdr:rowOff>24421</xdr:rowOff>
    </xdr:from>
    <xdr:to>
      <xdr:col>22</xdr:col>
      <xdr:colOff>696056</xdr:colOff>
      <xdr:row>3616</xdr:row>
      <xdr:rowOff>170960</xdr:rowOff>
    </xdr:to>
    <xdr:pic>
      <xdr:nvPicPr>
        <xdr:cNvPr id="175" name="Рисунок 174">
          <a:extLst>
            <a:ext uri="{FF2B5EF4-FFF2-40B4-BE49-F238E27FC236}">
              <a16:creationId xmlns="" xmlns:a16="http://schemas.microsoft.com/office/drawing/2014/main" id="{C73C7447-123E-4EEA-B446-9598D2ECA68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3654</xdr:row>
      <xdr:rowOff>12212</xdr:rowOff>
    </xdr:from>
    <xdr:to>
      <xdr:col>1</xdr:col>
      <xdr:colOff>928077</xdr:colOff>
      <xdr:row>3659</xdr:row>
      <xdr:rowOff>0</xdr:rowOff>
    </xdr:to>
    <xdr:pic>
      <xdr:nvPicPr>
        <xdr:cNvPr id="176" name="Рисунок 175">
          <a:extLst>
            <a:ext uri="{FF2B5EF4-FFF2-40B4-BE49-F238E27FC236}">
              <a16:creationId xmlns="" xmlns:a16="http://schemas.microsoft.com/office/drawing/2014/main" id="{9CA37095-E43F-408F-93DB-EC911117492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671207212"/>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3654</xdr:row>
      <xdr:rowOff>24421</xdr:rowOff>
    </xdr:from>
    <xdr:to>
      <xdr:col>22</xdr:col>
      <xdr:colOff>696056</xdr:colOff>
      <xdr:row>3658</xdr:row>
      <xdr:rowOff>170960</xdr:rowOff>
    </xdr:to>
    <xdr:pic>
      <xdr:nvPicPr>
        <xdr:cNvPr id="177" name="Рисунок 176">
          <a:extLst>
            <a:ext uri="{FF2B5EF4-FFF2-40B4-BE49-F238E27FC236}">
              <a16:creationId xmlns="" xmlns:a16="http://schemas.microsoft.com/office/drawing/2014/main" id="{BEAF7552-93EB-4CB0-8D8F-588F80110DC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671219421"/>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3696</xdr:row>
      <xdr:rowOff>12212</xdr:rowOff>
    </xdr:from>
    <xdr:to>
      <xdr:col>1</xdr:col>
      <xdr:colOff>928077</xdr:colOff>
      <xdr:row>3701</xdr:row>
      <xdr:rowOff>0</xdr:rowOff>
    </xdr:to>
    <xdr:pic>
      <xdr:nvPicPr>
        <xdr:cNvPr id="178" name="Рисунок 177">
          <a:extLst>
            <a:ext uri="{FF2B5EF4-FFF2-40B4-BE49-F238E27FC236}">
              <a16:creationId xmlns="" xmlns:a16="http://schemas.microsoft.com/office/drawing/2014/main" id="{EFFD39AB-D272-4E11-9AC7-F1294CE78AD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912372885"/>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3696</xdr:row>
      <xdr:rowOff>24421</xdr:rowOff>
    </xdr:from>
    <xdr:to>
      <xdr:col>22</xdr:col>
      <xdr:colOff>696056</xdr:colOff>
      <xdr:row>3700</xdr:row>
      <xdr:rowOff>170960</xdr:rowOff>
    </xdr:to>
    <xdr:pic>
      <xdr:nvPicPr>
        <xdr:cNvPr id="179" name="Рисунок 178">
          <a:extLst>
            <a:ext uri="{FF2B5EF4-FFF2-40B4-BE49-F238E27FC236}">
              <a16:creationId xmlns="" xmlns:a16="http://schemas.microsoft.com/office/drawing/2014/main" id="{A9318244-BBB3-4BDC-A8C1-A996DBBF8D8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912385094"/>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3738</xdr:row>
      <xdr:rowOff>12212</xdr:rowOff>
    </xdr:from>
    <xdr:to>
      <xdr:col>1</xdr:col>
      <xdr:colOff>928077</xdr:colOff>
      <xdr:row>3743</xdr:row>
      <xdr:rowOff>0</xdr:rowOff>
    </xdr:to>
    <xdr:pic>
      <xdr:nvPicPr>
        <xdr:cNvPr id="180" name="Рисунок 179">
          <a:extLst>
            <a:ext uri="{FF2B5EF4-FFF2-40B4-BE49-F238E27FC236}">
              <a16:creationId xmlns="" xmlns:a16="http://schemas.microsoft.com/office/drawing/2014/main" id="{B535CED2-9981-4C37-A628-D4D8E173129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912372885"/>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3738</xdr:row>
      <xdr:rowOff>24421</xdr:rowOff>
    </xdr:from>
    <xdr:to>
      <xdr:col>22</xdr:col>
      <xdr:colOff>696056</xdr:colOff>
      <xdr:row>3742</xdr:row>
      <xdr:rowOff>170960</xdr:rowOff>
    </xdr:to>
    <xdr:pic>
      <xdr:nvPicPr>
        <xdr:cNvPr id="181" name="Рисунок 180">
          <a:extLst>
            <a:ext uri="{FF2B5EF4-FFF2-40B4-BE49-F238E27FC236}">
              <a16:creationId xmlns="" xmlns:a16="http://schemas.microsoft.com/office/drawing/2014/main" id="{AA0EF42B-4C6A-44BC-9F07-483C3EBFB81F}"/>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912385094"/>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3780</xdr:row>
      <xdr:rowOff>12212</xdr:rowOff>
    </xdr:from>
    <xdr:to>
      <xdr:col>1</xdr:col>
      <xdr:colOff>928077</xdr:colOff>
      <xdr:row>3785</xdr:row>
      <xdr:rowOff>0</xdr:rowOff>
    </xdr:to>
    <xdr:pic>
      <xdr:nvPicPr>
        <xdr:cNvPr id="182" name="Рисунок 181">
          <a:extLst>
            <a:ext uri="{FF2B5EF4-FFF2-40B4-BE49-F238E27FC236}">
              <a16:creationId xmlns="" xmlns:a16="http://schemas.microsoft.com/office/drawing/2014/main" id="{E5FB3F2E-1613-45FA-9916-2A4482E14AB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912372885"/>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3780</xdr:row>
      <xdr:rowOff>24421</xdr:rowOff>
    </xdr:from>
    <xdr:to>
      <xdr:col>22</xdr:col>
      <xdr:colOff>696056</xdr:colOff>
      <xdr:row>3784</xdr:row>
      <xdr:rowOff>170960</xdr:rowOff>
    </xdr:to>
    <xdr:pic>
      <xdr:nvPicPr>
        <xdr:cNvPr id="183" name="Рисунок 182">
          <a:extLst>
            <a:ext uri="{FF2B5EF4-FFF2-40B4-BE49-F238E27FC236}">
              <a16:creationId xmlns="" xmlns:a16="http://schemas.microsoft.com/office/drawing/2014/main" id="{05DBA0D3-A765-409D-A977-D0313CA964E8}"/>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912385094"/>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3822</xdr:row>
      <xdr:rowOff>12212</xdr:rowOff>
    </xdr:from>
    <xdr:to>
      <xdr:col>1</xdr:col>
      <xdr:colOff>928077</xdr:colOff>
      <xdr:row>3827</xdr:row>
      <xdr:rowOff>0</xdr:rowOff>
    </xdr:to>
    <xdr:pic>
      <xdr:nvPicPr>
        <xdr:cNvPr id="184" name="Рисунок 183">
          <a:extLst>
            <a:ext uri="{FF2B5EF4-FFF2-40B4-BE49-F238E27FC236}">
              <a16:creationId xmlns="" xmlns:a16="http://schemas.microsoft.com/office/drawing/2014/main" id="{05B7EE7A-9366-4002-B648-460F2947508E}"/>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912372885"/>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3822</xdr:row>
      <xdr:rowOff>24421</xdr:rowOff>
    </xdr:from>
    <xdr:to>
      <xdr:col>22</xdr:col>
      <xdr:colOff>696056</xdr:colOff>
      <xdr:row>3826</xdr:row>
      <xdr:rowOff>170960</xdr:rowOff>
    </xdr:to>
    <xdr:pic>
      <xdr:nvPicPr>
        <xdr:cNvPr id="185" name="Рисунок 184">
          <a:extLst>
            <a:ext uri="{FF2B5EF4-FFF2-40B4-BE49-F238E27FC236}">
              <a16:creationId xmlns="" xmlns:a16="http://schemas.microsoft.com/office/drawing/2014/main" id="{9869D529-9BBD-4169-8B06-DC8F7F55BAA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912385094"/>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3864</xdr:row>
      <xdr:rowOff>12212</xdr:rowOff>
    </xdr:from>
    <xdr:to>
      <xdr:col>1</xdr:col>
      <xdr:colOff>928077</xdr:colOff>
      <xdr:row>3869</xdr:row>
      <xdr:rowOff>0</xdr:rowOff>
    </xdr:to>
    <xdr:pic>
      <xdr:nvPicPr>
        <xdr:cNvPr id="186" name="Рисунок 185">
          <a:extLst>
            <a:ext uri="{FF2B5EF4-FFF2-40B4-BE49-F238E27FC236}">
              <a16:creationId xmlns="" xmlns:a16="http://schemas.microsoft.com/office/drawing/2014/main" id="{678B9BA0-C4FB-486D-9111-7BF8BC96930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912372885"/>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3864</xdr:row>
      <xdr:rowOff>24421</xdr:rowOff>
    </xdr:from>
    <xdr:to>
      <xdr:col>22</xdr:col>
      <xdr:colOff>696056</xdr:colOff>
      <xdr:row>3868</xdr:row>
      <xdr:rowOff>170960</xdr:rowOff>
    </xdr:to>
    <xdr:pic>
      <xdr:nvPicPr>
        <xdr:cNvPr id="187" name="Рисунок 186">
          <a:extLst>
            <a:ext uri="{FF2B5EF4-FFF2-40B4-BE49-F238E27FC236}">
              <a16:creationId xmlns="" xmlns:a16="http://schemas.microsoft.com/office/drawing/2014/main" id="{D4DEC390-8507-4DB6-91A0-4E0890AF3FA4}"/>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912385094"/>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3906</xdr:row>
      <xdr:rowOff>12212</xdr:rowOff>
    </xdr:from>
    <xdr:to>
      <xdr:col>1</xdr:col>
      <xdr:colOff>928077</xdr:colOff>
      <xdr:row>3911</xdr:row>
      <xdr:rowOff>0</xdr:rowOff>
    </xdr:to>
    <xdr:pic>
      <xdr:nvPicPr>
        <xdr:cNvPr id="188" name="Рисунок 187">
          <a:extLst>
            <a:ext uri="{FF2B5EF4-FFF2-40B4-BE49-F238E27FC236}">
              <a16:creationId xmlns="" xmlns:a16="http://schemas.microsoft.com/office/drawing/2014/main" id="{EBDF083B-BD99-4BBD-A946-F8F0DFB91B06}"/>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912372885"/>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3906</xdr:row>
      <xdr:rowOff>24421</xdr:rowOff>
    </xdr:from>
    <xdr:to>
      <xdr:col>22</xdr:col>
      <xdr:colOff>696056</xdr:colOff>
      <xdr:row>3910</xdr:row>
      <xdr:rowOff>170960</xdr:rowOff>
    </xdr:to>
    <xdr:pic>
      <xdr:nvPicPr>
        <xdr:cNvPr id="189" name="Рисунок 188">
          <a:extLst>
            <a:ext uri="{FF2B5EF4-FFF2-40B4-BE49-F238E27FC236}">
              <a16:creationId xmlns="" xmlns:a16="http://schemas.microsoft.com/office/drawing/2014/main" id="{AA45DE16-AAF0-4B31-8D6F-C6E2AD182A5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912385094"/>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21981</xdr:colOff>
      <xdr:row>3948</xdr:row>
      <xdr:rowOff>12212</xdr:rowOff>
    </xdr:from>
    <xdr:to>
      <xdr:col>1</xdr:col>
      <xdr:colOff>928077</xdr:colOff>
      <xdr:row>3953</xdr:row>
      <xdr:rowOff>0</xdr:rowOff>
    </xdr:to>
    <xdr:pic>
      <xdr:nvPicPr>
        <xdr:cNvPr id="190" name="Рисунок 189">
          <a:extLst>
            <a:ext uri="{FF2B5EF4-FFF2-40B4-BE49-F238E27FC236}">
              <a16:creationId xmlns="" xmlns:a16="http://schemas.microsoft.com/office/drawing/2014/main" id="{CB6FEA1C-B6E7-49C6-BE7B-56F020AC7065}"/>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00539" y="912372885"/>
          <a:ext cx="906096" cy="10624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21</xdr:col>
      <xdr:colOff>787155</xdr:colOff>
      <xdr:row>3948</xdr:row>
      <xdr:rowOff>24421</xdr:rowOff>
    </xdr:from>
    <xdr:to>
      <xdr:col>22</xdr:col>
      <xdr:colOff>696056</xdr:colOff>
      <xdr:row>3952</xdr:row>
      <xdr:rowOff>170960</xdr:rowOff>
    </xdr:to>
    <xdr:pic>
      <xdr:nvPicPr>
        <xdr:cNvPr id="191" name="Рисунок 190">
          <a:extLst>
            <a:ext uri="{FF2B5EF4-FFF2-40B4-BE49-F238E27FC236}">
              <a16:creationId xmlns="" xmlns:a16="http://schemas.microsoft.com/office/drawing/2014/main" id="{65BD8183-2A84-4C51-8D29-F770EA5E8D93}"/>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614655" y="912385094"/>
          <a:ext cx="971305" cy="9769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28576</xdr:rowOff>
    </xdr:from>
    <xdr:to>
      <xdr:col>1</xdr:col>
      <xdr:colOff>428625</xdr:colOff>
      <xdr:row>2</xdr:row>
      <xdr:rowOff>171450</xdr:rowOff>
    </xdr:to>
    <xdr:pic>
      <xdr:nvPicPr>
        <xdr:cNvPr id="3" name="Рисунок 2">
          <a:extLst>
            <a:ext uri="{FF2B5EF4-FFF2-40B4-BE49-F238E27FC236}">
              <a16:creationId xmlns="" xmlns:a16="http://schemas.microsoft.com/office/drawing/2014/main" id="{27B0399F-362E-45FC-BC42-93039B1EAC2A}"/>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250" y="28576"/>
          <a:ext cx="733425" cy="71437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6</xdr:col>
      <xdr:colOff>619125</xdr:colOff>
      <xdr:row>0</xdr:row>
      <xdr:rowOff>38100</xdr:rowOff>
    </xdr:from>
    <xdr:to>
      <xdr:col>7</xdr:col>
      <xdr:colOff>571499</xdr:colOff>
      <xdr:row>2</xdr:row>
      <xdr:rowOff>161925</xdr:rowOff>
    </xdr:to>
    <xdr:pic>
      <xdr:nvPicPr>
        <xdr:cNvPr id="4" name="Рисунок 3">
          <a:extLst>
            <a:ext uri="{FF2B5EF4-FFF2-40B4-BE49-F238E27FC236}">
              <a16:creationId xmlns="" xmlns:a16="http://schemas.microsoft.com/office/drawing/2014/main" id="{17BA942F-4045-4654-9DE0-CDF64903FE00}"/>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258300" y="38100"/>
          <a:ext cx="781049" cy="695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238126</xdr:colOff>
      <xdr:row>0</xdr:row>
      <xdr:rowOff>142876</xdr:rowOff>
    </xdr:from>
    <xdr:to>
      <xdr:col>20</xdr:col>
      <xdr:colOff>238125</xdr:colOff>
      <xdr:row>4</xdr:row>
      <xdr:rowOff>28576</xdr:rowOff>
    </xdr:to>
    <xdr:pic>
      <xdr:nvPicPr>
        <xdr:cNvPr id="5" name="Рисунок 4">
          <a:extLst>
            <a:ext uri="{FF2B5EF4-FFF2-40B4-BE49-F238E27FC236}">
              <a16:creationId xmlns="" xmlns:a16="http://schemas.microsoft.com/office/drawing/2014/main" id="{23E6897B-1159-4D66-BAE0-6CDF4BEDC449}"/>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410826" y="142876"/>
          <a:ext cx="714374" cy="76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104775</xdr:rowOff>
    </xdr:from>
    <xdr:to>
      <xdr:col>0</xdr:col>
      <xdr:colOff>895349</xdr:colOff>
      <xdr:row>3</xdr:row>
      <xdr:rowOff>190500</xdr:rowOff>
    </xdr:to>
    <xdr:pic>
      <xdr:nvPicPr>
        <xdr:cNvPr id="6" name="Рисунок 5">
          <a:extLst>
            <a:ext uri="{FF2B5EF4-FFF2-40B4-BE49-F238E27FC236}">
              <a16:creationId xmlns="" xmlns:a16="http://schemas.microsoft.com/office/drawing/2014/main" id="{D64258FA-E859-4FE7-B740-186D5C41FD8C}"/>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80975" y="104775"/>
          <a:ext cx="714374" cy="76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18</xdr:col>
      <xdr:colOff>238126</xdr:colOff>
      <xdr:row>0</xdr:row>
      <xdr:rowOff>142876</xdr:rowOff>
    </xdr:from>
    <xdr:to>
      <xdr:col>20</xdr:col>
      <xdr:colOff>238125</xdr:colOff>
      <xdr:row>4</xdr:row>
      <xdr:rowOff>28576</xdr:rowOff>
    </xdr:to>
    <xdr:pic>
      <xdr:nvPicPr>
        <xdr:cNvPr id="4" name="Рисунок 3">
          <a:extLst>
            <a:ext uri="{FF2B5EF4-FFF2-40B4-BE49-F238E27FC236}">
              <a16:creationId xmlns="" xmlns:a16="http://schemas.microsoft.com/office/drawing/2014/main" id="{14D6D023-D7A1-48EB-9785-4E5381B8620B}"/>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1039476" y="142876"/>
          <a:ext cx="714374" cy="76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104775</xdr:rowOff>
    </xdr:from>
    <xdr:to>
      <xdr:col>0</xdr:col>
      <xdr:colOff>895349</xdr:colOff>
      <xdr:row>3</xdr:row>
      <xdr:rowOff>190500</xdr:rowOff>
    </xdr:to>
    <xdr:pic>
      <xdr:nvPicPr>
        <xdr:cNvPr id="5" name="Рисунок 4">
          <a:extLst>
            <a:ext uri="{FF2B5EF4-FFF2-40B4-BE49-F238E27FC236}">
              <a16:creationId xmlns="" xmlns:a16="http://schemas.microsoft.com/office/drawing/2014/main" id="{4FDA1535-F692-4979-B3CE-3D8A5AE9225D}"/>
            </a:ext>
          </a:extLst>
        </xdr:cNvPr>
        <xdr:cNvPicPr>
          <a:picLocks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80975" y="104775"/>
          <a:ext cx="714374" cy="76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dimension ref="A3:X79"/>
  <sheetViews>
    <sheetView view="pageLayout" topLeftCell="A4" workbookViewId="0">
      <selection activeCell="A6" sqref="A6:XFD6"/>
    </sheetView>
  </sheetViews>
  <sheetFormatPr defaultRowHeight="15.75"/>
  <sheetData>
    <row r="3" spans="1:24" ht="18.75">
      <c r="A3" s="102" t="s">
        <v>0</v>
      </c>
      <c r="B3" s="102"/>
      <c r="C3" s="102"/>
      <c r="D3" s="102"/>
      <c r="E3" s="102"/>
      <c r="F3" s="102"/>
      <c r="G3" s="102"/>
      <c r="H3" s="102"/>
      <c r="I3" s="102"/>
      <c r="J3" s="102"/>
      <c r="K3" s="102"/>
      <c r="L3" s="102"/>
      <c r="M3" s="103" t="s">
        <v>1</v>
      </c>
      <c r="N3" s="104"/>
      <c r="O3" s="104"/>
      <c r="P3" s="104"/>
      <c r="Q3" s="104"/>
      <c r="R3" s="104"/>
      <c r="S3" s="104"/>
      <c r="T3" s="104"/>
      <c r="U3" s="104"/>
      <c r="V3" s="104"/>
      <c r="W3" s="104"/>
      <c r="X3" s="105"/>
    </row>
    <row r="4" spans="1:24" ht="150">
      <c r="A4" s="1" t="s">
        <v>2</v>
      </c>
      <c r="B4" s="1" t="s">
        <v>3</v>
      </c>
      <c r="C4" s="1" t="s">
        <v>4</v>
      </c>
      <c r="D4" s="1" t="s">
        <v>3</v>
      </c>
      <c r="E4" s="1" t="s">
        <v>5</v>
      </c>
      <c r="F4" s="1" t="s">
        <v>3</v>
      </c>
      <c r="G4" s="1" t="s">
        <v>6</v>
      </c>
      <c r="H4" s="1" t="s">
        <v>3</v>
      </c>
      <c r="I4" s="1" t="s">
        <v>7</v>
      </c>
      <c r="J4" s="1" t="s">
        <v>3</v>
      </c>
      <c r="K4" s="1" t="s">
        <v>8</v>
      </c>
      <c r="L4" s="2" t="s">
        <v>9</v>
      </c>
      <c r="M4" s="1" t="s">
        <v>2</v>
      </c>
      <c r="N4" s="1" t="s">
        <v>9</v>
      </c>
      <c r="O4" s="1" t="s">
        <v>4</v>
      </c>
      <c r="P4" s="1" t="s">
        <v>9</v>
      </c>
      <c r="Q4" s="1" t="s">
        <v>5</v>
      </c>
      <c r="R4" s="1" t="s">
        <v>9</v>
      </c>
      <c r="S4" s="1" t="s">
        <v>10</v>
      </c>
      <c r="T4" s="1" t="s">
        <v>9</v>
      </c>
      <c r="U4" s="1" t="s">
        <v>7</v>
      </c>
      <c r="V4" s="1" t="s">
        <v>9</v>
      </c>
      <c r="W4" s="1" t="s">
        <v>11</v>
      </c>
      <c r="X4" s="1" t="s">
        <v>9</v>
      </c>
    </row>
    <row r="5" spans="1:24" ht="18.75">
      <c r="A5" s="1" t="s">
        <v>12</v>
      </c>
      <c r="B5" s="1">
        <v>70</v>
      </c>
      <c r="C5" s="3" t="s">
        <v>35</v>
      </c>
      <c r="D5" s="4">
        <v>70</v>
      </c>
      <c r="E5" s="3" t="s">
        <v>36</v>
      </c>
      <c r="F5" s="4">
        <v>70</v>
      </c>
      <c r="G5" s="1">
        <v>0</v>
      </c>
      <c r="H5" s="1">
        <v>0</v>
      </c>
      <c r="I5" s="21" t="s">
        <v>37</v>
      </c>
      <c r="J5" s="3">
        <v>70</v>
      </c>
      <c r="K5" s="3" t="s">
        <v>38</v>
      </c>
      <c r="L5" s="4">
        <v>70</v>
      </c>
      <c r="M5" s="1" t="s">
        <v>13</v>
      </c>
      <c r="N5" s="1">
        <v>70</v>
      </c>
      <c r="O5" s="3" t="s">
        <v>40</v>
      </c>
      <c r="P5" s="4">
        <v>70</v>
      </c>
      <c r="Q5" s="3" t="s">
        <v>41</v>
      </c>
      <c r="R5" s="4">
        <v>70</v>
      </c>
      <c r="S5" s="1">
        <v>0</v>
      </c>
      <c r="T5" s="1">
        <v>0</v>
      </c>
      <c r="U5" s="3" t="s">
        <v>43</v>
      </c>
      <c r="V5" s="4">
        <v>70</v>
      </c>
      <c r="W5" s="3" t="s">
        <v>44</v>
      </c>
      <c r="X5" s="4">
        <v>70</v>
      </c>
    </row>
    <row r="6" spans="1:24" ht="18.75">
      <c r="A6" s="20" t="s">
        <v>14</v>
      </c>
      <c r="B6" s="4">
        <v>70</v>
      </c>
      <c r="C6" s="3">
        <v>0</v>
      </c>
      <c r="D6" s="1">
        <v>0</v>
      </c>
      <c r="E6" s="18">
        <v>0</v>
      </c>
      <c r="F6" s="1">
        <v>0</v>
      </c>
      <c r="G6" s="1">
        <v>2</v>
      </c>
      <c r="H6" s="1">
        <v>70</v>
      </c>
      <c r="I6" s="19">
        <v>-99</v>
      </c>
      <c r="J6" s="1">
        <v>0</v>
      </c>
      <c r="K6" s="1">
        <v>0</v>
      </c>
      <c r="L6" s="1">
        <v>0</v>
      </c>
      <c r="M6" s="3" t="s">
        <v>16</v>
      </c>
      <c r="N6" s="4">
        <v>70</v>
      </c>
      <c r="O6" s="1">
        <v>0</v>
      </c>
      <c r="P6" s="1">
        <v>0</v>
      </c>
      <c r="Q6" s="1">
        <v>0</v>
      </c>
      <c r="R6" s="1">
        <v>0</v>
      </c>
      <c r="S6" s="1">
        <v>2</v>
      </c>
      <c r="T6" s="1">
        <v>70</v>
      </c>
      <c r="U6" s="1">
        <v>-99</v>
      </c>
      <c r="V6" s="1">
        <v>0</v>
      </c>
      <c r="W6" s="1">
        <v>0</v>
      </c>
      <c r="X6" s="1">
        <v>0</v>
      </c>
    </row>
    <row r="7" spans="1:24" ht="18.75">
      <c r="A7" s="20" t="s">
        <v>386</v>
      </c>
      <c r="B7" s="4">
        <v>69</v>
      </c>
      <c r="C7" s="3">
        <v>65</v>
      </c>
      <c r="D7" s="4">
        <v>1</v>
      </c>
      <c r="E7" s="3" t="s">
        <v>15</v>
      </c>
      <c r="F7" s="4">
        <v>1</v>
      </c>
      <c r="G7" s="3">
        <v>5.4</v>
      </c>
      <c r="H7" s="4">
        <v>70</v>
      </c>
      <c r="I7" s="21" t="s">
        <v>15</v>
      </c>
      <c r="J7" s="4">
        <v>1</v>
      </c>
      <c r="K7" s="3" t="s">
        <v>15</v>
      </c>
      <c r="L7" s="4">
        <v>1</v>
      </c>
      <c r="M7" s="3" t="s">
        <v>456</v>
      </c>
      <c r="N7" s="4">
        <v>69</v>
      </c>
      <c r="O7" s="3">
        <v>53</v>
      </c>
      <c r="P7" s="4">
        <v>1</v>
      </c>
      <c r="Q7" s="3" t="s">
        <v>15</v>
      </c>
      <c r="R7" s="4">
        <v>1</v>
      </c>
      <c r="S7" s="5">
        <v>5.7</v>
      </c>
      <c r="T7" s="4">
        <v>70</v>
      </c>
      <c r="U7" s="3" t="s">
        <v>15</v>
      </c>
      <c r="V7" s="4">
        <v>1</v>
      </c>
      <c r="W7" s="3" t="s">
        <v>15</v>
      </c>
      <c r="X7" s="4">
        <v>1</v>
      </c>
    </row>
    <row r="8" spans="1:24" ht="18.75">
      <c r="A8" s="20" t="s">
        <v>387</v>
      </c>
      <c r="B8" s="4">
        <v>68</v>
      </c>
      <c r="C8" s="3">
        <v>68</v>
      </c>
      <c r="D8" s="4">
        <v>2</v>
      </c>
      <c r="E8" s="3" t="s">
        <v>15</v>
      </c>
      <c r="F8" s="4">
        <v>2</v>
      </c>
      <c r="G8" s="3" t="s">
        <v>15</v>
      </c>
      <c r="H8" s="4">
        <v>69</v>
      </c>
      <c r="I8" s="21" t="s">
        <v>15</v>
      </c>
      <c r="J8" s="4">
        <v>2</v>
      </c>
      <c r="K8" s="3" t="s">
        <v>15</v>
      </c>
      <c r="L8" s="4">
        <v>2</v>
      </c>
      <c r="M8" s="3" t="s">
        <v>457</v>
      </c>
      <c r="N8" s="4">
        <v>68</v>
      </c>
      <c r="O8" s="3">
        <v>56</v>
      </c>
      <c r="P8" s="4">
        <v>2</v>
      </c>
      <c r="Q8" s="3" t="s">
        <v>15</v>
      </c>
      <c r="R8" s="4">
        <v>2</v>
      </c>
      <c r="S8" s="5" t="s">
        <v>15</v>
      </c>
      <c r="T8" s="4">
        <v>69</v>
      </c>
      <c r="U8" s="3" t="s">
        <v>15</v>
      </c>
      <c r="V8" s="4">
        <v>2</v>
      </c>
      <c r="W8" s="3" t="s">
        <v>15</v>
      </c>
      <c r="X8" s="4">
        <v>2</v>
      </c>
    </row>
    <row r="9" spans="1:24" ht="18.75">
      <c r="A9" s="20" t="s">
        <v>388</v>
      </c>
      <c r="B9" s="4">
        <v>67</v>
      </c>
      <c r="C9" s="3">
        <v>71</v>
      </c>
      <c r="D9" s="4">
        <v>3</v>
      </c>
      <c r="E9" s="3" t="s">
        <v>15</v>
      </c>
      <c r="F9" s="4">
        <v>3</v>
      </c>
      <c r="G9" s="3">
        <v>5.5</v>
      </c>
      <c r="H9" s="4">
        <v>68</v>
      </c>
      <c r="I9" s="21" t="s">
        <v>15</v>
      </c>
      <c r="J9" s="4">
        <v>3</v>
      </c>
      <c r="K9" s="3" t="s">
        <v>15</v>
      </c>
      <c r="L9" s="4">
        <v>3</v>
      </c>
      <c r="M9" s="3" t="s">
        <v>458</v>
      </c>
      <c r="N9" s="4">
        <v>67</v>
      </c>
      <c r="O9" s="3">
        <v>59</v>
      </c>
      <c r="P9" s="4">
        <v>3</v>
      </c>
      <c r="Q9" s="3" t="s">
        <v>15</v>
      </c>
      <c r="R9" s="4">
        <v>3</v>
      </c>
      <c r="S9" s="5">
        <v>5.8</v>
      </c>
      <c r="T9" s="4">
        <v>68</v>
      </c>
      <c r="U9" s="3" t="s">
        <v>15</v>
      </c>
      <c r="V9" s="4">
        <v>3</v>
      </c>
      <c r="W9" s="3" t="s">
        <v>15</v>
      </c>
      <c r="X9" s="4">
        <v>3</v>
      </c>
    </row>
    <row r="10" spans="1:24" ht="18.75">
      <c r="A10" s="20" t="s">
        <v>389</v>
      </c>
      <c r="B10" s="4">
        <v>66</v>
      </c>
      <c r="C10" s="3">
        <v>74</v>
      </c>
      <c r="D10" s="4">
        <v>4</v>
      </c>
      <c r="E10" s="3" t="s">
        <v>15</v>
      </c>
      <c r="F10" s="4">
        <v>4</v>
      </c>
      <c r="G10" s="3" t="s">
        <v>15</v>
      </c>
      <c r="H10" s="4">
        <v>67</v>
      </c>
      <c r="I10" s="21" t="s">
        <v>15</v>
      </c>
      <c r="J10" s="4">
        <v>4</v>
      </c>
      <c r="K10" s="3" t="s">
        <v>15</v>
      </c>
      <c r="L10" s="4">
        <v>4</v>
      </c>
      <c r="M10" s="3" t="s">
        <v>459</v>
      </c>
      <c r="N10" s="4">
        <v>66</v>
      </c>
      <c r="O10" s="3">
        <v>62</v>
      </c>
      <c r="P10" s="4">
        <v>4</v>
      </c>
      <c r="Q10" s="3" t="s">
        <v>15</v>
      </c>
      <c r="R10" s="4">
        <v>4</v>
      </c>
      <c r="S10" s="5" t="s">
        <v>15</v>
      </c>
      <c r="T10" s="4">
        <v>67</v>
      </c>
      <c r="U10" s="3" t="s">
        <v>15</v>
      </c>
      <c r="V10" s="4">
        <v>4</v>
      </c>
      <c r="W10" s="3" t="s">
        <v>15</v>
      </c>
      <c r="X10" s="4">
        <v>4</v>
      </c>
    </row>
    <row r="11" spans="1:24" ht="18.75">
      <c r="A11" s="20" t="s">
        <v>390</v>
      </c>
      <c r="B11" s="4">
        <v>65</v>
      </c>
      <c r="C11" s="3">
        <v>77</v>
      </c>
      <c r="D11" s="4">
        <v>5</v>
      </c>
      <c r="E11" s="3" t="s">
        <v>15</v>
      </c>
      <c r="F11" s="4">
        <v>5</v>
      </c>
      <c r="G11" s="3">
        <v>5.6</v>
      </c>
      <c r="H11" s="4">
        <v>66</v>
      </c>
      <c r="I11" s="21" t="s">
        <v>15</v>
      </c>
      <c r="J11" s="4">
        <v>5</v>
      </c>
      <c r="K11" s="3" t="s">
        <v>15</v>
      </c>
      <c r="L11" s="4">
        <v>5</v>
      </c>
      <c r="M11" s="3" t="s">
        <v>460</v>
      </c>
      <c r="N11" s="4">
        <v>65</v>
      </c>
      <c r="O11" s="3">
        <v>65</v>
      </c>
      <c r="P11" s="4">
        <v>5</v>
      </c>
      <c r="Q11" s="3" t="s">
        <v>15</v>
      </c>
      <c r="R11" s="4">
        <v>5</v>
      </c>
      <c r="S11" s="5">
        <v>5.9</v>
      </c>
      <c r="T11" s="4">
        <v>66</v>
      </c>
      <c r="U11" s="3" t="s">
        <v>15</v>
      </c>
      <c r="V11" s="4">
        <v>5</v>
      </c>
      <c r="W11" s="3" t="s">
        <v>15</v>
      </c>
      <c r="X11" s="4">
        <v>5</v>
      </c>
    </row>
    <row r="12" spans="1:24" ht="18.75">
      <c r="A12" s="20" t="s">
        <v>391</v>
      </c>
      <c r="B12" s="4">
        <v>64</v>
      </c>
      <c r="C12" s="3">
        <v>80</v>
      </c>
      <c r="D12" s="4">
        <v>6</v>
      </c>
      <c r="E12" s="3" t="s">
        <v>15</v>
      </c>
      <c r="F12" s="4">
        <v>6</v>
      </c>
      <c r="G12" s="3" t="s">
        <v>17</v>
      </c>
      <c r="H12" s="4">
        <v>65</v>
      </c>
      <c r="I12" s="21" t="s">
        <v>15</v>
      </c>
      <c r="J12" s="4">
        <v>6</v>
      </c>
      <c r="K12" s="3" t="s">
        <v>15</v>
      </c>
      <c r="L12" s="4">
        <v>6</v>
      </c>
      <c r="M12" s="6" t="s">
        <v>461</v>
      </c>
      <c r="N12" s="4">
        <v>64</v>
      </c>
      <c r="O12" s="3">
        <v>67</v>
      </c>
      <c r="P12" s="4">
        <v>6</v>
      </c>
      <c r="Q12" s="3" t="s">
        <v>15</v>
      </c>
      <c r="R12" s="4">
        <v>6</v>
      </c>
      <c r="S12" s="5" t="s">
        <v>15</v>
      </c>
      <c r="T12" s="4">
        <v>65</v>
      </c>
      <c r="U12" s="3" t="s">
        <v>15</v>
      </c>
      <c r="V12" s="4">
        <v>6</v>
      </c>
      <c r="W12" s="3" t="s">
        <v>15</v>
      </c>
      <c r="X12" s="4">
        <v>6</v>
      </c>
    </row>
    <row r="13" spans="1:24" ht="18.75">
      <c r="A13" s="20" t="s">
        <v>392</v>
      </c>
      <c r="B13" s="4">
        <v>63</v>
      </c>
      <c r="C13" s="3">
        <v>83</v>
      </c>
      <c r="D13" s="4">
        <v>7</v>
      </c>
      <c r="E13" s="3" t="s">
        <v>15</v>
      </c>
      <c r="F13" s="4">
        <v>7</v>
      </c>
      <c r="G13" s="3">
        <v>5.7</v>
      </c>
      <c r="H13" s="4">
        <v>64</v>
      </c>
      <c r="I13" s="21" t="s">
        <v>15</v>
      </c>
      <c r="J13" s="4">
        <v>7</v>
      </c>
      <c r="K13" s="3" t="s">
        <v>15</v>
      </c>
      <c r="L13" s="4">
        <v>7</v>
      </c>
      <c r="M13" s="3" t="s">
        <v>462</v>
      </c>
      <c r="N13" s="4">
        <v>63</v>
      </c>
      <c r="O13" s="3">
        <v>69</v>
      </c>
      <c r="P13" s="4">
        <v>7</v>
      </c>
      <c r="Q13" s="3" t="s">
        <v>15</v>
      </c>
      <c r="R13" s="4">
        <v>7</v>
      </c>
      <c r="S13" s="5">
        <v>6</v>
      </c>
      <c r="T13" s="4">
        <v>64</v>
      </c>
      <c r="U13" s="3" t="s">
        <v>15</v>
      </c>
      <c r="V13" s="4">
        <v>7</v>
      </c>
      <c r="W13" s="3" t="s">
        <v>15</v>
      </c>
      <c r="X13" s="4">
        <v>7</v>
      </c>
    </row>
    <row r="14" spans="1:24" ht="18.75">
      <c r="A14" s="20" t="s">
        <v>393</v>
      </c>
      <c r="B14" s="4">
        <v>62</v>
      </c>
      <c r="C14" s="3">
        <v>86</v>
      </c>
      <c r="D14" s="4">
        <v>8</v>
      </c>
      <c r="E14" s="3" t="s">
        <v>15</v>
      </c>
      <c r="F14" s="4">
        <v>8</v>
      </c>
      <c r="G14" s="3" t="s">
        <v>17</v>
      </c>
      <c r="H14" s="4">
        <v>63</v>
      </c>
      <c r="I14" s="21" t="s">
        <v>15</v>
      </c>
      <c r="J14" s="4">
        <v>8</v>
      </c>
      <c r="K14" s="3" t="s">
        <v>15</v>
      </c>
      <c r="L14" s="4">
        <v>8</v>
      </c>
      <c r="M14" s="3" t="s">
        <v>463</v>
      </c>
      <c r="N14" s="4">
        <v>62</v>
      </c>
      <c r="O14" s="3">
        <v>71</v>
      </c>
      <c r="P14" s="4">
        <v>8</v>
      </c>
      <c r="Q14" s="3" t="s">
        <v>15</v>
      </c>
      <c r="R14" s="4">
        <v>8</v>
      </c>
      <c r="S14" s="5" t="s">
        <v>15</v>
      </c>
      <c r="T14" s="4">
        <v>63</v>
      </c>
      <c r="U14" s="3" t="s">
        <v>15</v>
      </c>
      <c r="V14" s="4">
        <v>8</v>
      </c>
      <c r="W14" s="3" t="s">
        <v>15</v>
      </c>
      <c r="X14" s="4">
        <v>8</v>
      </c>
    </row>
    <row r="15" spans="1:24" ht="18.75">
      <c r="A15" s="20" t="s">
        <v>394</v>
      </c>
      <c r="B15" s="4">
        <v>61</v>
      </c>
      <c r="C15" s="3">
        <v>88</v>
      </c>
      <c r="D15" s="4">
        <v>9</v>
      </c>
      <c r="E15" s="3" t="s">
        <v>15</v>
      </c>
      <c r="F15" s="4">
        <v>9</v>
      </c>
      <c r="G15" s="3">
        <v>5.8</v>
      </c>
      <c r="H15" s="4">
        <v>62</v>
      </c>
      <c r="I15" s="21" t="s">
        <v>15</v>
      </c>
      <c r="J15" s="4">
        <v>9</v>
      </c>
      <c r="K15" s="3" t="s">
        <v>15</v>
      </c>
      <c r="L15" s="4">
        <v>9</v>
      </c>
      <c r="M15" s="3" t="s">
        <v>464</v>
      </c>
      <c r="N15" s="4">
        <v>61</v>
      </c>
      <c r="O15" s="3">
        <v>73</v>
      </c>
      <c r="P15" s="4">
        <v>9</v>
      </c>
      <c r="Q15" s="3" t="s">
        <v>15</v>
      </c>
      <c r="R15" s="4">
        <v>9</v>
      </c>
      <c r="S15" s="5">
        <v>6.1</v>
      </c>
      <c r="T15" s="4">
        <v>62</v>
      </c>
      <c r="U15" s="3" t="s">
        <v>15</v>
      </c>
      <c r="V15" s="4">
        <v>9</v>
      </c>
      <c r="W15" s="3" t="s">
        <v>15</v>
      </c>
      <c r="X15" s="4">
        <v>9</v>
      </c>
    </row>
    <row r="16" spans="1:24" ht="18.75">
      <c r="A16" s="20" t="s">
        <v>395</v>
      </c>
      <c r="B16" s="4">
        <v>60</v>
      </c>
      <c r="C16" s="3">
        <v>90</v>
      </c>
      <c r="D16" s="4">
        <v>10</v>
      </c>
      <c r="E16" s="3">
        <v>1</v>
      </c>
      <c r="F16" s="4">
        <v>10</v>
      </c>
      <c r="G16" s="3" t="s">
        <v>17</v>
      </c>
      <c r="H16" s="4">
        <v>61</v>
      </c>
      <c r="I16" s="21" t="s">
        <v>15</v>
      </c>
      <c r="J16" s="4">
        <v>10</v>
      </c>
      <c r="K16" s="3" t="s">
        <v>15</v>
      </c>
      <c r="L16" s="4">
        <v>10</v>
      </c>
      <c r="M16" s="3" t="s">
        <v>465</v>
      </c>
      <c r="N16" s="4">
        <v>60</v>
      </c>
      <c r="O16" s="3">
        <v>75</v>
      </c>
      <c r="P16" s="4">
        <v>10</v>
      </c>
      <c r="Q16" s="3" t="s">
        <v>15</v>
      </c>
      <c r="R16" s="4">
        <v>10</v>
      </c>
      <c r="S16" s="5" t="s">
        <v>15</v>
      </c>
      <c r="T16" s="4">
        <v>61</v>
      </c>
      <c r="U16" s="3" t="s">
        <v>15</v>
      </c>
      <c r="V16" s="4">
        <v>10</v>
      </c>
      <c r="W16" s="3" t="s">
        <v>15</v>
      </c>
      <c r="X16" s="4">
        <v>10</v>
      </c>
    </row>
    <row r="17" spans="1:24" ht="18.75">
      <c r="A17" s="20" t="s">
        <v>396</v>
      </c>
      <c r="B17" s="4">
        <v>59</v>
      </c>
      <c r="C17" s="3">
        <v>92</v>
      </c>
      <c r="D17" s="4">
        <v>11</v>
      </c>
      <c r="E17" s="3" t="s">
        <v>15</v>
      </c>
      <c r="F17" s="4">
        <v>11</v>
      </c>
      <c r="G17" s="3" t="s">
        <v>17</v>
      </c>
      <c r="H17" s="4">
        <v>60</v>
      </c>
      <c r="I17" s="21" t="s">
        <v>15</v>
      </c>
      <c r="J17" s="4">
        <v>11</v>
      </c>
      <c r="K17" s="3" t="s">
        <v>15</v>
      </c>
      <c r="L17" s="4">
        <v>11</v>
      </c>
      <c r="M17" s="3" t="s">
        <v>466</v>
      </c>
      <c r="N17" s="4">
        <v>59</v>
      </c>
      <c r="O17" s="3">
        <v>77</v>
      </c>
      <c r="P17" s="4">
        <v>11</v>
      </c>
      <c r="Q17" s="3" t="s">
        <v>15</v>
      </c>
      <c r="R17" s="4">
        <v>11</v>
      </c>
      <c r="S17" s="5" t="s">
        <v>15</v>
      </c>
      <c r="T17" s="4">
        <v>60</v>
      </c>
      <c r="U17" s="3" t="s">
        <v>15</v>
      </c>
      <c r="V17" s="4">
        <v>11</v>
      </c>
      <c r="W17" s="3" t="s">
        <v>15</v>
      </c>
      <c r="X17" s="4">
        <v>11</v>
      </c>
    </row>
    <row r="18" spans="1:24" ht="18.75">
      <c r="A18" s="20" t="s">
        <v>397</v>
      </c>
      <c r="B18" s="4">
        <v>58</v>
      </c>
      <c r="C18" s="3">
        <v>94</v>
      </c>
      <c r="D18" s="4">
        <v>12</v>
      </c>
      <c r="E18" s="3">
        <v>2</v>
      </c>
      <c r="F18" s="4">
        <v>12</v>
      </c>
      <c r="G18" s="3">
        <v>5.9</v>
      </c>
      <c r="H18" s="4">
        <v>59</v>
      </c>
      <c r="I18" s="21" t="s">
        <v>15</v>
      </c>
      <c r="J18" s="4">
        <v>12</v>
      </c>
      <c r="K18" s="3" t="s">
        <v>15</v>
      </c>
      <c r="L18" s="4">
        <v>12</v>
      </c>
      <c r="M18" s="3" t="s">
        <v>467</v>
      </c>
      <c r="N18" s="4">
        <v>58</v>
      </c>
      <c r="O18" s="3">
        <v>79</v>
      </c>
      <c r="P18" s="4">
        <v>12</v>
      </c>
      <c r="Q18" s="3" t="s">
        <v>15</v>
      </c>
      <c r="R18" s="4">
        <v>12</v>
      </c>
      <c r="S18" s="5">
        <v>6.2</v>
      </c>
      <c r="T18" s="4">
        <v>59</v>
      </c>
      <c r="U18" s="3" t="s">
        <v>15</v>
      </c>
      <c r="V18" s="4">
        <v>12</v>
      </c>
      <c r="W18" s="3" t="s">
        <v>15</v>
      </c>
      <c r="X18" s="4">
        <v>12</v>
      </c>
    </row>
    <row r="19" spans="1:24" ht="18.75">
      <c r="A19" s="20" t="s">
        <v>398</v>
      </c>
      <c r="B19" s="4">
        <v>57</v>
      </c>
      <c r="C19" s="3">
        <v>96</v>
      </c>
      <c r="D19" s="4">
        <v>13</v>
      </c>
      <c r="E19" s="3" t="s">
        <v>15</v>
      </c>
      <c r="F19" s="4">
        <v>13</v>
      </c>
      <c r="G19" s="3" t="s">
        <v>17</v>
      </c>
      <c r="H19" s="4">
        <v>58</v>
      </c>
      <c r="I19" s="21" t="s">
        <v>15</v>
      </c>
      <c r="J19" s="4">
        <v>13</v>
      </c>
      <c r="K19" s="3" t="s">
        <v>15</v>
      </c>
      <c r="L19" s="4">
        <v>13</v>
      </c>
      <c r="M19" s="3" t="s">
        <v>468</v>
      </c>
      <c r="N19" s="4">
        <v>57</v>
      </c>
      <c r="O19" s="3">
        <v>81</v>
      </c>
      <c r="P19" s="4">
        <v>13</v>
      </c>
      <c r="Q19" s="3" t="s">
        <v>15</v>
      </c>
      <c r="R19" s="4">
        <v>13</v>
      </c>
      <c r="S19" s="5" t="s">
        <v>15</v>
      </c>
      <c r="T19" s="4">
        <v>58</v>
      </c>
      <c r="U19" s="3" t="s">
        <v>15</v>
      </c>
      <c r="V19" s="4">
        <v>13</v>
      </c>
      <c r="W19" s="3" t="s">
        <v>15</v>
      </c>
      <c r="X19" s="4">
        <v>13</v>
      </c>
    </row>
    <row r="20" spans="1:24" ht="18.75">
      <c r="A20" s="20" t="s">
        <v>399</v>
      </c>
      <c r="B20" s="4">
        <v>56</v>
      </c>
      <c r="C20" s="3">
        <v>98</v>
      </c>
      <c r="D20" s="4">
        <v>14</v>
      </c>
      <c r="E20" s="3">
        <v>3</v>
      </c>
      <c r="F20" s="4">
        <v>14</v>
      </c>
      <c r="G20" s="3" t="s">
        <v>17</v>
      </c>
      <c r="H20" s="4">
        <v>57</v>
      </c>
      <c r="I20" s="21" t="s">
        <v>15</v>
      </c>
      <c r="J20" s="4">
        <v>14</v>
      </c>
      <c r="K20" s="3" t="s">
        <v>15</v>
      </c>
      <c r="L20" s="4">
        <v>14</v>
      </c>
      <c r="M20" s="3" t="s">
        <v>469</v>
      </c>
      <c r="N20" s="4">
        <v>56</v>
      </c>
      <c r="O20" s="3">
        <v>83</v>
      </c>
      <c r="P20" s="4">
        <v>14</v>
      </c>
      <c r="Q20" s="3" t="s">
        <v>15</v>
      </c>
      <c r="R20" s="4">
        <v>14</v>
      </c>
      <c r="S20" s="5" t="s">
        <v>15</v>
      </c>
      <c r="T20" s="4">
        <v>57</v>
      </c>
      <c r="U20" s="3" t="s">
        <v>15</v>
      </c>
      <c r="V20" s="4">
        <v>14</v>
      </c>
      <c r="W20" s="3" t="s">
        <v>15</v>
      </c>
      <c r="X20" s="4">
        <v>14</v>
      </c>
    </row>
    <row r="21" spans="1:24" ht="18.75">
      <c r="A21" s="20" t="s">
        <v>400</v>
      </c>
      <c r="B21" s="4">
        <v>55</v>
      </c>
      <c r="C21" s="3">
        <v>100</v>
      </c>
      <c r="D21" s="4">
        <v>15</v>
      </c>
      <c r="E21" s="3" t="s">
        <v>15</v>
      </c>
      <c r="F21" s="4">
        <v>15</v>
      </c>
      <c r="G21" s="3">
        <v>6</v>
      </c>
      <c r="H21" s="4">
        <v>56</v>
      </c>
      <c r="I21" s="21" t="s">
        <v>15</v>
      </c>
      <c r="J21" s="4">
        <v>15</v>
      </c>
      <c r="K21" s="3" t="s">
        <v>15</v>
      </c>
      <c r="L21" s="4">
        <v>15</v>
      </c>
      <c r="M21" s="3" t="s">
        <v>470</v>
      </c>
      <c r="N21" s="4">
        <v>55</v>
      </c>
      <c r="O21" s="3">
        <v>85</v>
      </c>
      <c r="P21" s="4">
        <v>15</v>
      </c>
      <c r="Q21" s="3" t="s">
        <v>15</v>
      </c>
      <c r="R21" s="4">
        <v>15</v>
      </c>
      <c r="S21" s="5">
        <v>6.3</v>
      </c>
      <c r="T21" s="4">
        <v>56</v>
      </c>
      <c r="U21" s="3" t="s">
        <v>15</v>
      </c>
      <c r="V21" s="4">
        <v>15</v>
      </c>
      <c r="W21" s="3" t="s">
        <v>15</v>
      </c>
      <c r="X21" s="4">
        <v>15</v>
      </c>
    </row>
    <row r="22" spans="1:24" ht="18.75">
      <c r="A22" s="20" t="s">
        <v>401</v>
      </c>
      <c r="B22" s="4">
        <v>54</v>
      </c>
      <c r="C22" s="3">
        <v>102</v>
      </c>
      <c r="D22" s="4">
        <v>16</v>
      </c>
      <c r="E22" s="3">
        <v>4</v>
      </c>
      <c r="F22" s="4">
        <v>16</v>
      </c>
      <c r="G22" s="3" t="s">
        <v>17</v>
      </c>
      <c r="H22" s="4">
        <v>55</v>
      </c>
      <c r="I22" s="21" t="s">
        <v>15</v>
      </c>
      <c r="J22" s="4">
        <v>16</v>
      </c>
      <c r="K22" s="3" t="s">
        <v>15</v>
      </c>
      <c r="L22" s="4">
        <v>16</v>
      </c>
      <c r="M22" s="3" t="s">
        <v>471</v>
      </c>
      <c r="N22" s="4">
        <v>54</v>
      </c>
      <c r="O22" s="3">
        <v>87</v>
      </c>
      <c r="P22" s="4">
        <v>16</v>
      </c>
      <c r="Q22" s="3" t="s">
        <v>15</v>
      </c>
      <c r="R22" s="4">
        <v>16</v>
      </c>
      <c r="S22" s="5" t="s">
        <v>15</v>
      </c>
      <c r="T22" s="4">
        <v>55</v>
      </c>
      <c r="U22" s="3" t="s">
        <v>15</v>
      </c>
      <c r="V22" s="4">
        <v>16</v>
      </c>
      <c r="W22" s="3" t="s">
        <v>15</v>
      </c>
      <c r="X22" s="4">
        <v>16</v>
      </c>
    </row>
    <row r="23" spans="1:24" ht="18.75">
      <c r="A23" s="20" t="s">
        <v>402</v>
      </c>
      <c r="B23" s="4">
        <v>53</v>
      </c>
      <c r="C23" s="3">
        <v>104</v>
      </c>
      <c r="D23" s="4">
        <v>17</v>
      </c>
      <c r="E23" s="3" t="s">
        <v>15</v>
      </c>
      <c r="F23" s="4">
        <v>17</v>
      </c>
      <c r="G23" s="3" t="s">
        <v>17</v>
      </c>
      <c r="H23" s="4">
        <v>54</v>
      </c>
      <c r="I23" s="21" t="s">
        <v>15</v>
      </c>
      <c r="J23" s="4">
        <v>17</v>
      </c>
      <c r="K23" s="3" t="s">
        <v>15</v>
      </c>
      <c r="L23" s="4">
        <v>17</v>
      </c>
      <c r="M23" s="3" t="s">
        <v>472</v>
      </c>
      <c r="N23" s="4">
        <v>53</v>
      </c>
      <c r="O23" s="3">
        <v>89</v>
      </c>
      <c r="P23" s="4">
        <v>17</v>
      </c>
      <c r="Q23" s="3" t="s">
        <v>15</v>
      </c>
      <c r="R23" s="4">
        <v>17</v>
      </c>
      <c r="S23" s="5" t="s">
        <v>15</v>
      </c>
      <c r="T23" s="4">
        <v>54</v>
      </c>
      <c r="U23" s="3" t="s">
        <v>15</v>
      </c>
      <c r="V23" s="4">
        <v>17</v>
      </c>
      <c r="W23" s="3" t="s">
        <v>15</v>
      </c>
      <c r="X23" s="4">
        <v>17</v>
      </c>
    </row>
    <row r="24" spans="1:24" ht="18.75">
      <c r="A24" s="20" t="s">
        <v>403</v>
      </c>
      <c r="B24" s="4">
        <v>52</v>
      </c>
      <c r="C24" s="3">
        <v>106</v>
      </c>
      <c r="D24" s="4">
        <v>18</v>
      </c>
      <c r="E24" s="3">
        <v>5</v>
      </c>
      <c r="F24" s="4">
        <v>18</v>
      </c>
      <c r="G24" s="3">
        <v>6.1</v>
      </c>
      <c r="H24" s="4">
        <v>53</v>
      </c>
      <c r="I24" s="21" t="s">
        <v>15</v>
      </c>
      <c r="J24" s="4">
        <v>18</v>
      </c>
      <c r="K24" s="3" t="s">
        <v>15</v>
      </c>
      <c r="L24" s="4">
        <v>18</v>
      </c>
      <c r="M24" s="3" t="s">
        <v>473</v>
      </c>
      <c r="N24" s="4">
        <v>52</v>
      </c>
      <c r="O24" s="3">
        <v>91</v>
      </c>
      <c r="P24" s="4">
        <v>18</v>
      </c>
      <c r="Q24" s="3" t="s">
        <v>15</v>
      </c>
      <c r="R24" s="4">
        <v>18</v>
      </c>
      <c r="S24" s="5">
        <v>6.4</v>
      </c>
      <c r="T24" s="4">
        <v>53</v>
      </c>
      <c r="U24" s="3" t="s">
        <v>15</v>
      </c>
      <c r="V24" s="4">
        <v>18</v>
      </c>
      <c r="W24" s="3" t="s">
        <v>15</v>
      </c>
      <c r="X24" s="4">
        <v>18</v>
      </c>
    </row>
    <row r="25" spans="1:24" ht="18.75">
      <c r="A25" s="20" t="s">
        <v>404</v>
      </c>
      <c r="B25" s="4">
        <v>51</v>
      </c>
      <c r="C25" s="3">
        <v>108</v>
      </c>
      <c r="D25" s="4">
        <v>19</v>
      </c>
      <c r="E25" s="3" t="s">
        <v>15</v>
      </c>
      <c r="F25" s="4">
        <v>19</v>
      </c>
      <c r="G25" s="3" t="s">
        <v>17</v>
      </c>
      <c r="H25" s="4">
        <v>52</v>
      </c>
      <c r="I25" s="21" t="s">
        <v>15</v>
      </c>
      <c r="J25" s="4">
        <v>19</v>
      </c>
      <c r="K25" s="3" t="s">
        <v>15</v>
      </c>
      <c r="L25" s="4">
        <v>19</v>
      </c>
      <c r="M25" s="3" t="s">
        <v>474</v>
      </c>
      <c r="N25" s="4">
        <v>51</v>
      </c>
      <c r="O25" s="3">
        <v>93</v>
      </c>
      <c r="P25" s="4">
        <v>19</v>
      </c>
      <c r="Q25" s="3" t="s">
        <v>15</v>
      </c>
      <c r="R25" s="4">
        <v>19</v>
      </c>
      <c r="S25" s="5" t="s">
        <v>15</v>
      </c>
      <c r="T25" s="4">
        <v>52</v>
      </c>
      <c r="U25" s="3" t="s">
        <v>15</v>
      </c>
      <c r="V25" s="4">
        <v>19</v>
      </c>
      <c r="W25" s="3" t="s">
        <v>15</v>
      </c>
      <c r="X25" s="4">
        <v>19</v>
      </c>
    </row>
    <row r="26" spans="1:24" ht="18.75">
      <c r="A26" s="20" t="s">
        <v>405</v>
      </c>
      <c r="B26" s="4">
        <v>50</v>
      </c>
      <c r="C26" s="3">
        <v>110</v>
      </c>
      <c r="D26" s="4">
        <v>20</v>
      </c>
      <c r="E26" s="3">
        <v>6</v>
      </c>
      <c r="F26" s="4">
        <v>20</v>
      </c>
      <c r="G26" s="3" t="s">
        <v>17</v>
      </c>
      <c r="H26" s="4">
        <v>51</v>
      </c>
      <c r="I26" s="21">
        <v>-6</v>
      </c>
      <c r="J26" s="4">
        <v>20</v>
      </c>
      <c r="K26" s="3" t="s">
        <v>15</v>
      </c>
      <c r="L26" s="4">
        <v>20</v>
      </c>
      <c r="M26" s="3" t="s">
        <v>475</v>
      </c>
      <c r="N26" s="4">
        <v>50</v>
      </c>
      <c r="O26" s="3">
        <v>95</v>
      </c>
      <c r="P26" s="4">
        <v>20</v>
      </c>
      <c r="Q26" s="3">
        <v>1</v>
      </c>
      <c r="R26" s="4">
        <v>20</v>
      </c>
      <c r="S26" s="5" t="s">
        <v>15</v>
      </c>
      <c r="T26" s="4">
        <v>51</v>
      </c>
      <c r="U26" s="3" t="s">
        <v>15</v>
      </c>
      <c r="V26" s="4">
        <v>20</v>
      </c>
      <c r="W26" s="3">
        <v>1</v>
      </c>
      <c r="X26" s="4">
        <v>20</v>
      </c>
    </row>
    <row r="27" spans="1:24" ht="18.75">
      <c r="A27" s="20" t="s">
        <v>406</v>
      </c>
      <c r="B27" s="4">
        <v>49</v>
      </c>
      <c r="C27" s="3">
        <v>112</v>
      </c>
      <c r="D27" s="4">
        <v>21</v>
      </c>
      <c r="E27" s="3" t="s">
        <v>15</v>
      </c>
      <c r="F27" s="4">
        <v>21</v>
      </c>
      <c r="G27" s="3">
        <v>6.2</v>
      </c>
      <c r="H27" s="4">
        <v>50</v>
      </c>
      <c r="I27" s="21" t="s">
        <v>15</v>
      </c>
      <c r="J27" s="4">
        <v>21</v>
      </c>
      <c r="K27" s="3" t="s">
        <v>15</v>
      </c>
      <c r="L27" s="4">
        <v>21</v>
      </c>
      <c r="M27" s="3" t="s">
        <v>476</v>
      </c>
      <c r="N27" s="4">
        <v>49</v>
      </c>
      <c r="O27" s="3">
        <v>97</v>
      </c>
      <c r="P27" s="4">
        <v>21</v>
      </c>
      <c r="Q27" s="3" t="s">
        <v>15</v>
      </c>
      <c r="R27" s="4">
        <v>21</v>
      </c>
      <c r="S27" s="5">
        <v>6.5</v>
      </c>
      <c r="T27" s="4">
        <v>50</v>
      </c>
      <c r="U27" s="3" t="s">
        <v>15</v>
      </c>
      <c r="V27" s="4">
        <v>21</v>
      </c>
      <c r="W27" s="3">
        <v>2</v>
      </c>
      <c r="X27" s="4">
        <v>21</v>
      </c>
    </row>
    <row r="28" spans="1:24" ht="18.75">
      <c r="A28" s="20" t="s">
        <v>407</v>
      </c>
      <c r="B28" s="4">
        <v>48</v>
      </c>
      <c r="C28" s="3">
        <v>114</v>
      </c>
      <c r="D28" s="4">
        <v>22</v>
      </c>
      <c r="E28" s="3">
        <v>7</v>
      </c>
      <c r="F28" s="4">
        <v>22</v>
      </c>
      <c r="G28" s="3" t="s">
        <v>17</v>
      </c>
      <c r="H28" s="4">
        <v>49</v>
      </c>
      <c r="I28" s="21" t="s">
        <v>15</v>
      </c>
      <c r="J28" s="4">
        <v>22</v>
      </c>
      <c r="K28" s="3" t="s">
        <v>15</v>
      </c>
      <c r="L28" s="4">
        <v>22</v>
      </c>
      <c r="M28" s="3" t="s">
        <v>477</v>
      </c>
      <c r="N28" s="4">
        <v>48</v>
      </c>
      <c r="O28" s="3">
        <v>99</v>
      </c>
      <c r="P28" s="4">
        <v>22</v>
      </c>
      <c r="Q28" s="3" t="s">
        <v>15</v>
      </c>
      <c r="R28" s="4">
        <v>22</v>
      </c>
      <c r="S28" s="5" t="s">
        <v>15</v>
      </c>
      <c r="T28" s="4">
        <v>49</v>
      </c>
      <c r="U28" s="3" t="s">
        <v>15</v>
      </c>
      <c r="V28" s="4">
        <v>22</v>
      </c>
      <c r="W28" s="3">
        <v>3</v>
      </c>
      <c r="X28" s="4">
        <v>22</v>
      </c>
    </row>
    <row r="29" spans="1:24" ht="18.75">
      <c r="A29" s="20" t="s">
        <v>408</v>
      </c>
      <c r="B29" s="4">
        <v>47</v>
      </c>
      <c r="C29" s="3">
        <v>116</v>
      </c>
      <c r="D29" s="4">
        <v>23</v>
      </c>
      <c r="E29" s="3" t="s">
        <v>15</v>
      </c>
      <c r="F29" s="4">
        <v>23</v>
      </c>
      <c r="G29" s="3" t="s">
        <v>17</v>
      </c>
      <c r="H29" s="4">
        <v>48</v>
      </c>
      <c r="I29" s="21" t="s">
        <v>15</v>
      </c>
      <c r="J29" s="4">
        <v>23</v>
      </c>
      <c r="K29" s="3" t="s">
        <v>15</v>
      </c>
      <c r="L29" s="4">
        <v>23</v>
      </c>
      <c r="M29" s="3" t="s">
        <v>478</v>
      </c>
      <c r="N29" s="4">
        <v>47</v>
      </c>
      <c r="O29" s="3">
        <v>101</v>
      </c>
      <c r="P29" s="4">
        <v>23</v>
      </c>
      <c r="Q29" s="3">
        <v>2</v>
      </c>
      <c r="R29" s="4">
        <v>23</v>
      </c>
      <c r="S29" s="5" t="s">
        <v>15</v>
      </c>
      <c r="T29" s="4">
        <v>48</v>
      </c>
      <c r="U29" s="3">
        <v>-4</v>
      </c>
      <c r="V29" s="4">
        <v>23</v>
      </c>
      <c r="W29" s="3" t="s">
        <v>17</v>
      </c>
      <c r="X29" s="4">
        <v>23</v>
      </c>
    </row>
    <row r="30" spans="1:24" ht="18.75">
      <c r="A30" s="20" t="s">
        <v>409</v>
      </c>
      <c r="B30" s="4">
        <v>46</v>
      </c>
      <c r="C30" s="3">
        <v>118</v>
      </c>
      <c r="D30" s="4">
        <v>24</v>
      </c>
      <c r="E30" s="3">
        <v>8</v>
      </c>
      <c r="F30" s="4">
        <v>24</v>
      </c>
      <c r="G30" s="3" t="s">
        <v>17</v>
      </c>
      <c r="H30" s="4">
        <v>47</v>
      </c>
      <c r="I30" s="21" t="s">
        <v>15</v>
      </c>
      <c r="J30" s="4">
        <v>24</v>
      </c>
      <c r="K30" s="3" t="s">
        <v>15</v>
      </c>
      <c r="L30" s="4">
        <v>24</v>
      </c>
      <c r="M30" s="3" t="s">
        <v>479</v>
      </c>
      <c r="N30" s="4">
        <v>46</v>
      </c>
      <c r="O30" s="3">
        <v>103</v>
      </c>
      <c r="P30" s="4">
        <v>24</v>
      </c>
      <c r="Q30" s="3" t="s">
        <v>15</v>
      </c>
      <c r="R30" s="4">
        <v>24</v>
      </c>
      <c r="S30" s="5" t="s">
        <v>15</v>
      </c>
      <c r="T30" s="4">
        <v>47</v>
      </c>
      <c r="U30" s="3" t="s">
        <v>17</v>
      </c>
      <c r="V30" s="4">
        <v>24</v>
      </c>
      <c r="W30" s="3">
        <v>4</v>
      </c>
      <c r="X30" s="4">
        <v>24</v>
      </c>
    </row>
    <row r="31" spans="1:24" ht="18.75">
      <c r="A31" s="20" t="s">
        <v>410</v>
      </c>
      <c r="B31" s="4">
        <v>45</v>
      </c>
      <c r="C31" s="3">
        <v>120</v>
      </c>
      <c r="D31" s="4">
        <v>25</v>
      </c>
      <c r="E31" s="3" t="s">
        <v>15</v>
      </c>
      <c r="F31" s="4">
        <v>25</v>
      </c>
      <c r="G31" s="3">
        <v>6.3</v>
      </c>
      <c r="H31" s="4">
        <v>46</v>
      </c>
      <c r="I31" s="21" t="s">
        <v>15</v>
      </c>
      <c r="J31" s="4">
        <v>25</v>
      </c>
      <c r="K31" s="3" t="s">
        <v>15</v>
      </c>
      <c r="L31" s="4">
        <v>25</v>
      </c>
      <c r="M31" s="3" t="s">
        <v>480</v>
      </c>
      <c r="N31" s="4">
        <v>45</v>
      </c>
      <c r="O31" s="3">
        <v>105</v>
      </c>
      <c r="P31" s="4">
        <v>25</v>
      </c>
      <c r="Q31" s="3">
        <v>3</v>
      </c>
      <c r="R31" s="4">
        <v>25</v>
      </c>
      <c r="S31" s="5">
        <v>6.6</v>
      </c>
      <c r="T31" s="4">
        <v>46</v>
      </c>
      <c r="U31" s="3" t="s">
        <v>15</v>
      </c>
      <c r="V31" s="4">
        <v>25</v>
      </c>
      <c r="W31" s="3" t="s">
        <v>15</v>
      </c>
      <c r="X31" s="4">
        <v>25</v>
      </c>
    </row>
    <row r="32" spans="1:24" ht="18.75">
      <c r="A32" s="20" t="s">
        <v>411</v>
      </c>
      <c r="B32" s="4">
        <v>44</v>
      </c>
      <c r="C32" s="3">
        <v>122</v>
      </c>
      <c r="D32" s="4">
        <v>26</v>
      </c>
      <c r="E32" s="3">
        <v>9</v>
      </c>
      <c r="F32" s="4">
        <v>26</v>
      </c>
      <c r="G32" s="3" t="s">
        <v>17</v>
      </c>
      <c r="H32" s="4">
        <v>45</v>
      </c>
      <c r="I32" s="21" t="s">
        <v>15</v>
      </c>
      <c r="J32" s="4">
        <v>26</v>
      </c>
      <c r="K32" s="3" t="s">
        <v>15</v>
      </c>
      <c r="L32" s="4">
        <v>26</v>
      </c>
      <c r="M32" s="3" t="s">
        <v>481</v>
      </c>
      <c r="N32" s="4">
        <v>44</v>
      </c>
      <c r="O32" s="3">
        <v>108</v>
      </c>
      <c r="P32" s="4">
        <v>26</v>
      </c>
      <c r="Q32" s="3" t="s">
        <v>15</v>
      </c>
      <c r="R32" s="4">
        <v>26</v>
      </c>
      <c r="S32" s="5" t="s">
        <v>15</v>
      </c>
      <c r="T32" s="4">
        <v>45</v>
      </c>
      <c r="U32" s="3">
        <v>-3</v>
      </c>
      <c r="V32" s="4">
        <v>26</v>
      </c>
      <c r="W32" s="3">
        <v>5</v>
      </c>
      <c r="X32" s="4">
        <v>26</v>
      </c>
    </row>
    <row r="33" spans="1:24" ht="18.75">
      <c r="A33" s="20" t="s">
        <v>412</v>
      </c>
      <c r="B33" s="4">
        <v>43</v>
      </c>
      <c r="C33" s="3">
        <v>124</v>
      </c>
      <c r="D33" s="4">
        <v>27</v>
      </c>
      <c r="E33" s="3" t="s">
        <v>15</v>
      </c>
      <c r="F33" s="4">
        <v>27</v>
      </c>
      <c r="G33" s="3" t="s">
        <v>17</v>
      </c>
      <c r="H33" s="4">
        <v>44</v>
      </c>
      <c r="I33" s="21" t="s">
        <v>17</v>
      </c>
      <c r="J33" s="4">
        <v>27</v>
      </c>
      <c r="K33" s="3" t="s">
        <v>15</v>
      </c>
      <c r="L33" s="4">
        <v>27</v>
      </c>
      <c r="M33" s="3" t="s">
        <v>482</v>
      </c>
      <c r="N33" s="4">
        <v>43</v>
      </c>
      <c r="O33" s="3">
        <v>109</v>
      </c>
      <c r="P33" s="4">
        <v>27</v>
      </c>
      <c r="Q33" s="3">
        <v>4</v>
      </c>
      <c r="R33" s="4">
        <v>27</v>
      </c>
      <c r="S33" s="5" t="s">
        <v>15</v>
      </c>
      <c r="T33" s="4">
        <v>44</v>
      </c>
      <c r="U33" s="3" t="s">
        <v>15</v>
      </c>
      <c r="V33" s="4">
        <v>27</v>
      </c>
      <c r="W33" s="3" t="s">
        <v>15</v>
      </c>
      <c r="X33" s="4">
        <v>27</v>
      </c>
    </row>
    <row r="34" spans="1:24" ht="18.75">
      <c r="A34" s="20" t="s">
        <v>413</v>
      </c>
      <c r="B34" s="4">
        <v>42</v>
      </c>
      <c r="C34" s="3">
        <v>126</v>
      </c>
      <c r="D34" s="4">
        <v>28</v>
      </c>
      <c r="E34" s="3">
        <v>10</v>
      </c>
      <c r="F34" s="4">
        <v>28</v>
      </c>
      <c r="G34" s="3" t="s">
        <v>17</v>
      </c>
      <c r="H34" s="4">
        <v>43</v>
      </c>
      <c r="I34" s="21">
        <v>-5</v>
      </c>
      <c r="J34" s="4">
        <v>28</v>
      </c>
      <c r="K34" s="3" t="s">
        <v>15</v>
      </c>
      <c r="L34" s="4">
        <v>28</v>
      </c>
      <c r="M34" s="3" t="s">
        <v>483</v>
      </c>
      <c r="N34" s="4">
        <v>42</v>
      </c>
      <c r="O34" s="3">
        <v>111</v>
      </c>
      <c r="P34" s="4">
        <v>28</v>
      </c>
      <c r="Q34" s="3" t="s">
        <v>15</v>
      </c>
      <c r="R34" s="4">
        <v>28</v>
      </c>
      <c r="S34" s="5" t="s">
        <v>15</v>
      </c>
      <c r="T34" s="4">
        <v>43</v>
      </c>
      <c r="U34" s="3" t="s">
        <v>15</v>
      </c>
      <c r="V34" s="4">
        <v>28</v>
      </c>
      <c r="W34" s="3" t="s">
        <v>17</v>
      </c>
      <c r="X34" s="4">
        <v>28</v>
      </c>
    </row>
    <row r="35" spans="1:24" ht="18.75">
      <c r="A35" s="20" t="s">
        <v>414</v>
      </c>
      <c r="B35" s="4">
        <v>41</v>
      </c>
      <c r="C35" s="3">
        <v>128</v>
      </c>
      <c r="D35" s="4">
        <v>29</v>
      </c>
      <c r="E35" s="3" t="s">
        <v>15</v>
      </c>
      <c r="F35" s="4">
        <v>29</v>
      </c>
      <c r="G35" s="3">
        <v>6.4</v>
      </c>
      <c r="H35" s="4">
        <v>42</v>
      </c>
      <c r="I35" s="21" t="s">
        <v>15</v>
      </c>
      <c r="J35" s="4">
        <v>29</v>
      </c>
      <c r="K35" s="3" t="s">
        <v>15</v>
      </c>
      <c r="L35" s="4">
        <v>29</v>
      </c>
      <c r="M35" s="3" t="s">
        <v>484</v>
      </c>
      <c r="N35" s="4">
        <v>41</v>
      </c>
      <c r="O35" s="3">
        <v>113</v>
      </c>
      <c r="P35" s="4">
        <v>29</v>
      </c>
      <c r="Q35" s="3">
        <v>5</v>
      </c>
      <c r="R35" s="4">
        <v>29</v>
      </c>
      <c r="S35" s="5">
        <v>6.7</v>
      </c>
      <c r="T35" s="4">
        <v>42</v>
      </c>
      <c r="U35" s="3">
        <v>-2</v>
      </c>
      <c r="V35" s="4">
        <v>29</v>
      </c>
      <c r="W35" s="3">
        <v>6</v>
      </c>
      <c r="X35" s="4">
        <v>29</v>
      </c>
    </row>
    <row r="36" spans="1:24" ht="18.75">
      <c r="A36" s="20" t="s">
        <v>415</v>
      </c>
      <c r="B36" s="4">
        <v>40</v>
      </c>
      <c r="C36" s="3">
        <v>130</v>
      </c>
      <c r="D36" s="4">
        <v>30</v>
      </c>
      <c r="E36" s="3">
        <v>11</v>
      </c>
      <c r="F36" s="4">
        <v>30</v>
      </c>
      <c r="G36" s="3" t="s">
        <v>17</v>
      </c>
      <c r="H36" s="4">
        <v>41</v>
      </c>
      <c r="I36" s="21" t="s">
        <v>15</v>
      </c>
      <c r="J36" s="4">
        <v>30</v>
      </c>
      <c r="K36" s="3" t="s">
        <v>15</v>
      </c>
      <c r="L36" s="4">
        <v>30</v>
      </c>
      <c r="M36" s="3" t="s">
        <v>485</v>
      </c>
      <c r="N36" s="4">
        <v>40</v>
      </c>
      <c r="O36" s="3">
        <v>115</v>
      </c>
      <c r="P36" s="4">
        <v>30</v>
      </c>
      <c r="Q36" s="3" t="s">
        <v>15</v>
      </c>
      <c r="R36" s="4">
        <v>30</v>
      </c>
      <c r="S36" s="5" t="s">
        <v>15</v>
      </c>
      <c r="T36" s="4">
        <v>41</v>
      </c>
      <c r="U36" s="3" t="s">
        <v>17</v>
      </c>
      <c r="V36" s="4">
        <v>30</v>
      </c>
      <c r="W36" s="3" t="s">
        <v>15</v>
      </c>
      <c r="X36" s="4">
        <v>30</v>
      </c>
    </row>
    <row r="37" spans="1:24" ht="18.75">
      <c r="A37" s="20" t="s">
        <v>416</v>
      </c>
      <c r="B37" s="4">
        <v>39</v>
      </c>
      <c r="C37" s="3">
        <v>131</v>
      </c>
      <c r="D37" s="4">
        <v>31</v>
      </c>
      <c r="E37" s="3" t="s">
        <v>15</v>
      </c>
      <c r="F37" s="4">
        <v>31</v>
      </c>
      <c r="G37" s="3" t="s">
        <v>17</v>
      </c>
      <c r="H37" s="4">
        <v>40</v>
      </c>
      <c r="I37" s="21" t="s">
        <v>17</v>
      </c>
      <c r="J37" s="4">
        <v>31</v>
      </c>
      <c r="K37" s="3" t="s">
        <v>15</v>
      </c>
      <c r="L37" s="4">
        <v>31</v>
      </c>
      <c r="M37" s="3" t="s">
        <v>486</v>
      </c>
      <c r="N37" s="4">
        <v>39</v>
      </c>
      <c r="O37" s="3">
        <v>116</v>
      </c>
      <c r="P37" s="4">
        <v>31</v>
      </c>
      <c r="Q37" s="3">
        <v>6</v>
      </c>
      <c r="R37" s="4">
        <v>31</v>
      </c>
      <c r="S37" s="5" t="s">
        <v>15</v>
      </c>
      <c r="T37" s="4">
        <v>40</v>
      </c>
      <c r="U37" s="3" t="s">
        <v>17</v>
      </c>
      <c r="V37" s="4">
        <v>31</v>
      </c>
      <c r="W37" s="3" t="s">
        <v>17</v>
      </c>
      <c r="X37" s="4">
        <v>31</v>
      </c>
    </row>
    <row r="38" spans="1:24" ht="18.75">
      <c r="A38" s="20" t="s">
        <v>417</v>
      </c>
      <c r="B38" s="4">
        <v>38</v>
      </c>
      <c r="C38" s="3">
        <v>132</v>
      </c>
      <c r="D38" s="4">
        <v>32</v>
      </c>
      <c r="E38" s="3">
        <v>12</v>
      </c>
      <c r="F38" s="4">
        <v>32</v>
      </c>
      <c r="G38" s="3" t="s">
        <v>17</v>
      </c>
      <c r="H38" s="4">
        <v>39</v>
      </c>
      <c r="I38" s="21" t="s">
        <v>17</v>
      </c>
      <c r="J38" s="4">
        <v>32</v>
      </c>
      <c r="K38" s="3" t="s">
        <v>15</v>
      </c>
      <c r="L38" s="4">
        <v>32</v>
      </c>
      <c r="M38" s="3" t="s">
        <v>487</v>
      </c>
      <c r="N38" s="4">
        <v>38</v>
      </c>
      <c r="O38" s="3">
        <v>117</v>
      </c>
      <c r="P38" s="4">
        <v>32</v>
      </c>
      <c r="Q38" s="3" t="s">
        <v>17</v>
      </c>
      <c r="R38" s="4">
        <v>32</v>
      </c>
      <c r="S38" s="5" t="s">
        <v>15</v>
      </c>
      <c r="T38" s="4">
        <v>39</v>
      </c>
      <c r="U38" s="3">
        <v>-1</v>
      </c>
      <c r="V38" s="4">
        <v>32</v>
      </c>
      <c r="W38" s="3">
        <v>7</v>
      </c>
      <c r="X38" s="4">
        <v>32</v>
      </c>
    </row>
    <row r="39" spans="1:24" ht="18.75">
      <c r="A39" s="20" t="s">
        <v>418</v>
      </c>
      <c r="B39" s="4">
        <v>37</v>
      </c>
      <c r="C39" s="3">
        <v>133</v>
      </c>
      <c r="D39" s="4">
        <v>33</v>
      </c>
      <c r="E39" s="3" t="s">
        <v>15</v>
      </c>
      <c r="F39" s="4">
        <v>33</v>
      </c>
      <c r="G39" s="3">
        <v>6.5</v>
      </c>
      <c r="H39" s="4">
        <v>38</v>
      </c>
      <c r="I39" s="21">
        <v>-4</v>
      </c>
      <c r="J39" s="4">
        <v>33</v>
      </c>
      <c r="K39" s="3" t="s">
        <v>15</v>
      </c>
      <c r="L39" s="4">
        <v>33</v>
      </c>
      <c r="M39" s="3" t="s">
        <v>488</v>
      </c>
      <c r="N39" s="4">
        <v>37</v>
      </c>
      <c r="O39" s="3">
        <v>118</v>
      </c>
      <c r="P39" s="4">
        <v>33</v>
      </c>
      <c r="Q39" s="3">
        <v>7</v>
      </c>
      <c r="R39" s="4">
        <v>33</v>
      </c>
      <c r="S39" s="5">
        <v>6.8</v>
      </c>
      <c r="T39" s="4">
        <v>38</v>
      </c>
      <c r="U39" s="3" t="s">
        <v>15</v>
      </c>
      <c r="V39" s="4">
        <v>33</v>
      </c>
      <c r="W39" s="3" t="s">
        <v>15</v>
      </c>
      <c r="X39" s="4">
        <v>33</v>
      </c>
    </row>
    <row r="40" spans="1:24" ht="18.75">
      <c r="A40" s="20" t="s">
        <v>419</v>
      </c>
      <c r="B40" s="4">
        <v>36</v>
      </c>
      <c r="C40" s="3">
        <v>134</v>
      </c>
      <c r="D40" s="4">
        <v>34</v>
      </c>
      <c r="E40" s="3" t="s">
        <v>15</v>
      </c>
      <c r="F40" s="4">
        <v>34</v>
      </c>
      <c r="G40" s="3" t="s">
        <v>17</v>
      </c>
      <c r="H40" s="4">
        <v>37</v>
      </c>
      <c r="I40" s="21" t="s">
        <v>17</v>
      </c>
      <c r="J40" s="4">
        <v>34</v>
      </c>
      <c r="K40" s="3" t="s">
        <v>15</v>
      </c>
      <c r="L40" s="4">
        <v>34</v>
      </c>
      <c r="M40" s="3" t="s">
        <v>489</v>
      </c>
      <c r="N40" s="4">
        <v>36</v>
      </c>
      <c r="O40" s="3">
        <v>119</v>
      </c>
      <c r="P40" s="4">
        <v>34</v>
      </c>
      <c r="Q40" s="3" t="s">
        <v>17</v>
      </c>
      <c r="R40" s="4">
        <v>34</v>
      </c>
      <c r="S40" s="5" t="s">
        <v>15</v>
      </c>
      <c r="T40" s="4">
        <v>37</v>
      </c>
      <c r="U40" s="3" t="s">
        <v>17</v>
      </c>
      <c r="V40" s="4">
        <v>34</v>
      </c>
      <c r="W40" s="3" t="s">
        <v>17</v>
      </c>
      <c r="X40" s="4">
        <v>34</v>
      </c>
    </row>
    <row r="41" spans="1:24" ht="18.75">
      <c r="A41" s="20" t="s">
        <v>420</v>
      </c>
      <c r="B41" s="4">
        <v>35</v>
      </c>
      <c r="C41" s="3">
        <v>135</v>
      </c>
      <c r="D41" s="4">
        <v>35</v>
      </c>
      <c r="E41" s="3">
        <v>13</v>
      </c>
      <c r="F41" s="4">
        <v>35</v>
      </c>
      <c r="G41" s="3" t="s">
        <v>17</v>
      </c>
      <c r="H41" s="4">
        <v>36</v>
      </c>
      <c r="I41" s="21" t="s">
        <v>15</v>
      </c>
      <c r="J41" s="4">
        <v>35</v>
      </c>
      <c r="K41" s="3" t="s">
        <v>15</v>
      </c>
      <c r="L41" s="4">
        <v>35</v>
      </c>
      <c r="M41" s="3" t="s">
        <v>490</v>
      </c>
      <c r="N41" s="4">
        <v>35</v>
      </c>
      <c r="O41" s="3">
        <v>120</v>
      </c>
      <c r="P41" s="4">
        <v>35</v>
      </c>
      <c r="Q41" s="3">
        <v>8</v>
      </c>
      <c r="R41" s="4">
        <v>35</v>
      </c>
      <c r="S41" s="5" t="s">
        <v>15</v>
      </c>
      <c r="T41" s="4">
        <v>36</v>
      </c>
      <c r="U41" s="3">
        <v>0</v>
      </c>
      <c r="V41" s="4">
        <v>35</v>
      </c>
      <c r="W41" s="3">
        <v>8</v>
      </c>
      <c r="X41" s="4">
        <v>35</v>
      </c>
    </row>
    <row r="42" spans="1:24" ht="18.75">
      <c r="A42" s="20" t="s">
        <v>421</v>
      </c>
      <c r="B42" s="4">
        <v>34</v>
      </c>
      <c r="C42" s="3">
        <v>136</v>
      </c>
      <c r="D42" s="4">
        <v>36</v>
      </c>
      <c r="E42" s="3" t="s">
        <v>15</v>
      </c>
      <c r="F42" s="4">
        <v>36</v>
      </c>
      <c r="G42" s="3">
        <v>6.6</v>
      </c>
      <c r="H42" s="4">
        <v>35</v>
      </c>
      <c r="I42" s="21">
        <v>-3</v>
      </c>
      <c r="J42" s="4">
        <v>36</v>
      </c>
      <c r="K42" s="3" t="s">
        <v>15</v>
      </c>
      <c r="L42" s="4">
        <v>36</v>
      </c>
      <c r="M42" s="3" t="s">
        <v>491</v>
      </c>
      <c r="N42" s="4">
        <v>34</v>
      </c>
      <c r="O42" s="3">
        <v>121</v>
      </c>
      <c r="P42" s="4">
        <v>36</v>
      </c>
      <c r="Q42" s="3" t="s">
        <v>15</v>
      </c>
      <c r="R42" s="4">
        <v>36</v>
      </c>
      <c r="S42" s="5">
        <v>6.9</v>
      </c>
      <c r="T42" s="4">
        <v>35</v>
      </c>
      <c r="U42" s="3" t="s">
        <v>15</v>
      </c>
      <c r="V42" s="4">
        <v>36</v>
      </c>
      <c r="W42" s="3" t="s">
        <v>15</v>
      </c>
      <c r="X42" s="4">
        <v>36</v>
      </c>
    </row>
    <row r="43" spans="1:24" ht="18.75">
      <c r="A43" s="20" t="s">
        <v>422</v>
      </c>
      <c r="B43" s="4">
        <v>33</v>
      </c>
      <c r="C43" s="3">
        <v>137</v>
      </c>
      <c r="D43" s="4">
        <v>37</v>
      </c>
      <c r="E43" s="3" t="s">
        <v>15</v>
      </c>
      <c r="F43" s="4">
        <v>37</v>
      </c>
      <c r="G43" s="3" t="s">
        <v>17</v>
      </c>
      <c r="H43" s="4">
        <v>34</v>
      </c>
      <c r="I43" s="21" t="s">
        <v>15</v>
      </c>
      <c r="J43" s="4">
        <v>37</v>
      </c>
      <c r="K43" s="3" t="s">
        <v>15</v>
      </c>
      <c r="L43" s="4">
        <v>37</v>
      </c>
      <c r="M43" s="3" t="s">
        <v>492</v>
      </c>
      <c r="N43" s="4">
        <v>33</v>
      </c>
      <c r="O43" s="3">
        <v>122</v>
      </c>
      <c r="P43" s="4">
        <v>37</v>
      </c>
      <c r="Q43" s="3" t="s">
        <v>17</v>
      </c>
      <c r="R43" s="4">
        <v>37</v>
      </c>
      <c r="S43" s="5" t="s">
        <v>15</v>
      </c>
      <c r="T43" s="4">
        <v>34</v>
      </c>
      <c r="U43" s="3" t="s">
        <v>17</v>
      </c>
      <c r="V43" s="4">
        <v>37</v>
      </c>
      <c r="W43" s="3" t="s">
        <v>15</v>
      </c>
      <c r="X43" s="4">
        <v>37</v>
      </c>
    </row>
    <row r="44" spans="1:24" ht="18.75">
      <c r="A44" s="20" t="s">
        <v>423</v>
      </c>
      <c r="B44" s="4">
        <v>32</v>
      </c>
      <c r="C44" s="3">
        <v>138</v>
      </c>
      <c r="D44" s="4">
        <v>38</v>
      </c>
      <c r="E44" s="3">
        <v>14</v>
      </c>
      <c r="F44" s="4">
        <v>38</v>
      </c>
      <c r="G44" s="3" t="s">
        <v>17</v>
      </c>
      <c r="H44" s="4">
        <v>33</v>
      </c>
      <c r="I44" s="21" t="s">
        <v>15</v>
      </c>
      <c r="J44" s="4">
        <v>38</v>
      </c>
      <c r="K44" s="3" t="s">
        <v>15</v>
      </c>
      <c r="L44" s="4">
        <v>38</v>
      </c>
      <c r="M44" s="3" t="s">
        <v>493</v>
      </c>
      <c r="N44" s="4">
        <v>32</v>
      </c>
      <c r="O44" s="3">
        <v>123</v>
      </c>
      <c r="P44" s="4">
        <v>38</v>
      </c>
      <c r="Q44" s="3">
        <v>9</v>
      </c>
      <c r="R44" s="4">
        <v>38</v>
      </c>
      <c r="S44" s="5" t="s">
        <v>15</v>
      </c>
      <c r="T44" s="4">
        <v>33</v>
      </c>
      <c r="U44" s="3">
        <v>1</v>
      </c>
      <c r="V44" s="4">
        <v>38</v>
      </c>
      <c r="W44" s="3">
        <v>9</v>
      </c>
      <c r="X44" s="4">
        <v>38</v>
      </c>
    </row>
    <row r="45" spans="1:24" ht="18.75">
      <c r="A45" s="20" t="s">
        <v>424</v>
      </c>
      <c r="B45" s="4">
        <v>31</v>
      </c>
      <c r="C45" s="3">
        <v>139</v>
      </c>
      <c r="D45" s="4">
        <v>39</v>
      </c>
      <c r="E45" s="3" t="s">
        <v>15</v>
      </c>
      <c r="F45" s="4">
        <v>39</v>
      </c>
      <c r="G45" s="3">
        <v>6.7</v>
      </c>
      <c r="H45" s="4">
        <v>32</v>
      </c>
      <c r="I45" s="21" t="s">
        <v>17</v>
      </c>
      <c r="J45" s="4">
        <v>39</v>
      </c>
      <c r="K45" s="3" t="s">
        <v>17</v>
      </c>
      <c r="L45" s="4">
        <v>39</v>
      </c>
      <c r="M45" s="3" t="s">
        <v>494</v>
      </c>
      <c r="N45" s="4">
        <v>31</v>
      </c>
      <c r="O45" s="3">
        <v>124</v>
      </c>
      <c r="P45" s="4">
        <v>39</v>
      </c>
      <c r="Q45" s="3" t="s">
        <v>15</v>
      </c>
      <c r="R45" s="4">
        <v>39</v>
      </c>
      <c r="S45" s="5">
        <v>7</v>
      </c>
      <c r="T45" s="4">
        <v>32</v>
      </c>
      <c r="U45" s="3" t="s">
        <v>15</v>
      </c>
      <c r="V45" s="4">
        <v>39</v>
      </c>
      <c r="W45" s="3" t="s">
        <v>15</v>
      </c>
      <c r="X45" s="4">
        <v>39</v>
      </c>
    </row>
    <row r="46" spans="1:24" ht="18.75">
      <c r="A46" s="20" t="s">
        <v>425</v>
      </c>
      <c r="B46" s="4">
        <v>30</v>
      </c>
      <c r="C46" s="3">
        <v>140</v>
      </c>
      <c r="D46" s="4">
        <v>40</v>
      </c>
      <c r="E46" s="3" t="s">
        <v>15</v>
      </c>
      <c r="F46" s="4">
        <v>40</v>
      </c>
      <c r="G46" s="3" t="s">
        <v>17</v>
      </c>
      <c r="H46" s="4">
        <v>31</v>
      </c>
      <c r="I46" s="21" t="s">
        <v>17</v>
      </c>
      <c r="J46" s="4">
        <v>40</v>
      </c>
      <c r="K46" s="3" t="s">
        <v>15</v>
      </c>
      <c r="L46" s="4">
        <v>40</v>
      </c>
      <c r="M46" s="3" t="s">
        <v>495</v>
      </c>
      <c r="N46" s="4">
        <v>30</v>
      </c>
      <c r="O46" s="3">
        <v>125</v>
      </c>
      <c r="P46" s="4">
        <v>40</v>
      </c>
      <c r="Q46" s="3" t="s">
        <v>15</v>
      </c>
      <c r="R46" s="4">
        <v>40</v>
      </c>
      <c r="S46" s="5" t="s">
        <v>15</v>
      </c>
      <c r="T46" s="4">
        <v>31</v>
      </c>
      <c r="U46" s="3" t="s">
        <v>17</v>
      </c>
      <c r="V46" s="4">
        <v>40</v>
      </c>
      <c r="W46" s="3" t="s">
        <v>17</v>
      </c>
      <c r="X46" s="4">
        <v>40</v>
      </c>
    </row>
    <row r="47" spans="1:24" ht="18.75">
      <c r="A47" s="20" t="s">
        <v>426</v>
      </c>
      <c r="B47" s="4">
        <v>29</v>
      </c>
      <c r="C47" s="3">
        <v>141</v>
      </c>
      <c r="D47" s="4">
        <v>41</v>
      </c>
      <c r="E47" s="3">
        <v>15</v>
      </c>
      <c r="F47" s="4">
        <v>41</v>
      </c>
      <c r="G47" s="3" t="s">
        <v>17</v>
      </c>
      <c r="H47" s="4">
        <v>30</v>
      </c>
      <c r="I47" s="21">
        <v>-2</v>
      </c>
      <c r="J47" s="4">
        <v>41</v>
      </c>
      <c r="K47" s="3" t="s">
        <v>15</v>
      </c>
      <c r="L47" s="4">
        <v>41</v>
      </c>
      <c r="M47" s="3" t="s">
        <v>496</v>
      </c>
      <c r="N47" s="4">
        <v>29</v>
      </c>
      <c r="O47" s="3">
        <v>126</v>
      </c>
      <c r="P47" s="4">
        <v>41</v>
      </c>
      <c r="Q47" s="3">
        <v>10</v>
      </c>
      <c r="R47" s="4">
        <v>41</v>
      </c>
      <c r="S47" s="5" t="s">
        <v>15</v>
      </c>
      <c r="T47" s="4">
        <v>30</v>
      </c>
      <c r="U47" s="3" t="s">
        <v>15</v>
      </c>
      <c r="V47" s="4">
        <v>41</v>
      </c>
      <c r="W47" s="3">
        <v>10</v>
      </c>
      <c r="X47" s="4">
        <v>41</v>
      </c>
    </row>
    <row r="48" spans="1:24" ht="18.75">
      <c r="A48" s="20" t="s">
        <v>427</v>
      </c>
      <c r="B48" s="4">
        <v>28</v>
      </c>
      <c r="C48" s="3">
        <v>142</v>
      </c>
      <c r="D48" s="4">
        <v>42</v>
      </c>
      <c r="E48" s="3" t="s">
        <v>15</v>
      </c>
      <c r="F48" s="4">
        <v>42</v>
      </c>
      <c r="G48" s="3">
        <v>6.8</v>
      </c>
      <c r="H48" s="4">
        <v>29</v>
      </c>
      <c r="I48" s="21" t="s">
        <v>17</v>
      </c>
      <c r="J48" s="4">
        <v>42</v>
      </c>
      <c r="K48" s="3" t="s">
        <v>17</v>
      </c>
      <c r="L48" s="4">
        <v>42</v>
      </c>
      <c r="M48" s="3" t="s">
        <v>497</v>
      </c>
      <c r="N48" s="4">
        <v>28</v>
      </c>
      <c r="O48" s="3">
        <v>127</v>
      </c>
      <c r="P48" s="4">
        <v>42</v>
      </c>
      <c r="Q48" s="3" t="s">
        <v>15</v>
      </c>
      <c r="R48" s="4">
        <v>42</v>
      </c>
      <c r="S48" s="5">
        <v>7.1</v>
      </c>
      <c r="T48" s="4">
        <v>29</v>
      </c>
      <c r="U48" s="3">
        <v>2</v>
      </c>
      <c r="V48" s="4">
        <v>42</v>
      </c>
      <c r="W48" s="3" t="s">
        <v>15</v>
      </c>
      <c r="X48" s="4">
        <v>42</v>
      </c>
    </row>
    <row r="49" spans="1:24" ht="18.75">
      <c r="A49" s="20" t="s">
        <v>428</v>
      </c>
      <c r="B49" s="4">
        <v>27</v>
      </c>
      <c r="C49" s="3">
        <v>143</v>
      </c>
      <c r="D49" s="4">
        <v>43</v>
      </c>
      <c r="E49" s="3" t="s">
        <v>15</v>
      </c>
      <c r="F49" s="4">
        <v>43</v>
      </c>
      <c r="G49" s="3" t="s">
        <v>17</v>
      </c>
      <c r="H49" s="4">
        <v>28</v>
      </c>
      <c r="I49" s="21" t="s">
        <v>15</v>
      </c>
      <c r="J49" s="4">
        <v>43</v>
      </c>
      <c r="K49" s="3">
        <v>1</v>
      </c>
      <c r="L49" s="4">
        <v>43</v>
      </c>
      <c r="M49" s="3" t="s">
        <v>498</v>
      </c>
      <c r="N49" s="4">
        <v>27</v>
      </c>
      <c r="O49" s="3">
        <v>128</v>
      </c>
      <c r="P49" s="4">
        <v>43</v>
      </c>
      <c r="Q49" s="3" t="s">
        <v>15</v>
      </c>
      <c r="R49" s="4">
        <v>43</v>
      </c>
      <c r="S49" s="5" t="s">
        <v>15</v>
      </c>
      <c r="T49" s="4">
        <v>28</v>
      </c>
      <c r="U49" s="3" t="s">
        <v>17</v>
      </c>
      <c r="V49" s="4">
        <v>43</v>
      </c>
      <c r="W49" s="3" t="s">
        <v>15</v>
      </c>
      <c r="X49" s="4">
        <v>43</v>
      </c>
    </row>
    <row r="50" spans="1:24" ht="18.75">
      <c r="A50" s="20" t="s">
        <v>429</v>
      </c>
      <c r="B50" s="4">
        <v>26</v>
      </c>
      <c r="C50" s="3">
        <v>144</v>
      </c>
      <c r="D50" s="4">
        <v>44</v>
      </c>
      <c r="E50" s="3">
        <v>16</v>
      </c>
      <c r="F50" s="4">
        <v>44</v>
      </c>
      <c r="G50" s="3" t="s">
        <v>17</v>
      </c>
      <c r="H50" s="4">
        <v>27</v>
      </c>
      <c r="I50" s="21" t="s">
        <v>17</v>
      </c>
      <c r="J50" s="4">
        <v>44</v>
      </c>
      <c r="K50" s="3" t="s">
        <v>17</v>
      </c>
      <c r="L50" s="4">
        <v>44</v>
      </c>
      <c r="M50" s="3" t="s">
        <v>499</v>
      </c>
      <c r="N50" s="4">
        <v>26</v>
      </c>
      <c r="O50" s="3">
        <v>129</v>
      </c>
      <c r="P50" s="4">
        <v>44</v>
      </c>
      <c r="Q50" s="3">
        <v>11</v>
      </c>
      <c r="R50" s="4">
        <v>44</v>
      </c>
      <c r="S50" s="5" t="s">
        <v>15</v>
      </c>
      <c r="T50" s="4">
        <v>27</v>
      </c>
      <c r="U50" s="3" t="s">
        <v>17</v>
      </c>
      <c r="V50" s="4">
        <v>44</v>
      </c>
      <c r="W50" s="3" t="s">
        <v>17</v>
      </c>
      <c r="X50" s="4">
        <v>44</v>
      </c>
    </row>
    <row r="51" spans="1:24" ht="18.75">
      <c r="A51" s="20" t="s">
        <v>430</v>
      </c>
      <c r="B51" s="4">
        <v>25</v>
      </c>
      <c r="C51" s="3">
        <v>145</v>
      </c>
      <c r="D51" s="4">
        <v>45</v>
      </c>
      <c r="E51" s="3" t="s">
        <v>15</v>
      </c>
      <c r="F51" s="4">
        <v>45</v>
      </c>
      <c r="G51" s="3">
        <v>6.9</v>
      </c>
      <c r="H51" s="4">
        <v>26</v>
      </c>
      <c r="I51" s="21">
        <v>-1</v>
      </c>
      <c r="J51" s="4">
        <v>45</v>
      </c>
      <c r="K51" s="3" t="s">
        <v>17</v>
      </c>
      <c r="L51" s="4">
        <v>45</v>
      </c>
      <c r="M51" s="3" t="s">
        <v>500</v>
      </c>
      <c r="N51" s="4">
        <v>25</v>
      </c>
      <c r="O51" s="3">
        <v>130</v>
      </c>
      <c r="P51" s="4">
        <v>45</v>
      </c>
      <c r="Q51" s="3" t="s">
        <v>15</v>
      </c>
      <c r="R51" s="4">
        <v>45</v>
      </c>
      <c r="S51" s="5">
        <v>7.2</v>
      </c>
      <c r="T51" s="4">
        <v>26</v>
      </c>
      <c r="U51" s="3" t="s">
        <v>15</v>
      </c>
      <c r="V51" s="4">
        <v>45</v>
      </c>
      <c r="W51" s="3">
        <v>11</v>
      </c>
      <c r="X51" s="4">
        <v>45</v>
      </c>
    </row>
    <row r="52" spans="1:24" ht="18.75">
      <c r="A52" s="20" t="s">
        <v>431</v>
      </c>
      <c r="B52" s="4">
        <v>24</v>
      </c>
      <c r="C52" s="3">
        <v>146</v>
      </c>
      <c r="D52" s="4">
        <v>46</v>
      </c>
      <c r="E52" s="3" t="s">
        <v>15</v>
      </c>
      <c r="F52" s="4">
        <v>46</v>
      </c>
      <c r="G52" s="3" t="s">
        <v>17</v>
      </c>
      <c r="H52" s="4">
        <v>25</v>
      </c>
      <c r="I52" s="21" t="s">
        <v>17</v>
      </c>
      <c r="J52" s="4">
        <v>46</v>
      </c>
      <c r="K52" s="3" t="s">
        <v>15</v>
      </c>
      <c r="L52" s="4">
        <v>46</v>
      </c>
      <c r="M52" s="3" t="s">
        <v>501</v>
      </c>
      <c r="N52" s="4">
        <v>24</v>
      </c>
      <c r="O52" s="3">
        <v>131</v>
      </c>
      <c r="P52" s="4">
        <v>46</v>
      </c>
      <c r="Q52" s="3" t="s">
        <v>15</v>
      </c>
      <c r="R52" s="4">
        <v>46</v>
      </c>
      <c r="S52" s="5" t="s">
        <v>15</v>
      </c>
      <c r="T52" s="4">
        <v>25</v>
      </c>
      <c r="U52" s="3">
        <v>3</v>
      </c>
      <c r="V52" s="4">
        <v>46</v>
      </c>
      <c r="W52" s="3" t="s">
        <v>17</v>
      </c>
      <c r="X52" s="4">
        <v>46</v>
      </c>
    </row>
    <row r="53" spans="1:24" ht="18.75">
      <c r="A53" s="20" t="s">
        <v>432</v>
      </c>
      <c r="B53" s="4">
        <v>23</v>
      </c>
      <c r="C53" s="3">
        <v>147</v>
      </c>
      <c r="D53" s="4">
        <v>47</v>
      </c>
      <c r="E53" s="3">
        <v>17</v>
      </c>
      <c r="F53" s="4">
        <v>47</v>
      </c>
      <c r="G53" s="3" t="s">
        <v>17</v>
      </c>
      <c r="H53" s="4">
        <v>24</v>
      </c>
      <c r="I53" s="21" t="s">
        <v>17</v>
      </c>
      <c r="J53" s="4">
        <v>47</v>
      </c>
      <c r="K53" s="3" t="s">
        <v>17</v>
      </c>
      <c r="L53" s="4">
        <v>47</v>
      </c>
      <c r="M53" s="3" t="s">
        <v>502</v>
      </c>
      <c r="N53" s="4">
        <v>23</v>
      </c>
      <c r="O53" s="3">
        <v>132</v>
      </c>
      <c r="P53" s="4">
        <v>47</v>
      </c>
      <c r="Q53" s="3">
        <v>12</v>
      </c>
      <c r="R53" s="4">
        <v>47</v>
      </c>
      <c r="S53" s="5" t="s">
        <v>15</v>
      </c>
      <c r="T53" s="4">
        <v>24</v>
      </c>
      <c r="U53" s="3" t="s">
        <v>17</v>
      </c>
      <c r="V53" s="4">
        <v>47</v>
      </c>
      <c r="W53" s="3" t="s">
        <v>15</v>
      </c>
      <c r="X53" s="4">
        <v>47</v>
      </c>
    </row>
    <row r="54" spans="1:24" ht="18.75">
      <c r="A54" s="20" t="s">
        <v>433</v>
      </c>
      <c r="B54" s="4">
        <v>22</v>
      </c>
      <c r="C54" s="3">
        <v>148</v>
      </c>
      <c r="D54" s="4">
        <v>48</v>
      </c>
      <c r="E54" s="3" t="s">
        <v>15</v>
      </c>
      <c r="F54" s="4">
        <v>48</v>
      </c>
      <c r="G54" s="3">
        <v>7</v>
      </c>
      <c r="H54" s="4">
        <v>23</v>
      </c>
      <c r="I54" s="21" t="s">
        <v>17</v>
      </c>
      <c r="J54" s="4">
        <v>48</v>
      </c>
      <c r="K54" s="3" t="s">
        <v>17</v>
      </c>
      <c r="L54" s="4">
        <v>48</v>
      </c>
      <c r="M54" s="3" t="s">
        <v>503</v>
      </c>
      <c r="N54" s="4">
        <v>22</v>
      </c>
      <c r="O54" s="3">
        <v>133</v>
      </c>
      <c r="P54" s="4">
        <v>48</v>
      </c>
      <c r="Q54" s="3" t="s">
        <v>15</v>
      </c>
      <c r="R54" s="4">
        <v>48</v>
      </c>
      <c r="S54" s="5">
        <v>7.3</v>
      </c>
      <c r="T54" s="4">
        <v>23</v>
      </c>
      <c r="U54" s="3" t="s">
        <v>15</v>
      </c>
      <c r="V54" s="4">
        <v>48</v>
      </c>
      <c r="W54" s="3" t="s">
        <v>17</v>
      </c>
      <c r="X54" s="4">
        <v>48</v>
      </c>
    </row>
    <row r="55" spans="1:24" ht="18.75">
      <c r="A55" s="20" t="s">
        <v>434</v>
      </c>
      <c r="B55" s="4">
        <v>21</v>
      </c>
      <c r="C55" s="3">
        <v>149</v>
      </c>
      <c r="D55" s="4">
        <v>49</v>
      </c>
      <c r="E55" s="3" t="s">
        <v>15</v>
      </c>
      <c r="F55" s="4">
        <v>49</v>
      </c>
      <c r="G55" s="3" t="s">
        <v>17</v>
      </c>
      <c r="H55" s="4">
        <v>22</v>
      </c>
      <c r="I55" s="21" t="s">
        <v>15</v>
      </c>
      <c r="J55" s="4">
        <v>49</v>
      </c>
      <c r="K55" s="3" t="s">
        <v>17</v>
      </c>
      <c r="L55" s="4">
        <v>49</v>
      </c>
      <c r="M55" s="3" t="s">
        <v>504</v>
      </c>
      <c r="N55" s="4">
        <v>21</v>
      </c>
      <c r="O55" s="3">
        <v>134</v>
      </c>
      <c r="P55" s="4">
        <v>49</v>
      </c>
      <c r="Q55" s="3" t="s">
        <v>17</v>
      </c>
      <c r="R55" s="4">
        <v>49</v>
      </c>
      <c r="S55" s="5" t="s">
        <v>15</v>
      </c>
      <c r="T55" s="4">
        <v>22</v>
      </c>
      <c r="U55" s="3" t="s">
        <v>17</v>
      </c>
      <c r="V55" s="4">
        <v>49</v>
      </c>
      <c r="W55" s="3">
        <v>12</v>
      </c>
      <c r="X55" s="4">
        <v>49</v>
      </c>
    </row>
    <row r="56" spans="1:24" ht="18.75">
      <c r="A56" s="20" t="s">
        <v>435</v>
      </c>
      <c r="B56" s="4">
        <v>20</v>
      </c>
      <c r="C56" s="3">
        <v>150</v>
      </c>
      <c r="D56" s="4">
        <v>50</v>
      </c>
      <c r="E56" s="3">
        <v>18</v>
      </c>
      <c r="F56" s="4">
        <v>50</v>
      </c>
      <c r="G56" s="3" t="s">
        <v>17</v>
      </c>
      <c r="H56" s="4">
        <v>21</v>
      </c>
      <c r="I56" s="21">
        <v>0</v>
      </c>
      <c r="J56" s="4">
        <v>50</v>
      </c>
      <c r="K56" s="3">
        <v>2</v>
      </c>
      <c r="L56" s="4">
        <v>50</v>
      </c>
      <c r="M56" s="3" t="s">
        <v>505</v>
      </c>
      <c r="N56" s="4">
        <v>20</v>
      </c>
      <c r="O56" s="3">
        <v>135</v>
      </c>
      <c r="P56" s="4">
        <v>50</v>
      </c>
      <c r="Q56" s="3">
        <v>13</v>
      </c>
      <c r="R56" s="4">
        <v>50</v>
      </c>
      <c r="S56" s="5" t="s">
        <v>15</v>
      </c>
      <c r="T56" s="4">
        <v>21</v>
      </c>
      <c r="U56" s="3">
        <v>4</v>
      </c>
      <c r="V56" s="4">
        <v>50</v>
      </c>
      <c r="W56" s="3" t="s">
        <v>15</v>
      </c>
      <c r="X56" s="4">
        <v>50</v>
      </c>
    </row>
    <row r="57" spans="1:24" ht="18.75">
      <c r="A57" s="20" t="s">
        <v>436</v>
      </c>
      <c r="B57" s="4">
        <v>19</v>
      </c>
      <c r="C57" s="3">
        <v>152</v>
      </c>
      <c r="D57" s="4">
        <v>51</v>
      </c>
      <c r="E57" s="3" t="s">
        <v>15</v>
      </c>
      <c r="F57" s="4">
        <v>51</v>
      </c>
      <c r="G57" s="3">
        <v>7.1</v>
      </c>
      <c r="H57" s="4">
        <v>20</v>
      </c>
      <c r="I57" s="21" t="s">
        <v>15</v>
      </c>
      <c r="J57" s="4">
        <v>51</v>
      </c>
      <c r="K57" s="3" t="s">
        <v>15</v>
      </c>
      <c r="L57" s="4">
        <v>51</v>
      </c>
      <c r="M57" s="3" t="s">
        <v>506</v>
      </c>
      <c r="N57" s="4">
        <v>19</v>
      </c>
      <c r="O57" s="3">
        <v>137</v>
      </c>
      <c r="P57" s="4">
        <v>51</v>
      </c>
      <c r="Q57" s="3" t="s">
        <v>15</v>
      </c>
      <c r="R57" s="4">
        <v>51</v>
      </c>
      <c r="S57" s="5">
        <v>7.4</v>
      </c>
      <c r="T57" s="4">
        <v>20</v>
      </c>
      <c r="U57" s="3" t="s">
        <v>15</v>
      </c>
      <c r="V57" s="4">
        <v>51</v>
      </c>
      <c r="W57" s="3" t="s">
        <v>15</v>
      </c>
      <c r="X57" s="4">
        <v>51</v>
      </c>
    </row>
    <row r="58" spans="1:24" ht="18.75">
      <c r="A58" s="20" t="s">
        <v>437</v>
      </c>
      <c r="B58" s="4">
        <v>18</v>
      </c>
      <c r="C58" s="3">
        <v>154</v>
      </c>
      <c r="D58" s="4">
        <v>52</v>
      </c>
      <c r="E58" s="3" t="s">
        <v>17</v>
      </c>
      <c r="F58" s="4">
        <v>52</v>
      </c>
      <c r="G58" s="3" t="s">
        <v>17</v>
      </c>
      <c r="H58" s="4">
        <v>19</v>
      </c>
      <c r="I58" s="21" t="s">
        <v>17</v>
      </c>
      <c r="J58" s="4">
        <v>52</v>
      </c>
      <c r="K58" s="3" t="s">
        <v>17</v>
      </c>
      <c r="L58" s="4">
        <v>52</v>
      </c>
      <c r="M58" s="3" t="s">
        <v>507</v>
      </c>
      <c r="N58" s="4">
        <v>18</v>
      </c>
      <c r="O58" s="3">
        <v>139</v>
      </c>
      <c r="P58" s="4">
        <v>52</v>
      </c>
      <c r="Q58" s="3" t="s">
        <v>15</v>
      </c>
      <c r="R58" s="4">
        <v>52</v>
      </c>
      <c r="S58" s="5" t="s">
        <v>15</v>
      </c>
      <c r="T58" s="4">
        <v>19</v>
      </c>
      <c r="U58" s="3" t="s">
        <v>17</v>
      </c>
      <c r="V58" s="4">
        <v>52</v>
      </c>
      <c r="W58" s="3" t="s">
        <v>17</v>
      </c>
      <c r="X58" s="4">
        <v>52</v>
      </c>
    </row>
    <row r="59" spans="1:24" ht="18.75">
      <c r="A59" s="20" t="s">
        <v>438</v>
      </c>
      <c r="B59" s="4">
        <v>17</v>
      </c>
      <c r="C59" s="3">
        <v>156</v>
      </c>
      <c r="D59" s="4">
        <v>53</v>
      </c>
      <c r="E59" s="3">
        <v>19</v>
      </c>
      <c r="F59" s="4">
        <v>53</v>
      </c>
      <c r="G59" s="3" t="s">
        <v>17</v>
      </c>
      <c r="H59" s="4">
        <v>18</v>
      </c>
      <c r="I59" s="21" t="s">
        <v>15</v>
      </c>
      <c r="J59" s="4">
        <v>53</v>
      </c>
      <c r="K59" s="3" t="s">
        <v>17</v>
      </c>
      <c r="L59" s="4">
        <v>53</v>
      </c>
      <c r="M59" s="3" t="s">
        <v>508</v>
      </c>
      <c r="N59" s="4">
        <v>17</v>
      </c>
      <c r="O59" s="3">
        <v>141</v>
      </c>
      <c r="P59" s="4">
        <v>53</v>
      </c>
      <c r="Q59" s="3">
        <v>14</v>
      </c>
      <c r="R59" s="4">
        <v>53</v>
      </c>
      <c r="S59" s="5" t="s">
        <v>15</v>
      </c>
      <c r="T59" s="4">
        <v>18</v>
      </c>
      <c r="U59" s="3">
        <v>5</v>
      </c>
      <c r="V59" s="4">
        <v>53</v>
      </c>
      <c r="W59" s="3">
        <v>13</v>
      </c>
      <c r="X59" s="4">
        <v>53</v>
      </c>
    </row>
    <row r="60" spans="1:24" ht="18.75">
      <c r="A60" s="20" t="s">
        <v>439</v>
      </c>
      <c r="B60" s="4">
        <v>16</v>
      </c>
      <c r="C60" s="3">
        <v>158</v>
      </c>
      <c r="D60" s="4">
        <v>54</v>
      </c>
      <c r="E60" s="3" t="s">
        <v>17</v>
      </c>
      <c r="F60" s="4">
        <v>54</v>
      </c>
      <c r="G60" s="3">
        <v>7.2</v>
      </c>
      <c r="H60" s="4">
        <v>17</v>
      </c>
      <c r="I60" s="21">
        <v>1</v>
      </c>
      <c r="J60" s="4">
        <v>54</v>
      </c>
      <c r="K60" s="3" t="s">
        <v>17</v>
      </c>
      <c r="L60" s="4">
        <v>54</v>
      </c>
      <c r="M60" s="3" t="s">
        <v>509</v>
      </c>
      <c r="N60" s="4">
        <v>16</v>
      </c>
      <c r="O60" s="3">
        <v>143</v>
      </c>
      <c r="P60" s="4">
        <v>54</v>
      </c>
      <c r="Q60" s="3" t="s">
        <v>15</v>
      </c>
      <c r="R60" s="4">
        <v>54</v>
      </c>
      <c r="S60" s="5">
        <v>7.5</v>
      </c>
      <c r="T60" s="4">
        <v>17</v>
      </c>
      <c r="U60" s="3" t="s">
        <v>15</v>
      </c>
      <c r="V60" s="4">
        <v>54</v>
      </c>
      <c r="W60" s="3" t="s">
        <v>17</v>
      </c>
      <c r="X60" s="4">
        <v>54</v>
      </c>
    </row>
    <row r="61" spans="1:24" ht="18.75">
      <c r="A61" s="20" t="s">
        <v>440</v>
      </c>
      <c r="B61" s="4">
        <v>15</v>
      </c>
      <c r="C61" s="3">
        <v>160</v>
      </c>
      <c r="D61" s="4">
        <v>55</v>
      </c>
      <c r="E61" s="3">
        <v>20</v>
      </c>
      <c r="F61" s="4">
        <v>55</v>
      </c>
      <c r="G61" s="3" t="s">
        <v>17</v>
      </c>
      <c r="H61" s="4">
        <v>16</v>
      </c>
      <c r="I61" s="21" t="s">
        <v>17</v>
      </c>
      <c r="J61" s="4">
        <v>55</v>
      </c>
      <c r="K61" s="3" t="s">
        <v>17</v>
      </c>
      <c r="L61" s="4">
        <v>55</v>
      </c>
      <c r="M61" s="3" t="s">
        <v>510</v>
      </c>
      <c r="N61" s="4">
        <v>15</v>
      </c>
      <c r="O61" s="3">
        <v>145</v>
      </c>
      <c r="P61" s="4">
        <v>55</v>
      </c>
      <c r="Q61" s="3" t="s">
        <v>17</v>
      </c>
      <c r="R61" s="4">
        <v>55</v>
      </c>
      <c r="S61" s="5" t="s">
        <v>15</v>
      </c>
      <c r="T61" s="4">
        <v>16</v>
      </c>
      <c r="U61" s="3" t="s">
        <v>17</v>
      </c>
      <c r="V61" s="4">
        <v>55</v>
      </c>
      <c r="W61" s="3" t="s">
        <v>15</v>
      </c>
      <c r="X61" s="4">
        <v>55</v>
      </c>
    </row>
    <row r="62" spans="1:24" ht="18.75">
      <c r="A62" s="20" t="s">
        <v>441</v>
      </c>
      <c r="B62" s="4">
        <v>14</v>
      </c>
      <c r="C62" s="3">
        <v>162</v>
      </c>
      <c r="D62" s="4">
        <v>56</v>
      </c>
      <c r="E62" s="3" t="s">
        <v>17</v>
      </c>
      <c r="F62" s="4">
        <v>56</v>
      </c>
      <c r="G62" s="3" t="s">
        <v>17</v>
      </c>
      <c r="H62" s="4">
        <v>15</v>
      </c>
      <c r="I62" s="21" t="s">
        <v>17</v>
      </c>
      <c r="J62" s="4">
        <v>56</v>
      </c>
      <c r="K62" s="3" t="s">
        <v>15</v>
      </c>
      <c r="L62" s="4">
        <v>56</v>
      </c>
      <c r="M62" s="3" t="s">
        <v>448</v>
      </c>
      <c r="N62" s="4">
        <v>14</v>
      </c>
      <c r="O62" s="3">
        <v>147</v>
      </c>
      <c r="P62" s="4">
        <v>56</v>
      </c>
      <c r="Q62" s="3">
        <v>15</v>
      </c>
      <c r="R62" s="4">
        <v>56</v>
      </c>
      <c r="S62" s="5" t="s">
        <v>15</v>
      </c>
      <c r="T62" s="4">
        <v>15</v>
      </c>
      <c r="U62" s="3">
        <v>6</v>
      </c>
      <c r="V62" s="4">
        <v>56</v>
      </c>
      <c r="W62" s="3">
        <v>14</v>
      </c>
      <c r="X62" s="4">
        <v>56</v>
      </c>
    </row>
    <row r="63" spans="1:24" ht="18.75">
      <c r="A63" s="20" t="s">
        <v>442</v>
      </c>
      <c r="B63" s="4">
        <v>13</v>
      </c>
      <c r="C63" s="3">
        <v>164</v>
      </c>
      <c r="D63" s="4">
        <v>57</v>
      </c>
      <c r="E63" s="3">
        <v>21</v>
      </c>
      <c r="F63" s="4">
        <v>57</v>
      </c>
      <c r="G63" s="3">
        <v>7.3</v>
      </c>
      <c r="H63" s="4">
        <v>14</v>
      </c>
      <c r="I63" s="21">
        <v>2</v>
      </c>
      <c r="J63" s="4">
        <v>57</v>
      </c>
      <c r="K63" s="3" t="s">
        <v>17</v>
      </c>
      <c r="L63" s="4">
        <v>57</v>
      </c>
      <c r="M63" s="3" t="s">
        <v>449</v>
      </c>
      <c r="N63" s="4">
        <v>13</v>
      </c>
      <c r="O63" s="3">
        <v>149</v>
      </c>
      <c r="P63" s="4">
        <v>57</v>
      </c>
      <c r="Q63" s="3" t="s">
        <v>15</v>
      </c>
      <c r="R63" s="4">
        <v>57</v>
      </c>
      <c r="S63" s="5">
        <v>7.6</v>
      </c>
      <c r="T63" s="4">
        <v>14</v>
      </c>
      <c r="U63" s="3" t="s">
        <v>15</v>
      </c>
      <c r="V63" s="4">
        <v>57</v>
      </c>
      <c r="W63" s="3">
        <v>15</v>
      </c>
      <c r="X63" s="4">
        <v>57</v>
      </c>
    </row>
    <row r="64" spans="1:24" ht="18.75">
      <c r="A64" s="20" t="s">
        <v>443</v>
      </c>
      <c r="B64" s="4">
        <v>12</v>
      </c>
      <c r="C64" s="3">
        <v>166</v>
      </c>
      <c r="D64" s="4">
        <v>58</v>
      </c>
      <c r="E64" s="3" t="s">
        <v>15</v>
      </c>
      <c r="F64" s="4">
        <v>58</v>
      </c>
      <c r="G64" s="3" t="s">
        <v>17</v>
      </c>
      <c r="H64" s="4">
        <v>13</v>
      </c>
      <c r="I64" s="21" t="s">
        <v>17</v>
      </c>
      <c r="J64" s="4">
        <v>58</v>
      </c>
      <c r="K64" s="3" t="s">
        <v>17</v>
      </c>
      <c r="L64" s="4">
        <v>58</v>
      </c>
      <c r="M64" s="6" t="s">
        <v>450</v>
      </c>
      <c r="N64" s="4">
        <v>12</v>
      </c>
      <c r="O64" s="3">
        <v>151</v>
      </c>
      <c r="P64" s="4">
        <v>58</v>
      </c>
      <c r="Q64" s="3">
        <v>16</v>
      </c>
      <c r="R64" s="4">
        <v>58</v>
      </c>
      <c r="S64" s="5" t="s">
        <v>15</v>
      </c>
      <c r="T64" s="4">
        <v>13</v>
      </c>
      <c r="U64" s="3">
        <v>7</v>
      </c>
      <c r="V64" s="4">
        <v>58</v>
      </c>
      <c r="W64" s="3">
        <v>16</v>
      </c>
      <c r="X64" s="4">
        <v>58</v>
      </c>
    </row>
    <row r="65" spans="1:24" ht="18.75">
      <c r="A65" s="20" t="s">
        <v>444</v>
      </c>
      <c r="B65" s="4">
        <v>11</v>
      </c>
      <c r="C65" s="3">
        <v>168</v>
      </c>
      <c r="D65" s="4">
        <v>59</v>
      </c>
      <c r="E65" s="3">
        <v>22</v>
      </c>
      <c r="F65" s="4">
        <v>59</v>
      </c>
      <c r="G65" s="3" t="s">
        <v>17</v>
      </c>
      <c r="H65" s="4">
        <v>12</v>
      </c>
      <c r="I65" s="21" t="s">
        <v>17</v>
      </c>
      <c r="J65" s="4">
        <v>59</v>
      </c>
      <c r="K65" s="3" t="s">
        <v>17</v>
      </c>
      <c r="L65" s="4">
        <v>59</v>
      </c>
      <c r="M65" s="6" t="s">
        <v>451</v>
      </c>
      <c r="N65" s="4">
        <v>11</v>
      </c>
      <c r="O65" s="3">
        <v>153</v>
      </c>
      <c r="P65" s="4">
        <v>59</v>
      </c>
      <c r="Q65" s="3" t="s">
        <v>17</v>
      </c>
      <c r="R65" s="4">
        <v>59</v>
      </c>
      <c r="S65" s="5" t="s">
        <v>15</v>
      </c>
      <c r="T65" s="4">
        <v>12</v>
      </c>
      <c r="U65" s="3" t="s">
        <v>17</v>
      </c>
      <c r="V65" s="4">
        <v>59</v>
      </c>
      <c r="W65" s="3">
        <v>17</v>
      </c>
      <c r="X65" s="4">
        <v>59</v>
      </c>
    </row>
    <row r="66" spans="1:24" ht="18.75">
      <c r="A66" s="20" t="s">
        <v>445</v>
      </c>
      <c r="B66" s="4">
        <v>10</v>
      </c>
      <c r="C66" s="3">
        <v>170</v>
      </c>
      <c r="D66" s="4">
        <v>60</v>
      </c>
      <c r="E66" s="3" t="s">
        <v>17</v>
      </c>
      <c r="F66" s="4">
        <v>60</v>
      </c>
      <c r="G66" s="3">
        <v>7.4</v>
      </c>
      <c r="H66" s="4">
        <v>11</v>
      </c>
      <c r="I66" s="21">
        <v>3</v>
      </c>
      <c r="J66" s="4">
        <v>60</v>
      </c>
      <c r="K66" s="3" t="s">
        <v>17</v>
      </c>
      <c r="L66" s="4">
        <v>60</v>
      </c>
      <c r="M66" s="3" t="s">
        <v>452</v>
      </c>
      <c r="N66" s="4">
        <v>10</v>
      </c>
      <c r="O66" s="3">
        <v>155</v>
      </c>
      <c r="P66" s="4">
        <v>60</v>
      </c>
      <c r="Q66" s="3">
        <v>17</v>
      </c>
      <c r="R66" s="4">
        <v>60</v>
      </c>
      <c r="S66" s="5">
        <v>7.7</v>
      </c>
      <c r="T66" s="4">
        <v>11</v>
      </c>
      <c r="U66" s="3">
        <v>8</v>
      </c>
      <c r="V66" s="4">
        <v>60</v>
      </c>
      <c r="W66" s="3">
        <v>18</v>
      </c>
      <c r="X66" s="4">
        <v>60</v>
      </c>
    </row>
    <row r="67" spans="1:24" ht="18.75">
      <c r="A67" s="20" t="s">
        <v>446</v>
      </c>
      <c r="B67" s="4">
        <v>9</v>
      </c>
      <c r="C67" s="3">
        <v>172</v>
      </c>
      <c r="D67" s="4">
        <v>61</v>
      </c>
      <c r="E67" s="3">
        <v>23</v>
      </c>
      <c r="F67" s="4">
        <v>61</v>
      </c>
      <c r="G67" s="3" t="s">
        <v>17</v>
      </c>
      <c r="H67" s="4">
        <v>10</v>
      </c>
      <c r="I67" s="21" t="s">
        <v>15</v>
      </c>
      <c r="J67" s="4">
        <v>61</v>
      </c>
      <c r="K67" s="3" t="s">
        <v>17</v>
      </c>
      <c r="L67" s="4">
        <v>61</v>
      </c>
      <c r="M67" s="3" t="s">
        <v>453</v>
      </c>
      <c r="N67" s="4">
        <v>9</v>
      </c>
      <c r="O67" s="3">
        <v>157</v>
      </c>
      <c r="P67" s="4">
        <v>61</v>
      </c>
      <c r="Q67" s="3">
        <v>18</v>
      </c>
      <c r="R67" s="4">
        <v>61</v>
      </c>
      <c r="S67" s="5" t="s">
        <v>15</v>
      </c>
      <c r="T67" s="4">
        <v>10</v>
      </c>
      <c r="U67" s="3" t="s">
        <v>17</v>
      </c>
      <c r="V67" s="4">
        <v>61</v>
      </c>
      <c r="W67" s="3">
        <v>19</v>
      </c>
      <c r="X67" s="4">
        <v>61</v>
      </c>
    </row>
    <row r="68" spans="1:24" ht="18.75">
      <c r="A68" s="20" t="s">
        <v>447</v>
      </c>
      <c r="B68" s="4">
        <v>8</v>
      </c>
      <c r="C68" s="3">
        <v>174</v>
      </c>
      <c r="D68" s="4">
        <v>62</v>
      </c>
      <c r="E68" s="3" t="s">
        <v>17</v>
      </c>
      <c r="F68" s="4">
        <v>62</v>
      </c>
      <c r="G68" s="3" t="s">
        <v>17</v>
      </c>
      <c r="H68" s="4">
        <v>9</v>
      </c>
      <c r="I68" s="21">
        <v>4</v>
      </c>
      <c r="J68" s="4">
        <v>62</v>
      </c>
      <c r="K68" s="3" t="s">
        <v>17</v>
      </c>
      <c r="L68" s="4">
        <v>62</v>
      </c>
      <c r="M68" s="3" t="s">
        <v>454</v>
      </c>
      <c r="N68" s="4">
        <v>8</v>
      </c>
      <c r="O68" s="3">
        <v>159</v>
      </c>
      <c r="P68" s="4">
        <v>62</v>
      </c>
      <c r="Q68" s="3">
        <v>19</v>
      </c>
      <c r="R68" s="4">
        <v>62</v>
      </c>
      <c r="S68" s="5" t="s">
        <v>15</v>
      </c>
      <c r="T68" s="4">
        <v>9</v>
      </c>
      <c r="U68" s="3">
        <v>9</v>
      </c>
      <c r="V68" s="4">
        <v>62</v>
      </c>
      <c r="W68" s="3">
        <v>21</v>
      </c>
      <c r="X68" s="4">
        <v>62</v>
      </c>
    </row>
    <row r="69" spans="1:24" ht="18.75">
      <c r="A69" s="20" t="s">
        <v>448</v>
      </c>
      <c r="B69" s="4">
        <v>7</v>
      </c>
      <c r="C69" s="3">
        <v>176</v>
      </c>
      <c r="D69" s="4">
        <v>63</v>
      </c>
      <c r="E69" s="3">
        <v>24</v>
      </c>
      <c r="F69" s="4">
        <v>63</v>
      </c>
      <c r="G69" s="3">
        <v>7.5</v>
      </c>
      <c r="H69" s="4">
        <v>8</v>
      </c>
      <c r="I69" s="21">
        <v>5</v>
      </c>
      <c r="J69" s="4">
        <v>63</v>
      </c>
      <c r="K69" s="3">
        <v>3</v>
      </c>
      <c r="L69" s="4">
        <v>63</v>
      </c>
      <c r="M69" s="3" t="s">
        <v>511</v>
      </c>
      <c r="N69" s="4">
        <v>7</v>
      </c>
      <c r="O69" s="3">
        <v>161</v>
      </c>
      <c r="P69" s="4">
        <v>63</v>
      </c>
      <c r="Q69" s="3">
        <v>20</v>
      </c>
      <c r="R69" s="4">
        <v>63</v>
      </c>
      <c r="S69" s="5">
        <v>7.8</v>
      </c>
      <c r="T69" s="4">
        <v>8</v>
      </c>
      <c r="U69" s="3" t="s">
        <v>15</v>
      </c>
      <c r="V69" s="4">
        <v>63</v>
      </c>
      <c r="W69" s="3">
        <v>23</v>
      </c>
      <c r="X69" s="4">
        <v>63</v>
      </c>
    </row>
    <row r="70" spans="1:24" ht="18.75">
      <c r="A70" s="20" t="s">
        <v>449</v>
      </c>
      <c r="B70" s="4">
        <v>6</v>
      </c>
      <c r="C70" s="3">
        <v>178</v>
      </c>
      <c r="D70" s="4">
        <v>64</v>
      </c>
      <c r="E70" s="3" t="s">
        <v>15</v>
      </c>
      <c r="F70" s="4">
        <v>64</v>
      </c>
      <c r="G70" s="3" t="s">
        <v>17</v>
      </c>
      <c r="H70" s="4">
        <v>7</v>
      </c>
      <c r="I70" s="21">
        <v>6</v>
      </c>
      <c r="J70" s="4">
        <v>64</v>
      </c>
      <c r="K70" s="3" t="s">
        <v>17</v>
      </c>
      <c r="L70" s="4">
        <v>64</v>
      </c>
      <c r="M70" s="3" t="s">
        <v>512</v>
      </c>
      <c r="N70" s="4">
        <v>6</v>
      </c>
      <c r="O70" s="3">
        <v>163</v>
      </c>
      <c r="P70" s="4">
        <v>64</v>
      </c>
      <c r="Q70" s="3">
        <v>21</v>
      </c>
      <c r="R70" s="4">
        <v>64</v>
      </c>
      <c r="S70" s="5" t="s">
        <v>15</v>
      </c>
      <c r="T70" s="4">
        <v>7</v>
      </c>
      <c r="U70" s="3">
        <v>10</v>
      </c>
      <c r="V70" s="4">
        <v>64</v>
      </c>
      <c r="W70" s="3">
        <v>25</v>
      </c>
      <c r="X70" s="4">
        <v>64</v>
      </c>
    </row>
    <row r="71" spans="1:24" ht="18.75">
      <c r="A71" s="20" t="s">
        <v>450</v>
      </c>
      <c r="B71" s="4">
        <v>5</v>
      </c>
      <c r="C71" s="3">
        <v>180</v>
      </c>
      <c r="D71" s="4">
        <v>65</v>
      </c>
      <c r="E71" s="3">
        <v>25</v>
      </c>
      <c r="F71" s="4">
        <v>65</v>
      </c>
      <c r="G71" s="3" t="s">
        <v>17</v>
      </c>
      <c r="H71" s="4">
        <v>6</v>
      </c>
      <c r="I71" s="21">
        <v>7</v>
      </c>
      <c r="J71" s="4">
        <v>65</v>
      </c>
      <c r="K71" s="3" t="s">
        <v>17</v>
      </c>
      <c r="L71" s="4">
        <v>65</v>
      </c>
      <c r="M71" s="3" t="s">
        <v>513</v>
      </c>
      <c r="N71" s="4">
        <v>5</v>
      </c>
      <c r="O71" s="3">
        <v>165</v>
      </c>
      <c r="P71" s="4">
        <v>65</v>
      </c>
      <c r="Q71" s="3">
        <v>22</v>
      </c>
      <c r="R71" s="4">
        <v>65</v>
      </c>
      <c r="S71" s="5" t="s">
        <v>15</v>
      </c>
      <c r="T71" s="4">
        <v>6</v>
      </c>
      <c r="U71" s="3">
        <v>11</v>
      </c>
      <c r="V71" s="4">
        <v>65</v>
      </c>
      <c r="W71" s="3">
        <v>27</v>
      </c>
      <c r="X71" s="4">
        <v>65</v>
      </c>
    </row>
    <row r="72" spans="1:24" ht="18.75">
      <c r="A72" s="20" t="s">
        <v>451</v>
      </c>
      <c r="B72" s="4">
        <v>4</v>
      </c>
      <c r="C72" s="3">
        <v>183</v>
      </c>
      <c r="D72" s="4">
        <v>66</v>
      </c>
      <c r="E72" s="3" t="s">
        <v>15</v>
      </c>
      <c r="F72" s="4">
        <v>66</v>
      </c>
      <c r="G72" s="3">
        <v>7.6</v>
      </c>
      <c r="H72" s="4">
        <v>5</v>
      </c>
      <c r="I72" s="21">
        <v>8</v>
      </c>
      <c r="J72" s="4">
        <v>66</v>
      </c>
      <c r="K72" s="3" t="s">
        <v>17</v>
      </c>
      <c r="L72" s="4">
        <v>66</v>
      </c>
      <c r="M72" s="3" t="s">
        <v>514</v>
      </c>
      <c r="N72" s="4">
        <v>4</v>
      </c>
      <c r="O72" s="3">
        <v>168</v>
      </c>
      <c r="P72" s="4">
        <v>66</v>
      </c>
      <c r="Q72" s="3">
        <v>23</v>
      </c>
      <c r="R72" s="4">
        <v>66</v>
      </c>
      <c r="S72" s="5">
        <v>7.9</v>
      </c>
      <c r="T72" s="4">
        <v>5</v>
      </c>
      <c r="U72" s="3">
        <v>12</v>
      </c>
      <c r="V72" s="4">
        <v>66</v>
      </c>
      <c r="W72" s="3">
        <v>29</v>
      </c>
      <c r="X72" s="4">
        <v>66</v>
      </c>
    </row>
    <row r="73" spans="1:24" ht="18.75">
      <c r="A73" s="20" t="s">
        <v>452</v>
      </c>
      <c r="B73" s="4">
        <v>3</v>
      </c>
      <c r="C73" s="3">
        <v>186</v>
      </c>
      <c r="D73" s="4">
        <v>67</v>
      </c>
      <c r="E73" s="3">
        <v>26</v>
      </c>
      <c r="F73" s="4">
        <v>67</v>
      </c>
      <c r="G73" s="3" t="s">
        <v>17</v>
      </c>
      <c r="H73" s="4">
        <v>4</v>
      </c>
      <c r="I73" s="21">
        <v>9</v>
      </c>
      <c r="J73" s="4">
        <v>67</v>
      </c>
      <c r="K73" s="3" t="s">
        <v>17</v>
      </c>
      <c r="L73" s="4">
        <v>67</v>
      </c>
      <c r="M73" s="3" t="s">
        <v>515</v>
      </c>
      <c r="N73" s="4">
        <v>3</v>
      </c>
      <c r="O73" s="3">
        <v>171</v>
      </c>
      <c r="P73" s="4">
        <v>67</v>
      </c>
      <c r="Q73" s="3">
        <v>24</v>
      </c>
      <c r="R73" s="4">
        <v>67</v>
      </c>
      <c r="S73" s="5" t="s">
        <v>15</v>
      </c>
      <c r="T73" s="4">
        <v>4</v>
      </c>
      <c r="U73" s="3">
        <v>13</v>
      </c>
      <c r="V73" s="4">
        <v>67</v>
      </c>
      <c r="W73" s="3">
        <v>32</v>
      </c>
      <c r="X73" s="4">
        <v>67</v>
      </c>
    </row>
    <row r="74" spans="1:24" ht="18.75">
      <c r="A74" s="20" t="s">
        <v>453</v>
      </c>
      <c r="B74" s="4">
        <v>2</v>
      </c>
      <c r="C74" s="3">
        <v>189</v>
      </c>
      <c r="D74" s="4">
        <v>68</v>
      </c>
      <c r="E74" s="3">
        <v>27</v>
      </c>
      <c r="F74" s="4">
        <v>68</v>
      </c>
      <c r="G74" s="3" t="s">
        <v>15</v>
      </c>
      <c r="H74" s="4">
        <v>3</v>
      </c>
      <c r="I74" s="21">
        <v>10</v>
      </c>
      <c r="J74" s="4">
        <v>68</v>
      </c>
      <c r="K74" s="3">
        <v>4</v>
      </c>
      <c r="L74" s="4">
        <v>68</v>
      </c>
      <c r="M74" s="3" t="s">
        <v>516</v>
      </c>
      <c r="N74" s="4">
        <v>2</v>
      </c>
      <c r="O74" s="3">
        <v>174</v>
      </c>
      <c r="P74" s="4">
        <v>68</v>
      </c>
      <c r="Q74" s="3">
        <v>25</v>
      </c>
      <c r="R74" s="4">
        <v>68</v>
      </c>
      <c r="S74" s="5">
        <v>8</v>
      </c>
      <c r="T74" s="4">
        <v>3</v>
      </c>
      <c r="U74" s="3">
        <v>14</v>
      </c>
      <c r="V74" s="4">
        <v>68</v>
      </c>
      <c r="W74" s="3">
        <v>36</v>
      </c>
      <c r="X74" s="4">
        <v>68</v>
      </c>
    </row>
    <row r="75" spans="1:24" ht="18.75">
      <c r="A75" s="20" t="s">
        <v>454</v>
      </c>
      <c r="B75" s="4">
        <v>1</v>
      </c>
      <c r="C75" s="3">
        <v>192</v>
      </c>
      <c r="D75" s="4">
        <v>69</v>
      </c>
      <c r="E75" s="3">
        <v>28</v>
      </c>
      <c r="F75" s="4">
        <v>69</v>
      </c>
      <c r="G75" s="3" t="s">
        <v>17</v>
      </c>
      <c r="H75" s="4">
        <v>2</v>
      </c>
      <c r="I75" s="21">
        <v>11</v>
      </c>
      <c r="J75" s="4">
        <v>69</v>
      </c>
      <c r="K75" s="3">
        <v>5</v>
      </c>
      <c r="L75" s="4">
        <v>69</v>
      </c>
      <c r="M75" s="3" t="s">
        <v>517</v>
      </c>
      <c r="N75" s="4">
        <v>1</v>
      </c>
      <c r="O75" s="3">
        <v>177</v>
      </c>
      <c r="P75" s="4">
        <v>69</v>
      </c>
      <c r="Q75" s="3">
        <v>26</v>
      </c>
      <c r="R75" s="4">
        <v>69</v>
      </c>
      <c r="S75" s="5" t="s">
        <v>15</v>
      </c>
      <c r="T75" s="4">
        <v>2</v>
      </c>
      <c r="U75" s="3">
        <v>15</v>
      </c>
      <c r="V75" s="4">
        <v>69</v>
      </c>
      <c r="W75" s="3">
        <v>38</v>
      </c>
      <c r="X75" s="4">
        <v>69</v>
      </c>
    </row>
    <row r="76" spans="1:24" ht="18.75">
      <c r="A76" s="20" t="s">
        <v>29</v>
      </c>
      <c r="B76" s="4">
        <v>1</v>
      </c>
      <c r="C76" s="3">
        <v>195</v>
      </c>
      <c r="D76" s="4">
        <v>70</v>
      </c>
      <c r="E76" s="3">
        <v>29</v>
      </c>
      <c r="F76" s="4">
        <v>70</v>
      </c>
      <c r="G76" s="3">
        <v>7.7</v>
      </c>
      <c r="H76" s="4">
        <v>1</v>
      </c>
      <c r="I76" s="21">
        <v>12</v>
      </c>
      <c r="J76" s="4">
        <v>70</v>
      </c>
      <c r="K76" s="3">
        <v>6</v>
      </c>
      <c r="L76" s="4">
        <v>70</v>
      </c>
      <c r="M76" s="3" t="s">
        <v>33</v>
      </c>
      <c r="N76" s="4">
        <v>1</v>
      </c>
      <c r="O76" s="3">
        <v>180</v>
      </c>
      <c r="P76" s="4">
        <v>70</v>
      </c>
      <c r="Q76" s="3">
        <v>27</v>
      </c>
      <c r="R76" s="4">
        <v>70</v>
      </c>
      <c r="S76" s="5">
        <v>8.1</v>
      </c>
      <c r="T76" s="4">
        <v>1</v>
      </c>
      <c r="U76" s="3">
        <v>16</v>
      </c>
      <c r="V76" s="4">
        <v>70</v>
      </c>
      <c r="W76" s="3">
        <v>40</v>
      </c>
      <c r="X76" s="4">
        <v>70</v>
      </c>
    </row>
    <row r="77" spans="1:24" ht="18.75">
      <c r="A77" s="3" t="s">
        <v>34</v>
      </c>
      <c r="B77" s="4">
        <v>0</v>
      </c>
      <c r="C77" s="3" t="s">
        <v>35</v>
      </c>
      <c r="D77" s="4">
        <v>70</v>
      </c>
      <c r="E77" s="3" t="s">
        <v>36</v>
      </c>
      <c r="F77" s="4">
        <v>70</v>
      </c>
      <c r="G77" s="3" t="s">
        <v>77</v>
      </c>
      <c r="H77" s="4">
        <v>0</v>
      </c>
      <c r="I77" s="21" t="s">
        <v>455</v>
      </c>
      <c r="J77" s="3">
        <v>70</v>
      </c>
      <c r="K77" s="3" t="s">
        <v>38</v>
      </c>
      <c r="L77" s="4">
        <v>70</v>
      </c>
      <c r="M77" s="3" t="s">
        <v>39</v>
      </c>
      <c r="N77" s="4">
        <v>0</v>
      </c>
      <c r="O77" s="3" t="s">
        <v>40</v>
      </c>
      <c r="P77" s="4">
        <v>70</v>
      </c>
      <c r="Q77" s="3" t="s">
        <v>41</v>
      </c>
      <c r="R77" s="4">
        <v>70</v>
      </c>
      <c r="S77" s="5" t="s">
        <v>42</v>
      </c>
      <c r="T77" s="4">
        <v>0</v>
      </c>
      <c r="U77" s="3" t="s">
        <v>43</v>
      </c>
      <c r="V77" s="4">
        <v>70</v>
      </c>
      <c r="W77" s="3" t="s">
        <v>44</v>
      </c>
      <c r="X77" s="4">
        <v>70</v>
      </c>
    </row>
    <row r="78" spans="1:24" ht="18.75">
      <c r="A78" s="7">
        <v>0</v>
      </c>
      <c r="B78" s="4">
        <v>0</v>
      </c>
      <c r="C78" s="7" t="s">
        <v>45</v>
      </c>
      <c r="D78" s="8"/>
      <c r="E78" s="7"/>
      <c r="F78" s="7">
        <v>0</v>
      </c>
      <c r="G78" s="3">
        <v>0</v>
      </c>
      <c r="H78" s="4">
        <v>0</v>
      </c>
      <c r="I78" s="22"/>
      <c r="J78" s="4">
        <v>0</v>
      </c>
      <c r="K78" s="7"/>
      <c r="L78" s="8">
        <v>0</v>
      </c>
      <c r="M78" s="3">
        <v>0</v>
      </c>
      <c r="N78" s="4">
        <v>0</v>
      </c>
      <c r="O78" s="7"/>
      <c r="P78" s="4"/>
      <c r="Q78" s="7"/>
      <c r="R78" s="4">
        <v>0</v>
      </c>
      <c r="S78" s="7">
        <v>0</v>
      </c>
      <c r="T78" s="4">
        <v>0</v>
      </c>
      <c r="U78" s="7"/>
      <c r="V78" s="4">
        <v>0</v>
      </c>
      <c r="W78" s="7"/>
      <c r="X78" s="8"/>
    </row>
    <row r="79" spans="1:24" ht="18.75">
      <c r="A79" s="43"/>
      <c r="B79" s="94">
        <v>0</v>
      </c>
      <c r="C79" s="7"/>
      <c r="D79" s="95">
        <v>0</v>
      </c>
      <c r="E79" s="7"/>
      <c r="F79" s="96">
        <v>0</v>
      </c>
      <c r="G79" s="7">
        <v>0</v>
      </c>
      <c r="H79" s="95">
        <v>0</v>
      </c>
      <c r="I79" s="22"/>
      <c r="J79" s="4">
        <v>0</v>
      </c>
      <c r="K79" s="7"/>
      <c r="L79" s="8"/>
      <c r="M79" s="3"/>
      <c r="N79" s="3">
        <v>0</v>
      </c>
      <c r="O79" s="7"/>
      <c r="P79" s="4">
        <v>0</v>
      </c>
      <c r="Q79" s="7"/>
      <c r="R79" s="4">
        <v>0</v>
      </c>
      <c r="S79" s="7">
        <v>0</v>
      </c>
      <c r="T79" s="4">
        <v>0</v>
      </c>
      <c r="U79" s="7"/>
      <c r="V79" s="4">
        <v>0</v>
      </c>
      <c r="W79" s="7"/>
      <c r="X79" s="8"/>
    </row>
  </sheetData>
  <sheetProtection sheet="1" selectLockedCells="1" selectUnlockedCells="1"/>
  <mergeCells count="2">
    <mergeCell ref="A3:L3"/>
    <mergeCell ref="M3:X3"/>
  </mergeCells>
  <pageMargins left="0.33333333333333331" right="0.23958333333333334"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sheetPr codeName="Лист10"/>
  <dimension ref="A3:AB113"/>
  <sheetViews>
    <sheetView view="pageLayout" topLeftCell="F100" workbookViewId="0">
      <selection activeCell="F92" sqref="F92"/>
    </sheetView>
  </sheetViews>
  <sheetFormatPr defaultRowHeight="15.75"/>
  <sheetData>
    <row r="3" spans="1:28" ht="18.75">
      <c r="A3" s="103" t="s">
        <v>0</v>
      </c>
      <c r="B3" s="104"/>
      <c r="C3" s="104"/>
      <c r="D3" s="104"/>
      <c r="E3" s="104"/>
      <c r="F3" s="104"/>
      <c r="G3" s="104"/>
      <c r="H3" s="104"/>
      <c r="I3" s="104"/>
      <c r="J3" s="104"/>
      <c r="K3" s="104"/>
      <c r="L3" s="104"/>
      <c r="M3" s="104"/>
      <c r="N3" s="105"/>
      <c r="O3" s="103" t="s">
        <v>1</v>
      </c>
      <c r="P3" s="104"/>
      <c r="Q3" s="104"/>
      <c r="R3" s="104"/>
      <c r="S3" s="104"/>
      <c r="T3" s="104"/>
      <c r="U3" s="104"/>
      <c r="V3" s="104"/>
      <c r="W3" s="104"/>
      <c r="X3" s="104"/>
      <c r="Y3" s="104"/>
      <c r="Z3" s="104"/>
      <c r="AA3" s="104"/>
      <c r="AB3" s="105"/>
    </row>
    <row r="4" spans="1:28" ht="150">
      <c r="A4" s="1" t="s">
        <v>2</v>
      </c>
      <c r="B4" s="1" t="s">
        <v>9</v>
      </c>
      <c r="C4" s="1" t="s">
        <v>4</v>
      </c>
      <c r="D4" s="1" t="s">
        <v>9</v>
      </c>
      <c r="E4" s="1" t="s">
        <v>5</v>
      </c>
      <c r="F4" s="1" t="s">
        <v>9</v>
      </c>
      <c r="G4" s="1" t="s">
        <v>152</v>
      </c>
      <c r="H4" s="1" t="s">
        <v>9</v>
      </c>
      <c r="I4" s="1" t="s">
        <v>153</v>
      </c>
      <c r="J4" s="1" t="s">
        <v>9</v>
      </c>
      <c r="K4" s="1" t="s">
        <v>7</v>
      </c>
      <c r="L4" s="1" t="s">
        <v>9</v>
      </c>
      <c r="M4" s="1" t="s">
        <v>8</v>
      </c>
      <c r="N4" s="1" t="s">
        <v>9</v>
      </c>
      <c r="O4" s="1" t="s">
        <v>2</v>
      </c>
      <c r="P4" s="1" t="s">
        <v>9</v>
      </c>
      <c r="Q4" s="1" t="s">
        <v>4</v>
      </c>
      <c r="R4" s="1" t="s">
        <v>9</v>
      </c>
      <c r="S4" s="1" t="s">
        <v>5</v>
      </c>
      <c r="T4" s="1" t="s">
        <v>9</v>
      </c>
      <c r="U4" s="1" t="s">
        <v>101</v>
      </c>
      <c r="V4" s="1" t="s">
        <v>9</v>
      </c>
      <c r="W4" s="1" t="s">
        <v>153</v>
      </c>
      <c r="X4" s="1" t="s">
        <v>9</v>
      </c>
      <c r="Y4" s="1" t="s">
        <v>7</v>
      </c>
      <c r="Z4" s="1" t="s">
        <v>9</v>
      </c>
      <c r="AA4" s="1" t="s">
        <v>11</v>
      </c>
      <c r="AB4" s="1" t="s">
        <v>9</v>
      </c>
    </row>
    <row r="5" spans="1:28" ht="18.75">
      <c r="A5" s="1" t="s">
        <v>154</v>
      </c>
      <c r="B5" s="1">
        <v>70</v>
      </c>
      <c r="C5" s="3" t="s">
        <v>157</v>
      </c>
      <c r="D5" s="4">
        <v>70</v>
      </c>
      <c r="E5" s="3" t="s">
        <v>137</v>
      </c>
      <c r="F5" s="4">
        <v>70</v>
      </c>
      <c r="G5" s="1">
        <v>0</v>
      </c>
      <c r="H5" s="1">
        <v>0</v>
      </c>
      <c r="I5" s="1">
        <v>0</v>
      </c>
      <c r="J5" s="1">
        <v>0</v>
      </c>
      <c r="K5" s="3" t="s">
        <v>151</v>
      </c>
      <c r="L5" s="4">
        <v>70</v>
      </c>
      <c r="M5" s="3" t="s">
        <v>151</v>
      </c>
      <c r="N5" s="4">
        <v>70</v>
      </c>
      <c r="O5" s="1" t="s">
        <v>103</v>
      </c>
      <c r="P5" s="1">
        <v>70</v>
      </c>
      <c r="Q5" s="3" t="s">
        <v>160</v>
      </c>
      <c r="R5" s="4">
        <v>70</v>
      </c>
      <c r="S5" s="3" t="s">
        <v>64</v>
      </c>
      <c r="T5" s="4">
        <v>70</v>
      </c>
      <c r="U5" s="1">
        <v>0</v>
      </c>
      <c r="V5" s="1">
        <v>0</v>
      </c>
      <c r="W5" s="1">
        <v>0</v>
      </c>
      <c r="X5" s="1">
        <v>0</v>
      </c>
      <c r="Y5" s="3" t="s">
        <v>89</v>
      </c>
      <c r="Z5" s="4">
        <v>70</v>
      </c>
      <c r="AA5" s="3" t="s">
        <v>162</v>
      </c>
      <c r="AB5" s="4">
        <v>70</v>
      </c>
    </row>
    <row r="6" spans="1:28" ht="18.75">
      <c r="A6" s="3" t="s">
        <v>155</v>
      </c>
      <c r="B6" s="4">
        <v>70</v>
      </c>
      <c r="C6" s="1">
        <v>0</v>
      </c>
      <c r="D6" s="1">
        <v>0</v>
      </c>
      <c r="E6" s="1">
        <v>0</v>
      </c>
      <c r="F6" s="1">
        <v>0</v>
      </c>
      <c r="G6" s="1">
        <v>2</v>
      </c>
      <c r="H6" s="1">
        <v>70</v>
      </c>
      <c r="I6" s="1">
        <v>2</v>
      </c>
      <c r="J6" s="1">
        <v>70</v>
      </c>
      <c r="K6" s="1">
        <v>-99</v>
      </c>
      <c r="L6" s="1">
        <v>0</v>
      </c>
      <c r="M6" s="1">
        <v>0</v>
      </c>
      <c r="N6" s="1">
        <v>0</v>
      </c>
      <c r="O6" s="3" t="s">
        <v>105</v>
      </c>
      <c r="P6" s="4">
        <v>70</v>
      </c>
      <c r="Q6" s="1">
        <v>0</v>
      </c>
      <c r="R6" s="1">
        <v>0</v>
      </c>
      <c r="S6" s="1">
        <v>0</v>
      </c>
      <c r="T6" s="1">
        <v>0</v>
      </c>
      <c r="U6" s="1">
        <v>2</v>
      </c>
      <c r="V6" s="1">
        <v>70</v>
      </c>
      <c r="W6" s="1">
        <v>2</v>
      </c>
      <c r="X6" s="1">
        <v>70</v>
      </c>
      <c r="Y6" s="1">
        <v>-99</v>
      </c>
      <c r="Z6" s="1">
        <v>0</v>
      </c>
      <c r="AA6" s="1">
        <v>0</v>
      </c>
      <c r="AB6" s="1">
        <v>0</v>
      </c>
    </row>
    <row r="7" spans="1:28" ht="18.75">
      <c r="A7" s="3" t="s">
        <v>955</v>
      </c>
      <c r="B7" s="4">
        <v>69</v>
      </c>
      <c r="C7" s="3">
        <v>155</v>
      </c>
      <c r="D7" s="4">
        <v>1</v>
      </c>
      <c r="E7" s="3">
        <v>6</v>
      </c>
      <c r="F7" s="4">
        <v>1</v>
      </c>
      <c r="G7" s="3">
        <v>7.1</v>
      </c>
      <c r="H7" s="4">
        <v>70</v>
      </c>
      <c r="I7" s="3">
        <v>11.2</v>
      </c>
      <c r="J7" s="4">
        <v>70</v>
      </c>
      <c r="K7" s="3">
        <v>-5</v>
      </c>
      <c r="L7" s="4">
        <v>1</v>
      </c>
      <c r="M7" s="3">
        <v>2</v>
      </c>
      <c r="N7" s="4">
        <v>1</v>
      </c>
      <c r="O7" s="3" t="s">
        <v>788</v>
      </c>
      <c r="P7" s="4">
        <v>69</v>
      </c>
      <c r="Q7" s="3">
        <v>132</v>
      </c>
      <c r="R7" s="4">
        <v>1</v>
      </c>
      <c r="S7" s="3">
        <v>4</v>
      </c>
      <c r="T7" s="4">
        <v>1</v>
      </c>
      <c r="U7" s="3">
        <v>7.7</v>
      </c>
      <c r="V7" s="4">
        <v>70</v>
      </c>
      <c r="W7" s="3">
        <v>12.2</v>
      </c>
      <c r="X7" s="4">
        <v>70</v>
      </c>
      <c r="Y7" s="3">
        <v>-3</v>
      </c>
      <c r="Z7" s="4">
        <v>1</v>
      </c>
      <c r="AA7" s="3">
        <v>4</v>
      </c>
      <c r="AB7" s="4">
        <v>1</v>
      </c>
    </row>
    <row r="8" spans="1:28" ht="18.75">
      <c r="A8" s="3" t="s">
        <v>956</v>
      </c>
      <c r="B8" s="4">
        <v>68</v>
      </c>
      <c r="C8" s="3">
        <v>159</v>
      </c>
      <c r="D8" s="4">
        <v>2</v>
      </c>
      <c r="E8" s="3">
        <v>7</v>
      </c>
      <c r="F8" s="4">
        <v>2</v>
      </c>
      <c r="G8" s="3">
        <v>7.2</v>
      </c>
      <c r="H8" s="4">
        <v>69</v>
      </c>
      <c r="I8" s="3">
        <v>11.3</v>
      </c>
      <c r="J8" s="4">
        <v>69</v>
      </c>
      <c r="K8" s="3">
        <v>-4</v>
      </c>
      <c r="L8" s="4">
        <v>2</v>
      </c>
      <c r="M8" s="3" t="s">
        <v>15</v>
      </c>
      <c r="N8" s="4">
        <v>2</v>
      </c>
      <c r="O8" s="3" t="s">
        <v>789</v>
      </c>
      <c r="P8" s="4">
        <v>68</v>
      </c>
      <c r="Q8" s="3">
        <v>135</v>
      </c>
      <c r="R8" s="4">
        <v>2</v>
      </c>
      <c r="S8" s="3">
        <v>5</v>
      </c>
      <c r="T8" s="4">
        <v>2</v>
      </c>
      <c r="U8" s="3">
        <v>7.8</v>
      </c>
      <c r="V8" s="4">
        <v>69</v>
      </c>
      <c r="W8" s="3">
        <v>12.3</v>
      </c>
      <c r="X8" s="4">
        <v>69</v>
      </c>
      <c r="Y8" s="3">
        <v>-2</v>
      </c>
      <c r="Z8" s="4">
        <v>2</v>
      </c>
      <c r="AA8" s="3">
        <v>5</v>
      </c>
      <c r="AB8" s="4">
        <v>2</v>
      </c>
    </row>
    <row r="9" spans="1:28" ht="18.75">
      <c r="A9" s="3" t="s">
        <v>940</v>
      </c>
      <c r="B9" s="4">
        <v>67</v>
      </c>
      <c r="C9" s="3">
        <v>163</v>
      </c>
      <c r="D9" s="4">
        <v>3</v>
      </c>
      <c r="E9" s="3">
        <v>8</v>
      </c>
      <c r="F9" s="4">
        <v>3</v>
      </c>
      <c r="G9" s="3">
        <v>7.3</v>
      </c>
      <c r="H9" s="4">
        <v>68</v>
      </c>
      <c r="I9" s="3">
        <v>11.4</v>
      </c>
      <c r="J9" s="4">
        <v>68</v>
      </c>
      <c r="K9" s="3">
        <v>-3</v>
      </c>
      <c r="L9" s="4">
        <v>3</v>
      </c>
      <c r="M9" s="3" t="s">
        <v>15</v>
      </c>
      <c r="N9" s="4">
        <v>3</v>
      </c>
      <c r="O9" s="3" t="s">
        <v>790</v>
      </c>
      <c r="P9" s="4">
        <v>67</v>
      </c>
      <c r="Q9" s="3">
        <v>138</v>
      </c>
      <c r="R9" s="4">
        <v>3</v>
      </c>
      <c r="S9" s="3">
        <v>6</v>
      </c>
      <c r="T9" s="4">
        <v>3</v>
      </c>
      <c r="U9" s="3">
        <v>7.9</v>
      </c>
      <c r="V9" s="4">
        <v>68</v>
      </c>
      <c r="W9" s="3">
        <v>12.4</v>
      </c>
      <c r="X9" s="4">
        <v>69</v>
      </c>
      <c r="Y9" s="3">
        <v>-1</v>
      </c>
      <c r="Z9" s="4">
        <v>3</v>
      </c>
      <c r="AA9" s="3">
        <v>6</v>
      </c>
      <c r="AB9" s="4">
        <v>3</v>
      </c>
    </row>
    <row r="10" spans="1:28" ht="18.75">
      <c r="A10" s="3" t="s">
        <v>941</v>
      </c>
      <c r="B10" s="4">
        <v>66</v>
      </c>
      <c r="C10" s="3">
        <v>167</v>
      </c>
      <c r="D10" s="4">
        <v>4</v>
      </c>
      <c r="E10" s="3">
        <v>9</v>
      </c>
      <c r="F10" s="4">
        <v>4</v>
      </c>
      <c r="G10" s="3" t="s">
        <v>17</v>
      </c>
      <c r="H10" s="4">
        <v>67</v>
      </c>
      <c r="I10" s="3">
        <v>11.5</v>
      </c>
      <c r="J10" s="4">
        <v>67</v>
      </c>
      <c r="K10" s="3">
        <v>-2</v>
      </c>
      <c r="L10" s="4">
        <v>4</v>
      </c>
      <c r="M10" s="3">
        <v>3</v>
      </c>
      <c r="N10" s="4">
        <v>4</v>
      </c>
      <c r="O10" s="3" t="s">
        <v>791</v>
      </c>
      <c r="P10" s="4">
        <v>66</v>
      </c>
      <c r="Q10" s="3">
        <v>141</v>
      </c>
      <c r="R10" s="4">
        <v>4</v>
      </c>
      <c r="S10" s="3">
        <v>7</v>
      </c>
      <c r="T10" s="4">
        <v>4</v>
      </c>
      <c r="U10" s="3">
        <v>8</v>
      </c>
      <c r="V10" s="4">
        <v>67</v>
      </c>
      <c r="W10" s="3">
        <v>12.5</v>
      </c>
      <c r="X10" s="4">
        <v>68</v>
      </c>
      <c r="Y10" s="3">
        <v>0</v>
      </c>
      <c r="Z10" s="4">
        <v>4</v>
      </c>
      <c r="AA10" s="3">
        <v>7</v>
      </c>
      <c r="AB10" s="4">
        <v>4</v>
      </c>
    </row>
    <row r="11" spans="1:28" ht="18.75">
      <c r="A11" s="3" t="s">
        <v>942</v>
      </c>
      <c r="B11" s="4">
        <v>65</v>
      </c>
      <c r="C11" s="3">
        <v>170</v>
      </c>
      <c r="D11" s="4">
        <v>5</v>
      </c>
      <c r="E11" s="3">
        <v>10</v>
      </c>
      <c r="F11" s="4">
        <v>5</v>
      </c>
      <c r="G11" s="3">
        <v>7.4</v>
      </c>
      <c r="H11" s="4">
        <v>66</v>
      </c>
      <c r="I11" s="3">
        <v>11.6</v>
      </c>
      <c r="J11" s="4">
        <v>66</v>
      </c>
      <c r="K11" s="3" t="s">
        <v>15</v>
      </c>
      <c r="L11" s="4">
        <v>5</v>
      </c>
      <c r="M11" s="3" t="s">
        <v>15</v>
      </c>
      <c r="N11" s="4">
        <v>5</v>
      </c>
      <c r="O11" s="3" t="s">
        <v>792</v>
      </c>
      <c r="P11" s="4">
        <v>65</v>
      </c>
      <c r="Q11" s="3">
        <v>144</v>
      </c>
      <c r="R11" s="4">
        <v>5</v>
      </c>
      <c r="S11" s="3">
        <v>8</v>
      </c>
      <c r="T11" s="4">
        <v>5</v>
      </c>
      <c r="U11" s="3">
        <v>8.1</v>
      </c>
      <c r="V11" s="4">
        <v>66</v>
      </c>
      <c r="W11" s="3">
        <v>12.6</v>
      </c>
      <c r="X11" s="4">
        <v>68</v>
      </c>
      <c r="Y11" s="3">
        <v>1</v>
      </c>
      <c r="Z11" s="4">
        <v>5</v>
      </c>
      <c r="AA11" s="3">
        <v>8</v>
      </c>
      <c r="AB11" s="4">
        <v>5</v>
      </c>
    </row>
    <row r="12" spans="1:28" ht="18.75">
      <c r="A12" s="3" t="s">
        <v>943</v>
      </c>
      <c r="B12" s="4">
        <v>64</v>
      </c>
      <c r="C12" s="3">
        <v>173</v>
      </c>
      <c r="D12" s="4">
        <v>6</v>
      </c>
      <c r="E12" s="3">
        <v>11</v>
      </c>
      <c r="F12" s="4">
        <v>6</v>
      </c>
      <c r="G12" s="3" t="s">
        <v>17</v>
      </c>
      <c r="H12" s="4">
        <v>65</v>
      </c>
      <c r="I12" s="3">
        <v>11.7</v>
      </c>
      <c r="J12" s="4">
        <v>65</v>
      </c>
      <c r="K12" s="3">
        <v>-1</v>
      </c>
      <c r="L12" s="4">
        <v>6</v>
      </c>
      <c r="M12" s="3" t="s">
        <v>15</v>
      </c>
      <c r="N12" s="4">
        <v>6</v>
      </c>
      <c r="O12" s="3" t="s">
        <v>793</v>
      </c>
      <c r="P12" s="4">
        <v>64</v>
      </c>
      <c r="Q12" s="3">
        <v>147</v>
      </c>
      <c r="R12" s="4">
        <v>6</v>
      </c>
      <c r="S12" s="3">
        <v>9</v>
      </c>
      <c r="T12" s="4">
        <v>6</v>
      </c>
      <c r="U12" s="3">
        <v>8.1999999999999993</v>
      </c>
      <c r="V12" s="4">
        <v>65</v>
      </c>
      <c r="W12" s="3">
        <v>12.7</v>
      </c>
      <c r="X12" s="4">
        <v>67</v>
      </c>
      <c r="Y12" s="3">
        <v>2</v>
      </c>
      <c r="Z12" s="4">
        <v>6</v>
      </c>
      <c r="AA12" s="3">
        <v>9</v>
      </c>
      <c r="AB12" s="4">
        <v>6</v>
      </c>
    </row>
    <row r="13" spans="1:28" ht="18.75">
      <c r="A13" s="3" t="s">
        <v>944</v>
      </c>
      <c r="B13" s="4">
        <v>63</v>
      </c>
      <c r="C13" s="3">
        <v>176</v>
      </c>
      <c r="D13" s="4">
        <v>7</v>
      </c>
      <c r="E13" s="3">
        <v>12</v>
      </c>
      <c r="F13" s="4">
        <v>7</v>
      </c>
      <c r="G13" s="3">
        <v>7.5</v>
      </c>
      <c r="H13" s="4">
        <v>64</v>
      </c>
      <c r="I13" s="3">
        <v>11.8</v>
      </c>
      <c r="J13" s="4">
        <v>64</v>
      </c>
      <c r="K13" s="3" t="s">
        <v>15</v>
      </c>
      <c r="L13" s="4">
        <v>7</v>
      </c>
      <c r="M13" s="3">
        <v>4</v>
      </c>
      <c r="N13" s="4">
        <v>7</v>
      </c>
      <c r="O13" s="3" t="s">
        <v>794</v>
      </c>
      <c r="P13" s="4">
        <v>63</v>
      </c>
      <c r="Q13" s="3">
        <v>149</v>
      </c>
      <c r="R13" s="4">
        <v>7</v>
      </c>
      <c r="S13" s="3">
        <v>10</v>
      </c>
      <c r="T13" s="4">
        <v>7</v>
      </c>
      <c r="U13" s="3">
        <v>8.3000000000000007</v>
      </c>
      <c r="V13" s="4">
        <v>64</v>
      </c>
      <c r="W13" s="3">
        <v>12.8</v>
      </c>
      <c r="X13" s="4">
        <v>67</v>
      </c>
      <c r="Y13" s="3">
        <v>3</v>
      </c>
      <c r="Z13" s="4">
        <v>7</v>
      </c>
      <c r="AA13" s="3">
        <v>10</v>
      </c>
      <c r="AB13" s="4">
        <v>7</v>
      </c>
    </row>
    <row r="14" spans="1:28" ht="18.75">
      <c r="A14" s="3" t="s">
        <v>842</v>
      </c>
      <c r="B14" s="4">
        <v>62</v>
      </c>
      <c r="C14" s="3">
        <v>179</v>
      </c>
      <c r="D14" s="4">
        <v>8</v>
      </c>
      <c r="E14" s="3">
        <v>13</v>
      </c>
      <c r="F14" s="4">
        <v>8</v>
      </c>
      <c r="G14" s="3" t="s">
        <v>17</v>
      </c>
      <c r="H14" s="4">
        <v>63</v>
      </c>
      <c r="I14" s="3">
        <v>11.9</v>
      </c>
      <c r="J14" s="4">
        <v>63</v>
      </c>
      <c r="K14" s="3">
        <v>0</v>
      </c>
      <c r="L14" s="4">
        <v>8</v>
      </c>
      <c r="M14" s="3" t="s">
        <v>15</v>
      </c>
      <c r="N14" s="4">
        <v>8</v>
      </c>
      <c r="O14" s="3" t="s">
        <v>795</v>
      </c>
      <c r="P14" s="4">
        <v>62</v>
      </c>
      <c r="Q14" s="3">
        <v>151</v>
      </c>
      <c r="R14" s="4">
        <v>8</v>
      </c>
      <c r="S14" s="3">
        <v>11</v>
      </c>
      <c r="T14" s="4">
        <v>8</v>
      </c>
      <c r="U14" s="3">
        <v>8.4</v>
      </c>
      <c r="V14" s="4">
        <v>63</v>
      </c>
      <c r="W14" s="3">
        <v>12.9</v>
      </c>
      <c r="X14" s="4">
        <v>66</v>
      </c>
      <c r="Y14" s="3">
        <v>4</v>
      </c>
      <c r="Z14" s="4">
        <v>8</v>
      </c>
      <c r="AA14" s="3">
        <v>11</v>
      </c>
      <c r="AB14" s="4">
        <v>8</v>
      </c>
    </row>
    <row r="15" spans="1:28" ht="18.75">
      <c r="A15" s="3" t="s">
        <v>843</v>
      </c>
      <c r="B15" s="4">
        <v>61</v>
      </c>
      <c r="C15" s="3">
        <v>182</v>
      </c>
      <c r="D15" s="4">
        <v>9</v>
      </c>
      <c r="E15" s="3">
        <v>14</v>
      </c>
      <c r="F15" s="4">
        <v>9</v>
      </c>
      <c r="G15" s="3">
        <v>7.6</v>
      </c>
      <c r="H15" s="4">
        <v>62</v>
      </c>
      <c r="I15" s="3">
        <v>12</v>
      </c>
      <c r="J15" s="4">
        <v>62</v>
      </c>
      <c r="K15" s="3" t="s">
        <v>15</v>
      </c>
      <c r="L15" s="4">
        <v>9</v>
      </c>
      <c r="M15" s="3" t="s">
        <v>15</v>
      </c>
      <c r="N15" s="4">
        <v>9</v>
      </c>
      <c r="O15" s="3" t="s">
        <v>796</v>
      </c>
      <c r="P15" s="4">
        <v>61</v>
      </c>
      <c r="Q15" s="3">
        <v>153</v>
      </c>
      <c r="R15" s="4">
        <v>9</v>
      </c>
      <c r="S15" s="3">
        <v>12</v>
      </c>
      <c r="T15" s="4">
        <v>9</v>
      </c>
      <c r="U15" s="3">
        <v>8.5</v>
      </c>
      <c r="V15" s="4">
        <v>62</v>
      </c>
      <c r="W15" s="3">
        <v>13</v>
      </c>
      <c r="X15" s="4">
        <v>66</v>
      </c>
      <c r="Y15" s="3" t="s">
        <v>15</v>
      </c>
      <c r="Z15" s="4">
        <v>9</v>
      </c>
      <c r="AA15" s="3">
        <v>12</v>
      </c>
      <c r="AB15" s="4">
        <v>9</v>
      </c>
    </row>
    <row r="16" spans="1:28" ht="18.75">
      <c r="A16" s="3" t="s">
        <v>844</v>
      </c>
      <c r="B16" s="4">
        <v>60</v>
      </c>
      <c r="C16" s="3">
        <v>185</v>
      </c>
      <c r="D16" s="4">
        <v>10</v>
      </c>
      <c r="E16" s="3">
        <v>15</v>
      </c>
      <c r="F16" s="4">
        <v>10</v>
      </c>
      <c r="G16" s="3" t="s">
        <v>17</v>
      </c>
      <c r="H16" s="4">
        <v>61</v>
      </c>
      <c r="I16" s="3">
        <v>12.1</v>
      </c>
      <c r="J16" s="4">
        <v>61</v>
      </c>
      <c r="K16" s="3">
        <v>1</v>
      </c>
      <c r="L16" s="4">
        <v>10</v>
      </c>
      <c r="M16" s="3">
        <v>5</v>
      </c>
      <c r="N16" s="4">
        <v>10</v>
      </c>
      <c r="O16" s="3" t="s">
        <v>797</v>
      </c>
      <c r="P16" s="4">
        <v>60</v>
      </c>
      <c r="Q16" s="3">
        <v>155</v>
      </c>
      <c r="R16" s="4">
        <v>10</v>
      </c>
      <c r="S16" s="3">
        <v>13</v>
      </c>
      <c r="T16" s="4">
        <v>10</v>
      </c>
      <c r="U16" s="3" t="s">
        <v>17</v>
      </c>
      <c r="V16" s="4">
        <v>61</v>
      </c>
      <c r="W16" s="3">
        <v>13.1</v>
      </c>
      <c r="X16" s="4">
        <v>65</v>
      </c>
      <c r="Y16" s="3">
        <v>5</v>
      </c>
      <c r="Z16" s="4">
        <v>10</v>
      </c>
      <c r="AA16" s="3">
        <v>13</v>
      </c>
      <c r="AB16" s="4">
        <v>10</v>
      </c>
    </row>
    <row r="17" spans="1:28" ht="18.75">
      <c r="A17" s="3" t="s">
        <v>845</v>
      </c>
      <c r="B17" s="4">
        <v>59</v>
      </c>
      <c r="C17" s="3">
        <v>187</v>
      </c>
      <c r="D17" s="4">
        <v>11</v>
      </c>
      <c r="E17" s="3">
        <v>16</v>
      </c>
      <c r="F17" s="4">
        <v>11</v>
      </c>
      <c r="G17" s="3">
        <v>7.7</v>
      </c>
      <c r="H17" s="4">
        <v>60</v>
      </c>
      <c r="I17" s="3">
        <v>12.2</v>
      </c>
      <c r="J17" s="4">
        <v>60</v>
      </c>
      <c r="K17" s="3" t="s">
        <v>15</v>
      </c>
      <c r="L17" s="4">
        <v>11</v>
      </c>
      <c r="M17" s="3" t="s">
        <v>17</v>
      </c>
      <c r="N17" s="4">
        <v>11</v>
      </c>
      <c r="O17" s="3" t="s">
        <v>798</v>
      </c>
      <c r="P17" s="4">
        <v>59</v>
      </c>
      <c r="Q17" s="3">
        <v>157</v>
      </c>
      <c r="R17" s="4">
        <v>11</v>
      </c>
      <c r="S17" s="3">
        <v>14</v>
      </c>
      <c r="T17" s="4">
        <v>11</v>
      </c>
      <c r="U17" s="3">
        <v>8.6</v>
      </c>
      <c r="V17" s="4">
        <v>60</v>
      </c>
      <c r="W17" s="3">
        <v>13.2</v>
      </c>
      <c r="X17" s="4">
        <v>65</v>
      </c>
      <c r="Y17" s="3" t="s">
        <v>15</v>
      </c>
      <c r="Z17" s="4">
        <v>11</v>
      </c>
      <c r="AA17" s="3" t="s">
        <v>15</v>
      </c>
      <c r="AB17" s="4">
        <v>11</v>
      </c>
    </row>
    <row r="18" spans="1:28" ht="18.75">
      <c r="A18" s="3" t="s">
        <v>846</v>
      </c>
      <c r="B18" s="4">
        <v>58</v>
      </c>
      <c r="C18" s="3">
        <v>189</v>
      </c>
      <c r="D18" s="4">
        <v>12</v>
      </c>
      <c r="E18" s="3">
        <v>17</v>
      </c>
      <c r="F18" s="4">
        <v>12</v>
      </c>
      <c r="G18" s="3" t="s">
        <v>17</v>
      </c>
      <c r="H18" s="4">
        <v>59</v>
      </c>
      <c r="I18" s="3">
        <v>12.3</v>
      </c>
      <c r="J18" s="4">
        <v>59</v>
      </c>
      <c r="K18" s="3">
        <v>2</v>
      </c>
      <c r="L18" s="4">
        <v>12</v>
      </c>
      <c r="M18" s="3" t="s">
        <v>15</v>
      </c>
      <c r="N18" s="4">
        <v>12</v>
      </c>
      <c r="O18" s="3" t="s">
        <v>799</v>
      </c>
      <c r="P18" s="4">
        <v>58</v>
      </c>
      <c r="Q18" s="3">
        <v>159</v>
      </c>
      <c r="R18" s="4">
        <v>12</v>
      </c>
      <c r="S18" s="3">
        <v>15</v>
      </c>
      <c r="T18" s="4">
        <v>12</v>
      </c>
      <c r="U18" s="3" t="s">
        <v>17</v>
      </c>
      <c r="V18" s="4">
        <v>59</v>
      </c>
      <c r="W18" s="3">
        <v>13.3</v>
      </c>
      <c r="X18" s="4">
        <v>64</v>
      </c>
      <c r="Y18" s="3">
        <v>6</v>
      </c>
      <c r="Z18" s="4">
        <v>12</v>
      </c>
      <c r="AA18" s="3">
        <v>14</v>
      </c>
      <c r="AB18" s="4">
        <v>12</v>
      </c>
    </row>
    <row r="19" spans="1:28" ht="18.75">
      <c r="A19" s="3" t="s">
        <v>847</v>
      </c>
      <c r="B19" s="4">
        <v>57</v>
      </c>
      <c r="C19" s="3">
        <v>191</v>
      </c>
      <c r="D19" s="4">
        <v>13</v>
      </c>
      <c r="E19" s="3">
        <v>18</v>
      </c>
      <c r="F19" s="4">
        <v>13</v>
      </c>
      <c r="G19" s="3">
        <v>7.8</v>
      </c>
      <c r="H19" s="4">
        <v>58</v>
      </c>
      <c r="I19" s="3">
        <v>12.4</v>
      </c>
      <c r="J19" s="4">
        <v>58</v>
      </c>
      <c r="K19" s="3" t="s">
        <v>15</v>
      </c>
      <c r="L19" s="4">
        <v>13</v>
      </c>
      <c r="M19" s="3">
        <v>6</v>
      </c>
      <c r="N19" s="4">
        <v>13</v>
      </c>
      <c r="O19" s="3" t="s">
        <v>800</v>
      </c>
      <c r="P19" s="4">
        <v>57</v>
      </c>
      <c r="Q19" s="3">
        <v>161</v>
      </c>
      <c r="R19" s="4">
        <v>13</v>
      </c>
      <c r="S19" s="3">
        <v>16</v>
      </c>
      <c r="T19" s="4">
        <v>13</v>
      </c>
      <c r="U19" s="3">
        <v>8.6999999999999993</v>
      </c>
      <c r="V19" s="4">
        <v>58</v>
      </c>
      <c r="W19" s="3">
        <v>13.4</v>
      </c>
      <c r="X19" s="4">
        <v>64</v>
      </c>
      <c r="Y19" s="3" t="s">
        <v>15</v>
      </c>
      <c r="Z19" s="4">
        <v>13</v>
      </c>
      <c r="AA19" s="3" t="s">
        <v>15</v>
      </c>
      <c r="AB19" s="4">
        <v>13</v>
      </c>
    </row>
    <row r="20" spans="1:28" ht="18.75">
      <c r="A20" s="3" t="s">
        <v>848</v>
      </c>
      <c r="B20" s="4">
        <v>56</v>
      </c>
      <c r="C20" s="3">
        <v>193</v>
      </c>
      <c r="D20" s="4">
        <v>14</v>
      </c>
      <c r="E20" s="3">
        <v>19</v>
      </c>
      <c r="F20" s="4">
        <v>14</v>
      </c>
      <c r="G20" s="3" t="s">
        <v>17</v>
      </c>
      <c r="H20" s="4">
        <v>57</v>
      </c>
      <c r="I20" s="3">
        <v>12.5</v>
      </c>
      <c r="J20" s="4">
        <v>57</v>
      </c>
      <c r="K20" s="3">
        <v>3</v>
      </c>
      <c r="L20" s="4">
        <v>14</v>
      </c>
      <c r="M20" s="3" t="s">
        <v>15</v>
      </c>
      <c r="N20" s="4">
        <v>14</v>
      </c>
      <c r="O20" s="3" t="s">
        <v>801</v>
      </c>
      <c r="P20" s="4">
        <v>56</v>
      </c>
      <c r="Q20" s="3">
        <v>163</v>
      </c>
      <c r="R20" s="4">
        <v>14</v>
      </c>
      <c r="S20" s="3">
        <v>17</v>
      </c>
      <c r="T20" s="4">
        <v>14</v>
      </c>
      <c r="U20" s="3" t="s">
        <v>107</v>
      </c>
      <c r="V20" s="4">
        <v>57</v>
      </c>
      <c r="W20" s="3">
        <v>13.5</v>
      </c>
      <c r="X20" s="4">
        <v>63</v>
      </c>
      <c r="Y20" s="3">
        <v>7</v>
      </c>
      <c r="Z20" s="4">
        <v>14</v>
      </c>
      <c r="AA20" s="3">
        <v>15</v>
      </c>
      <c r="AB20" s="4">
        <v>14</v>
      </c>
    </row>
    <row r="21" spans="1:28" ht="18.75">
      <c r="A21" s="3" t="s">
        <v>849</v>
      </c>
      <c r="B21" s="4">
        <v>55</v>
      </c>
      <c r="C21" s="3">
        <v>195</v>
      </c>
      <c r="D21" s="4">
        <v>15</v>
      </c>
      <c r="E21" s="3">
        <v>20</v>
      </c>
      <c r="F21" s="4">
        <v>15</v>
      </c>
      <c r="G21" s="3">
        <v>7.9</v>
      </c>
      <c r="H21" s="4">
        <v>56</v>
      </c>
      <c r="I21" s="3">
        <v>12.6</v>
      </c>
      <c r="J21" s="4">
        <v>56</v>
      </c>
      <c r="K21" s="3" t="s">
        <v>15</v>
      </c>
      <c r="L21" s="4">
        <v>15</v>
      </c>
      <c r="M21" s="3" t="s">
        <v>17</v>
      </c>
      <c r="N21" s="4">
        <v>15</v>
      </c>
      <c r="O21" s="3" t="s">
        <v>802</v>
      </c>
      <c r="P21" s="4">
        <v>55</v>
      </c>
      <c r="Q21" s="3">
        <v>165</v>
      </c>
      <c r="R21" s="4">
        <v>15</v>
      </c>
      <c r="S21" s="3">
        <v>18</v>
      </c>
      <c r="T21" s="4">
        <v>15</v>
      </c>
      <c r="U21" s="3">
        <v>8.8000000000000007</v>
      </c>
      <c r="V21" s="4">
        <v>56</v>
      </c>
      <c r="W21" s="3">
        <v>13.6</v>
      </c>
      <c r="X21" s="4">
        <v>63</v>
      </c>
      <c r="Y21" s="3" t="s">
        <v>15</v>
      </c>
      <c r="Z21" s="4">
        <v>15</v>
      </c>
      <c r="AA21" s="3" t="s">
        <v>15</v>
      </c>
      <c r="AB21" s="4">
        <v>15</v>
      </c>
    </row>
    <row r="22" spans="1:28" ht="18.75">
      <c r="A22" s="3" t="s">
        <v>850</v>
      </c>
      <c r="B22" s="4">
        <v>54</v>
      </c>
      <c r="C22" s="3">
        <v>197</v>
      </c>
      <c r="D22" s="4">
        <v>16</v>
      </c>
      <c r="E22" s="3">
        <v>21</v>
      </c>
      <c r="F22" s="4">
        <v>16</v>
      </c>
      <c r="G22" s="3" t="s">
        <v>17</v>
      </c>
      <c r="H22" s="4">
        <v>55</v>
      </c>
      <c r="I22" s="3">
        <v>12.7</v>
      </c>
      <c r="J22" s="4">
        <v>55</v>
      </c>
      <c r="K22" s="3">
        <v>4</v>
      </c>
      <c r="L22" s="4">
        <v>16</v>
      </c>
      <c r="M22" s="3">
        <v>7</v>
      </c>
      <c r="N22" s="4">
        <v>16</v>
      </c>
      <c r="O22" s="3" t="s">
        <v>803</v>
      </c>
      <c r="P22" s="4">
        <v>54</v>
      </c>
      <c r="Q22" s="3">
        <v>167</v>
      </c>
      <c r="R22" s="4">
        <v>16</v>
      </c>
      <c r="S22" s="3">
        <v>19</v>
      </c>
      <c r="T22" s="4">
        <v>16</v>
      </c>
      <c r="U22" s="3" t="s">
        <v>17</v>
      </c>
      <c r="V22" s="4">
        <v>55</v>
      </c>
      <c r="W22" s="3">
        <v>13.7</v>
      </c>
      <c r="X22" s="4">
        <v>62</v>
      </c>
      <c r="Y22" s="3">
        <v>8</v>
      </c>
      <c r="Z22" s="4">
        <v>16</v>
      </c>
      <c r="AA22" s="3">
        <v>16</v>
      </c>
      <c r="AB22" s="4">
        <v>16</v>
      </c>
    </row>
    <row r="23" spans="1:28" ht="18.75">
      <c r="A23" s="3" t="s">
        <v>957</v>
      </c>
      <c r="B23" s="4">
        <v>53</v>
      </c>
      <c r="C23" s="3">
        <v>199</v>
      </c>
      <c r="D23" s="4">
        <v>17</v>
      </c>
      <c r="E23" s="3">
        <v>22</v>
      </c>
      <c r="F23" s="4">
        <v>17</v>
      </c>
      <c r="G23" s="3">
        <v>8</v>
      </c>
      <c r="H23" s="4">
        <v>54</v>
      </c>
      <c r="I23" s="3">
        <v>12.8</v>
      </c>
      <c r="J23" s="4">
        <v>54</v>
      </c>
      <c r="K23" s="3" t="s">
        <v>15</v>
      </c>
      <c r="L23" s="4">
        <v>17</v>
      </c>
      <c r="M23" s="3" t="s">
        <v>15</v>
      </c>
      <c r="N23" s="4">
        <v>17</v>
      </c>
      <c r="O23" s="3" t="s">
        <v>804</v>
      </c>
      <c r="P23" s="4">
        <v>53</v>
      </c>
      <c r="Q23" s="3">
        <v>169</v>
      </c>
      <c r="R23" s="4">
        <v>17</v>
      </c>
      <c r="S23" s="3">
        <v>20</v>
      </c>
      <c r="T23" s="4">
        <v>17</v>
      </c>
      <c r="U23" s="3">
        <v>8.9</v>
      </c>
      <c r="V23" s="4">
        <v>54</v>
      </c>
      <c r="W23" s="3">
        <v>13.8</v>
      </c>
      <c r="X23" s="4">
        <v>62</v>
      </c>
      <c r="Y23" s="3" t="s">
        <v>15</v>
      </c>
      <c r="Z23" s="4">
        <v>17</v>
      </c>
      <c r="AA23" s="3" t="s">
        <v>15</v>
      </c>
      <c r="AB23" s="4">
        <v>17</v>
      </c>
    </row>
    <row r="24" spans="1:28" ht="18.75">
      <c r="A24" s="3" t="s">
        <v>958</v>
      </c>
      <c r="B24" s="4">
        <v>52</v>
      </c>
      <c r="C24" s="3">
        <v>201</v>
      </c>
      <c r="D24" s="4">
        <v>18</v>
      </c>
      <c r="E24" s="3">
        <v>23</v>
      </c>
      <c r="F24" s="4">
        <v>18</v>
      </c>
      <c r="G24" s="3" t="s">
        <v>17</v>
      </c>
      <c r="H24" s="4">
        <v>53</v>
      </c>
      <c r="I24" s="3">
        <v>12.9</v>
      </c>
      <c r="J24" s="4">
        <v>53</v>
      </c>
      <c r="K24" s="3">
        <v>5</v>
      </c>
      <c r="L24" s="4">
        <v>18</v>
      </c>
      <c r="M24" s="3" t="s">
        <v>17</v>
      </c>
      <c r="N24" s="4">
        <v>18</v>
      </c>
      <c r="O24" s="3" t="s">
        <v>606</v>
      </c>
      <c r="P24" s="4">
        <v>52</v>
      </c>
      <c r="Q24" s="3">
        <v>171</v>
      </c>
      <c r="R24" s="4">
        <v>18</v>
      </c>
      <c r="S24" s="3" t="s">
        <v>17</v>
      </c>
      <c r="T24" s="4">
        <v>18</v>
      </c>
      <c r="U24" s="3" t="s">
        <v>17</v>
      </c>
      <c r="V24" s="4">
        <v>53</v>
      </c>
      <c r="W24" s="3">
        <v>13.9</v>
      </c>
      <c r="X24" s="4">
        <v>61</v>
      </c>
      <c r="Y24" s="3">
        <v>9</v>
      </c>
      <c r="Z24" s="4">
        <v>18</v>
      </c>
      <c r="AA24" s="3">
        <v>17</v>
      </c>
      <c r="AB24" s="4">
        <v>18</v>
      </c>
    </row>
    <row r="25" spans="1:28" ht="18.75">
      <c r="A25" s="3" t="s">
        <v>959</v>
      </c>
      <c r="B25" s="4">
        <v>51</v>
      </c>
      <c r="C25" s="3">
        <v>203</v>
      </c>
      <c r="D25" s="4">
        <v>19</v>
      </c>
      <c r="E25" s="3" t="s">
        <v>17</v>
      </c>
      <c r="F25" s="4">
        <v>19</v>
      </c>
      <c r="G25" s="3">
        <v>8.1</v>
      </c>
      <c r="H25" s="4">
        <v>52</v>
      </c>
      <c r="I25" s="3">
        <v>13</v>
      </c>
      <c r="J25" s="4">
        <v>52</v>
      </c>
      <c r="K25" s="3" t="s">
        <v>15</v>
      </c>
      <c r="L25" s="4">
        <v>19</v>
      </c>
      <c r="M25" s="3">
        <v>8</v>
      </c>
      <c r="N25" s="4">
        <v>19</v>
      </c>
      <c r="O25" s="3" t="s">
        <v>805</v>
      </c>
      <c r="P25" s="4">
        <v>51</v>
      </c>
      <c r="Q25" s="3">
        <v>173</v>
      </c>
      <c r="R25" s="4">
        <v>19</v>
      </c>
      <c r="S25" s="3">
        <v>21</v>
      </c>
      <c r="T25" s="4">
        <v>19</v>
      </c>
      <c r="U25" s="3">
        <v>9</v>
      </c>
      <c r="V25" s="4">
        <v>52</v>
      </c>
      <c r="W25" s="3">
        <v>14</v>
      </c>
      <c r="X25" s="4">
        <v>60</v>
      </c>
      <c r="Y25" s="3" t="s">
        <v>15</v>
      </c>
      <c r="Z25" s="4">
        <v>19</v>
      </c>
      <c r="AA25" s="3" t="s">
        <v>15</v>
      </c>
      <c r="AB25" s="4">
        <v>19</v>
      </c>
    </row>
    <row r="26" spans="1:28" ht="18.75">
      <c r="A26" s="3" t="s">
        <v>960</v>
      </c>
      <c r="B26" s="4">
        <v>50</v>
      </c>
      <c r="C26" s="3">
        <v>205</v>
      </c>
      <c r="D26" s="4">
        <v>20</v>
      </c>
      <c r="E26" s="3">
        <v>24</v>
      </c>
      <c r="F26" s="4">
        <v>20</v>
      </c>
      <c r="G26" s="3" t="s">
        <v>17</v>
      </c>
      <c r="H26" s="4">
        <v>51</v>
      </c>
      <c r="I26" s="3">
        <v>13.1</v>
      </c>
      <c r="J26" s="4">
        <v>51</v>
      </c>
      <c r="K26" s="3">
        <v>6</v>
      </c>
      <c r="L26" s="4">
        <v>20</v>
      </c>
      <c r="M26" s="3" t="s">
        <v>17</v>
      </c>
      <c r="N26" s="4">
        <v>20</v>
      </c>
      <c r="O26" s="3" t="s">
        <v>806</v>
      </c>
      <c r="P26" s="4">
        <v>50</v>
      </c>
      <c r="Q26" s="3">
        <v>175</v>
      </c>
      <c r="R26" s="4">
        <v>20</v>
      </c>
      <c r="S26" s="3" t="s">
        <v>17</v>
      </c>
      <c r="T26" s="4">
        <v>20</v>
      </c>
      <c r="U26" s="3" t="s">
        <v>17</v>
      </c>
      <c r="V26" s="4">
        <v>51</v>
      </c>
      <c r="W26" s="3">
        <v>14.1</v>
      </c>
      <c r="X26" s="4">
        <v>59</v>
      </c>
      <c r="Y26" s="3">
        <v>10</v>
      </c>
      <c r="Z26" s="4">
        <v>20</v>
      </c>
      <c r="AA26" s="3">
        <v>18</v>
      </c>
      <c r="AB26" s="4">
        <v>20</v>
      </c>
    </row>
    <row r="27" spans="1:28" ht="18.75">
      <c r="A27" s="3" t="s">
        <v>961</v>
      </c>
      <c r="B27" s="4">
        <v>49</v>
      </c>
      <c r="C27" s="3">
        <v>207</v>
      </c>
      <c r="D27" s="4">
        <v>21</v>
      </c>
      <c r="E27" s="3" t="s">
        <v>15</v>
      </c>
      <c r="F27" s="4">
        <v>21</v>
      </c>
      <c r="G27" s="3">
        <v>8.1999999999999993</v>
      </c>
      <c r="H27" s="4">
        <v>50</v>
      </c>
      <c r="I27" s="3">
        <v>13.2</v>
      </c>
      <c r="J27" s="4">
        <v>50</v>
      </c>
      <c r="K27" s="3" t="s">
        <v>15</v>
      </c>
      <c r="L27" s="4">
        <v>21</v>
      </c>
      <c r="M27" s="3" t="s">
        <v>15</v>
      </c>
      <c r="N27" s="4">
        <v>21</v>
      </c>
      <c r="O27" s="3" t="s">
        <v>807</v>
      </c>
      <c r="P27" s="4">
        <v>49</v>
      </c>
      <c r="Q27" s="3">
        <v>177</v>
      </c>
      <c r="R27" s="4">
        <v>21</v>
      </c>
      <c r="S27" s="3">
        <v>22</v>
      </c>
      <c r="T27" s="4">
        <v>21</v>
      </c>
      <c r="U27" s="3">
        <v>9.1</v>
      </c>
      <c r="V27" s="4">
        <v>50</v>
      </c>
      <c r="W27" s="3">
        <v>14.2</v>
      </c>
      <c r="X27" s="4">
        <v>58</v>
      </c>
      <c r="Y27" s="3" t="s">
        <v>15</v>
      </c>
      <c r="Z27" s="4">
        <v>21</v>
      </c>
      <c r="AA27" s="3" t="s">
        <v>15</v>
      </c>
      <c r="AB27" s="4">
        <v>21</v>
      </c>
    </row>
    <row r="28" spans="1:28" ht="18.75">
      <c r="A28" s="3" t="s">
        <v>962</v>
      </c>
      <c r="B28" s="4">
        <v>48</v>
      </c>
      <c r="C28" s="3">
        <v>209</v>
      </c>
      <c r="D28" s="4">
        <v>22</v>
      </c>
      <c r="E28" s="3">
        <v>25</v>
      </c>
      <c r="F28" s="4">
        <v>22</v>
      </c>
      <c r="G28" s="3" t="s">
        <v>17</v>
      </c>
      <c r="H28" s="4">
        <v>49</v>
      </c>
      <c r="I28" s="3" t="s">
        <v>17</v>
      </c>
      <c r="J28" s="4">
        <v>49</v>
      </c>
      <c r="K28" s="3">
        <v>7</v>
      </c>
      <c r="L28" s="4">
        <v>22</v>
      </c>
      <c r="M28" s="3">
        <v>9</v>
      </c>
      <c r="N28" s="4">
        <v>22</v>
      </c>
      <c r="O28" s="3" t="s">
        <v>808</v>
      </c>
      <c r="P28" s="4">
        <v>48</v>
      </c>
      <c r="Q28" s="3">
        <v>179</v>
      </c>
      <c r="R28" s="4">
        <v>22</v>
      </c>
      <c r="S28" s="3" t="s">
        <v>17</v>
      </c>
      <c r="T28" s="4">
        <v>22</v>
      </c>
      <c r="U28" s="3" t="s">
        <v>17</v>
      </c>
      <c r="V28" s="4">
        <v>49</v>
      </c>
      <c r="W28" s="3">
        <v>14.3</v>
      </c>
      <c r="X28" s="4">
        <v>57</v>
      </c>
      <c r="Y28" s="3">
        <v>11</v>
      </c>
      <c r="Z28" s="4">
        <v>22</v>
      </c>
      <c r="AA28" s="3">
        <v>19</v>
      </c>
      <c r="AB28" s="4">
        <v>22</v>
      </c>
    </row>
    <row r="29" spans="1:28" ht="18.75">
      <c r="A29" s="3" t="s">
        <v>963</v>
      </c>
      <c r="B29" s="4">
        <v>47</v>
      </c>
      <c r="C29" s="3">
        <v>211</v>
      </c>
      <c r="D29" s="4">
        <v>23</v>
      </c>
      <c r="E29" s="3" t="s">
        <v>17</v>
      </c>
      <c r="F29" s="4">
        <v>23</v>
      </c>
      <c r="G29" s="3" t="s">
        <v>17</v>
      </c>
      <c r="H29" s="4">
        <v>48</v>
      </c>
      <c r="I29" s="3">
        <v>13.3</v>
      </c>
      <c r="J29" s="4">
        <v>48</v>
      </c>
      <c r="K29" s="3" t="s">
        <v>17</v>
      </c>
      <c r="L29" s="4">
        <v>23</v>
      </c>
      <c r="M29" s="3" t="s">
        <v>17</v>
      </c>
      <c r="N29" s="4">
        <v>23</v>
      </c>
      <c r="O29" s="3" t="s">
        <v>809</v>
      </c>
      <c r="P29" s="4">
        <v>47</v>
      </c>
      <c r="Q29" s="3">
        <v>181</v>
      </c>
      <c r="R29" s="4">
        <v>23</v>
      </c>
      <c r="S29" s="3">
        <v>23</v>
      </c>
      <c r="T29" s="4">
        <v>23</v>
      </c>
      <c r="U29" s="3" t="s">
        <v>17</v>
      </c>
      <c r="V29" s="4">
        <v>48</v>
      </c>
      <c r="W29" s="3">
        <v>14.4</v>
      </c>
      <c r="X29" s="4">
        <v>56</v>
      </c>
      <c r="Y29" s="3" t="s">
        <v>17</v>
      </c>
      <c r="Z29" s="4">
        <v>23</v>
      </c>
      <c r="AA29" s="3" t="s">
        <v>15</v>
      </c>
      <c r="AB29" s="4">
        <v>23</v>
      </c>
    </row>
    <row r="30" spans="1:28" ht="18.75">
      <c r="A30" s="3" t="s">
        <v>964</v>
      </c>
      <c r="B30" s="4">
        <v>46</v>
      </c>
      <c r="C30" s="3">
        <v>213</v>
      </c>
      <c r="D30" s="4">
        <v>24</v>
      </c>
      <c r="E30" s="3">
        <v>26</v>
      </c>
      <c r="F30" s="4">
        <v>24</v>
      </c>
      <c r="G30" s="3">
        <v>8.3000000000000007</v>
      </c>
      <c r="H30" s="4">
        <v>47</v>
      </c>
      <c r="I30" s="3" t="s">
        <v>17</v>
      </c>
      <c r="J30" s="4">
        <v>47</v>
      </c>
      <c r="K30" s="3">
        <v>8</v>
      </c>
      <c r="L30" s="4">
        <v>24</v>
      </c>
      <c r="M30" s="3" t="s">
        <v>17</v>
      </c>
      <c r="N30" s="4">
        <v>24</v>
      </c>
      <c r="O30" s="3" t="s">
        <v>810</v>
      </c>
      <c r="P30" s="4">
        <v>46</v>
      </c>
      <c r="Q30" s="3">
        <v>183</v>
      </c>
      <c r="R30" s="4">
        <v>24</v>
      </c>
      <c r="S30" s="3" t="s">
        <v>15</v>
      </c>
      <c r="T30" s="4">
        <v>24</v>
      </c>
      <c r="U30" s="3">
        <v>9.1999999999999993</v>
      </c>
      <c r="V30" s="4">
        <v>47</v>
      </c>
      <c r="W30" s="3">
        <v>14.5</v>
      </c>
      <c r="X30" s="4">
        <v>55</v>
      </c>
      <c r="Y30" s="3">
        <v>12</v>
      </c>
      <c r="Z30" s="4">
        <v>24</v>
      </c>
      <c r="AA30" s="3">
        <v>20</v>
      </c>
      <c r="AB30" s="4">
        <v>24</v>
      </c>
    </row>
    <row r="31" spans="1:28" ht="18.75">
      <c r="A31" s="3" t="s">
        <v>965</v>
      </c>
      <c r="B31" s="4">
        <v>45</v>
      </c>
      <c r="C31" s="3">
        <v>215</v>
      </c>
      <c r="D31" s="4">
        <v>25</v>
      </c>
      <c r="E31" s="3" t="s">
        <v>17</v>
      </c>
      <c r="F31" s="4">
        <v>25</v>
      </c>
      <c r="G31" s="3" t="s">
        <v>17</v>
      </c>
      <c r="H31" s="4">
        <v>46</v>
      </c>
      <c r="I31" s="3">
        <v>13.4</v>
      </c>
      <c r="J31" s="4">
        <v>46</v>
      </c>
      <c r="K31" s="3" t="s">
        <v>17</v>
      </c>
      <c r="L31" s="4">
        <v>25</v>
      </c>
      <c r="M31" s="3" t="s">
        <v>15</v>
      </c>
      <c r="N31" s="4">
        <v>25</v>
      </c>
      <c r="O31" s="3" t="s">
        <v>811</v>
      </c>
      <c r="P31" s="4">
        <v>45</v>
      </c>
      <c r="Q31" s="3">
        <v>185</v>
      </c>
      <c r="R31" s="4">
        <v>25</v>
      </c>
      <c r="S31" s="3">
        <v>24</v>
      </c>
      <c r="T31" s="4">
        <v>25</v>
      </c>
      <c r="U31" s="3" t="s">
        <v>17</v>
      </c>
      <c r="V31" s="4">
        <v>46</v>
      </c>
      <c r="W31" s="3">
        <v>14.6</v>
      </c>
      <c r="X31" s="4">
        <v>54</v>
      </c>
      <c r="Y31" s="3" t="s">
        <v>17</v>
      </c>
      <c r="Z31" s="4">
        <v>25</v>
      </c>
      <c r="AA31" s="3" t="s">
        <v>15</v>
      </c>
      <c r="AB31" s="4">
        <v>25</v>
      </c>
    </row>
    <row r="32" spans="1:28" ht="18.75">
      <c r="A32" s="3" t="s">
        <v>966</v>
      </c>
      <c r="B32" s="4">
        <v>44</v>
      </c>
      <c r="C32" s="3">
        <v>216</v>
      </c>
      <c r="D32" s="4">
        <v>26</v>
      </c>
      <c r="E32" s="3">
        <v>27</v>
      </c>
      <c r="F32" s="4">
        <v>26</v>
      </c>
      <c r="G32" s="3" t="s">
        <v>17</v>
      </c>
      <c r="H32" s="4">
        <v>45</v>
      </c>
      <c r="I32" s="3" t="s">
        <v>17</v>
      </c>
      <c r="J32" s="4">
        <v>45</v>
      </c>
      <c r="K32" s="3">
        <v>9</v>
      </c>
      <c r="L32" s="4">
        <v>26</v>
      </c>
      <c r="M32" s="3">
        <v>10</v>
      </c>
      <c r="N32" s="4">
        <v>26</v>
      </c>
      <c r="O32" s="3" t="s">
        <v>767</v>
      </c>
      <c r="P32" s="4">
        <v>44</v>
      </c>
      <c r="Q32" s="3">
        <v>187</v>
      </c>
      <c r="R32" s="4">
        <v>26</v>
      </c>
      <c r="S32" s="3" t="s">
        <v>17</v>
      </c>
      <c r="T32" s="4">
        <v>26</v>
      </c>
      <c r="U32" s="3" t="s">
        <v>17</v>
      </c>
      <c r="V32" s="4">
        <v>45</v>
      </c>
      <c r="W32" s="3">
        <v>14.7</v>
      </c>
      <c r="X32" s="4">
        <v>53</v>
      </c>
      <c r="Y32" s="3">
        <v>13</v>
      </c>
      <c r="Z32" s="4">
        <v>26</v>
      </c>
      <c r="AA32" s="3">
        <v>21</v>
      </c>
      <c r="AB32" s="4">
        <v>26</v>
      </c>
    </row>
    <row r="33" spans="1:28" ht="18.75">
      <c r="A33" s="3" t="s">
        <v>967</v>
      </c>
      <c r="B33" s="4">
        <v>43</v>
      </c>
      <c r="C33" s="3">
        <v>217</v>
      </c>
      <c r="D33" s="4">
        <v>27</v>
      </c>
      <c r="E33" s="3" t="s">
        <v>15</v>
      </c>
      <c r="F33" s="4">
        <v>27</v>
      </c>
      <c r="G33" s="3">
        <v>8.4</v>
      </c>
      <c r="H33" s="4">
        <v>44</v>
      </c>
      <c r="I33" s="3">
        <v>13.5</v>
      </c>
      <c r="J33" s="4">
        <v>44</v>
      </c>
      <c r="K33" s="3" t="s">
        <v>15</v>
      </c>
      <c r="L33" s="4">
        <v>27</v>
      </c>
      <c r="M33" s="3" t="s">
        <v>17</v>
      </c>
      <c r="N33" s="4">
        <v>27</v>
      </c>
      <c r="O33" s="3" t="s">
        <v>768</v>
      </c>
      <c r="P33" s="4">
        <v>43</v>
      </c>
      <c r="Q33" s="3">
        <v>189</v>
      </c>
      <c r="R33" s="4">
        <v>27</v>
      </c>
      <c r="S33" s="3">
        <v>25</v>
      </c>
      <c r="T33" s="4">
        <v>27</v>
      </c>
      <c r="U33" s="3">
        <v>9.3000000000000007</v>
      </c>
      <c r="V33" s="4">
        <v>44</v>
      </c>
      <c r="W33" s="3">
        <v>14.8</v>
      </c>
      <c r="X33" s="4">
        <v>52</v>
      </c>
      <c r="Y33" s="3" t="s">
        <v>15</v>
      </c>
      <c r="Z33" s="4">
        <v>27</v>
      </c>
      <c r="AA33" s="3" t="s">
        <v>15</v>
      </c>
      <c r="AB33" s="4">
        <v>27</v>
      </c>
    </row>
    <row r="34" spans="1:28" ht="18.75">
      <c r="A34" s="3" t="s">
        <v>968</v>
      </c>
      <c r="B34" s="4">
        <v>42</v>
      </c>
      <c r="C34" s="3">
        <v>218</v>
      </c>
      <c r="D34" s="4">
        <v>28</v>
      </c>
      <c r="E34" s="3">
        <v>28</v>
      </c>
      <c r="F34" s="4">
        <v>28</v>
      </c>
      <c r="G34" s="3" t="s">
        <v>17</v>
      </c>
      <c r="H34" s="4">
        <v>43</v>
      </c>
      <c r="I34" s="3" t="s">
        <v>17</v>
      </c>
      <c r="J34" s="4">
        <v>43</v>
      </c>
      <c r="K34" s="3">
        <v>10</v>
      </c>
      <c r="L34" s="4">
        <v>28</v>
      </c>
      <c r="M34" s="3" t="s">
        <v>17</v>
      </c>
      <c r="N34" s="4">
        <v>28</v>
      </c>
      <c r="O34" s="3" t="s">
        <v>769</v>
      </c>
      <c r="P34" s="4">
        <v>42</v>
      </c>
      <c r="Q34" s="3">
        <v>191</v>
      </c>
      <c r="R34" s="4">
        <v>28</v>
      </c>
      <c r="S34" s="3" t="s">
        <v>17</v>
      </c>
      <c r="T34" s="4">
        <v>28</v>
      </c>
      <c r="U34" s="3" t="s">
        <v>17</v>
      </c>
      <c r="V34" s="4">
        <v>43</v>
      </c>
      <c r="W34" s="3">
        <v>14.9</v>
      </c>
      <c r="X34" s="4">
        <v>51</v>
      </c>
      <c r="Y34" s="3" t="s">
        <v>15</v>
      </c>
      <c r="Z34" s="4">
        <v>28</v>
      </c>
      <c r="AA34" s="3">
        <v>22</v>
      </c>
      <c r="AB34" s="4">
        <v>28</v>
      </c>
    </row>
    <row r="35" spans="1:28" ht="18.75">
      <c r="A35" s="3" t="s">
        <v>945</v>
      </c>
      <c r="B35" s="4">
        <v>41</v>
      </c>
      <c r="C35" s="3">
        <v>219</v>
      </c>
      <c r="D35" s="4">
        <v>29</v>
      </c>
      <c r="E35" s="3" t="s">
        <v>15</v>
      </c>
      <c r="F35" s="4">
        <v>29</v>
      </c>
      <c r="G35" s="3" t="s">
        <v>17</v>
      </c>
      <c r="H35" s="4">
        <v>42</v>
      </c>
      <c r="I35" s="3">
        <v>13.6</v>
      </c>
      <c r="J35" s="4">
        <v>42</v>
      </c>
      <c r="K35" s="3" t="s">
        <v>17</v>
      </c>
      <c r="L35" s="4">
        <v>29</v>
      </c>
      <c r="M35" s="3" t="s">
        <v>15</v>
      </c>
      <c r="N35" s="4">
        <v>29</v>
      </c>
      <c r="O35" s="3" t="s">
        <v>770</v>
      </c>
      <c r="P35" s="4">
        <v>41</v>
      </c>
      <c r="Q35" s="3">
        <v>193</v>
      </c>
      <c r="R35" s="4">
        <v>29</v>
      </c>
      <c r="S35" s="3">
        <v>26</v>
      </c>
      <c r="T35" s="4">
        <v>29</v>
      </c>
      <c r="U35" s="3" t="s">
        <v>17</v>
      </c>
      <c r="V35" s="4">
        <v>42</v>
      </c>
      <c r="W35" s="3">
        <v>15</v>
      </c>
      <c r="X35" s="4">
        <v>50</v>
      </c>
      <c r="Y35" s="3">
        <v>14</v>
      </c>
      <c r="Z35" s="4">
        <v>29</v>
      </c>
      <c r="AA35" s="3" t="s">
        <v>15</v>
      </c>
      <c r="AB35" s="4">
        <v>29</v>
      </c>
    </row>
    <row r="36" spans="1:28" ht="18.75">
      <c r="A36" s="3" t="s">
        <v>946</v>
      </c>
      <c r="B36" s="4">
        <v>40</v>
      </c>
      <c r="C36" s="3">
        <v>220</v>
      </c>
      <c r="D36" s="4">
        <v>30</v>
      </c>
      <c r="E36" s="3">
        <v>29</v>
      </c>
      <c r="F36" s="4">
        <v>30</v>
      </c>
      <c r="G36" s="3">
        <v>8.5</v>
      </c>
      <c r="H36" s="4">
        <v>41</v>
      </c>
      <c r="I36" s="3" t="s">
        <v>17</v>
      </c>
      <c r="J36" s="4">
        <v>41</v>
      </c>
      <c r="K36" s="3">
        <v>11</v>
      </c>
      <c r="L36" s="4">
        <v>30</v>
      </c>
      <c r="M36" s="3">
        <v>11</v>
      </c>
      <c r="N36" s="4">
        <v>30</v>
      </c>
      <c r="O36" s="3" t="s">
        <v>771</v>
      </c>
      <c r="P36" s="4">
        <v>40</v>
      </c>
      <c r="Q36" s="3">
        <v>195</v>
      </c>
      <c r="R36" s="4">
        <v>30</v>
      </c>
      <c r="S36" s="3" t="s">
        <v>15</v>
      </c>
      <c r="T36" s="4">
        <v>30</v>
      </c>
      <c r="U36" s="3">
        <v>9.4</v>
      </c>
      <c r="V36" s="4">
        <v>41</v>
      </c>
      <c r="W36" s="3" t="s">
        <v>17</v>
      </c>
      <c r="X36" s="4">
        <v>49</v>
      </c>
      <c r="Y36" s="3" t="s">
        <v>15</v>
      </c>
      <c r="Z36" s="4">
        <v>30</v>
      </c>
      <c r="AA36" s="3">
        <v>23</v>
      </c>
      <c r="AB36" s="4">
        <v>30</v>
      </c>
    </row>
    <row r="37" spans="1:28" ht="18.75">
      <c r="A37" s="3" t="s">
        <v>947</v>
      </c>
      <c r="B37" s="4">
        <v>39</v>
      </c>
      <c r="C37" s="3">
        <v>221</v>
      </c>
      <c r="D37" s="4">
        <v>31</v>
      </c>
      <c r="E37" s="3" t="s">
        <v>15</v>
      </c>
      <c r="F37" s="4">
        <v>31</v>
      </c>
      <c r="G37" s="3" t="s">
        <v>17</v>
      </c>
      <c r="H37" s="4">
        <v>40</v>
      </c>
      <c r="I37" s="3">
        <v>13.7</v>
      </c>
      <c r="J37" s="4">
        <v>40</v>
      </c>
      <c r="K37" s="3" t="s">
        <v>17</v>
      </c>
      <c r="L37" s="4">
        <v>31</v>
      </c>
      <c r="M37" s="3" t="s">
        <v>17</v>
      </c>
      <c r="N37" s="4">
        <v>31</v>
      </c>
      <c r="O37" s="3" t="s">
        <v>608</v>
      </c>
      <c r="P37" s="4">
        <v>39</v>
      </c>
      <c r="Q37" s="3">
        <v>197</v>
      </c>
      <c r="R37" s="4">
        <v>31</v>
      </c>
      <c r="S37" s="3" t="s">
        <v>17</v>
      </c>
      <c r="T37" s="4">
        <v>31</v>
      </c>
      <c r="U37" s="3" t="s">
        <v>17</v>
      </c>
      <c r="V37" s="4">
        <v>40</v>
      </c>
      <c r="W37" s="3">
        <v>15.1</v>
      </c>
      <c r="X37" s="4">
        <v>48</v>
      </c>
      <c r="Y37" s="3" t="s">
        <v>17</v>
      </c>
      <c r="Z37" s="4">
        <v>31</v>
      </c>
      <c r="AA37" s="3" t="s">
        <v>15</v>
      </c>
      <c r="AB37" s="4">
        <v>31</v>
      </c>
    </row>
    <row r="38" spans="1:28" ht="18.75">
      <c r="A38" s="3" t="s">
        <v>948</v>
      </c>
      <c r="B38" s="4">
        <v>38</v>
      </c>
      <c r="C38" s="3">
        <v>222</v>
      </c>
      <c r="D38" s="4">
        <v>32</v>
      </c>
      <c r="E38" s="3">
        <v>30</v>
      </c>
      <c r="F38" s="4">
        <v>32</v>
      </c>
      <c r="G38" s="3" t="s">
        <v>17</v>
      </c>
      <c r="H38" s="4">
        <v>39</v>
      </c>
      <c r="I38" s="3" t="s">
        <v>17</v>
      </c>
      <c r="J38" s="4">
        <v>39</v>
      </c>
      <c r="K38" s="3">
        <v>12</v>
      </c>
      <c r="L38" s="4">
        <v>32</v>
      </c>
      <c r="M38" s="3" t="s">
        <v>17</v>
      </c>
      <c r="N38" s="4">
        <v>32</v>
      </c>
      <c r="O38" s="3" t="s">
        <v>609</v>
      </c>
      <c r="P38" s="4">
        <v>38</v>
      </c>
      <c r="Q38" s="3">
        <v>199</v>
      </c>
      <c r="R38" s="4">
        <v>32</v>
      </c>
      <c r="S38" s="3">
        <v>27</v>
      </c>
      <c r="T38" s="4">
        <v>32</v>
      </c>
      <c r="U38" s="3">
        <v>9.5</v>
      </c>
      <c r="V38" s="4">
        <v>39</v>
      </c>
      <c r="W38" s="3" t="s">
        <v>17</v>
      </c>
      <c r="X38" s="4">
        <v>47</v>
      </c>
      <c r="Y38" s="3">
        <v>15</v>
      </c>
      <c r="Z38" s="4">
        <v>32</v>
      </c>
      <c r="AA38" s="3">
        <v>24</v>
      </c>
      <c r="AB38" s="4">
        <v>32</v>
      </c>
    </row>
    <row r="39" spans="1:28" ht="18.75">
      <c r="A39" s="3" t="s">
        <v>949</v>
      </c>
      <c r="B39" s="4">
        <v>37</v>
      </c>
      <c r="C39" s="3">
        <v>223</v>
      </c>
      <c r="D39" s="4">
        <v>33</v>
      </c>
      <c r="E39" s="3" t="s">
        <v>15</v>
      </c>
      <c r="F39" s="4">
        <v>33</v>
      </c>
      <c r="G39" s="3">
        <v>8.6</v>
      </c>
      <c r="H39" s="4">
        <v>38</v>
      </c>
      <c r="I39" s="3">
        <v>13.8</v>
      </c>
      <c r="J39" s="4">
        <v>38</v>
      </c>
      <c r="K39" s="3" t="s">
        <v>15</v>
      </c>
      <c r="L39" s="4">
        <v>33</v>
      </c>
      <c r="M39" s="3" t="s">
        <v>15</v>
      </c>
      <c r="N39" s="4">
        <v>33</v>
      </c>
      <c r="O39" s="3" t="s">
        <v>610</v>
      </c>
      <c r="P39" s="4">
        <v>37</v>
      </c>
      <c r="Q39" s="3">
        <v>201</v>
      </c>
      <c r="R39" s="4">
        <v>33</v>
      </c>
      <c r="S39" s="3" t="s">
        <v>15</v>
      </c>
      <c r="T39" s="4">
        <v>33</v>
      </c>
      <c r="U39" s="3" t="s">
        <v>17</v>
      </c>
      <c r="V39" s="4">
        <v>38</v>
      </c>
      <c r="W39" s="3">
        <v>15.2</v>
      </c>
      <c r="X39" s="4">
        <v>46</v>
      </c>
      <c r="Y39" s="3" t="s">
        <v>15</v>
      </c>
      <c r="Z39" s="4">
        <v>33</v>
      </c>
      <c r="AA39" s="3" t="s">
        <v>15</v>
      </c>
      <c r="AB39" s="4">
        <v>33</v>
      </c>
    </row>
    <row r="40" spans="1:28" ht="18.75">
      <c r="A40" s="3" t="s">
        <v>908</v>
      </c>
      <c r="B40" s="4">
        <v>36</v>
      </c>
      <c r="C40" s="3">
        <v>224</v>
      </c>
      <c r="D40" s="4">
        <v>34</v>
      </c>
      <c r="E40" s="3">
        <v>31</v>
      </c>
      <c r="F40" s="4">
        <v>34</v>
      </c>
      <c r="G40" s="3" t="s">
        <v>17</v>
      </c>
      <c r="H40" s="4">
        <v>37</v>
      </c>
      <c r="I40" s="3" t="s">
        <v>17</v>
      </c>
      <c r="J40" s="4">
        <v>37</v>
      </c>
      <c r="K40" s="3" t="s">
        <v>17</v>
      </c>
      <c r="L40" s="4">
        <v>34</v>
      </c>
      <c r="M40" s="3">
        <v>12</v>
      </c>
      <c r="N40" s="4">
        <v>34</v>
      </c>
      <c r="O40" s="3" t="s">
        <v>611</v>
      </c>
      <c r="P40" s="4">
        <v>36</v>
      </c>
      <c r="Q40" s="3">
        <v>203</v>
      </c>
      <c r="R40" s="4">
        <v>34</v>
      </c>
      <c r="S40" s="3" t="s">
        <v>17</v>
      </c>
      <c r="T40" s="4">
        <v>34</v>
      </c>
      <c r="U40" s="3">
        <v>9.6</v>
      </c>
      <c r="V40" s="4">
        <v>37</v>
      </c>
      <c r="W40" s="3" t="s">
        <v>17</v>
      </c>
      <c r="X40" s="4">
        <v>45</v>
      </c>
      <c r="Y40" s="3" t="s">
        <v>15</v>
      </c>
      <c r="Z40" s="4">
        <v>34</v>
      </c>
      <c r="AA40" s="3">
        <v>25</v>
      </c>
      <c r="AB40" s="4">
        <v>34</v>
      </c>
    </row>
    <row r="41" spans="1:28" ht="18.75">
      <c r="A41" s="3" t="s">
        <v>909</v>
      </c>
      <c r="B41" s="4">
        <v>35</v>
      </c>
      <c r="C41" s="3">
        <v>225</v>
      </c>
      <c r="D41" s="4">
        <v>35</v>
      </c>
      <c r="E41" s="3" t="s">
        <v>15</v>
      </c>
      <c r="F41" s="4">
        <v>35</v>
      </c>
      <c r="G41" s="3">
        <v>8.6999999999999993</v>
      </c>
      <c r="H41" s="4">
        <v>36</v>
      </c>
      <c r="I41" s="3">
        <v>13.9</v>
      </c>
      <c r="J41" s="4">
        <v>36</v>
      </c>
      <c r="K41" s="3">
        <v>13</v>
      </c>
      <c r="L41" s="4">
        <v>35</v>
      </c>
      <c r="M41" s="3" t="s">
        <v>17</v>
      </c>
      <c r="N41" s="4">
        <v>35</v>
      </c>
      <c r="O41" s="3" t="s">
        <v>612</v>
      </c>
      <c r="P41" s="4">
        <v>35</v>
      </c>
      <c r="Q41" s="3">
        <v>205</v>
      </c>
      <c r="R41" s="4">
        <v>35</v>
      </c>
      <c r="S41" s="3">
        <v>28</v>
      </c>
      <c r="T41" s="4">
        <v>35</v>
      </c>
      <c r="U41" s="3" t="s">
        <v>17</v>
      </c>
      <c r="V41" s="4">
        <v>36</v>
      </c>
      <c r="W41" s="3">
        <v>15.3</v>
      </c>
      <c r="X41" s="4">
        <v>44</v>
      </c>
      <c r="Y41" s="3">
        <v>16</v>
      </c>
      <c r="Z41" s="4">
        <v>35</v>
      </c>
      <c r="AA41" s="3" t="s">
        <v>15</v>
      </c>
      <c r="AB41" s="4">
        <v>35</v>
      </c>
    </row>
    <row r="42" spans="1:28" ht="18.75">
      <c r="A42" s="3" t="s">
        <v>932</v>
      </c>
      <c r="B42" s="4">
        <v>34</v>
      </c>
      <c r="C42" s="3">
        <v>226</v>
      </c>
      <c r="D42" s="4">
        <v>36</v>
      </c>
      <c r="E42" s="3">
        <v>32</v>
      </c>
      <c r="F42" s="4">
        <v>36</v>
      </c>
      <c r="G42" s="3" t="s">
        <v>17</v>
      </c>
      <c r="H42" s="4">
        <v>35</v>
      </c>
      <c r="I42" s="3">
        <v>14</v>
      </c>
      <c r="J42" s="4">
        <v>35</v>
      </c>
      <c r="K42" s="3" t="s">
        <v>15</v>
      </c>
      <c r="L42" s="4">
        <v>36</v>
      </c>
      <c r="M42" s="3" t="s">
        <v>17</v>
      </c>
      <c r="N42" s="4">
        <v>36</v>
      </c>
      <c r="O42" s="3" t="s">
        <v>613</v>
      </c>
      <c r="P42" s="4">
        <v>34</v>
      </c>
      <c r="Q42" s="3">
        <v>206</v>
      </c>
      <c r="R42" s="4">
        <v>36</v>
      </c>
      <c r="S42" s="3" t="s">
        <v>15</v>
      </c>
      <c r="T42" s="4">
        <v>36</v>
      </c>
      <c r="U42" s="3">
        <v>9.6999999999999993</v>
      </c>
      <c r="V42" s="4">
        <v>35</v>
      </c>
      <c r="W42" s="3" t="s">
        <v>17</v>
      </c>
      <c r="X42" s="4">
        <v>43</v>
      </c>
      <c r="Y42" s="3" t="s">
        <v>15</v>
      </c>
      <c r="Z42" s="4">
        <v>36</v>
      </c>
      <c r="AA42" s="3">
        <v>26</v>
      </c>
      <c r="AB42" s="4">
        <v>36</v>
      </c>
    </row>
    <row r="43" spans="1:28" ht="18.75">
      <c r="A43" s="3" t="s">
        <v>933</v>
      </c>
      <c r="B43" s="4">
        <v>33</v>
      </c>
      <c r="C43" s="3">
        <v>227</v>
      </c>
      <c r="D43" s="4">
        <v>37</v>
      </c>
      <c r="E43" s="3" t="s">
        <v>15</v>
      </c>
      <c r="F43" s="4">
        <v>37</v>
      </c>
      <c r="G43" s="3">
        <v>8.8000000000000007</v>
      </c>
      <c r="H43" s="4">
        <v>34</v>
      </c>
      <c r="I43" s="3">
        <v>14.1</v>
      </c>
      <c r="J43" s="4">
        <v>34</v>
      </c>
      <c r="K43" s="3" t="s">
        <v>17</v>
      </c>
      <c r="L43" s="4">
        <v>37</v>
      </c>
      <c r="M43" s="3" t="s">
        <v>15</v>
      </c>
      <c r="N43" s="4">
        <v>37</v>
      </c>
      <c r="O43" s="3" t="s">
        <v>614</v>
      </c>
      <c r="P43" s="4">
        <v>33</v>
      </c>
      <c r="Q43" s="3">
        <v>207</v>
      </c>
      <c r="R43" s="4">
        <v>37</v>
      </c>
      <c r="S43" s="3" t="s">
        <v>17</v>
      </c>
      <c r="T43" s="4">
        <v>37</v>
      </c>
      <c r="U43" s="3" t="s">
        <v>17</v>
      </c>
      <c r="V43" s="4">
        <v>34</v>
      </c>
      <c r="W43" s="3">
        <v>15.4</v>
      </c>
      <c r="X43" s="4">
        <v>42</v>
      </c>
      <c r="Y43" s="3" t="s">
        <v>17</v>
      </c>
      <c r="Z43" s="4">
        <v>37</v>
      </c>
      <c r="AA43" s="3" t="s">
        <v>15</v>
      </c>
      <c r="AB43" s="4">
        <v>37</v>
      </c>
    </row>
    <row r="44" spans="1:28" ht="18.75">
      <c r="A44" s="3" t="s">
        <v>934</v>
      </c>
      <c r="B44" s="4">
        <v>32</v>
      </c>
      <c r="C44" s="3">
        <v>228</v>
      </c>
      <c r="D44" s="4">
        <v>38</v>
      </c>
      <c r="E44" s="3">
        <v>33</v>
      </c>
      <c r="F44" s="4">
        <v>38</v>
      </c>
      <c r="G44" s="3" t="s">
        <v>17</v>
      </c>
      <c r="H44" s="4">
        <v>33</v>
      </c>
      <c r="I44" s="3">
        <v>14.2</v>
      </c>
      <c r="J44" s="4">
        <v>33</v>
      </c>
      <c r="K44" s="3">
        <v>14</v>
      </c>
      <c r="L44" s="4">
        <v>38</v>
      </c>
      <c r="M44" s="3">
        <v>13</v>
      </c>
      <c r="N44" s="4">
        <v>38</v>
      </c>
      <c r="O44" s="3" t="s">
        <v>615</v>
      </c>
      <c r="P44" s="4">
        <v>32</v>
      </c>
      <c r="Q44" s="3">
        <v>208</v>
      </c>
      <c r="R44" s="4">
        <v>38</v>
      </c>
      <c r="S44" s="3">
        <v>29</v>
      </c>
      <c r="T44" s="4">
        <v>38</v>
      </c>
      <c r="U44" s="3">
        <v>9.8000000000000007</v>
      </c>
      <c r="V44" s="4">
        <v>33</v>
      </c>
      <c r="W44" s="3" t="s">
        <v>17</v>
      </c>
      <c r="X44" s="4">
        <v>41</v>
      </c>
      <c r="Y44" s="3">
        <v>17</v>
      </c>
      <c r="Z44" s="4">
        <v>38</v>
      </c>
      <c r="AA44" s="3">
        <v>27</v>
      </c>
      <c r="AB44" s="4">
        <v>38</v>
      </c>
    </row>
    <row r="45" spans="1:28" ht="18.75">
      <c r="A45" s="3" t="s">
        <v>935</v>
      </c>
      <c r="B45" s="4">
        <v>31</v>
      </c>
      <c r="C45" s="3">
        <v>229</v>
      </c>
      <c r="D45" s="4">
        <v>39</v>
      </c>
      <c r="E45" s="3" t="s">
        <v>15</v>
      </c>
      <c r="F45" s="4">
        <v>39</v>
      </c>
      <c r="G45" s="3">
        <v>8.9</v>
      </c>
      <c r="H45" s="4">
        <v>32</v>
      </c>
      <c r="I45" s="3">
        <v>14.3</v>
      </c>
      <c r="J45" s="4">
        <v>32</v>
      </c>
      <c r="K45" s="3" t="s">
        <v>15</v>
      </c>
      <c r="L45" s="4">
        <v>39</v>
      </c>
      <c r="M45" s="3" t="s">
        <v>17</v>
      </c>
      <c r="N45" s="4">
        <v>39</v>
      </c>
      <c r="O45" s="3" t="s">
        <v>616</v>
      </c>
      <c r="P45" s="4">
        <v>31</v>
      </c>
      <c r="Q45" s="3">
        <v>209</v>
      </c>
      <c r="R45" s="4">
        <v>39</v>
      </c>
      <c r="S45" s="3" t="s">
        <v>15</v>
      </c>
      <c r="T45" s="4">
        <v>39</v>
      </c>
      <c r="U45" s="3" t="s">
        <v>17</v>
      </c>
      <c r="V45" s="4">
        <v>32</v>
      </c>
      <c r="W45" s="3">
        <v>15.5</v>
      </c>
      <c r="X45" s="4">
        <v>40</v>
      </c>
      <c r="Y45" s="3" t="s">
        <v>15</v>
      </c>
      <c r="Z45" s="4">
        <v>39</v>
      </c>
      <c r="AA45" s="3" t="s">
        <v>15</v>
      </c>
      <c r="AB45" s="4">
        <v>39</v>
      </c>
    </row>
    <row r="46" spans="1:28" ht="18.75">
      <c r="A46" s="3" t="s">
        <v>762</v>
      </c>
      <c r="B46" s="4">
        <v>30</v>
      </c>
      <c r="C46" s="3">
        <v>230</v>
      </c>
      <c r="D46" s="4">
        <v>40</v>
      </c>
      <c r="E46" s="3">
        <v>34</v>
      </c>
      <c r="F46" s="4">
        <v>40</v>
      </c>
      <c r="G46" s="3" t="s">
        <v>17</v>
      </c>
      <c r="H46" s="4">
        <v>31</v>
      </c>
      <c r="I46" s="3">
        <v>14.4</v>
      </c>
      <c r="J46" s="4">
        <v>31</v>
      </c>
      <c r="K46" s="3" t="s">
        <v>17</v>
      </c>
      <c r="L46" s="4">
        <v>40</v>
      </c>
      <c r="M46" s="3" t="s">
        <v>17</v>
      </c>
      <c r="N46" s="4">
        <v>40</v>
      </c>
      <c r="O46" s="3" t="s">
        <v>617</v>
      </c>
      <c r="P46" s="4">
        <v>30</v>
      </c>
      <c r="Q46" s="3">
        <v>210</v>
      </c>
      <c r="R46" s="4">
        <v>40</v>
      </c>
      <c r="S46" s="3" t="s">
        <v>17</v>
      </c>
      <c r="T46" s="4">
        <v>40</v>
      </c>
      <c r="U46" s="3">
        <v>9.9</v>
      </c>
      <c r="V46" s="4">
        <v>31</v>
      </c>
      <c r="W46" s="3" t="s">
        <v>17</v>
      </c>
      <c r="X46" s="4">
        <v>39</v>
      </c>
      <c r="Y46" s="3" t="s">
        <v>17</v>
      </c>
      <c r="Z46" s="4">
        <v>40</v>
      </c>
      <c r="AA46" s="3">
        <v>28</v>
      </c>
      <c r="AB46" s="4">
        <v>40</v>
      </c>
    </row>
    <row r="47" spans="1:28" ht="18.75">
      <c r="A47" s="3" t="s">
        <v>763</v>
      </c>
      <c r="B47" s="4">
        <v>29</v>
      </c>
      <c r="C47" s="3">
        <v>231</v>
      </c>
      <c r="D47" s="4">
        <v>41</v>
      </c>
      <c r="E47" s="3" t="s">
        <v>15</v>
      </c>
      <c r="F47" s="4">
        <v>41</v>
      </c>
      <c r="G47" s="3">
        <v>9</v>
      </c>
      <c r="H47" s="4">
        <v>30</v>
      </c>
      <c r="I47" s="3">
        <v>14.5</v>
      </c>
      <c r="J47" s="4">
        <v>30</v>
      </c>
      <c r="K47" s="3">
        <v>15</v>
      </c>
      <c r="L47" s="4">
        <v>41</v>
      </c>
      <c r="M47" s="3" t="s">
        <v>15</v>
      </c>
      <c r="N47" s="4">
        <v>41</v>
      </c>
      <c r="O47" s="3" t="s">
        <v>731</v>
      </c>
      <c r="P47" s="4">
        <v>29</v>
      </c>
      <c r="Q47" s="3">
        <v>211</v>
      </c>
      <c r="R47" s="4">
        <v>41</v>
      </c>
      <c r="S47" s="3">
        <v>30</v>
      </c>
      <c r="T47" s="4">
        <v>41</v>
      </c>
      <c r="U47" s="3" t="s">
        <v>17</v>
      </c>
      <c r="V47" s="4">
        <v>30</v>
      </c>
      <c r="W47" s="3">
        <v>15.6</v>
      </c>
      <c r="X47" s="4">
        <v>38</v>
      </c>
      <c r="Y47" s="3">
        <v>18</v>
      </c>
      <c r="Z47" s="4">
        <v>41</v>
      </c>
      <c r="AA47" s="3" t="s">
        <v>15</v>
      </c>
      <c r="AB47" s="4">
        <v>41</v>
      </c>
    </row>
    <row r="48" spans="1:28" ht="18.75">
      <c r="A48" s="3" t="s">
        <v>764</v>
      </c>
      <c r="B48" s="4">
        <v>28</v>
      </c>
      <c r="C48" s="3">
        <v>232</v>
      </c>
      <c r="D48" s="4">
        <v>42</v>
      </c>
      <c r="E48" s="3">
        <v>35</v>
      </c>
      <c r="F48" s="4">
        <v>42</v>
      </c>
      <c r="G48" s="3" t="s">
        <v>17</v>
      </c>
      <c r="H48" s="4">
        <v>29</v>
      </c>
      <c r="I48" s="3">
        <v>14.6</v>
      </c>
      <c r="J48" s="4">
        <v>29</v>
      </c>
      <c r="K48" s="3" t="s">
        <v>17</v>
      </c>
      <c r="L48" s="4">
        <v>42</v>
      </c>
      <c r="M48" s="3">
        <v>14</v>
      </c>
      <c r="N48" s="4">
        <v>42</v>
      </c>
      <c r="O48" s="3" t="s">
        <v>732</v>
      </c>
      <c r="P48" s="4">
        <v>28</v>
      </c>
      <c r="Q48" s="3">
        <v>212</v>
      </c>
      <c r="R48" s="4">
        <v>42</v>
      </c>
      <c r="S48" s="3" t="s">
        <v>15</v>
      </c>
      <c r="T48" s="4">
        <v>42</v>
      </c>
      <c r="U48" s="3">
        <v>10</v>
      </c>
      <c r="V48" s="4">
        <v>29</v>
      </c>
      <c r="W48" s="3">
        <v>15.7</v>
      </c>
      <c r="X48" s="4">
        <v>37</v>
      </c>
      <c r="Y48" s="3" t="s">
        <v>15</v>
      </c>
      <c r="Z48" s="4">
        <v>42</v>
      </c>
      <c r="AA48" s="3">
        <v>29</v>
      </c>
      <c r="AB48" s="4">
        <v>42</v>
      </c>
    </row>
    <row r="49" spans="1:28" ht="18.75">
      <c r="A49" s="3" t="s">
        <v>765</v>
      </c>
      <c r="B49" s="4">
        <v>27</v>
      </c>
      <c r="C49" s="3">
        <v>233</v>
      </c>
      <c r="D49" s="4">
        <v>43</v>
      </c>
      <c r="E49" s="3" t="s">
        <v>15</v>
      </c>
      <c r="F49" s="4">
        <v>43</v>
      </c>
      <c r="G49" s="3">
        <v>9.1</v>
      </c>
      <c r="H49" s="4">
        <v>28</v>
      </c>
      <c r="I49" s="3">
        <v>14.7</v>
      </c>
      <c r="J49" s="4">
        <v>28</v>
      </c>
      <c r="K49" s="3" t="s">
        <v>15</v>
      </c>
      <c r="L49" s="4">
        <v>43</v>
      </c>
      <c r="M49" s="3" t="s">
        <v>17</v>
      </c>
      <c r="N49" s="4">
        <v>43</v>
      </c>
      <c r="O49" s="3" t="s">
        <v>733</v>
      </c>
      <c r="P49" s="4">
        <v>27</v>
      </c>
      <c r="Q49" s="3">
        <v>213</v>
      </c>
      <c r="R49" s="4">
        <v>43</v>
      </c>
      <c r="S49" s="3" t="s">
        <v>17</v>
      </c>
      <c r="T49" s="4">
        <v>43</v>
      </c>
      <c r="U49" s="3" t="s">
        <v>17</v>
      </c>
      <c r="V49" s="4">
        <v>28</v>
      </c>
      <c r="W49" s="3">
        <v>15.8</v>
      </c>
      <c r="X49" s="4">
        <v>36</v>
      </c>
      <c r="Y49" s="3" t="s">
        <v>17</v>
      </c>
      <c r="Z49" s="4">
        <v>43</v>
      </c>
      <c r="AA49" s="3" t="s">
        <v>15</v>
      </c>
      <c r="AB49" s="4">
        <v>43</v>
      </c>
    </row>
    <row r="50" spans="1:28" ht="18.75">
      <c r="A50" s="3" t="s">
        <v>766</v>
      </c>
      <c r="B50" s="4">
        <v>26</v>
      </c>
      <c r="C50" s="3">
        <v>234</v>
      </c>
      <c r="D50" s="4">
        <v>44</v>
      </c>
      <c r="E50" s="3">
        <v>36</v>
      </c>
      <c r="F50" s="4">
        <v>44</v>
      </c>
      <c r="G50" s="3" t="s">
        <v>17</v>
      </c>
      <c r="H50" s="4">
        <v>27</v>
      </c>
      <c r="I50" s="3">
        <v>14.8</v>
      </c>
      <c r="J50" s="4">
        <v>27</v>
      </c>
      <c r="K50" s="3">
        <v>16</v>
      </c>
      <c r="L50" s="4">
        <v>44</v>
      </c>
      <c r="M50" s="3" t="s">
        <v>15</v>
      </c>
      <c r="N50" s="4">
        <v>44</v>
      </c>
      <c r="O50" s="3" t="s">
        <v>734</v>
      </c>
      <c r="P50" s="4">
        <v>26</v>
      </c>
      <c r="Q50" s="3">
        <v>214</v>
      </c>
      <c r="R50" s="4">
        <v>44</v>
      </c>
      <c r="S50" s="3">
        <v>31</v>
      </c>
      <c r="T50" s="4">
        <v>44</v>
      </c>
      <c r="U50" s="3">
        <v>10.1</v>
      </c>
      <c r="V50" s="4">
        <v>27</v>
      </c>
      <c r="W50" s="3">
        <v>15.9</v>
      </c>
      <c r="X50" s="4">
        <v>35</v>
      </c>
      <c r="Y50" s="3">
        <v>19</v>
      </c>
      <c r="Z50" s="4">
        <v>44</v>
      </c>
      <c r="AA50" s="3">
        <v>30</v>
      </c>
      <c r="AB50" s="4">
        <v>44</v>
      </c>
    </row>
    <row r="51" spans="1:28" ht="18.75">
      <c r="A51" s="3" t="s">
        <v>767</v>
      </c>
      <c r="B51" s="4">
        <v>25</v>
      </c>
      <c r="C51" s="3">
        <v>235</v>
      </c>
      <c r="D51" s="4">
        <v>45</v>
      </c>
      <c r="E51" s="3" t="s">
        <v>15</v>
      </c>
      <c r="F51" s="4">
        <v>45</v>
      </c>
      <c r="G51" s="3">
        <v>9.1999999999999993</v>
      </c>
      <c r="H51" s="4">
        <v>26</v>
      </c>
      <c r="I51" s="3">
        <v>14.9</v>
      </c>
      <c r="J51" s="4">
        <v>26</v>
      </c>
      <c r="K51" s="3" t="s">
        <v>15</v>
      </c>
      <c r="L51" s="4">
        <v>45</v>
      </c>
      <c r="M51" s="3" t="s">
        <v>15</v>
      </c>
      <c r="N51" s="4">
        <v>45</v>
      </c>
      <c r="O51" s="3" t="s">
        <v>735</v>
      </c>
      <c r="P51" s="4">
        <v>25</v>
      </c>
      <c r="Q51" s="3">
        <v>215</v>
      </c>
      <c r="R51" s="4">
        <v>45</v>
      </c>
      <c r="S51" s="3" t="s">
        <v>15</v>
      </c>
      <c r="T51" s="4">
        <v>45</v>
      </c>
      <c r="U51" s="3">
        <v>10.199999999999999</v>
      </c>
      <c r="V51" s="4">
        <v>26</v>
      </c>
      <c r="W51" s="3">
        <v>16</v>
      </c>
      <c r="X51" s="4">
        <v>34</v>
      </c>
      <c r="Y51" s="3" t="s">
        <v>15</v>
      </c>
      <c r="Z51" s="4">
        <v>45</v>
      </c>
      <c r="AA51" s="3" t="s">
        <v>15</v>
      </c>
      <c r="AB51" s="4">
        <v>45</v>
      </c>
    </row>
    <row r="52" spans="1:28" ht="18.75">
      <c r="A52" s="3" t="s">
        <v>688</v>
      </c>
      <c r="B52" s="4">
        <v>24</v>
      </c>
      <c r="C52" s="3">
        <v>236</v>
      </c>
      <c r="D52" s="4">
        <v>46</v>
      </c>
      <c r="E52" s="3" t="s">
        <v>17</v>
      </c>
      <c r="F52" s="4">
        <v>46</v>
      </c>
      <c r="G52" s="3" t="s">
        <v>17</v>
      </c>
      <c r="H52" s="4">
        <v>25</v>
      </c>
      <c r="I52" s="3">
        <v>15</v>
      </c>
      <c r="J52" s="4">
        <v>25</v>
      </c>
      <c r="K52" s="3" t="s">
        <v>17</v>
      </c>
      <c r="L52" s="4">
        <v>46</v>
      </c>
      <c r="M52" s="3">
        <v>15</v>
      </c>
      <c r="N52" s="4">
        <v>46</v>
      </c>
      <c r="O52" s="3" t="s">
        <v>816</v>
      </c>
      <c r="P52" s="4">
        <v>24</v>
      </c>
      <c r="Q52" s="3">
        <v>216</v>
      </c>
      <c r="R52" s="4">
        <v>46</v>
      </c>
      <c r="S52" s="3" t="s">
        <v>15</v>
      </c>
      <c r="T52" s="4">
        <v>46</v>
      </c>
      <c r="U52" s="3">
        <v>10.3</v>
      </c>
      <c r="V52" s="4">
        <v>25</v>
      </c>
      <c r="W52" s="3">
        <v>16.100000000000001</v>
      </c>
      <c r="X52" s="4">
        <v>33</v>
      </c>
      <c r="Y52" s="3" t="s">
        <v>17</v>
      </c>
      <c r="Z52" s="4">
        <v>46</v>
      </c>
      <c r="AA52" s="3" t="s">
        <v>15</v>
      </c>
      <c r="AB52" s="4">
        <v>46</v>
      </c>
    </row>
    <row r="53" spans="1:28" ht="18.75">
      <c r="A53" s="3" t="s">
        <v>969</v>
      </c>
      <c r="B53" s="4">
        <v>23</v>
      </c>
      <c r="C53" s="3">
        <v>237</v>
      </c>
      <c r="D53" s="4">
        <v>47</v>
      </c>
      <c r="E53" s="3">
        <v>37</v>
      </c>
      <c r="F53" s="4">
        <v>47</v>
      </c>
      <c r="G53" s="3">
        <v>9.3000000000000007</v>
      </c>
      <c r="H53" s="4">
        <v>24</v>
      </c>
      <c r="I53" s="3">
        <v>15.1</v>
      </c>
      <c r="J53" s="4">
        <v>24</v>
      </c>
      <c r="K53" s="3">
        <v>17</v>
      </c>
      <c r="L53" s="4">
        <v>47</v>
      </c>
      <c r="M53" s="3" t="s">
        <v>17</v>
      </c>
      <c r="N53" s="4">
        <v>47</v>
      </c>
      <c r="O53" s="3" t="s">
        <v>817</v>
      </c>
      <c r="P53" s="4">
        <v>23</v>
      </c>
      <c r="Q53" s="3">
        <v>217</v>
      </c>
      <c r="R53" s="4">
        <v>47</v>
      </c>
      <c r="S53" s="3">
        <v>32</v>
      </c>
      <c r="T53" s="4">
        <v>47</v>
      </c>
      <c r="U53" s="3">
        <v>10.4</v>
      </c>
      <c r="V53" s="4">
        <v>24</v>
      </c>
      <c r="W53" s="3">
        <v>16.2</v>
      </c>
      <c r="X53" s="4">
        <v>32</v>
      </c>
      <c r="Y53" s="3">
        <v>20</v>
      </c>
      <c r="Z53" s="4">
        <v>47</v>
      </c>
      <c r="AA53" s="3">
        <v>31</v>
      </c>
      <c r="AB53" s="4">
        <v>47</v>
      </c>
    </row>
    <row r="54" spans="1:28" ht="18.75">
      <c r="A54" s="3" t="s">
        <v>951</v>
      </c>
      <c r="B54" s="4">
        <v>22</v>
      </c>
      <c r="C54" s="3">
        <v>238</v>
      </c>
      <c r="D54" s="4">
        <v>48</v>
      </c>
      <c r="E54" s="3" t="s">
        <v>17</v>
      </c>
      <c r="F54" s="4">
        <v>48</v>
      </c>
      <c r="G54" s="3" t="s">
        <v>17</v>
      </c>
      <c r="H54" s="4">
        <v>23</v>
      </c>
      <c r="I54" s="3">
        <v>15.2</v>
      </c>
      <c r="J54" s="4">
        <v>23</v>
      </c>
      <c r="K54" s="3" t="s">
        <v>17</v>
      </c>
      <c r="L54" s="4">
        <v>48</v>
      </c>
      <c r="M54" s="3" t="s">
        <v>17</v>
      </c>
      <c r="N54" s="4">
        <v>48</v>
      </c>
      <c r="O54" s="3" t="s">
        <v>818</v>
      </c>
      <c r="P54" s="4">
        <v>22</v>
      </c>
      <c r="Q54" s="3">
        <v>218</v>
      </c>
      <c r="R54" s="4">
        <v>48</v>
      </c>
      <c r="S54" s="3" t="s">
        <v>15</v>
      </c>
      <c r="T54" s="4">
        <v>48</v>
      </c>
      <c r="U54" s="3">
        <v>10.5</v>
      </c>
      <c r="V54" s="4">
        <v>23</v>
      </c>
      <c r="W54" s="3">
        <v>16.3</v>
      </c>
      <c r="X54" s="4">
        <v>31</v>
      </c>
      <c r="Y54" s="3" t="s">
        <v>17</v>
      </c>
      <c r="Z54" s="4">
        <v>48</v>
      </c>
      <c r="AA54" s="3" t="s">
        <v>15</v>
      </c>
      <c r="AB54" s="4">
        <v>48</v>
      </c>
    </row>
    <row r="55" spans="1:28" ht="18.75">
      <c r="A55" s="3" t="s">
        <v>952</v>
      </c>
      <c r="B55" s="4">
        <v>21</v>
      </c>
      <c r="C55" s="3">
        <v>239</v>
      </c>
      <c r="D55" s="4">
        <v>49</v>
      </c>
      <c r="E55" s="3" t="s">
        <v>15</v>
      </c>
      <c r="F55" s="4">
        <v>49</v>
      </c>
      <c r="G55" s="3">
        <v>9.4</v>
      </c>
      <c r="H55" s="4">
        <v>22</v>
      </c>
      <c r="I55" s="3">
        <v>15.3</v>
      </c>
      <c r="J55" s="4">
        <v>22</v>
      </c>
      <c r="K55" s="3" t="s">
        <v>15</v>
      </c>
      <c r="L55" s="4">
        <v>49</v>
      </c>
      <c r="M55" s="3" t="s">
        <v>15</v>
      </c>
      <c r="N55" s="4">
        <v>49</v>
      </c>
      <c r="O55" s="3" t="s">
        <v>819</v>
      </c>
      <c r="P55" s="4">
        <v>21</v>
      </c>
      <c r="Q55" s="3">
        <v>219</v>
      </c>
      <c r="R55" s="4">
        <v>49</v>
      </c>
      <c r="S55" s="3" t="s">
        <v>17</v>
      </c>
      <c r="T55" s="4">
        <v>49</v>
      </c>
      <c r="U55" s="3">
        <v>10.6</v>
      </c>
      <c r="V55" s="4">
        <v>22</v>
      </c>
      <c r="W55" s="3">
        <v>16.399999999999999</v>
      </c>
      <c r="X55" s="4">
        <v>30</v>
      </c>
      <c r="Y55" s="3" t="s">
        <v>15</v>
      </c>
      <c r="Z55" s="4">
        <v>49</v>
      </c>
      <c r="AA55" s="3" t="s">
        <v>15</v>
      </c>
      <c r="AB55" s="4">
        <v>49</v>
      </c>
    </row>
    <row r="56" spans="1:28" ht="18.75">
      <c r="A56" s="3" t="s">
        <v>953</v>
      </c>
      <c r="B56" s="4">
        <v>20</v>
      </c>
      <c r="C56" s="3">
        <v>240</v>
      </c>
      <c r="D56" s="4">
        <v>50</v>
      </c>
      <c r="E56" s="3">
        <v>38</v>
      </c>
      <c r="F56" s="4">
        <v>50</v>
      </c>
      <c r="G56" s="3" t="s">
        <v>17</v>
      </c>
      <c r="H56" s="4">
        <v>21</v>
      </c>
      <c r="I56" s="3">
        <v>15.4</v>
      </c>
      <c r="J56" s="4">
        <v>21</v>
      </c>
      <c r="K56" s="3">
        <v>18</v>
      </c>
      <c r="L56" s="4">
        <v>50</v>
      </c>
      <c r="M56" s="3">
        <v>16</v>
      </c>
      <c r="N56" s="4">
        <v>50</v>
      </c>
      <c r="O56" s="3" t="s">
        <v>820</v>
      </c>
      <c r="P56" s="4">
        <v>20</v>
      </c>
      <c r="Q56" s="3">
        <v>220</v>
      </c>
      <c r="R56" s="4">
        <v>50</v>
      </c>
      <c r="S56" s="3">
        <v>33</v>
      </c>
      <c r="T56" s="4">
        <v>50</v>
      </c>
      <c r="U56" s="3">
        <v>10.7</v>
      </c>
      <c r="V56" s="4">
        <v>21</v>
      </c>
      <c r="W56" s="3">
        <v>16.5</v>
      </c>
      <c r="X56" s="4">
        <v>29</v>
      </c>
      <c r="Y56" s="3">
        <v>21</v>
      </c>
      <c r="Z56" s="4">
        <v>50</v>
      </c>
      <c r="AA56" s="3">
        <v>32</v>
      </c>
      <c r="AB56" s="4">
        <v>50</v>
      </c>
    </row>
    <row r="57" spans="1:28" ht="18.75">
      <c r="A57" s="3" t="s">
        <v>954</v>
      </c>
      <c r="B57" s="4">
        <v>19</v>
      </c>
      <c r="C57" s="3">
        <v>241</v>
      </c>
      <c r="D57" s="4">
        <v>51</v>
      </c>
      <c r="E57" s="3" t="s">
        <v>15</v>
      </c>
      <c r="F57" s="4">
        <v>51</v>
      </c>
      <c r="G57" s="3">
        <v>9.5</v>
      </c>
      <c r="H57" s="4">
        <v>20</v>
      </c>
      <c r="I57" s="3">
        <v>15.5</v>
      </c>
      <c r="J57" s="4">
        <v>20</v>
      </c>
      <c r="K57" s="3" t="s">
        <v>15</v>
      </c>
      <c r="L57" s="4">
        <v>51</v>
      </c>
      <c r="M57" s="3" t="s">
        <v>17</v>
      </c>
      <c r="N57" s="4">
        <v>51</v>
      </c>
      <c r="O57" s="3" t="s">
        <v>543</v>
      </c>
      <c r="P57" s="4">
        <v>19</v>
      </c>
      <c r="Q57" s="3">
        <v>221</v>
      </c>
      <c r="R57" s="4">
        <v>51</v>
      </c>
      <c r="S57" s="3" t="s">
        <v>15</v>
      </c>
      <c r="T57" s="4">
        <v>51</v>
      </c>
      <c r="U57" s="3">
        <v>10.8</v>
      </c>
      <c r="V57" s="4">
        <v>20</v>
      </c>
      <c r="W57" s="3">
        <v>16.600000000000001</v>
      </c>
      <c r="X57" s="4">
        <v>28</v>
      </c>
      <c r="Y57" s="3" t="s">
        <v>15</v>
      </c>
      <c r="Z57" s="4">
        <v>51</v>
      </c>
      <c r="AA57" s="3" t="s">
        <v>15</v>
      </c>
      <c r="AB57" s="4">
        <v>51</v>
      </c>
    </row>
    <row r="58" spans="1:28" ht="18.75">
      <c r="A58" s="3" t="s">
        <v>644</v>
      </c>
      <c r="B58" s="4">
        <v>18</v>
      </c>
      <c r="C58" s="3">
        <v>242</v>
      </c>
      <c r="D58" s="4">
        <v>52</v>
      </c>
      <c r="E58" s="3" t="s">
        <v>17</v>
      </c>
      <c r="F58" s="4">
        <v>52</v>
      </c>
      <c r="G58" s="3" t="s">
        <v>17</v>
      </c>
      <c r="H58" s="4">
        <v>19</v>
      </c>
      <c r="I58" s="3">
        <v>15.6</v>
      </c>
      <c r="J58" s="4">
        <v>19</v>
      </c>
      <c r="K58" s="3">
        <v>19</v>
      </c>
      <c r="L58" s="4">
        <v>52</v>
      </c>
      <c r="M58" s="3" t="s">
        <v>15</v>
      </c>
      <c r="N58" s="4">
        <v>52</v>
      </c>
      <c r="O58" s="3" t="s">
        <v>544</v>
      </c>
      <c r="P58" s="4">
        <v>18</v>
      </c>
      <c r="Q58" s="3">
        <v>222</v>
      </c>
      <c r="R58" s="4">
        <v>52</v>
      </c>
      <c r="S58" s="3">
        <v>34</v>
      </c>
      <c r="T58" s="4">
        <v>52</v>
      </c>
      <c r="U58" s="3">
        <v>10.9</v>
      </c>
      <c r="V58" s="4">
        <v>19</v>
      </c>
      <c r="W58" s="3">
        <v>16.7</v>
      </c>
      <c r="X58" s="4">
        <v>27</v>
      </c>
      <c r="Y58" s="3">
        <v>22</v>
      </c>
      <c r="Z58" s="4">
        <v>52</v>
      </c>
      <c r="AA58" s="3">
        <v>33</v>
      </c>
      <c r="AB58" s="4">
        <v>52</v>
      </c>
    </row>
    <row r="59" spans="1:28" ht="18.75">
      <c r="A59" s="3" t="s">
        <v>645</v>
      </c>
      <c r="B59" s="4">
        <v>17</v>
      </c>
      <c r="C59" s="3">
        <v>243</v>
      </c>
      <c r="D59" s="4">
        <v>53</v>
      </c>
      <c r="E59" s="3">
        <v>39</v>
      </c>
      <c r="F59" s="4">
        <v>53</v>
      </c>
      <c r="G59" s="3">
        <v>9.6</v>
      </c>
      <c r="H59" s="4">
        <v>18</v>
      </c>
      <c r="I59" s="3">
        <v>15.7</v>
      </c>
      <c r="J59" s="4">
        <v>18</v>
      </c>
      <c r="K59" s="3" t="s">
        <v>15</v>
      </c>
      <c r="L59" s="4">
        <v>53</v>
      </c>
      <c r="M59" s="3" t="s">
        <v>17</v>
      </c>
      <c r="N59" s="4">
        <v>53</v>
      </c>
      <c r="O59" s="3" t="s">
        <v>545</v>
      </c>
      <c r="P59" s="4">
        <v>17</v>
      </c>
      <c r="Q59" s="3">
        <v>224</v>
      </c>
      <c r="R59" s="4">
        <v>53</v>
      </c>
      <c r="S59" s="3" t="s">
        <v>15</v>
      </c>
      <c r="T59" s="4">
        <v>53</v>
      </c>
      <c r="U59" s="3">
        <v>11</v>
      </c>
      <c r="V59" s="4">
        <v>18</v>
      </c>
      <c r="W59" s="3">
        <v>16.8</v>
      </c>
      <c r="X59" s="4">
        <v>26</v>
      </c>
      <c r="Y59" s="3" t="s">
        <v>15</v>
      </c>
      <c r="Z59" s="4">
        <v>53</v>
      </c>
      <c r="AA59" s="3" t="s">
        <v>15</v>
      </c>
      <c r="AB59" s="4">
        <v>53</v>
      </c>
    </row>
    <row r="60" spans="1:28" ht="18.75">
      <c r="A60" s="3" t="s">
        <v>970</v>
      </c>
      <c r="B60" s="4">
        <v>16</v>
      </c>
      <c r="C60" s="3">
        <v>244</v>
      </c>
      <c r="D60" s="4">
        <v>54</v>
      </c>
      <c r="E60" s="3" t="s">
        <v>15</v>
      </c>
      <c r="F60" s="4">
        <v>54</v>
      </c>
      <c r="G60" s="3" t="s">
        <v>17</v>
      </c>
      <c r="H60" s="4">
        <v>17</v>
      </c>
      <c r="I60" s="3">
        <v>15.8</v>
      </c>
      <c r="J60" s="4">
        <v>17</v>
      </c>
      <c r="K60" s="3">
        <v>20</v>
      </c>
      <c r="L60" s="4">
        <v>54</v>
      </c>
      <c r="M60" s="3">
        <v>17</v>
      </c>
      <c r="N60" s="4">
        <v>54</v>
      </c>
      <c r="O60" s="3" t="s">
        <v>546</v>
      </c>
      <c r="P60" s="4">
        <v>16</v>
      </c>
      <c r="Q60" s="3">
        <v>228</v>
      </c>
      <c r="R60" s="4">
        <v>55</v>
      </c>
      <c r="S60" s="3">
        <v>35</v>
      </c>
      <c r="T60" s="4">
        <v>54</v>
      </c>
      <c r="U60" s="3">
        <v>11.1</v>
      </c>
      <c r="V60" s="4">
        <v>17</v>
      </c>
      <c r="W60" s="3">
        <v>16.899999999999999</v>
      </c>
      <c r="X60" s="4">
        <v>25</v>
      </c>
      <c r="Y60" s="3">
        <v>23</v>
      </c>
      <c r="Z60" s="4">
        <v>54</v>
      </c>
      <c r="AA60" s="3">
        <v>34</v>
      </c>
      <c r="AB60" s="4">
        <v>54</v>
      </c>
    </row>
    <row r="61" spans="1:28" ht="18.75">
      <c r="A61" s="3" t="s">
        <v>913</v>
      </c>
      <c r="B61" s="4">
        <v>15</v>
      </c>
      <c r="C61" s="3">
        <v>245</v>
      </c>
      <c r="D61" s="4">
        <v>55</v>
      </c>
      <c r="E61" s="3" t="s">
        <v>15</v>
      </c>
      <c r="F61" s="4">
        <v>55</v>
      </c>
      <c r="G61" s="3">
        <v>9.6999999999999993</v>
      </c>
      <c r="H61" s="4">
        <v>16</v>
      </c>
      <c r="I61" s="3">
        <v>15.9</v>
      </c>
      <c r="J61" s="4">
        <v>16</v>
      </c>
      <c r="K61" s="3" t="s">
        <v>15</v>
      </c>
      <c r="L61" s="4">
        <v>55</v>
      </c>
      <c r="M61" s="3" t="s">
        <v>15</v>
      </c>
      <c r="N61" s="4">
        <v>55</v>
      </c>
      <c r="O61" s="3" t="s">
        <v>547</v>
      </c>
      <c r="P61" s="4">
        <v>15</v>
      </c>
      <c r="Q61" s="3">
        <v>230</v>
      </c>
      <c r="R61" s="4">
        <v>56</v>
      </c>
      <c r="S61" s="3" t="s">
        <v>15</v>
      </c>
      <c r="T61" s="4">
        <v>55</v>
      </c>
      <c r="U61" s="3">
        <v>11.2</v>
      </c>
      <c r="V61" s="4">
        <v>16</v>
      </c>
      <c r="W61" s="3">
        <v>17</v>
      </c>
      <c r="X61" s="4">
        <v>24</v>
      </c>
      <c r="Y61" s="3" t="s">
        <v>15</v>
      </c>
      <c r="Z61" s="4">
        <v>55</v>
      </c>
      <c r="AA61" s="3">
        <v>35</v>
      </c>
      <c r="AB61" s="4">
        <v>55</v>
      </c>
    </row>
    <row r="62" spans="1:28" ht="18.75">
      <c r="A62" s="3" t="s">
        <v>914</v>
      </c>
      <c r="B62" s="4">
        <v>14</v>
      </c>
      <c r="C62" s="3">
        <v>246</v>
      </c>
      <c r="D62" s="4">
        <v>56</v>
      </c>
      <c r="E62" s="3">
        <v>40</v>
      </c>
      <c r="F62" s="4">
        <v>56</v>
      </c>
      <c r="G62" s="3" t="s">
        <v>17</v>
      </c>
      <c r="H62" s="4">
        <v>15</v>
      </c>
      <c r="I62" s="3">
        <v>16</v>
      </c>
      <c r="J62" s="4">
        <v>15</v>
      </c>
      <c r="K62" s="3">
        <v>21</v>
      </c>
      <c r="L62" s="4">
        <v>56</v>
      </c>
      <c r="M62" s="3" t="s">
        <v>17</v>
      </c>
      <c r="N62" s="4">
        <v>56</v>
      </c>
      <c r="O62" s="3" t="s">
        <v>878</v>
      </c>
      <c r="P62" s="4">
        <v>14</v>
      </c>
      <c r="Q62" s="3">
        <v>232</v>
      </c>
      <c r="R62" s="4">
        <v>57</v>
      </c>
      <c r="S62" s="3">
        <v>36</v>
      </c>
      <c r="T62" s="4">
        <v>56</v>
      </c>
      <c r="U62" s="3">
        <v>11.3</v>
      </c>
      <c r="V62" s="4">
        <v>15</v>
      </c>
      <c r="W62" s="3">
        <v>17.100000000000001</v>
      </c>
      <c r="X62" s="4">
        <v>23</v>
      </c>
      <c r="Y62" s="3">
        <v>24</v>
      </c>
      <c r="Z62" s="4">
        <v>56</v>
      </c>
      <c r="AA62" s="3">
        <v>36</v>
      </c>
      <c r="AB62" s="4">
        <v>56</v>
      </c>
    </row>
    <row r="63" spans="1:28" ht="18.75">
      <c r="A63" s="3" t="s">
        <v>915</v>
      </c>
      <c r="B63" s="4">
        <v>13</v>
      </c>
      <c r="C63" s="3">
        <v>247</v>
      </c>
      <c r="D63" s="4">
        <v>57</v>
      </c>
      <c r="E63" s="3" t="s">
        <v>15</v>
      </c>
      <c r="F63" s="4">
        <v>57</v>
      </c>
      <c r="G63" s="3">
        <v>9.8000000000000007</v>
      </c>
      <c r="H63" s="4">
        <v>14</v>
      </c>
      <c r="I63" s="3">
        <v>16.100000000000001</v>
      </c>
      <c r="J63" s="4">
        <v>14</v>
      </c>
      <c r="K63" s="3" t="s">
        <v>15</v>
      </c>
      <c r="L63" s="4">
        <v>57</v>
      </c>
      <c r="M63" s="3">
        <v>18</v>
      </c>
      <c r="N63" s="4">
        <v>57</v>
      </c>
      <c r="O63" s="3" t="s">
        <v>879</v>
      </c>
      <c r="P63" s="4">
        <v>13</v>
      </c>
      <c r="Q63" s="3">
        <v>234</v>
      </c>
      <c r="R63" s="4">
        <v>58</v>
      </c>
      <c r="S63" s="3" t="s">
        <v>15</v>
      </c>
      <c r="T63" s="4">
        <v>57</v>
      </c>
      <c r="U63" s="3">
        <v>11.4</v>
      </c>
      <c r="V63" s="4">
        <v>14</v>
      </c>
      <c r="W63" s="3">
        <v>17.2</v>
      </c>
      <c r="X63" s="4">
        <v>22</v>
      </c>
      <c r="Y63" s="3" t="s">
        <v>15</v>
      </c>
      <c r="Z63" s="4">
        <v>57</v>
      </c>
      <c r="AA63" s="3">
        <v>37</v>
      </c>
      <c r="AB63" s="4">
        <v>57</v>
      </c>
    </row>
    <row r="64" spans="1:28" ht="18.75">
      <c r="A64" s="3" t="s">
        <v>916</v>
      </c>
      <c r="B64" s="4">
        <v>12</v>
      </c>
      <c r="C64" s="3">
        <v>249</v>
      </c>
      <c r="D64" s="4">
        <v>58</v>
      </c>
      <c r="E64" s="3">
        <v>41</v>
      </c>
      <c r="F64" s="4">
        <v>58</v>
      </c>
      <c r="G64" s="3" t="s">
        <v>17</v>
      </c>
      <c r="H64" s="4">
        <v>13</v>
      </c>
      <c r="I64" s="3">
        <v>16.2</v>
      </c>
      <c r="J64" s="4">
        <v>14</v>
      </c>
      <c r="K64" s="3">
        <v>22</v>
      </c>
      <c r="L64" s="4">
        <v>58</v>
      </c>
      <c r="M64" s="3" t="s">
        <v>15</v>
      </c>
      <c r="N64" s="4">
        <v>58</v>
      </c>
      <c r="O64" s="3" t="s">
        <v>880</v>
      </c>
      <c r="P64" s="4">
        <v>12</v>
      </c>
      <c r="Q64" s="3">
        <v>236</v>
      </c>
      <c r="R64" s="4">
        <v>59</v>
      </c>
      <c r="S64" s="3">
        <v>37</v>
      </c>
      <c r="T64" s="4">
        <v>58</v>
      </c>
      <c r="U64" s="3">
        <v>11.5</v>
      </c>
      <c r="V64" s="4">
        <v>13</v>
      </c>
      <c r="W64" s="3">
        <v>17.3</v>
      </c>
      <c r="X64" s="4">
        <v>21</v>
      </c>
      <c r="Y64" s="3">
        <v>25</v>
      </c>
      <c r="Z64" s="4">
        <v>58</v>
      </c>
      <c r="AA64" s="3">
        <v>38</v>
      </c>
      <c r="AB64" s="4">
        <v>58</v>
      </c>
    </row>
    <row r="65" spans="1:28" ht="18.75">
      <c r="A65" s="3" t="s">
        <v>917</v>
      </c>
      <c r="B65" s="4">
        <v>11</v>
      </c>
      <c r="C65" s="3">
        <v>251</v>
      </c>
      <c r="D65" s="4">
        <v>59</v>
      </c>
      <c r="E65" s="3" t="s">
        <v>15</v>
      </c>
      <c r="F65" s="4">
        <v>59</v>
      </c>
      <c r="G65" s="3">
        <v>9.9</v>
      </c>
      <c r="H65" s="4">
        <v>12</v>
      </c>
      <c r="I65" s="3">
        <v>16.3</v>
      </c>
      <c r="J65" s="4">
        <v>13</v>
      </c>
      <c r="K65" s="3" t="s">
        <v>15</v>
      </c>
      <c r="L65" s="4">
        <v>59</v>
      </c>
      <c r="M65" s="3">
        <v>19</v>
      </c>
      <c r="N65" s="4">
        <v>59</v>
      </c>
      <c r="O65" s="3" t="s">
        <v>881</v>
      </c>
      <c r="P65" s="4">
        <v>11</v>
      </c>
      <c r="Q65" s="3">
        <v>236</v>
      </c>
      <c r="R65" s="4">
        <v>54</v>
      </c>
      <c r="S65" s="3" t="s">
        <v>15</v>
      </c>
      <c r="T65" s="4">
        <v>59</v>
      </c>
      <c r="U65" s="3">
        <v>11.6</v>
      </c>
      <c r="V65" s="4">
        <v>12</v>
      </c>
      <c r="W65" s="3">
        <v>17.399999999999999</v>
      </c>
      <c r="X65" s="4">
        <v>20</v>
      </c>
      <c r="Y65" s="3" t="s">
        <v>15</v>
      </c>
      <c r="Z65" s="4">
        <v>59</v>
      </c>
      <c r="AA65" s="3">
        <v>39</v>
      </c>
      <c r="AB65" s="4">
        <v>59</v>
      </c>
    </row>
    <row r="66" spans="1:28" ht="18.75">
      <c r="A66" s="3" t="s">
        <v>918</v>
      </c>
      <c r="B66" s="4">
        <v>10</v>
      </c>
      <c r="C66" s="3">
        <v>253</v>
      </c>
      <c r="D66" s="4">
        <v>60</v>
      </c>
      <c r="E66" s="3">
        <v>42</v>
      </c>
      <c r="F66" s="4">
        <v>60</v>
      </c>
      <c r="G66" s="3" t="s">
        <v>17</v>
      </c>
      <c r="H66" s="4">
        <v>11</v>
      </c>
      <c r="I66" s="3">
        <v>16.399999999999999</v>
      </c>
      <c r="J66" s="4">
        <v>13</v>
      </c>
      <c r="K66" s="3">
        <v>23</v>
      </c>
      <c r="L66" s="4">
        <v>60</v>
      </c>
      <c r="M66" s="3" t="s">
        <v>17</v>
      </c>
      <c r="N66" s="4">
        <v>60</v>
      </c>
      <c r="O66" s="3" t="s">
        <v>882</v>
      </c>
      <c r="P66" s="4">
        <v>10</v>
      </c>
      <c r="Q66" s="3">
        <v>238</v>
      </c>
      <c r="R66" s="4">
        <v>60</v>
      </c>
      <c r="S66" s="3">
        <v>38</v>
      </c>
      <c r="T66" s="4">
        <v>60</v>
      </c>
      <c r="U66" s="3">
        <v>11.7</v>
      </c>
      <c r="V66" s="4">
        <v>11</v>
      </c>
      <c r="W66" s="3">
        <v>17.5</v>
      </c>
      <c r="X66" s="4">
        <v>19</v>
      </c>
      <c r="Y66" s="3">
        <v>26</v>
      </c>
      <c r="Z66" s="4">
        <v>60</v>
      </c>
      <c r="AA66" s="3">
        <v>40</v>
      </c>
      <c r="AB66" s="4">
        <v>60</v>
      </c>
    </row>
    <row r="67" spans="1:28" ht="18.75">
      <c r="A67" s="3" t="s">
        <v>919</v>
      </c>
      <c r="B67" s="4">
        <v>9</v>
      </c>
      <c r="C67" s="3">
        <v>255</v>
      </c>
      <c r="D67" s="4">
        <v>61</v>
      </c>
      <c r="E67" s="3" t="s">
        <v>15</v>
      </c>
      <c r="F67" s="4">
        <v>61</v>
      </c>
      <c r="G67" s="3">
        <v>10</v>
      </c>
      <c r="H67" s="4">
        <v>10</v>
      </c>
      <c r="I67" s="3">
        <v>16.5</v>
      </c>
      <c r="J67" s="4">
        <v>12</v>
      </c>
      <c r="K67" s="3" t="s">
        <v>15</v>
      </c>
      <c r="L67" s="4">
        <v>61</v>
      </c>
      <c r="M67" s="3">
        <v>20</v>
      </c>
      <c r="N67" s="4">
        <v>61</v>
      </c>
      <c r="O67" s="3" t="s">
        <v>883</v>
      </c>
      <c r="P67" s="4">
        <v>9</v>
      </c>
      <c r="Q67" s="3">
        <v>240</v>
      </c>
      <c r="R67" s="4">
        <v>61</v>
      </c>
      <c r="S67" s="3" t="s">
        <v>15</v>
      </c>
      <c r="T67" s="4">
        <v>61</v>
      </c>
      <c r="U67" s="3">
        <v>11.8</v>
      </c>
      <c r="V67" s="4">
        <v>10</v>
      </c>
      <c r="W67" s="3">
        <v>17.600000000000001</v>
      </c>
      <c r="X67" s="4">
        <v>18</v>
      </c>
      <c r="Y67" s="3" t="s">
        <v>15</v>
      </c>
      <c r="Z67" s="4">
        <v>61</v>
      </c>
      <c r="AA67" s="3">
        <v>42</v>
      </c>
      <c r="AB67" s="4">
        <v>61</v>
      </c>
    </row>
    <row r="68" spans="1:28" ht="18.75">
      <c r="A68" s="3" t="s">
        <v>920</v>
      </c>
      <c r="B68" s="4">
        <v>8</v>
      </c>
      <c r="C68" s="3">
        <v>257</v>
      </c>
      <c r="D68" s="4">
        <v>62</v>
      </c>
      <c r="E68" s="3">
        <v>43</v>
      </c>
      <c r="F68" s="4">
        <v>62</v>
      </c>
      <c r="G68" s="3">
        <v>10.1</v>
      </c>
      <c r="H68" s="4">
        <v>9</v>
      </c>
      <c r="I68" s="3">
        <v>16.600000000000001</v>
      </c>
      <c r="J68" s="4">
        <v>12</v>
      </c>
      <c r="K68" s="3">
        <v>24</v>
      </c>
      <c r="L68" s="4">
        <v>62</v>
      </c>
      <c r="M68" s="3">
        <v>21</v>
      </c>
      <c r="N68" s="4">
        <v>62</v>
      </c>
      <c r="O68" s="3" t="s">
        <v>884</v>
      </c>
      <c r="P68" s="4">
        <v>8</v>
      </c>
      <c r="Q68" s="3">
        <v>242</v>
      </c>
      <c r="R68" s="4">
        <v>62</v>
      </c>
      <c r="S68" s="3">
        <v>39</v>
      </c>
      <c r="T68" s="4">
        <v>62</v>
      </c>
      <c r="U68" s="3">
        <v>11.9</v>
      </c>
      <c r="V68" s="4">
        <v>9</v>
      </c>
      <c r="W68" s="3">
        <v>17.7</v>
      </c>
      <c r="X68" s="4">
        <v>18</v>
      </c>
      <c r="Y68" s="3">
        <v>27</v>
      </c>
      <c r="Z68" s="4">
        <v>62</v>
      </c>
      <c r="AA68" s="3">
        <v>44</v>
      </c>
      <c r="AB68" s="4">
        <v>62</v>
      </c>
    </row>
    <row r="69" spans="1:28" ht="18.75">
      <c r="A69" s="3" t="s">
        <v>921</v>
      </c>
      <c r="B69" s="4">
        <v>7</v>
      </c>
      <c r="C69" s="3">
        <v>259</v>
      </c>
      <c r="D69" s="4">
        <v>63</v>
      </c>
      <c r="E69" s="3" t="s">
        <v>15</v>
      </c>
      <c r="F69" s="4">
        <v>63</v>
      </c>
      <c r="G69" s="3">
        <v>10.199999999999999</v>
      </c>
      <c r="H69" s="4">
        <v>8</v>
      </c>
      <c r="I69" s="3">
        <v>16.7</v>
      </c>
      <c r="J69" s="4">
        <v>11</v>
      </c>
      <c r="K69" s="3">
        <v>25</v>
      </c>
      <c r="L69" s="4">
        <v>63</v>
      </c>
      <c r="M69" s="3">
        <v>22</v>
      </c>
      <c r="N69" s="4">
        <v>63</v>
      </c>
      <c r="O69" s="3" t="s">
        <v>971</v>
      </c>
      <c r="P69" s="4">
        <v>7</v>
      </c>
      <c r="Q69" s="3">
        <v>244</v>
      </c>
      <c r="R69" s="4">
        <v>63</v>
      </c>
      <c r="S69" s="3" t="s">
        <v>15</v>
      </c>
      <c r="T69" s="4">
        <v>63</v>
      </c>
      <c r="U69" s="3">
        <v>12</v>
      </c>
      <c r="V69" s="4">
        <v>8</v>
      </c>
      <c r="W69" s="3">
        <v>17.8</v>
      </c>
      <c r="X69" s="4">
        <v>17</v>
      </c>
      <c r="Y69" s="3">
        <v>28</v>
      </c>
      <c r="Z69" s="4">
        <v>63</v>
      </c>
      <c r="AA69" s="3">
        <v>46</v>
      </c>
      <c r="AB69" s="4">
        <v>63</v>
      </c>
    </row>
    <row r="70" spans="1:28" ht="18.75">
      <c r="A70" s="3" t="s">
        <v>922</v>
      </c>
      <c r="B70" s="4">
        <v>6</v>
      </c>
      <c r="C70" s="3">
        <v>261</v>
      </c>
      <c r="D70" s="4">
        <v>64</v>
      </c>
      <c r="E70" s="3">
        <v>44</v>
      </c>
      <c r="F70" s="4">
        <v>64</v>
      </c>
      <c r="G70" s="3">
        <v>10.3</v>
      </c>
      <c r="H70" s="4">
        <v>7</v>
      </c>
      <c r="I70" s="3">
        <v>16.8</v>
      </c>
      <c r="J70" s="4">
        <v>11</v>
      </c>
      <c r="K70" s="3">
        <v>26</v>
      </c>
      <c r="L70" s="4">
        <v>64</v>
      </c>
      <c r="M70" s="3">
        <v>23</v>
      </c>
      <c r="N70" s="4">
        <v>64</v>
      </c>
      <c r="O70" s="3" t="s">
        <v>886</v>
      </c>
      <c r="P70" s="4">
        <v>6</v>
      </c>
      <c r="Q70" s="3">
        <v>246</v>
      </c>
      <c r="R70" s="4">
        <v>64</v>
      </c>
      <c r="S70" s="3">
        <v>40</v>
      </c>
      <c r="T70" s="4">
        <v>64</v>
      </c>
      <c r="U70" s="3">
        <v>12.1</v>
      </c>
      <c r="V70" s="4">
        <v>7</v>
      </c>
      <c r="W70" s="3">
        <v>17.899999999999999</v>
      </c>
      <c r="X70" s="4">
        <v>17</v>
      </c>
      <c r="Y70" s="3">
        <v>29</v>
      </c>
      <c r="Z70" s="4">
        <v>64</v>
      </c>
      <c r="AA70" s="3">
        <v>48</v>
      </c>
      <c r="AB70" s="4">
        <v>64</v>
      </c>
    </row>
    <row r="71" spans="1:28" ht="18.75">
      <c r="A71" s="3" t="s">
        <v>923</v>
      </c>
      <c r="B71" s="4">
        <v>5</v>
      </c>
      <c r="C71" s="3">
        <v>263</v>
      </c>
      <c r="D71" s="4">
        <v>65</v>
      </c>
      <c r="E71" s="3" t="s">
        <v>15</v>
      </c>
      <c r="F71" s="4">
        <v>65</v>
      </c>
      <c r="G71" s="3">
        <v>10.4</v>
      </c>
      <c r="H71" s="4">
        <v>6</v>
      </c>
      <c r="I71" s="3">
        <v>16.899999999999999</v>
      </c>
      <c r="J71" s="4">
        <v>10</v>
      </c>
      <c r="K71" s="3">
        <v>27</v>
      </c>
      <c r="L71" s="4">
        <v>65</v>
      </c>
      <c r="M71" s="3">
        <v>24</v>
      </c>
      <c r="N71" s="4">
        <v>65</v>
      </c>
      <c r="O71" s="3" t="s">
        <v>887</v>
      </c>
      <c r="P71" s="4">
        <v>5</v>
      </c>
      <c r="Q71" s="3">
        <v>248</v>
      </c>
      <c r="R71" s="4">
        <v>65</v>
      </c>
      <c r="S71" s="3" t="s">
        <v>15</v>
      </c>
      <c r="T71" s="4">
        <v>65</v>
      </c>
      <c r="U71" s="3">
        <v>12.2</v>
      </c>
      <c r="V71" s="4">
        <v>6</v>
      </c>
      <c r="W71" s="3">
        <v>18</v>
      </c>
      <c r="X71" s="4">
        <v>16</v>
      </c>
      <c r="Y71" s="3">
        <v>30</v>
      </c>
      <c r="Z71" s="4">
        <v>65</v>
      </c>
      <c r="AA71" s="3">
        <v>50</v>
      </c>
      <c r="AB71" s="4">
        <v>65</v>
      </c>
    </row>
    <row r="72" spans="1:28" ht="18.75">
      <c r="A72" s="3" t="s">
        <v>924</v>
      </c>
      <c r="B72" s="4">
        <v>4</v>
      </c>
      <c r="C72" s="3">
        <v>265</v>
      </c>
      <c r="D72" s="4">
        <v>66</v>
      </c>
      <c r="E72" s="3">
        <v>45</v>
      </c>
      <c r="F72" s="4">
        <v>66</v>
      </c>
      <c r="G72" s="3">
        <v>10.5</v>
      </c>
      <c r="H72" s="4">
        <v>5</v>
      </c>
      <c r="I72" s="3">
        <v>17</v>
      </c>
      <c r="J72" s="4">
        <v>10</v>
      </c>
      <c r="K72" s="3">
        <v>28</v>
      </c>
      <c r="L72" s="4">
        <v>66</v>
      </c>
      <c r="M72" s="3">
        <v>25</v>
      </c>
      <c r="N72" s="4">
        <v>66</v>
      </c>
      <c r="O72" s="3" t="s">
        <v>828</v>
      </c>
      <c r="P72" s="4">
        <v>4</v>
      </c>
      <c r="Q72" s="3">
        <v>250</v>
      </c>
      <c r="R72" s="4">
        <v>66</v>
      </c>
      <c r="S72" s="3">
        <v>41</v>
      </c>
      <c r="T72" s="4">
        <v>66</v>
      </c>
      <c r="U72" s="3">
        <v>12.3</v>
      </c>
      <c r="V72" s="4">
        <v>5</v>
      </c>
      <c r="W72" s="3">
        <v>18.100000000000001</v>
      </c>
      <c r="X72" s="4">
        <v>16</v>
      </c>
      <c r="Y72" s="3">
        <v>31</v>
      </c>
      <c r="Z72" s="4">
        <v>66</v>
      </c>
      <c r="AA72" s="3">
        <v>53</v>
      </c>
      <c r="AB72" s="4">
        <v>66</v>
      </c>
    </row>
    <row r="73" spans="1:28" ht="18.75">
      <c r="A73" s="3" t="s">
        <v>868</v>
      </c>
      <c r="B73" s="4">
        <v>3</v>
      </c>
      <c r="C73" s="3">
        <v>267</v>
      </c>
      <c r="D73" s="4">
        <v>67</v>
      </c>
      <c r="E73" s="3" t="s">
        <v>15</v>
      </c>
      <c r="F73" s="4">
        <v>67</v>
      </c>
      <c r="G73" s="3">
        <v>10.6</v>
      </c>
      <c r="H73" s="4">
        <v>4</v>
      </c>
      <c r="I73" s="3">
        <v>17.100000000000001</v>
      </c>
      <c r="J73" s="4">
        <v>9</v>
      </c>
      <c r="K73" s="3">
        <v>29</v>
      </c>
      <c r="L73" s="4">
        <v>67</v>
      </c>
      <c r="M73" s="3">
        <v>26</v>
      </c>
      <c r="N73" s="4">
        <v>67</v>
      </c>
      <c r="O73" s="3" t="s">
        <v>720</v>
      </c>
      <c r="P73" s="4">
        <v>3</v>
      </c>
      <c r="Q73" s="3">
        <v>252</v>
      </c>
      <c r="R73" s="4">
        <v>67</v>
      </c>
      <c r="S73" s="3" t="s">
        <v>15</v>
      </c>
      <c r="T73" s="4">
        <v>67</v>
      </c>
      <c r="U73" s="3">
        <v>12.4</v>
      </c>
      <c r="V73" s="4">
        <v>4</v>
      </c>
      <c r="W73" s="3">
        <v>18.2</v>
      </c>
      <c r="X73" s="4">
        <v>15</v>
      </c>
      <c r="Y73" s="3">
        <v>32</v>
      </c>
      <c r="Z73" s="4">
        <v>67</v>
      </c>
      <c r="AA73" s="3">
        <v>56</v>
      </c>
      <c r="AB73" s="4">
        <v>67</v>
      </c>
    </row>
    <row r="74" spans="1:28" ht="18.75">
      <c r="A74" s="3" t="s">
        <v>869</v>
      </c>
      <c r="B74" s="4">
        <v>2</v>
      </c>
      <c r="C74" s="3">
        <v>269</v>
      </c>
      <c r="D74" s="4">
        <v>68</v>
      </c>
      <c r="E74" s="3">
        <v>46</v>
      </c>
      <c r="F74" s="4">
        <v>68</v>
      </c>
      <c r="G74" s="3">
        <v>10.7</v>
      </c>
      <c r="H74" s="4">
        <v>3</v>
      </c>
      <c r="I74" s="3">
        <v>17.2</v>
      </c>
      <c r="J74" s="4">
        <v>9</v>
      </c>
      <c r="K74" s="3">
        <v>30</v>
      </c>
      <c r="L74" s="4">
        <v>68</v>
      </c>
      <c r="M74" s="3">
        <v>28</v>
      </c>
      <c r="N74" s="4">
        <v>68</v>
      </c>
      <c r="O74" s="3" t="s">
        <v>638</v>
      </c>
      <c r="P74" s="4">
        <v>2</v>
      </c>
      <c r="Q74" s="3">
        <v>254</v>
      </c>
      <c r="R74" s="4">
        <v>68</v>
      </c>
      <c r="S74" s="3">
        <v>42</v>
      </c>
      <c r="T74" s="4">
        <v>68</v>
      </c>
      <c r="U74" s="3">
        <v>12.5</v>
      </c>
      <c r="V74" s="4">
        <v>3</v>
      </c>
      <c r="W74" s="3">
        <v>18.3</v>
      </c>
      <c r="X74" s="4">
        <v>15</v>
      </c>
      <c r="Y74" s="3">
        <v>33</v>
      </c>
      <c r="Z74" s="4">
        <v>68</v>
      </c>
      <c r="AA74" s="3">
        <v>59</v>
      </c>
      <c r="AB74" s="4">
        <v>68</v>
      </c>
    </row>
    <row r="75" spans="1:28" ht="18.75">
      <c r="A75" s="3" t="s">
        <v>870</v>
      </c>
      <c r="B75" s="4">
        <v>1</v>
      </c>
      <c r="C75" s="3">
        <v>271</v>
      </c>
      <c r="D75" s="4">
        <v>69</v>
      </c>
      <c r="E75" s="3" t="s">
        <v>15</v>
      </c>
      <c r="F75" s="4">
        <v>69</v>
      </c>
      <c r="G75" s="3">
        <v>10.8</v>
      </c>
      <c r="H75" s="4">
        <v>3</v>
      </c>
      <c r="I75" s="3">
        <v>17.3</v>
      </c>
      <c r="J75" s="4">
        <v>8</v>
      </c>
      <c r="K75" s="3">
        <v>31</v>
      </c>
      <c r="L75" s="4">
        <v>69</v>
      </c>
      <c r="M75" s="3">
        <v>30</v>
      </c>
      <c r="N75" s="4">
        <v>69</v>
      </c>
      <c r="O75" s="3" t="s">
        <v>563</v>
      </c>
      <c r="P75" s="4">
        <v>1</v>
      </c>
      <c r="Q75" s="3">
        <v>256</v>
      </c>
      <c r="R75" s="4">
        <v>69</v>
      </c>
      <c r="S75" s="3" t="s">
        <v>15</v>
      </c>
      <c r="T75" s="4">
        <v>69</v>
      </c>
      <c r="U75" s="3">
        <v>12.6</v>
      </c>
      <c r="V75" s="4">
        <v>2</v>
      </c>
      <c r="W75" s="3">
        <v>18.399999999999999</v>
      </c>
      <c r="X75" s="4">
        <v>14</v>
      </c>
      <c r="Y75" s="3">
        <v>34</v>
      </c>
      <c r="Z75" s="4">
        <v>69</v>
      </c>
      <c r="AA75" s="3">
        <v>62</v>
      </c>
      <c r="AB75" s="4">
        <v>69</v>
      </c>
    </row>
    <row r="76" spans="1:28" ht="18.75">
      <c r="A76" s="3" t="s">
        <v>19</v>
      </c>
      <c r="B76" s="4">
        <v>1</v>
      </c>
      <c r="C76" s="3">
        <v>273</v>
      </c>
      <c r="D76" s="4">
        <v>70</v>
      </c>
      <c r="E76" s="3">
        <v>47</v>
      </c>
      <c r="F76" s="4">
        <v>70</v>
      </c>
      <c r="G76" s="3">
        <v>10.9</v>
      </c>
      <c r="H76" s="4">
        <v>2</v>
      </c>
      <c r="I76" s="3">
        <v>17.399999999999999</v>
      </c>
      <c r="J76" s="4">
        <v>8</v>
      </c>
      <c r="K76" s="3">
        <v>32</v>
      </c>
      <c r="L76" s="4">
        <v>70</v>
      </c>
      <c r="M76" s="3">
        <v>32</v>
      </c>
      <c r="N76" s="4">
        <v>70</v>
      </c>
      <c r="O76" s="3" t="s">
        <v>21</v>
      </c>
      <c r="P76" s="4">
        <v>1</v>
      </c>
      <c r="Q76" s="3">
        <v>258</v>
      </c>
      <c r="R76" s="4">
        <v>70</v>
      </c>
      <c r="S76" s="3">
        <v>43</v>
      </c>
      <c r="T76" s="4">
        <v>70</v>
      </c>
      <c r="U76" s="3">
        <v>12.7</v>
      </c>
      <c r="V76" s="4">
        <v>1</v>
      </c>
      <c r="W76" s="3">
        <v>18.5</v>
      </c>
      <c r="X76" s="4">
        <v>14</v>
      </c>
      <c r="Y76" s="3">
        <v>35</v>
      </c>
      <c r="Z76" s="4">
        <v>70</v>
      </c>
      <c r="AA76" s="3">
        <v>65</v>
      </c>
      <c r="AB76" s="4">
        <v>70</v>
      </c>
    </row>
    <row r="77" spans="1:28" ht="18.75">
      <c r="A77" s="3" t="s">
        <v>156</v>
      </c>
      <c r="B77" s="4">
        <v>0</v>
      </c>
      <c r="C77" s="3" t="s">
        <v>157</v>
      </c>
      <c r="D77" s="4">
        <v>70</v>
      </c>
      <c r="E77" s="3" t="s">
        <v>137</v>
      </c>
      <c r="F77" s="4">
        <v>70</v>
      </c>
      <c r="G77" s="3">
        <v>11</v>
      </c>
      <c r="H77" s="4">
        <v>2</v>
      </c>
      <c r="I77" s="3">
        <v>17.5</v>
      </c>
      <c r="J77" s="4">
        <v>7</v>
      </c>
      <c r="K77" s="3" t="s">
        <v>151</v>
      </c>
      <c r="L77" s="4">
        <v>70</v>
      </c>
      <c r="M77" s="3" t="s">
        <v>151</v>
      </c>
      <c r="N77" s="4">
        <v>70</v>
      </c>
      <c r="O77" s="3" t="s">
        <v>159</v>
      </c>
      <c r="P77" s="4">
        <v>0</v>
      </c>
      <c r="Q77" s="3" t="s">
        <v>160</v>
      </c>
      <c r="R77" s="4">
        <v>70</v>
      </c>
      <c r="S77" s="3" t="s">
        <v>64</v>
      </c>
      <c r="T77" s="4">
        <v>70</v>
      </c>
      <c r="U77" s="3" t="s">
        <v>161</v>
      </c>
      <c r="V77" s="4">
        <v>0</v>
      </c>
      <c r="W77" s="3">
        <v>18.600000000000001</v>
      </c>
      <c r="X77" s="4">
        <v>13</v>
      </c>
      <c r="Y77" s="3" t="s">
        <v>89</v>
      </c>
      <c r="Z77" s="4">
        <v>70</v>
      </c>
      <c r="AA77" s="3" t="s">
        <v>162</v>
      </c>
      <c r="AB77" s="4">
        <v>70</v>
      </c>
    </row>
    <row r="78" spans="1:28" ht="18.75">
      <c r="A78" s="3">
        <v>0</v>
      </c>
      <c r="B78" s="4">
        <v>0</v>
      </c>
      <c r="C78" s="3"/>
      <c r="D78" s="3"/>
      <c r="E78" s="3"/>
      <c r="F78" s="3">
        <v>0</v>
      </c>
      <c r="G78" s="3">
        <v>11.1</v>
      </c>
      <c r="H78" s="4">
        <v>1</v>
      </c>
      <c r="I78" s="3">
        <v>17.600000000000001</v>
      </c>
      <c r="J78" s="4">
        <v>7</v>
      </c>
      <c r="K78" s="3"/>
      <c r="L78" s="3">
        <v>0</v>
      </c>
      <c r="M78" s="3"/>
      <c r="N78" s="3"/>
      <c r="O78" s="3">
        <v>0</v>
      </c>
      <c r="P78" s="4">
        <v>0</v>
      </c>
      <c r="Q78" s="3"/>
      <c r="R78" s="4"/>
      <c r="S78" s="3"/>
      <c r="T78" s="4">
        <v>0</v>
      </c>
      <c r="U78" s="3">
        <v>0</v>
      </c>
      <c r="V78" s="4">
        <v>0</v>
      </c>
      <c r="W78" s="3">
        <v>18.7</v>
      </c>
      <c r="X78" s="4">
        <v>13</v>
      </c>
      <c r="Y78" s="3"/>
      <c r="Z78" s="4">
        <v>0</v>
      </c>
      <c r="AA78" s="3"/>
      <c r="AB78" s="3"/>
    </row>
    <row r="79" spans="1:28" ht="18.75">
      <c r="A79" s="3"/>
      <c r="B79" s="4">
        <v>0</v>
      </c>
      <c r="C79" s="3"/>
      <c r="D79" s="3">
        <v>0</v>
      </c>
      <c r="E79" s="3"/>
      <c r="F79" s="3">
        <v>0</v>
      </c>
      <c r="G79" s="3">
        <v>11.2</v>
      </c>
      <c r="H79" s="4">
        <v>1</v>
      </c>
      <c r="I79" s="3">
        <v>17.7</v>
      </c>
      <c r="J79" s="4">
        <v>6</v>
      </c>
      <c r="K79" s="3"/>
      <c r="L79" s="3">
        <v>0</v>
      </c>
      <c r="M79" s="3"/>
      <c r="N79" s="3"/>
      <c r="O79" s="3"/>
      <c r="P79" s="4">
        <v>0</v>
      </c>
      <c r="Q79" s="3"/>
      <c r="R79" s="4">
        <v>0</v>
      </c>
      <c r="S79" s="3"/>
      <c r="T79" s="4">
        <v>0</v>
      </c>
      <c r="U79" s="3"/>
      <c r="V79" s="4"/>
      <c r="W79" s="3">
        <v>18.8</v>
      </c>
      <c r="X79" s="4">
        <v>12</v>
      </c>
      <c r="Y79" s="3"/>
      <c r="Z79" s="4">
        <v>0</v>
      </c>
      <c r="AA79" s="3"/>
      <c r="AB79" s="3"/>
    </row>
    <row r="80" spans="1:28" ht="18.75">
      <c r="G80" s="3" t="s">
        <v>158</v>
      </c>
      <c r="H80" s="4">
        <v>0</v>
      </c>
      <c r="I80" s="3">
        <v>17.8</v>
      </c>
      <c r="J80" s="4">
        <v>6</v>
      </c>
      <c r="W80" s="3">
        <v>18.899999999999999</v>
      </c>
      <c r="X80" s="4">
        <v>12</v>
      </c>
    </row>
    <row r="81" spans="7:24" ht="18.75">
      <c r="G81" s="3">
        <v>0</v>
      </c>
      <c r="H81" s="4">
        <v>0</v>
      </c>
      <c r="I81" s="3">
        <v>17.899999999999999</v>
      </c>
      <c r="J81" s="4">
        <v>5</v>
      </c>
      <c r="W81" s="3">
        <v>19</v>
      </c>
      <c r="X81" s="4">
        <v>11</v>
      </c>
    </row>
    <row r="82" spans="7:24" ht="18.75">
      <c r="I82" s="3">
        <v>18</v>
      </c>
      <c r="J82" s="4">
        <v>5</v>
      </c>
      <c r="W82" s="3">
        <v>19.100000000000001</v>
      </c>
      <c r="X82" s="4">
        <v>11</v>
      </c>
    </row>
    <row r="83" spans="7:24" ht="18.75">
      <c r="I83" s="3">
        <v>18.100000000000001</v>
      </c>
      <c r="J83" s="4">
        <v>4</v>
      </c>
      <c r="W83" s="3">
        <v>19.2</v>
      </c>
      <c r="X83" s="4">
        <v>10</v>
      </c>
    </row>
    <row r="84" spans="7:24" ht="18.75">
      <c r="I84" s="3">
        <v>18.2</v>
      </c>
      <c r="J84" s="4">
        <v>4</v>
      </c>
      <c r="W84" s="3">
        <v>19.3</v>
      </c>
      <c r="X84" s="4">
        <v>10</v>
      </c>
    </row>
    <row r="85" spans="7:24" ht="18.75">
      <c r="I85" s="3">
        <v>18.3</v>
      </c>
      <c r="J85" s="4">
        <v>3</v>
      </c>
      <c r="W85" s="3">
        <v>19.399999999999999</v>
      </c>
      <c r="X85" s="4">
        <v>9</v>
      </c>
    </row>
    <row r="86" spans="7:24" ht="18.75">
      <c r="I86" s="3">
        <v>18.399999999999999</v>
      </c>
      <c r="J86" s="4">
        <v>3</v>
      </c>
      <c r="W86" s="3">
        <v>19.5</v>
      </c>
      <c r="X86" s="4">
        <v>9</v>
      </c>
    </row>
    <row r="87" spans="7:24" ht="18.75">
      <c r="I87" s="3">
        <v>18.5</v>
      </c>
      <c r="J87" s="4">
        <v>2</v>
      </c>
      <c r="W87" s="3">
        <v>19.600000000000001</v>
      </c>
      <c r="X87" s="4">
        <v>9</v>
      </c>
    </row>
    <row r="88" spans="7:24" ht="18.75">
      <c r="I88" s="3">
        <v>18.600000000000001</v>
      </c>
      <c r="J88" s="4">
        <v>2</v>
      </c>
      <c r="W88" s="3">
        <v>19.7</v>
      </c>
      <c r="X88" s="4">
        <v>8</v>
      </c>
    </row>
    <row r="89" spans="7:24" ht="18.75">
      <c r="I89" s="3">
        <v>18.7</v>
      </c>
      <c r="J89" s="4">
        <v>2</v>
      </c>
      <c r="W89" s="3">
        <v>19.8</v>
      </c>
      <c r="X89" s="4">
        <v>8</v>
      </c>
    </row>
    <row r="90" spans="7:24" ht="18.75">
      <c r="I90" s="3">
        <v>18.8</v>
      </c>
      <c r="J90" s="4">
        <v>1</v>
      </c>
      <c r="W90" s="3">
        <v>19.899999999999999</v>
      </c>
      <c r="X90" s="4">
        <v>8</v>
      </c>
    </row>
    <row r="91" spans="7:24" ht="18.75">
      <c r="I91" s="3">
        <v>18.899999999999999</v>
      </c>
      <c r="J91" s="4">
        <v>1</v>
      </c>
      <c r="W91" s="3">
        <v>20</v>
      </c>
      <c r="X91" s="4">
        <v>7</v>
      </c>
    </row>
    <row r="92" spans="7:24" ht="18.75">
      <c r="I92" s="3">
        <v>19</v>
      </c>
      <c r="J92" s="4">
        <v>1</v>
      </c>
      <c r="W92" s="3">
        <v>20.100000000000001</v>
      </c>
      <c r="X92" s="4">
        <v>7</v>
      </c>
    </row>
    <row r="93" spans="7:24" ht="18.75">
      <c r="I93" s="3">
        <v>19.100000000000001</v>
      </c>
      <c r="J93" s="4">
        <v>0</v>
      </c>
      <c r="W93" s="3">
        <v>20.2</v>
      </c>
      <c r="X93" s="4">
        <v>7</v>
      </c>
    </row>
    <row r="94" spans="7:24" ht="18.75">
      <c r="I94" s="3">
        <v>0</v>
      </c>
      <c r="J94" s="4">
        <v>0</v>
      </c>
      <c r="W94" s="3">
        <v>20.3</v>
      </c>
      <c r="X94" s="4">
        <v>6</v>
      </c>
    </row>
    <row r="95" spans="7:24" ht="18.75">
      <c r="W95" s="3">
        <v>20.399999999999999</v>
      </c>
      <c r="X95" s="4">
        <v>6</v>
      </c>
    </row>
    <row r="96" spans="7:24" ht="18.75">
      <c r="W96" s="3">
        <v>20.5</v>
      </c>
      <c r="X96" s="4">
        <v>6</v>
      </c>
    </row>
    <row r="97" spans="23:24" ht="18.75">
      <c r="W97" s="3">
        <v>20.6</v>
      </c>
      <c r="X97" s="4">
        <v>5</v>
      </c>
    </row>
    <row r="98" spans="23:24" ht="18.75">
      <c r="W98" s="3">
        <v>20.7</v>
      </c>
      <c r="X98" s="4">
        <v>5</v>
      </c>
    </row>
    <row r="99" spans="23:24" ht="18.75">
      <c r="W99" s="3">
        <v>20.8</v>
      </c>
      <c r="X99" s="4">
        <v>5</v>
      </c>
    </row>
    <row r="100" spans="23:24" ht="18.75">
      <c r="W100" s="3">
        <v>20.9</v>
      </c>
      <c r="X100" s="4">
        <v>4</v>
      </c>
    </row>
    <row r="101" spans="23:24" ht="18.75">
      <c r="W101" s="3">
        <v>21</v>
      </c>
      <c r="X101" s="4">
        <v>4</v>
      </c>
    </row>
    <row r="102" spans="23:24" ht="18.75">
      <c r="W102" s="3">
        <v>21.1</v>
      </c>
      <c r="X102" s="4">
        <v>4</v>
      </c>
    </row>
    <row r="103" spans="23:24" ht="18.75">
      <c r="W103" s="3">
        <v>21.2</v>
      </c>
      <c r="X103" s="4">
        <v>3</v>
      </c>
    </row>
    <row r="104" spans="23:24" ht="18.75">
      <c r="W104" s="3">
        <v>21.3</v>
      </c>
      <c r="X104" s="4">
        <v>3</v>
      </c>
    </row>
    <row r="105" spans="23:24" ht="18.75">
      <c r="W105" s="3">
        <v>21.4</v>
      </c>
      <c r="X105" s="4">
        <v>3</v>
      </c>
    </row>
    <row r="106" spans="23:24" ht="18.75">
      <c r="W106" s="3">
        <v>21.5</v>
      </c>
      <c r="X106" s="4">
        <v>2</v>
      </c>
    </row>
    <row r="107" spans="23:24" ht="18.75">
      <c r="W107" s="3">
        <v>21.6</v>
      </c>
      <c r="X107" s="4">
        <v>2</v>
      </c>
    </row>
    <row r="108" spans="23:24" ht="18.75">
      <c r="W108" s="3">
        <v>21.7</v>
      </c>
      <c r="X108" s="4">
        <v>2</v>
      </c>
    </row>
    <row r="109" spans="23:24" ht="18.75">
      <c r="W109" s="3">
        <v>21.8</v>
      </c>
      <c r="X109" s="4">
        <v>1</v>
      </c>
    </row>
    <row r="110" spans="23:24" ht="18.75">
      <c r="W110" s="3">
        <v>21.9</v>
      </c>
      <c r="X110" s="4">
        <v>1</v>
      </c>
    </row>
    <row r="111" spans="23:24" ht="18.75">
      <c r="W111" s="3">
        <v>22</v>
      </c>
      <c r="X111" s="4">
        <v>1</v>
      </c>
    </row>
    <row r="112" spans="23:24" ht="18.75">
      <c r="W112" s="3">
        <v>22.1</v>
      </c>
      <c r="X112" s="4">
        <v>0</v>
      </c>
    </row>
    <row r="113" spans="23:24" ht="18.75">
      <c r="W113" s="3">
        <v>0</v>
      </c>
      <c r="X113" s="4">
        <v>0</v>
      </c>
    </row>
  </sheetData>
  <sheetProtection sheet="1" selectLockedCells="1" selectUnlockedCells="1"/>
  <mergeCells count="2">
    <mergeCell ref="A3:N3"/>
    <mergeCell ref="O3:AB3"/>
  </mergeCells>
  <pageMargins left="0.51041666666666663" right="0.35416666666666669"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sheetPr codeName="Лист11"/>
  <dimension ref="A3:AB113"/>
  <sheetViews>
    <sheetView view="pageLayout" topLeftCell="A82" workbookViewId="0">
      <selection activeCell="C87" sqref="C86:C87"/>
    </sheetView>
  </sheetViews>
  <sheetFormatPr defaultRowHeight="15.75"/>
  <sheetData>
    <row r="3" spans="1:28" ht="18.75">
      <c r="A3" s="103" t="s">
        <v>0</v>
      </c>
      <c r="B3" s="104"/>
      <c r="C3" s="104"/>
      <c r="D3" s="104"/>
      <c r="E3" s="104"/>
      <c r="F3" s="104"/>
      <c r="G3" s="104"/>
      <c r="H3" s="104"/>
      <c r="I3" s="104"/>
      <c r="J3" s="104"/>
      <c r="K3" s="104"/>
      <c r="L3" s="104"/>
      <c r="M3" s="104"/>
      <c r="N3" s="105"/>
      <c r="O3" s="103" t="s">
        <v>1</v>
      </c>
      <c r="P3" s="104"/>
      <c r="Q3" s="104"/>
      <c r="R3" s="104"/>
      <c r="S3" s="104"/>
      <c r="T3" s="104"/>
      <c r="U3" s="104"/>
      <c r="V3" s="104"/>
      <c r="W3" s="104"/>
      <c r="X3" s="104"/>
      <c r="Y3" s="104"/>
      <c r="Z3" s="104"/>
      <c r="AA3" s="104"/>
      <c r="AB3" s="105"/>
    </row>
    <row r="4" spans="1:28" ht="150">
      <c r="A4" s="1" t="s">
        <v>2</v>
      </c>
      <c r="B4" s="1" t="s">
        <v>9</v>
      </c>
      <c r="C4" s="1" t="s">
        <v>4</v>
      </c>
      <c r="D4" s="1" t="s">
        <v>9</v>
      </c>
      <c r="E4" s="1" t="s">
        <v>5</v>
      </c>
      <c r="F4" s="1" t="s">
        <v>9</v>
      </c>
      <c r="G4" s="1" t="s">
        <v>152</v>
      </c>
      <c r="H4" s="1" t="s">
        <v>9</v>
      </c>
      <c r="I4" s="1" t="s">
        <v>153</v>
      </c>
      <c r="J4" s="1" t="s">
        <v>9</v>
      </c>
      <c r="K4" s="1" t="s">
        <v>7</v>
      </c>
      <c r="L4" s="1" t="s">
        <v>9</v>
      </c>
      <c r="M4" s="1" t="s">
        <v>8</v>
      </c>
      <c r="N4" s="1" t="s">
        <v>9</v>
      </c>
      <c r="O4" s="1" t="s">
        <v>2</v>
      </c>
      <c r="P4" s="1" t="s">
        <v>9</v>
      </c>
      <c r="Q4" s="1" t="s">
        <v>4</v>
      </c>
      <c r="R4" s="1" t="s">
        <v>9</v>
      </c>
      <c r="S4" s="1" t="s">
        <v>5</v>
      </c>
      <c r="T4" s="1" t="s">
        <v>9</v>
      </c>
      <c r="U4" s="1" t="s">
        <v>163</v>
      </c>
      <c r="V4" s="1" t="s">
        <v>9</v>
      </c>
      <c r="W4" s="1" t="s">
        <v>153</v>
      </c>
      <c r="X4" s="1" t="s">
        <v>9</v>
      </c>
      <c r="Y4" s="1" t="s">
        <v>7</v>
      </c>
      <c r="Z4" s="1" t="s">
        <v>9</v>
      </c>
      <c r="AA4" s="1" t="s">
        <v>11</v>
      </c>
      <c r="AB4" s="1" t="s">
        <v>9</v>
      </c>
    </row>
    <row r="5" spans="1:28" ht="18.75">
      <c r="A5" s="18" t="s">
        <v>972</v>
      </c>
      <c r="B5" s="1">
        <v>70</v>
      </c>
      <c r="C5" s="3" t="s">
        <v>166</v>
      </c>
      <c r="D5" s="4">
        <v>70</v>
      </c>
      <c r="E5" s="3" t="s">
        <v>167</v>
      </c>
      <c r="F5" s="4">
        <v>70</v>
      </c>
      <c r="G5" s="1">
        <v>0</v>
      </c>
      <c r="H5" s="1">
        <v>0</v>
      </c>
      <c r="I5" s="1">
        <v>0</v>
      </c>
      <c r="J5" s="1">
        <v>0</v>
      </c>
      <c r="K5" s="3" t="s">
        <v>151</v>
      </c>
      <c r="L5" s="4">
        <v>70</v>
      </c>
      <c r="M5" s="3" t="s">
        <v>168</v>
      </c>
      <c r="N5" s="4">
        <v>70</v>
      </c>
      <c r="O5" s="1" t="s">
        <v>103</v>
      </c>
      <c r="P5" s="1">
        <v>70</v>
      </c>
      <c r="Q5" s="3" t="s">
        <v>160</v>
      </c>
      <c r="R5" s="4">
        <v>70</v>
      </c>
      <c r="S5" s="3" t="s">
        <v>64</v>
      </c>
      <c r="T5" s="4">
        <v>70</v>
      </c>
      <c r="U5" s="1">
        <v>0</v>
      </c>
      <c r="V5" s="1">
        <v>0</v>
      </c>
      <c r="W5" s="1">
        <v>0</v>
      </c>
      <c r="X5" s="1">
        <v>0</v>
      </c>
      <c r="Y5" s="3" t="s">
        <v>89</v>
      </c>
      <c r="Z5" s="4">
        <v>70</v>
      </c>
      <c r="AA5" s="3" t="s">
        <v>162</v>
      </c>
      <c r="AB5" s="4">
        <v>70</v>
      </c>
    </row>
    <row r="6" spans="1:28" ht="18.75">
      <c r="A6" s="3" t="s">
        <v>164</v>
      </c>
      <c r="B6" s="4">
        <v>70</v>
      </c>
      <c r="C6" s="1">
        <v>0</v>
      </c>
      <c r="D6" s="1">
        <v>0</v>
      </c>
      <c r="E6" s="1">
        <v>0</v>
      </c>
      <c r="F6" s="1">
        <v>0</v>
      </c>
      <c r="G6" s="1">
        <v>2</v>
      </c>
      <c r="H6" s="1">
        <v>70</v>
      </c>
      <c r="I6" s="1">
        <v>2</v>
      </c>
      <c r="J6" s="1">
        <v>70</v>
      </c>
      <c r="K6" s="1">
        <v>-99</v>
      </c>
      <c r="L6" s="1">
        <v>0</v>
      </c>
      <c r="M6" s="1">
        <v>0</v>
      </c>
      <c r="N6" s="1">
        <v>0</v>
      </c>
      <c r="O6" s="3" t="s">
        <v>105</v>
      </c>
      <c r="P6" s="4">
        <v>70</v>
      </c>
      <c r="Q6" s="1">
        <v>0</v>
      </c>
      <c r="R6" s="1">
        <v>0</v>
      </c>
      <c r="S6" s="1">
        <v>0</v>
      </c>
      <c r="T6" s="1">
        <v>0</v>
      </c>
      <c r="U6" s="1">
        <v>2</v>
      </c>
      <c r="V6" s="1">
        <v>70</v>
      </c>
      <c r="W6" s="1">
        <v>2</v>
      </c>
      <c r="X6" s="1">
        <v>70</v>
      </c>
      <c r="Y6" s="1">
        <v>-99</v>
      </c>
      <c r="Z6" s="1">
        <v>0</v>
      </c>
      <c r="AA6" s="1">
        <v>0</v>
      </c>
      <c r="AB6" s="1">
        <v>0</v>
      </c>
    </row>
    <row r="7" spans="1:28" ht="18.75">
      <c r="A7" s="3" t="s">
        <v>973</v>
      </c>
      <c r="B7" s="4">
        <v>69</v>
      </c>
      <c r="C7" s="3">
        <v>165</v>
      </c>
      <c r="D7" s="4">
        <v>1</v>
      </c>
      <c r="E7" s="3">
        <v>7</v>
      </c>
      <c r="F7" s="4">
        <v>1</v>
      </c>
      <c r="G7" s="3">
        <v>7</v>
      </c>
      <c r="H7" s="4">
        <v>70</v>
      </c>
      <c r="I7" s="3">
        <v>11</v>
      </c>
      <c r="J7" s="4">
        <v>70</v>
      </c>
      <c r="K7" s="3">
        <v>-5</v>
      </c>
      <c r="L7" s="4">
        <v>1</v>
      </c>
      <c r="M7" s="3">
        <v>3</v>
      </c>
      <c r="N7" s="4">
        <v>1</v>
      </c>
      <c r="O7" s="3" t="s">
        <v>788</v>
      </c>
      <c r="P7" s="4">
        <v>69</v>
      </c>
      <c r="Q7" s="3">
        <v>132</v>
      </c>
      <c r="R7" s="4">
        <v>1</v>
      </c>
      <c r="S7" s="3">
        <v>5</v>
      </c>
      <c r="T7" s="4">
        <v>1</v>
      </c>
      <c r="U7" s="3">
        <v>7.7</v>
      </c>
      <c r="V7" s="4">
        <v>70</v>
      </c>
      <c r="W7" s="3">
        <v>12.2</v>
      </c>
      <c r="X7" s="4">
        <v>70</v>
      </c>
      <c r="Y7" s="3">
        <v>-3</v>
      </c>
      <c r="Z7" s="4">
        <v>1</v>
      </c>
      <c r="AA7" s="3">
        <v>4</v>
      </c>
      <c r="AB7" s="4">
        <v>1</v>
      </c>
    </row>
    <row r="8" spans="1:28" ht="18.75">
      <c r="A8" s="3" t="s">
        <v>974</v>
      </c>
      <c r="B8" s="4">
        <v>68</v>
      </c>
      <c r="C8" s="3">
        <v>168</v>
      </c>
      <c r="D8" s="4">
        <v>2</v>
      </c>
      <c r="E8" s="3">
        <v>8</v>
      </c>
      <c r="F8" s="4">
        <v>2</v>
      </c>
      <c r="G8" s="3">
        <v>7.1</v>
      </c>
      <c r="H8" s="4">
        <v>69</v>
      </c>
      <c r="I8" s="3">
        <v>11.1</v>
      </c>
      <c r="J8" s="4">
        <v>69</v>
      </c>
      <c r="K8" s="3">
        <v>-4</v>
      </c>
      <c r="L8" s="4">
        <v>2</v>
      </c>
      <c r="M8" s="3" t="s">
        <v>15</v>
      </c>
      <c r="N8" s="4">
        <v>2</v>
      </c>
      <c r="O8" s="3" t="s">
        <v>789</v>
      </c>
      <c r="P8" s="4">
        <v>68</v>
      </c>
      <c r="Q8" s="3">
        <v>135</v>
      </c>
      <c r="R8" s="4">
        <v>2</v>
      </c>
      <c r="S8" s="3">
        <v>6</v>
      </c>
      <c r="T8" s="4">
        <v>2</v>
      </c>
      <c r="U8" s="3">
        <v>7.8</v>
      </c>
      <c r="V8" s="4">
        <v>69</v>
      </c>
      <c r="W8" s="3">
        <v>12.3</v>
      </c>
      <c r="X8" s="4">
        <v>69</v>
      </c>
      <c r="Y8" s="3">
        <v>-2</v>
      </c>
      <c r="Z8" s="4">
        <v>2</v>
      </c>
      <c r="AA8" s="3">
        <v>5</v>
      </c>
      <c r="AB8" s="4">
        <v>2</v>
      </c>
    </row>
    <row r="9" spans="1:28" ht="18.75">
      <c r="A9" s="3" t="s">
        <v>975</v>
      </c>
      <c r="B9" s="4">
        <v>67</v>
      </c>
      <c r="C9" s="3">
        <v>171</v>
      </c>
      <c r="D9" s="4">
        <v>3</v>
      </c>
      <c r="E9" s="3">
        <v>9</v>
      </c>
      <c r="F9" s="4">
        <v>3</v>
      </c>
      <c r="G9" s="3">
        <v>7.2</v>
      </c>
      <c r="H9" s="4">
        <v>68</v>
      </c>
      <c r="I9" s="3">
        <v>11.2</v>
      </c>
      <c r="J9" s="4">
        <v>69</v>
      </c>
      <c r="K9" s="3">
        <v>-3</v>
      </c>
      <c r="L9" s="4">
        <v>3</v>
      </c>
      <c r="M9" s="3">
        <v>4</v>
      </c>
      <c r="N9" s="4">
        <v>3</v>
      </c>
      <c r="O9" s="3" t="s">
        <v>790</v>
      </c>
      <c r="P9" s="4">
        <v>67</v>
      </c>
      <c r="Q9" s="3">
        <v>138</v>
      </c>
      <c r="R9" s="4">
        <v>3</v>
      </c>
      <c r="S9" s="3">
        <v>7</v>
      </c>
      <c r="T9" s="4">
        <v>3</v>
      </c>
      <c r="U9" s="3">
        <v>7.9</v>
      </c>
      <c r="V9" s="4">
        <v>68</v>
      </c>
      <c r="W9" s="3">
        <v>12.4</v>
      </c>
      <c r="X9" s="4">
        <v>69</v>
      </c>
      <c r="Y9" s="3">
        <v>-1</v>
      </c>
      <c r="Z9" s="4">
        <v>3</v>
      </c>
      <c r="AA9" s="3">
        <v>6</v>
      </c>
      <c r="AB9" s="4">
        <v>3</v>
      </c>
    </row>
    <row r="10" spans="1:28" ht="18.75">
      <c r="A10" s="3" t="s">
        <v>976</v>
      </c>
      <c r="B10" s="4">
        <v>66</v>
      </c>
      <c r="C10" s="3">
        <v>174</v>
      </c>
      <c r="D10" s="4">
        <v>4</v>
      </c>
      <c r="E10" s="3">
        <v>10</v>
      </c>
      <c r="F10" s="4">
        <v>4</v>
      </c>
      <c r="G10" s="3" t="s">
        <v>17</v>
      </c>
      <c r="H10" s="4">
        <v>67</v>
      </c>
      <c r="I10" s="3">
        <v>11.3</v>
      </c>
      <c r="J10" s="4">
        <v>68</v>
      </c>
      <c r="K10" s="3">
        <v>-2</v>
      </c>
      <c r="L10" s="4">
        <v>4</v>
      </c>
      <c r="M10" s="3" t="s">
        <v>15</v>
      </c>
      <c r="N10" s="4">
        <v>4</v>
      </c>
      <c r="O10" s="3" t="s">
        <v>791</v>
      </c>
      <c r="P10" s="4">
        <v>66</v>
      </c>
      <c r="Q10" s="3">
        <v>141</v>
      </c>
      <c r="R10" s="4">
        <v>4</v>
      </c>
      <c r="S10" s="3">
        <v>8</v>
      </c>
      <c r="T10" s="4">
        <v>4</v>
      </c>
      <c r="U10" s="3">
        <v>8</v>
      </c>
      <c r="V10" s="4">
        <v>67</v>
      </c>
      <c r="W10" s="3">
        <v>12.5</v>
      </c>
      <c r="X10" s="4">
        <v>68</v>
      </c>
      <c r="Y10" s="3">
        <v>0</v>
      </c>
      <c r="Z10" s="4">
        <v>4</v>
      </c>
      <c r="AA10" s="3">
        <v>7</v>
      </c>
      <c r="AB10" s="4">
        <v>4</v>
      </c>
    </row>
    <row r="11" spans="1:28" ht="18.75">
      <c r="A11" s="3" t="s">
        <v>977</v>
      </c>
      <c r="B11" s="4">
        <v>65</v>
      </c>
      <c r="C11" s="3">
        <v>177</v>
      </c>
      <c r="D11" s="4">
        <v>5</v>
      </c>
      <c r="E11" s="3">
        <v>11</v>
      </c>
      <c r="F11" s="4">
        <v>5</v>
      </c>
      <c r="G11" s="3">
        <v>7.3</v>
      </c>
      <c r="H11" s="4">
        <v>66</v>
      </c>
      <c r="I11" s="3">
        <v>11.4</v>
      </c>
      <c r="J11" s="4">
        <v>68</v>
      </c>
      <c r="K11" s="3">
        <v>-1</v>
      </c>
      <c r="L11" s="4">
        <v>5</v>
      </c>
      <c r="M11" s="3" t="s">
        <v>15</v>
      </c>
      <c r="N11" s="4">
        <v>5</v>
      </c>
      <c r="O11" s="3" t="s">
        <v>792</v>
      </c>
      <c r="P11" s="4">
        <v>65</v>
      </c>
      <c r="Q11" s="3">
        <v>144</v>
      </c>
      <c r="R11" s="4">
        <v>5</v>
      </c>
      <c r="S11" s="3">
        <v>9</v>
      </c>
      <c r="T11" s="4">
        <v>5</v>
      </c>
      <c r="U11" s="3">
        <v>8.1</v>
      </c>
      <c r="V11" s="4">
        <v>66</v>
      </c>
      <c r="W11" s="3">
        <v>12.6</v>
      </c>
      <c r="X11" s="4">
        <v>68</v>
      </c>
      <c r="Y11" s="3">
        <v>1</v>
      </c>
      <c r="Z11" s="4">
        <v>5</v>
      </c>
      <c r="AA11" s="3">
        <v>8</v>
      </c>
      <c r="AB11" s="4">
        <v>5</v>
      </c>
    </row>
    <row r="12" spans="1:28" ht="18.75">
      <c r="A12" s="3" t="s">
        <v>978</v>
      </c>
      <c r="B12" s="4">
        <v>64</v>
      </c>
      <c r="C12" s="3">
        <v>180</v>
      </c>
      <c r="D12" s="4">
        <v>6</v>
      </c>
      <c r="E12" s="3">
        <v>12</v>
      </c>
      <c r="F12" s="4">
        <v>6</v>
      </c>
      <c r="G12" s="3" t="s">
        <v>17</v>
      </c>
      <c r="H12" s="4">
        <v>65</v>
      </c>
      <c r="I12" s="3">
        <v>11.5</v>
      </c>
      <c r="J12" s="4">
        <v>67</v>
      </c>
      <c r="K12" s="3">
        <v>0</v>
      </c>
      <c r="L12" s="4">
        <v>6</v>
      </c>
      <c r="M12" s="3">
        <v>5</v>
      </c>
      <c r="N12" s="4">
        <v>6</v>
      </c>
      <c r="O12" s="3" t="s">
        <v>793</v>
      </c>
      <c r="P12" s="4">
        <v>64</v>
      </c>
      <c r="Q12" s="3">
        <v>147</v>
      </c>
      <c r="R12" s="4">
        <v>6</v>
      </c>
      <c r="S12" s="3">
        <v>10</v>
      </c>
      <c r="T12" s="4">
        <v>6</v>
      </c>
      <c r="U12" s="3">
        <v>8.1999999999999993</v>
      </c>
      <c r="V12" s="4">
        <v>65</v>
      </c>
      <c r="W12" s="3">
        <v>12.7</v>
      </c>
      <c r="X12" s="4">
        <v>67</v>
      </c>
      <c r="Y12" s="3">
        <v>2</v>
      </c>
      <c r="Z12" s="4">
        <v>6</v>
      </c>
      <c r="AA12" s="3">
        <v>9</v>
      </c>
      <c r="AB12" s="4">
        <v>6</v>
      </c>
    </row>
    <row r="13" spans="1:28" ht="18.75">
      <c r="A13" s="3" t="s">
        <v>888</v>
      </c>
      <c r="B13" s="4">
        <v>63</v>
      </c>
      <c r="C13" s="3">
        <v>183</v>
      </c>
      <c r="D13" s="4">
        <v>7</v>
      </c>
      <c r="E13" s="3">
        <v>13</v>
      </c>
      <c r="F13" s="4">
        <v>7</v>
      </c>
      <c r="G13" s="3">
        <v>7.4</v>
      </c>
      <c r="H13" s="4">
        <v>64</v>
      </c>
      <c r="I13" s="3">
        <v>11.6</v>
      </c>
      <c r="J13" s="4">
        <v>67</v>
      </c>
      <c r="K13" s="3" t="s">
        <v>15</v>
      </c>
      <c r="L13" s="4">
        <v>7</v>
      </c>
      <c r="M13" s="3" t="s">
        <v>15</v>
      </c>
      <c r="N13" s="4">
        <v>7</v>
      </c>
      <c r="O13" s="3" t="s">
        <v>794</v>
      </c>
      <c r="P13" s="4">
        <v>63</v>
      </c>
      <c r="Q13" s="3">
        <v>149</v>
      </c>
      <c r="R13" s="4">
        <v>7</v>
      </c>
      <c r="S13" s="3">
        <v>11</v>
      </c>
      <c r="T13" s="4">
        <v>7</v>
      </c>
      <c r="U13" s="3">
        <v>8.3000000000000007</v>
      </c>
      <c r="V13" s="4">
        <v>64</v>
      </c>
      <c r="W13" s="3">
        <v>12.8</v>
      </c>
      <c r="X13" s="4">
        <v>67</v>
      </c>
      <c r="Y13" s="3">
        <v>3</v>
      </c>
      <c r="Z13" s="4">
        <v>7</v>
      </c>
      <c r="AA13" s="3">
        <v>10</v>
      </c>
      <c r="AB13" s="4">
        <v>7</v>
      </c>
    </row>
    <row r="14" spans="1:28" ht="18.75">
      <c r="A14" s="3" t="s">
        <v>889</v>
      </c>
      <c r="B14" s="4">
        <v>62</v>
      </c>
      <c r="C14" s="3">
        <v>186</v>
      </c>
      <c r="D14" s="4">
        <v>8</v>
      </c>
      <c r="E14" s="3">
        <v>14</v>
      </c>
      <c r="F14" s="4">
        <v>8</v>
      </c>
      <c r="G14" s="3" t="s">
        <v>17</v>
      </c>
      <c r="H14" s="4">
        <v>63</v>
      </c>
      <c r="I14" s="3">
        <v>11.7</v>
      </c>
      <c r="J14" s="4">
        <v>66</v>
      </c>
      <c r="K14" s="3">
        <v>1</v>
      </c>
      <c r="L14" s="4">
        <v>8</v>
      </c>
      <c r="M14" s="3" t="s">
        <v>15</v>
      </c>
      <c r="N14" s="4">
        <v>8</v>
      </c>
      <c r="O14" s="3" t="s">
        <v>795</v>
      </c>
      <c r="P14" s="4">
        <v>62</v>
      </c>
      <c r="Q14" s="3">
        <v>151</v>
      </c>
      <c r="R14" s="4">
        <v>8</v>
      </c>
      <c r="S14" s="3">
        <v>12</v>
      </c>
      <c r="T14" s="4">
        <v>8</v>
      </c>
      <c r="U14" s="3">
        <v>8.4</v>
      </c>
      <c r="V14" s="4">
        <v>63</v>
      </c>
      <c r="W14" s="3">
        <v>12.9</v>
      </c>
      <c r="X14" s="4">
        <v>66</v>
      </c>
      <c r="Y14" s="3">
        <v>4</v>
      </c>
      <c r="Z14" s="4">
        <v>8</v>
      </c>
      <c r="AA14" s="3">
        <v>11</v>
      </c>
      <c r="AB14" s="4">
        <v>8</v>
      </c>
    </row>
    <row r="15" spans="1:28" ht="18.75">
      <c r="A15" s="3" t="s">
        <v>890</v>
      </c>
      <c r="B15" s="4">
        <v>61</v>
      </c>
      <c r="C15" s="3">
        <v>188</v>
      </c>
      <c r="D15" s="4">
        <v>9</v>
      </c>
      <c r="E15" s="3">
        <v>15</v>
      </c>
      <c r="F15" s="4">
        <v>9</v>
      </c>
      <c r="G15" s="3">
        <v>7.5</v>
      </c>
      <c r="H15" s="4">
        <v>62</v>
      </c>
      <c r="I15" s="3">
        <v>11.8</v>
      </c>
      <c r="J15" s="4">
        <v>66</v>
      </c>
      <c r="K15" s="3" t="s">
        <v>15</v>
      </c>
      <c r="L15" s="4">
        <v>9</v>
      </c>
      <c r="M15" s="3">
        <v>6</v>
      </c>
      <c r="N15" s="4">
        <v>9</v>
      </c>
      <c r="O15" s="3" t="s">
        <v>796</v>
      </c>
      <c r="P15" s="4">
        <v>61</v>
      </c>
      <c r="Q15" s="3">
        <v>153</v>
      </c>
      <c r="R15" s="4">
        <v>9</v>
      </c>
      <c r="S15" s="3">
        <v>13</v>
      </c>
      <c r="T15" s="4">
        <v>9</v>
      </c>
      <c r="U15" s="3">
        <v>8.5</v>
      </c>
      <c r="V15" s="4">
        <v>62</v>
      </c>
      <c r="W15" s="3">
        <v>13</v>
      </c>
      <c r="X15" s="4">
        <v>66</v>
      </c>
      <c r="Y15" s="3" t="s">
        <v>15</v>
      </c>
      <c r="Z15" s="4">
        <v>9</v>
      </c>
      <c r="AA15" s="3">
        <v>12</v>
      </c>
      <c r="AB15" s="4">
        <v>9</v>
      </c>
    </row>
    <row r="16" spans="1:28" ht="18.75">
      <c r="A16" s="3" t="s">
        <v>891</v>
      </c>
      <c r="B16" s="4">
        <v>60</v>
      </c>
      <c r="C16" s="3">
        <v>190</v>
      </c>
      <c r="D16" s="4">
        <v>10</v>
      </c>
      <c r="E16" s="3">
        <v>16</v>
      </c>
      <c r="F16" s="4">
        <v>10</v>
      </c>
      <c r="G16" s="3" t="s">
        <v>17</v>
      </c>
      <c r="H16" s="4">
        <v>61</v>
      </c>
      <c r="I16" s="3">
        <v>11.9</v>
      </c>
      <c r="J16" s="4">
        <v>65</v>
      </c>
      <c r="K16" s="3">
        <v>2</v>
      </c>
      <c r="L16" s="4">
        <v>10</v>
      </c>
      <c r="M16" s="3" t="s">
        <v>15</v>
      </c>
      <c r="N16" s="4">
        <v>10</v>
      </c>
      <c r="O16" s="3" t="s">
        <v>797</v>
      </c>
      <c r="P16" s="4">
        <v>60</v>
      </c>
      <c r="Q16" s="3">
        <v>155</v>
      </c>
      <c r="R16" s="4">
        <v>10</v>
      </c>
      <c r="S16" s="3">
        <v>14</v>
      </c>
      <c r="T16" s="4">
        <v>10</v>
      </c>
      <c r="U16" s="3" t="s">
        <v>17</v>
      </c>
      <c r="V16" s="4">
        <v>61</v>
      </c>
      <c r="W16" s="3">
        <v>13.1</v>
      </c>
      <c r="X16" s="4">
        <v>65</v>
      </c>
      <c r="Y16" s="3">
        <v>5</v>
      </c>
      <c r="Z16" s="4">
        <v>10</v>
      </c>
      <c r="AA16" s="3">
        <v>13</v>
      </c>
      <c r="AB16" s="4">
        <v>10</v>
      </c>
    </row>
    <row r="17" spans="1:28" ht="18.75">
      <c r="A17" s="3" t="s">
        <v>892</v>
      </c>
      <c r="B17" s="4">
        <v>59</v>
      </c>
      <c r="C17" s="3">
        <v>192</v>
      </c>
      <c r="D17" s="4">
        <v>11</v>
      </c>
      <c r="E17" s="3">
        <v>17</v>
      </c>
      <c r="F17" s="4">
        <v>11</v>
      </c>
      <c r="G17" s="3">
        <v>7.6</v>
      </c>
      <c r="H17" s="4">
        <v>60</v>
      </c>
      <c r="I17" s="3">
        <v>12</v>
      </c>
      <c r="J17" s="4">
        <v>64</v>
      </c>
      <c r="K17" s="3" t="s">
        <v>15</v>
      </c>
      <c r="L17" s="4">
        <v>11</v>
      </c>
      <c r="M17" s="3" t="s">
        <v>17</v>
      </c>
      <c r="N17" s="4">
        <v>11</v>
      </c>
      <c r="O17" s="3" t="s">
        <v>798</v>
      </c>
      <c r="P17" s="4">
        <v>59</v>
      </c>
      <c r="Q17" s="3">
        <v>157</v>
      </c>
      <c r="R17" s="4">
        <v>11</v>
      </c>
      <c r="S17" s="3">
        <v>15</v>
      </c>
      <c r="T17" s="4">
        <v>11</v>
      </c>
      <c r="U17" s="3">
        <v>8.6</v>
      </c>
      <c r="V17" s="4">
        <v>60</v>
      </c>
      <c r="W17" s="3">
        <v>13.2</v>
      </c>
      <c r="X17" s="4">
        <v>65</v>
      </c>
      <c r="Y17" s="3" t="s">
        <v>15</v>
      </c>
      <c r="Z17" s="4">
        <v>11</v>
      </c>
      <c r="AA17" s="3" t="s">
        <v>15</v>
      </c>
      <c r="AB17" s="4">
        <v>11</v>
      </c>
    </row>
    <row r="18" spans="1:28" ht="18.75">
      <c r="A18" s="3" t="s">
        <v>893</v>
      </c>
      <c r="B18" s="4">
        <v>58</v>
      </c>
      <c r="C18" s="3">
        <v>194</v>
      </c>
      <c r="D18" s="4">
        <v>12</v>
      </c>
      <c r="E18" s="3">
        <v>18</v>
      </c>
      <c r="F18" s="4">
        <v>12</v>
      </c>
      <c r="G18" s="3" t="s">
        <v>17</v>
      </c>
      <c r="H18" s="4">
        <v>59</v>
      </c>
      <c r="I18" s="3">
        <v>12.1</v>
      </c>
      <c r="J18" s="4">
        <v>63</v>
      </c>
      <c r="K18" s="3">
        <v>3</v>
      </c>
      <c r="L18" s="4">
        <v>12</v>
      </c>
      <c r="M18" s="3">
        <v>7</v>
      </c>
      <c r="N18" s="4">
        <v>12</v>
      </c>
      <c r="O18" s="3" t="s">
        <v>799</v>
      </c>
      <c r="P18" s="4">
        <v>58</v>
      </c>
      <c r="Q18" s="3">
        <v>159</v>
      </c>
      <c r="R18" s="4">
        <v>12</v>
      </c>
      <c r="S18" s="3">
        <v>16</v>
      </c>
      <c r="T18" s="4">
        <v>12</v>
      </c>
      <c r="U18" s="3" t="s">
        <v>17</v>
      </c>
      <c r="V18" s="4">
        <v>59</v>
      </c>
      <c r="W18" s="3">
        <v>13.3</v>
      </c>
      <c r="X18" s="4">
        <v>64</v>
      </c>
      <c r="Y18" s="3">
        <v>6</v>
      </c>
      <c r="Z18" s="4">
        <v>12</v>
      </c>
      <c r="AA18" s="3">
        <v>14</v>
      </c>
      <c r="AB18" s="4">
        <v>12</v>
      </c>
    </row>
    <row r="19" spans="1:28" ht="18.75">
      <c r="A19" s="3" t="s">
        <v>894</v>
      </c>
      <c r="B19" s="4">
        <v>57</v>
      </c>
      <c r="C19" s="3">
        <v>196</v>
      </c>
      <c r="D19" s="4">
        <v>13</v>
      </c>
      <c r="E19" s="3">
        <v>19</v>
      </c>
      <c r="F19" s="4">
        <v>13</v>
      </c>
      <c r="G19" s="3">
        <v>7.7</v>
      </c>
      <c r="H19" s="4">
        <v>58</v>
      </c>
      <c r="I19" s="3">
        <v>12.2</v>
      </c>
      <c r="J19" s="4">
        <v>62</v>
      </c>
      <c r="K19" s="3" t="s">
        <v>15</v>
      </c>
      <c r="L19" s="4">
        <v>13</v>
      </c>
      <c r="M19" s="3" t="s">
        <v>17</v>
      </c>
      <c r="N19" s="4">
        <v>13</v>
      </c>
      <c r="O19" s="3" t="s">
        <v>800</v>
      </c>
      <c r="P19" s="4">
        <v>57</v>
      </c>
      <c r="Q19" s="3">
        <v>161</v>
      </c>
      <c r="R19" s="4">
        <v>13</v>
      </c>
      <c r="S19" s="3">
        <v>17</v>
      </c>
      <c r="T19" s="4">
        <v>13</v>
      </c>
      <c r="U19" s="3">
        <v>8.6999999999999993</v>
      </c>
      <c r="V19" s="4">
        <v>58</v>
      </c>
      <c r="W19" s="3">
        <v>13.4</v>
      </c>
      <c r="X19" s="4">
        <v>64</v>
      </c>
      <c r="Y19" s="3" t="s">
        <v>15</v>
      </c>
      <c r="Z19" s="4">
        <v>13</v>
      </c>
      <c r="AA19" s="3" t="s">
        <v>15</v>
      </c>
      <c r="AB19" s="4">
        <v>13</v>
      </c>
    </row>
    <row r="20" spans="1:28" ht="18.75">
      <c r="A20" s="3" t="s">
        <v>895</v>
      </c>
      <c r="B20" s="4">
        <v>56</v>
      </c>
      <c r="C20" s="3">
        <v>198</v>
      </c>
      <c r="D20" s="4">
        <v>14</v>
      </c>
      <c r="E20" s="3">
        <v>20</v>
      </c>
      <c r="F20" s="4">
        <v>14</v>
      </c>
      <c r="G20" s="3" t="s">
        <v>17</v>
      </c>
      <c r="H20" s="4">
        <v>57</v>
      </c>
      <c r="I20" s="3">
        <v>12.3</v>
      </c>
      <c r="J20" s="4">
        <v>61</v>
      </c>
      <c r="K20" s="3">
        <v>4</v>
      </c>
      <c r="L20" s="4">
        <v>14</v>
      </c>
      <c r="M20" s="3" t="s">
        <v>15</v>
      </c>
      <c r="N20" s="4">
        <v>14</v>
      </c>
      <c r="O20" s="3" t="s">
        <v>801</v>
      </c>
      <c r="P20" s="4">
        <v>56</v>
      </c>
      <c r="Q20" s="3">
        <v>163</v>
      </c>
      <c r="R20" s="4">
        <v>14</v>
      </c>
      <c r="S20" s="3">
        <v>18</v>
      </c>
      <c r="T20" s="4">
        <v>14</v>
      </c>
      <c r="U20" s="3" t="s">
        <v>107</v>
      </c>
      <c r="V20" s="4">
        <v>57</v>
      </c>
      <c r="W20" s="3">
        <v>13.5</v>
      </c>
      <c r="X20" s="4">
        <v>63</v>
      </c>
      <c r="Y20" s="3">
        <v>7</v>
      </c>
      <c r="Z20" s="4">
        <v>14</v>
      </c>
      <c r="AA20" s="3">
        <v>15</v>
      </c>
      <c r="AB20" s="4">
        <v>14</v>
      </c>
    </row>
    <row r="21" spans="1:28" ht="18.75">
      <c r="A21" s="3" t="s">
        <v>979</v>
      </c>
      <c r="B21" s="4">
        <v>55</v>
      </c>
      <c r="C21" s="3">
        <v>200</v>
      </c>
      <c r="D21" s="4">
        <v>15</v>
      </c>
      <c r="E21" s="3">
        <v>21</v>
      </c>
      <c r="F21" s="4">
        <v>15</v>
      </c>
      <c r="G21" s="3">
        <v>7.8</v>
      </c>
      <c r="H21" s="4">
        <v>56</v>
      </c>
      <c r="I21" s="3">
        <v>12.4</v>
      </c>
      <c r="J21" s="4">
        <v>60</v>
      </c>
      <c r="K21" s="3" t="s">
        <v>15</v>
      </c>
      <c r="L21" s="4">
        <v>15</v>
      </c>
      <c r="M21" s="3">
        <v>8</v>
      </c>
      <c r="N21" s="4">
        <v>15</v>
      </c>
      <c r="O21" s="3" t="s">
        <v>802</v>
      </c>
      <c r="P21" s="4">
        <v>55</v>
      </c>
      <c r="Q21" s="3">
        <v>165</v>
      </c>
      <c r="R21" s="4">
        <v>15</v>
      </c>
      <c r="S21" s="3">
        <v>19</v>
      </c>
      <c r="T21" s="4">
        <v>15</v>
      </c>
      <c r="U21" s="3">
        <v>8.8000000000000007</v>
      </c>
      <c r="V21" s="4">
        <v>56</v>
      </c>
      <c r="W21" s="3">
        <v>13.6</v>
      </c>
      <c r="X21" s="4">
        <v>63</v>
      </c>
      <c r="Y21" s="3" t="s">
        <v>15</v>
      </c>
      <c r="Z21" s="4">
        <v>15</v>
      </c>
      <c r="AA21" s="3" t="s">
        <v>15</v>
      </c>
      <c r="AB21" s="4">
        <v>15</v>
      </c>
    </row>
    <row r="22" spans="1:28" ht="18.75">
      <c r="A22" s="3" t="s">
        <v>980</v>
      </c>
      <c r="B22" s="4">
        <v>54</v>
      </c>
      <c r="C22" s="3">
        <v>202</v>
      </c>
      <c r="D22" s="4">
        <v>16</v>
      </c>
      <c r="E22" s="3">
        <v>22</v>
      </c>
      <c r="F22" s="4">
        <v>16</v>
      </c>
      <c r="G22" s="3" t="s">
        <v>17</v>
      </c>
      <c r="H22" s="4">
        <v>55</v>
      </c>
      <c r="I22" s="3">
        <v>12.5</v>
      </c>
      <c r="J22" s="4">
        <v>59</v>
      </c>
      <c r="K22" s="3">
        <v>5</v>
      </c>
      <c r="L22" s="4">
        <v>16</v>
      </c>
      <c r="M22" s="3" t="s">
        <v>17</v>
      </c>
      <c r="N22" s="4">
        <v>16</v>
      </c>
      <c r="O22" s="3" t="s">
        <v>803</v>
      </c>
      <c r="P22" s="4">
        <v>54</v>
      </c>
      <c r="Q22" s="3">
        <v>167</v>
      </c>
      <c r="R22" s="4">
        <v>16</v>
      </c>
      <c r="S22" s="3">
        <v>20</v>
      </c>
      <c r="T22" s="4">
        <v>16</v>
      </c>
      <c r="U22" s="3" t="s">
        <v>17</v>
      </c>
      <c r="V22" s="4">
        <v>55</v>
      </c>
      <c r="W22" s="3">
        <v>13.7</v>
      </c>
      <c r="X22" s="4">
        <v>62</v>
      </c>
      <c r="Y22" s="3">
        <v>8</v>
      </c>
      <c r="Z22" s="4">
        <v>16</v>
      </c>
      <c r="AA22" s="3">
        <v>16</v>
      </c>
      <c r="AB22" s="4">
        <v>16</v>
      </c>
    </row>
    <row r="23" spans="1:28" ht="18.75">
      <c r="A23" s="3" t="s">
        <v>981</v>
      </c>
      <c r="B23" s="4">
        <v>53</v>
      </c>
      <c r="C23" s="3">
        <v>204</v>
      </c>
      <c r="D23" s="4">
        <v>17</v>
      </c>
      <c r="E23" s="3">
        <v>23</v>
      </c>
      <c r="F23" s="4">
        <v>17</v>
      </c>
      <c r="G23" s="3">
        <v>7.9</v>
      </c>
      <c r="H23" s="4">
        <v>54</v>
      </c>
      <c r="I23" s="3">
        <v>12.6</v>
      </c>
      <c r="J23" s="4">
        <v>58</v>
      </c>
      <c r="K23" s="3" t="s">
        <v>15</v>
      </c>
      <c r="L23" s="4">
        <v>17</v>
      </c>
      <c r="M23" s="3" t="s">
        <v>15</v>
      </c>
      <c r="N23" s="4">
        <v>17</v>
      </c>
      <c r="O23" s="3" t="s">
        <v>804</v>
      </c>
      <c r="P23" s="4">
        <v>53</v>
      </c>
      <c r="Q23" s="3">
        <v>169</v>
      </c>
      <c r="R23" s="4">
        <v>17</v>
      </c>
      <c r="S23" s="3" t="s">
        <v>17</v>
      </c>
      <c r="T23" s="4">
        <v>17</v>
      </c>
      <c r="U23" s="3">
        <v>8.9</v>
      </c>
      <c r="V23" s="4">
        <v>54</v>
      </c>
      <c r="W23" s="3">
        <v>13.8</v>
      </c>
      <c r="X23" s="4">
        <v>62</v>
      </c>
      <c r="Y23" s="3" t="s">
        <v>15</v>
      </c>
      <c r="Z23" s="4">
        <v>17</v>
      </c>
      <c r="AA23" s="3" t="s">
        <v>15</v>
      </c>
      <c r="AB23" s="4">
        <v>17</v>
      </c>
    </row>
    <row r="24" spans="1:28" ht="18.75">
      <c r="A24" s="3" t="s">
        <v>982</v>
      </c>
      <c r="B24" s="4">
        <v>52</v>
      </c>
      <c r="C24" s="3">
        <v>206</v>
      </c>
      <c r="D24" s="4">
        <v>18</v>
      </c>
      <c r="E24" s="3">
        <v>24</v>
      </c>
      <c r="F24" s="4">
        <v>18</v>
      </c>
      <c r="G24" s="3" t="s">
        <v>17</v>
      </c>
      <c r="H24" s="4">
        <v>53</v>
      </c>
      <c r="I24" s="3" t="s">
        <v>17</v>
      </c>
      <c r="J24" s="4">
        <v>57</v>
      </c>
      <c r="K24" s="3">
        <v>6</v>
      </c>
      <c r="L24" s="4">
        <v>18</v>
      </c>
      <c r="M24" s="3">
        <v>9</v>
      </c>
      <c r="N24" s="4">
        <v>18</v>
      </c>
      <c r="O24" s="3" t="s">
        <v>606</v>
      </c>
      <c r="P24" s="4">
        <v>52</v>
      </c>
      <c r="Q24" s="3">
        <v>171</v>
      </c>
      <c r="R24" s="4">
        <v>18</v>
      </c>
      <c r="S24" s="3">
        <v>21</v>
      </c>
      <c r="T24" s="4">
        <v>18</v>
      </c>
      <c r="U24" s="3" t="s">
        <v>17</v>
      </c>
      <c r="V24" s="4">
        <v>53</v>
      </c>
      <c r="W24" s="3">
        <v>13.9</v>
      </c>
      <c r="X24" s="4">
        <v>61</v>
      </c>
      <c r="Y24" s="3">
        <v>9</v>
      </c>
      <c r="Z24" s="4">
        <v>18</v>
      </c>
      <c r="AA24" s="3">
        <v>17</v>
      </c>
      <c r="AB24" s="4">
        <v>18</v>
      </c>
    </row>
    <row r="25" spans="1:28" ht="18.75">
      <c r="A25" s="3" t="s">
        <v>983</v>
      </c>
      <c r="B25" s="4">
        <v>51</v>
      </c>
      <c r="C25" s="3">
        <v>208</v>
      </c>
      <c r="D25" s="4">
        <v>19</v>
      </c>
      <c r="E25" s="3" t="s">
        <v>17</v>
      </c>
      <c r="F25" s="4">
        <v>19</v>
      </c>
      <c r="G25" s="3">
        <v>8</v>
      </c>
      <c r="H25" s="4">
        <v>52</v>
      </c>
      <c r="I25" s="3">
        <v>12.7</v>
      </c>
      <c r="J25" s="4">
        <v>56</v>
      </c>
      <c r="K25" s="3" t="s">
        <v>15</v>
      </c>
      <c r="L25" s="4">
        <v>19</v>
      </c>
      <c r="M25" s="3" t="s">
        <v>17</v>
      </c>
      <c r="N25" s="4">
        <v>19</v>
      </c>
      <c r="O25" s="3" t="s">
        <v>805</v>
      </c>
      <c r="P25" s="4">
        <v>51</v>
      </c>
      <c r="Q25" s="3">
        <v>173</v>
      </c>
      <c r="R25" s="4">
        <v>19</v>
      </c>
      <c r="S25" s="3" t="s">
        <v>17</v>
      </c>
      <c r="T25" s="4">
        <v>19</v>
      </c>
      <c r="U25" s="3">
        <v>9</v>
      </c>
      <c r="V25" s="4">
        <v>52</v>
      </c>
      <c r="W25" s="3">
        <v>14</v>
      </c>
      <c r="X25" s="4">
        <v>60</v>
      </c>
      <c r="Y25" s="3" t="s">
        <v>15</v>
      </c>
      <c r="Z25" s="4">
        <v>19</v>
      </c>
      <c r="AA25" s="3" t="s">
        <v>15</v>
      </c>
      <c r="AB25" s="4">
        <v>19</v>
      </c>
    </row>
    <row r="26" spans="1:28" ht="18.75">
      <c r="A26" s="3" t="s">
        <v>984</v>
      </c>
      <c r="B26" s="4">
        <v>50</v>
      </c>
      <c r="C26" s="3">
        <v>210</v>
      </c>
      <c r="D26" s="4">
        <v>20</v>
      </c>
      <c r="E26" s="3">
        <v>25</v>
      </c>
      <c r="F26" s="4">
        <v>20</v>
      </c>
      <c r="G26" s="3" t="s">
        <v>17</v>
      </c>
      <c r="H26" s="4">
        <v>51</v>
      </c>
      <c r="I26" s="3" t="s">
        <v>17</v>
      </c>
      <c r="J26" s="4">
        <v>55</v>
      </c>
      <c r="K26" s="3">
        <v>7</v>
      </c>
      <c r="L26" s="4">
        <v>20</v>
      </c>
      <c r="M26" s="3" t="s">
        <v>17</v>
      </c>
      <c r="N26" s="4">
        <v>20</v>
      </c>
      <c r="O26" s="3" t="s">
        <v>806</v>
      </c>
      <c r="P26" s="4">
        <v>50</v>
      </c>
      <c r="Q26" s="3">
        <v>175</v>
      </c>
      <c r="R26" s="4">
        <v>20</v>
      </c>
      <c r="S26" s="3">
        <v>22</v>
      </c>
      <c r="T26" s="4">
        <v>20</v>
      </c>
      <c r="U26" s="3" t="s">
        <v>17</v>
      </c>
      <c r="V26" s="4">
        <v>51</v>
      </c>
      <c r="W26" s="3">
        <v>14.1</v>
      </c>
      <c r="X26" s="4">
        <v>59</v>
      </c>
      <c r="Y26" s="3">
        <v>10</v>
      </c>
      <c r="Z26" s="4">
        <v>20</v>
      </c>
      <c r="AA26" s="3">
        <v>18</v>
      </c>
      <c r="AB26" s="4">
        <v>20</v>
      </c>
    </row>
    <row r="27" spans="1:28" ht="18.75">
      <c r="A27" s="3" t="s">
        <v>985</v>
      </c>
      <c r="B27" s="4">
        <v>49</v>
      </c>
      <c r="C27" s="3">
        <v>212</v>
      </c>
      <c r="D27" s="4">
        <v>21</v>
      </c>
      <c r="E27" s="3" t="s">
        <v>15</v>
      </c>
      <c r="F27" s="4">
        <v>21</v>
      </c>
      <c r="G27" s="3">
        <v>8.1</v>
      </c>
      <c r="H27" s="4">
        <v>50</v>
      </c>
      <c r="I27" s="3">
        <v>12.8</v>
      </c>
      <c r="J27" s="4">
        <v>54</v>
      </c>
      <c r="K27" s="3" t="s">
        <v>15</v>
      </c>
      <c r="L27" s="4">
        <v>21</v>
      </c>
      <c r="M27" s="3" t="s">
        <v>15</v>
      </c>
      <c r="N27" s="4">
        <v>21</v>
      </c>
      <c r="O27" s="3" t="s">
        <v>807</v>
      </c>
      <c r="P27" s="4">
        <v>49</v>
      </c>
      <c r="Q27" s="3">
        <v>177</v>
      </c>
      <c r="R27" s="4">
        <v>21</v>
      </c>
      <c r="S27" s="3" t="s">
        <v>15</v>
      </c>
      <c r="T27" s="4">
        <v>21</v>
      </c>
      <c r="U27" s="3">
        <v>9.1</v>
      </c>
      <c r="V27" s="4">
        <v>50</v>
      </c>
      <c r="W27" s="3">
        <v>14.2</v>
      </c>
      <c r="X27" s="4">
        <v>58</v>
      </c>
      <c r="Y27" s="3" t="s">
        <v>15</v>
      </c>
      <c r="Z27" s="4">
        <v>21</v>
      </c>
      <c r="AA27" s="3" t="s">
        <v>15</v>
      </c>
      <c r="AB27" s="4">
        <v>21</v>
      </c>
    </row>
    <row r="28" spans="1:28" ht="18.75">
      <c r="A28" s="3" t="s">
        <v>957</v>
      </c>
      <c r="B28" s="4">
        <v>48</v>
      </c>
      <c r="C28" s="3">
        <v>214</v>
      </c>
      <c r="D28" s="4">
        <v>22</v>
      </c>
      <c r="E28" s="3">
        <v>26</v>
      </c>
      <c r="F28" s="4">
        <v>22</v>
      </c>
      <c r="G28" s="3" t="s">
        <v>17</v>
      </c>
      <c r="H28" s="4">
        <v>49</v>
      </c>
      <c r="I28" s="3" t="s">
        <v>17</v>
      </c>
      <c r="J28" s="4">
        <v>53</v>
      </c>
      <c r="K28" s="3">
        <v>8</v>
      </c>
      <c r="L28" s="4">
        <v>22</v>
      </c>
      <c r="M28" s="3">
        <v>10</v>
      </c>
      <c r="N28" s="4">
        <v>22</v>
      </c>
      <c r="O28" s="3" t="s">
        <v>808</v>
      </c>
      <c r="P28" s="4">
        <v>48</v>
      </c>
      <c r="Q28" s="3">
        <v>179</v>
      </c>
      <c r="R28" s="4">
        <v>22</v>
      </c>
      <c r="S28" s="3">
        <v>23</v>
      </c>
      <c r="T28" s="4">
        <v>22</v>
      </c>
      <c r="U28" s="3" t="s">
        <v>17</v>
      </c>
      <c r="V28" s="4">
        <v>49</v>
      </c>
      <c r="W28" s="3">
        <v>14.3</v>
      </c>
      <c r="X28" s="4">
        <v>57</v>
      </c>
      <c r="Y28" s="3">
        <v>11</v>
      </c>
      <c r="Z28" s="4">
        <v>22</v>
      </c>
      <c r="AA28" s="3">
        <v>19</v>
      </c>
      <c r="AB28" s="4">
        <v>22</v>
      </c>
    </row>
    <row r="29" spans="1:28" ht="18.75">
      <c r="A29" s="3" t="s">
        <v>958</v>
      </c>
      <c r="B29" s="4">
        <v>47</v>
      </c>
      <c r="C29" s="3">
        <v>216</v>
      </c>
      <c r="D29" s="4">
        <v>23</v>
      </c>
      <c r="E29" s="3" t="s">
        <v>17</v>
      </c>
      <c r="F29" s="4">
        <v>23</v>
      </c>
      <c r="G29" s="3" t="s">
        <v>17</v>
      </c>
      <c r="H29" s="4">
        <v>48</v>
      </c>
      <c r="I29" s="3">
        <v>12.9</v>
      </c>
      <c r="J29" s="4">
        <v>52</v>
      </c>
      <c r="K29" s="3" t="s">
        <v>17</v>
      </c>
      <c r="L29" s="4">
        <v>23</v>
      </c>
      <c r="M29" s="3" t="s">
        <v>17</v>
      </c>
      <c r="N29" s="4">
        <v>23</v>
      </c>
      <c r="O29" s="3" t="s">
        <v>809</v>
      </c>
      <c r="P29" s="4">
        <v>47</v>
      </c>
      <c r="Q29" s="3">
        <v>181</v>
      </c>
      <c r="R29" s="4">
        <v>23</v>
      </c>
      <c r="S29" s="3" t="s">
        <v>17</v>
      </c>
      <c r="T29" s="4">
        <v>23</v>
      </c>
      <c r="U29" s="3" t="s">
        <v>17</v>
      </c>
      <c r="V29" s="4">
        <v>48</v>
      </c>
      <c r="W29" s="3">
        <v>14.4</v>
      </c>
      <c r="X29" s="4">
        <v>56</v>
      </c>
      <c r="Y29" s="3" t="s">
        <v>17</v>
      </c>
      <c r="Z29" s="4">
        <v>23</v>
      </c>
      <c r="AA29" s="3" t="s">
        <v>15</v>
      </c>
      <c r="AB29" s="4">
        <v>23</v>
      </c>
    </row>
    <row r="30" spans="1:28" ht="18.75">
      <c r="A30" s="3" t="s">
        <v>959</v>
      </c>
      <c r="B30" s="4">
        <v>46</v>
      </c>
      <c r="C30" s="3">
        <v>218</v>
      </c>
      <c r="D30" s="4">
        <v>24</v>
      </c>
      <c r="E30" s="3">
        <v>27</v>
      </c>
      <c r="F30" s="4">
        <v>24</v>
      </c>
      <c r="G30" s="3">
        <v>8.1999999999999993</v>
      </c>
      <c r="H30" s="4">
        <v>47</v>
      </c>
      <c r="I30" s="3" t="s">
        <v>17</v>
      </c>
      <c r="J30" s="4">
        <v>51</v>
      </c>
      <c r="K30" s="3">
        <v>9</v>
      </c>
      <c r="L30" s="4">
        <v>24</v>
      </c>
      <c r="M30" s="3" t="s">
        <v>17</v>
      </c>
      <c r="N30" s="4">
        <v>24</v>
      </c>
      <c r="O30" s="3" t="s">
        <v>810</v>
      </c>
      <c r="P30" s="4">
        <v>46</v>
      </c>
      <c r="Q30" s="3">
        <v>183</v>
      </c>
      <c r="R30" s="4">
        <v>24</v>
      </c>
      <c r="S30" s="3">
        <v>24</v>
      </c>
      <c r="T30" s="4">
        <v>24</v>
      </c>
      <c r="U30" s="3">
        <v>9.1999999999999993</v>
      </c>
      <c r="V30" s="4">
        <v>47</v>
      </c>
      <c r="W30" s="3">
        <v>14.5</v>
      </c>
      <c r="X30" s="4">
        <v>55</v>
      </c>
      <c r="Y30" s="3">
        <v>12</v>
      </c>
      <c r="Z30" s="4">
        <v>24</v>
      </c>
      <c r="AA30" s="3">
        <v>20</v>
      </c>
      <c r="AB30" s="4">
        <v>24</v>
      </c>
    </row>
    <row r="31" spans="1:28" ht="18.75">
      <c r="A31" s="3" t="s">
        <v>960</v>
      </c>
      <c r="B31" s="4">
        <v>45</v>
      </c>
      <c r="C31" s="3">
        <v>220</v>
      </c>
      <c r="D31" s="4">
        <v>25</v>
      </c>
      <c r="E31" s="3" t="s">
        <v>17</v>
      </c>
      <c r="F31" s="4">
        <v>25</v>
      </c>
      <c r="G31" s="3" t="s">
        <v>17</v>
      </c>
      <c r="H31" s="4">
        <v>46</v>
      </c>
      <c r="I31" s="3">
        <v>13</v>
      </c>
      <c r="J31" s="4">
        <v>50</v>
      </c>
      <c r="K31" s="3" t="s">
        <v>17</v>
      </c>
      <c r="L31" s="4">
        <v>25</v>
      </c>
      <c r="M31" s="3" t="s">
        <v>15</v>
      </c>
      <c r="N31" s="4">
        <v>25</v>
      </c>
      <c r="O31" s="3" t="s">
        <v>811</v>
      </c>
      <c r="P31" s="4">
        <v>45</v>
      </c>
      <c r="Q31" s="3">
        <v>185</v>
      </c>
      <c r="R31" s="4">
        <v>25</v>
      </c>
      <c r="S31" s="3" t="s">
        <v>17</v>
      </c>
      <c r="T31" s="4">
        <v>25</v>
      </c>
      <c r="U31" s="3" t="s">
        <v>17</v>
      </c>
      <c r="V31" s="4">
        <v>46</v>
      </c>
      <c r="W31" s="3">
        <v>14.6</v>
      </c>
      <c r="X31" s="4">
        <v>54</v>
      </c>
      <c r="Y31" s="3" t="s">
        <v>17</v>
      </c>
      <c r="Z31" s="4">
        <v>25</v>
      </c>
      <c r="AA31" s="3" t="s">
        <v>15</v>
      </c>
      <c r="AB31" s="4">
        <v>25</v>
      </c>
    </row>
    <row r="32" spans="1:28" ht="18.75">
      <c r="A32" s="3" t="s">
        <v>961</v>
      </c>
      <c r="B32" s="4">
        <v>44</v>
      </c>
      <c r="C32" s="3">
        <v>221</v>
      </c>
      <c r="D32" s="4">
        <v>26</v>
      </c>
      <c r="E32" s="3">
        <v>28</v>
      </c>
      <c r="F32" s="4">
        <v>26</v>
      </c>
      <c r="G32" s="3" t="s">
        <v>17</v>
      </c>
      <c r="H32" s="4">
        <v>45</v>
      </c>
      <c r="I32" s="3" t="s">
        <v>17</v>
      </c>
      <c r="J32" s="4">
        <v>49</v>
      </c>
      <c r="K32" s="3">
        <v>10</v>
      </c>
      <c r="L32" s="4">
        <v>26</v>
      </c>
      <c r="M32" s="3">
        <v>11</v>
      </c>
      <c r="N32" s="4">
        <v>26</v>
      </c>
      <c r="O32" s="3" t="s">
        <v>767</v>
      </c>
      <c r="P32" s="4">
        <v>44</v>
      </c>
      <c r="Q32" s="3">
        <v>187</v>
      </c>
      <c r="R32" s="4">
        <v>26</v>
      </c>
      <c r="S32" s="3">
        <v>25</v>
      </c>
      <c r="T32" s="4">
        <v>26</v>
      </c>
      <c r="U32" s="3" t="s">
        <v>17</v>
      </c>
      <c r="V32" s="4">
        <v>45</v>
      </c>
      <c r="W32" s="3">
        <v>14.7</v>
      </c>
      <c r="X32" s="4">
        <v>53</v>
      </c>
      <c r="Y32" s="3">
        <v>13</v>
      </c>
      <c r="Z32" s="4">
        <v>26</v>
      </c>
      <c r="AA32" s="3">
        <v>21</v>
      </c>
      <c r="AB32" s="4">
        <v>26</v>
      </c>
    </row>
    <row r="33" spans="1:28" ht="18.75">
      <c r="A33" s="3" t="s">
        <v>962</v>
      </c>
      <c r="B33" s="4">
        <v>43</v>
      </c>
      <c r="C33" s="3">
        <v>222</v>
      </c>
      <c r="D33" s="4">
        <v>27</v>
      </c>
      <c r="E33" s="3" t="s">
        <v>15</v>
      </c>
      <c r="F33" s="4">
        <v>27</v>
      </c>
      <c r="G33" s="3">
        <v>8.3000000000000007</v>
      </c>
      <c r="H33" s="4">
        <v>44</v>
      </c>
      <c r="I33" s="3" t="s">
        <v>17</v>
      </c>
      <c r="J33" s="4">
        <v>48</v>
      </c>
      <c r="K33" s="3" t="s">
        <v>15</v>
      </c>
      <c r="L33" s="4">
        <v>27</v>
      </c>
      <c r="M33" s="3" t="s">
        <v>17</v>
      </c>
      <c r="N33" s="4">
        <v>27</v>
      </c>
      <c r="O33" s="3" t="s">
        <v>768</v>
      </c>
      <c r="P33" s="4">
        <v>43</v>
      </c>
      <c r="Q33" s="3">
        <v>189</v>
      </c>
      <c r="R33" s="4">
        <v>27</v>
      </c>
      <c r="S33" s="3" t="s">
        <v>15</v>
      </c>
      <c r="T33" s="4">
        <v>27</v>
      </c>
      <c r="U33" s="3">
        <v>9.3000000000000007</v>
      </c>
      <c r="V33" s="4">
        <v>44</v>
      </c>
      <c r="W33" s="3">
        <v>14.8</v>
      </c>
      <c r="X33" s="4">
        <v>52</v>
      </c>
      <c r="Y33" s="3" t="s">
        <v>15</v>
      </c>
      <c r="Z33" s="4">
        <v>27</v>
      </c>
      <c r="AA33" s="3" t="s">
        <v>15</v>
      </c>
      <c r="AB33" s="4">
        <v>27</v>
      </c>
    </row>
    <row r="34" spans="1:28" ht="18.75">
      <c r="A34" s="3" t="s">
        <v>963</v>
      </c>
      <c r="B34" s="4">
        <v>42</v>
      </c>
      <c r="C34" s="3">
        <v>223</v>
      </c>
      <c r="D34" s="4">
        <v>28</v>
      </c>
      <c r="E34" s="3">
        <v>29</v>
      </c>
      <c r="F34" s="4">
        <v>28</v>
      </c>
      <c r="G34" s="3" t="s">
        <v>17</v>
      </c>
      <c r="H34" s="4">
        <v>43</v>
      </c>
      <c r="I34" s="3">
        <v>13.1</v>
      </c>
      <c r="J34" s="4">
        <v>47</v>
      </c>
      <c r="K34" s="3">
        <v>11</v>
      </c>
      <c r="L34" s="4">
        <v>28</v>
      </c>
      <c r="M34" s="3" t="s">
        <v>17</v>
      </c>
      <c r="N34" s="4">
        <v>28</v>
      </c>
      <c r="O34" s="3" t="s">
        <v>769</v>
      </c>
      <c r="P34" s="4">
        <v>42</v>
      </c>
      <c r="Q34" s="3">
        <v>191</v>
      </c>
      <c r="R34" s="4">
        <v>28</v>
      </c>
      <c r="S34" s="3">
        <v>26</v>
      </c>
      <c r="T34" s="4">
        <v>28</v>
      </c>
      <c r="U34" s="3" t="s">
        <v>17</v>
      </c>
      <c r="V34" s="4">
        <v>43</v>
      </c>
      <c r="W34" s="3">
        <v>14.9</v>
      </c>
      <c r="X34" s="4">
        <v>51</v>
      </c>
      <c r="Y34" s="3" t="s">
        <v>15</v>
      </c>
      <c r="Z34" s="4">
        <v>28</v>
      </c>
      <c r="AA34" s="3">
        <v>22</v>
      </c>
      <c r="AB34" s="4">
        <v>28</v>
      </c>
    </row>
    <row r="35" spans="1:28" ht="18.75">
      <c r="A35" s="3" t="s">
        <v>964</v>
      </c>
      <c r="B35" s="4">
        <v>41</v>
      </c>
      <c r="C35" s="3">
        <v>224</v>
      </c>
      <c r="D35" s="4">
        <v>29</v>
      </c>
      <c r="E35" s="3" t="s">
        <v>15</v>
      </c>
      <c r="F35" s="4">
        <v>29</v>
      </c>
      <c r="G35" s="3" t="s">
        <v>17</v>
      </c>
      <c r="H35" s="4">
        <v>42</v>
      </c>
      <c r="I35" s="3" t="s">
        <v>17</v>
      </c>
      <c r="J35" s="4">
        <v>46</v>
      </c>
      <c r="K35" s="3" t="s">
        <v>17</v>
      </c>
      <c r="L35" s="4">
        <v>29</v>
      </c>
      <c r="M35" s="3" t="s">
        <v>15</v>
      </c>
      <c r="N35" s="4">
        <v>29</v>
      </c>
      <c r="O35" s="3" t="s">
        <v>770</v>
      </c>
      <c r="P35" s="4">
        <v>41</v>
      </c>
      <c r="Q35" s="3">
        <v>193</v>
      </c>
      <c r="R35" s="4">
        <v>29</v>
      </c>
      <c r="S35" s="3" t="s">
        <v>17</v>
      </c>
      <c r="T35" s="4">
        <v>29</v>
      </c>
      <c r="U35" s="3" t="s">
        <v>17</v>
      </c>
      <c r="V35" s="4">
        <v>42</v>
      </c>
      <c r="W35" s="3">
        <v>15</v>
      </c>
      <c r="X35" s="4">
        <v>50</v>
      </c>
      <c r="Y35" s="3">
        <v>14</v>
      </c>
      <c r="Z35" s="4">
        <v>29</v>
      </c>
      <c r="AA35" s="3" t="s">
        <v>15</v>
      </c>
      <c r="AB35" s="4">
        <v>29</v>
      </c>
    </row>
    <row r="36" spans="1:28" ht="18.75">
      <c r="A36" s="3" t="s">
        <v>965</v>
      </c>
      <c r="B36" s="4">
        <v>40</v>
      </c>
      <c r="C36" s="3">
        <v>225</v>
      </c>
      <c r="D36" s="4">
        <v>30</v>
      </c>
      <c r="E36" s="3">
        <v>30</v>
      </c>
      <c r="F36" s="4">
        <v>30</v>
      </c>
      <c r="G36" s="3">
        <v>8.4</v>
      </c>
      <c r="H36" s="4">
        <v>41</v>
      </c>
      <c r="I36" s="3" t="s">
        <v>17</v>
      </c>
      <c r="J36" s="4">
        <v>45</v>
      </c>
      <c r="K36" s="3">
        <v>12</v>
      </c>
      <c r="L36" s="4">
        <v>30</v>
      </c>
      <c r="M36" s="3">
        <v>12</v>
      </c>
      <c r="N36" s="4">
        <v>30</v>
      </c>
      <c r="O36" s="3" t="s">
        <v>771</v>
      </c>
      <c r="P36" s="4">
        <v>40</v>
      </c>
      <c r="Q36" s="3">
        <v>195</v>
      </c>
      <c r="R36" s="4">
        <v>30</v>
      </c>
      <c r="S36" s="3">
        <v>27</v>
      </c>
      <c r="T36" s="4">
        <v>30</v>
      </c>
      <c r="U36" s="3">
        <v>9.4</v>
      </c>
      <c r="V36" s="4">
        <v>41</v>
      </c>
      <c r="W36" s="3" t="s">
        <v>17</v>
      </c>
      <c r="X36" s="4">
        <v>49</v>
      </c>
      <c r="Y36" s="3" t="s">
        <v>15</v>
      </c>
      <c r="Z36" s="4">
        <v>30</v>
      </c>
      <c r="AA36" s="3">
        <v>23</v>
      </c>
      <c r="AB36" s="4">
        <v>30</v>
      </c>
    </row>
    <row r="37" spans="1:28" ht="18.75">
      <c r="A37" s="3" t="s">
        <v>966</v>
      </c>
      <c r="B37" s="4">
        <v>39</v>
      </c>
      <c r="C37" s="3">
        <v>226</v>
      </c>
      <c r="D37" s="4">
        <v>31</v>
      </c>
      <c r="E37" s="3" t="s">
        <v>15</v>
      </c>
      <c r="F37" s="4">
        <v>31</v>
      </c>
      <c r="G37" s="3" t="s">
        <v>17</v>
      </c>
      <c r="H37" s="4">
        <v>40</v>
      </c>
      <c r="I37" s="3">
        <v>13.2</v>
      </c>
      <c r="J37" s="4">
        <v>44</v>
      </c>
      <c r="K37" s="3" t="s">
        <v>17</v>
      </c>
      <c r="L37" s="4">
        <v>31</v>
      </c>
      <c r="M37" s="3" t="s">
        <v>17</v>
      </c>
      <c r="N37" s="4">
        <v>31</v>
      </c>
      <c r="O37" s="3" t="s">
        <v>608</v>
      </c>
      <c r="P37" s="4">
        <v>39</v>
      </c>
      <c r="Q37" s="3">
        <v>197</v>
      </c>
      <c r="R37" s="4">
        <v>31</v>
      </c>
      <c r="S37" s="3" t="s">
        <v>17</v>
      </c>
      <c r="T37" s="4">
        <v>31</v>
      </c>
      <c r="U37" s="3" t="s">
        <v>17</v>
      </c>
      <c r="V37" s="4">
        <v>40</v>
      </c>
      <c r="W37" s="3">
        <v>15.1</v>
      </c>
      <c r="X37" s="4">
        <v>48</v>
      </c>
      <c r="Y37" s="3" t="s">
        <v>17</v>
      </c>
      <c r="Z37" s="4">
        <v>31</v>
      </c>
      <c r="AA37" s="3" t="s">
        <v>15</v>
      </c>
      <c r="AB37" s="4">
        <v>31</v>
      </c>
    </row>
    <row r="38" spans="1:28" ht="18.75">
      <c r="A38" s="3" t="s">
        <v>967</v>
      </c>
      <c r="B38" s="4">
        <v>38</v>
      </c>
      <c r="C38" s="3">
        <v>227</v>
      </c>
      <c r="D38" s="4">
        <v>32</v>
      </c>
      <c r="E38" s="3">
        <v>31</v>
      </c>
      <c r="F38" s="4">
        <v>32</v>
      </c>
      <c r="G38" s="3" t="s">
        <v>17</v>
      </c>
      <c r="H38" s="4">
        <v>39</v>
      </c>
      <c r="I38" s="3" t="s">
        <v>17</v>
      </c>
      <c r="J38" s="4">
        <v>43</v>
      </c>
      <c r="K38" s="3">
        <v>13</v>
      </c>
      <c r="L38" s="4">
        <v>32</v>
      </c>
      <c r="M38" s="3" t="s">
        <v>17</v>
      </c>
      <c r="N38" s="4">
        <v>32</v>
      </c>
      <c r="O38" s="3" t="s">
        <v>609</v>
      </c>
      <c r="P38" s="4">
        <v>38</v>
      </c>
      <c r="Q38" s="3">
        <v>199</v>
      </c>
      <c r="R38" s="4">
        <v>32</v>
      </c>
      <c r="S38" s="3">
        <v>28</v>
      </c>
      <c r="T38" s="4">
        <v>32</v>
      </c>
      <c r="U38" s="3">
        <v>9.5</v>
      </c>
      <c r="V38" s="4">
        <v>39</v>
      </c>
      <c r="W38" s="3" t="s">
        <v>17</v>
      </c>
      <c r="X38" s="4">
        <v>47</v>
      </c>
      <c r="Y38" s="3">
        <v>15</v>
      </c>
      <c r="Z38" s="4">
        <v>32</v>
      </c>
      <c r="AA38" s="3">
        <v>24</v>
      </c>
      <c r="AB38" s="4">
        <v>32</v>
      </c>
    </row>
    <row r="39" spans="1:28" ht="18.75">
      <c r="A39" s="3" t="s">
        <v>968</v>
      </c>
      <c r="B39" s="4">
        <v>37</v>
      </c>
      <c r="C39" s="3">
        <v>228</v>
      </c>
      <c r="D39" s="4">
        <v>33</v>
      </c>
      <c r="E39" s="3" t="s">
        <v>15</v>
      </c>
      <c r="F39" s="4">
        <v>33</v>
      </c>
      <c r="G39" s="3">
        <v>8.5</v>
      </c>
      <c r="H39" s="4">
        <v>38</v>
      </c>
      <c r="I39" s="3" t="s">
        <v>17</v>
      </c>
      <c r="J39" s="4">
        <v>42</v>
      </c>
      <c r="K39" s="3" t="s">
        <v>15</v>
      </c>
      <c r="L39" s="4">
        <v>33</v>
      </c>
      <c r="M39" s="3" t="s">
        <v>15</v>
      </c>
      <c r="N39" s="4">
        <v>33</v>
      </c>
      <c r="O39" s="3" t="s">
        <v>610</v>
      </c>
      <c r="P39" s="4">
        <v>37</v>
      </c>
      <c r="Q39" s="3">
        <v>201</v>
      </c>
      <c r="R39" s="4">
        <v>33</v>
      </c>
      <c r="S39" s="3" t="s">
        <v>15</v>
      </c>
      <c r="T39" s="4">
        <v>33</v>
      </c>
      <c r="U39" s="3" t="s">
        <v>17</v>
      </c>
      <c r="V39" s="4">
        <v>38</v>
      </c>
      <c r="W39" s="3">
        <v>15.2</v>
      </c>
      <c r="X39" s="4">
        <v>46</v>
      </c>
      <c r="Y39" s="3" t="s">
        <v>15</v>
      </c>
      <c r="Z39" s="4">
        <v>33</v>
      </c>
      <c r="AA39" s="3" t="s">
        <v>15</v>
      </c>
      <c r="AB39" s="4">
        <v>33</v>
      </c>
    </row>
    <row r="40" spans="1:28" ht="18.75">
      <c r="A40" s="3" t="s">
        <v>945</v>
      </c>
      <c r="B40" s="4">
        <v>36</v>
      </c>
      <c r="C40" s="3">
        <v>229</v>
      </c>
      <c r="D40" s="4">
        <v>34</v>
      </c>
      <c r="E40" s="3">
        <v>32</v>
      </c>
      <c r="F40" s="4">
        <v>34</v>
      </c>
      <c r="G40" s="3" t="s">
        <v>17</v>
      </c>
      <c r="H40" s="4">
        <v>37</v>
      </c>
      <c r="I40" s="3">
        <v>13.3</v>
      </c>
      <c r="J40" s="4">
        <v>41</v>
      </c>
      <c r="K40" s="3" t="s">
        <v>17</v>
      </c>
      <c r="L40" s="4">
        <v>34</v>
      </c>
      <c r="M40" s="3">
        <v>13</v>
      </c>
      <c r="N40" s="4">
        <v>34</v>
      </c>
      <c r="O40" s="3" t="s">
        <v>611</v>
      </c>
      <c r="P40" s="4">
        <v>36</v>
      </c>
      <c r="Q40" s="3">
        <v>203</v>
      </c>
      <c r="R40" s="4">
        <v>34</v>
      </c>
      <c r="S40" s="3" t="s">
        <v>17</v>
      </c>
      <c r="T40" s="4">
        <v>34</v>
      </c>
      <c r="U40" s="3">
        <v>9.6</v>
      </c>
      <c r="V40" s="4">
        <v>37</v>
      </c>
      <c r="W40" s="3" t="s">
        <v>17</v>
      </c>
      <c r="X40" s="4">
        <v>45</v>
      </c>
      <c r="Y40" s="3" t="s">
        <v>15</v>
      </c>
      <c r="Z40" s="4">
        <v>34</v>
      </c>
      <c r="AA40" s="3">
        <v>25</v>
      </c>
      <c r="AB40" s="4">
        <v>34</v>
      </c>
    </row>
    <row r="41" spans="1:28" ht="18.75">
      <c r="A41" s="3" t="s">
        <v>946</v>
      </c>
      <c r="B41" s="4">
        <v>35</v>
      </c>
      <c r="C41" s="3">
        <v>230</v>
      </c>
      <c r="D41" s="4">
        <v>35</v>
      </c>
      <c r="E41" s="3" t="s">
        <v>15</v>
      </c>
      <c r="F41" s="4">
        <v>35</v>
      </c>
      <c r="G41" s="3" t="s">
        <v>17</v>
      </c>
      <c r="H41" s="4">
        <v>36</v>
      </c>
      <c r="I41" s="3" t="s">
        <v>17</v>
      </c>
      <c r="J41" s="4">
        <v>40</v>
      </c>
      <c r="K41" s="3">
        <v>14</v>
      </c>
      <c r="L41" s="4">
        <v>35</v>
      </c>
      <c r="M41" s="3" t="s">
        <v>17</v>
      </c>
      <c r="N41" s="4">
        <v>35</v>
      </c>
      <c r="O41" s="3" t="s">
        <v>612</v>
      </c>
      <c r="P41" s="4">
        <v>35</v>
      </c>
      <c r="Q41" s="3">
        <v>205</v>
      </c>
      <c r="R41" s="4">
        <v>35</v>
      </c>
      <c r="S41" s="3">
        <v>29</v>
      </c>
      <c r="T41" s="4">
        <v>35</v>
      </c>
      <c r="U41" s="3" t="s">
        <v>17</v>
      </c>
      <c r="V41" s="4">
        <v>36</v>
      </c>
      <c r="W41" s="3">
        <v>15.3</v>
      </c>
      <c r="X41" s="4">
        <v>44</v>
      </c>
      <c r="Y41" s="3">
        <v>16</v>
      </c>
      <c r="Z41" s="4">
        <v>35</v>
      </c>
      <c r="AA41" s="3" t="s">
        <v>15</v>
      </c>
      <c r="AB41" s="4">
        <v>35</v>
      </c>
    </row>
    <row r="42" spans="1:28" ht="18.75">
      <c r="A42" s="3" t="s">
        <v>947</v>
      </c>
      <c r="B42" s="4">
        <v>34</v>
      </c>
      <c r="C42" s="3">
        <v>231</v>
      </c>
      <c r="D42" s="4">
        <v>36</v>
      </c>
      <c r="E42" s="3">
        <v>33</v>
      </c>
      <c r="F42" s="4">
        <v>36</v>
      </c>
      <c r="G42" s="3">
        <v>8.6</v>
      </c>
      <c r="H42" s="4">
        <v>35</v>
      </c>
      <c r="I42" s="3">
        <v>13.4</v>
      </c>
      <c r="J42" s="4">
        <v>39</v>
      </c>
      <c r="K42" s="3" t="s">
        <v>15</v>
      </c>
      <c r="L42" s="4">
        <v>36</v>
      </c>
      <c r="M42" s="3" t="s">
        <v>17</v>
      </c>
      <c r="N42" s="4">
        <v>36</v>
      </c>
      <c r="O42" s="3" t="s">
        <v>613</v>
      </c>
      <c r="P42" s="4">
        <v>34</v>
      </c>
      <c r="Q42" s="3">
        <v>206</v>
      </c>
      <c r="R42" s="4">
        <v>36</v>
      </c>
      <c r="S42" s="3" t="s">
        <v>15</v>
      </c>
      <c r="T42" s="4">
        <v>36</v>
      </c>
      <c r="U42" s="3">
        <v>9.6999999999999993</v>
      </c>
      <c r="V42" s="4">
        <v>35</v>
      </c>
      <c r="W42" s="3" t="s">
        <v>17</v>
      </c>
      <c r="X42" s="4">
        <v>43</v>
      </c>
      <c r="Y42" s="3" t="s">
        <v>15</v>
      </c>
      <c r="Z42" s="4">
        <v>36</v>
      </c>
      <c r="AA42" s="3">
        <v>26</v>
      </c>
      <c r="AB42" s="4">
        <v>36</v>
      </c>
    </row>
    <row r="43" spans="1:28" ht="18.75">
      <c r="A43" s="3" t="s">
        <v>948</v>
      </c>
      <c r="B43" s="4">
        <v>33</v>
      </c>
      <c r="C43" s="3">
        <v>232</v>
      </c>
      <c r="D43" s="4">
        <v>37</v>
      </c>
      <c r="E43" s="3" t="s">
        <v>15</v>
      </c>
      <c r="F43" s="4">
        <v>37</v>
      </c>
      <c r="G43" s="3" t="s">
        <v>17</v>
      </c>
      <c r="H43" s="4">
        <v>34</v>
      </c>
      <c r="I43" s="3" t="s">
        <v>17</v>
      </c>
      <c r="J43" s="4">
        <v>38</v>
      </c>
      <c r="K43" s="3" t="s">
        <v>17</v>
      </c>
      <c r="L43" s="4">
        <v>37</v>
      </c>
      <c r="M43" s="3" t="s">
        <v>15</v>
      </c>
      <c r="N43" s="4">
        <v>37</v>
      </c>
      <c r="O43" s="3" t="s">
        <v>614</v>
      </c>
      <c r="P43" s="4">
        <v>33</v>
      </c>
      <c r="Q43" s="3">
        <v>207</v>
      </c>
      <c r="R43" s="4">
        <v>37</v>
      </c>
      <c r="S43" s="3" t="s">
        <v>17</v>
      </c>
      <c r="T43" s="4">
        <v>37</v>
      </c>
      <c r="U43" s="3" t="s">
        <v>17</v>
      </c>
      <c r="V43" s="4">
        <v>34</v>
      </c>
      <c r="W43" s="3">
        <v>15.4</v>
      </c>
      <c r="X43" s="4">
        <v>42</v>
      </c>
      <c r="Y43" s="3" t="s">
        <v>17</v>
      </c>
      <c r="Z43" s="4">
        <v>37</v>
      </c>
      <c r="AA43" s="3" t="s">
        <v>15</v>
      </c>
      <c r="AB43" s="4">
        <v>37</v>
      </c>
    </row>
    <row r="44" spans="1:28" ht="18.75">
      <c r="A44" s="3" t="s">
        <v>800</v>
      </c>
      <c r="B44" s="4">
        <v>32</v>
      </c>
      <c r="C44" s="3">
        <v>233</v>
      </c>
      <c r="D44" s="4">
        <v>38</v>
      </c>
      <c r="E44" s="3">
        <v>34</v>
      </c>
      <c r="F44" s="4">
        <v>38</v>
      </c>
      <c r="G44" s="3" t="s">
        <v>17</v>
      </c>
      <c r="H44" s="4">
        <v>33</v>
      </c>
      <c r="I44" s="3">
        <v>13.5</v>
      </c>
      <c r="J44" s="4">
        <v>37</v>
      </c>
      <c r="K44" s="3">
        <v>15</v>
      </c>
      <c r="L44" s="4">
        <v>38</v>
      </c>
      <c r="M44" s="3">
        <v>14</v>
      </c>
      <c r="N44" s="4">
        <v>38</v>
      </c>
      <c r="O44" s="3" t="s">
        <v>615</v>
      </c>
      <c r="P44" s="4">
        <v>32</v>
      </c>
      <c r="Q44" s="3">
        <v>208</v>
      </c>
      <c r="R44" s="4">
        <v>38</v>
      </c>
      <c r="S44" s="3">
        <v>30</v>
      </c>
      <c r="T44" s="4">
        <v>38</v>
      </c>
      <c r="U44" s="3">
        <v>9.8000000000000007</v>
      </c>
      <c r="V44" s="4">
        <v>33</v>
      </c>
      <c r="W44" s="3" t="s">
        <v>17</v>
      </c>
      <c r="X44" s="4">
        <v>41</v>
      </c>
      <c r="Y44" s="3">
        <v>17</v>
      </c>
      <c r="Z44" s="4">
        <v>38</v>
      </c>
      <c r="AA44" s="3">
        <v>27</v>
      </c>
      <c r="AB44" s="4">
        <v>38</v>
      </c>
    </row>
    <row r="45" spans="1:28" ht="18.75">
      <c r="A45" s="3" t="s">
        <v>801</v>
      </c>
      <c r="B45" s="4">
        <v>31</v>
      </c>
      <c r="C45" s="3">
        <v>234</v>
      </c>
      <c r="D45" s="4">
        <v>39</v>
      </c>
      <c r="E45" s="3" t="s">
        <v>15</v>
      </c>
      <c r="F45" s="4">
        <v>39</v>
      </c>
      <c r="G45" s="3">
        <v>8.6999999999999993</v>
      </c>
      <c r="H45" s="4">
        <v>32</v>
      </c>
      <c r="I45" s="3" t="s">
        <v>17</v>
      </c>
      <c r="J45" s="4">
        <v>36</v>
      </c>
      <c r="K45" s="3" t="s">
        <v>15</v>
      </c>
      <c r="L45" s="4">
        <v>39</v>
      </c>
      <c r="M45" s="3" t="s">
        <v>17</v>
      </c>
      <c r="N45" s="4">
        <v>39</v>
      </c>
      <c r="O45" s="3" t="s">
        <v>616</v>
      </c>
      <c r="P45" s="4">
        <v>31</v>
      </c>
      <c r="Q45" s="3">
        <v>209</v>
      </c>
      <c r="R45" s="4">
        <v>39</v>
      </c>
      <c r="S45" s="3" t="s">
        <v>15</v>
      </c>
      <c r="T45" s="4">
        <v>39</v>
      </c>
      <c r="U45" s="3" t="s">
        <v>17</v>
      </c>
      <c r="V45" s="4">
        <v>32</v>
      </c>
      <c r="W45" s="3">
        <v>15.5</v>
      </c>
      <c r="X45" s="4">
        <v>40</v>
      </c>
      <c r="Y45" s="3" t="s">
        <v>15</v>
      </c>
      <c r="Z45" s="4">
        <v>39</v>
      </c>
      <c r="AA45" s="3" t="s">
        <v>15</v>
      </c>
      <c r="AB45" s="4">
        <v>39</v>
      </c>
    </row>
    <row r="46" spans="1:28" ht="18.75">
      <c r="A46" s="3" t="s">
        <v>802</v>
      </c>
      <c r="B46" s="4">
        <v>30</v>
      </c>
      <c r="C46" s="3">
        <v>235</v>
      </c>
      <c r="D46" s="4">
        <v>40</v>
      </c>
      <c r="E46" s="3">
        <v>35</v>
      </c>
      <c r="F46" s="4">
        <v>40</v>
      </c>
      <c r="G46" s="3" t="s">
        <v>17</v>
      </c>
      <c r="H46" s="4">
        <v>31</v>
      </c>
      <c r="I46" s="3">
        <v>13.6</v>
      </c>
      <c r="J46" s="4">
        <v>35</v>
      </c>
      <c r="K46" s="3" t="s">
        <v>17</v>
      </c>
      <c r="L46" s="4">
        <v>40</v>
      </c>
      <c r="M46" s="3" t="s">
        <v>17</v>
      </c>
      <c r="N46" s="4">
        <v>40</v>
      </c>
      <c r="O46" s="3" t="s">
        <v>617</v>
      </c>
      <c r="P46" s="4">
        <v>30</v>
      </c>
      <c r="Q46" s="3">
        <v>210</v>
      </c>
      <c r="R46" s="4">
        <v>40</v>
      </c>
      <c r="S46" s="3" t="s">
        <v>17</v>
      </c>
      <c r="T46" s="4">
        <v>40</v>
      </c>
      <c r="U46" s="3">
        <v>9.9</v>
      </c>
      <c r="V46" s="4">
        <v>31</v>
      </c>
      <c r="W46" s="3" t="s">
        <v>17</v>
      </c>
      <c r="X46" s="4">
        <v>39</v>
      </c>
      <c r="Y46" s="3" t="s">
        <v>17</v>
      </c>
      <c r="Z46" s="4">
        <v>40</v>
      </c>
      <c r="AA46" s="3">
        <v>28</v>
      </c>
      <c r="AB46" s="4">
        <v>40</v>
      </c>
    </row>
    <row r="47" spans="1:28" ht="18.75">
      <c r="A47" s="3" t="s">
        <v>803</v>
      </c>
      <c r="B47" s="4">
        <v>29</v>
      </c>
      <c r="C47" s="3">
        <v>236</v>
      </c>
      <c r="D47" s="4">
        <v>41</v>
      </c>
      <c r="E47" s="3" t="s">
        <v>15</v>
      </c>
      <c r="F47" s="4">
        <v>41</v>
      </c>
      <c r="G47" s="3">
        <v>8.8000000000000007</v>
      </c>
      <c r="H47" s="4">
        <v>30</v>
      </c>
      <c r="I47" s="3" t="s">
        <v>17</v>
      </c>
      <c r="J47" s="4">
        <v>34</v>
      </c>
      <c r="K47" s="3">
        <v>16</v>
      </c>
      <c r="L47" s="4">
        <v>41</v>
      </c>
      <c r="M47" s="3" t="s">
        <v>15</v>
      </c>
      <c r="N47" s="4">
        <v>41</v>
      </c>
      <c r="O47" s="3" t="s">
        <v>731</v>
      </c>
      <c r="P47" s="4">
        <v>29</v>
      </c>
      <c r="Q47" s="3">
        <v>211</v>
      </c>
      <c r="R47" s="4">
        <v>41</v>
      </c>
      <c r="S47" s="3">
        <v>31</v>
      </c>
      <c r="T47" s="4">
        <v>41</v>
      </c>
      <c r="U47" s="3" t="s">
        <v>17</v>
      </c>
      <c r="V47" s="4">
        <v>30</v>
      </c>
      <c r="W47" s="3">
        <v>15.6</v>
      </c>
      <c r="X47" s="4">
        <v>38</v>
      </c>
      <c r="Y47" s="3">
        <v>18</v>
      </c>
      <c r="Z47" s="4">
        <v>41</v>
      </c>
      <c r="AA47" s="3" t="s">
        <v>15</v>
      </c>
      <c r="AB47" s="4">
        <v>41</v>
      </c>
    </row>
    <row r="48" spans="1:28" ht="18.75">
      <c r="A48" s="3" t="s">
        <v>804</v>
      </c>
      <c r="B48" s="4">
        <v>28</v>
      </c>
      <c r="C48" s="3">
        <v>237</v>
      </c>
      <c r="D48" s="4">
        <v>42</v>
      </c>
      <c r="E48" s="3">
        <v>36</v>
      </c>
      <c r="F48" s="4">
        <v>42</v>
      </c>
      <c r="G48" s="3" t="s">
        <v>17</v>
      </c>
      <c r="H48" s="4">
        <v>29</v>
      </c>
      <c r="I48" s="3">
        <v>13.7</v>
      </c>
      <c r="J48" s="4">
        <v>33</v>
      </c>
      <c r="K48" s="3" t="s">
        <v>17</v>
      </c>
      <c r="L48" s="4">
        <v>42</v>
      </c>
      <c r="M48" s="3">
        <v>15</v>
      </c>
      <c r="N48" s="4">
        <v>42</v>
      </c>
      <c r="O48" s="3" t="s">
        <v>732</v>
      </c>
      <c r="P48" s="4">
        <v>28</v>
      </c>
      <c r="Q48" s="3">
        <v>212</v>
      </c>
      <c r="R48" s="4">
        <v>42</v>
      </c>
      <c r="S48" s="3" t="s">
        <v>17</v>
      </c>
      <c r="T48" s="4">
        <v>42</v>
      </c>
      <c r="U48" s="3">
        <v>10</v>
      </c>
      <c r="V48" s="4">
        <v>29</v>
      </c>
      <c r="W48" s="3">
        <v>15.7</v>
      </c>
      <c r="X48" s="4">
        <v>37</v>
      </c>
      <c r="Y48" s="3" t="s">
        <v>15</v>
      </c>
      <c r="Z48" s="4">
        <v>42</v>
      </c>
      <c r="AA48" s="3">
        <v>29</v>
      </c>
      <c r="AB48" s="4">
        <v>42</v>
      </c>
    </row>
    <row r="49" spans="1:28" ht="18.75">
      <c r="A49" s="3" t="s">
        <v>606</v>
      </c>
      <c r="B49" s="4">
        <v>27</v>
      </c>
      <c r="C49" s="3">
        <v>238</v>
      </c>
      <c r="D49" s="4">
        <v>43</v>
      </c>
      <c r="E49" s="3" t="s">
        <v>15</v>
      </c>
      <c r="F49" s="4">
        <v>43</v>
      </c>
      <c r="G49" s="3">
        <v>8.9</v>
      </c>
      <c r="H49" s="4">
        <v>28</v>
      </c>
      <c r="I49" s="3" t="s">
        <v>17</v>
      </c>
      <c r="J49" s="4">
        <v>32</v>
      </c>
      <c r="K49" s="3" t="s">
        <v>15</v>
      </c>
      <c r="L49" s="4">
        <v>43</v>
      </c>
      <c r="M49" s="3" t="s">
        <v>17</v>
      </c>
      <c r="N49" s="4">
        <v>43</v>
      </c>
      <c r="O49" s="3" t="s">
        <v>733</v>
      </c>
      <c r="P49" s="4">
        <v>27</v>
      </c>
      <c r="Q49" s="3">
        <v>213</v>
      </c>
      <c r="R49" s="4">
        <v>43</v>
      </c>
      <c r="S49" s="3" t="s">
        <v>15</v>
      </c>
      <c r="T49" s="4">
        <v>43</v>
      </c>
      <c r="U49" s="3" t="s">
        <v>17</v>
      </c>
      <c r="V49" s="4">
        <v>28</v>
      </c>
      <c r="W49" s="3">
        <v>15.8</v>
      </c>
      <c r="X49" s="4">
        <v>36</v>
      </c>
      <c r="Y49" s="3" t="s">
        <v>17</v>
      </c>
      <c r="Z49" s="4">
        <v>43</v>
      </c>
      <c r="AA49" s="3" t="s">
        <v>15</v>
      </c>
      <c r="AB49" s="4">
        <v>43</v>
      </c>
    </row>
    <row r="50" spans="1:28" ht="18.75">
      <c r="A50" s="3" t="s">
        <v>805</v>
      </c>
      <c r="B50" s="4">
        <v>26</v>
      </c>
      <c r="C50" s="3">
        <v>239</v>
      </c>
      <c r="D50" s="4">
        <v>44</v>
      </c>
      <c r="E50" s="3">
        <v>37</v>
      </c>
      <c r="F50" s="4">
        <v>44</v>
      </c>
      <c r="G50" s="3" t="s">
        <v>17</v>
      </c>
      <c r="H50" s="4">
        <v>27</v>
      </c>
      <c r="I50" s="3">
        <v>13.8</v>
      </c>
      <c r="J50" s="4">
        <v>31</v>
      </c>
      <c r="K50" s="3">
        <v>17</v>
      </c>
      <c r="L50" s="4">
        <v>44</v>
      </c>
      <c r="M50" s="3" t="s">
        <v>17</v>
      </c>
      <c r="N50" s="4">
        <v>44</v>
      </c>
      <c r="O50" s="3" t="s">
        <v>734</v>
      </c>
      <c r="P50" s="4">
        <v>26</v>
      </c>
      <c r="Q50" s="3">
        <v>214</v>
      </c>
      <c r="R50" s="4">
        <v>44</v>
      </c>
      <c r="S50" s="3">
        <v>32</v>
      </c>
      <c r="T50" s="4">
        <v>44</v>
      </c>
      <c r="U50" s="3">
        <v>10.1</v>
      </c>
      <c r="V50" s="4">
        <v>27</v>
      </c>
      <c r="W50" s="3">
        <v>15.9</v>
      </c>
      <c r="X50" s="4">
        <v>35</v>
      </c>
      <c r="Y50" s="3">
        <v>19</v>
      </c>
      <c r="Z50" s="4">
        <v>44</v>
      </c>
      <c r="AA50" s="3">
        <v>30</v>
      </c>
      <c r="AB50" s="4">
        <v>44</v>
      </c>
    </row>
    <row r="51" spans="1:28" ht="18.75">
      <c r="A51" s="3" t="s">
        <v>806</v>
      </c>
      <c r="B51" s="4">
        <v>25</v>
      </c>
      <c r="C51" s="3">
        <v>240</v>
      </c>
      <c r="D51" s="4">
        <v>45</v>
      </c>
      <c r="E51" s="3" t="s">
        <v>15</v>
      </c>
      <c r="F51" s="4">
        <v>45</v>
      </c>
      <c r="G51" s="3">
        <v>9</v>
      </c>
      <c r="H51" s="4">
        <v>26</v>
      </c>
      <c r="I51" s="3" t="s">
        <v>17</v>
      </c>
      <c r="J51" s="4">
        <v>30</v>
      </c>
      <c r="K51" s="3" t="s">
        <v>15</v>
      </c>
      <c r="L51" s="4">
        <v>45</v>
      </c>
      <c r="M51" s="3" t="s">
        <v>15</v>
      </c>
      <c r="N51" s="4">
        <v>45</v>
      </c>
      <c r="O51" s="3" t="s">
        <v>735</v>
      </c>
      <c r="P51" s="4">
        <v>25</v>
      </c>
      <c r="Q51" s="3">
        <v>215</v>
      </c>
      <c r="R51" s="4">
        <v>45</v>
      </c>
      <c r="S51" s="3" t="s">
        <v>15</v>
      </c>
      <c r="T51" s="4">
        <v>45</v>
      </c>
      <c r="U51" s="3">
        <v>10.199999999999999</v>
      </c>
      <c r="V51" s="4">
        <v>26</v>
      </c>
      <c r="W51" s="3">
        <v>16</v>
      </c>
      <c r="X51" s="4">
        <v>34</v>
      </c>
      <c r="Y51" s="3" t="s">
        <v>15</v>
      </c>
      <c r="Z51" s="4">
        <v>45</v>
      </c>
      <c r="AA51" s="3" t="s">
        <v>15</v>
      </c>
      <c r="AB51" s="4">
        <v>45</v>
      </c>
    </row>
    <row r="52" spans="1:28" ht="18.75">
      <c r="A52" s="3" t="s">
        <v>862</v>
      </c>
      <c r="B52" s="4">
        <v>24</v>
      </c>
      <c r="C52" s="3">
        <v>241</v>
      </c>
      <c r="D52" s="4">
        <v>46</v>
      </c>
      <c r="E52" s="3" t="s">
        <v>17</v>
      </c>
      <c r="F52" s="4">
        <v>46</v>
      </c>
      <c r="G52" s="3" t="s">
        <v>17</v>
      </c>
      <c r="H52" s="4">
        <v>25</v>
      </c>
      <c r="I52" s="3">
        <v>13.9</v>
      </c>
      <c r="J52" s="4">
        <v>29</v>
      </c>
      <c r="K52" s="3" t="s">
        <v>17</v>
      </c>
      <c r="L52" s="4">
        <v>46</v>
      </c>
      <c r="M52" s="3">
        <v>16</v>
      </c>
      <c r="N52" s="4">
        <v>46</v>
      </c>
      <c r="O52" s="3" t="s">
        <v>816</v>
      </c>
      <c r="P52" s="4">
        <v>24</v>
      </c>
      <c r="Q52" s="3">
        <v>216</v>
      </c>
      <c r="R52" s="4">
        <v>46</v>
      </c>
      <c r="S52" s="3" t="s">
        <v>17</v>
      </c>
      <c r="T52" s="4">
        <v>46</v>
      </c>
      <c r="U52" s="3">
        <v>10.3</v>
      </c>
      <c r="V52" s="4">
        <v>25</v>
      </c>
      <c r="W52" s="3">
        <v>16.100000000000001</v>
      </c>
      <c r="X52" s="4">
        <v>33</v>
      </c>
      <c r="Y52" s="3" t="s">
        <v>17</v>
      </c>
      <c r="Z52" s="4">
        <v>46</v>
      </c>
      <c r="AA52" s="3" t="s">
        <v>15</v>
      </c>
      <c r="AB52" s="4">
        <v>46</v>
      </c>
    </row>
    <row r="53" spans="1:28" ht="18.75">
      <c r="A53" s="3" t="s">
        <v>522</v>
      </c>
      <c r="B53" s="4">
        <v>23</v>
      </c>
      <c r="C53" s="3">
        <v>242</v>
      </c>
      <c r="D53" s="4">
        <v>47</v>
      </c>
      <c r="E53" s="3">
        <v>38</v>
      </c>
      <c r="F53" s="4">
        <v>47</v>
      </c>
      <c r="G53" s="3">
        <v>9.1</v>
      </c>
      <c r="H53" s="4">
        <v>24</v>
      </c>
      <c r="I53" s="3" t="s">
        <v>17</v>
      </c>
      <c r="J53" s="4">
        <v>28</v>
      </c>
      <c r="K53" s="3">
        <v>18</v>
      </c>
      <c r="L53" s="4">
        <v>47</v>
      </c>
      <c r="M53" s="3" t="s">
        <v>17</v>
      </c>
      <c r="N53" s="4">
        <v>47</v>
      </c>
      <c r="O53" s="3" t="s">
        <v>817</v>
      </c>
      <c r="P53" s="4">
        <v>23</v>
      </c>
      <c r="Q53" s="3">
        <v>217</v>
      </c>
      <c r="R53" s="4">
        <v>47</v>
      </c>
      <c r="S53" s="3">
        <v>33</v>
      </c>
      <c r="T53" s="4">
        <v>47</v>
      </c>
      <c r="U53" s="3">
        <v>10.4</v>
      </c>
      <c r="V53" s="4">
        <v>24</v>
      </c>
      <c r="W53" s="3">
        <v>16.2</v>
      </c>
      <c r="X53" s="4">
        <v>32</v>
      </c>
      <c r="Y53" s="3">
        <v>20</v>
      </c>
      <c r="Z53" s="4">
        <v>47</v>
      </c>
      <c r="AA53" s="3">
        <v>31</v>
      </c>
      <c r="AB53" s="4">
        <v>47</v>
      </c>
    </row>
    <row r="54" spans="1:28" ht="18.75">
      <c r="A54" s="3" t="s">
        <v>523</v>
      </c>
      <c r="B54" s="4">
        <v>22</v>
      </c>
      <c r="C54" s="3">
        <v>243</v>
      </c>
      <c r="D54" s="4">
        <v>48</v>
      </c>
      <c r="E54" s="3" t="s">
        <v>17</v>
      </c>
      <c r="F54" s="4">
        <v>48</v>
      </c>
      <c r="G54" s="3" t="s">
        <v>17</v>
      </c>
      <c r="H54" s="4">
        <v>23</v>
      </c>
      <c r="I54" s="3">
        <v>14</v>
      </c>
      <c r="J54" s="4">
        <v>27</v>
      </c>
      <c r="K54" s="3" t="s">
        <v>17</v>
      </c>
      <c r="L54" s="4">
        <v>48</v>
      </c>
      <c r="M54" s="3" t="s">
        <v>17</v>
      </c>
      <c r="N54" s="4">
        <v>48</v>
      </c>
      <c r="O54" s="3" t="s">
        <v>818</v>
      </c>
      <c r="P54" s="4">
        <v>22</v>
      </c>
      <c r="Q54" s="3">
        <v>218</v>
      </c>
      <c r="R54" s="4">
        <v>48</v>
      </c>
      <c r="S54" s="3" t="s">
        <v>15</v>
      </c>
      <c r="T54" s="4">
        <v>48</v>
      </c>
      <c r="U54" s="3">
        <v>10.5</v>
      </c>
      <c r="V54" s="4">
        <v>23</v>
      </c>
      <c r="W54" s="3">
        <v>16.3</v>
      </c>
      <c r="X54" s="4">
        <v>31</v>
      </c>
      <c r="Y54" s="3" t="s">
        <v>17</v>
      </c>
      <c r="Z54" s="4">
        <v>48</v>
      </c>
      <c r="AA54" s="3" t="s">
        <v>15</v>
      </c>
      <c r="AB54" s="4">
        <v>48</v>
      </c>
    </row>
    <row r="55" spans="1:28" ht="18.75">
      <c r="A55" s="3" t="s">
        <v>524</v>
      </c>
      <c r="B55" s="4">
        <v>21</v>
      </c>
      <c r="C55" s="3">
        <v>244</v>
      </c>
      <c r="D55" s="4">
        <v>49</v>
      </c>
      <c r="E55" s="3" t="s">
        <v>15</v>
      </c>
      <c r="F55" s="4">
        <v>49</v>
      </c>
      <c r="G55" s="3">
        <v>9.1999999999999993</v>
      </c>
      <c r="H55" s="4">
        <v>22</v>
      </c>
      <c r="I55" s="3" t="s">
        <v>17</v>
      </c>
      <c r="J55" s="4">
        <v>26</v>
      </c>
      <c r="K55" s="3" t="s">
        <v>15</v>
      </c>
      <c r="L55" s="4">
        <v>49</v>
      </c>
      <c r="M55" s="3" t="s">
        <v>15</v>
      </c>
      <c r="N55" s="4">
        <v>49</v>
      </c>
      <c r="O55" s="3" t="s">
        <v>819</v>
      </c>
      <c r="P55" s="4">
        <v>21</v>
      </c>
      <c r="Q55" s="3">
        <v>219</v>
      </c>
      <c r="R55" s="4">
        <v>49</v>
      </c>
      <c r="S55" s="3" t="s">
        <v>15</v>
      </c>
      <c r="T55" s="4">
        <v>49</v>
      </c>
      <c r="U55" s="3">
        <v>10.6</v>
      </c>
      <c r="V55" s="4">
        <v>22</v>
      </c>
      <c r="W55" s="3">
        <v>16.399999999999999</v>
      </c>
      <c r="X55" s="4">
        <v>30</v>
      </c>
      <c r="Y55" s="3" t="s">
        <v>15</v>
      </c>
      <c r="Z55" s="4">
        <v>49</v>
      </c>
      <c r="AA55" s="3" t="s">
        <v>15</v>
      </c>
      <c r="AB55" s="4">
        <v>49</v>
      </c>
    </row>
    <row r="56" spans="1:28" ht="18.75">
      <c r="A56" s="3" t="s">
        <v>525</v>
      </c>
      <c r="B56" s="4">
        <v>20</v>
      </c>
      <c r="C56" s="3">
        <v>245</v>
      </c>
      <c r="D56" s="4">
        <v>50</v>
      </c>
      <c r="E56" s="3">
        <v>39</v>
      </c>
      <c r="F56" s="4">
        <v>50</v>
      </c>
      <c r="G56" s="3" t="s">
        <v>17</v>
      </c>
      <c r="H56" s="4">
        <v>21</v>
      </c>
      <c r="I56" s="3">
        <v>14.1</v>
      </c>
      <c r="J56" s="4">
        <v>25</v>
      </c>
      <c r="K56" s="3">
        <v>19</v>
      </c>
      <c r="L56" s="4">
        <v>50</v>
      </c>
      <c r="M56" s="3">
        <v>17</v>
      </c>
      <c r="N56" s="4">
        <v>50</v>
      </c>
      <c r="O56" s="3" t="s">
        <v>820</v>
      </c>
      <c r="P56" s="4">
        <v>20</v>
      </c>
      <c r="Q56" s="3">
        <v>220</v>
      </c>
      <c r="R56" s="4">
        <v>50</v>
      </c>
      <c r="S56" s="3">
        <v>34</v>
      </c>
      <c r="T56" s="4">
        <v>50</v>
      </c>
      <c r="U56" s="3">
        <v>10.7</v>
      </c>
      <c r="V56" s="4">
        <v>21</v>
      </c>
      <c r="W56" s="3">
        <v>16.5</v>
      </c>
      <c r="X56" s="4">
        <v>29</v>
      </c>
      <c r="Y56" s="3">
        <v>21</v>
      </c>
      <c r="Z56" s="4">
        <v>50</v>
      </c>
      <c r="AA56" s="3">
        <v>32</v>
      </c>
      <c r="AB56" s="4">
        <v>50</v>
      </c>
    </row>
    <row r="57" spans="1:28" ht="18.75">
      <c r="A57" s="3" t="s">
        <v>526</v>
      </c>
      <c r="B57" s="4">
        <v>19</v>
      </c>
      <c r="C57" s="3">
        <v>246</v>
      </c>
      <c r="D57" s="4">
        <v>51</v>
      </c>
      <c r="E57" s="3" t="s">
        <v>15</v>
      </c>
      <c r="F57" s="4">
        <v>51</v>
      </c>
      <c r="G57" s="3">
        <v>9.3000000000000007</v>
      </c>
      <c r="H57" s="4">
        <v>20</v>
      </c>
      <c r="I57" s="3">
        <v>14.2</v>
      </c>
      <c r="J57" s="4">
        <v>24</v>
      </c>
      <c r="K57" s="3" t="s">
        <v>15</v>
      </c>
      <c r="L57" s="4">
        <v>51</v>
      </c>
      <c r="M57" s="3" t="s">
        <v>17</v>
      </c>
      <c r="N57" s="4">
        <v>51</v>
      </c>
      <c r="O57" s="3" t="s">
        <v>543</v>
      </c>
      <c r="P57" s="4">
        <v>19</v>
      </c>
      <c r="Q57" s="3">
        <v>221</v>
      </c>
      <c r="R57" s="4">
        <v>51</v>
      </c>
      <c r="S57" s="3" t="s">
        <v>15</v>
      </c>
      <c r="T57" s="4">
        <v>51</v>
      </c>
      <c r="U57" s="3">
        <v>10.8</v>
      </c>
      <c r="V57" s="4">
        <v>20</v>
      </c>
      <c r="W57" s="3">
        <v>16.600000000000001</v>
      </c>
      <c r="X57" s="4">
        <v>28</v>
      </c>
      <c r="Y57" s="3" t="s">
        <v>15</v>
      </c>
      <c r="Z57" s="4">
        <v>51</v>
      </c>
      <c r="AA57" s="3" t="s">
        <v>15</v>
      </c>
      <c r="AB57" s="4">
        <v>51</v>
      </c>
    </row>
    <row r="58" spans="1:28" ht="18.75">
      <c r="A58" s="3" t="s">
        <v>527</v>
      </c>
      <c r="B58" s="4">
        <v>18</v>
      </c>
      <c r="C58" s="3">
        <v>247</v>
      </c>
      <c r="D58" s="4">
        <v>52</v>
      </c>
      <c r="E58" s="3" t="s">
        <v>17</v>
      </c>
      <c r="F58" s="4">
        <v>52</v>
      </c>
      <c r="G58" s="3" t="s">
        <v>17</v>
      </c>
      <c r="H58" s="4">
        <v>19</v>
      </c>
      <c r="I58" s="3">
        <v>14.3</v>
      </c>
      <c r="J58" s="4">
        <v>23</v>
      </c>
      <c r="K58" s="3">
        <v>20</v>
      </c>
      <c r="L58" s="4">
        <v>52</v>
      </c>
      <c r="M58" s="3" t="s">
        <v>17</v>
      </c>
      <c r="N58" s="4">
        <v>52</v>
      </c>
      <c r="O58" s="3" t="s">
        <v>544</v>
      </c>
      <c r="P58" s="4">
        <v>18</v>
      </c>
      <c r="Q58" s="3">
        <v>222</v>
      </c>
      <c r="R58" s="4">
        <v>52</v>
      </c>
      <c r="S58" s="3" t="s">
        <v>17</v>
      </c>
      <c r="T58" s="4">
        <v>52</v>
      </c>
      <c r="U58" s="3">
        <v>10.9</v>
      </c>
      <c r="V58" s="4">
        <v>19</v>
      </c>
      <c r="W58" s="3">
        <v>16.7</v>
      </c>
      <c r="X58" s="4">
        <v>27</v>
      </c>
      <c r="Y58" s="3">
        <v>22</v>
      </c>
      <c r="Z58" s="4">
        <v>52</v>
      </c>
      <c r="AA58" s="3">
        <v>33</v>
      </c>
      <c r="AB58" s="4">
        <v>52</v>
      </c>
    </row>
    <row r="59" spans="1:28" ht="18.75">
      <c r="A59" s="3" t="s">
        <v>726</v>
      </c>
      <c r="B59" s="4">
        <v>17</v>
      </c>
      <c r="C59" s="3">
        <v>248</v>
      </c>
      <c r="D59" s="4">
        <v>53</v>
      </c>
      <c r="E59" s="3">
        <v>40</v>
      </c>
      <c r="F59" s="4">
        <v>53</v>
      </c>
      <c r="G59" s="3">
        <v>9.4</v>
      </c>
      <c r="H59" s="4">
        <v>18</v>
      </c>
      <c r="I59" s="3">
        <v>14.4</v>
      </c>
      <c r="J59" s="4">
        <v>22</v>
      </c>
      <c r="K59" s="3" t="s">
        <v>15</v>
      </c>
      <c r="L59" s="4">
        <v>53</v>
      </c>
      <c r="M59" s="3" t="s">
        <v>15</v>
      </c>
      <c r="N59" s="4">
        <v>53</v>
      </c>
      <c r="O59" s="3" t="s">
        <v>545</v>
      </c>
      <c r="P59" s="4">
        <v>17</v>
      </c>
      <c r="Q59" s="3">
        <v>224</v>
      </c>
      <c r="R59" s="4">
        <v>53</v>
      </c>
      <c r="S59" s="3">
        <v>35</v>
      </c>
      <c r="T59" s="4">
        <v>53</v>
      </c>
      <c r="U59" s="3">
        <v>11</v>
      </c>
      <c r="V59" s="4">
        <v>18</v>
      </c>
      <c r="W59" s="3">
        <v>16.8</v>
      </c>
      <c r="X59" s="4">
        <v>26</v>
      </c>
      <c r="Y59" s="3" t="s">
        <v>15</v>
      </c>
      <c r="Z59" s="4">
        <v>53</v>
      </c>
      <c r="AA59" s="3" t="s">
        <v>15</v>
      </c>
      <c r="AB59" s="4">
        <v>53</v>
      </c>
    </row>
    <row r="60" spans="1:28" ht="18.75">
      <c r="A60" s="3" t="s">
        <v>727</v>
      </c>
      <c r="B60" s="4">
        <v>16</v>
      </c>
      <c r="C60" s="3">
        <v>249</v>
      </c>
      <c r="D60" s="4">
        <v>54</v>
      </c>
      <c r="E60" s="3" t="s">
        <v>15</v>
      </c>
      <c r="F60" s="4">
        <v>54</v>
      </c>
      <c r="G60" s="3" t="s">
        <v>17</v>
      </c>
      <c r="H60" s="4">
        <v>17</v>
      </c>
      <c r="I60" s="3">
        <v>14.5</v>
      </c>
      <c r="J60" s="4">
        <v>21</v>
      </c>
      <c r="K60" s="3">
        <v>21</v>
      </c>
      <c r="L60" s="4">
        <v>54</v>
      </c>
      <c r="M60" s="3">
        <v>18</v>
      </c>
      <c r="N60" s="4">
        <v>54</v>
      </c>
      <c r="O60" s="3" t="s">
        <v>546</v>
      </c>
      <c r="P60" s="4">
        <v>16</v>
      </c>
      <c r="Q60" s="3">
        <v>228</v>
      </c>
      <c r="R60" s="4">
        <v>55</v>
      </c>
      <c r="S60" s="3" t="s">
        <v>107</v>
      </c>
      <c r="T60" s="4">
        <v>54</v>
      </c>
      <c r="U60" s="3">
        <v>11.1</v>
      </c>
      <c r="V60" s="4">
        <v>17</v>
      </c>
      <c r="W60" s="3">
        <v>16.899999999999999</v>
      </c>
      <c r="X60" s="4">
        <v>25</v>
      </c>
      <c r="Y60" s="3">
        <v>23</v>
      </c>
      <c r="Z60" s="4">
        <v>54</v>
      </c>
      <c r="AA60" s="3">
        <v>34</v>
      </c>
      <c r="AB60" s="4">
        <v>54</v>
      </c>
    </row>
    <row r="61" spans="1:28" ht="18.75">
      <c r="A61" s="3" t="s">
        <v>570</v>
      </c>
      <c r="B61" s="4">
        <v>15</v>
      </c>
      <c r="C61" s="3">
        <v>250</v>
      </c>
      <c r="D61" s="4">
        <v>55</v>
      </c>
      <c r="E61" s="3" t="s">
        <v>15</v>
      </c>
      <c r="F61" s="4">
        <v>55</v>
      </c>
      <c r="G61" s="3">
        <v>9.5</v>
      </c>
      <c r="H61" s="4">
        <v>16</v>
      </c>
      <c r="I61" s="3">
        <v>14.6</v>
      </c>
      <c r="J61" s="4">
        <v>20</v>
      </c>
      <c r="K61" s="3" t="s">
        <v>15</v>
      </c>
      <c r="L61" s="4">
        <v>55</v>
      </c>
      <c r="M61" s="3" t="s">
        <v>107</v>
      </c>
      <c r="N61" s="4">
        <v>55</v>
      </c>
      <c r="O61" s="3" t="s">
        <v>547</v>
      </c>
      <c r="P61" s="4">
        <v>15</v>
      </c>
      <c r="Q61" s="3">
        <v>230</v>
      </c>
      <c r="R61" s="4">
        <v>56</v>
      </c>
      <c r="S61" s="3" t="s">
        <v>15</v>
      </c>
      <c r="T61" s="4">
        <v>55</v>
      </c>
      <c r="U61" s="3">
        <v>11.2</v>
      </c>
      <c r="V61" s="4">
        <v>16</v>
      </c>
      <c r="W61" s="3">
        <v>17</v>
      </c>
      <c r="X61" s="4">
        <v>24</v>
      </c>
      <c r="Y61" s="3" t="s">
        <v>15</v>
      </c>
      <c r="Z61" s="4">
        <v>55</v>
      </c>
      <c r="AA61" s="3">
        <v>35</v>
      </c>
      <c r="AB61" s="4">
        <v>55</v>
      </c>
    </row>
    <row r="62" spans="1:28" ht="18.75">
      <c r="A62" s="3" t="s">
        <v>986</v>
      </c>
      <c r="B62" s="4">
        <v>14</v>
      </c>
      <c r="C62" s="3">
        <v>251</v>
      </c>
      <c r="D62" s="4">
        <v>56</v>
      </c>
      <c r="E62" s="3">
        <v>41</v>
      </c>
      <c r="F62" s="4">
        <v>56</v>
      </c>
      <c r="G62" s="3" t="s">
        <v>17</v>
      </c>
      <c r="H62" s="4">
        <v>15</v>
      </c>
      <c r="I62" s="3">
        <v>14.7</v>
      </c>
      <c r="J62" s="4">
        <v>19</v>
      </c>
      <c r="K62" s="3">
        <v>22</v>
      </c>
      <c r="L62" s="4">
        <v>56</v>
      </c>
      <c r="M62" s="3" t="s">
        <v>15</v>
      </c>
      <c r="N62" s="4">
        <v>56</v>
      </c>
      <c r="O62" s="3" t="s">
        <v>878</v>
      </c>
      <c r="P62" s="4">
        <v>14</v>
      </c>
      <c r="Q62" s="3">
        <v>232</v>
      </c>
      <c r="R62" s="4">
        <v>57</v>
      </c>
      <c r="S62" s="3">
        <v>36</v>
      </c>
      <c r="T62" s="4">
        <v>56</v>
      </c>
      <c r="U62" s="3">
        <v>11.3</v>
      </c>
      <c r="V62" s="4">
        <v>15</v>
      </c>
      <c r="W62" s="3">
        <v>17.100000000000001</v>
      </c>
      <c r="X62" s="4">
        <v>23</v>
      </c>
      <c r="Y62" s="3">
        <v>24</v>
      </c>
      <c r="Z62" s="4">
        <v>56</v>
      </c>
      <c r="AA62" s="3">
        <v>36</v>
      </c>
      <c r="AB62" s="4">
        <v>56</v>
      </c>
    </row>
    <row r="63" spans="1:28" ht="18.75">
      <c r="A63" s="3" t="s">
        <v>987</v>
      </c>
      <c r="B63" s="4">
        <v>13</v>
      </c>
      <c r="C63" s="3">
        <v>252</v>
      </c>
      <c r="D63" s="4">
        <v>57</v>
      </c>
      <c r="E63" s="3" t="s">
        <v>15</v>
      </c>
      <c r="F63" s="4">
        <v>57</v>
      </c>
      <c r="G63" s="3">
        <v>9.6</v>
      </c>
      <c r="H63" s="4">
        <v>14</v>
      </c>
      <c r="I63" s="3">
        <v>14.8</v>
      </c>
      <c r="J63" s="4">
        <v>18</v>
      </c>
      <c r="K63" s="3" t="s">
        <v>15</v>
      </c>
      <c r="L63" s="4">
        <v>57</v>
      </c>
      <c r="M63" s="3">
        <v>19</v>
      </c>
      <c r="N63" s="4">
        <v>57</v>
      </c>
      <c r="O63" s="3" t="s">
        <v>879</v>
      </c>
      <c r="P63" s="4">
        <v>13</v>
      </c>
      <c r="Q63" s="3">
        <v>234</v>
      </c>
      <c r="R63" s="4">
        <v>58</v>
      </c>
      <c r="S63" s="3" t="s">
        <v>15</v>
      </c>
      <c r="T63" s="4">
        <v>57</v>
      </c>
      <c r="U63" s="3">
        <v>11.4</v>
      </c>
      <c r="V63" s="4">
        <v>14</v>
      </c>
      <c r="W63" s="3">
        <v>17.2</v>
      </c>
      <c r="X63" s="4">
        <v>22</v>
      </c>
      <c r="Y63" s="3" t="s">
        <v>15</v>
      </c>
      <c r="Z63" s="4">
        <v>57</v>
      </c>
      <c r="AA63" s="3">
        <v>37</v>
      </c>
      <c r="AB63" s="4">
        <v>57</v>
      </c>
    </row>
    <row r="64" spans="1:28" ht="18.75">
      <c r="A64" s="3" t="s">
        <v>988</v>
      </c>
      <c r="B64" s="4">
        <v>12</v>
      </c>
      <c r="C64" s="3">
        <v>253</v>
      </c>
      <c r="D64" s="4">
        <v>58</v>
      </c>
      <c r="E64" s="3">
        <v>42</v>
      </c>
      <c r="F64" s="4">
        <v>58</v>
      </c>
      <c r="G64" s="3" t="s">
        <v>17</v>
      </c>
      <c r="H64" s="4">
        <v>13</v>
      </c>
      <c r="I64" s="3">
        <v>14.9</v>
      </c>
      <c r="J64" s="4">
        <v>17</v>
      </c>
      <c r="K64" s="3">
        <v>23</v>
      </c>
      <c r="L64" s="4">
        <v>58</v>
      </c>
      <c r="M64" s="3" t="s">
        <v>17</v>
      </c>
      <c r="N64" s="4">
        <v>58</v>
      </c>
      <c r="O64" s="3" t="s">
        <v>880</v>
      </c>
      <c r="P64" s="4">
        <v>12</v>
      </c>
      <c r="Q64" s="3">
        <v>236</v>
      </c>
      <c r="R64" s="4">
        <v>59</v>
      </c>
      <c r="S64" s="3">
        <v>37</v>
      </c>
      <c r="T64" s="4">
        <v>58</v>
      </c>
      <c r="U64" s="3">
        <v>11.5</v>
      </c>
      <c r="V64" s="4">
        <v>13</v>
      </c>
      <c r="W64" s="3">
        <v>17.3</v>
      </c>
      <c r="X64" s="4">
        <v>21</v>
      </c>
      <c r="Y64" s="3">
        <v>25</v>
      </c>
      <c r="Z64" s="4">
        <v>58</v>
      </c>
      <c r="AA64" s="3">
        <v>38</v>
      </c>
      <c r="AB64" s="4">
        <v>58</v>
      </c>
    </row>
    <row r="65" spans="1:28" ht="18.75">
      <c r="A65" s="3" t="s">
        <v>989</v>
      </c>
      <c r="B65" s="4">
        <v>11</v>
      </c>
      <c r="C65" s="3">
        <v>254</v>
      </c>
      <c r="D65" s="4">
        <v>59</v>
      </c>
      <c r="E65" s="3" t="s">
        <v>15</v>
      </c>
      <c r="F65" s="4">
        <v>59</v>
      </c>
      <c r="G65" s="3">
        <v>9.6999999999999993</v>
      </c>
      <c r="H65" s="4">
        <v>12</v>
      </c>
      <c r="I65" s="3">
        <v>15</v>
      </c>
      <c r="J65" s="4">
        <v>16</v>
      </c>
      <c r="K65" s="3" t="s">
        <v>15</v>
      </c>
      <c r="L65" s="4">
        <v>59</v>
      </c>
      <c r="M65" s="3">
        <v>20</v>
      </c>
      <c r="N65" s="4">
        <v>59</v>
      </c>
      <c r="O65" s="3" t="s">
        <v>881</v>
      </c>
      <c r="P65" s="4">
        <v>11</v>
      </c>
      <c r="Q65" s="3">
        <v>236</v>
      </c>
      <c r="R65" s="4">
        <v>54</v>
      </c>
      <c r="S65" s="3" t="s">
        <v>15</v>
      </c>
      <c r="T65" s="4">
        <v>59</v>
      </c>
      <c r="U65" s="3">
        <v>11.6</v>
      </c>
      <c r="V65" s="4">
        <v>12</v>
      </c>
      <c r="W65" s="3">
        <v>17.399999999999999</v>
      </c>
      <c r="X65" s="4">
        <v>20</v>
      </c>
      <c r="Y65" s="3" t="s">
        <v>15</v>
      </c>
      <c r="Z65" s="4">
        <v>59</v>
      </c>
      <c r="AA65" s="3">
        <v>39</v>
      </c>
      <c r="AB65" s="4">
        <v>59</v>
      </c>
    </row>
    <row r="66" spans="1:28" ht="18.75">
      <c r="A66" s="3" t="s">
        <v>990</v>
      </c>
      <c r="B66" s="4">
        <v>10</v>
      </c>
      <c r="C66" s="3">
        <v>255</v>
      </c>
      <c r="D66" s="4">
        <v>60</v>
      </c>
      <c r="E66" s="3">
        <v>43</v>
      </c>
      <c r="F66" s="4">
        <v>60</v>
      </c>
      <c r="G66" s="3" t="s">
        <v>17</v>
      </c>
      <c r="H66" s="4">
        <v>11</v>
      </c>
      <c r="I66" s="3">
        <v>15.1</v>
      </c>
      <c r="J66" s="4">
        <v>15</v>
      </c>
      <c r="K66" s="3">
        <v>24</v>
      </c>
      <c r="L66" s="4">
        <v>60</v>
      </c>
      <c r="M66" s="3" t="s">
        <v>17</v>
      </c>
      <c r="N66" s="4">
        <v>60</v>
      </c>
      <c r="O66" s="3" t="s">
        <v>882</v>
      </c>
      <c r="P66" s="4">
        <v>10</v>
      </c>
      <c r="Q66" s="3">
        <v>238</v>
      </c>
      <c r="R66" s="4">
        <v>60</v>
      </c>
      <c r="S66" s="3">
        <v>38</v>
      </c>
      <c r="T66" s="4">
        <v>60</v>
      </c>
      <c r="U66" s="3">
        <v>11.7</v>
      </c>
      <c r="V66" s="4">
        <v>11</v>
      </c>
      <c r="W66" s="3">
        <v>17.5</v>
      </c>
      <c r="X66" s="4">
        <v>19</v>
      </c>
      <c r="Y66" s="3">
        <v>26</v>
      </c>
      <c r="Z66" s="4">
        <v>60</v>
      </c>
      <c r="AA66" s="3">
        <v>40</v>
      </c>
      <c r="AB66" s="4">
        <v>60</v>
      </c>
    </row>
    <row r="67" spans="1:28" ht="18.75">
      <c r="A67" s="3" t="s">
        <v>991</v>
      </c>
      <c r="B67" s="4">
        <v>9</v>
      </c>
      <c r="C67" s="3">
        <v>257</v>
      </c>
      <c r="D67" s="4">
        <v>61</v>
      </c>
      <c r="E67" s="3" t="s">
        <v>15</v>
      </c>
      <c r="F67" s="4">
        <v>61</v>
      </c>
      <c r="G67" s="3">
        <v>9.8000000000000007</v>
      </c>
      <c r="H67" s="4">
        <v>10</v>
      </c>
      <c r="I67" s="3">
        <v>15.2</v>
      </c>
      <c r="J67" s="4">
        <v>14</v>
      </c>
      <c r="K67" s="3" t="s">
        <v>15</v>
      </c>
      <c r="L67" s="4">
        <v>61</v>
      </c>
      <c r="M67" s="3">
        <v>21</v>
      </c>
      <c r="N67" s="4">
        <v>61</v>
      </c>
      <c r="O67" s="3" t="s">
        <v>883</v>
      </c>
      <c r="P67" s="4">
        <v>9</v>
      </c>
      <c r="Q67" s="3">
        <v>240</v>
      </c>
      <c r="R67" s="4">
        <v>61</v>
      </c>
      <c r="S67" s="3" t="s">
        <v>15</v>
      </c>
      <c r="T67" s="4">
        <v>61</v>
      </c>
      <c r="U67" s="3">
        <v>11.8</v>
      </c>
      <c r="V67" s="4">
        <v>10</v>
      </c>
      <c r="W67" s="3">
        <v>17.600000000000001</v>
      </c>
      <c r="X67" s="4">
        <v>18</v>
      </c>
      <c r="Y67" s="3" t="s">
        <v>15</v>
      </c>
      <c r="Z67" s="4">
        <v>61</v>
      </c>
      <c r="AA67" s="3">
        <v>42</v>
      </c>
      <c r="AB67" s="4">
        <v>61</v>
      </c>
    </row>
    <row r="68" spans="1:28" ht="18.75">
      <c r="A68" s="3" t="s">
        <v>992</v>
      </c>
      <c r="B68" s="4">
        <v>8</v>
      </c>
      <c r="C68" s="3">
        <v>259</v>
      </c>
      <c r="D68" s="4">
        <v>62</v>
      </c>
      <c r="E68" s="3">
        <v>44</v>
      </c>
      <c r="F68" s="4">
        <v>62</v>
      </c>
      <c r="G68" s="3">
        <v>9.9</v>
      </c>
      <c r="H68" s="4">
        <v>9</v>
      </c>
      <c r="I68" s="3">
        <v>15.3</v>
      </c>
      <c r="J68" s="4">
        <v>13</v>
      </c>
      <c r="K68" s="3">
        <v>25</v>
      </c>
      <c r="L68" s="4">
        <v>62</v>
      </c>
      <c r="M68" s="3">
        <v>22</v>
      </c>
      <c r="N68" s="4">
        <v>62</v>
      </c>
      <c r="O68" s="3" t="s">
        <v>884</v>
      </c>
      <c r="P68" s="4">
        <v>8</v>
      </c>
      <c r="Q68" s="3">
        <v>242</v>
      </c>
      <c r="R68" s="4">
        <v>62</v>
      </c>
      <c r="S68" s="3">
        <v>39</v>
      </c>
      <c r="T68" s="4">
        <v>62</v>
      </c>
      <c r="U68" s="3">
        <v>11.9</v>
      </c>
      <c r="V68" s="4">
        <v>9</v>
      </c>
      <c r="W68" s="3">
        <v>17.7</v>
      </c>
      <c r="X68" s="4">
        <v>18</v>
      </c>
      <c r="Y68" s="3">
        <v>27</v>
      </c>
      <c r="Z68" s="4">
        <v>62</v>
      </c>
      <c r="AA68" s="3">
        <v>44</v>
      </c>
      <c r="AB68" s="4">
        <v>62</v>
      </c>
    </row>
    <row r="69" spans="1:28" ht="18.75">
      <c r="A69" s="3" t="s">
        <v>993</v>
      </c>
      <c r="B69" s="4">
        <v>7</v>
      </c>
      <c r="C69" s="3">
        <v>261</v>
      </c>
      <c r="D69" s="4">
        <v>63</v>
      </c>
      <c r="E69" s="3" t="s">
        <v>15</v>
      </c>
      <c r="F69" s="4">
        <v>63</v>
      </c>
      <c r="G69" s="3">
        <v>10</v>
      </c>
      <c r="H69" s="4">
        <v>8</v>
      </c>
      <c r="I69" s="3">
        <v>15.4</v>
      </c>
      <c r="J69" s="4">
        <v>12</v>
      </c>
      <c r="K69" s="3" t="s">
        <v>15</v>
      </c>
      <c r="L69" s="4">
        <v>63</v>
      </c>
      <c r="M69" s="3">
        <v>23</v>
      </c>
      <c r="N69" s="4">
        <v>63</v>
      </c>
      <c r="O69" s="3" t="s">
        <v>971</v>
      </c>
      <c r="P69" s="4">
        <v>7</v>
      </c>
      <c r="Q69" s="3">
        <v>244</v>
      </c>
      <c r="R69" s="4">
        <v>63</v>
      </c>
      <c r="S69" s="3" t="s">
        <v>15</v>
      </c>
      <c r="T69" s="4">
        <v>63</v>
      </c>
      <c r="U69" s="3">
        <v>12</v>
      </c>
      <c r="V69" s="4">
        <v>8</v>
      </c>
      <c r="W69" s="3">
        <v>17.8</v>
      </c>
      <c r="X69" s="4">
        <v>17</v>
      </c>
      <c r="Y69" s="3">
        <v>28</v>
      </c>
      <c r="Z69" s="4">
        <v>63</v>
      </c>
      <c r="AA69" s="3">
        <v>46</v>
      </c>
      <c r="AB69" s="4">
        <v>63</v>
      </c>
    </row>
    <row r="70" spans="1:28" ht="18.75">
      <c r="A70" s="3" t="s">
        <v>994</v>
      </c>
      <c r="B70" s="4">
        <v>6</v>
      </c>
      <c r="C70" s="3">
        <v>263</v>
      </c>
      <c r="D70" s="4">
        <v>64</v>
      </c>
      <c r="E70" s="3">
        <v>45</v>
      </c>
      <c r="F70" s="4">
        <v>64</v>
      </c>
      <c r="G70" s="3">
        <v>10.1</v>
      </c>
      <c r="H70" s="4">
        <v>7</v>
      </c>
      <c r="I70" s="3">
        <v>15.5</v>
      </c>
      <c r="J70" s="4">
        <v>11</v>
      </c>
      <c r="K70" s="3">
        <v>26</v>
      </c>
      <c r="L70" s="4">
        <v>64</v>
      </c>
      <c r="M70" s="3">
        <v>24</v>
      </c>
      <c r="N70" s="4">
        <v>64</v>
      </c>
      <c r="O70" s="3" t="s">
        <v>886</v>
      </c>
      <c r="P70" s="4">
        <v>6</v>
      </c>
      <c r="Q70" s="3">
        <v>246</v>
      </c>
      <c r="R70" s="4">
        <v>64</v>
      </c>
      <c r="S70" s="3">
        <v>40</v>
      </c>
      <c r="T70" s="4">
        <v>64</v>
      </c>
      <c r="U70" s="3">
        <v>12.1</v>
      </c>
      <c r="V70" s="4">
        <v>7</v>
      </c>
      <c r="W70" s="3">
        <v>17.899999999999999</v>
      </c>
      <c r="X70" s="4">
        <v>17</v>
      </c>
      <c r="Y70" s="3">
        <v>29</v>
      </c>
      <c r="Z70" s="4">
        <v>64</v>
      </c>
      <c r="AA70" s="3">
        <v>48</v>
      </c>
      <c r="AB70" s="4">
        <v>64</v>
      </c>
    </row>
    <row r="71" spans="1:28" ht="18.75">
      <c r="A71" s="3" t="s">
        <v>778</v>
      </c>
      <c r="B71" s="4">
        <v>5</v>
      </c>
      <c r="C71" s="3">
        <v>265</v>
      </c>
      <c r="D71" s="4">
        <v>65</v>
      </c>
      <c r="E71" s="3" t="s">
        <v>15</v>
      </c>
      <c r="F71" s="4">
        <v>65</v>
      </c>
      <c r="G71" s="3">
        <v>10.199999999999999</v>
      </c>
      <c r="H71" s="4">
        <v>6</v>
      </c>
      <c r="I71" s="3">
        <v>15.6</v>
      </c>
      <c r="J71" s="4">
        <v>11</v>
      </c>
      <c r="K71" s="3">
        <v>27</v>
      </c>
      <c r="L71" s="4">
        <v>65</v>
      </c>
      <c r="M71" s="3">
        <v>25</v>
      </c>
      <c r="N71" s="4">
        <v>65</v>
      </c>
      <c r="O71" s="3" t="s">
        <v>887</v>
      </c>
      <c r="P71" s="4">
        <v>5</v>
      </c>
      <c r="Q71" s="3">
        <v>248</v>
      </c>
      <c r="R71" s="4">
        <v>65</v>
      </c>
      <c r="S71" s="3" t="s">
        <v>15</v>
      </c>
      <c r="T71" s="4">
        <v>65</v>
      </c>
      <c r="U71" s="3">
        <v>12.2</v>
      </c>
      <c r="V71" s="4">
        <v>6</v>
      </c>
      <c r="W71" s="3">
        <v>18</v>
      </c>
      <c r="X71" s="4">
        <v>16</v>
      </c>
      <c r="Y71" s="3">
        <v>30</v>
      </c>
      <c r="Z71" s="4">
        <v>65</v>
      </c>
      <c r="AA71" s="3">
        <v>50</v>
      </c>
      <c r="AB71" s="4">
        <v>65</v>
      </c>
    </row>
    <row r="72" spans="1:28" ht="18.75">
      <c r="A72" s="3" t="s">
        <v>995</v>
      </c>
      <c r="B72" s="4">
        <v>4</v>
      </c>
      <c r="C72" s="3">
        <v>267</v>
      </c>
      <c r="D72" s="4">
        <v>66</v>
      </c>
      <c r="E72" s="3">
        <v>46</v>
      </c>
      <c r="F72" s="4">
        <v>66</v>
      </c>
      <c r="G72" s="3">
        <v>10.3</v>
      </c>
      <c r="H72" s="4">
        <v>5</v>
      </c>
      <c r="I72" s="3">
        <v>15.7</v>
      </c>
      <c r="J72" s="4">
        <v>10</v>
      </c>
      <c r="K72" s="3">
        <v>28</v>
      </c>
      <c r="L72" s="4">
        <v>66</v>
      </c>
      <c r="M72" s="3">
        <v>26</v>
      </c>
      <c r="N72" s="4">
        <v>66</v>
      </c>
      <c r="O72" s="3" t="s">
        <v>828</v>
      </c>
      <c r="P72" s="4">
        <v>4</v>
      </c>
      <c r="Q72" s="3">
        <v>250</v>
      </c>
      <c r="R72" s="4">
        <v>66</v>
      </c>
      <c r="S72" s="3">
        <v>41</v>
      </c>
      <c r="T72" s="4">
        <v>66</v>
      </c>
      <c r="U72" s="3">
        <v>12.3</v>
      </c>
      <c r="V72" s="4">
        <v>5</v>
      </c>
      <c r="W72" s="3">
        <v>18.100000000000001</v>
      </c>
      <c r="X72" s="4">
        <v>16</v>
      </c>
      <c r="Y72" s="3">
        <v>31</v>
      </c>
      <c r="Z72" s="4">
        <v>66</v>
      </c>
      <c r="AA72" s="3">
        <v>53</v>
      </c>
      <c r="AB72" s="4">
        <v>66</v>
      </c>
    </row>
    <row r="73" spans="1:28" ht="18.75">
      <c r="A73" s="3" t="s">
        <v>923</v>
      </c>
      <c r="B73" s="4">
        <v>3</v>
      </c>
      <c r="C73" s="3">
        <v>269</v>
      </c>
      <c r="D73" s="4">
        <v>67</v>
      </c>
      <c r="E73" s="3" t="s">
        <v>15</v>
      </c>
      <c r="F73" s="4">
        <v>67</v>
      </c>
      <c r="G73" s="3">
        <v>10.4</v>
      </c>
      <c r="H73" s="4">
        <v>4</v>
      </c>
      <c r="I73" s="3">
        <v>15.8</v>
      </c>
      <c r="J73" s="4">
        <v>10</v>
      </c>
      <c r="K73" s="3">
        <v>29</v>
      </c>
      <c r="L73" s="4">
        <v>67</v>
      </c>
      <c r="M73" s="3">
        <v>28</v>
      </c>
      <c r="N73" s="4">
        <v>67</v>
      </c>
      <c r="O73" s="3" t="s">
        <v>720</v>
      </c>
      <c r="P73" s="4">
        <v>3</v>
      </c>
      <c r="Q73" s="3">
        <v>252</v>
      </c>
      <c r="R73" s="4">
        <v>67</v>
      </c>
      <c r="S73" s="3" t="s">
        <v>15</v>
      </c>
      <c r="T73" s="4">
        <v>67</v>
      </c>
      <c r="U73" s="3">
        <v>12.4</v>
      </c>
      <c r="V73" s="4">
        <v>4</v>
      </c>
      <c r="W73" s="3">
        <v>18.2</v>
      </c>
      <c r="X73" s="4">
        <v>15</v>
      </c>
      <c r="Y73" s="3">
        <v>32</v>
      </c>
      <c r="Z73" s="4">
        <v>67</v>
      </c>
      <c r="AA73" s="3">
        <v>56</v>
      </c>
      <c r="AB73" s="4">
        <v>67</v>
      </c>
    </row>
    <row r="74" spans="1:28" ht="18.75">
      <c r="A74" s="3" t="s">
        <v>924</v>
      </c>
      <c r="B74" s="4">
        <v>2</v>
      </c>
      <c r="C74" s="3">
        <v>271</v>
      </c>
      <c r="D74" s="4">
        <v>68</v>
      </c>
      <c r="E74" s="3">
        <v>47</v>
      </c>
      <c r="F74" s="4">
        <v>68</v>
      </c>
      <c r="G74" s="3">
        <v>10.5</v>
      </c>
      <c r="H74" s="4">
        <v>3</v>
      </c>
      <c r="I74" s="3">
        <v>15.9</v>
      </c>
      <c r="J74" s="4">
        <v>9</v>
      </c>
      <c r="K74" s="3">
        <v>30</v>
      </c>
      <c r="L74" s="4">
        <v>68</v>
      </c>
      <c r="M74" s="3">
        <v>30</v>
      </c>
      <c r="N74" s="4">
        <v>68</v>
      </c>
      <c r="O74" s="3" t="s">
        <v>638</v>
      </c>
      <c r="P74" s="4">
        <v>2</v>
      </c>
      <c r="Q74" s="3">
        <v>254</v>
      </c>
      <c r="R74" s="4">
        <v>68</v>
      </c>
      <c r="S74" s="3">
        <v>42</v>
      </c>
      <c r="T74" s="4">
        <v>68</v>
      </c>
      <c r="U74" s="3">
        <v>12.5</v>
      </c>
      <c r="V74" s="4">
        <v>3</v>
      </c>
      <c r="W74" s="3">
        <v>18.3</v>
      </c>
      <c r="X74" s="4">
        <v>15</v>
      </c>
      <c r="Y74" s="3">
        <v>33</v>
      </c>
      <c r="Z74" s="4">
        <v>68</v>
      </c>
      <c r="AA74" s="3">
        <v>59</v>
      </c>
      <c r="AB74" s="4">
        <v>68</v>
      </c>
    </row>
    <row r="75" spans="1:28" ht="18.75">
      <c r="A75" s="3" t="s">
        <v>868</v>
      </c>
      <c r="B75" s="4">
        <v>1</v>
      </c>
      <c r="C75" s="3">
        <v>273</v>
      </c>
      <c r="D75" s="4">
        <v>69</v>
      </c>
      <c r="E75" s="3" t="s">
        <v>15</v>
      </c>
      <c r="F75" s="4">
        <v>69</v>
      </c>
      <c r="G75" s="3">
        <v>10.6</v>
      </c>
      <c r="H75" s="4">
        <v>3</v>
      </c>
      <c r="I75" s="3">
        <v>16</v>
      </c>
      <c r="J75" s="4">
        <v>9</v>
      </c>
      <c r="K75" s="3">
        <v>31</v>
      </c>
      <c r="L75" s="4">
        <v>69</v>
      </c>
      <c r="M75" s="3">
        <v>32</v>
      </c>
      <c r="N75" s="4">
        <v>69</v>
      </c>
      <c r="O75" s="3" t="s">
        <v>563</v>
      </c>
      <c r="P75" s="4">
        <v>1</v>
      </c>
      <c r="Q75" s="3">
        <v>256</v>
      </c>
      <c r="R75" s="4">
        <v>69</v>
      </c>
      <c r="S75" s="3" t="s">
        <v>15</v>
      </c>
      <c r="T75" s="4">
        <v>69</v>
      </c>
      <c r="U75" s="3">
        <v>12.6</v>
      </c>
      <c r="V75" s="4">
        <v>2</v>
      </c>
      <c r="W75" s="3">
        <v>18.399999999999999</v>
      </c>
      <c r="X75" s="4">
        <v>14</v>
      </c>
      <c r="Y75" s="3">
        <v>34</v>
      </c>
      <c r="Z75" s="4">
        <v>69</v>
      </c>
      <c r="AA75" s="3">
        <v>62</v>
      </c>
      <c r="AB75" s="4">
        <v>69</v>
      </c>
    </row>
    <row r="76" spans="1:28" ht="18.75">
      <c r="A76" s="3" t="s">
        <v>18</v>
      </c>
      <c r="B76" s="4">
        <v>1</v>
      </c>
      <c r="C76" s="3">
        <v>275</v>
      </c>
      <c r="D76" s="4">
        <v>70</v>
      </c>
      <c r="E76" s="3">
        <v>48</v>
      </c>
      <c r="F76" s="4">
        <v>70</v>
      </c>
      <c r="G76" s="3">
        <v>10.7</v>
      </c>
      <c r="H76" s="4">
        <v>2</v>
      </c>
      <c r="I76" s="3">
        <v>16.100000000000001</v>
      </c>
      <c r="J76" s="4">
        <v>8</v>
      </c>
      <c r="K76" s="3">
        <v>32</v>
      </c>
      <c r="L76" s="4">
        <v>70</v>
      </c>
      <c r="M76" s="3">
        <v>34</v>
      </c>
      <c r="N76" s="4">
        <v>70</v>
      </c>
      <c r="O76" s="3" t="s">
        <v>21</v>
      </c>
      <c r="P76" s="4">
        <v>1</v>
      </c>
      <c r="Q76" s="3">
        <v>258</v>
      </c>
      <c r="R76" s="4">
        <v>70</v>
      </c>
      <c r="S76" s="3">
        <v>43</v>
      </c>
      <c r="T76" s="4">
        <v>70</v>
      </c>
      <c r="U76" s="3">
        <v>12.7</v>
      </c>
      <c r="V76" s="4">
        <v>1</v>
      </c>
      <c r="W76" s="3">
        <v>18.5</v>
      </c>
      <c r="X76" s="4">
        <v>14</v>
      </c>
      <c r="Y76" s="3">
        <v>35</v>
      </c>
      <c r="Z76" s="4">
        <v>70</v>
      </c>
      <c r="AA76" s="3">
        <v>65</v>
      </c>
      <c r="AB76" s="4">
        <v>70</v>
      </c>
    </row>
    <row r="77" spans="1:28" ht="18.75">
      <c r="A77" s="3" t="s">
        <v>165</v>
      </c>
      <c r="B77" s="4">
        <v>0</v>
      </c>
      <c r="C77" s="3" t="s">
        <v>166</v>
      </c>
      <c r="D77" s="4">
        <v>70</v>
      </c>
      <c r="E77" s="3" t="s">
        <v>167</v>
      </c>
      <c r="F77" s="4">
        <v>70</v>
      </c>
      <c r="G77" s="3">
        <v>10.8</v>
      </c>
      <c r="H77" s="4">
        <v>2</v>
      </c>
      <c r="I77" s="3">
        <v>16.2</v>
      </c>
      <c r="J77" s="4">
        <v>8</v>
      </c>
      <c r="K77" s="3" t="s">
        <v>151</v>
      </c>
      <c r="L77" s="4">
        <v>70</v>
      </c>
      <c r="M77" s="3" t="s">
        <v>168</v>
      </c>
      <c r="N77" s="4">
        <v>70</v>
      </c>
      <c r="O77" s="3" t="s">
        <v>159</v>
      </c>
      <c r="P77" s="4">
        <v>0</v>
      </c>
      <c r="Q77" s="3" t="s">
        <v>160</v>
      </c>
      <c r="R77" s="4">
        <v>70</v>
      </c>
      <c r="S77" s="3" t="s">
        <v>64</v>
      </c>
      <c r="T77" s="4">
        <v>70</v>
      </c>
      <c r="U77" s="3" t="s">
        <v>161</v>
      </c>
      <c r="V77" s="4">
        <v>0</v>
      </c>
      <c r="W77" s="3">
        <v>18.600000000000001</v>
      </c>
      <c r="X77" s="4">
        <v>13</v>
      </c>
      <c r="Y77" s="3" t="s">
        <v>89</v>
      </c>
      <c r="Z77" s="4">
        <v>70</v>
      </c>
      <c r="AA77" s="3" t="s">
        <v>162</v>
      </c>
      <c r="AB77" s="4">
        <v>70</v>
      </c>
    </row>
    <row r="78" spans="1:28" ht="18.75">
      <c r="A78" s="3">
        <v>0</v>
      </c>
      <c r="B78" s="4">
        <v>0</v>
      </c>
      <c r="C78" s="3"/>
      <c r="D78" s="3"/>
      <c r="E78" s="3"/>
      <c r="F78" s="3">
        <v>0</v>
      </c>
      <c r="G78" s="3">
        <v>10.9</v>
      </c>
      <c r="H78" s="4">
        <v>1</v>
      </c>
      <c r="I78" s="3">
        <v>16.3</v>
      </c>
      <c r="J78" s="4">
        <v>7</v>
      </c>
      <c r="K78" s="3"/>
      <c r="L78" s="3">
        <v>0</v>
      </c>
      <c r="M78" s="3"/>
      <c r="N78" s="3"/>
      <c r="O78" s="3">
        <v>0</v>
      </c>
      <c r="P78" s="4">
        <v>0</v>
      </c>
      <c r="Q78" s="3"/>
      <c r="R78" s="4"/>
      <c r="S78" s="3"/>
      <c r="T78" s="4">
        <v>0</v>
      </c>
      <c r="U78" s="3">
        <v>0</v>
      </c>
      <c r="V78" s="4">
        <v>0</v>
      </c>
      <c r="W78" s="3">
        <v>18.7</v>
      </c>
      <c r="X78" s="4">
        <v>13</v>
      </c>
      <c r="Y78" s="3"/>
      <c r="Z78" s="4">
        <v>0</v>
      </c>
      <c r="AA78" s="3"/>
      <c r="AB78" s="3"/>
    </row>
    <row r="79" spans="1:28" ht="18.75">
      <c r="A79" s="3"/>
      <c r="B79" s="4">
        <v>0</v>
      </c>
      <c r="C79" s="3"/>
      <c r="D79" s="3">
        <v>0</v>
      </c>
      <c r="E79" s="3"/>
      <c r="F79" s="3">
        <v>0</v>
      </c>
      <c r="G79" s="3">
        <v>11</v>
      </c>
      <c r="H79" s="4">
        <v>1</v>
      </c>
      <c r="I79" s="3">
        <v>16.399999999999999</v>
      </c>
      <c r="J79" s="4">
        <v>7</v>
      </c>
      <c r="K79" s="3"/>
      <c r="L79" s="3">
        <v>0</v>
      </c>
      <c r="M79" s="3"/>
      <c r="N79" s="3"/>
      <c r="O79" s="3"/>
      <c r="P79" s="4">
        <v>0</v>
      </c>
      <c r="Q79" s="3"/>
      <c r="R79" s="4">
        <v>0</v>
      </c>
      <c r="S79" s="3"/>
      <c r="T79" s="4">
        <v>0</v>
      </c>
      <c r="U79" s="3"/>
      <c r="V79" s="4"/>
      <c r="W79" s="3">
        <v>18.8</v>
      </c>
      <c r="X79" s="4">
        <v>12</v>
      </c>
      <c r="Y79" s="3"/>
      <c r="Z79" s="4">
        <v>0</v>
      </c>
      <c r="AA79" s="3"/>
      <c r="AB79" s="3"/>
    </row>
    <row r="80" spans="1:28" ht="18.75">
      <c r="G80" s="3" t="s">
        <v>75</v>
      </c>
      <c r="H80" s="4">
        <v>0</v>
      </c>
      <c r="I80" s="3">
        <v>16.5</v>
      </c>
      <c r="J80" s="4">
        <v>6</v>
      </c>
      <c r="W80" s="3">
        <v>18.899999999999999</v>
      </c>
      <c r="X80" s="4">
        <v>12</v>
      </c>
    </row>
    <row r="81" spans="7:24" ht="18.75">
      <c r="G81" s="3">
        <v>0</v>
      </c>
      <c r="H81" s="4">
        <v>0</v>
      </c>
      <c r="I81" s="3">
        <v>16.600000000000001</v>
      </c>
      <c r="J81" s="4">
        <v>6</v>
      </c>
      <c r="W81" s="3">
        <v>19</v>
      </c>
      <c r="X81" s="4">
        <v>11</v>
      </c>
    </row>
    <row r="82" spans="7:24" ht="18.75">
      <c r="I82" s="3">
        <v>16.7</v>
      </c>
      <c r="J82" s="4">
        <v>5</v>
      </c>
      <c r="W82" s="3">
        <v>19.100000000000001</v>
      </c>
      <c r="X82" s="4">
        <v>11</v>
      </c>
    </row>
    <row r="83" spans="7:24" ht="18.75">
      <c r="I83" s="3">
        <v>16.8</v>
      </c>
      <c r="J83" s="4">
        <v>5</v>
      </c>
      <c r="W83" s="3">
        <v>19.2</v>
      </c>
      <c r="X83" s="4">
        <v>10</v>
      </c>
    </row>
    <row r="84" spans="7:24" ht="18.75">
      <c r="I84" s="3">
        <v>16.899999999999999</v>
      </c>
      <c r="J84" s="4">
        <v>5</v>
      </c>
      <c r="W84" s="3">
        <v>19.3</v>
      </c>
      <c r="X84" s="4">
        <v>10</v>
      </c>
    </row>
    <row r="85" spans="7:24" ht="18.75">
      <c r="I85" s="3">
        <v>17</v>
      </c>
      <c r="J85" s="4">
        <v>4</v>
      </c>
      <c r="W85" s="3">
        <v>19.399999999999999</v>
      </c>
      <c r="X85" s="4">
        <v>9</v>
      </c>
    </row>
    <row r="86" spans="7:24" ht="18.75">
      <c r="I86" s="3">
        <v>17.100000000000001</v>
      </c>
      <c r="J86" s="4">
        <v>4</v>
      </c>
      <c r="W86" s="3">
        <v>19.5</v>
      </c>
      <c r="X86" s="4">
        <v>9</v>
      </c>
    </row>
    <row r="87" spans="7:24" ht="18.75">
      <c r="I87" s="3">
        <v>17.2</v>
      </c>
      <c r="J87" s="4">
        <v>4</v>
      </c>
      <c r="W87" s="3">
        <v>19.600000000000001</v>
      </c>
      <c r="X87" s="4">
        <v>9</v>
      </c>
    </row>
    <row r="88" spans="7:24" ht="18.75">
      <c r="I88" s="3">
        <v>17.3</v>
      </c>
      <c r="J88" s="4">
        <v>3</v>
      </c>
      <c r="W88" s="3">
        <v>19.7</v>
      </c>
      <c r="X88" s="4">
        <v>8</v>
      </c>
    </row>
    <row r="89" spans="7:24" ht="18.75">
      <c r="I89" s="3">
        <v>17.399999999999999</v>
      </c>
      <c r="J89" s="4">
        <v>3</v>
      </c>
      <c r="W89" s="3">
        <v>19.8</v>
      </c>
      <c r="X89" s="4">
        <v>8</v>
      </c>
    </row>
    <row r="90" spans="7:24" ht="18.75">
      <c r="I90" s="3">
        <v>17.5</v>
      </c>
      <c r="J90" s="4">
        <v>3</v>
      </c>
      <c r="W90" s="3">
        <v>19.899999999999999</v>
      </c>
      <c r="X90" s="4">
        <v>8</v>
      </c>
    </row>
    <row r="91" spans="7:24" ht="18.75">
      <c r="I91" s="3">
        <v>17.600000000000001</v>
      </c>
      <c r="J91" s="4">
        <v>2</v>
      </c>
      <c r="W91" s="3">
        <v>20</v>
      </c>
      <c r="X91" s="4">
        <v>7</v>
      </c>
    </row>
    <row r="92" spans="7:24" ht="18.75">
      <c r="I92" s="3">
        <v>17.7</v>
      </c>
      <c r="J92" s="4">
        <v>2</v>
      </c>
      <c r="W92" s="3">
        <v>20.100000000000001</v>
      </c>
      <c r="X92" s="4">
        <v>7</v>
      </c>
    </row>
    <row r="93" spans="7:24" ht="18.75">
      <c r="I93" s="3">
        <v>17.8</v>
      </c>
      <c r="J93" s="4">
        <v>1</v>
      </c>
      <c r="W93" s="3">
        <v>20.2</v>
      </c>
      <c r="X93" s="4">
        <v>7</v>
      </c>
    </row>
    <row r="94" spans="7:24" ht="18.75">
      <c r="I94" s="3">
        <v>17.899999999999999</v>
      </c>
      <c r="J94" s="4">
        <v>1</v>
      </c>
      <c r="W94" s="3">
        <v>20.3</v>
      </c>
      <c r="X94" s="4">
        <v>6</v>
      </c>
    </row>
    <row r="95" spans="7:24" ht="18.75">
      <c r="I95" s="3">
        <v>18</v>
      </c>
      <c r="J95" s="4">
        <v>1</v>
      </c>
      <c r="W95" s="3">
        <v>20.399999999999999</v>
      </c>
      <c r="X95" s="4">
        <v>6</v>
      </c>
    </row>
    <row r="96" spans="7:24" ht="18.75">
      <c r="I96" s="3">
        <v>18.100000000000001</v>
      </c>
      <c r="J96" s="4">
        <v>0</v>
      </c>
      <c r="W96" s="3">
        <v>20.5</v>
      </c>
      <c r="X96" s="4">
        <v>6</v>
      </c>
    </row>
    <row r="97" spans="9:24" ht="18.75">
      <c r="I97" s="3">
        <v>0</v>
      </c>
      <c r="J97" s="4">
        <v>0</v>
      </c>
      <c r="W97" s="3">
        <v>20.6</v>
      </c>
      <c r="X97" s="4">
        <v>5</v>
      </c>
    </row>
    <row r="98" spans="9:24" ht="18.75">
      <c r="W98" s="3">
        <v>20.7</v>
      </c>
      <c r="X98" s="4">
        <v>5</v>
      </c>
    </row>
    <row r="99" spans="9:24" ht="18.75">
      <c r="W99" s="3">
        <v>20.8</v>
      </c>
      <c r="X99" s="4">
        <v>5</v>
      </c>
    </row>
    <row r="100" spans="9:24" ht="18.75">
      <c r="W100" s="3">
        <v>20.9</v>
      </c>
      <c r="X100" s="4">
        <v>4</v>
      </c>
    </row>
    <row r="101" spans="9:24" ht="18.75">
      <c r="W101" s="3">
        <v>21</v>
      </c>
      <c r="X101" s="4">
        <v>4</v>
      </c>
    </row>
    <row r="102" spans="9:24" ht="18.75">
      <c r="W102" s="3">
        <v>21.1</v>
      </c>
      <c r="X102" s="4">
        <v>4</v>
      </c>
    </row>
    <row r="103" spans="9:24" ht="18.75">
      <c r="W103" s="3">
        <v>21.2</v>
      </c>
      <c r="X103" s="4">
        <v>3</v>
      </c>
    </row>
    <row r="104" spans="9:24" ht="18.75">
      <c r="W104" s="3">
        <v>21.3</v>
      </c>
      <c r="X104" s="4">
        <v>3</v>
      </c>
    </row>
    <row r="105" spans="9:24" ht="18.75">
      <c r="W105" s="3">
        <v>21.4</v>
      </c>
      <c r="X105" s="4">
        <v>3</v>
      </c>
    </row>
    <row r="106" spans="9:24" ht="18.75">
      <c r="W106" s="3">
        <v>21.5</v>
      </c>
      <c r="X106" s="4">
        <v>2</v>
      </c>
    </row>
    <row r="107" spans="9:24" ht="18.75">
      <c r="W107" s="3">
        <v>21.6</v>
      </c>
      <c r="X107" s="4">
        <v>2</v>
      </c>
    </row>
    <row r="108" spans="9:24" ht="18.75">
      <c r="W108" s="3">
        <v>21.7</v>
      </c>
      <c r="X108" s="4">
        <v>2</v>
      </c>
    </row>
    <row r="109" spans="9:24" ht="18.75">
      <c r="W109" s="3">
        <v>21.8</v>
      </c>
      <c r="X109" s="4">
        <v>1</v>
      </c>
    </row>
    <row r="110" spans="9:24" ht="18.75">
      <c r="W110" s="3">
        <v>21.9</v>
      </c>
      <c r="X110" s="4">
        <v>1</v>
      </c>
    </row>
    <row r="111" spans="9:24" ht="18.75">
      <c r="W111" s="3">
        <v>22</v>
      </c>
      <c r="X111" s="4">
        <v>1</v>
      </c>
    </row>
    <row r="112" spans="9:24" ht="18.75">
      <c r="W112" s="3">
        <v>22.1</v>
      </c>
      <c r="X112" s="4">
        <v>0</v>
      </c>
    </row>
    <row r="113" spans="23:24" ht="18.75">
      <c r="W113" s="3">
        <v>0</v>
      </c>
      <c r="X113" s="4">
        <v>0</v>
      </c>
    </row>
  </sheetData>
  <sheetProtection sheet="1" selectLockedCells="1" selectUnlockedCells="1"/>
  <mergeCells count="2">
    <mergeCell ref="A3:N3"/>
    <mergeCell ref="O3:AB3"/>
  </mergeCells>
  <pageMargins left="0.44791666666666669" right="0.39583333333333331"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sheetPr codeName="Лист12"/>
  <dimension ref="A1:Z3988"/>
  <sheetViews>
    <sheetView tabSelected="1" view="pageLayout" zoomScale="78" zoomScaleNormal="70" zoomScalePageLayoutView="78" workbookViewId="0">
      <selection activeCell="C41" sqref="C41:I41"/>
    </sheetView>
  </sheetViews>
  <sheetFormatPr defaultRowHeight="15.75"/>
  <cols>
    <col min="1" max="1" width="4.875" customWidth="1"/>
    <col min="2" max="2" width="33.875" customWidth="1"/>
    <col min="3" max="3" width="9.625" customWidth="1"/>
    <col min="5" max="5" width="7.5" customWidth="1"/>
    <col min="6" max="6" width="6.75" customWidth="1"/>
    <col min="7" max="7" width="7.125" customWidth="1"/>
    <col min="8" max="8" width="7.375" customWidth="1"/>
    <col min="9" max="9" width="7.75" customWidth="1"/>
    <col min="10" max="10" width="7.25" customWidth="1"/>
    <col min="11" max="11" width="7.125" customWidth="1"/>
    <col min="12" max="13" width="6.875" customWidth="1"/>
    <col min="14" max="14" width="7.25" customWidth="1"/>
    <col min="15" max="15" width="6.875" customWidth="1"/>
    <col min="16" max="17" width="7.125" customWidth="1"/>
    <col min="18" max="18" width="7.875" customWidth="1"/>
    <col min="19" max="19" width="7.5" customWidth="1"/>
    <col min="20" max="20" width="8.25" customWidth="1"/>
    <col min="21" max="21" width="11.25" customWidth="1"/>
    <col min="22" max="22" width="12.75" customWidth="1"/>
    <col min="23" max="23" width="16" customWidth="1"/>
    <col min="24" max="24" width="9" hidden="1" customWidth="1"/>
    <col min="25" max="25" width="9" customWidth="1"/>
    <col min="26" max="26" width="9" hidden="1" customWidth="1"/>
  </cols>
  <sheetData>
    <row r="1" spans="1:26" ht="18.75">
      <c r="A1" s="113" t="s">
        <v>999</v>
      </c>
      <c r="B1" s="113"/>
      <c r="C1" s="113"/>
      <c r="D1" s="113"/>
      <c r="E1" s="113"/>
      <c r="F1" s="113"/>
      <c r="G1" s="113"/>
      <c r="H1" s="113"/>
      <c r="I1" s="113"/>
      <c r="J1" s="113"/>
      <c r="K1" s="113"/>
      <c r="L1" s="113"/>
      <c r="M1" s="113"/>
      <c r="N1" s="113"/>
      <c r="O1" s="113"/>
      <c r="P1" s="113"/>
      <c r="Q1" s="113"/>
      <c r="R1" s="113"/>
      <c r="S1" s="113"/>
      <c r="T1" s="113"/>
      <c r="U1" s="113"/>
      <c r="V1" s="113"/>
      <c r="W1" s="113"/>
    </row>
    <row r="2" spans="1:26" ht="18.75">
      <c r="A2" s="113" t="s">
        <v>998</v>
      </c>
      <c r="B2" s="113"/>
      <c r="C2" s="113"/>
      <c r="D2" s="113"/>
      <c r="E2" s="113"/>
      <c r="F2" s="113"/>
      <c r="G2" s="113"/>
      <c r="H2" s="113"/>
      <c r="I2" s="113"/>
      <c r="J2" s="113"/>
      <c r="K2" s="113"/>
      <c r="L2" s="113"/>
      <c r="M2" s="113"/>
      <c r="N2" s="113"/>
      <c r="O2" s="113"/>
      <c r="P2" s="113"/>
      <c r="Q2" s="113"/>
      <c r="R2" s="113"/>
      <c r="S2" s="113"/>
      <c r="T2" s="113"/>
      <c r="U2" s="113"/>
      <c r="V2" s="113"/>
      <c r="W2" s="113"/>
    </row>
    <row r="4" spans="1:26" ht="15.75" customHeight="1">
      <c r="A4" s="114" t="s">
        <v>169</v>
      </c>
      <c r="B4" s="114"/>
      <c r="C4" s="114"/>
      <c r="D4" s="114"/>
      <c r="E4" s="114"/>
      <c r="F4" s="114"/>
      <c r="G4" s="114"/>
      <c r="H4" s="114"/>
      <c r="I4" s="114"/>
      <c r="J4" s="114"/>
      <c r="K4" s="114"/>
      <c r="L4" s="114"/>
      <c r="M4" s="114"/>
      <c r="N4" s="114"/>
      <c r="O4" s="114"/>
      <c r="P4" s="114"/>
      <c r="Q4" s="114"/>
      <c r="R4" s="114"/>
      <c r="S4" s="114"/>
      <c r="T4" s="114"/>
      <c r="U4" s="114"/>
      <c r="V4" s="114"/>
      <c r="W4" s="114"/>
    </row>
    <row r="5" spans="1:26" ht="15.75" customHeight="1">
      <c r="A5" s="45"/>
      <c r="B5" s="45"/>
      <c r="C5" s="45"/>
      <c r="D5" s="45"/>
      <c r="E5" s="45"/>
      <c r="F5" s="45"/>
      <c r="G5" s="45"/>
      <c r="H5" s="45"/>
      <c r="I5" s="45"/>
      <c r="J5" s="45"/>
      <c r="K5" s="45"/>
      <c r="L5" s="45"/>
      <c r="M5" s="45"/>
      <c r="N5" s="45"/>
      <c r="O5" s="45"/>
      <c r="P5" s="45"/>
      <c r="Q5" s="45"/>
      <c r="R5" s="45"/>
      <c r="S5" s="45"/>
      <c r="T5" s="45"/>
      <c r="U5" s="45"/>
      <c r="V5" s="45"/>
      <c r="W5" s="45"/>
    </row>
    <row r="6" spans="1:26" ht="15.75" customHeight="1">
      <c r="A6" s="115" t="s">
        <v>1013</v>
      </c>
      <c r="B6" s="115"/>
      <c r="C6" s="115"/>
      <c r="D6" s="115"/>
      <c r="E6" s="115"/>
      <c r="F6" s="115"/>
      <c r="G6" s="115"/>
      <c r="H6" s="115"/>
      <c r="I6" s="115"/>
      <c r="J6" s="115"/>
      <c r="K6" s="115"/>
      <c r="L6" s="115"/>
      <c r="M6" s="115"/>
      <c r="N6" s="115"/>
      <c r="O6" s="115"/>
      <c r="P6" s="115"/>
      <c r="Q6" s="115"/>
      <c r="R6" s="115"/>
      <c r="S6" s="115"/>
      <c r="T6" s="115"/>
      <c r="U6" s="115"/>
      <c r="V6" s="115"/>
      <c r="W6" s="115"/>
    </row>
    <row r="7" spans="1:26" ht="18.75" customHeight="1">
      <c r="A7" s="115" t="s">
        <v>996</v>
      </c>
      <c r="B7" s="115"/>
      <c r="C7" s="115"/>
      <c r="D7" s="115"/>
      <c r="E7" s="115"/>
      <c r="F7" s="115"/>
      <c r="G7" s="115"/>
      <c r="H7" s="115"/>
      <c r="I7" s="115"/>
      <c r="J7" s="115"/>
      <c r="K7" s="115"/>
      <c r="L7" s="115"/>
      <c r="M7" s="115"/>
      <c r="N7" s="115"/>
      <c r="O7" s="115"/>
      <c r="P7" s="115"/>
      <c r="Q7" s="115"/>
      <c r="R7" s="115"/>
      <c r="S7" s="115"/>
      <c r="T7" s="115"/>
      <c r="U7" s="115"/>
      <c r="V7" s="115"/>
      <c r="W7" s="115"/>
    </row>
    <row r="8" spans="1:26" ht="18.75">
      <c r="A8" s="116" t="s">
        <v>997</v>
      </c>
      <c r="B8" s="116"/>
      <c r="C8" s="116"/>
      <c r="D8" s="116"/>
      <c r="E8" s="116"/>
      <c r="F8" s="116"/>
      <c r="G8" s="116"/>
      <c r="H8" s="116"/>
      <c r="I8" s="116"/>
      <c r="J8" s="116"/>
      <c r="K8" s="116"/>
      <c r="L8" s="116"/>
      <c r="M8" s="116"/>
      <c r="N8" s="116"/>
      <c r="O8" s="116"/>
      <c r="P8" s="116"/>
      <c r="Q8" s="116"/>
      <c r="R8" s="116"/>
      <c r="S8" s="116"/>
      <c r="T8" s="116"/>
      <c r="U8" s="116"/>
      <c r="V8" s="116"/>
      <c r="W8" s="116"/>
    </row>
    <row r="9" spans="1:26" ht="18.75">
      <c r="A9" s="52"/>
      <c r="B9" s="52"/>
      <c r="C9" s="52"/>
      <c r="D9" s="52"/>
      <c r="E9" s="52"/>
      <c r="F9" s="52"/>
      <c r="G9" s="52"/>
      <c r="H9" s="52"/>
      <c r="I9" s="52"/>
      <c r="J9" s="52"/>
      <c r="K9" s="52"/>
      <c r="L9" s="52"/>
      <c r="M9" s="52"/>
      <c r="N9" s="52"/>
      <c r="O9" s="52"/>
      <c r="P9" s="52"/>
      <c r="Q9" s="52"/>
      <c r="R9" s="52"/>
      <c r="S9" s="52"/>
      <c r="T9" s="52"/>
      <c r="U9" s="52"/>
      <c r="V9" s="52"/>
    </row>
    <row r="10" spans="1:26">
      <c r="A10" s="10"/>
      <c r="B10" s="10"/>
      <c r="C10" s="10"/>
      <c r="D10" s="10"/>
      <c r="E10" s="10"/>
      <c r="F10" s="10"/>
      <c r="G10" s="10"/>
      <c r="H10" s="10"/>
      <c r="I10" s="10"/>
      <c r="J10" s="10"/>
      <c r="K10" s="10"/>
      <c r="L10" s="10"/>
      <c r="M10" s="10"/>
      <c r="N10" s="10"/>
      <c r="O10" s="10"/>
      <c r="P10" s="10"/>
      <c r="Q10" s="10"/>
      <c r="R10" s="10"/>
      <c r="S10" s="10"/>
      <c r="T10" s="10"/>
    </row>
    <row r="11" spans="1:26" ht="18.75">
      <c r="A11" s="117" t="s">
        <v>1000</v>
      </c>
      <c r="B11" s="117"/>
      <c r="C11" s="101">
        <v>45204</v>
      </c>
      <c r="D11" s="49"/>
      <c r="E11" s="49"/>
      <c r="F11" s="49"/>
      <c r="G11" s="49"/>
      <c r="H11" s="49"/>
      <c r="I11" s="49"/>
      <c r="J11" s="49"/>
      <c r="K11" s="49"/>
      <c r="L11" s="49"/>
      <c r="M11" s="49"/>
      <c r="N11" s="49"/>
      <c r="O11" s="49"/>
      <c r="P11" s="49"/>
      <c r="Q11" s="49"/>
      <c r="R11" s="49"/>
      <c r="S11" s="49"/>
      <c r="T11" s="49"/>
    </row>
    <row r="12" spans="1:26" ht="18.75">
      <c r="A12" s="117" t="s">
        <v>1001</v>
      </c>
      <c r="B12" s="117"/>
      <c r="C12" s="44"/>
      <c r="D12" s="44"/>
      <c r="E12" s="44"/>
      <c r="F12" s="44"/>
      <c r="G12" s="44"/>
      <c r="H12" s="44"/>
      <c r="I12" s="44"/>
      <c r="J12" s="44"/>
      <c r="K12" s="44"/>
      <c r="L12" s="44"/>
      <c r="M12" s="44"/>
      <c r="N12" s="44"/>
      <c r="O12" s="44"/>
      <c r="P12" s="44"/>
      <c r="Q12" s="44"/>
      <c r="R12" s="44"/>
      <c r="S12" s="44"/>
      <c r="T12" s="44"/>
    </row>
    <row r="13" spans="1:26" ht="18.75">
      <c r="A13" s="117"/>
      <c r="B13" s="117"/>
      <c r="C13" s="165" t="s">
        <v>1091</v>
      </c>
      <c r="D13" s="165"/>
      <c r="E13" s="165"/>
      <c r="F13" s="49"/>
      <c r="G13" s="49"/>
      <c r="H13" s="49"/>
      <c r="I13" s="49"/>
      <c r="J13" s="49"/>
      <c r="K13" s="49"/>
      <c r="L13" s="49"/>
      <c r="M13" s="49"/>
      <c r="N13" s="49"/>
      <c r="O13" s="49"/>
      <c r="P13" s="49"/>
      <c r="Q13" s="49"/>
      <c r="R13" s="49"/>
      <c r="S13" s="49"/>
      <c r="T13" s="49"/>
    </row>
    <row r="14" spans="1:26" ht="18.75">
      <c r="A14" s="164" t="s">
        <v>1093</v>
      </c>
      <c r="B14" s="164"/>
      <c r="C14" s="164"/>
      <c r="D14" s="164"/>
      <c r="E14" s="164"/>
      <c r="F14" s="164"/>
      <c r="G14" s="164"/>
      <c r="H14" s="164"/>
      <c r="I14" s="164"/>
      <c r="J14" s="164"/>
      <c r="K14" s="164"/>
      <c r="L14" s="164"/>
      <c r="M14" s="164"/>
      <c r="N14" s="164"/>
      <c r="O14" s="164"/>
      <c r="P14" s="118" t="s">
        <v>1092</v>
      </c>
      <c r="Q14" s="118"/>
      <c r="R14" s="118"/>
      <c r="S14" s="118"/>
      <c r="T14" s="118"/>
      <c r="U14" s="118"/>
      <c r="V14" s="118"/>
      <c r="W14" s="82"/>
    </row>
    <row r="15" spans="1:26">
      <c r="A15" s="29"/>
      <c r="B15" s="29"/>
      <c r="C15" s="29"/>
      <c r="D15" s="29"/>
      <c r="E15" s="29"/>
      <c r="F15" s="29"/>
      <c r="G15" s="29"/>
      <c r="H15" s="29"/>
      <c r="I15" s="29"/>
      <c r="J15" s="29"/>
      <c r="K15" s="29"/>
      <c r="L15" s="29"/>
      <c r="M15" s="29"/>
      <c r="N15" s="29"/>
      <c r="O15" s="29"/>
      <c r="P15" s="29"/>
      <c r="Q15" s="29"/>
      <c r="R15" s="29"/>
      <c r="S15" s="29"/>
      <c r="T15" s="29"/>
    </row>
    <row r="16" spans="1:26" ht="24" customHeight="1">
      <c r="A16" s="130" t="s">
        <v>170</v>
      </c>
      <c r="B16" s="130"/>
      <c r="C16" s="130"/>
      <c r="D16" s="130"/>
      <c r="E16" s="130"/>
      <c r="F16" s="130"/>
      <c r="G16" s="130"/>
      <c r="H16" s="130"/>
      <c r="I16" s="130"/>
      <c r="J16" s="130"/>
      <c r="K16" s="130"/>
      <c r="L16" s="130"/>
      <c r="M16" s="130"/>
      <c r="N16" s="130"/>
      <c r="O16" s="130"/>
      <c r="P16" s="130"/>
      <c r="Q16" s="130"/>
      <c r="R16" s="130"/>
      <c r="S16" s="130"/>
      <c r="T16" s="138" t="s">
        <v>178</v>
      </c>
      <c r="U16" s="109" t="s">
        <v>291</v>
      </c>
      <c r="V16" s="109" t="s">
        <v>295</v>
      </c>
      <c r="W16" s="109" t="s">
        <v>1014</v>
      </c>
      <c r="X16" s="93" t="s">
        <v>1064</v>
      </c>
      <c r="Z16" s="93" t="s">
        <v>1064</v>
      </c>
    </row>
    <row r="17" spans="1:26" ht="66" customHeight="1">
      <c r="A17" s="109" t="s">
        <v>171</v>
      </c>
      <c r="B17" s="130" t="s">
        <v>172</v>
      </c>
      <c r="C17" s="109" t="s">
        <v>173</v>
      </c>
      <c r="D17" s="109" t="s">
        <v>174</v>
      </c>
      <c r="E17" s="109"/>
      <c r="F17" s="109" t="s">
        <v>175</v>
      </c>
      <c r="G17" s="109"/>
      <c r="H17" s="109" t="s">
        <v>176</v>
      </c>
      <c r="I17" s="109"/>
      <c r="J17" s="109" t="s">
        <v>1002</v>
      </c>
      <c r="K17" s="109"/>
      <c r="L17" s="109" t="s">
        <v>1003</v>
      </c>
      <c r="M17" s="109"/>
      <c r="N17" s="109" t="s">
        <v>1004</v>
      </c>
      <c r="O17" s="109"/>
      <c r="P17" s="109" t="s">
        <v>7</v>
      </c>
      <c r="Q17" s="109"/>
      <c r="R17" s="109" t="s">
        <v>177</v>
      </c>
      <c r="S17" s="109"/>
      <c r="T17" s="139"/>
      <c r="U17" s="109"/>
      <c r="V17" s="109"/>
      <c r="W17" s="109"/>
      <c r="X17" s="93"/>
      <c r="Z17" s="92">
        <v>5</v>
      </c>
    </row>
    <row r="18" spans="1:26" ht="16.5">
      <c r="A18" s="109"/>
      <c r="B18" s="130"/>
      <c r="C18" s="109"/>
      <c r="D18" s="51" t="s">
        <v>179</v>
      </c>
      <c r="E18" s="53" t="s">
        <v>3</v>
      </c>
      <c r="F18" s="51" t="s">
        <v>179</v>
      </c>
      <c r="G18" s="53" t="s">
        <v>3</v>
      </c>
      <c r="H18" s="51" t="s">
        <v>179</v>
      </c>
      <c r="I18" s="53" t="s">
        <v>3</v>
      </c>
      <c r="J18" s="51" t="s">
        <v>179</v>
      </c>
      <c r="K18" s="53" t="s">
        <v>3</v>
      </c>
      <c r="L18" s="51" t="s">
        <v>179</v>
      </c>
      <c r="M18" s="53" t="s">
        <v>3</v>
      </c>
      <c r="N18" s="51" t="s">
        <v>179</v>
      </c>
      <c r="O18" s="53" t="s">
        <v>3</v>
      </c>
      <c r="P18" s="51" t="s">
        <v>179</v>
      </c>
      <c r="Q18" s="53" t="s">
        <v>3</v>
      </c>
      <c r="R18" s="51" t="s">
        <v>179</v>
      </c>
      <c r="S18" s="53" t="s">
        <v>3</v>
      </c>
      <c r="T18" s="140"/>
      <c r="U18" s="109"/>
      <c r="V18" s="109"/>
      <c r="W18" s="109"/>
      <c r="X18" t="str">
        <f>P14</f>
        <v>Субъект Рф: Краснодарский Край</v>
      </c>
    </row>
    <row r="19" spans="1:26" ht="18.75">
      <c r="A19" s="28">
        <v>1</v>
      </c>
      <c r="B19" s="79" t="s">
        <v>1067</v>
      </c>
      <c r="C19" s="28">
        <v>12</v>
      </c>
      <c r="D19" s="99" t="s">
        <v>1080</v>
      </c>
      <c r="E19" s="17">
        <f>IF((C19&lt;=7),VLOOKUP(D19,'7 лет'!$A$5:$B$78,2),IF((C19=8),VLOOKUP(D19,'8 лет'!$A$5:$B$78,2),IF((C19=9),VLOOKUP(D19,'9 лет'!$A$5:$B$78,2),IF((C19=10),VLOOKUP(D19,'10 лет'!$A$5:$B$78,2),IF((C19=11),VLOOKUP(D19,'11 лет'!$A$5:$B$78,2),IF((C19=12),VLOOKUP(D19,'12 лет'!$A$5:$B$78,2),IF((C19=13),VLOOKUP(D19,'13 лет'!$A$5:$B$78,2),IF((C19=14),VLOOKUP(D19,'14 лет'!$A$5:$B$78,2),IF((C19=15),VLOOKUP(D19,'15 лет'!$A$5:$B$78,2),IF((C19=16),VLOOKUP(D19,'16 лет'!$A$5:$B$78,2),IF((C19=17),VLOOKUP(D19,'17 лет'!$A$5:$B$78,2))))))))))))</f>
        <v>22</v>
      </c>
      <c r="F19" s="28">
        <v>180</v>
      </c>
      <c r="G19" s="17">
        <f>IF((C19&lt;=7),VLOOKUP(F19,'7 лет'!$C$5:$D$79,2),IF((C19=8),VLOOKUP(F19,'8 лет'!$C$5:$D$79,2),IF((C19=9),VLOOKUP(F19,'9 лет'!$C$5:$D$79,2),IF((C19=10),VLOOKUP(F19,'10 лет'!$C$5:$D$79,2),IF((C19=11),VLOOKUP(F19,'11 лет'!$C$5:$D$79,2),IF((C19=12),VLOOKUP(F19,'12 лет'!$C$5:$D$79,2),IF((C19=13),VLOOKUP(F19,'13 лет'!$C$5:$D$79,2),IF((C19=14),VLOOKUP(F19,'14 лет'!$C$5:$D$79,2),IF((C19=15),VLOOKUP(F19,'15 лет'!$C$5:$D$79,2),IF((C19=16),VLOOKUP(F19,'16 лет'!$C$5:$D$79,2),IF((C19=17),VLOOKUP(F19,'17 лет'!$C$5:$D$79,2))))))))))))</f>
        <v>25</v>
      </c>
      <c r="H19" s="28">
        <v>25</v>
      </c>
      <c r="I19" s="17">
        <f>IF((C19&lt;=7),VLOOKUP(H19,'7 лет'!$E$5:$F$79,2),IF((C19=8),VLOOKUP(H19,'8 лет'!$E$5:$F$79,2),IF((C19=9),VLOOKUP(H19,'9 лет'!$E$5:$F$79,2),IF((C19=10),VLOOKUP(H19,'10 лет'!$E$5:$F$79,2),IF((C19=11),VLOOKUP(H19,'11 лет'!$E$5:$F$79,2),IF((C19=12),VLOOKUP(H19,'12 лет'!$E$5:$F$79,2),IF((C19=13),VLOOKUP(H19,'13 лет'!$E$5:$F$79,2),IF((C19=14),VLOOKUP(H19,'14 лет'!$E$5:$F$79,2),IF((C19=15),VLOOKUP(H19,'15 лет'!$E$5:$F$79,2),IF((C19=16),VLOOKUP(H19,'16 лет'!$E$5:$F$79,2),IF((C19=17),VLOOKUP(H19,'17 лет'!$E$5:$F$79,2))))))))))))</f>
        <v>34</v>
      </c>
      <c r="J19" s="28">
        <v>5.5</v>
      </c>
      <c r="K19" s="17">
        <f>IF((C19&lt;=7),VLOOKUP(J19,'7 лет'!$G$5:$H$79,2),IF((C19=8),VLOOKUP(J19,'8 лет'!$G$5:$H$79,2),IF((C19=9),VLOOKUP(J19,'9 лет'!$G$5:$H$79,2),IF((C19=10),VLOOKUP(J19,'10 лет'!$G$5:$H$79,2),IF((C19=11),VLOOKUP(J19,'11 лет'!$G$5:$H$79,2),IF((C19=12),VLOOKUP(J19,'12 лет'!$G$5:$H$79,2),IF((C19=13),VLOOKUP(J19,'13 лет'!$G$5:$H$79,2),IF((C19=14),VLOOKUP(J19,'14 лет'!$G$5:$H$79,2),IF(C19&gt;=15,"0")))))))))</f>
        <v>30</v>
      </c>
      <c r="L19" s="28">
        <v>0</v>
      </c>
      <c r="M19" s="17">
        <f>IF((C19=12),VLOOKUP(L19,'12 лет'!$I$5:$J$81,2),IF((C19=13),VLOOKUP(L19,'13 лет'!$I$5:$J$81,2),IF((C19=14),VLOOKUP(L19,'14 лет'!$I$5:$J$80,2),IF((C19=15),VLOOKUP(L19,'15 лет'!$G$5:$H$82,2),IF((C19=16),VLOOKUP(L19,'16 лет'!$G$5:$H$81,2),IF((C19=17),VLOOKUP(L19,'17 лет'!$G$5:$H$81,2),IF(C19&lt;12,"0")))))))</f>
        <v>0</v>
      </c>
      <c r="N19" s="28">
        <v>0</v>
      </c>
      <c r="O19" s="17" t="str">
        <f>IF((C19=15),VLOOKUP(N19,'15 лет'!$I$5:$J$100,2),IF((C19=16),VLOOKUP(N19,'16 лет'!$I$5:$J$94,2),IF((C19=17),VLOOKUP(N19,'17 лет'!$I$5:$J$97,2),IF(C19&lt;15,"0"))))</f>
        <v>0</v>
      </c>
      <c r="P19" s="11">
        <v>5</v>
      </c>
      <c r="Q19" s="17">
        <f>IF((C19&lt;=7),VLOOKUP(P19,'7 лет'!$I$5:$J$79,2),IF((C19=8),VLOOKUP(P19,'8 лет'!$I$5:$J$79,2),IF((C19=9),VLOOKUP(P19,'9 лет'!$I$5:$J$79,2),IF((C19=10),VLOOKUP(P19,'10 лет'!$I$5:$J$79,2),IF((C19=11),VLOOKUP(P19,'11 лет'!$I$5:$J$79,2),IF((C19=12),VLOOKUP(P19,'12 лет'!$K$5:$L$79,2),IF((C19=13),VLOOKUP(P19,'13 лет'!$K$5:$L$79,2),IF((C19=14),VLOOKUP(P19,'14 лет'!$K$5:$L$79,2),IF((C19=15),VLOOKUP(P19,'15 лет'!$K$5:$L$79,2),IF((C19=16),VLOOKUP(P19,'16 лет'!$K$5:$L$79,2),IF((C19=17),VLOOKUP(P19,'17 лет'!$K$5:$L$79,2),)))))))))))</f>
        <v>20</v>
      </c>
      <c r="R19" s="28">
        <v>10</v>
      </c>
      <c r="S19" s="17">
        <f>IF((C19&lt;=7),VLOOKUP(R19,'7 лет'!$K$5:$L$79,2),IF((C19=8),VLOOKUP(R19,'8 лет'!$K$5:$L$79,2),IF((C19=9),VLOOKUP(R19,'9 лет'!$K$5:$L$79,2),IF((C19=10),VLOOKUP(R19,'10 лет'!$K$5:$L$79,2),IF((C19=11),VLOOKUP(R19,'11 лет'!$K$5:$L$79,2),IF((C19=12),VLOOKUP(R19,'12 лет'!$M$5:$N$79,2),IF((C19=13),VLOOKUP(R19,'13 лет'!$M$5:$N$79,2),IF((C19=14),VLOOKUP(R19,'14 лет'!$M$5:$N$79,2),IF((C19=15),VLOOKUP(R19,'15 лет'!$M$5:$N$79,2),IF((C19=16),VLOOKUP(R19,'16 лет'!$M$5:$N$79,2),IF((C19=17),VLOOKUP(R19,'17 лет'!$M$5:$N$79,2))))))))))))</f>
        <v>45</v>
      </c>
      <c r="T19" s="34">
        <f t="shared" ref="T19:T24" si="0">SUM(E19+G19+I19+K19+M19+O19+Q19+S19)</f>
        <v>176</v>
      </c>
      <c r="U19" s="4">
        <f>'Личное первенство юноши'!U13</f>
        <v>1</v>
      </c>
      <c r="V19" s="119">
        <f ca="1">'Командный зачет'!G10</f>
        <v>1</v>
      </c>
      <c r="W19" s="110">
        <f ca="1">V19*2</f>
        <v>2</v>
      </c>
      <c r="X19" t="str">
        <f>P14</f>
        <v>Субъект Рф: Краснодарский Край</v>
      </c>
    </row>
    <row r="20" spans="1:26" ht="18.75">
      <c r="A20" s="28">
        <v>2</v>
      </c>
      <c r="B20" s="97" t="s">
        <v>1072</v>
      </c>
      <c r="C20" s="28">
        <v>11</v>
      </c>
      <c r="D20" s="99" t="s">
        <v>1081</v>
      </c>
      <c r="E20" s="17">
        <f>IF((C20&lt;=7),VLOOKUP(D20,'7 лет'!$A$5:$B$78,2),IF((C20=8),VLOOKUP(D20,'8 лет'!$A$5:$B$78,2),IF((C20=9),VLOOKUP(D20,'9 лет'!$A$5:$B$78,2),IF((C20=10),VLOOKUP(D20,'10 лет'!$A$5:$B$78,2),IF((C20=11),VLOOKUP(D20,'11 лет'!$A$5:$B$78,2),IF((C20=12),VLOOKUP(D20,'12 лет'!$A$5:$B$78,2),IF((C20=13),VLOOKUP(D20,'13 лет'!$A$5:$B$78,2),IF((C20=14),VLOOKUP(D20,'14 лет'!$A$5:$B$78,2),IF((C20=15),VLOOKUP(D20,'15 лет'!$A$5:$B$78,2),IF((C20=16),VLOOKUP(D20,'16 лет'!$A$5:$B$78,2),IF((C20=17),VLOOKUP(D20,'17 лет'!$A$5:$B$78,2))))))))))))</f>
        <v>25</v>
      </c>
      <c r="F20" s="28">
        <v>150</v>
      </c>
      <c r="G20" s="17">
        <f>IF((C20&lt;=7),VLOOKUP(F20,'7 лет'!$C$5:$D$79,2),IF((C20=8),VLOOKUP(F20,'8 лет'!$C$5:$D$79,2),IF((C20=9),VLOOKUP(F20,'9 лет'!$C$5:$D$79,2),IF((C20=10),VLOOKUP(F20,'10 лет'!$C$5:$D$79,2),IF((C20=11),VLOOKUP(F20,'11 лет'!$C$5:$D$79,2),IF((C20=12),VLOOKUP(F20,'12 лет'!$C$5:$D$79,2),IF((C20=13),VLOOKUP(F20,'13 лет'!$C$5:$D$79,2),IF((C20=14),VLOOKUP(F20,'14 лет'!$C$5:$D$79,2),IF((C20=15),VLOOKUP(F20,'15 лет'!$C$5:$D$79,2),IF((C20=16),VLOOKUP(F20,'16 лет'!$C$5:$D$79,2),IF((C20=17),VLOOKUP(F20,'17 лет'!$C$5:$D$79,2))))))))))))</f>
        <v>15</v>
      </c>
      <c r="H20" s="28">
        <v>24</v>
      </c>
      <c r="I20" s="17">
        <f>IF((C20&lt;=7),VLOOKUP(H20,'7 лет'!$E$5:$F$79,2),IF((C20=8),VLOOKUP(H20,'8 лет'!$E$5:$F$79,2),IF((C20=9),VLOOKUP(H20,'9 лет'!$E$5:$F$79,2),IF((C20=10),VLOOKUP(H20,'10 лет'!$E$5:$F$79,2),IF((C20=11),VLOOKUP(H20,'11 лет'!$E$5:$F$79,2),IF((C20=12),VLOOKUP(H20,'12 лет'!$E$5:$F$79,2),IF((C20=13),VLOOKUP(H20,'13 лет'!$E$5:$F$79,2),IF((C20=14),VLOOKUP(H20,'14 лет'!$E$5:$F$79,2),IF((C20=15),VLOOKUP(H20,'15 лет'!$E$5:$F$79,2),IF((C20=16),VLOOKUP(H20,'16 лет'!$E$5:$F$79,2),IF((C20=17),VLOOKUP(H20,'17 лет'!$E$5:$F$79,2))))))))))))</f>
        <v>37</v>
      </c>
      <c r="J20" s="28">
        <v>5.6</v>
      </c>
      <c r="K20" s="17">
        <f>IF((C20&lt;=7),VLOOKUP(J20,'7 лет'!$G$5:$H$79,2),IF((C20=8),VLOOKUP(J20,'8 лет'!$G$5:$H$79,2),IF((C20=9),VLOOKUP(J20,'9 лет'!$G$5:$H$79,2),IF((C20=10),VLOOKUP(J20,'10 лет'!$G$5:$H$79,2),IF((C20=11),VLOOKUP(J20,'11 лет'!$G$5:$H$79,2),IF((C20=12),VLOOKUP(J20,'12 лет'!$G$5:$H$79,2),IF((C20=13),VLOOKUP(J20,'13 лет'!$G$5:$H$79,2),IF((C20=14),VLOOKUP(J20,'14 лет'!$G$5:$H$79,2),IF(C20&gt;=15,"0")))))))))</f>
        <v>36</v>
      </c>
      <c r="L20" s="28">
        <v>0</v>
      </c>
      <c r="M20" s="17" t="str">
        <f>IF((C20=12),VLOOKUP(L20,'12 лет'!$I$5:$J$81,2),IF((C20=13),VLOOKUP(L20,'13 лет'!$I$5:$J$81,2),IF((C20=14),VLOOKUP(L20,'14 лет'!$I$5:$J$80,2),IF((C20=15),VLOOKUP(L20,'15 лет'!$G$5:$H$82,2),IF((C20=16),VLOOKUP(L20,'16 лет'!$G$5:$H$81,2),IF((C20=17),VLOOKUP(L20,'17 лет'!$G$5:$H$81,2),IF(C20&lt;12,"0")))))))</f>
        <v>0</v>
      </c>
      <c r="N20" s="28">
        <v>0</v>
      </c>
      <c r="O20" s="17" t="str">
        <f>IF((C20=15),VLOOKUP(N20,'15 лет'!$I$5:$J$100,2),IF((C20=16),VLOOKUP(N20,'16 лет'!$I$5:$J$94,2),IF((C20=17),VLOOKUP(N20,'17 лет'!$I$5:$J$97,2),IF(C20&lt;15,"0"))))</f>
        <v>0</v>
      </c>
      <c r="P20" s="11">
        <v>3</v>
      </c>
      <c r="Q20" s="17">
        <f>IF((C20&lt;=7),VLOOKUP(P20,'7 лет'!$I$5:$J$79,2),IF((C20=8),VLOOKUP(P20,'8 лет'!$I$5:$J$79,2),IF((C20=9),VLOOKUP(P20,'9 лет'!$I$5:$J$79,2),IF((C20=10),VLOOKUP(P20,'10 лет'!$I$5:$J$79,2),IF((C20=11),VLOOKUP(P20,'11 лет'!$I$5:$J$79,2),IF((C20=12),VLOOKUP(P20,'12 лет'!$K$5:$L$79,2),IF((C20=13),VLOOKUP(P20,'13 лет'!$K$5:$L$79,2),IF((C20=14),VLOOKUP(P20,'14 лет'!$K$5:$L$79,2),IF((C20=15),VLOOKUP(P20,'15 лет'!$K$5:$L$79,2),IF((C20=16),VLOOKUP(P20,'16 лет'!$K$5:$L$79,2),IF((C20=17),VLOOKUP(P20,'17 лет'!$K$5:$L$79,2),)))))))))))</f>
        <v>18</v>
      </c>
      <c r="R20" s="28">
        <v>3</v>
      </c>
      <c r="S20" s="17">
        <f>IF((C20&lt;=7),VLOOKUP(R20,'7 лет'!$K$5:$L$79,2),IF((C20=8),VLOOKUP(R20,'8 лет'!$K$5:$L$79,2),IF((C20=9),VLOOKUP(R20,'9 лет'!$K$5:$L$79,2),IF((C20=10),VLOOKUP(R20,'10 лет'!$K$5:$L$79,2),IF((C20=11),VLOOKUP(R20,'11 лет'!$K$5:$L$79,2),IF((C20=12),VLOOKUP(R20,'12 лет'!$M$5:$N$79,2),IF((C20=13),VLOOKUP(R20,'13 лет'!$M$5:$N$79,2),IF((C20=14),VLOOKUP(R20,'14 лет'!$M$5:$N$79,2),IF((C20=15),VLOOKUP(R20,'15 лет'!$M$5:$N$79,2),IF((C20=16),VLOOKUP(R20,'16 лет'!$M$5:$N$79,2),IF((C20=17),VLOOKUP(R20,'17 лет'!$M$5:$N$79,2))))))))))))</f>
        <v>21</v>
      </c>
      <c r="T20" s="34">
        <f t="shared" si="0"/>
        <v>152</v>
      </c>
      <c r="U20" s="4">
        <f>'Личное первенство юноши'!U14</f>
        <v>3</v>
      </c>
      <c r="V20" s="120"/>
      <c r="W20" s="111"/>
      <c r="X20" t="str">
        <f>P14</f>
        <v>Субъект Рф: Краснодарский Край</v>
      </c>
    </row>
    <row r="21" spans="1:26" ht="18.75">
      <c r="A21" s="28">
        <v>3</v>
      </c>
      <c r="B21" s="97" t="s">
        <v>1068</v>
      </c>
      <c r="C21" s="28">
        <v>11</v>
      </c>
      <c r="D21" s="99" t="s">
        <v>1079</v>
      </c>
      <c r="E21" s="17">
        <f>IF((C21&lt;=7),VLOOKUP(D21,'7 лет'!$A$5:$B$78,2),IF((C21=8),VLOOKUP(D21,'8 лет'!$A$5:$B$78,2),IF((C21=9),VLOOKUP(D21,'9 лет'!$A$5:$B$78,2),IF((C21=10),VLOOKUP(D21,'10 лет'!$A$5:$B$78,2),IF((C21=11),VLOOKUP(D21,'11 лет'!$A$5:$B$78,2),IF((C21=12),VLOOKUP(D21,'12 лет'!$A$5:$B$78,2),IF((C21=13),VLOOKUP(D21,'13 лет'!$A$5:$B$78,2),IF((C21=14),VLOOKUP(D21,'14 лет'!$A$5:$B$78,2),IF((C21=15),VLOOKUP(D21,'15 лет'!$A$5:$B$78,2),IF((C21=16),VLOOKUP(D21,'16 лет'!$A$5:$B$78,2),IF((C21=17),VLOOKUP(D21,'17 лет'!$A$5:$B$78,2))))))))))))</f>
        <v>26</v>
      </c>
      <c r="F21" s="28">
        <v>165</v>
      </c>
      <c r="G21" s="17">
        <f>IF((C21&lt;=7),VLOOKUP(F21,'7 лет'!$C$5:$D$79,2),IF((C21=8),VLOOKUP(F21,'8 лет'!$C$5:$D$79,2),IF((C21=9),VLOOKUP(F21,'9 лет'!$C$5:$D$79,2),IF((C21=10),VLOOKUP(F21,'10 лет'!$C$5:$D$79,2),IF((C21=11),VLOOKUP(F21,'11 лет'!$C$5:$D$79,2),IF((C21=12),VLOOKUP(F21,'12 лет'!$C$5:$D$79,2),IF((C21=13),VLOOKUP(F21,'13 лет'!$C$5:$D$79,2),IF((C21=14),VLOOKUP(F21,'14 лет'!$C$5:$D$79,2),IF((C21=15),VLOOKUP(F21,'15 лет'!$C$5:$D$79,2),IF((C21=16),VLOOKUP(F21,'16 лет'!$C$5:$D$79,2),IF((C21=17),VLOOKUP(F21,'17 лет'!$C$5:$D$79,2))))))))))))</f>
        <v>22</v>
      </c>
      <c r="H21" s="28">
        <v>24</v>
      </c>
      <c r="I21" s="17">
        <f>IF((C21&lt;=7),VLOOKUP(H21,'7 лет'!$E$5:$F$79,2),IF((C21=8),VLOOKUP(H21,'8 лет'!$E$5:$F$79,2),IF((C21=9),VLOOKUP(H21,'9 лет'!$E$5:$F$79,2),IF((C21=10),VLOOKUP(H21,'10 лет'!$E$5:$F$79,2),IF((C21=11),VLOOKUP(H21,'11 лет'!$E$5:$F$79,2),IF((C21=12),VLOOKUP(H21,'12 лет'!$E$5:$F$79,2),IF((C21=13),VLOOKUP(H21,'13 лет'!$E$5:$F$79,2),IF((C21=14),VLOOKUP(H21,'14 лет'!$E$5:$F$79,2),IF((C21=15),VLOOKUP(H21,'15 лет'!$E$5:$F$79,2),IF((C21=16),VLOOKUP(H21,'16 лет'!$E$5:$F$79,2),IF((C21=17),VLOOKUP(H21,'17 лет'!$E$5:$F$79,2))))))))))))</f>
        <v>37</v>
      </c>
      <c r="J21" s="28">
        <v>5.5</v>
      </c>
      <c r="K21" s="17">
        <f>IF((C21&lt;=7),VLOOKUP(J21,'7 лет'!$G$5:$H$79,2),IF((C21=8),VLOOKUP(J21,'8 лет'!$G$5:$H$79,2),IF((C21=9),VLOOKUP(J21,'9 лет'!$G$5:$H$79,2),IF((C21=10),VLOOKUP(J21,'10 лет'!$G$5:$H$79,2),IF((C21=11),VLOOKUP(J21,'11 лет'!$G$5:$H$79,2),IF((C21=12),VLOOKUP(J21,'12 лет'!$G$5:$H$79,2),IF((C21=13),VLOOKUP(J21,'13 лет'!$G$5:$H$79,2),IF((C21=14),VLOOKUP(J21,'14 лет'!$G$5:$H$79,2),IF(C21&gt;=15,"0")))))))))</f>
        <v>40</v>
      </c>
      <c r="L21" s="28">
        <v>0</v>
      </c>
      <c r="M21" s="17" t="str">
        <f>IF((C21=12),VLOOKUP(L21,'12 лет'!$I$5:$J$81,2),IF((C21=13),VLOOKUP(L21,'13 лет'!$I$5:$J$81,2),IF((C21=14),VLOOKUP(L21,'14 лет'!$I$5:$J$80,2),IF((C21=15),VLOOKUP(L21,'15 лет'!$G$5:$H$82,2),IF((C21=16),VLOOKUP(L21,'16 лет'!$G$5:$H$81,2),IF((C21=17),VLOOKUP(L21,'17 лет'!$G$5:$H$81,2),IF(C21&lt;12,"0")))))))</f>
        <v>0</v>
      </c>
      <c r="N21" s="28">
        <v>0</v>
      </c>
      <c r="O21" s="17" t="str">
        <f>IF((C21=15),VLOOKUP(N21,'15 лет'!$I$5:$J$100,2),IF((C21=16),VLOOKUP(N21,'16 лет'!$I$5:$J$94,2),IF((C21=17),VLOOKUP(N21,'17 лет'!$I$5:$J$97,2),IF(C21&lt;15,"0"))))</f>
        <v>0</v>
      </c>
      <c r="P21" s="11">
        <v>1</v>
      </c>
      <c r="Q21" s="17">
        <f>IF((C21&lt;=7),VLOOKUP(P21,'7 лет'!$I$5:$J$79,2),IF((C21=8),VLOOKUP(P21,'8 лет'!$I$5:$J$79,2),IF((C21=9),VLOOKUP(P21,'9 лет'!$I$5:$J$79,2),IF((C21=10),VLOOKUP(P21,'10 лет'!$I$5:$J$79,2),IF((C21=11),VLOOKUP(P21,'11 лет'!$I$5:$J$79,2),IF((C21=12),VLOOKUP(P21,'12 лет'!$K$5:$L$79,2),IF((C21=13),VLOOKUP(P21,'13 лет'!$K$5:$L$79,2),IF((C21=14),VLOOKUP(P21,'14 лет'!$K$5:$L$79,2),IF((C21=15),VLOOKUP(P21,'15 лет'!$K$5:$L$79,2),IF((C21=16),VLOOKUP(P21,'16 лет'!$K$5:$L$79,2),IF((C21=17),VLOOKUP(P21,'17 лет'!$K$5:$L$79,2),)))))))))))</f>
        <v>12</v>
      </c>
      <c r="R21" s="28">
        <v>5</v>
      </c>
      <c r="S21" s="17">
        <f>IF((C21&lt;=7),VLOOKUP(R21,'7 лет'!$K$5:$L$79,2),IF((C21=8),VLOOKUP(R21,'8 лет'!$K$5:$L$79,2),IF((C21=9),VLOOKUP(R21,'9 лет'!$K$5:$L$79,2),IF((C21=10),VLOOKUP(R21,'10 лет'!$K$5:$L$79,2),IF((C21=11),VLOOKUP(R21,'11 лет'!$K$5:$L$79,2),IF((C21=12),VLOOKUP(R21,'12 лет'!$M$5:$N$79,2),IF((C21=13),VLOOKUP(R21,'13 лет'!$M$5:$N$79,2),IF((C21=14),VLOOKUP(R21,'14 лет'!$M$5:$N$79,2),IF((C21=15),VLOOKUP(R21,'15 лет'!$M$5:$N$79,2),IF((C21=16),VLOOKUP(R21,'16 лет'!$M$5:$N$79,2),IF((C21=17),VLOOKUP(R21,'17 лет'!$M$5:$N$79,2))))))))))))</f>
        <v>29</v>
      </c>
      <c r="T21" s="34">
        <f t="shared" si="0"/>
        <v>166</v>
      </c>
      <c r="U21" s="4">
        <f>'Личное первенство юноши'!U15</f>
        <v>2</v>
      </c>
      <c r="V21" s="120"/>
      <c r="W21" s="111"/>
      <c r="X21" t="str">
        <f>P14</f>
        <v>Субъект Рф: Краснодарский Край</v>
      </c>
    </row>
    <row r="22" spans="1:26" ht="18.75">
      <c r="A22" s="28">
        <v>4</v>
      </c>
      <c r="B22" s="97" t="s">
        <v>1073</v>
      </c>
      <c r="C22" s="28">
        <v>11</v>
      </c>
      <c r="D22" s="99" t="s">
        <v>1084</v>
      </c>
      <c r="E22" s="17">
        <f>IF((C22&lt;=7),VLOOKUP(D22,'7 лет'!$A$5:$B$78,2),IF((C22=8),VLOOKUP(D22,'8 лет'!$A$5:$B$78,2),IF((C22=9),VLOOKUP(D22,'9 лет'!$A$5:$B$78,2),IF((C22=10),VLOOKUP(D22,'10 лет'!$A$5:$B$78,2),IF((C22=11),VLOOKUP(D22,'11 лет'!$A$5:$B$78,2),IF((C22=12),VLOOKUP(D22,'12 лет'!$A$5:$B$78,2),IF((C22=13),VLOOKUP(D22,'13 лет'!$A$5:$B$78,2),IF((C22=14),VLOOKUP(D22,'14 лет'!$A$5:$B$78,2),IF((C22=15),VLOOKUP(D22,'15 лет'!$A$5:$B$78,2),IF((C22=16),VLOOKUP(D22,'16 лет'!$A$5:$B$78,2),IF((C22=17),VLOOKUP(D22,'17 лет'!$A$5:$B$78,2))))))))))))</f>
        <v>22</v>
      </c>
      <c r="F22" s="28">
        <v>145</v>
      </c>
      <c r="G22" s="17">
        <f>IF((C22&lt;=7),VLOOKUP(F22,'7 лет'!$C$5:$D$79,2),IF((C22=8),VLOOKUP(F22,'8 лет'!$C$5:$D$79,2),IF((C22=9),VLOOKUP(F22,'9 лет'!$C$5:$D$79,2),IF((C22=10),VLOOKUP(F22,'10 лет'!$C$5:$D$79,2),IF((C22=11),VLOOKUP(F22,'11 лет'!$C$5:$D$79,2),IF((C22=12),VLOOKUP(F22,'12 лет'!$C$5:$D$79,2),IF((C22=13),VLOOKUP(F22,'13 лет'!$C$5:$D$79,2),IF((C22=14),VLOOKUP(F22,'14 лет'!$C$5:$D$79,2),IF((C22=15),VLOOKUP(F22,'15 лет'!$C$5:$D$79,2),IF((C22=16),VLOOKUP(F22,'16 лет'!$C$5:$D$79,2),IF((C22=17),VLOOKUP(F22,'17 лет'!$C$5:$D$79,2))))))))))))</f>
        <v>12</v>
      </c>
      <c r="H22" s="28">
        <v>21</v>
      </c>
      <c r="I22" s="17">
        <f>IF((C22&lt;=7),VLOOKUP(H22,'7 лет'!$E$5:$F$79,2),IF((C22=8),VLOOKUP(H22,'8 лет'!$E$5:$F$79,2),IF((C22=9),VLOOKUP(H22,'9 лет'!$E$5:$F$79,2),IF((C22=10),VLOOKUP(H22,'10 лет'!$E$5:$F$79,2),IF((C22=11),VLOOKUP(H22,'11 лет'!$E$5:$F$79,2),IF((C22=12),VLOOKUP(H22,'12 лет'!$E$5:$F$79,2),IF((C22=13),VLOOKUP(H22,'13 лет'!$E$5:$F$79,2),IF((C22=14),VLOOKUP(H22,'14 лет'!$E$5:$F$79,2),IF((C22=15),VLOOKUP(H22,'15 лет'!$E$5:$F$79,2),IF((C22=16),VLOOKUP(H22,'16 лет'!$E$5:$F$79,2),IF((C22=17),VLOOKUP(H22,'17 лет'!$E$5:$F$79,2))))))))))))</f>
        <v>31</v>
      </c>
      <c r="J22" s="28">
        <v>5.7</v>
      </c>
      <c r="K22" s="17">
        <f>IF((C22&lt;=7),VLOOKUP(J22,'7 лет'!$G$5:$H$79,2),IF((C22=8),VLOOKUP(J22,'8 лет'!$G$5:$H$79,2),IF((C22=9),VLOOKUP(J22,'9 лет'!$G$5:$H$79,2),IF((C22=10),VLOOKUP(J22,'10 лет'!$G$5:$H$79,2),IF((C22=11),VLOOKUP(J22,'11 лет'!$G$5:$H$79,2),IF((C22=12),VLOOKUP(J22,'12 лет'!$G$5:$H$79,2),IF((C22=13),VLOOKUP(J22,'13 лет'!$G$5:$H$79,2),IF((C22=14),VLOOKUP(J22,'14 лет'!$G$5:$H$79,2),IF(C22&gt;=15,"0")))))))))</f>
        <v>32</v>
      </c>
      <c r="L22" s="28">
        <v>0</v>
      </c>
      <c r="M22" s="17" t="str">
        <f>IF((C22=12),VLOOKUP(L22,'12 лет'!$I$5:$J$81,2),IF((C22=13),VLOOKUP(L22,'13 лет'!$I$5:$J$81,2),IF((C22=14),VLOOKUP(L22,'14 лет'!$I$5:$J$80,2),IF((C22=15),VLOOKUP(L22,'15 лет'!$G$5:$H$82,2),IF((C22=16),VLOOKUP(L22,'16 лет'!$G$5:$H$81,2),IF((C22=17),VLOOKUP(L22,'17 лет'!$G$5:$H$81,2),IF(C22&lt;12,"0")))))))</f>
        <v>0</v>
      </c>
      <c r="N22" s="28">
        <v>0</v>
      </c>
      <c r="O22" s="17" t="str">
        <f>IF((C22=15),VLOOKUP(N22,'15 лет'!$I$5:$J$100,2),IF((C22=16),VLOOKUP(N22,'16 лет'!$I$5:$J$94,2),IF((C22=17),VLOOKUP(N22,'17 лет'!$I$5:$J$97,2),IF(C22&lt;15,"0"))))</f>
        <v>0</v>
      </c>
      <c r="P22" s="11">
        <v>2</v>
      </c>
      <c r="Q22" s="17">
        <f>IF((C22&lt;=7),VLOOKUP(P22,'7 лет'!$I$5:$J$79,2),IF((C22=8),VLOOKUP(P22,'8 лет'!$I$5:$J$79,2),IF((C22=9),VLOOKUP(P22,'9 лет'!$I$5:$J$79,2),IF((C22=10),VLOOKUP(P22,'10 лет'!$I$5:$J$79,2),IF((C22=11),VLOOKUP(P22,'11 лет'!$I$5:$J$79,2),IF((C22=12),VLOOKUP(P22,'12 лет'!$K$5:$L$79,2),IF((C22=13),VLOOKUP(P22,'13 лет'!$K$5:$L$79,2),IF((C22=14),VLOOKUP(P22,'14 лет'!$K$5:$L$79,2),IF((C22=15),VLOOKUP(P22,'15 лет'!$K$5:$L$79,2),IF((C22=16),VLOOKUP(P22,'16 лет'!$K$5:$L$79,2),IF((C22=17),VLOOKUP(P22,'17 лет'!$K$5:$L$79,2),)))))))))))</f>
        <v>15</v>
      </c>
      <c r="R22" s="28">
        <v>3</v>
      </c>
      <c r="S22" s="17">
        <f>IF((C22&lt;=7),VLOOKUP(R22,'7 лет'!$K$5:$L$79,2),IF((C22=8),VLOOKUP(R22,'8 лет'!$K$5:$L$79,2),IF((C22=9),VLOOKUP(R22,'9 лет'!$K$5:$L$79,2),IF((C22=10),VLOOKUP(R22,'10 лет'!$K$5:$L$79,2),IF((C22=11),VLOOKUP(R22,'11 лет'!$K$5:$L$79,2),IF((C22=12),VLOOKUP(R22,'12 лет'!$M$5:$N$79,2),IF((C22=13),VLOOKUP(R22,'13 лет'!$M$5:$N$79,2),IF((C22=14),VLOOKUP(R22,'14 лет'!$M$5:$N$79,2),IF((C22=15),VLOOKUP(R22,'15 лет'!$M$5:$N$79,2),IF((C22=16),VLOOKUP(R22,'16 лет'!$M$5:$N$79,2),IF((C22=17),VLOOKUP(R22,'17 лет'!$M$5:$N$79,2))))))))))))</f>
        <v>21</v>
      </c>
      <c r="T22" s="34">
        <f t="shared" si="0"/>
        <v>133</v>
      </c>
      <c r="U22" s="4">
        <f>'Личное первенство юноши'!U16</f>
        <v>4</v>
      </c>
      <c r="V22" s="120"/>
      <c r="W22" s="111"/>
      <c r="X22" t="str">
        <f>P14</f>
        <v>Субъект Рф: Краснодарский Край</v>
      </c>
    </row>
    <row r="23" spans="1:26" ht="18.75">
      <c r="A23" s="28">
        <v>5</v>
      </c>
      <c r="B23" s="97" t="s">
        <v>1075</v>
      </c>
      <c r="C23" s="28">
        <v>12</v>
      </c>
      <c r="D23" s="99" t="s">
        <v>1082</v>
      </c>
      <c r="E23" s="17">
        <f>IF((C23&lt;=7),VLOOKUP(D23,'7 лет'!$A$5:$B$78,2),IF((C23=8),VLOOKUP(D23,'8 лет'!$A$5:$B$78,2),IF((C23=9),VLOOKUP(D23,'9 лет'!$A$5:$B$78,2),IF((C23=10),VLOOKUP(D23,'10 лет'!$A$5:$B$78,2),IF((C23=11),VLOOKUP(D23,'11 лет'!$A$5:$B$78,2),IF((C23=12),VLOOKUP(D23,'12 лет'!$A$5:$B$78,2),IF((C23=13),VLOOKUP(D23,'13 лет'!$A$5:$B$78,2),IF((C23=14),VLOOKUP(D23,'14 лет'!$A$5:$B$78,2),IF((C23=15),VLOOKUP(D23,'15 лет'!$A$5:$B$78,2),IF((C23=16),VLOOKUP(D23,'16 лет'!$A$5:$B$78,2),IF((C23=17),VLOOKUP(D23,'17 лет'!$A$5:$B$78,2))))))))))))</f>
        <v>14</v>
      </c>
      <c r="F23" s="28">
        <v>150</v>
      </c>
      <c r="G23" s="17">
        <f>IF((C23&lt;=7),VLOOKUP(F23,'7 лет'!$C$5:$D$79,2),IF((C23=8),VLOOKUP(F23,'8 лет'!$C$5:$D$79,2),IF((C23=9),VLOOKUP(F23,'9 лет'!$C$5:$D$79,2),IF((C23=10),VLOOKUP(F23,'10 лет'!$C$5:$D$79,2),IF((C23=11),VLOOKUP(F23,'11 лет'!$C$5:$D$79,2),IF((C23=12),VLOOKUP(F23,'12 лет'!$C$5:$D$79,2),IF((C23=13),VLOOKUP(F23,'13 лет'!$C$5:$D$79,2),IF((C23=14),VLOOKUP(F23,'14 лет'!$C$5:$D$79,2),IF((C23=15),VLOOKUP(F23,'15 лет'!$C$5:$D$79,2),IF((C23=16),VLOOKUP(F23,'16 лет'!$C$5:$D$79,2),IF((C23=17),VLOOKUP(F23,'17 лет'!$C$5:$D$79,2))))))))))))</f>
        <v>11</v>
      </c>
      <c r="H23" s="28">
        <v>20</v>
      </c>
      <c r="I23" s="17">
        <f>IF((C23&lt;=7),VLOOKUP(H23,'7 лет'!$E$5:$F$79,2),IF((C23=8),VLOOKUP(H23,'8 лет'!$E$5:$F$79,2),IF((C23=9),VLOOKUP(H23,'9 лет'!$E$5:$F$79,2),IF((C23=10),VLOOKUP(H23,'10 лет'!$E$5:$F$79,2),IF((C23=11),VLOOKUP(H23,'11 лет'!$E$5:$F$79,2),IF((C23=12),VLOOKUP(H23,'12 лет'!$E$5:$F$79,2),IF((C23=13),VLOOKUP(H23,'13 лет'!$E$5:$F$79,2),IF((C23=14),VLOOKUP(H23,'14 лет'!$E$5:$F$79,2),IF((C23=15),VLOOKUP(H23,'15 лет'!$E$5:$F$79,2),IF((C23=16),VLOOKUP(H23,'16 лет'!$E$5:$F$79,2),IF((C23=17),VLOOKUP(H23,'17 лет'!$E$5:$F$79,2))))))))))))</f>
        <v>24</v>
      </c>
      <c r="J23" s="28">
        <v>5.9</v>
      </c>
      <c r="K23" s="17">
        <f>IF((C23&lt;=7),VLOOKUP(J23,'7 лет'!$G$5:$H$79,2),IF((C23=8),VLOOKUP(J23,'8 лет'!$G$5:$H$79,2),IF((C23=9),VLOOKUP(J23,'9 лет'!$G$5:$H$79,2),IF((C23=10),VLOOKUP(J23,'10 лет'!$G$5:$H$79,2),IF((C23=11),VLOOKUP(J23,'11 лет'!$G$5:$H$79,2),IF((C23=12),VLOOKUP(J23,'12 лет'!$G$5:$H$79,2),IF((C23=13),VLOOKUP(J23,'13 лет'!$G$5:$H$79,2),IF((C23=14),VLOOKUP(J23,'14 лет'!$G$5:$H$79,2),IF(C23&gt;=15,"0")))))))))</f>
        <v>15</v>
      </c>
      <c r="L23" s="28">
        <v>0</v>
      </c>
      <c r="M23" s="17">
        <f>IF((C23=12),VLOOKUP(L23,'12 лет'!$I$5:$J$81,2),IF((C23=13),VLOOKUP(L23,'13 лет'!$I$5:$J$81,2),IF((C23=14),VLOOKUP(L23,'14 лет'!$I$5:$J$80,2),IF((C23=15),VLOOKUP(L23,'15 лет'!$G$5:$H$82,2),IF((C23=16),VLOOKUP(L23,'16 лет'!$G$5:$H$81,2),IF((C23=17),VLOOKUP(L23,'17 лет'!$G$5:$H$81,2),IF(C23&lt;12,"0")))))))</f>
        <v>0</v>
      </c>
      <c r="N23" s="28">
        <v>0</v>
      </c>
      <c r="O23" s="17" t="str">
        <f>IF((C23=15),VLOOKUP(N23,'15 лет'!$I$5:$J$100,2),IF((C23=16),VLOOKUP(N23,'16 лет'!$I$5:$J$94,2),IF((C23=17),VLOOKUP(N23,'17 лет'!$I$5:$J$97,2),IF(C23&lt;15,"0"))))</f>
        <v>0</v>
      </c>
      <c r="P23" s="11">
        <v>1</v>
      </c>
      <c r="Q23" s="17">
        <f>IF((C23&lt;=7),VLOOKUP(P23,'7 лет'!$I$5:$J$79,2),IF((C23=8),VLOOKUP(P23,'8 лет'!$I$5:$J$79,2),IF((C23=9),VLOOKUP(P23,'9 лет'!$I$5:$J$79,2),IF((C23=10),VLOOKUP(P23,'10 лет'!$I$5:$J$79,2),IF((C23=11),VLOOKUP(P23,'11 лет'!$I$5:$J$79,2),IF((C23=12),VLOOKUP(P23,'12 лет'!$K$5:$L$79,2),IF((C23=13),VLOOKUP(P23,'13 лет'!$K$5:$L$79,2),IF((C23=14),VLOOKUP(P23,'14 лет'!$K$5:$L$79,2),IF((C23=15),VLOOKUP(P23,'15 лет'!$K$5:$L$79,2),IF((C23=16),VLOOKUP(P23,'16 лет'!$K$5:$L$79,2),IF((C23=17),VLOOKUP(P23,'17 лет'!$K$5:$L$79,2),)))))))))))</f>
        <v>12</v>
      </c>
      <c r="R23" s="28">
        <v>2</v>
      </c>
      <c r="S23" s="17">
        <f>IF((C23&lt;=7),VLOOKUP(R23,'7 лет'!$K$5:$L$79,2),IF((C23=8),VLOOKUP(R23,'8 лет'!$K$5:$L$79,2),IF((C23=9),VLOOKUP(R23,'9 лет'!$K$5:$L$79,2),IF((C23=10),VLOOKUP(R23,'10 лет'!$K$5:$L$79,2),IF((C23=11),VLOOKUP(R23,'11 лет'!$K$5:$L$79,2),IF((C23=12),VLOOKUP(R23,'12 лет'!$M$5:$N$79,2),IF((C23=13),VLOOKUP(R23,'13 лет'!$M$5:$N$79,2),IF((C23=14),VLOOKUP(R23,'14 лет'!$M$5:$N$79,2),IF((C23=15),VLOOKUP(R23,'15 лет'!$M$5:$N$79,2),IF((C23=16),VLOOKUP(R23,'16 лет'!$M$5:$N$79,2),IF((C23=17),VLOOKUP(R23,'17 лет'!$M$5:$N$79,2))))))))))))</f>
        <v>13</v>
      </c>
      <c r="T23" s="34">
        <f t="shared" si="0"/>
        <v>89</v>
      </c>
      <c r="U23" s="4">
        <f>'Личное первенство юноши'!U17</f>
        <v>6</v>
      </c>
      <c r="V23" s="120"/>
      <c r="W23" s="111"/>
      <c r="X23" t="str">
        <f>P14</f>
        <v>Субъект Рф: Краснодарский Край</v>
      </c>
    </row>
    <row r="24" spans="1:26" ht="18.75">
      <c r="A24" s="28">
        <v>6</v>
      </c>
      <c r="B24" s="97" t="s">
        <v>1074</v>
      </c>
      <c r="C24" s="28">
        <v>12</v>
      </c>
      <c r="D24" s="99" t="s">
        <v>1083</v>
      </c>
      <c r="E24" s="17">
        <f>IF((C24&lt;=7),VLOOKUP(D24,'7 лет'!$A$5:$B$78,2),IF((C24=8),VLOOKUP(D24,'8 лет'!$A$5:$B$78,2),IF((C24=9),VLOOKUP(D24,'9 лет'!$A$5:$B$78,2),IF((C24=10),VLOOKUP(D24,'10 лет'!$A$5:$B$78,2),IF((C24=11),VLOOKUP(D24,'11 лет'!$A$5:$B$78,2),IF((C24=12),VLOOKUP(D24,'12 лет'!$A$5:$B$78,2),IF((C24=13),VLOOKUP(D24,'13 лет'!$A$5:$B$78,2),IF((C24=14),VLOOKUP(D24,'14 лет'!$A$5:$B$78,2),IF((C24=15),VLOOKUP(D24,'15 лет'!$A$5:$B$78,2),IF((C24=16),VLOOKUP(D24,'16 лет'!$A$5:$B$78,2),IF((C24=17),VLOOKUP(D24,'17 лет'!$A$5:$B$78,2))))))))))))</f>
        <v>16</v>
      </c>
      <c r="F24" s="28">
        <v>170</v>
      </c>
      <c r="G24" s="17">
        <f>IF((C24&lt;=7),VLOOKUP(F24,'7 лет'!$C$5:$D$79,2),IF((C24=8),VLOOKUP(F24,'8 лет'!$C$5:$D$79,2),IF((C24=9),VLOOKUP(F24,'9 лет'!$C$5:$D$79,2),IF((C24=10),VLOOKUP(F24,'10 лет'!$C$5:$D$79,2),IF((C24=11),VLOOKUP(F24,'11 лет'!$C$5:$D$79,2),IF((C24=12),VLOOKUP(F24,'12 лет'!$C$5:$D$79,2),IF((C24=13),VLOOKUP(F24,'13 лет'!$C$5:$D$79,2),IF((C24=14),VLOOKUP(F24,'14 лет'!$C$5:$D$79,2),IF((C24=15),VLOOKUP(F24,'15 лет'!$C$5:$D$79,2),IF((C24=16),VLOOKUP(F24,'16 лет'!$C$5:$D$79,2),IF((C24=17),VLOOKUP(F24,'17 лет'!$C$5:$D$79,2))))))))))))</f>
        <v>20</v>
      </c>
      <c r="H24" s="28">
        <v>20</v>
      </c>
      <c r="I24" s="17">
        <f>IF((C24&lt;=7),VLOOKUP(H24,'7 лет'!$E$5:$F$79,2),IF((C24=8),VLOOKUP(H24,'8 лет'!$E$5:$F$79,2),IF((C24=9),VLOOKUP(H24,'9 лет'!$E$5:$F$79,2),IF((C24=10),VLOOKUP(H24,'10 лет'!$E$5:$F$79,2),IF((C24=11),VLOOKUP(H24,'11 лет'!$E$5:$F$79,2),IF((C24=12),VLOOKUP(H24,'12 лет'!$E$5:$F$79,2),IF((C24=13),VLOOKUP(H24,'13 лет'!$E$5:$F$79,2),IF((C24=14),VLOOKUP(H24,'14 лет'!$E$5:$F$79,2),IF((C24=15),VLOOKUP(H24,'15 лет'!$E$5:$F$79,2),IF((C24=16),VLOOKUP(H24,'16 лет'!$E$5:$F$79,2),IF((C24=17),VLOOKUP(H24,'17 лет'!$E$5:$F$79,2))))))))))))</f>
        <v>24</v>
      </c>
      <c r="J24" s="28">
        <v>5.8</v>
      </c>
      <c r="K24" s="17">
        <f>IF((C24&lt;=7),VLOOKUP(J24,'7 лет'!$G$5:$H$79,2),IF((C24=8),VLOOKUP(J24,'8 лет'!$G$5:$H$79,2),IF((C24=9),VLOOKUP(J24,'9 лет'!$G$5:$H$79,2),IF((C24=10),VLOOKUP(J24,'10 лет'!$G$5:$H$79,2),IF((C24=11),VLOOKUP(J24,'11 лет'!$G$5:$H$79,2),IF((C24=12),VLOOKUP(J24,'12 лет'!$G$5:$H$79,2),IF((C24=13),VLOOKUP(J24,'13 лет'!$G$5:$H$79,2),IF((C24=14),VLOOKUP(J24,'14 лет'!$G$5:$H$79,2),IF(C24&gt;=15,"0")))))))))</f>
        <v>18</v>
      </c>
      <c r="L24" s="28">
        <v>0</v>
      </c>
      <c r="M24" s="17">
        <f>IF((C24=12),VLOOKUP(L24,'12 лет'!$I$5:$J$81,2),IF((C24=13),VLOOKUP(L24,'13 лет'!$I$5:$J$81,2),IF((C24=14),VLOOKUP(L24,'14 лет'!$I$5:$J$80,2),IF((C24=15),VLOOKUP(L24,'15 лет'!$G$5:$H$82,2),IF((C24=16),VLOOKUP(L24,'16 лет'!$G$5:$H$81,2),IF((C24=17),VLOOKUP(L24,'17 лет'!$G$5:$H$81,2),IF(C24&lt;12,"0")))))))</f>
        <v>0</v>
      </c>
      <c r="N24" s="28">
        <v>0</v>
      </c>
      <c r="O24" s="17" t="str">
        <f>IF((C24=15),VLOOKUP(N24,'15 лет'!$I$5:$J$100,2),IF((C24=16),VLOOKUP(N24,'16 лет'!$I$5:$J$94,2),IF((C24=17),VLOOKUP(N24,'17 лет'!$I$5:$J$97,2),IF(C24&lt;15,"0"))))</f>
        <v>0</v>
      </c>
      <c r="P24" s="11">
        <v>4</v>
      </c>
      <c r="Q24" s="17">
        <f>IF((C24&lt;=7),VLOOKUP(P24,'7 лет'!$I$5:$J$79,2),IF((C24=8),VLOOKUP(P24,'8 лет'!$I$5:$J$79,2),IF((C24=9),VLOOKUP(P24,'9 лет'!$I$5:$J$79,2),IF((C24=10),VLOOKUP(P24,'10 лет'!$I$5:$J$79,2),IF((C24=11),VLOOKUP(P24,'11 лет'!$I$5:$J$79,2),IF((C24=12),VLOOKUP(P24,'12 лет'!$K$5:$L$79,2),IF((C24=13),VLOOKUP(P24,'13 лет'!$K$5:$L$79,2),IF((C24=14),VLOOKUP(P24,'14 лет'!$K$5:$L$79,2),IF((C24=15),VLOOKUP(P24,'15 лет'!$K$5:$L$79,2),IF((C24=16),VLOOKUP(P24,'16 лет'!$K$5:$L$79,2),IF((C24=17),VLOOKUP(P24,'17 лет'!$K$5:$L$79,2),)))))))))))</f>
        <v>18</v>
      </c>
      <c r="R24" s="28">
        <v>5</v>
      </c>
      <c r="S24" s="17">
        <f>IF((C24&lt;=7),VLOOKUP(R24,'7 лет'!$K$5:$L$79,2),IF((C24=8),VLOOKUP(R24,'8 лет'!$K$5:$L$79,2),IF((C24=9),VLOOKUP(R24,'9 лет'!$K$5:$L$79,2),IF((C24=10),VLOOKUP(R24,'10 лет'!$K$5:$L$79,2),IF((C24=11),VLOOKUP(R24,'11 лет'!$K$5:$L$79,2),IF((C24=12),VLOOKUP(R24,'12 лет'!$M$5:$N$79,2),IF((C24=13),VLOOKUP(R24,'13 лет'!$M$5:$N$79,2),IF((C24=14),VLOOKUP(R24,'14 лет'!$M$5:$N$79,2),IF((C24=15),VLOOKUP(R24,'15 лет'!$M$5:$N$79,2),IF((C24=16),VLOOKUP(R24,'16 лет'!$M$5:$N$79,2),IF((C24=17),VLOOKUP(R24,'17 лет'!$M$5:$N$79,2))))))))))))</f>
        <v>25</v>
      </c>
      <c r="T24" s="34">
        <f t="shared" si="0"/>
        <v>121</v>
      </c>
      <c r="U24" s="4">
        <f>'Личное первенство юноши'!U18</f>
        <v>5</v>
      </c>
      <c r="V24" s="120"/>
      <c r="W24" s="111"/>
      <c r="X24" t="str">
        <f>P14</f>
        <v>Субъект Рф: Краснодарский Край</v>
      </c>
    </row>
    <row r="25" spans="1:26" ht="18.75">
      <c r="A25" s="122"/>
      <c r="B25" s="123"/>
      <c r="C25" s="123"/>
      <c r="D25" s="123"/>
      <c r="E25" s="123"/>
      <c r="F25" s="123"/>
      <c r="G25" s="123"/>
      <c r="H25" s="123"/>
      <c r="I25" s="123"/>
      <c r="J25" s="123"/>
      <c r="K25" s="123"/>
      <c r="L25" s="123"/>
      <c r="M25" s="123"/>
      <c r="N25" s="123"/>
      <c r="O25" s="123"/>
      <c r="P25" s="128" t="s">
        <v>292</v>
      </c>
      <c r="Q25" s="128"/>
      <c r="R25" s="128"/>
      <c r="S25" s="129"/>
      <c r="T25" s="124">
        <f ca="1">SUMPRODUCT(LARGE($T$19:$T$24,ROW(INDIRECT("T1:T"&amp;Z17))))</f>
        <v>748</v>
      </c>
      <c r="U25" s="125"/>
      <c r="V25" s="120"/>
      <c r="W25" s="111"/>
    </row>
    <row r="26" spans="1:26" ht="24" customHeight="1">
      <c r="A26" s="149" t="s">
        <v>180</v>
      </c>
      <c r="B26" s="161"/>
      <c r="C26" s="150"/>
      <c r="D26" s="150"/>
      <c r="E26" s="150"/>
      <c r="F26" s="150"/>
      <c r="G26" s="150"/>
      <c r="H26" s="150"/>
      <c r="I26" s="150"/>
      <c r="J26" s="150"/>
      <c r="K26" s="150"/>
      <c r="L26" s="150"/>
      <c r="M26" s="150"/>
      <c r="N26" s="150"/>
      <c r="O26" s="150"/>
      <c r="P26" s="162"/>
      <c r="Q26" s="162"/>
      <c r="R26" s="162"/>
      <c r="S26" s="162"/>
      <c r="T26" s="150"/>
      <c r="U26" s="151"/>
      <c r="V26" s="120"/>
      <c r="W26" s="111"/>
    </row>
    <row r="27" spans="1:26" ht="18.75">
      <c r="A27" s="28">
        <v>1</v>
      </c>
      <c r="B27" s="98" t="s">
        <v>1069</v>
      </c>
      <c r="C27" s="28">
        <v>12</v>
      </c>
      <c r="D27" s="28" t="s">
        <v>1085</v>
      </c>
      <c r="E27" s="17">
        <f>IF((C27&lt;=7),VLOOKUP(D27,'7 лет'!$M$5:$N$78,2),IF((C27=8),VLOOKUP(D27,'8 лет'!$M$5:$N$78,2),IF((C27=9),VLOOKUP(D27,'9 лет'!$M$5:$N$78,2),IF((C27=10),VLOOKUP(D27,'10 лет'!$M$5:$N$78,2),IF((C27=11),VLOOKUP(D27,'11 лет'!$M$5:$N$78,2),IF((C27=12),VLOOKUP(D27,'12 лет'!$O$5:$P$78,2),IF((C27=13),VLOOKUP(D27,'13 лет'!$O$5:$P$78,2),IF((C27=14),VLOOKUP(D27,'14 лет'!$O$5:$P$78,2),IF((C27=15),VLOOKUP(D27,'15 лет'!$O$5:$P$78,2),IF((C27=16),VLOOKUP(D27,'16 лет'!$O$5:$P$78,2),IF((C27=17),VLOOKUP(D27,'17 лет'!$O$5:$P$78,2))))))))))))</f>
        <v>16</v>
      </c>
      <c r="F27" s="28">
        <v>160</v>
      </c>
      <c r="G27" s="17">
        <f>IF((C27&lt;=7),VLOOKUP(F27,'7 лет'!$O$5:$P$79,2),IF((C27=8),VLOOKUP(F27,'8 лет'!$O$5:$P$79,2),IF((C27=9),VLOOKUP(F27,'9 лет'!$O$5:$P$79,2),IF((C27=10),VLOOKUP(F27,'10 лет'!$O$5:$P$79,2),IF((C27=11),VLOOKUP(F27,'11 лет'!$O$5:$P$79,2),IF((C27=12),VLOOKUP(F27,'12 лет'!$Q$5:$R$79,2),IF((C27=13),VLOOKUP(F27,'13 лет'!$Q$5:$R$79,2),IF((C27=14),VLOOKUP(F27,'14 лет'!$Q$5:$R$79,2),IF((C27=15),VLOOKUP(F27,'15 лет'!$Q$5:$R$79,2),IF((C27=16),VLOOKUP(F27,'16 лет'!$Q$5:$R$79,2),IF((C27=17),VLOOKUP(F27,'17 лет'!$Q$5:$R$79,2))))))))))))</f>
        <v>25</v>
      </c>
      <c r="H27" s="28">
        <v>22</v>
      </c>
      <c r="I27" s="17">
        <f>IF((C27&lt;=7),VLOOKUP(H27,'7 лет'!$Q$5:$R$79,2),IF((C27=8),VLOOKUP(H27,'8 лет'!$Q$5:$R$79,2),IF((C27=9),VLOOKUP(H27,'9 лет'!$Q$5:$R$79,2),IF((C27=10),VLOOKUP(H27,'10 лет'!$Q$5:$R$79,2),IF((C27=11),VLOOKUP(H27,'11 лет'!$Q$5:$R$79,2),IF((C27=12),VLOOKUP(H27,'12 лет'!$S$5:$T$79,2),IF((C27=13),VLOOKUP(H27,'13 лет'!$S$5:$T$79,2),IF((C27=14),VLOOKUP(H27,'14 лет'!$S$5:$T$79,2),IF((C27=15),VLOOKUP(H27,'15 лет'!$S$5:$T$79,2),IF((C27=16),VLOOKUP(H27,'16 лет'!$S$5:$T$79,2),IF((C27=17),VLOOKUP(H27,'17 лет'!$S$5:$T$79,2))))))))))))</f>
        <v>33</v>
      </c>
      <c r="J27" s="28">
        <v>5.9</v>
      </c>
      <c r="K27" s="17">
        <f>IF((C27&lt;=7),VLOOKUP(J27,'7 лет'!$S$5:$T$79,2),IF((C27=8),VLOOKUP(J27,'8 лет'!$S$5:$T$79,2),IF((C27=9),VLOOKUP(J27,'9 лет'!$S$5:$T$79,2),IF((C27=10),VLOOKUP(J27,'10 лет'!$S$5:$T$79,2),IF((C27=11),VLOOKUP(J27,'11 лет'!$S$5:$T$79,2),IF((C27=12),VLOOKUP(J27,'12 лет'!$U$5:$V$79,2),IF((C27=13),VLOOKUP(J27,'13 лет'!$U$5:$V$79,2),IF((C27=14),VLOOKUP(J27,'14 лет'!$U$5:$V$79,2),IF(C27&gt;=15,"0")))))))))</f>
        <v>26</v>
      </c>
      <c r="L27" s="28">
        <v>0</v>
      </c>
      <c r="M27" s="17">
        <f>IF((C27=12),VLOOKUP(L27,'12 лет'!$W$5:$X$85,2),IF((C27=13),VLOOKUP(L27,'13 лет'!$W$5:$X$84,2),IF((C27=14),VLOOKUP(L27,'14 лет'!$W$5:$X$82,2),IF((C27=15),VLOOKUP(L27,'15 лет'!$U$5:$V$82,2),IF((C27=16),VLOOKUP(L27,'16 лет'!$U$5:$V$78,2),IF((C27=17),VLOOKUP(L27,'17 лет'!$U$5:$V$78,2),IF(C27&lt;12,"0")))))))</f>
        <v>0</v>
      </c>
      <c r="N27" s="28">
        <v>0</v>
      </c>
      <c r="O27" s="17" t="str">
        <f>IF((C27=15),VLOOKUP(N27,'15 лет'!$W$5:$X$115,2),IF((C27=16),VLOOKUP(N27,'16 лет'!$W$5:$X$113,2),IF((C27=17),VLOOKUP(N27,'17 лет'!$W$5:$X$113,2),IF(C27&lt;15,"0"))))</f>
        <v>0</v>
      </c>
      <c r="P27" s="11">
        <v>3</v>
      </c>
      <c r="Q27" s="17">
        <f>IF((C27&lt;=7),VLOOKUP(P27,'7 лет'!$U$5:$V$79,2),IF((C27=8),VLOOKUP(P27,'8 лет'!$U$5:$V$79,2),IF((C27=9),VLOOKUP(P27,'9 лет'!$U$5:$V$79,2),IF((C27=10),VLOOKUP(P27,'10 лет'!$U$5:$V$79,2),IF((C27=11),VLOOKUP(P27,'11 лет'!$U$5:$V$79,2),IF((C27=12),VLOOKUP(P27,'12 лет'!$Y$5:$Z$79,2),IF((C27=13),VLOOKUP(P27,'13 лет'!$Y$5:$Z$79,2),IF((C27=14),VLOOKUP(P27,'14 лет'!$Y$5:$Z$79,2),IF((C27=15),VLOOKUP(P27,'15 лет'!$Y$5:$Z$79,2),IF((C27=16),VLOOKUP(P27,'16 лет'!$Y$5:$Z$79,2),IF((C27=17),VLOOKUP(P27,'17 лет'!$Y$5:$Z$79,2))))))))))))</f>
        <v>7</v>
      </c>
      <c r="R27" s="28">
        <v>6</v>
      </c>
      <c r="S27" s="17">
        <f>IF((C27&lt;=7),VLOOKUP(R27,'7 лет'!$W$5:$X$79,2),IF((C27=8),VLOOKUP(R27,'8 лет'!$W$5:$X$79,2),IF((C27=9),VLOOKUP(R27,'9 лет'!$W$5:$X$79,2),IF((C27=10),VLOOKUP(R27,'10 лет'!$W$5:$X$79,2),IF((C27=11),VLOOKUP(R27,'11 лет'!$W$5:$X$79,2),IF((C27=12),VLOOKUP(R27,'12 лет'!$AA$5:$AB$79,2),IF((C27=13),VLOOKUP(R27,'13 лет'!$AA$5:$AB$79,2),IF((C27=14),VLOOKUP(R27,'14 лет'!$AA$5:$AB$79,2),IF((C27=15),VLOOKUP(R27,'15 лет'!$AA$5:$AB$79,2),IF((C27=16),VLOOKUP(R27,'16 лет'!$AA$5:$AB$79,2),IF((C27=17),VLOOKUP(R27,'17 лет'!$AA$5:$AB$79,2))))))))))))</f>
        <v>6</v>
      </c>
      <c r="T27" s="34">
        <f>SUM(E27+G27+I27+K27+M27+O27+Q27+S27)</f>
        <v>113</v>
      </c>
      <c r="U27" s="4">
        <f>'Личное первенство девушки'!U13</f>
        <v>4</v>
      </c>
      <c r="V27" s="120"/>
      <c r="W27" s="111"/>
      <c r="X27" t="str">
        <f>P14</f>
        <v>Субъект Рф: Краснодарский Край</v>
      </c>
    </row>
    <row r="28" spans="1:26" ht="18.75">
      <c r="A28" s="28">
        <v>2</v>
      </c>
      <c r="B28" s="98" t="s">
        <v>1070</v>
      </c>
      <c r="C28" s="28">
        <v>11</v>
      </c>
      <c r="D28" s="28" t="s">
        <v>1086</v>
      </c>
      <c r="E28" s="17">
        <f>IF((C28&lt;=7),VLOOKUP(D28,'7 лет'!$M$5:$N$78,2),IF((C28=8),VLOOKUP(D28,'8 лет'!$M$5:$N$78,2),IF((C28=9),VLOOKUP(D28,'9 лет'!$M$5:$N$78,2),IF((C28=10),VLOOKUP(D28,'10 лет'!$M$5:$N$78,2),IF((C28=11),VLOOKUP(D28,'11 лет'!$M$5:$N$78,2),IF((C28=12),VLOOKUP(D28,'12 лет'!$O$5:$P$78,2),IF((C28=13),VLOOKUP(D28,'13 лет'!$O$5:$P$78,2),IF((C28=14),VLOOKUP(D28,'14 лет'!$O$5:$P$78,2),IF((C28=15),VLOOKUP(D28,'15 лет'!$O$5:$P$78,2),IF((C28=16),VLOOKUP(D28,'16 лет'!$O$5:$P$78,2),IF((C28=17),VLOOKUP(D28,'17 лет'!$O$5:$P$78,2))))))))))))</f>
        <v>23</v>
      </c>
      <c r="F28" s="28">
        <v>165</v>
      </c>
      <c r="G28" s="17">
        <f>IF((C28&lt;=7),VLOOKUP(F28,'7 лет'!$O$5:$P$79,2),IF((C28=8),VLOOKUP(F28,'8 лет'!$O$5:$P$79,2),IF((C28=9),VLOOKUP(F28,'9 лет'!$O$5:$P$79,2),IF((C28=10),VLOOKUP(F28,'10 лет'!$O$5:$P$79,2),IF((C28=11),VLOOKUP(F28,'11 лет'!$O$5:$P$79,2),IF((C28=12),VLOOKUP(F28,'12 лет'!$Q$5:$R$79,2),IF((C28=13),VLOOKUP(F28,'13 лет'!$Q$5:$R$79,2),IF((C28=14),VLOOKUP(F28,'14 лет'!$Q$5:$R$79,2),IF((C28=15),VLOOKUP(F28,'15 лет'!$Q$5:$R$79,2),IF((C28=16),VLOOKUP(F28,'16 лет'!$Q$5:$R$79,2),IF((C28=17),VLOOKUP(F28,'17 лет'!$Q$5:$R$79,2))))))))))))</f>
        <v>32</v>
      </c>
      <c r="H28" s="28">
        <v>24</v>
      </c>
      <c r="I28" s="17">
        <f>IF((C28&lt;=7),VLOOKUP(H28,'7 лет'!$Q$5:$R$79,2),IF((C28=8),VLOOKUP(H28,'8 лет'!$Q$5:$R$79,2),IF((C28=9),VLOOKUP(H28,'9 лет'!$Q$5:$R$79,2),IF((C28=10),VLOOKUP(H28,'10 лет'!$Q$5:$R$79,2),IF((C28=11),VLOOKUP(H28,'11 лет'!$Q$5:$R$79,2),IF((C28=12),VLOOKUP(H28,'12 лет'!$S$5:$T$79,2),IF((C28=13),VLOOKUP(H28,'13 лет'!$S$5:$T$79,2),IF((C28=14),VLOOKUP(H28,'14 лет'!$S$5:$T$79,2),IF((C28=15),VLOOKUP(H28,'15 лет'!$S$5:$T$79,2),IF((C28=16),VLOOKUP(H28,'16 лет'!$S$5:$T$79,2),IF((C28=17),VLOOKUP(H28,'17 лет'!$S$5:$T$79,2))))))))))))</f>
        <v>42</v>
      </c>
      <c r="J28" s="28">
        <v>5.8</v>
      </c>
      <c r="K28" s="17">
        <f>IF((C28&lt;=7),VLOOKUP(J28,'7 лет'!$S$5:$T$79,2),IF((C28=8),VLOOKUP(J28,'8 лет'!$S$5:$T$79,2),IF((C28=9),VLOOKUP(J28,'9 лет'!$S$5:$T$79,2),IF((C28=10),VLOOKUP(J28,'10 лет'!$S$5:$T$79,2),IF((C28=11),VLOOKUP(J28,'11 лет'!$S$5:$T$79,2),IF((C28=12),VLOOKUP(J28,'12 лет'!$U$5:$V$79,2),IF((C28=13),VLOOKUP(J28,'13 лет'!$U$5:$V$79,2),IF((C28=14),VLOOKUP(J28,'14 лет'!$U$5:$V$79,2),IF(C28&gt;=15,"0")))))))))</f>
        <v>40</v>
      </c>
      <c r="L28" s="28">
        <v>0</v>
      </c>
      <c r="M28" s="17" t="str">
        <f>IF((C28=12),VLOOKUP(L28,'12 лет'!$W$5:$X$85,2),IF((C28=13),VLOOKUP(L28,'13 лет'!$W$5:$X$84,2),IF((C28=14),VLOOKUP(L28,'14 лет'!$W$5:$X$82,2),IF((C28=15),VLOOKUP(L28,'15 лет'!$U$5:$V$82,2),IF((C28=16),VLOOKUP(L28,'16 лет'!$U$5:$V$78,2),IF((C28=17),VLOOKUP(L28,'17 лет'!$U$5:$V$78,2),IF(C28&lt;12,"0")))))))</f>
        <v>0</v>
      </c>
      <c r="N28" s="28">
        <v>0</v>
      </c>
      <c r="O28" s="17" t="str">
        <f>IF((C28=15),VLOOKUP(N28,'15 лет'!$W$5:$X$115,2),IF((C28=16),VLOOKUP(N28,'16 лет'!$W$5:$X$113,2),IF((C28=17),VLOOKUP(N28,'17 лет'!$W$5:$X$113,2),IF(C28&lt;15,"0"))))</f>
        <v>0</v>
      </c>
      <c r="P28" s="11">
        <v>7</v>
      </c>
      <c r="Q28" s="17">
        <f>IF((C28&lt;=7),VLOOKUP(P28,'7 лет'!$U$5:$V$79,2),IF((C28=8),VLOOKUP(P28,'8 лет'!$U$5:$V$79,2),IF((C28=9),VLOOKUP(P28,'9 лет'!$U$5:$V$79,2),IF((C28=10),VLOOKUP(P28,'10 лет'!$U$5:$V$79,2),IF((C28=11),VLOOKUP(P28,'11 лет'!$U$5:$V$79,2),IF((C28=12),VLOOKUP(P28,'12 лет'!$Y$5:$Z$79,2),IF((C28=13),VLOOKUP(P28,'13 лет'!$Y$5:$Z$79,2),IF((C28=14),VLOOKUP(P28,'14 лет'!$Y$5:$Z$79,2),IF((C28=15),VLOOKUP(P28,'15 лет'!$Y$5:$Z$79,2),IF((C28=16),VLOOKUP(P28,'16 лет'!$Y$5:$Z$79,2),IF((C28=17),VLOOKUP(P28,'17 лет'!$Y$5:$Z$79,2))))))))))))</f>
        <v>18</v>
      </c>
      <c r="R28" s="28">
        <v>12</v>
      </c>
      <c r="S28" s="17">
        <f>IF((C28&lt;=7),VLOOKUP(R28,'7 лет'!$W$5:$X$79,2),IF((C28=8),VLOOKUP(R28,'8 лет'!$W$5:$X$79,2),IF((C28=9),VLOOKUP(R28,'9 лет'!$W$5:$X$79,2),IF((C28=10),VLOOKUP(R28,'10 лет'!$W$5:$X$79,2),IF((C28=11),VLOOKUP(R28,'11 лет'!$W$5:$X$79,2),IF((C28=12),VLOOKUP(R28,'12 лет'!$AA$5:$AB$79,2),IF((C28=13),VLOOKUP(R28,'13 лет'!$AA$5:$AB$79,2),IF((C28=14),VLOOKUP(R28,'14 лет'!$AA$5:$AB$79,2),IF((C28=15),VLOOKUP(R28,'15 лет'!$AA$5:$AB$79,2),IF((C28=16),VLOOKUP(R28,'16 лет'!$AA$5:$AB$79,2),IF((C28=17),VLOOKUP(R28,'17 лет'!$AA$5:$AB$79,2))))))))))))</f>
        <v>24</v>
      </c>
      <c r="T28" s="34">
        <f t="shared" ref="T28:T32" si="1">SUM(E28+G28+I28+K28+M28+O28+Q28+S28)</f>
        <v>179</v>
      </c>
      <c r="U28" s="4">
        <f>'Личное первенство девушки'!U14</f>
        <v>1</v>
      </c>
      <c r="V28" s="120"/>
      <c r="W28" s="111"/>
      <c r="X28" t="str">
        <f>P14</f>
        <v>Субъект Рф: Краснодарский Край</v>
      </c>
    </row>
    <row r="29" spans="1:26" ht="18.75">
      <c r="A29" s="28">
        <v>3</v>
      </c>
      <c r="B29" s="97" t="s">
        <v>1071</v>
      </c>
      <c r="C29" s="28">
        <v>11</v>
      </c>
      <c r="D29" s="28" t="s">
        <v>1087</v>
      </c>
      <c r="E29" s="17">
        <f>IF((C29&lt;=7),VLOOKUP(D29,'7 лет'!$M$5:$N$78,2),IF((C29=8),VLOOKUP(D29,'8 лет'!$M$5:$N$78,2),IF((C29=9),VLOOKUP(D29,'9 лет'!$M$5:$N$78,2),IF((C29=10),VLOOKUP(D29,'10 лет'!$M$5:$N$78,2),IF((C29=11),VLOOKUP(D29,'11 лет'!$M$5:$N$78,2),IF((C29=12),VLOOKUP(D29,'12 лет'!$O$5:$P$78,2),IF((C29=13),VLOOKUP(D29,'13 лет'!$O$5:$P$78,2),IF((C29=14),VLOOKUP(D29,'14 лет'!$O$5:$P$78,2),IF((C29=15),VLOOKUP(D29,'15 лет'!$O$5:$P$78,2),IF((C29=16),VLOOKUP(D29,'16 лет'!$O$5:$P$78,2),IF((C29=17),VLOOKUP(D29,'17 лет'!$O$5:$P$78,2))))))))))))</f>
        <v>20</v>
      </c>
      <c r="F29" s="28">
        <v>155</v>
      </c>
      <c r="G29" s="17">
        <f>IF((C29&lt;=7),VLOOKUP(F29,'7 лет'!$O$5:$P$79,2),IF((C29=8),VLOOKUP(F29,'8 лет'!$O$5:$P$79,2),IF((C29=9),VLOOKUP(F29,'9 лет'!$O$5:$P$79,2),IF((C29=10),VLOOKUP(F29,'10 лет'!$O$5:$P$79,2),IF((C29=11),VLOOKUP(F29,'11 лет'!$O$5:$P$79,2),IF((C29=12),VLOOKUP(F29,'12 лет'!$Q$5:$R$79,2),IF((C29=13),VLOOKUP(F29,'13 лет'!$Q$5:$R$79,2),IF((C29=14),VLOOKUP(F29,'14 лет'!$Q$5:$R$79,2),IF((C29=15),VLOOKUP(F29,'15 лет'!$Q$5:$R$79,2),IF((C29=16),VLOOKUP(F29,'16 лет'!$Q$5:$R$79,2),IF((C29=17),VLOOKUP(F29,'17 лет'!$Q$5:$R$79,2))))))))))))</f>
        <v>27</v>
      </c>
      <c r="H29" s="28">
        <v>21</v>
      </c>
      <c r="I29" s="17">
        <f>IF((C29&lt;=7),VLOOKUP(H29,'7 лет'!$Q$5:$R$79,2),IF((C29=8),VLOOKUP(H29,'8 лет'!$Q$5:$R$79,2),IF((C29=9),VLOOKUP(H29,'9 лет'!$Q$5:$R$79,2),IF((C29=10),VLOOKUP(H29,'10 лет'!$Q$5:$R$79,2),IF((C29=11),VLOOKUP(H29,'11 лет'!$Q$5:$R$79,2),IF((C29=12),VLOOKUP(H29,'12 лет'!$S$5:$T$79,2),IF((C29=13),VLOOKUP(H29,'13 лет'!$S$5:$T$79,2),IF((C29=14),VLOOKUP(H29,'14 лет'!$S$5:$T$79,2),IF((C29=15),VLOOKUP(H29,'15 лет'!$S$5:$T$79,2),IF((C29=16),VLOOKUP(H29,'16 лет'!$S$5:$T$79,2),IF((C29=17),VLOOKUP(H29,'17 лет'!$S$5:$T$79,2))))))))))))</f>
        <v>36</v>
      </c>
      <c r="J29" s="28">
        <v>6</v>
      </c>
      <c r="K29" s="17">
        <f>IF((C29&lt;=7),VLOOKUP(J29,'7 лет'!$S$5:$T$79,2),IF((C29=8),VLOOKUP(J29,'8 лет'!$S$5:$T$79,2),IF((C29=9),VLOOKUP(J29,'9 лет'!$S$5:$T$79,2),IF((C29=10),VLOOKUP(J29,'10 лет'!$S$5:$T$79,2),IF((C29=11),VLOOKUP(J29,'11 лет'!$S$5:$T$79,2),IF((C29=12),VLOOKUP(J29,'12 лет'!$U$5:$V$79,2),IF((C29=13),VLOOKUP(J29,'13 лет'!$U$5:$V$79,2),IF((C29=14),VLOOKUP(J29,'14 лет'!$U$5:$V$79,2),IF(C29&gt;=15,"0")))))))))</f>
        <v>31</v>
      </c>
      <c r="L29" s="28">
        <v>0</v>
      </c>
      <c r="M29" s="17" t="str">
        <f>IF((C29=12),VLOOKUP(L29,'12 лет'!$W$5:$X$85,2),IF((C29=13),VLOOKUP(L29,'13 лет'!$W$5:$X$84,2),IF((C29=14),VLOOKUP(L29,'14 лет'!$W$5:$X$82,2),IF((C29=15),VLOOKUP(L29,'15 лет'!$U$5:$V$82,2),IF((C29=16),VLOOKUP(L29,'16 лет'!$U$5:$V$78,2),IF((C29=17),VLOOKUP(L29,'17 лет'!$U$5:$V$78,2),IF(C29&lt;12,"0")))))))</f>
        <v>0</v>
      </c>
      <c r="N29" s="28">
        <v>0</v>
      </c>
      <c r="O29" s="17" t="str">
        <f>IF((C29=15),VLOOKUP(N29,'15 лет'!$W$5:$X$115,2),IF((C29=16),VLOOKUP(N29,'16 лет'!$W$5:$X$113,2),IF((C29=17),VLOOKUP(N29,'17 лет'!$W$5:$X$113,2),IF(C29&lt;15,"0"))))</f>
        <v>0</v>
      </c>
      <c r="P29" s="11">
        <v>8</v>
      </c>
      <c r="Q29" s="17">
        <f>IF((C29&lt;=7),VLOOKUP(P29,'7 лет'!$U$5:$V$79,2),IF((C29=8),VLOOKUP(P29,'8 лет'!$U$5:$V$79,2),IF((C29=9),VLOOKUP(P29,'9 лет'!$U$5:$V$79,2),IF((C29=10),VLOOKUP(P29,'10 лет'!$U$5:$V$79,2),IF((C29=11),VLOOKUP(P29,'11 лет'!$U$5:$V$79,2),IF((C29=12),VLOOKUP(P29,'12 лет'!$Y$5:$Z$79,2),IF((C29=13),VLOOKUP(P29,'13 лет'!$Y$5:$Z$79,2),IF((C29=14),VLOOKUP(P29,'14 лет'!$Y$5:$Z$79,2),IF((C29=15),VLOOKUP(P29,'15 лет'!$Y$5:$Z$79,2),IF((C29=16),VLOOKUP(P29,'16 лет'!$Y$5:$Z$79,2),IF((C29=17),VLOOKUP(P29,'17 лет'!$Y$5:$Z$79,2))))))))))))</f>
        <v>21</v>
      </c>
      <c r="R29" s="28">
        <v>10</v>
      </c>
      <c r="S29" s="17">
        <f>IF((C29&lt;=7),VLOOKUP(R29,'7 лет'!$W$5:$X$79,2),IF((C29=8),VLOOKUP(R29,'8 лет'!$W$5:$X$79,2),IF((C29=9),VLOOKUP(R29,'9 лет'!$W$5:$X$79,2),IF((C29=10),VLOOKUP(R29,'10 лет'!$W$5:$X$79,2),IF((C29=11),VLOOKUP(R29,'11 лет'!$W$5:$X$79,2),IF((C29=12),VLOOKUP(R29,'12 лет'!$AA$5:$AB$79,2),IF((C29=13),VLOOKUP(R29,'13 лет'!$AA$5:$AB$79,2),IF((C29=14),VLOOKUP(R29,'14 лет'!$AA$5:$AB$79,2),IF((C29=15),VLOOKUP(R29,'15 лет'!$AA$5:$AB$79,2),IF((C29=16),VLOOKUP(R29,'16 лет'!$AA$5:$AB$79,2),IF((C29=17),VLOOKUP(R29,'17 лет'!$AA$5:$AB$79,2))))))))))))</f>
        <v>20</v>
      </c>
      <c r="T29" s="34">
        <f t="shared" si="1"/>
        <v>155</v>
      </c>
      <c r="U29" s="4">
        <f>'Личное первенство девушки'!U15</f>
        <v>2</v>
      </c>
      <c r="V29" s="120"/>
      <c r="W29" s="111"/>
      <c r="X29" t="str">
        <f>P14</f>
        <v>Субъект Рф: Краснодарский Край</v>
      </c>
    </row>
    <row r="30" spans="1:26" ht="18.75">
      <c r="A30" s="28">
        <v>4</v>
      </c>
      <c r="B30" s="97" t="s">
        <v>1077</v>
      </c>
      <c r="C30" s="28">
        <v>11</v>
      </c>
      <c r="D30" s="28" t="s">
        <v>1088</v>
      </c>
      <c r="E30" s="17">
        <f>IF((C30&lt;=7),VLOOKUP(D30,'7 лет'!$M$5:$N$78,2),IF((C30=8),VLOOKUP(D30,'8 лет'!$M$5:$N$78,2),IF((C30=9),VLOOKUP(D30,'9 лет'!$M$5:$N$78,2),IF((C30=10),VLOOKUP(D30,'10 лет'!$M$5:$N$78,2),IF((C30=11),VLOOKUP(D30,'11 лет'!$M$5:$N$78,2),IF((C30=12),VLOOKUP(D30,'12 лет'!$O$5:$P$78,2),IF((C30=13),VLOOKUP(D30,'13 лет'!$O$5:$P$78,2),IF((C30=14),VLOOKUP(D30,'14 лет'!$O$5:$P$78,2),IF((C30=15),VLOOKUP(D30,'15 лет'!$O$5:$P$78,2),IF((C30=16),VLOOKUP(D30,'16 лет'!$O$5:$P$78,2),IF((C30=17),VLOOKUP(D30,'17 лет'!$O$5:$P$78,2))))))))))))</f>
        <v>19</v>
      </c>
      <c r="F30" s="28">
        <v>135</v>
      </c>
      <c r="G30" s="17">
        <f>IF((C30&lt;=7),VLOOKUP(F30,'7 лет'!$O$5:$P$79,2),IF((C30=8),VLOOKUP(F30,'8 лет'!$O$5:$P$79,2),IF((C30=9),VLOOKUP(F30,'9 лет'!$O$5:$P$79,2),IF((C30=10),VLOOKUP(F30,'10 лет'!$O$5:$P$79,2),IF((C30=11),VLOOKUP(F30,'11 лет'!$O$5:$P$79,2),IF((C30=12),VLOOKUP(F30,'12 лет'!$Q$5:$R$79,2),IF((C30=13),VLOOKUP(F30,'13 лет'!$Q$5:$R$79,2),IF((C30=14),VLOOKUP(F30,'14 лет'!$Q$5:$R$79,2),IF((C30=15),VLOOKUP(F30,'15 лет'!$Q$5:$R$79,2),IF((C30=16),VLOOKUP(F30,'16 лет'!$Q$5:$R$79,2),IF((C30=17),VLOOKUP(F30,'17 лет'!$Q$5:$R$79,2))))))))))))</f>
        <v>17</v>
      </c>
      <c r="H30" s="28">
        <v>17</v>
      </c>
      <c r="I30" s="17">
        <f>IF((C30&lt;=7),VLOOKUP(H30,'7 лет'!$Q$5:$R$79,2),IF((C30=8),VLOOKUP(H30,'8 лет'!$Q$5:$R$79,2),IF((C30=9),VLOOKUP(H30,'9 лет'!$Q$5:$R$79,2),IF((C30=10),VLOOKUP(H30,'10 лет'!$Q$5:$R$79,2),IF((C30=11),VLOOKUP(H30,'11 лет'!$Q$5:$R$79,2),IF((C30=12),VLOOKUP(H30,'12 лет'!$S$5:$T$79,2),IF((C30=13),VLOOKUP(H30,'13 лет'!$S$5:$T$79,2),IF((C30=14),VLOOKUP(H30,'14 лет'!$S$5:$T$79,2),IF((C30=15),VLOOKUP(H30,'15 лет'!$S$5:$T$79,2),IF((C30=16),VLOOKUP(H30,'16 лет'!$S$5:$T$79,2),IF((C30=17),VLOOKUP(H30,'17 лет'!$S$5:$T$79,2))))))))))))</f>
        <v>28</v>
      </c>
      <c r="J30" s="28">
        <v>6.3</v>
      </c>
      <c r="K30" s="17">
        <f>IF((C30&lt;=7),VLOOKUP(J30,'7 лет'!$S$5:$T$79,2),IF((C30=8),VLOOKUP(J30,'8 лет'!$S$5:$T$79,2),IF((C30=9),VLOOKUP(J30,'9 лет'!$S$5:$T$79,2),IF((C30=10),VLOOKUP(J30,'10 лет'!$S$5:$T$79,2),IF((C30=11),VLOOKUP(J30,'11 лет'!$S$5:$T$79,2),IF((C30=12),VLOOKUP(J30,'12 лет'!$U$5:$V$79,2),IF((C30=13),VLOOKUP(J30,'13 лет'!$U$5:$V$79,2),IF((C30=14),VLOOKUP(J30,'14 лет'!$U$5:$V$79,2),IF(C30&gt;=15,"0")))))))))</f>
        <v>20</v>
      </c>
      <c r="L30" s="28">
        <v>0</v>
      </c>
      <c r="M30" s="17" t="str">
        <f>IF((C30=12),VLOOKUP(L30,'12 лет'!$W$5:$X$85,2),IF((C30=13),VLOOKUP(L30,'13 лет'!$W$5:$X$84,2),IF((C30=14),VLOOKUP(L30,'14 лет'!$W$5:$X$82,2),IF((C30=15),VLOOKUP(L30,'15 лет'!$U$5:$V$82,2),IF((C30=16),VLOOKUP(L30,'16 лет'!$U$5:$V$78,2),IF((C30=17),VLOOKUP(L30,'17 лет'!$U$5:$V$78,2),IF(C30&lt;12,"0")))))))</f>
        <v>0</v>
      </c>
      <c r="N30" s="28">
        <v>0</v>
      </c>
      <c r="O30" s="17" t="str">
        <f>IF((C30=15),VLOOKUP(N30,'15 лет'!$W$5:$X$115,2),IF((C30=16),VLOOKUP(N30,'16 лет'!$W$5:$X$113,2),IF((C30=17),VLOOKUP(N30,'17 лет'!$W$5:$X$113,2),IF(C30&lt;15,"0"))))</f>
        <v>0</v>
      </c>
      <c r="P30" s="11">
        <v>4</v>
      </c>
      <c r="Q30" s="17">
        <f>IF((C30&lt;=7),VLOOKUP(P30,'7 лет'!$U$5:$V$79,2),IF((C30=8),VLOOKUP(P30,'8 лет'!$U$5:$V$79,2),IF((C30=9),VLOOKUP(P30,'9 лет'!$U$5:$V$79,2),IF((C30=10),VLOOKUP(P30,'10 лет'!$U$5:$V$79,2),IF((C30=11),VLOOKUP(P30,'11 лет'!$U$5:$V$79,2),IF((C30=12),VLOOKUP(P30,'12 лет'!$Y$5:$Z$79,2),IF((C30=13),VLOOKUP(P30,'13 лет'!$Y$5:$Z$79,2),IF((C30=14),VLOOKUP(P30,'14 лет'!$Y$5:$Z$79,2),IF((C30=15),VLOOKUP(P30,'15 лет'!$Y$5:$Z$79,2),IF((C30=16),VLOOKUP(P30,'16 лет'!$Y$5:$Z$79,2),IF((C30=17),VLOOKUP(P30,'17 лет'!$Y$5:$Z$79,2))))))))))))</f>
        <v>11</v>
      </c>
      <c r="R30" s="28">
        <v>4</v>
      </c>
      <c r="S30" s="17">
        <f>IF((C30&lt;=7),VLOOKUP(R30,'7 лет'!$W$5:$X$79,2),IF((C30=8),VLOOKUP(R30,'8 лет'!$W$5:$X$79,2),IF((C30=9),VLOOKUP(R30,'9 лет'!$W$5:$X$79,2),IF((C30=10),VLOOKUP(R30,'10 лет'!$W$5:$X$79,2),IF((C30=11),VLOOKUP(R30,'11 лет'!$W$5:$X$79,2),IF((C30=12),VLOOKUP(R30,'12 лет'!$AA$5:$AB$79,2),IF((C30=13),VLOOKUP(R30,'13 лет'!$AA$5:$AB$79,2),IF((C30=14),VLOOKUP(R30,'14 лет'!$AA$5:$AB$79,2),IF((C30=15),VLOOKUP(R30,'15 лет'!$AA$5:$AB$79,2),IF((C30=16),VLOOKUP(R30,'16 лет'!$AA$5:$AB$79,2),IF((C30=17),VLOOKUP(R30,'17 лет'!$AA$5:$AB$79,2))))))))))))</f>
        <v>8</v>
      </c>
      <c r="T30" s="34">
        <f t="shared" si="1"/>
        <v>103</v>
      </c>
      <c r="U30" s="4">
        <f>'Личное первенство девушки'!U16</f>
        <v>5</v>
      </c>
      <c r="V30" s="120"/>
      <c r="W30" s="111"/>
      <c r="X30" t="str">
        <f>P14</f>
        <v>Субъект Рф: Краснодарский Край</v>
      </c>
    </row>
    <row r="31" spans="1:26" ht="18.75">
      <c r="A31" s="28">
        <v>5</v>
      </c>
      <c r="B31" s="97" t="s">
        <v>1078</v>
      </c>
      <c r="C31" s="30">
        <v>11</v>
      </c>
      <c r="D31" s="100" t="s">
        <v>1089</v>
      </c>
      <c r="E31" s="17">
        <f>IF((C31&lt;=7),VLOOKUP(D31,'7 лет'!$M$5:$N$78,2),IF((C31=8),VLOOKUP(D31,'8 лет'!$M$5:$N$78,2),IF((C31=9),VLOOKUP(D31,'9 лет'!$M$5:$N$78,2),IF((C31=10),VLOOKUP(D31,'10 лет'!$M$5:$N$78,2),IF((C31=11),VLOOKUP(D31,'11 лет'!$M$5:$N$78,2),IF((C31=12),VLOOKUP(D31,'12 лет'!$O$5:$P$78,2),IF((C31=13),VLOOKUP(D31,'13 лет'!$O$5:$P$78,2),IF((C31=14),VLOOKUP(D31,'14 лет'!$O$5:$P$78,2),IF((C31=15),VLOOKUP(D31,'15 лет'!$O$5:$P$78,2),IF((C31=16),VLOOKUP(D31,'16 лет'!$O$5:$P$78,2),IF((C31=17),VLOOKUP(D31,'17 лет'!$O$5:$P$78,2))))))))))))</f>
        <v>19</v>
      </c>
      <c r="F31" s="100">
        <v>140</v>
      </c>
      <c r="G31" s="17">
        <f>IF((C31&lt;=7),VLOOKUP(F31,'7 лет'!$O$5:$P$79,2),IF((C31=8),VLOOKUP(F31,'8 лет'!$O$5:$P$79,2),IF((C31=9),VLOOKUP(F31,'9 лет'!$O$5:$P$79,2),IF((C31=10),VLOOKUP(F31,'10 лет'!$O$5:$P$79,2),IF((C31=11),VLOOKUP(F31,'11 лет'!$O$5:$P$79,2),IF((C31=12),VLOOKUP(F31,'12 лет'!$Q$5:$R$79,2),IF((C31=13),VLOOKUP(F31,'13 лет'!$Q$5:$R$79,2),IF((C31=14),VLOOKUP(F31,'14 лет'!$Q$5:$R$79,2),IF((C31=15),VLOOKUP(F31,'15 лет'!$Q$5:$R$79,2),IF((C31=16),VLOOKUP(F31,'16 лет'!$Q$5:$R$79,2),IF((C31=17),VLOOKUP(F31,'17 лет'!$Q$5:$R$79,2))))))))))))</f>
        <v>20</v>
      </c>
      <c r="H31" s="100">
        <v>18</v>
      </c>
      <c r="I31" s="17">
        <f>IF((C31&lt;=7),VLOOKUP(H31,'7 лет'!$Q$5:$R$79,2),IF((C31=8),VLOOKUP(H31,'8 лет'!$Q$5:$R$79,2),IF((C31=9),VLOOKUP(H31,'9 лет'!$Q$5:$R$79,2),IF((C31=10),VLOOKUP(H31,'10 лет'!$Q$5:$R$79,2),IF((C31=11),VLOOKUP(H31,'11 лет'!$Q$5:$R$79,2),IF((C31=12),VLOOKUP(H31,'12 лет'!$S$5:$T$79,2),IF((C31=13),VLOOKUP(H31,'13 лет'!$S$5:$T$79,2),IF((C31=14),VLOOKUP(H31,'14 лет'!$S$5:$T$79,2),IF((C31=15),VLOOKUP(H31,'15 лет'!$S$5:$T$79,2),IF((C31=16),VLOOKUP(H31,'16 лет'!$S$5:$T$79,2),IF((C31=17),VLOOKUP(H31,'17 лет'!$S$5:$T$79,2))))))))))))</f>
        <v>30</v>
      </c>
      <c r="J31" s="100">
        <v>6.3</v>
      </c>
      <c r="K31" s="17">
        <f>IF((C31&lt;=7),VLOOKUP(J31,'7 лет'!$S$5:$T$79,2),IF((C31=8),VLOOKUP(J31,'8 лет'!$S$5:$T$79,2),IF((C31=9),VLOOKUP(J31,'9 лет'!$S$5:$T$79,2),IF((C31=10),VLOOKUP(J31,'10 лет'!$S$5:$T$79,2),IF((C31=11),VLOOKUP(J31,'11 лет'!$S$5:$T$79,2),IF((C31=12),VLOOKUP(J31,'12 лет'!$U$5:$V$79,2),IF((C31=13),VLOOKUP(J31,'13 лет'!$U$5:$V$79,2),IF((C31=14),VLOOKUP(J31,'14 лет'!$U$5:$V$79,2),IF(C31&gt;=15,"0")))))))))</f>
        <v>20</v>
      </c>
      <c r="L31" s="28">
        <v>0</v>
      </c>
      <c r="M31" s="17" t="str">
        <f>IF((C31=12),VLOOKUP(L31,'12 лет'!$W$5:$X$85,2),IF((C31=13),VLOOKUP(L31,'13 лет'!$W$5:$X$84,2),IF((C31=14),VLOOKUP(L31,'14 лет'!$W$5:$X$82,2),IF((C31=15),VLOOKUP(L31,'15 лет'!$U$5:$V$82,2),IF((C31=16),VLOOKUP(L31,'16 лет'!$U$5:$V$78,2),IF((C31=17),VLOOKUP(L31,'17 лет'!$U$5:$V$78,2),IF(C31&lt;12,"0")))))))</f>
        <v>0</v>
      </c>
      <c r="N31" s="100">
        <v>0</v>
      </c>
      <c r="O31" s="17" t="str">
        <f>IF((C31=15),VLOOKUP(N31,'15 лет'!$W$5:$X$115,2),IF((C31=16),VLOOKUP(N31,'16 лет'!$W$5:$X$113,2),IF((C31=17),VLOOKUP(N31,'17 лет'!$W$5:$X$113,2),IF(C31&lt;15,"0"))))</f>
        <v>0</v>
      </c>
      <c r="P31" s="100">
        <v>2</v>
      </c>
      <c r="Q31" s="17">
        <f>IF((C31&lt;=7),VLOOKUP(P31,'7 лет'!$U$5:$V$79,2),IF((C31=8),VLOOKUP(P31,'8 лет'!$U$5:$V$79,2),IF((C31=9),VLOOKUP(P31,'9 лет'!$U$5:$V$79,2),IF((C31=10),VLOOKUP(P31,'10 лет'!$U$5:$V$79,2),IF((C31=11),VLOOKUP(P31,'11 лет'!$U$5:$V$79,2),IF((C31=12),VLOOKUP(P31,'12 лет'!$Y$5:$Z$79,2),IF((C31=13),VLOOKUP(P31,'13 лет'!$Y$5:$Z$79,2),IF((C31=14),VLOOKUP(P31,'14 лет'!$Y$5:$Z$79,2),IF((C31=15),VLOOKUP(P31,'15 лет'!$Y$5:$Z$79,2),IF((C31=16),VLOOKUP(P31,'16 лет'!$Y$5:$Z$79,2),IF((C31=17),VLOOKUP(P31,'17 лет'!$Y$5:$Z$79,2))))))))))))</f>
        <v>7</v>
      </c>
      <c r="R31" s="100">
        <v>2</v>
      </c>
      <c r="S31" s="17">
        <f>IF((C31&lt;=7),VLOOKUP(R31,'7 лет'!$W$5:$X$79,2),IF((C31=8),VLOOKUP(R31,'8 лет'!$W$5:$X$79,2),IF((C31=9),VLOOKUP(R31,'9 лет'!$W$5:$X$79,2),IF((C31=10),VLOOKUP(R31,'10 лет'!$W$5:$X$79,2),IF((C31=11),VLOOKUP(R31,'11 лет'!$W$5:$X$79,2),IF((C31=12),VLOOKUP(R31,'12 лет'!$AA$5:$AB$79,2),IF((C31=13),VLOOKUP(R31,'13 лет'!$AA$5:$AB$79,2),IF((C31=14),VLOOKUP(R31,'14 лет'!$AA$5:$AB$79,2),IF((C31=15),VLOOKUP(R31,'15 лет'!$AA$5:$AB$79,2),IF((C31=16),VLOOKUP(R31,'16 лет'!$AA$5:$AB$79,2),IF((C31=17),VLOOKUP(R31,'17 лет'!$AA$5:$AB$79,2))))))))))))</f>
        <v>4</v>
      </c>
      <c r="T31" s="34">
        <f t="shared" si="1"/>
        <v>100</v>
      </c>
      <c r="U31" s="4">
        <f>'Личное первенство девушки'!U17</f>
        <v>6</v>
      </c>
      <c r="V31" s="120"/>
      <c r="W31" s="111"/>
      <c r="X31" t="str">
        <f>P14</f>
        <v>Субъект Рф: Краснодарский Край</v>
      </c>
    </row>
    <row r="32" spans="1:26" ht="18.75">
      <c r="A32" s="28">
        <v>6</v>
      </c>
      <c r="B32" s="97" t="s">
        <v>1076</v>
      </c>
      <c r="C32" s="30">
        <v>11</v>
      </c>
      <c r="D32" s="100" t="s">
        <v>1090</v>
      </c>
      <c r="E32" s="17">
        <f>IF((C32&lt;=7),VLOOKUP(D32,'7 лет'!$M$5:$N$78,2),IF((C32=8),VLOOKUP(D32,'8 лет'!$M$5:$N$78,2),IF((C32=9),VLOOKUP(D32,'9 лет'!$M$5:$N$78,2),IF((C32=10),VLOOKUP(D32,'10 лет'!$M$5:$N$78,2),IF((C32=11),VLOOKUP(D32,'11 лет'!$M$5:$N$78,2),IF((C32=12),VLOOKUP(D32,'12 лет'!$O$5:$P$78,2),IF((C32=13),VLOOKUP(D32,'13 лет'!$O$5:$P$78,2),IF((C32=14),VLOOKUP(D32,'14 лет'!$O$5:$P$78,2),IF((C32=15),VLOOKUP(D32,'15 лет'!$O$5:$P$78,2),IF((C32=16),VLOOKUP(D32,'16 лет'!$O$5:$P$78,2),IF((C32=17),VLOOKUP(D32,'17 лет'!$O$5:$P$78,2))))))))))))</f>
        <v>20</v>
      </c>
      <c r="F32" s="100">
        <v>155</v>
      </c>
      <c r="G32" s="17">
        <f>IF((C32&lt;=7),VLOOKUP(F32,'7 лет'!$O$5:$P$79,2),IF((C32=8),VLOOKUP(F32,'8 лет'!$O$5:$P$79,2),IF((C32=9),VLOOKUP(F32,'9 лет'!$O$5:$P$79,2),IF((C32=10),VLOOKUP(F32,'10 лет'!$O$5:$P$79,2),IF((C32=11),VLOOKUP(F32,'11 лет'!$O$5:$P$79,2),IF((C32=12),VLOOKUP(F32,'12 лет'!$Q$5:$R$79,2),IF((C32=13),VLOOKUP(F32,'13 лет'!$Q$5:$R$79,2),IF((C32=14),VLOOKUP(F32,'14 лет'!$Q$5:$R$79,2),IF((C32=15),VLOOKUP(F32,'15 лет'!$Q$5:$R$79,2),IF((C32=16),VLOOKUP(F32,'16 лет'!$Q$5:$R$79,2),IF((C32=17),VLOOKUP(F32,'17 лет'!$Q$5:$R$79,2))))))))))))</f>
        <v>27</v>
      </c>
      <c r="H32" s="100">
        <v>22</v>
      </c>
      <c r="I32" s="17">
        <f>IF((C32&lt;=7),VLOOKUP(H32,'7 лет'!$Q$5:$R$79,2),IF((C32=8),VLOOKUP(H32,'8 лет'!$Q$5:$R$79,2),IF((C32=9),VLOOKUP(H32,'9 лет'!$Q$5:$R$79,2),IF((C32=10),VLOOKUP(H32,'10 лет'!$Q$5:$R$79,2),IF((C32=11),VLOOKUP(H32,'11 лет'!$Q$5:$R$79,2),IF((C32=12),VLOOKUP(H32,'12 лет'!$S$5:$T$79,2),IF((C32=13),VLOOKUP(H32,'13 лет'!$S$5:$T$79,2),IF((C32=14),VLOOKUP(H32,'14 лет'!$S$5:$T$79,2),IF((C32=15),VLOOKUP(H32,'15 лет'!$S$5:$T$79,2),IF((C32=16),VLOOKUP(H32,'16 лет'!$S$5:$T$79,2),IF((C32=17),VLOOKUP(H32,'17 лет'!$S$5:$T$79,2))))))))))))</f>
        <v>38</v>
      </c>
      <c r="J32" s="100">
        <v>6.4</v>
      </c>
      <c r="K32" s="17">
        <f>IF((C32&lt;=7),VLOOKUP(J32,'7 лет'!$S$5:$T$79,2),IF((C32=8),VLOOKUP(J32,'8 лет'!$S$5:$T$79,2),IF((C32=9),VLOOKUP(J32,'9 лет'!$S$5:$T$79,2),IF((C32=10),VLOOKUP(J32,'10 лет'!$S$5:$T$79,2),IF((C32=11),VLOOKUP(J32,'11 лет'!$S$5:$T$79,2),IF((C32=12),VLOOKUP(J32,'12 лет'!$U$5:$V$79,2),IF((C32=13),VLOOKUP(J32,'13 лет'!$U$5:$V$79,2),IF((C32=14),VLOOKUP(J32,'14 лет'!$U$5:$V$79,2),IF(C32&gt;=15,"0")))))))))</f>
        <v>17</v>
      </c>
      <c r="L32" s="28">
        <v>0</v>
      </c>
      <c r="M32" s="17" t="str">
        <f>IF((C32=12),VLOOKUP(L32,'12 лет'!$W$5:$X$85,2),IF((C32=13),VLOOKUP(L32,'13 лет'!$W$5:$X$84,2),IF((C32=14),VLOOKUP(L32,'14 лет'!$W$5:$X$82,2),IF((C32=15),VLOOKUP(L32,'15 лет'!$U$5:$V$82,2),IF((C32=16),VLOOKUP(L32,'16 лет'!$U$5:$V$78,2),IF((C32=17),VLOOKUP(L32,'17 лет'!$U$5:$V$78,2),IF(C32&lt;12,"0")))))))</f>
        <v>0</v>
      </c>
      <c r="N32" s="100">
        <v>0</v>
      </c>
      <c r="O32" s="17" t="str">
        <f>IF((C32=15),VLOOKUP(N32,'15 лет'!$W$5:$X$115,2),IF((C32=16),VLOOKUP(N32,'16 лет'!$W$5:$X$113,2),IF((C32=17),VLOOKUP(N32,'17 лет'!$W$5:$X$113,2),IF(C32&lt;15,"0"))))</f>
        <v>0</v>
      </c>
      <c r="P32" s="100">
        <v>5</v>
      </c>
      <c r="Q32" s="17">
        <f>IF((C32&lt;=7),VLOOKUP(P32,'7 лет'!$U$5:$V$79,2),IF((C32=8),VLOOKUP(P32,'8 лет'!$U$5:$V$79,2),IF((C32=9),VLOOKUP(P32,'9 лет'!$U$5:$V$79,2),IF((C32=10),VLOOKUP(P32,'10 лет'!$U$5:$V$79,2),IF((C32=11),VLOOKUP(P32,'11 лет'!$U$5:$V$79,2),IF((C32=12),VLOOKUP(P32,'12 лет'!$Y$5:$Z$79,2),IF((C32=13),VLOOKUP(P32,'13 лет'!$Y$5:$Z$79,2),IF((C32=14),VLOOKUP(P32,'14 лет'!$Y$5:$Z$79,2),IF((C32=15),VLOOKUP(P32,'15 лет'!$Y$5:$Z$79,2),IF((C32=16),VLOOKUP(P32,'16 лет'!$Y$5:$Z$79,2),IF((C32=17),VLOOKUP(P32,'17 лет'!$Y$5:$Z$79,2))))))))))))</f>
        <v>13</v>
      </c>
      <c r="R32" s="100">
        <v>4</v>
      </c>
      <c r="S32" s="17">
        <f>IF((C32&lt;=7),VLOOKUP(R32,'7 лет'!$W$5:$X$79,2),IF((C32=8),VLOOKUP(R32,'8 лет'!$W$5:$X$79,2),IF((C32=9),VLOOKUP(R32,'9 лет'!$W$5:$X$79,2),IF((C32=10),VLOOKUP(R32,'10 лет'!$W$5:$X$79,2),IF((C32=11),VLOOKUP(R32,'11 лет'!$W$5:$X$79,2),IF((C32=12),VLOOKUP(R32,'12 лет'!$AA$5:$AB$79,2),IF((C32=13),VLOOKUP(R32,'13 лет'!$AA$5:$AB$79,2),IF((C32=14),VLOOKUP(R32,'14 лет'!$AA$5:$AB$79,2),IF((C32=15),VLOOKUP(R32,'15 лет'!$AA$5:$AB$79,2),IF((C32=16),VLOOKUP(R32,'16 лет'!$AA$5:$AB$79,2),IF((C32=17),VLOOKUP(R32,'17 лет'!$AA$5:$AB$79,2))))))))))))</f>
        <v>8</v>
      </c>
      <c r="T32" s="34">
        <f t="shared" si="1"/>
        <v>123</v>
      </c>
      <c r="U32" s="4">
        <f>'Личное первенство девушки'!U18</f>
        <v>3</v>
      </c>
      <c r="V32" s="120"/>
      <c r="W32" s="111"/>
      <c r="X32" t="str">
        <f>P14</f>
        <v>Субъект Рф: Краснодарский Край</v>
      </c>
    </row>
    <row r="33" spans="1:23" ht="18.75">
      <c r="A33" s="122"/>
      <c r="B33" s="123"/>
      <c r="C33" s="123"/>
      <c r="D33" s="123"/>
      <c r="E33" s="123"/>
      <c r="F33" s="123"/>
      <c r="G33" s="123"/>
      <c r="H33" s="123"/>
      <c r="I33" s="123"/>
      <c r="J33" s="123"/>
      <c r="K33" s="123"/>
      <c r="L33" s="123"/>
      <c r="M33" s="123"/>
      <c r="N33" s="123"/>
      <c r="O33" s="123"/>
      <c r="P33" s="128" t="s">
        <v>293</v>
      </c>
      <c r="Q33" s="128"/>
      <c r="R33" s="128"/>
      <c r="S33" s="129"/>
      <c r="T33" s="124">
        <f ca="1">SUMPRODUCT(LARGE($T$27:$T$32,ROW(INDIRECT("T1:T"&amp;Z17))))</f>
        <v>673</v>
      </c>
      <c r="U33" s="125"/>
      <c r="V33" s="120"/>
      <c r="W33" s="111"/>
    </row>
    <row r="34" spans="1:23" ht="30" customHeight="1">
      <c r="A34" s="131"/>
      <c r="B34" s="132"/>
      <c r="C34" s="132"/>
      <c r="D34" s="132"/>
      <c r="E34" s="132"/>
      <c r="F34" s="132"/>
      <c r="G34" s="132"/>
      <c r="H34" s="132"/>
      <c r="I34" s="132"/>
      <c r="J34" s="132"/>
      <c r="K34" s="132"/>
      <c r="L34" s="132"/>
      <c r="M34" s="132"/>
      <c r="N34" s="132"/>
      <c r="O34" s="132"/>
      <c r="P34" s="126" t="s">
        <v>294</v>
      </c>
      <c r="Q34" s="126"/>
      <c r="R34" s="126"/>
      <c r="S34" s="126"/>
      <c r="T34" s="156">
        <f ca="1">SUM(T25+T33)</f>
        <v>1421</v>
      </c>
      <c r="U34" s="157"/>
      <c r="V34" s="121"/>
      <c r="W34" s="112"/>
    </row>
    <row r="35" spans="1:23">
      <c r="A35" s="15"/>
      <c r="B35" s="15"/>
      <c r="C35" s="15"/>
      <c r="D35" s="15"/>
      <c r="E35" s="15"/>
      <c r="F35" s="15"/>
      <c r="G35" s="15"/>
      <c r="H35" s="15"/>
      <c r="I35" s="15"/>
      <c r="J35" s="15"/>
      <c r="K35" s="15"/>
      <c r="L35" s="15"/>
      <c r="M35" s="15"/>
      <c r="N35" s="15"/>
      <c r="O35" s="15"/>
      <c r="P35" s="15"/>
      <c r="Q35" s="15"/>
      <c r="R35" s="15"/>
      <c r="S35" s="15"/>
      <c r="T35" s="15"/>
    </row>
    <row r="36" spans="1:23">
      <c r="A36" s="15"/>
      <c r="B36" s="15"/>
      <c r="C36" s="15"/>
      <c r="D36" s="15"/>
      <c r="E36" s="15"/>
      <c r="F36" s="15"/>
      <c r="G36" s="15"/>
      <c r="H36" s="15"/>
      <c r="I36" s="15"/>
      <c r="J36" s="15"/>
      <c r="K36" s="15"/>
      <c r="L36" s="15"/>
      <c r="M36" s="15"/>
      <c r="N36" s="15"/>
      <c r="O36" s="15"/>
      <c r="P36" s="15"/>
      <c r="Q36" s="15"/>
      <c r="R36" s="15"/>
      <c r="S36" s="15"/>
      <c r="T36" s="15"/>
    </row>
    <row r="37" spans="1:23">
      <c r="A37" s="15"/>
      <c r="B37" s="15"/>
      <c r="C37" s="15"/>
      <c r="D37" s="15"/>
      <c r="E37" s="15"/>
      <c r="F37" s="15"/>
      <c r="G37" s="15"/>
      <c r="H37" s="15"/>
      <c r="I37" s="15"/>
      <c r="J37" s="15"/>
      <c r="K37" s="15"/>
      <c r="L37" s="15"/>
      <c r="M37" s="15"/>
      <c r="N37" s="15"/>
      <c r="O37" s="15"/>
      <c r="P37" s="15"/>
      <c r="Q37" s="15"/>
      <c r="R37" s="15"/>
      <c r="S37" s="15"/>
      <c r="T37" s="15"/>
    </row>
    <row r="38" spans="1:23" ht="16.5">
      <c r="A38" s="15"/>
      <c r="B38" s="81" t="s">
        <v>181</v>
      </c>
      <c r="C38" s="146" t="s">
        <v>1094</v>
      </c>
      <c r="D38" s="146"/>
      <c r="E38" s="146"/>
      <c r="F38" s="146"/>
      <c r="G38" s="146"/>
      <c r="H38" s="146"/>
      <c r="I38" s="146"/>
      <c r="J38" s="15"/>
      <c r="K38" s="15"/>
      <c r="L38" s="15"/>
      <c r="M38" s="15"/>
      <c r="N38" s="15"/>
      <c r="O38" s="15"/>
      <c r="P38" s="15"/>
      <c r="Q38" s="15"/>
      <c r="R38" s="15"/>
      <c r="S38" s="15"/>
      <c r="T38" s="15"/>
    </row>
    <row r="39" spans="1:23">
      <c r="A39" s="15"/>
      <c r="B39" s="16"/>
      <c r="C39" s="15"/>
      <c r="D39" s="15"/>
      <c r="E39" s="15"/>
      <c r="F39" s="15"/>
      <c r="G39" s="15"/>
      <c r="H39" s="15"/>
      <c r="I39" s="15"/>
      <c r="J39" s="15"/>
      <c r="K39" s="15"/>
      <c r="L39" s="15"/>
      <c r="M39" s="15"/>
      <c r="N39" s="15"/>
      <c r="O39" s="15"/>
      <c r="P39" s="15"/>
      <c r="Q39" s="15"/>
      <c r="R39" s="15"/>
      <c r="S39" s="15"/>
      <c r="T39" s="15"/>
    </row>
    <row r="40" spans="1:23">
      <c r="A40" s="15"/>
      <c r="B40" s="15"/>
      <c r="C40" s="16"/>
      <c r="D40" s="15"/>
      <c r="E40" s="15"/>
      <c r="F40" s="15"/>
      <c r="G40" s="15"/>
      <c r="H40" s="15"/>
      <c r="I40" s="15"/>
      <c r="J40" s="15"/>
      <c r="K40" s="15"/>
      <c r="L40" s="15"/>
      <c r="M40" s="15"/>
      <c r="N40" s="15"/>
      <c r="O40" s="15"/>
      <c r="P40" s="15"/>
      <c r="Q40" s="15"/>
      <c r="R40" s="15"/>
      <c r="S40" s="15"/>
      <c r="T40" s="15"/>
    </row>
    <row r="41" spans="1:23" ht="16.5">
      <c r="A41" s="15"/>
      <c r="B41" s="81" t="s">
        <v>182</v>
      </c>
      <c r="C41" s="147" t="s">
        <v>1095</v>
      </c>
      <c r="D41" s="148"/>
      <c r="E41" s="148"/>
      <c r="F41" s="148"/>
      <c r="G41" s="148"/>
      <c r="H41" s="148"/>
      <c r="I41" s="148"/>
      <c r="J41" s="15"/>
      <c r="K41" s="15"/>
      <c r="L41" s="15"/>
      <c r="M41" s="15"/>
      <c r="N41" s="15"/>
      <c r="O41" s="15"/>
      <c r="P41" s="15"/>
      <c r="Q41" s="15"/>
      <c r="R41" s="15"/>
      <c r="S41" s="15"/>
      <c r="T41" s="15"/>
    </row>
    <row r="43" spans="1:23" ht="18.75">
      <c r="A43" s="113" t="s">
        <v>999</v>
      </c>
      <c r="B43" s="113"/>
      <c r="C43" s="113"/>
      <c r="D43" s="113"/>
      <c r="E43" s="113"/>
      <c r="F43" s="113"/>
      <c r="G43" s="113"/>
      <c r="H43" s="113"/>
      <c r="I43" s="113"/>
      <c r="J43" s="113"/>
      <c r="K43" s="113"/>
      <c r="L43" s="113"/>
      <c r="M43" s="113"/>
      <c r="N43" s="113"/>
      <c r="O43" s="113"/>
      <c r="P43" s="113"/>
      <c r="Q43" s="113"/>
      <c r="R43" s="113"/>
      <c r="S43" s="113"/>
      <c r="T43" s="113"/>
      <c r="U43" s="113"/>
      <c r="V43" s="113"/>
      <c r="W43" s="113"/>
    </row>
    <row r="44" spans="1:23" ht="18.75">
      <c r="A44" s="113" t="s">
        <v>998</v>
      </c>
      <c r="B44" s="113"/>
      <c r="C44" s="113"/>
      <c r="D44" s="113"/>
      <c r="E44" s="113"/>
      <c r="F44" s="113"/>
      <c r="G44" s="113"/>
      <c r="H44" s="113"/>
      <c r="I44" s="113"/>
      <c r="J44" s="113"/>
      <c r="K44" s="113"/>
      <c r="L44" s="113"/>
      <c r="M44" s="113"/>
      <c r="N44" s="113"/>
      <c r="O44" s="113"/>
      <c r="P44" s="113"/>
      <c r="Q44" s="113"/>
      <c r="R44" s="113"/>
      <c r="S44" s="113"/>
      <c r="T44" s="113"/>
      <c r="U44" s="113"/>
      <c r="V44" s="113"/>
      <c r="W44" s="113"/>
    </row>
    <row r="46" spans="1:23">
      <c r="A46" s="114" t="s">
        <v>169</v>
      </c>
      <c r="B46" s="114"/>
      <c r="C46" s="114"/>
      <c r="D46" s="114"/>
      <c r="E46" s="114"/>
      <c r="F46" s="114"/>
      <c r="G46" s="114"/>
      <c r="H46" s="114"/>
      <c r="I46" s="114"/>
      <c r="J46" s="114"/>
      <c r="K46" s="114"/>
      <c r="L46" s="114"/>
      <c r="M46" s="114"/>
      <c r="N46" s="114"/>
      <c r="O46" s="114"/>
      <c r="P46" s="114"/>
      <c r="Q46" s="114"/>
      <c r="R46" s="114"/>
      <c r="S46" s="114"/>
      <c r="T46" s="114"/>
      <c r="U46" s="114"/>
      <c r="V46" s="114"/>
      <c r="W46" s="114"/>
    </row>
    <row r="47" spans="1:23">
      <c r="A47" s="45"/>
      <c r="B47" s="45"/>
      <c r="C47" s="45"/>
      <c r="D47" s="45"/>
      <c r="E47" s="45"/>
      <c r="F47" s="45"/>
      <c r="G47" s="45"/>
      <c r="H47" s="45"/>
      <c r="I47" s="45"/>
      <c r="J47" s="45"/>
      <c r="K47" s="45"/>
      <c r="L47" s="45"/>
      <c r="M47" s="45"/>
      <c r="N47" s="45"/>
      <c r="O47" s="45"/>
      <c r="P47" s="45"/>
      <c r="Q47" s="45"/>
      <c r="R47" s="45"/>
      <c r="S47" s="45"/>
      <c r="T47" s="45"/>
      <c r="U47" s="45"/>
      <c r="V47" s="45"/>
      <c r="W47" s="45"/>
    </row>
    <row r="48" spans="1:23" ht="18.75">
      <c r="A48" s="115" t="s">
        <v>1013</v>
      </c>
      <c r="B48" s="115"/>
      <c r="C48" s="115"/>
      <c r="D48" s="115"/>
      <c r="E48" s="115"/>
      <c r="F48" s="115"/>
      <c r="G48" s="115"/>
      <c r="H48" s="115"/>
      <c r="I48" s="115"/>
      <c r="J48" s="115"/>
      <c r="K48" s="115"/>
      <c r="L48" s="115"/>
      <c r="M48" s="115"/>
      <c r="N48" s="115"/>
      <c r="O48" s="115"/>
      <c r="P48" s="115"/>
      <c r="Q48" s="115"/>
      <c r="R48" s="115"/>
      <c r="S48" s="115"/>
      <c r="T48" s="115"/>
      <c r="U48" s="115"/>
      <c r="V48" s="115"/>
      <c r="W48" s="115"/>
    </row>
    <row r="49" spans="1:24" ht="18.75">
      <c r="A49" s="115" t="s">
        <v>996</v>
      </c>
      <c r="B49" s="115"/>
      <c r="C49" s="115"/>
      <c r="D49" s="115"/>
      <c r="E49" s="115"/>
      <c r="F49" s="115"/>
      <c r="G49" s="115"/>
      <c r="H49" s="115"/>
      <c r="I49" s="115"/>
      <c r="J49" s="115"/>
      <c r="K49" s="115"/>
      <c r="L49" s="115"/>
      <c r="M49" s="115"/>
      <c r="N49" s="115"/>
      <c r="O49" s="115"/>
      <c r="P49" s="115"/>
      <c r="Q49" s="115"/>
      <c r="R49" s="115"/>
      <c r="S49" s="115"/>
      <c r="T49" s="115"/>
      <c r="U49" s="115"/>
      <c r="V49" s="115"/>
      <c r="W49" s="115"/>
    </row>
    <row r="50" spans="1:24" ht="18.75">
      <c r="A50" s="116" t="s">
        <v>997</v>
      </c>
      <c r="B50" s="116"/>
      <c r="C50" s="116"/>
      <c r="D50" s="116"/>
      <c r="E50" s="116"/>
      <c r="F50" s="116"/>
      <c r="G50" s="116"/>
      <c r="H50" s="116"/>
      <c r="I50" s="116"/>
      <c r="J50" s="116"/>
      <c r="K50" s="116"/>
      <c r="L50" s="116"/>
      <c r="M50" s="116"/>
      <c r="N50" s="116"/>
      <c r="O50" s="116"/>
      <c r="P50" s="116"/>
      <c r="Q50" s="116"/>
      <c r="R50" s="116"/>
      <c r="S50" s="116"/>
      <c r="T50" s="116"/>
      <c r="U50" s="116"/>
      <c r="V50" s="116"/>
      <c r="W50" s="116"/>
    </row>
    <row r="51" spans="1:24" ht="18.75">
      <c r="A51" s="52"/>
      <c r="B51" s="52"/>
      <c r="C51" s="52"/>
      <c r="D51" s="52"/>
      <c r="E51" s="52"/>
      <c r="F51" s="52"/>
      <c r="G51" s="52"/>
      <c r="H51" s="52"/>
      <c r="I51" s="52"/>
      <c r="J51" s="52"/>
      <c r="K51" s="52"/>
      <c r="L51" s="52"/>
      <c r="M51" s="52"/>
      <c r="N51" s="52"/>
      <c r="O51" s="52"/>
      <c r="P51" s="52"/>
      <c r="Q51" s="52"/>
      <c r="R51" s="52"/>
      <c r="S51" s="52"/>
      <c r="T51" s="52"/>
      <c r="U51" s="52"/>
      <c r="V51" s="52"/>
    </row>
    <row r="52" spans="1:24">
      <c r="A52" s="10"/>
      <c r="B52" s="10"/>
      <c r="C52" s="10"/>
      <c r="D52" s="10"/>
      <c r="E52" s="10"/>
      <c r="F52" s="10"/>
      <c r="G52" s="10"/>
      <c r="H52" s="10"/>
      <c r="I52" s="10"/>
      <c r="J52" s="10"/>
      <c r="K52" s="10"/>
      <c r="L52" s="10"/>
      <c r="M52" s="10"/>
      <c r="N52" s="10"/>
      <c r="O52" s="10"/>
      <c r="P52" s="10"/>
      <c r="Q52" s="10"/>
      <c r="R52" s="10"/>
      <c r="S52" s="10"/>
      <c r="T52" s="10"/>
    </row>
    <row r="53" spans="1:24" ht="18.75">
      <c r="A53" s="117" t="s">
        <v>1000</v>
      </c>
      <c r="B53" s="117"/>
      <c r="C53" s="49"/>
      <c r="D53" s="49"/>
      <c r="E53" s="49"/>
      <c r="F53" s="49"/>
      <c r="G53" s="49"/>
      <c r="H53" s="49"/>
      <c r="I53" s="49"/>
      <c r="J53" s="49"/>
      <c r="K53" s="49"/>
      <c r="L53" s="49"/>
      <c r="M53" s="49"/>
      <c r="N53" s="49"/>
      <c r="O53" s="49"/>
      <c r="P53" s="49"/>
      <c r="Q53" s="49"/>
      <c r="R53" s="49"/>
      <c r="S53" s="49"/>
      <c r="T53" s="49"/>
    </row>
    <row r="54" spans="1:24" ht="18.75">
      <c r="A54" s="117" t="s">
        <v>1001</v>
      </c>
      <c r="B54" s="117"/>
      <c r="C54" s="44"/>
      <c r="D54" s="44"/>
      <c r="E54" s="44"/>
      <c r="F54" s="44"/>
      <c r="G54" s="44"/>
      <c r="H54" s="44"/>
      <c r="I54" s="44"/>
      <c r="J54" s="44"/>
      <c r="K54" s="44"/>
      <c r="L54" s="44"/>
      <c r="M54" s="44"/>
      <c r="N54" s="44"/>
      <c r="O54" s="44"/>
      <c r="P54" s="44"/>
      <c r="Q54" s="44"/>
      <c r="R54" s="44"/>
      <c r="S54" s="44"/>
      <c r="T54" s="44"/>
    </row>
    <row r="55" spans="1:24" ht="18.75">
      <c r="A55" s="117"/>
      <c r="B55" s="117"/>
      <c r="D55" s="49"/>
      <c r="E55" s="49"/>
      <c r="F55" s="49"/>
      <c r="G55" s="49"/>
      <c r="H55" s="49"/>
      <c r="I55" s="49"/>
      <c r="J55" s="49"/>
      <c r="K55" s="49"/>
      <c r="L55" s="49"/>
      <c r="M55" s="49"/>
      <c r="N55" s="49"/>
      <c r="O55" s="49"/>
      <c r="P55" s="49"/>
      <c r="Q55" s="49"/>
      <c r="R55" s="49"/>
      <c r="S55" s="49"/>
      <c r="T55" s="49"/>
    </row>
    <row r="56" spans="1:24" ht="18.75">
      <c r="A56" s="118" t="s">
        <v>183</v>
      </c>
      <c r="B56" s="118"/>
      <c r="C56" s="118"/>
      <c r="D56" s="118"/>
      <c r="E56" s="118"/>
      <c r="F56" s="118"/>
      <c r="G56" s="118"/>
      <c r="H56" s="118"/>
      <c r="I56" s="118"/>
      <c r="J56" s="118"/>
      <c r="K56" s="118"/>
      <c r="L56" s="118"/>
      <c r="M56" s="118"/>
      <c r="N56" s="118"/>
      <c r="O56" s="118"/>
      <c r="P56" s="141" t="s">
        <v>288</v>
      </c>
      <c r="Q56" s="141"/>
      <c r="R56" s="141"/>
      <c r="S56" s="141"/>
      <c r="T56" s="141"/>
      <c r="U56" s="141"/>
      <c r="V56" s="141"/>
    </row>
    <row r="57" spans="1:24">
      <c r="A57" s="29"/>
      <c r="B57" s="29"/>
      <c r="C57" s="29"/>
      <c r="D57" s="29"/>
      <c r="E57" s="29"/>
      <c r="F57" s="29"/>
      <c r="G57" s="29"/>
      <c r="H57" s="29"/>
      <c r="I57" s="29"/>
      <c r="J57" s="29"/>
      <c r="K57" s="29"/>
      <c r="L57" s="29"/>
      <c r="M57" s="29"/>
      <c r="N57" s="29"/>
      <c r="O57" s="29"/>
      <c r="P57" s="29"/>
      <c r="Q57" s="29"/>
      <c r="R57" s="29"/>
      <c r="S57" s="29"/>
      <c r="T57" s="29"/>
    </row>
    <row r="58" spans="1:24" ht="24" customHeight="1">
      <c r="A58" s="130" t="s">
        <v>170</v>
      </c>
      <c r="B58" s="130"/>
      <c r="C58" s="130"/>
      <c r="D58" s="130"/>
      <c r="E58" s="130"/>
      <c r="F58" s="130"/>
      <c r="G58" s="130"/>
      <c r="H58" s="130"/>
      <c r="I58" s="130"/>
      <c r="J58" s="130"/>
      <c r="K58" s="130"/>
      <c r="L58" s="130"/>
      <c r="M58" s="130"/>
      <c r="N58" s="130"/>
      <c r="O58" s="130"/>
      <c r="P58" s="130"/>
      <c r="Q58" s="130"/>
      <c r="R58" s="130"/>
      <c r="S58" s="130"/>
      <c r="T58" s="138" t="s">
        <v>178</v>
      </c>
      <c r="U58" s="109" t="s">
        <v>291</v>
      </c>
      <c r="V58" s="109" t="s">
        <v>295</v>
      </c>
      <c r="W58" s="109" t="s">
        <v>1014</v>
      </c>
    </row>
    <row r="59" spans="1:24" ht="66" customHeight="1">
      <c r="A59" s="109" t="s">
        <v>171</v>
      </c>
      <c r="B59" s="130" t="s">
        <v>172</v>
      </c>
      <c r="C59" s="109" t="s">
        <v>173</v>
      </c>
      <c r="D59" s="109" t="s">
        <v>174</v>
      </c>
      <c r="E59" s="109"/>
      <c r="F59" s="109" t="s">
        <v>175</v>
      </c>
      <c r="G59" s="109"/>
      <c r="H59" s="109" t="s">
        <v>176</v>
      </c>
      <c r="I59" s="109"/>
      <c r="J59" s="109" t="s">
        <v>1002</v>
      </c>
      <c r="K59" s="109"/>
      <c r="L59" s="109" t="s">
        <v>1003</v>
      </c>
      <c r="M59" s="109"/>
      <c r="N59" s="109" t="s">
        <v>1004</v>
      </c>
      <c r="O59" s="109"/>
      <c r="P59" s="109" t="s">
        <v>7</v>
      </c>
      <c r="Q59" s="109"/>
      <c r="R59" s="109" t="s">
        <v>177</v>
      </c>
      <c r="S59" s="109"/>
      <c r="T59" s="139"/>
      <c r="U59" s="109"/>
      <c r="V59" s="109"/>
      <c r="W59" s="109"/>
    </row>
    <row r="60" spans="1:24" ht="16.5">
      <c r="A60" s="109"/>
      <c r="B60" s="130"/>
      <c r="C60" s="109"/>
      <c r="D60" s="51" t="s">
        <v>179</v>
      </c>
      <c r="E60" s="53" t="s">
        <v>3</v>
      </c>
      <c r="F60" s="51" t="s">
        <v>179</v>
      </c>
      <c r="G60" s="53" t="s">
        <v>3</v>
      </c>
      <c r="H60" s="51" t="s">
        <v>179</v>
      </c>
      <c r="I60" s="53" t="s">
        <v>3</v>
      </c>
      <c r="J60" s="51" t="s">
        <v>179</v>
      </c>
      <c r="K60" s="53" t="s">
        <v>3</v>
      </c>
      <c r="L60" s="51" t="s">
        <v>179</v>
      </c>
      <c r="M60" s="53" t="s">
        <v>3</v>
      </c>
      <c r="N60" s="51" t="s">
        <v>179</v>
      </c>
      <c r="O60" s="53" t="s">
        <v>3</v>
      </c>
      <c r="P60" s="51" t="s">
        <v>179</v>
      </c>
      <c r="Q60" s="53" t="s">
        <v>3</v>
      </c>
      <c r="R60" s="51" t="s">
        <v>179</v>
      </c>
      <c r="S60" s="53" t="s">
        <v>3</v>
      </c>
      <c r="T60" s="140"/>
      <c r="U60" s="109"/>
      <c r="V60" s="109"/>
      <c r="W60" s="109"/>
    </row>
    <row r="61" spans="1:24" ht="18.75">
      <c r="A61" s="28">
        <v>1</v>
      </c>
      <c r="B61" s="79"/>
      <c r="C61" s="28"/>
      <c r="D61" s="28"/>
      <c r="E61" s="17">
        <f>IF((C61&lt;=7),VLOOKUP(D61,'7 лет'!$A$5:$B$78,2),IF((C61=8),VLOOKUP(D61,'8 лет'!$A$5:$B$78,2),IF((C61=9),VLOOKUP(D61,'9 лет'!$A$5:$B$78,2),IF((C61=10),VLOOKUP(D61,'10 лет'!$A$5:$B$78,2),IF((C61=11),VLOOKUP(D61,'11 лет'!$A$5:$B$78,2),IF((C61=12),VLOOKUP(D61,'12 лет'!$A$5:$B$78,2),IF((C61=13),VLOOKUP(D61,'13 лет'!$A$5:$B$78,2),IF((C61=14),VLOOKUP(D61,'14 лет'!$A$5:$B$78,2),IF((C61=15),VLOOKUP(D61,'15 лет'!$A$5:$B$78,2),IF((C61=16),VLOOKUP(D61,'16 лет'!$A$5:$B$78,2),IF((C61=17),VLOOKUP(D61,'17 лет'!$A$5:$B$78,2))))))))))))</f>
        <v>0</v>
      </c>
      <c r="F61" s="28"/>
      <c r="G61" s="17">
        <f>IF((C61&lt;=7),VLOOKUP(F61,'7 лет'!$C$5:$D$79,2),IF((C61=8),VLOOKUP(F61,'8 лет'!$C$5:$D$79,2),IF((C61=9),VLOOKUP(F61,'9 лет'!$C$5:$D$79,2),IF((C61=10),VLOOKUP(F61,'10 лет'!$C$5:$D$79,2),IF((C61=11),VLOOKUP(F61,'11 лет'!$C$5:$D$79,2),IF((C61=12),VLOOKUP(F61,'12 лет'!$C$5:$D$79,2),IF((C61=13),VLOOKUP(F61,'13 лет'!$C$5:$D$79,2),IF((C61=14),VLOOKUP(F61,'14 лет'!$C$5:$D$79,2),IF((C61=15),VLOOKUP(F61,'15 лет'!$C$5:$D$79,2),IF((C61=16),VLOOKUP(F61,'16 лет'!$C$5:$D$79,2),IF((C61=17),VLOOKUP(F61,'17 лет'!$C$5:$D$79,2))))))))))))</f>
        <v>0</v>
      </c>
      <c r="H61" s="28"/>
      <c r="I61" s="17">
        <f>IF((C61&lt;=7),VLOOKUP(H61,'7 лет'!$E$5:$F$79,2),IF((C61=8),VLOOKUP(H61,'8 лет'!$E$5:$F$79,2),IF((C61=9),VLOOKUP(H61,'9 лет'!$E$5:$F$79,2),IF((C61=10),VLOOKUP(H61,'10 лет'!$E$5:$F$79,2),IF((C61=11),VLOOKUP(H61,'11 лет'!$E$5:$F$79,2),IF((C61=12),VLOOKUP(H61,'12 лет'!$E$5:$F$79,2),IF((C61=13),VLOOKUP(H61,'13 лет'!$E$5:$F$79,2),IF((C61=14),VLOOKUP(H61,'14 лет'!$E$5:$F$79,2),IF((C61=15),VLOOKUP(H61,'15 лет'!$E$5:$F$79,2),IF((C61=16),VLOOKUP(H61,'16 лет'!$E$5:$F$79,2),IF((C61=17),VLOOKUP(H61,'17 лет'!$E$5:$F$79,2))))))))))))</f>
        <v>0</v>
      </c>
      <c r="J61" s="28"/>
      <c r="K61" s="17">
        <f>IF((C61&lt;=7),VLOOKUP(J61,'7 лет'!$G$5:$H$79,2),IF((C61=8),VLOOKUP(J61,'8 лет'!$G$5:$H$79,2),IF((C61=9),VLOOKUP(J61,'9 лет'!$G$5:$H$79,2),IF((C61=10),VLOOKUP(J61,'10 лет'!$G$5:$H$79,2),IF((C61=11),VLOOKUP(J61,'11 лет'!$G$5:$H$79,2),IF((C61=12),VLOOKUP(J61,'12 лет'!$G$5:$H$79,2),IF((C61=13),VLOOKUP(J61,'13 лет'!$G$5:$H$79,2),IF((C61=14),VLOOKUP(J61,'14 лет'!$G$5:$H$79,2),IF(C61&gt;=15,"0")))))))))</f>
        <v>0</v>
      </c>
      <c r="L61" s="28"/>
      <c r="M61" s="17" t="str">
        <f>IF((C61=12),VLOOKUP(L61,'12 лет'!$I$5:$J$81,2),IF((C61=13),VLOOKUP(L61,'13 лет'!$I$5:$J$81,2),IF((C61=14),VLOOKUP(L61,'14 лет'!$I$5:$J$80,2),IF((C61=15),VLOOKUP(L61,'15 лет'!$G$5:$H$82,2),IF((C61=16),VLOOKUP(L61,'16 лет'!$G$5:$H$81,2),IF((C61=17),VLOOKUP(L61,'17 лет'!$G$5:$H$81,2),IF(C61&lt;12,"0")))))))</f>
        <v>0</v>
      </c>
      <c r="N61" s="28"/>
      <c r="O61" s="17" t="str">
        <f>IF((C61=15),VLOOKUP(N61,'15 лет'!$I$5:$J$100,2),IF((C61=16),VLOOKUP(N61,'16 лет'!$I$5:$J$94,2),IF((C61=17),VLOOKUP(N61,'17 лет'!$I$5:$J$97,2),IF(C61&lt;15,"0"))))</f>
        <v>0</v>
      </c>
      <c r="P61" s="11"/>
      <c r="Q61" s="17">
        <f>IF((C61&lt;=7),VLOOKUP(P61,'7 лет'!$I$5:$J$79,2),IF((C61=8),VLOOKUP(P61,'8 лет'!$I$5:$J$79,2),IF((C61=9),VLOOKUP(P61,'9 лет'!$I$5:$J$79,2),IF((C61=10),VLOOKUP(P61,'10 лет'!$I$5:$J$79,2),IF((C61=11),VLOOKUP(P61,'11 лет'!$I$5:$J$79,2),IF((C61=12),VLOOKUP(P61,'12 лет'!$K$5:$L$79,2),IF((C61=13),VLOOKUP(P61,'13 лет'!$K$5:$L$79,2),IF((C61=14),VLOOKUP(P61,'14 лет'!$K$5:$L$79,2),IF((C61=15),VLOOKUP(P61,'15 лет'!$K$5:$L$79,2),IF((C61=16),VLOOKUP(P61,'16 лет'!$K$5:$L$79,2),IF((C61=17),VLOOKUP(P61,'17 лет'!$K$5:$L$79,2),)))))))))))</f>
        <v>50</v>
      </c>
      <c r="R61" s="28"/>
      <c r="S61" s="17">
        <f>IF((C61&lt;=7),VLOOKUP(R61,'7 лет'!$K$5:$L$79,2),IF((C61=8),VLOOKUP(R61,'8 лет'!$K$5:$L$79,2),IF((C61=9),VLOOKUP(R61,'9 лет'!$K$5:$L$79,2),IF((C61=10),VLOOKUP(R61,'10 лет'!$K$5:$L$79,2),IF((C61=11),VLOOKUP(R61,'11 лет'!$K$5:$L$79,2),IF((C61=12),VLOOKUP(R61,'12 лет'!$M$5:$N$79,2),IF((C61=13),VLOOKUP(R61,'13 лет'!$M$5:$N$79,2),IF((C61=14),VLOOKUP(R61,'14 лет'!$M$5:$N$79,2),IF((C61=15),VLOOKUP(R61,'15 лет'!$M$5:$N$79,2),IF((C61=16),VLOOKUP(R61,'16 лет'!$M$5:$N$79,2),IF((C61=17),VLOOKUP(R61,'17 лет'!$M$5:$N$79,2))))))))))))</f>
        <v>0</v>
      </c>
      <c r="T61" s="34">
        <f t="shared" ref="T61:T66" si="2">SUM(E61+G61+I61+K61+M61+O61+Q61+S61)</f>
        <v>50</v>
      </c>
      <c r="U61" s="4">
        <f>'Личное первенство юноши'!U19</f>
        <v>7</v>
      </c>
      <c r="V61" s="119">
        <f ca="1">'Командный зачет'!G11</f>
        <v>2</v>
      </c>
      <c r="W61" s="110">
        <f ca="1">SUM(V61*2)</f>
        <v>4</v>
      </c>
      <c r="X61" t="str">
        <f>P56</f>
        <v>Субъект РФ 2</v>
      </c>
    </row>
    <row r="62" spans="1:24" ht="18.75">
      <c r="A62" s="28">
        <v>2</v>
      </c>
      <c r="B62" s="79"/>
      <c r="C62" s="28"/>
      <c r="D62" s="28"/>
      <c r="E62" s="17">
        <f>IF((C62&lt;=7),VLOOKUP(D62,'7 лет'!$A$5:$B$78,2),IF((C62=8),VLOOKUP(D62,'8 лет'!$A$5:$B$78,2),IF((C62=9),VLOOKUP(D62,'9 лет'!$A$5:$B$78,2),IF((C62=10),VLOOKUP(D62,'10 лет'!$A$5:$B$78,2),IF((C62=11),VLOOKUP(D62,'11 лет'!$A$5:$B$78,2),IF((C62=12),VLOOKUP(D62,'12 лет'!$A$5:$B$78,2),IF((C62=13),VLOOKUP(D62,'13 лет'!$A$5:$B$78,2),IF((C62=14),VLOOKUP(D62,'14 лет'!$A$5:$B$78,2),IF((C62=15),VLOOKUP(D62,'15 лет'!$A$5:$B$78,2),IF((C62=16),VLOOKUP(D62,'16 лет'!$A$5:$B$78,2),IF((C62=17),VLOOKUP(D62,'17 лет'!$A$5:$B$78,2))))))))))))</f>
        <v>0</v>
      </c>
      <c r="F62" s="28"/>
      <c r="G62" s="17">
        <f>IF((C62&lt;=7),VLOOKUP(F62,'7 лет'!$C$5:$D$79,2),IF((C62=8),VLOOKUP(F62,'8 лет'!$C$5:$D$79,2),IF((C62=9),VLOOKUP(F62,'9 лет'!$C$5:$D$79,2),IF((C62=10),VLOOKUP(F62,'10 лет'!$C$5:$D$79,2),IF((C62=11),VLOOKUP(F62,'11 лет'!$C$5:$D$79,2),IF((C62=12),VLOOKUP(F62,'12 лет'!$C$5:$D$79,2),IF((C62=13),VLOOKUP(F62,'13 лет'!$C$5:$D$79,2),IF((C62=14),VLOOKUP(F62,'14 лет'!$C$5:$D$79,2),IF((C62=15),VLOOKUP(F62,'15 лет'!$C$5:$D$79,2),IF((C62=16),VLOOKUP(F62,'16 лет'!$C$5:$D$79,2),IF((C62=17),VLOOKUP(F62,'17 лет'!$C$5:$D$79,2))))))))))))</f>
        <v>0</v>
      </c>
      <c r="H62" s="28"/>
      <c r="I62" s="17">
        <f>IF((C62&lt;=7),VLOOKUP(H62,'7 лет'!$E$5:$F$79,2),IF((C62=8),VLOOKUP(H62,'8 лет'!$E$5:$F$79,2),IF((C62=9),VLOOKUP(H62,'9 лет'!$E$5:$F$79,2),IF((C62=10),VLOOKUP(H62,'10 лет'!$E$5:$F$79,2),IF((C62=11),VLOOKUP(H62,'11 лет'!$E$5:$F$79,2),IF((C62=12),VLOOKUP(H62,'12 лет'!$E$5:$F$79,2),IF((C62=13),VLOOKUP(H62,'13 лет'!$E$5:$F$79,2),IF((C62=14),VLOOKUP(H62,'14 лет'!$E$5:$F$79,2),IF((C62=15),VLOOKUP(H62,'15 лет'!$E$5:$F$79,2),IF((C62=16),VLOOKUP(H62,'16 лет'!$E$5:$F$79,2),IF((C62=17),VLOOKUP(H62,'17 лет'!$E$5:$F$79,2))))))))))))</f>
        <v>0</v>
      </c>
      <c r="J62" s="28"/>
      <c r="K62" s="17">
        <f>IF((C62&lt;=7),VLOOKUP(J62,'7 лет'!$G$5:$H$79,2),IF((C62=8),VLOOKUP(J62,'8 лет'!$G$5:$H$79,2),IF((C62=9),VLOOKUP(J62,'9 лет'!$G$5:$H$79,2),IF((C62=10),VLOOKUP(J62,'10 лет'!$G$5:$H$79,2),IF((C62=11),VLOOKUP(J62,'11 лет'!$G$5:$H$79,2),IF((C62=12),VLOOKUP(J62,'12 лет'!$G$5:$H$79,2),IF((C62=13),VLOOKUP(J62,'13 лет'!$G$5:$H$79,2),IF((C62=14),VLOOKUP(J62,'14 лет'!$G$5:$H$79,2),IF(C62&gt;=15,"0")))))))))</f>
        <v>0</v>
      </c>
      <c r="L62" s="28"/>
      <c r="M62" s="17" t="str">
        <f>IF((C62=12),VLOOKUP(L62,'12 лет'!$I$5:$J$81,2),IF((C62=13),VLOOKUP(L62,'13 лет'!$I$5:$J$81,2),IF((C62=14),VLOOKUP(L62,'14 лет'!$I$5:$J$80,2),IF((C62=15),VLOOKUP(L62,'15 лет'!$G$5:$H$82,2),IF((C62=16),VLOOKUP(L62,'16 лет'!$G$5:$H$81,2),IF((C62=17),VLOOKUP(L62,'17 лет'!$G$5:$H$81,2),IF(C62&lt;12,"0")))))))</f>
        <v>0</v>
      </c>
      <c r="N62" s="28"/>
      <c r="O62" s="17" t="str">
        <f>IF((C62=15),VLOOKUP(N62,'15 лет'!$I$5:$J$100,2),IF((C62=16),VLOOKUP(N62,'16 лет'!$I$5:$J$94,2),IF((C62=17),VLOOKUP(N62,'17 лет'!$I$5:$J$97,2),IF(C62&lt;15,"0"))))</f>
        <v>0</v>
      </c>
      <c r="P62" s="11"/>
      <c r="Q62" s="17">
        <f>IF((C62&lt;=7),VLOOKUP(P62,'7 лет'!$I$5:$J$79,2),IF((C62=8),VLOOKUP(P62,'8 лет'!$I$5:$J$79,2),IF((C62=9),VLOOKUP(P62,'9 лет'!$I$5:$J$79,2),IF((C62=10),VLOOKUP(P62,'10 лет'!$I$5:$J$79,2),IF((C62=11),VLOOKUP(P62,'11 лет'!$I$5:$J$79,2),IF((C62=12),VLOOKUP(P62,'12 лет'!$K$5:$L$79,2),IF((C62=13),VLOOKUP(P62,'13 лет'!$K$5:$L$79,2),IF((C62=14),VLOOKUP(P62,'14 лет'!$K$5:$L$79,2),IF((C62=15),VLOOKUP(P62,'15 лет'!$K$5:$L$79,2),IF((C62=16),VLOOKUP(P62,'16 лет'!$K$5:$L$79,2),IF((C62=17),VLOOKUP(P62,'17 лет'!$K$5:$L$79,2),)))))))))))</f>
        <v>50</v>
      </c>
      <c r="R62" s="28"/>
      <c r="S62" s="17">
        <f>IF((C62&lt;=7),VLOOKUP(R62,'7 лет'!$K$5:$L$79,2),IF((C62=8),VLOOKUP(R62,'8 лет'!$K$5:$L$79,2),IF((C62=9),VLOOKUP(R62,'9 лет'!$K$5:$L$79,2),IF((C62=10),VLOOKUP(R62,'10 лет'!$K$5:$L$79,2),IF((C62=11),VLOOKUP(R62,'11 лет'!$K$5:$L$79,2),IF((C62=12),VLOOKUP(R62,'12 лет'!$M$5:$N$79,2),IF((C62=13),VLOOKUP(R62,'13 лет'!$M$5:$N$79,2),IF((C62=14),VLOOKUP(R62,'14 лет'!$M$5:$N$79,2),IF((C62=15),VLOOKUP(R62,'15 лет'!$M$5:$N$79,2),IF((C62=16),VLOOKUP(R62,'16 лет'!$M$5:$N$79,2),IF((C62=17),VLOOKUP(R62,'17 лет'!$M$5:$N$79,2))))))))))))</f>
        <v>0</v>
      </c>
      <c r="T62" s="34">
        <f t="shared" si="2"/>
        <v>50</v>
      </c>
      <c r="U62" s="4">
        <f>'Личное первенство юноши'!U20</f>
        <v>7</v>
      </c>
      <c r="V62" s="120"/>
      <c r="W62" s="111"/>
      <c r="X62" t="str">
        <f>P56</f>
        <v>Субъект РФ 2</v>
      </c>
    </row>
    <row r="63" spans="1:24" ht="18.75">
      <c r="A63" s="28">
        <v>3</v>
      </c>
      <c r="B63" s="79"/>
      <c r="C63" s="28"/>
      <c r="D63" s="28"/>
      <c r="E63" s="17">
        <f>IF((C63&lt;=7),VLOOKUP(D63,'7 лет'!$A$5:$B$78,2),IF((C63=8),VLOOKUP(D63,'8 лет'!$A$5:$B$78,2),IF((C63=9),VLOOKUP(D63,'9 лет'!$A$5:$B$78,2),IF((C63=10),VLOOKUP(D63,'10 лет'!$A$5:$B$78,2),IF((C63=11),VLOOKUP(D63,'11 лет'!$A$5:$B$78,2),IF((C63=12),VLOOKUP(D63,'12 лет'!$A$5:$B$78,2),IF((C63=13),VLOOKUP(D63,'13 лет'!$A$5:$B$78,2),IF((C63=14),VLOOKUP(D63,'14 лет'!$A$5:$B$78,2),IF((C63=15),VLOOKUP(D63,'15 лет'!$A$5:$B$78,2),IF((C63=16),VLOOKUP(D63,'16 лет'!$A$5:$B$78,2),IF((C63=17),VLOOKUP(D63,'17 лет'!$A$5:$B$78,2))))))))))))</f>
        <v>0</v>
      </c>
      <c r="F63" s="28"/>
      <c r="G63" s="17">
        <f>IF((C63&lt;=7),VLOOKUP(F63,'7 лет'!$C$5:$D$79,2),IF((C63=8),VLOOKUP(F63,'8 лет'!$C$5:$D$79,2),IF((C63=9),VLOOKUP(F63,'9 лет'!$C$5:$D$79,2),IF((C63=10),VLOOKUP(F63,'10 лет'!$C$5:$D$79,2),IF((C63=11),VLOOKUP(F63,'11 лет'!$C$5:$D$79,2),IF((C63=12),VLOOKUP(F63,'12 лет'!$C$5:$D$79,2),IF((C63=13),VLOOKUP(F63,'13 лет'!$C$5:$D$79,2),IF((C63=14),VLOOKUP(F63,'14 лет'!$C$5:$D$79,2),IF((C63=15),VLOOKUP(F63,'15 лет'!$C$5:$D$79,2),IF((C63=16),VLOOKUP(F63,'16 лет'!$C$5:$D$79,2),IF((C63=17),VLOOKUP(F63,'17 лет'!$C$5:$D$79,2))))))))))))</f>
        <v>0</v>
      </c>
      <c r="H63" s="28"/>
      <c r="I63" s="17">
        <f>IF((C63&lt;=7),VLOOKUP(H63,'7 лет'!$E$5:$F$79,2),IF((C63=8),VLOOKUP(H63,'8 лет'!$E$5:$F$79,2),IF((C63=9),VLOOKUP(H63,'9 лет'!$E$5:$F$79,2),IF((C63=10),VLOOKUP(H63,'10 лет'!$E$5:$F$79,2),IF((C63=11),VLOOKUP(H63,'11 лет'!$E$5:$F$79,2),IF((C63=12),VLOOKUP(H63,'12 лет'!$E$5:$F$79,2),IF((C63=13),VLOOKUP(H63,'13 лет'!$E$5:$F$79,2),IF((C63=14),VLOOKUP(H63,'14 лет'!$E$5:$F$79,2),IF((C63=15),VLOOKUP(H63,'15 лет'!$E$5:$F$79,2),IF((C63=16),VLOOKUP(H63,'16 лет'!$E$5:$F$79,2),IF((C63=17),VLOOKUP(H63,'17 лет'!$E$5:$F$79,2))))))))))))</f>
        <v>0</v>
      </c>
      <c r="J63" s="28"/>
      <c r="K63" s="17">
        <f>IF((C63&lt;=7),VLOOKUP(J63,'7 лет'!$G$5:$H$79,2),IF((C63=8),VLOOKUP(J63,'8 лет'!$G$5:$H$79,2),IF((C63=9),VLOOKUP(J63,'9 лет'!$G$5:$H$79,2),IF((C63=10),VLOOKUP(J63,'10 лет'!$G$5:$H$79,2),IF((C63=11),VLOOKUP(J63,'11 лет'!$G$5:$H$79,2),IF((C63=12),VLOOKUP(J63,'12 лет'!$G$5:$H$79,2),IF((C63=13),VLOOKUP(J63,'13 лет'!$G$5:$H$79,2),IF((C63=14),VLOOKUP(J63,'14 лет'!$G$5:$H$79,2),IF(C63&gt;=15,"0")))))))))</f>
        <v>0</v>
      </c>
      <c r="L63" s="28"/>
      <c r="M63" s="17" t="str">
        <f>IF((C63=12),VLOOKUP(L63,'12 лет'!$I$5:$J$81,2),IF((C63=13),VLOOKUP(L63,'13 лет'!$I$5:$J$81,2),IF((C63=14),VLOOKUP(L63,'14 лет'!$I$5:$J$80,2),IF((C63=15),VLOOKUP(L63,'15 лет'!$G$5:$H$82,2),IF((C63=16),VLOOKUP(L63,'16 лет'!$G$5:$H$81,2),IF((C63=17),VLOOKUP(L63,'17 лет'!$G$5:$H$81,2),IF(C63&lt;12,"0")))))))</f>
        <v>0</v>
      </c>
      <c r="N63" s="28"/>
      <c r="O63" s="17" t="str">
        <f>IF((C63=15),VLOOKUP(N63,'15 лет'!$I$5:$J$100,2),IF((C63=16),VLOOKUP(N63,'16 лет'!$I$5:$J$94,2),IF((C63=17),VLOOKUP(N63,'17 лет'!$I$5:$J$97,2),IF(C63&lt;15,"0"))))</f>
        <v>0</v>
      </c>
      <c r="P63" s="11"/>
      <c r="Q63" s="17">
        <f>IF((C63&lt;=7),VLOOKUP(P63,'7 лет'!$I$5:$J$79,2),IF((C63=8),VLOOKUP(P63,'8 лет'!$I$5:$J$79,2),IF((C63=9),VLOOKUP(P63,'9 лет'!$I$5:$J$79,2),IF((C63=10),VLOOKUP(P63,'10 лет'!$I$5:$J$79,2),IF((C63=11),VLOOKUP(P63,'11 лет'!$I$5:$J$79,2),IF((C63=12),VLOOKUP(P63,'12 лет'!$K$5:$L$79,2),IF((C63=13),VLOOKUP(P63,'13 лет'!$K$5:$L$79,2),IF((C63=14),VLOOKUP(P63,'14 лет'!$K$5:$L$79,2),IF((C63=15),VLOOKUP(P63,'15 лет'!$K$5:$L$79,2),IF((C63=16),VLOOKUP(P63,'16 лет'!$K$5:$L$79,2),IF((C63=17),VLOOKUP(P63,'17 лет'!$K$5:$L$79,2),)))))))))))</f>
        <v>50</v>
      </c>
      <c r="R63" s="28"/>
      <c r="S63" s="17">
        <f>IF((C63&lt;=7),VLOOKUP(R63,'7 лет'!$K$5:$L$79,2),IF((C63=8),VLOOKUP(R63,'8 лет'!$K$5:$L$79,2),IF((C63=9),VLOOKUP(R63,'9 лет'!$K$5:$L$79,2),IF((C63=10),VLOOKUP(R63,'10 лет'!$K$5:$L$79,2),IF((C63=11),VLOOKUP(R63,'11 лет'!$K$5:$L$79,2),IF((C63=12),VLOOKUP(R63,'12 лет'!$M$5:$N$79,2),IF((C63=13),VLOOKUP(R63,'13 лет'!$M$5:$N$79,2),IF((C63=14),VLOOKUP(R63,'14 лет'!$M$5:$N$79,2),IF((C63=15),VLOOKUP(R63,'15 лет'!$M$5:$N$79,2),IF((C63=16),VLOOKUP(R63,'16 лет'!$M$5:$N$79,2),IF((C63=17),VLOOKUP(R63,'17 лет'!$M$5:$N$79,2))))))))))))</f>
        <v>0</v>
      </c>
      <c r="T63" s="34">
        <f t="shared" si="2"/>
        <v>50</v>
      </c>
      <c r="U63" s="4">
        <f>'Личное первенство юноши'!U21</f>
        <v>7</v>
      </c>
      <c r="V63" s="120"/>
      <c r="W63" s="111"/>
      <c r="X63" t="str">
        <f>P56</f>
        <v>Субъект РФ 2</v>
      </c>
    </row>
    <row r="64" spans="1:24" ht="18.75">
      <c r="A64" s="28">
        <v>4</v>
      </c>
      <c r="B64" s="79"/>
      <c r="C64" s="28"/>
      <c r="D64" s="28"/>
      <c r="E64" s="17">
        <f>IF((C64&lt;=7),VLOOKUP(D64,'7 лет'!$A$5:$B$78,2),IF((C64=8),VLOOKUP(D64,'8 лет'!$A$5:$B$78,2),IF((C64=9),VLOOKUP(D64,'9 лет'!$A$5:$B$78,2),IF((C64=10),VLOOKUP(D64,'10 лет'!$A$5:$B$78,2),IF((C64=11),VLOOKUP(D64,'11 лет'!$A$5:$B$78,2),IF((C64=12),VLOOKUP(D64,'12 лет'!$A$5:$B$78,2),IF((C64=13),VLOOKUP(D64,'13 лет'!$A$5:$B$78,2),IF((C64=14),VLOOKUP(D64,'14 лет'!$A$5:$B$78,2),IF((C64=15),VLOOKUP(D64,'15 лет'!$A$5:$B$78,2),IF((C64=16),VLOOKUP(D64,'16 лет'!$A$5:$B$78,2),IF((C64=17),VLOOKUP(D64,'17 лет'!$A$5:$B$78,2))))))))))))</f>
        <v>0</v>
      </c>
      <c r="F64" s="28"/>
      <c r="G64" s="17">
        <f>IF((C64&lt;=7),VLOOKUP(F64,'7 лет'!$C$5:$D$79,2),IF((C64=8),VLOOKUP(F64,'8 лет'!$C$5:$D$79,2),IF((C64=9),VLOOKUP(F64,'9 лет'!$C$5:$D$79,2),IF((C64=10),VLOOKUP(F64,'10 лет'!$C$5:$D$79,2),IF((C64=11),VLOOKUP(F64,'11 лет'!$C$5:$D$79,2),IF((C64=12),VLOOKUP(F64,'12 лет'!$C$5:$D$79,2),IF((C64=13),VLOOKUP(F64,'13 лет'!$C$5:$D$79,2),IF((C64=14),VLOOKUP(F64,'14 лет'!$C$5:$D$79,2),IF((C64=15),VLOOKUP(F64,'15 лет'!$C$5:$D$79,2),IF((C64=16),VLOOKUP(F64,'16 лет'!$C$5:$D$79,2),IF((C64=17),VLOOKUP(F64,'17 лет'!$C$5:$D$79,2))))))))))))</f>
        <v>0</v>
      </c>
      <c r="H64" s="28"/>
      <c r="I64" s="17">
        <f>IF((C64&lt;=7),VLOOKUP(H64,'7 лет'!$E$5:$F$79,2),IF((C64=8),VLOOKUP(H64,'8 лет'!$E$5:$F$79,2),IF((C64=9),VLOOKUP(H64,'9 лет'!$E$5:$F$79,2),IF((C64=10),VLOOKUP(H64,'10 лет'!$E$5:$F$79,2),IF((C64=11),VLOOKUP(H64,'11 лет'!$E$5:$F$79,2),IF((C64=12),VLOOKUP(H64,'12 лет'!$E$5:$F$79,2),IF((C64=13),VLOOKUP(H64,'13 лет'!$E$5:$F$79,2),IF((C64=14),VLOOKUP(H64,'14 лет'!$E$5:$F$79,2),IF((C64=15),VLOOKUP(H64,'15 лет'!$E$5:$F$79,2),IF((C64=16),VLOOKUP(H64,'16 лет'!$E$5:$F$79,2),IF((C64=17),VLOOKUP(H64,'17 лет'!$E$5:$F$79,2))))))))))))</f>
        <v>0</v>
      </c>
      <c r="J64" s="28"/>
      <c r="K64" s="17">
        <f>IF((C64&lt;=7),VLOOKUP(J64,'7 лет'!$G$5:$H$79,2),IF((C64=8),VLOOKUP(J64,'8 лет'!$G$5:$H$79,2),IF((C64=9),VLOOKUP(J64,'9 лет'!$G$5:$H$79,2),IF((C64=10),VLOOKUP(J64,'10 лет'!$G$5:$H$79,2),IF((C64=11),VLOOKUP(J64,'11 лет'!$G$5:$H$79,2),IF((C64=12),VLOOKUP(J64,'12 лет'!$G$5:$H$79,2),IF((C64=13),VLOOKUP(J64,'13 лет'!$G$5:$H$79,2),IF((C64=14),VLOOKUP(J64,'14 лет'!$G$5:$H$79,2),IF(C64&gt;=15,"0")))))))))</f>
        <v>0</v>
      </c>
      <c r="L64" s="28"/>
      <c r="M64" s="17" t="str">
        <f>IF((C64=12),VLOOKUP(L64,'12 лет'!$I$5:$J$81,2),IF((C64=13),VLOOKUP(L64,'13 лет'!$I$5:$J$81,2),IF((C64=14),VLOOKUP(L64,'14 лет'!$I$5:$J$80,2),IF((C64=15),VLOOKUP(L64,'15 лет'!$G$5:$H$82,2),IF((C64=16),VLOOKUP(L64,'16 лет'!$G$5:$H$81,2),IF((C64=17),VLOOKUP(L64,'17 лет'!$G$5:$H$81,2),IF(C64&lt;12,"0")))))))</f>
        <v>0</v>
      </c>
      <c r="N64" s="28"/>
      <c r="O64" s="17" t="str">
        <f>IF((C64=15),VLOOKUP(N64,'15 лет'!$I$5:$J$100,2),IF((C64=16),VLOOKUP(N64,'16 лет'!$I$5:$J$94,2),IF((C64=17),VLOOKUP(N64,'17 лет'!$I$5:$J$97,2),IF(C64&lt;15,"0"))))</f>
        <v>0</v>
      </c>
      <c r="P64" s="11"/>
      <c r="Q64" s="17">
        <f>IF((C64&lt;=7),VLOOKUP(P64,'7 лет'!$I$5:$J$79,2),IF((C64=8),VLOOKUP(P64,'8 лет'!$I$5:$J$79,2),IF((C64=9),VLOOKUP(P64,'9 лет'!$I$5:$J$79,2),IF((C64=10),VLOOKUP(P64,'10 лет'!$I$5:$J$79,2),IF((C64=11),VLOOKUP(P64,'11 лет'!$I$5:$J$79,2),IF((C64=12),VLOOKUP(P64,'12 лет'!$K$5:$L$79,2),IF((C64=13),VLOOKUP(P64,'13 лет'!$K$5:$L$79,2),IF((C64=14),VLOOKUP(P64,'14 лет'!$K$5:$L$79,2),IF((C64=15),VLOOKUP(P64,'15 лет'!$K$5:$L$79,2),IF((C64=16),VLOOKUP(P64,'16 лет'!$K$5:$L$79,2),IF((C64=17),VLOOKUP(P64,'17 лет'!$K$5:$L$79,2),)))))))))))</f>
        <v>50</v>
      </c>
      <c r="R64" s="28"/>
      <c r="S64" s="17">
        <f>IF((C64&lt;=7),VLOOKUP(R64,'7 лет'!$K$5:$L$79,2),IF((C64=8),VLOOKUP(R64,'8 лет'!$K$5:$L$79,2),IF((C64=9),VLOOKUP(R64,'9 лет'!$K$5:$L$79,2),IF((C64=10),VLOOKUP(R64,'10 лет'!$K$5:$L$79,2),IF((C64=11),VLOOKUP(R64,'11 лет'!$K$5:$L$79,2),IF((C64=12),VLOOKUP(R64,'12 лет'!$M$5:$N$79,2),IF((C64=13),VLOOKUP(R64,'13 лет'!$M$5:$N$79,2),IF((C64=14),VLOOKUP(R64,'14 лет'!$M$5:$N$79,2),IF((C64=15),VLOOKUP(R64,'15 лет'!$M$5:$N$79,2),IF((C64=16),VLOOKUP(R64,'16 лет'!$M$5:$N$79,2),IF((C64=17),VLOOKUP(R64,'17 лет'!$M$5:$N$79,2))))))))))))</f>
        <v>0</v>
      </c>
      <c r="T64" s="34">
        <f t="shared" si="2"/>
        <v>50</v>
      </c>
      <c r="U64" s="4">
        <f>'Личное первенство юноши'!U22</f>
        <v>7</v>
      </c>
      <c r="V64" s="120"/>
      <c r="W64" s="111"/>
      <c r="X64" t="str">
        <f>P56</f>
        <v>Субъект РФ 2</v>
      </c>
    </row>
    <row r="65" spans="1:24" ht="18.75">
      <c r="A65" s="28">
        <v>5</v>
      </c>
      <c r="B65" s="79"/>
      <c r="C65" s="30"/>
      <c r="D65" s="28"/>
      <c r="E65" s="17">
        <f>IF((C65&lt;=7),VLOOKUP(D65,'7 лет'!$A$5:$B$78,2),IF((C65=8),VLOOKUP(D65,'8 лет'!$A$5:$B$78,2),IF((C65=9),VLOOKUP(D65,'9 лет'!$A$5:$B$78,2),IF((C65=10),VLOOKUP(D65,'10 лет'!$A$5:$B$78,2),IF((C65=11),VLOOKUP(D65,'11 лет'!$A$5:$B$78,2),IF((C65=12),VLOOKUP(D65,'12 лет'!$A$5:$B$78,2),IF((C65=13),VLOOKUP(D65,'13 лет'!$A$5:$B$78,2),IF((C65=14),VLOOKUP(D65,'14 лет'!$A$5:$B$78,2),IF((C65=15),VLOOKUP(D65,'15 лет'!$A$5:$B$78,2),IF((C65=16),VLOOKUP(D65,'16 лет'!$A$5:$B$78,2),IF((C65=17),VLOOKUP(D65,'17 лет'!$A$5:$B$78,2))))))))))))</f>
        <v>0</v>
      </c>
      <c r="F65" s="28"/>
      <c r="G65" s="17">
        <f>IF((C65&lt;=7),VLOOKUP(F65,'7 лет'!$C$5:$D$79,2),IF((C65=8),VLOOKUP(F65,'8 лет'!$C$5:$D$79,2),IF((C65=9),VLOOKUP(F65,'9 лет'!$C$5:$D$79,2),IF((C65=10),VLOOKUP(F65,'10 лет'!$C$5:$D$79,2),IF((C65=11),VLOOKUP(F65,'11 лет'!$C$5:$D$79,2),IF((C65=12),VLOOKUP(F65,'12 лет'!$C$5:$D$79,2),IF((C65=13),VLOOKUP(F65,'13 лет'!$C$5:$D$79,2),IF((C65=14),VLOOKUP(F65,'14 лет'!$C$5:$D$79,2),IF((C65=15),VLOOKUP(F65,'15 лет'!$C$5:$D$79,2),IF((C65=16),VLOOKUP(F65,'16 лет'!$C$5:$D$79,2),IF((C65=17),VLOOKUP(F65,'17 лет'!$C$5:$D$79,2))))))))))))</f>
        <v>0</v>
      </c>
      <c r="H65" s="28"/>
      <c r="I65" s="17">
        <f>IF((C65&lt;=7),VLOOKUP(H65,'7 лет'!$E$5:$F$79,2),IF((C65=8),VLOOKUP(H65,'8 лет'!$E$5:$F$79,2),IF((C65=9),VLOOKUP(H65,'9 лет'!$E$5:$F$79,2),IF((C65=10),VLOOKUP(H65,'10 лет'!$E$5:$F$79,2),IF((C65=11),VLOOKUP(H65,'11 лет'!$E$5:$F$79,2),IF((C65=12),VLOOKUP(H65,'12 лет'!$E$5:$F$79,2),IF((C65=13),VLOOKUP(H65,'13 лет'!$E$5:$F$79,2),IF((C65=14),VLOOKUP(H65,'14 лет'!$E$5:$F$79,2),IF((C65=15),VLOOKUP(H65,'15 лет'!$E$5:$F$79,2),IF((C65=16),VLOOKUP(H65,'16 лет'!$E$5:$F$79,2),IF((C65=17),VLOOKUP(H65,'17 лет'!$E$5:$F$79,2))))))))))))</f>
        <v>0</v>
      </c>
      <c r="J65" s="28"/>
      <c r="K65" s="17">
        <f>IF((C65&lt;=7),VLOOKUP(J65,'7 лет'!$G$5:$H$79,2),IF((C65=8),VLOOKUP(J65,'8 лет'!$G$5:$H$79,2),IF((C65=9),VLOOKUP(J65,'9 лет'!$G$5:$H$79,2),IF((C65=10),VLOOKUP(J65,'10 лет'!$G$5:$H$79,2),IF((C65=11),VLOOKUP(J65,'11 лет'!$G$5:$H$79,2),IF((C65=12),VLOOKUP(J65,'12 лет'!$G$5:$H$79,2),IF((C65=13),VLOOKUP(J65,'13 лет'!$G$5:$H$79,2),IF((C65=14),VLOOKUP(J65,'14 лет'!$G$5:$H$79,2),IF(C65&gt;=15,"0")))))))))</f>
        <v>0</v>
      </c>
      <c r="L65" s="28"/>
      <c r="M65" s="17" t="str">
        <f>IF((C65=12),VLOOKUP(L65,'12 лет'!$I$5:$J$81,2),IF((C65=13),VLOOKUP(L65,'13 лет'!$I$5:$J$81,2),IF((C65=14),VLOOKUP(L65,'14 лет'!$I$5:$J$80,2),IF((C65=15),VLOOKUP(L65,'15 лет'!$G$5:$H$82,2),IF((C65=16),VLOOKUP(L65,'16 лет'!$G$5:$H$81,2),IF((C65=17),VLOOKUP(L65,'17 лет'!$G$5:$H$81,2),IF(C65&lt;12,"0")))))))</f>
        <v>0</v>
      </c>
      <c r="N65" s="28"/>
      <c r="O65" s="17" t="str">
        <f>IF((C65=15),VLOOKUP(N65,'15 лет'!$I$5:$J$100,2),IF((C65=16),VLOOKUP(N65,'16 лет'!$I$5:$J$94,2),IF((C65=17),VLOOKUP(N65,'17 лет'!$I$5:$J$97,2),IF(C65&lt;15,"0"))))</f>
        <v>0</v>
      </c>
      <c r="P65" s="11"/>
      <c r="Q65" s="17">
        <f>IF((C65&lt;=7),VLOOKUP(P65,'7 лет'!$I$5:$J$79,2),IF((C65=8),VLOOKUP(P65,'8 лет'!$I$5:$J$79,2),IF((C65=9),VLOOKUP(P65,'9 лет'!$I$5:$J$79,2),IF((C65=10),VLOOKUP(P65,'10 лет'!$I$5:$J$79,2),IF((C65=11),VLOOKUP(P65,'11 лет'!$I$5:$J$79,2),IF((C65=12),VLOOKUP(P65,'12 лет'!$K$5:$L$79,2),IF((C65=13),VLOOKUP(P65,'13 лет'!$K$5:$L$79,2),IF((C65=14),VLOOKUP(P65,'14 лет'!$K$5:$L$79,2),IF((C65=15),VLOOKUP(P65,'15 лет'!$K$5:$L$79,2),IF((C65=16),VLOOKUP(P65,'16 лет'!$K$5:$L$79,2),IF((C65=17),VLOOKUP(P65,'17 лет'!$K$5:$L$79,2),)))))))))))</f>
        <v>50</v>
      </c>
      <c r="R65" s="28"/>
      <c r="S65" s="17">
        <f>IF((C65&lt;=7),VLOOKUP(R65,'7 лет'!$K$5:$L$79,2),IF((C65=8),VLOOKUP(R65,'8 лет'!$K$5:$L$79,2),IF((C65=9),VLOOKUP(R65,'9 лет'!$K$5:$L$79,2),IF((C65=10),VLOOKUP(R65,'10 лет'!$K$5:$L$79,2),IF((C65=11),VLOOKUP(R65,'11 лет'!$K$5:$L$79,2),IF((C65=12),VLOOKUP(R65,'12 лет'!$M$5:$N$79,2),IF((C65=13),VLOOKUP(R65,'13 лет'!$M$5:$N$79,2),IF((C65=14),VLOOKUP(R65,'14 лет'!$M$5:$N$79,2),IF((C65=15),VLOOKUP(R65,'15 лет'!$M$5:$N$79,2),IF((C65=16),VLOOKUP(R65,'16 лет'!$M$5:$N$79,2),IF((C65=17),VLOOKUP(R65,'17 лет'!$M$5:$N$79,2))))))))))))</f>
        <v>0</v>
      </c>
      <c r="T65" s="34">
        <f t="shared" si="2"/>
        <v>50</v>
      </c>
      <c r="U65" s="4">
        <f>'Личное первенство юноши'!U23</f>
        <v>7</v>
      </c>
      <c r="V65" s="120"/>
      <c r="W65" s="111"/>
      <c r="X65" t="str">
        <f>P56</f>
        <v>Субъект РФ 2</v>
      </c>
    </row>
    <row r="66" spans="1:24" ht="18.75">
      <c r="A66" s="28">
        <v>6</v>
      </c>
      <c r="B66" s="79"/>
      <c r="C66" s="30"/>
      <c r="D66" s="28"/>
      <c r="E66" s="17">
        <f>IF((C66&lt;=7),VLOOKUP(D66,'7 лет'!$A$5:$B$78,2),IF((C66=8),VLOOKUP(D66,'8 лет'!$A$5:$B$78,2),IF((C66=9),VLOOKUP(D66,'9 лет'!$A$5:$B$78,2),IF((C66=10),VLOOKUP(D66,'10 лет'!$A$5:$B$78,2),IF((C66=11),VLOOKUP(D66,'11 лет'!$A$5:$B$78,2),IF((C66=12),VLOOKUP(D66,'12 лет'!$A$5:$B$78,2),IF((C66=13),VLOOKUP(D66,'13 лет'!$A$5:$B$78,2),IF((C66=14),VLOOKUP(D66,'14 лет'!$A$5:$B$78,2),IF((C66=15),VLOOKUP(D66,'15 лет'!$A$5:$B$78,2),IF((C66=16),VLOOKUP(D66,'16 лет'!$A$5:$B$78,2),IF((C66=17),VLOOKUP(D66,'17 лет'!$A$5:$B$78,2))))))))))))</f>
        <v>0</v>
      </c>
      <c r="F66" s="28"/>
      <c r="G66" s="17">
        <f>IF((C66&lt;=7),VLOOKUP(F66,'7 лет'!$C$5:$D$79,2),IF((C66=8),VLOOKUP(F66,'8 лет'!$C$5:$D$79,2),IF((C66=9),VLOOKUP(F66,'9 лет'!$C$5:$D$79,2),IF((C66=10),VLOOKUP(F66,'10 лет'!$C$5:$D$79,2),IF((C66=11),VLOOKUP(F66,'11 лет'!$C$5:$D$79,2),IF((C66=12),VLOOKUP(F66,'12 лет'!$C$5:$D$79,2),IF((C66=13),VLOOKUP(F66,'13 лет'!$C$5:$D$79,2),IF((C66=14),VLOOKUP(F66,'14 лет'!$C$5:$D$79,2),IF((C66=15),VLOOKUP(F66,'15 лет'!$C$5:$D$79,2),IF((C66=16),VLOOKUP(F66,'16 лет'!$C$5:$D$79,2),IF((C66=17),VLOOKUP(F66,'17 лет'!$C$5:$D$79,2))))))))))))</f>
        <v>0</v>
      </c>
      <c r="H66" s="28"/>
      <c r="I66" s="17">
        <f>IF((C66&lt;=7),VLOOKUP(H66,'7 лет'!$E$5:$F$79,2),IF((C66=8),VLOOKUP(H66,'8 лет'!$E$5:$F$79,2),IF((C66=9),VLOOKUP(H66,'9 лет'!$E$5:$F$79,2),IF((C66=10),VLOOKUP(H66,'10 лет'!$E$5:$F$79,2),IF((C66=11),VLOOKUP(H66,'11 лет'!$E$5:$F$79,2),IF((C66=12),VLOOKUP(H66,'12 лет'!$E$5:$F$79,2),IF((C66=13),VLOOKUP(H66,'13 лет'!$E$5:$F$79,2),IF((C66=14),VLOOKUP(H66,'14 лет'!$E$5:$F$79,2),IF((C66=15),VLOOKUP(H66,'15 лет'!$E$5:$F$79,2),IF((C66=16),VLOOKUP(H66,'16 лет'!$E$5:$F$79,2),IF((C66=17),VLOOKUP(H66,'17 лет'!$E$5:$F$79,2))))))))))))</f>
        <v>0</v>
      </c>
      <c r="J66" s="28"/>
      <c r="K66" s="17">
        <f>IF((C66&lt;=7),VLOOKUP(J66,'7 лет'!$G$5:$H$79,2),IF((C66=8),VLOOKUP(J66,'8 лет'!$G$5:$H$79,2),IF((C66=9),VLOOKUP(J66,'9 лет'!$G$5:$H$79,2),IF((C66=10),VLOOKUP(J66,'10 лет'!$G$5:$H$79,2),IF((C66=11),VLOOKUP(J66,'11 лет'!$G$5:$H$79,2),IF((C66=12),VLOOKUP(J66,'12 лет'!$G$5:$H$79,2),IF((C66=13),VLOOKUP(J66,'13 лет'!$G$5:$H$79,2),IF((C66=14),VLOOKUP(J66,'14 лет'!$G$5:$H$79,2),IF(C66&gt;=15,"0")))))))))</f>
        <v>0</v>
      </c>
      <c r="L66" s="28"/>
      <c r="M66" s="17" t="str">
        <f>IF((C66=12),VLOOKUP(L66,'12 лет'!$I$5:$J$81,2),IF((C66=13),VLOOKUP(L66,'13 лет'!$I$5:$J$81,2),IF((C66=14),VLOOKUP(L66,'14 лет'!$I$5:$J$80,2),IF((C66=15),VLOOKUP(L66,'15 лет'!$G$5:$H$82,2),IF((C66=16),VLOOKUP(L66,'16 лет'!$G$5:$H$81,2),IF((C66=17),VLOOKUP(L66,'17 лет'!$G$5:$H$81,2),IF(C66&lt;12,"0")))))))</f>
        <v>0</v>
      </c>
      <c r="N66" s="28"/>
      <c r="O66" s="17" t="str">
        <f>IF((C66=15),VLOOKUP(N66,'15 лет'!$I$5:$J$100,2),IF((C66=16),VLOOKUP(N66,'16 лет'!$I$5:$J$94,2),IF((C66=17),VLOOKUP(N66,'17 лет'!$I$5:$J$97,2),IF(C66&lt;15,"0"))))</f>
        <v>0</v>
      </c>
      <c r="P66" s="11"/>
      <c r="Q66" s="17">
        <f>IF((C66&lt;=7),VLOOKUP(P66,'7 лет'!$I$5:$J$79,2),IF((C66=8),VLOOKUP(P66,'8 лет'!$I$5:$J$79,2),IF((C66=9),VLOOKUP(P66,'9 лет'!$I$5:$J$79,2),IF((C66=10),VLOOKUP(P66,'10 лет'!$I$5:$J$79,2),IF((C66=11),VLOOKUP(P66,'11 лет'!$I$5:$J$79,2),IF((C66=12),VLOOKUP(P66,'12 лет'!$K$5:$L$79,2),IF((C66=13),VLOOKUP(P66,'13 лет'!$K$5:$L$79,2),IF((C66=14),VLOOKUP(P66,'14 лет'!$K$5:$L$79,2),IF((C66=15),VLOOKUP(P66,'15 лет'!$K$5:$L$79,2),IF((C66=16),VLOOKUP(P66,'16 лет'!$K$5:$L$79,2),IF((C66=17),VLOOKUP(P66,'17 лет'!$K$5:$L$79,2),)))))))))))</f>
        <v>50</v>
      </c>
      <c r="R66" s="28"/>
      <c r="S66" s="17">
        <f>IF((C66&lt;=7),VLOOKUP(R66,'7 лет'!$K$5:$L$79,2),IF((C66=8),VLOOKUP(R66,'8 лет'!$K$5:$L$79,2),IF((C66=9),VLOOKUP(R66,'9 лет'!$K$5:$L$79,2),IF((C66=10),VLOOKUP(R66,'10 лет'!$K$5:$L$79,2),IF((C66=11),VLOOKUP(R66,'11 лет'!$K$5:$L$79,2),IF((C66=12),VLOOKUP(R66,'12 лет'!$M$5:$N$79,2),IF((C66=13),VLOOKUP(R66,'13 лет'!$M$5:$N$79,2),IF((C66=14),VLOOKUP(R66,'14 лет'!$M$5:$N$79,2),IF((C66=15),VLOOKUP(R66,'15 лет'!$M$5:$N$79,2),IF((C66=16),VLOOKUP(R66,'16 лет'!$M$5:$N$79,2),IF((C66=17),VLOOKUP(R66,'17 лет'!$M$5:$N$79,2))))))))))))</f>
        <v>0</v>
      </c>
      <c r="T66" s="34">
        <f t="shared" si="2"/>
        <v>50</v>
      </c>
      <c r="U66" s="4">
        <f>'Личное первенство юноши'!U24</f>
        <v>7</v>
      </c>
      <c r="V66" s="120"/>
      <c r="W66" s="111"/>
      <c r="X66" t="str">
        <f>P56</f>
        <v>Субъект РФ 2</v>
      </c>
    </row>
    <row r="67" spans="1:24" ht="18.75">
      <c r="A67" s="36"/>
      <c r="B67" s="37"/>
      <c r="C67" s="37"/>
      <c r="D67" s="37"/>
      <c r="E67" s="37"/>
      <c r="F67" s="37"/>
      <c r="G67" s="37"/>
      <c r="H67" s="37"/>
      <c r="I67" s="37"/>
      <c r="J67" s="37"/>
      <c r="K67" s="37"/>
      <c r="L67" s="37"/>
      <c r="M67" s="37"/>
      <c r="N67" s="37"/>
      <c r="O67" s="37"/>
      <c r="P67" s="128" t="s">
        <v>292</v>
      </c>
      <c r="Q67" s="128"/>
      <c r="R67" s="128"/>
      <c r="S67" s="129"/>
      <c r="T67" s="124">
        <f ca="1">SUMPRODUCT(LARGE($T$61:$T$66,ROW(INDIRECT("T1:T"&amp;Z17))))</f>
        <v>250</v>
      </c>
      <c r="U67" s="125"/>
      <c r="V67" s="120"/>
      <c r="W67" s="111"/>
    </row>
    <row r="68" spans="1:24" ht="24" customHeight="1">
      <c r="A68" s="135" t="s">
        <v>180</v>
      </c>
      <c r="B68" s="136"/>
      <c r="C68" s="136"/>
      <c r="D68" s="136"/>
      <c r="E68" s="136"/>
      <c r="F68" s="136"/>
      <c r="G68" s="136"/>
      <c r="H68" s="136"/>
      <c r="I68" s="136"/>
      <c r="J68" s="136"/>
      <c r="K68" s="136"/>
      <c r="L68" s="136"/>
      <c r="M68" s="136"/>
      <c r="N68" s="136"/>
      <c r="O68" s="136"/>
      <c r="P68" s="136"/>
      <c r="Q68" s="136"/>
      <c r="R68" s="136"/>
      <c r="S68" s="136"/>
      <c r="T68" s="136"/>
      <c r="U68" s="137"/>
      <c r="V68" s="120"/>
      <c r="W68" s="111"/>
    </row>
    <row r="69" spans="1:24" ht="18.75">
      <c r="A69" s="28">
        <v>1</v>
      </c>
      <c r="B69" s="80"/>
      <c r="C69" s="28"/>
      <c r="D69" s="28"/>
      <c r="E69" s="17">
        <f>IF((C69&lt;=7),VLOOKUP(D69,'7 лет'!$M$5:$N$78,2),IF((C69=8),VLOOKUP(D69,'8 лет'!$M$5:$N$78,2),IF((C69=9),VLOOKUP(D69,'9 лет'!$M$5:$N$78,2),IF((C69=10),VLOOKUP(D69,'10 лет'!$M$5:$N$78,2),IF((C69=11),VLOOKUP(D69,'11 лет'!$M$5:$N$78,2),IF((C69=12),VLOOKUP(D69,'12 лет'!$O$5:$P$78,2),IF((C69=13),VLOOKUP(D69,'13 лет'!$O$5:$P$78,2),IF((C69=14),VLOOKUP(D69,'14 лет'!$O$5:$P$78,2),IF((C69=15),VLOOKUP(D69,'15 лет'!$O$5:$P$78,2),IF((C69=16),VLOOKUP(D69,'16 лет'!$O$5:$P$78,2),IF((C69=17),VLOOKUP(D69,'17 лет'!$O$5:$P$78,2))))))))))))</f>
        <v>0</v>
      </c>
      <c r="F69" s="28"/>
      <c r="G69" s="17">
        <f>IF((C69&lt;=7),VLOOKUP(F69,'7 лет'!$O$5:$P$79,2),IF((C69=8),VLOOKUP(F69,'8 лет'!$O$5:$P$79,2),IF((C69=9),VLOOKUP(F69,'9 лет'!$O$5:$P$79,2),IF((C69=10),VLOOKUP(F69,'10 лет'!$O$5:$P$79,2),IF((C69=11),VLOOKUP(F69,'11 лет'!$O$5:$P$79,2),IF((C69=12),VLOOKUP(F69,'12 лет'!$Q$5:$R$79,2),IF((C69=13),VLOOKUP(F69,'13 лет'!$Q$5:$R$79,2),IF((C69=14),VLOOKUP(F69,'14 лет'!$Q$5:$R$79,2),IF((C69=15),VLOOKUP(F69,'15 лет'!$Q$5:$R$79,2),IF((C69=16),VLOOKUP(F69,'16 лет'!$Q$5:$R$79,2),IF((C69=17),VLOOKUP(F69,'17 лет'!$Q$5:$R$79,2))))))))))))</f>
        <v>0</v>
      </c>
      <c r="H69" s="28"/>
      <c r="I69" s="17">
        <f>IF((C69&lt;=7),VLOOKUP(H69,'7 лет'!$Q$5:$R$79,2),IF((C69=8),VLOOKUP(H69,'8 лет'!$Q$5:$R$79,2),IF((C69=9),VLOOKUP(H69,'9 лет'!$Q$5:$R$79,2),IF((C69=10),VLOOKUP(H69,'10 лет'!$Q$5:$R$79,2),IF((C69=11),VLOOKUP(H69,'11 лет'!$Q$5:$R$79,2),IF((C69=12),VLOOKUP(H69,'12 лет'!$S$5:$T$79,2),IF((C69=13),VLOOKUP(H69,'13 лет'!$S$5:$T$79,2),IF((C69=14),VLOOKUP(H69,'14 лет'!$S$5:$T$79,2),IF((C69=15),VLOOKUP(H69,'15 лет'!$S$5:$T$79,2),IF((C69=16),VLOOKUP(H69,'16 лет'!$S$5:$T$79,2),IF((C69=17),VLOOKUP(H69,'17 лет'!$S$5:$T$79,2))))))))))))</f>
        <v>0</v>
      </c>
      <c r="J69" s="28"/>
      <c r="K69" s="17">
        <f>IF((C69&lt;=7),VLOOKUP(J69,'7 лет'!$S$5:$T$79,2),IF((C69=8),VLOOKUP(J69,'8 лет'!$S$5:$T$79,2),IF((C69=9),VLOOKUP(J69,'9 лет'!$S$5:$T$79,2),IF((C69=10),VLOOKUP(J69,'10 лет'!$S$5:$T$79,2),IF((C69=11),VLOOKUP(J69,'11 лет'!$S$5:$T$79,2),IF((C69=12),VLOOKUP(J69,'12 лет'!$U$5:$V$79,2),IF((C69=13),VLOOKUP(J69,'13 лет'!$U$5:$V$79,2),IF((C69=14),VLOOKUP(J69,'14 лет'!$U$5:$V$79,2),IF(C69&gt;=15,"0")))))))))</f>
        <v>0</v>
      </c>
      <c r="L69" s="28"/>
      <c r="M69" s="17" t="str">
        <f>IF((C69=12),VLOOKUP(L69,'12 лет'!$W$5:$X$85,2),IF((C69=13),VLOOKUP(L69,'13 лет'!$W$5:$X$84,2),IF((C69=14),VLOOKUP(L69,'14 лет'!$W$5:$X$82,2),IF((C69=15),VLOOKUP(L69,'15 лет'!$U$5:$V$82,2),IF((C69=16),VLOOKUP(L69,'16 лет'!$U$5:$V$78,2),IF((C69=17),VLOOKUP(L69,'17 лет'!$U$5:$V$78,2),IF(C69&lt;12,"0")))))))</f>
        <v>0</v>
      </c>
      <c r="N69" s="28"/>
      <c r="O69" s="17" t="str">
        <f>IF((C69=15),VLOOKUP(N69,'15 лет'!$W$5:$X$115,2),IF((C69=16),VLOOKUP(N69,'16 лет'!$W$5:$X$113,2),IF((C69=17),VLOOKUP(N69,'17 лет'!$W$5:$X$113,2),IF(C69&lt;15,"0"))))</f>
        <v>0</v>
      </c>
      <c r="P69" s="11"/>
      <c r="Q69" s="17">
        <f>IF((C69&lt;=7),VLOOKUP(P69,'7 лет'!$U$5:$V$79,2),IF((C69=8),VLOOKUP(P69,'8 лет'!$U$5:$V$79,2),IF((C69=9),VLOOKUP(P69,'9 лет'!$U$5:$V$79,2),IF((C69=10),VLOOKUP(P69,'10 лет'!$U$5:$V$79,2),IF((C69=11),VLOOKUP(P69,'11 лет'!$U$5:$V$79,2),IF((C69=12),VLOOKUP(P69,'12 лет'!$Y$5:$Z$79,2),IF((C69=13),VLOOKUP(P69,'13 лет'!$Y$5:$Z$79,2),IF((C69=14),VLOOKUP(P69,'14 лет'!$Y$5:$Z$79,2),IF((C69=15),VLOOKUP(P69,'15 лет'!$Y$5:$Z$79,2),IF((C69=16),VLOOKUP(P69,'16 лет'!$Y$5:$Z$79,2),IF((C69=17),VLOOKUP(P69,'17 лет'!$Y$5:$Z$79,2))))))))))))</f>
        <v>35</v>
      </c>
      <c r="R69" s="28"/>
      <c r="S69" s="17">
        <f>IF((C69&lt;=7),VLOOKUP(R69,'7 лет'!$W$5:$X$79,2),IF((C69=8),VLOOKUP(R69,'8 лет'!$W$5:$X$79,2),IF((C69=9),VLOOKUP(R69,'9 лет'!$W$5:$X$79,2),IF((C69=10),VLOOKUP(R69,'10 лет'!$W$5:$X$79,2),IF((C69=11),VLOOKUP(R69,'11 лет'!$W$5:$X$79,2),IF((C69=12),VLOOKUP(R69,'12 лет'!$AA$5:$AB$79,2),IF((C69=13),VLOOKUP(R69,'13 лет'!$AA$5:$AB$79,2),IF((C69=14),VLOOKUP(R69,'14 лет'!$AA$5:$AB$79,2),IF((C69=15),VLOOKUP(R69,'15 лет'!$AA$5:$AB$79,2),IF((C69=16),VLOOKUP(R69,'16 лет'!$AA$5:$AB$79,2),IF((C69=17),VLOOKUP(R69,'17 лет'!$AA$5:$AB$79,2))))))))))))</f>
        <v>0</v>
      </c>
      <c r="T69" s="34">
        <f t="shared" ref="T69:T74" si="3">SUM(E69+G69+I69+K69+M69+O69+Q69+S69)</f>
        <v>35</v>
      </c>
      <c r="U69" s="4">
        <f>'Личное первенство девушки'!U19</f>
        <v>7</v>
      </c>
      <c r="V69" s="120"/>
      <c r="W69" s="111"/>
      <c r="X69" t="str">
        <f>P56</f>
        <v>Субъект РФ 2</v>
      </c>
    </row>
    <row r="70" spans="1:24" ht="18.75">
      <c r="A70" s="28">
        <v>2</v>
      </c>
      <c r="B70" s="80"/>
      <c r="C70" s="28"/>
      <c r="D70" s="28"/>
      <c r="E70" s="17">
        <f>IF((C70&lt;=7),VLOOKUP(D70,'7 лет'!$M$5:$N$78,2),IF((C70=8),VLOOKUP(D70,'8 лет'!$M$5:$N$78,2),IF((C70=9),VLOOKUP(D70,'9 лет'!$M$5:$N$78,2),IF((C70=10),VLOOKUP(D70,'10 лет'!$M$5:$N$78,2),IF((C70=11),VLOOKUP(D70,'11 лет'!$M$5:$N$78,2),IF((C70=12),VLOOKUP(D70,'12 лет'!$O$5:$P$78,2),IF((C70=13),VLOOKUP(D70,'13 лет'!$O$5:$P$78,2),IF((C70=14),VLOOKUP(D70,'14 лет'!$O$5:$P$78,2),IF((C70=15),VLOOKUP(D70,'15 лет'!$O$5:$P$78,2),IF((C70=16),VLOOKUP(D70,'16 лет'!$O$5:$P$78,2),IF((C70=17),VLOOKUP(D70,'17 лет'!$O$5:$P$78,2))))))))))))</f>
        <v>0</v>
      </c>
      <c r="F70" s="28"/>
      <c r="G70" s="17">
        <f>IF((C70&lt;=7),VLOOKUP(F70,'7 лет'!$O$5:$P$79,2),IF((C70=8),VLOOKUP(F70,'8 лет'!$O$5:$P$79,2),IF((C70=9),VLOOKUP(F70,'9 лет'!$O$5:$P$79,2),IF((C70=10),VLOOKUP(F70,'10 лет'!$O$5:$P$79,2),IF((C70=11),VLOOKUP(F70,'11 лет'!$O$5:$P$79,2),IF((C70=12),VLOOKUP(F70,'12 лет'!$Q$5:$R$79,2),IF((C70=13),VLOOKUP(F70,'13 лет'!$Q$5:$R$79,2),IF((C70=14),VLOOKUP(F70,'14 лет'!$Q$5:$R$79,2),IF((C70=15),VLOOKUP(F70,'15 лет'!$Q$5:$R$79,2),IF((C70=16),VLOOKUP(F70,'16 лет'!$Q$5:$R$79,2),IF((C70=17),VLOOKUP(F70,'17 лет'!$Q$5:$R$79,2))))))))))))</f>
        <v>0</v>
      </c>
      <c r="H70" s="28"/>
      <c r="I70" s="17">
        <f>IF((C70&lt;=7),VLOOKUP(H70,'7 лет'!$Q$5:$R$79,2),IF((C70=8),VLOOKUP(H70,'8 лет'!$Q$5:$R$79,2),IF((C70=9),VLOOKUP(H70,'9 лет'!$Q$5:$R$79,2),IF((C70=10),VLOOKUP(H70,'10 лет'!$Q$5:$R$79,2),IF((C70=11),VLOOKUP(H70,'11 лет'!$Q$5:$R$79,2),IF((C70=12),VLOOKUP(H70,'12 лет'!$S$5:$T$79,2),IF((C70=13),VLOOKUP(H70,'13 лет'!$S$5:$T$79,2),IF((C70=14),VLOOKUP(H70,'14 лет'!$S$5:$T$79,2),IF((C70=15),VLOOKUP(H70,'15 лет'!$S$5:$T$79,2),IF((C70=16),VLOOKUP(H70,'16 лет'!$S$5:$T$79,2),IF((C70=17),VLOOKUP(H70,'17 лет'!$S$5:$T$79,2))))))))))))</f>
        <v>0</v>
      </c>
      <c r="J70" s="28"/>
      <c r="K70" s="17">
        <f>IF((C70&lt;=7),VLOOKUP(J70,'7 лет'!$S$5:$T$79,2),IF((C70=8),VLOOKUP(J70,'8 лет'!$S$5:$T$79,2),IF((C70=9),VLOOKUP(J70,'9 лет'!$S$5:$T$79,2),IF((C70=10),VLOOKUP(J70,'10 лет'!$S$5:$T$79,2),IF((C70=11),VLOOKUP(J70,'11 лет'!$S$5:$T$79,2),IF((C70=12),VLOOKUP(J70,'12 лет'!$U$5:$V$79,2),IF((C70=13),VLOOKUP(J70,'13 лет'!$U$5:$V$79,2),IF((C70=14),VLOOKUP(J70,'14 лет'!$U$5:$V$79,2),IF(C70&gt;=15,"0")))))))))</f>
        <v>0</v>
      </c>
      <c r="L70" s="28"/>
      <c r="M70" s="17" t="str">
        <f>IF((C70=12),VLOOKUP(L70,'12 лет'!$W$5:$X$85,2),IF((C70=13),VLOOKUP(L70,'13 лет'!$W$5:$X$84,2),IF((C70=14),VLOOKUP(L70,'14 лет'!$W$5:$X$82,2),IF((C70=15),VLOOKUP(L70,'15 лет'!$U$5:$V$82,2),IF((C70=16),VLOOKUP(L70,'16 лет'!$U$5:$V$78,2),IF((C70=17),VLOOKUP(L70,'17 лет'!$U$5:$V$78,2),IF(C70&lt;12,"0")))))))</f>
        <v>0</v>
      </c>
      <c r="N70" s="28"/>
      <c r="O70" s="17" t="str">
        <f>IF((C70=15),VLOOKUP(N70,'15 лет'!$W$5:$X$115,2),IF((C70=16),VLOOKUP(N70,'16 лет'!$W$5:$X$113,2),IF((C70=17),VLOOKUP(N70,'17 лет'!$W$5:$X$113,2),IF(C70&lt;15,"0"))))</f>
        <v>0</v>
      </c>
      <c r="P70" s="11"/>
      <c r="Q70" s="17">
        <f>IF((C70&lt;=7),VLOOKUP(P70,'7 лет'!$U$5:$V$79,2),IF((C70=8),VLOOKUP(P70,'8 лет'!$U$5:$V$79,2),IF((C70=9),VLOOKUP(P70,'9 лет'!$U$5:$V$79,2),IF((C70=10),VLOOKUP(P70,'10 лет'!$U$5:$V$79,2),IF((C70=11),VLOOKUP(P70,'11 лет'!$U$5:$V$79,2),IF((C70=12),VLOOKUP(P70,'12 лет'!$Y$5:$Z$79,2),IF((C70=13),VLOOKUP(P70,'13 лет'!$Y$5:$Z$79,2),IF((C70=14),VLOOKUP(P70,'14 лет'!$Y$5:$Z$79,2),IF((C70=15),VLOOKUP(P70,'15 лет'!$Y$5:$Z$79,2),IF((C70=16),VLOOKUP(P70,'16 лет'!$Y$5:$Z$79,2),IF((C70=17),VLOOKUP(P70,'17 лет'!$Y$5:$Z$79,2))))))))))))</f>
        <v>35</v>
      </c>
      <c r="R70" s="28"/>
      <c r="S70" s="17">
        <f>IF((C70&lt;=7),VLOOKUP(R70,'7 лет'!$W$5:$X$79,2),IF((C70=8),VLOOKUP(R70,'8 лет'!$W$5:$X$79,2),IF((C70=9),VLOOKUP(R70,'9 лет'!$W$5:$X$79,2),IF((C70=10),VLOOKUP(R70,'10 лет'!$W$5:$X$79,2),IF((C70=11),VLOOKUP(R70,'11 лет'!$W$5:$X$79,2),IF((C70=12),VLOOKUP(R70,'12 лет'!$AA$5:$AB$79,2),IF((C70=13),VLOOKUP(R70,'13 лет'!$AA$5:$AB$79,2),IF((C70=14),VLOOKUP(R70,'14 лет'!$AA$5:$AB$79,2),IF((C70=15),VLOOKUP(R70,'15 лет'!$AA$5:$AB$79,2),IF((C70=16),VLOOKUP(R70,'16 лет'!$AA$5:$AB$79,2),IF((C70=17),VLOOKUP(R70,'17 лет'!$AA$5:$AB$79,2))))))))))))</f>
        <v>0</v>
      </c>
      <c r="T70" s="34">
        <f t="shared" si="3"/>
        <v>35</v>
      </c>
      <c r="U70" s="4">
        <f>'Личное первенство девушки'!U20</f>
        <v>7</v>
      </c>
      <c r="V70" s="120"/>
      <c r="W70" s="111"/>
      <c r="X70" t="str">
        <f>P56</f>
        <v>Субъект РФ 2</v>
      </c>
    </row>
    <row r="71" spans="1:24" ht="18.75">
      <c r="A71" s="28">
        <v>3</v>
      </c>
      <c r="B71" s="80"/>
      <c r="C71" s="28"/>
      <c r="D71" s="28"/>
      <c r="E71" s="17">
        <f>IF((C71&lt;=7),VLOOKUP(D71,'7 лет'!$M$5:$N$78,2),IF((C71=8),VLOOKUP(D71,'8 лет'!$M$5:$N$78,2),IF((C71=9),VLOOKUP(D71,'9 лет'!$M$5:$N$78,2),IF((C71=10),VLOOKUP(D71,'10 лет'!$M$5:$N$78,2),IF((C71=11),VLOOKUP(D71,'11 лет'!$M$5:$N$78,2),IF((C71=12),VLOOKUP(D71,'12 лет'!$O$5:$P$78,2),IF((C71=13),VLOOKUP(D71,'13 лет'!$O$5:$P$78,2),IF((C71=14),VLOOKUP(D71,'14 лет'!$O$5:$P$78,2),IF((C71=15),VLOOKUP(D71,'15 лет'!$O$5:$P$78,2),IF((C71=16),VLOOKUP(D71,'16 лет'!$O$5:$P$78,2),IF((C71=17),VLOOKUP(D71,'17 лет'!$O$5:$P$78,2))))))))))))</f>
        <v>0</v>
      </c>
      <c r="F71" s="28"/>
      <c r="G71" s="17">
        <f>IF((C71&lt;=7),VLOOKUP(F71,'7 лет'!$O$5:$P$79,2),IF((C71=8),VLOOKUP(F71,'8 лет'!$O$5:$P$79,2),IF((C71=9),VLOOKUP(F71,'9 лет'!$O$5:$P$79,2),IF((C71=10),VLOOKUP(F71,'10 лет'!$O$5:$P$79,2),IF((C71=11),VLOOKUP(F71,'11 лет'!$O$5:$P$79,2),IF((C71=12),VLOOKUP(F71,'12 лет'!$Q$5:$R$79,2),IF((C71=13),VLOOKUP(F71,'13 лет'!$Q$5:$R$79,2),IF((C71=14),VLOOKUP(F71,'14 лет'!$Q$5:$R$79,2),IF((C71=15),VLOOKUP(F71,'15 лет'!$Q$5:$R$79,2),IF((C71=16),VLOOKUP(F71,'16 лет'!$Q$5:$R$79,2),IF((C71=17),VLOOKUP(F71,'17 лет'!$Q$5:$R$79,2))))))))))))</f>
        <v>0</v>
      </c>
      <c r="H71" s="28"/>
      <c r="I71" s="17">
        <f>IF((C71&lt;=7),VLOOKUP(H71,'7 лет'!$Q$5:$R$79,2),IF((C71=8),VLOOKUP(H71,'8 лет'!$Q$5:$R$79,2),IF((C71=9),VLOOKUP(H71,'9 лет'!$Q$5:$R$79,2),IF((C71=10),VLOOKUP(H71,'10 лет'!$Q$5:$R$79,2),IF((C71=11),VLOOKUP(H71,'11 лет'!$Q$5:$R$79,2),IF((C71=12),VLOOKUP(H71,'12 лет'!$S$5:$T$79,2),IF((C71=13),VLOOKUP(H71,'13 лет'!$S$5:$T$79,2),IF((C71=14),VLOOKUP(H71,'14 лет'!$S$5:$T$79,2),IF((C71=15),VLOOKUP(H71,'15 лет'!$S$5:$T$79,2),IF((C71=16),VLOOKUP(H71,'16 лет'!$S$5:$T$79,2),IF((C71=17),VLOOKUP(H71,'17 лет'!$S$5:$T$79,2))))))))))))</f>
        <v>0</v>
      </c>
      <c r="J71" s="28"/>
      <c r="K71" s="17">
        <f>IF((C71&lt;=7),VLOOKUP(J71,'7 лет'!$S$5:$T$79,2),IF((C71=8),VLOOKUP(J71,'8 лет'!$S$5:$T$79,2),IF((C71=9),VLOOKUP(J71,'9 лет'!$S$5:$T$79,2),IF((C71=10),VLOOKUP(J71,'10 лет'!$S$5:$T$79,2),IF((C71=11),VLOOKUP(J71,'11 лет'!$S$5:$T$79,2),IF((C71=12),VLOOKUP(J71,'12 лет'!$U$5:$V$79,2),IF((C71=13),VLOOKUP(J71,'13 лет'!$U$5:$V$79,2),IF((C71=14),VLOOKUP(J71,'14 лет'!$U$5:$V$79,2),IF(C71&gt;=15,"0")))))))))</f>
        <v>0</v>
      </c>
      <c r="L71" s="28"/>
      <c r="M71" s="17" t="str">
        <f>IF((C71=12),VLOOKUP(L71,'12 лет'!$W$5:$X$85,2),IF((C71=13),VLOOKUP(L71,'13 лет'!$W$5:$X$84,2),IF((C71=14),VLOOKUP(L71,'14 лет'!$W$5:$X$82,2),IF((C71=15),VLOOKUP(L71,'15 лет'!$U$5:$V$82,2),IF((C71=16),VLOOKUP(L71,'16 лет'!$U$5:$V$78,2),IF((C71=17),VLOOKUP(L71,'17 лет'!$U$5:$V$78,2),IF(C71&lt;12,"0")))))))</f>
        <v>0</v>
      </c>
      <c r="N71" s="28"/>
      <c r="O71" s="17" t="str">
        <f>IF((C71=15),VLOOKUP(N71,'15 лет'!$W$5:$X$115,2),IF((C71=16),VLOOKUP(N71,'16 лет'!$W$5:$X$113,2),IF((C71=17),VLOOKUP(N71,'17 лет'!$W$5:$X$113,2),IF(C71&lt;15,"0"))))</f>
        <v>0</v>
      </c>
      <c r="P71" s="11"/>
      <c r="Q71" s="17">
        <f>IF((C71&lt;=7),VLOOKUP(P71,'7 лет'!$U$5:$V$79,2),IF((C71=8),VLOOKUP(P71,'8 лет'!$U$5:$V$79,2),IF((C71=9),VLOOKUP(P71,'9 лет'!$U$5:$V$79,2),IF((C71=10),VLOOKUP(P71,'10 лет'!$U$5:$V$79,2),IF((C71=11),VLOOKUP(P71,'11 лет'!$U$5:$V$79,2),IF((C71=12),VLOOKUP(P71,'12 лет'!$Y$5:$Z$79,2),IF((C71=13),VLOOKUP(P71,'13 лет'!$Y$5:$Z$79,2),IF((C71=14),VLOOKUP(P71,'14 лет'!$Y$5:$Z$79,2),IF((C71=15),VLOOKUP(P71,'15 лет'!$Y$5:$Z$79,2),IF((C71=16),VLOOKUP(P71,'16 лет'!$Y$5:$Z$79,2),IF((C71=17),VLOOKUP(P71,'17 лет'!$Y$5:$Z$79,2))))))))))))</f>
        <v>35</v>
      </c>
      <c r="R71" s="28"/>
      <c r="S71" s="17">
        <f>IF((C71&lt;=7),VLOOKUP(R71,'7 лет'!$W$5:$X$79,2),IF((C71=8),VLOOKUP(R71,'8 лет'!$W$5:$X$79,2),IF((C71=9),VLOOKUP(R71,'9 лет'!$W$5:$X$79,2),IF((C71=10),VLOOKUP(R71,'10 лет'!$W$5:$X$79,2),IF((C71=11),VLOOKUP(R71,'11 лет'!$W$5:$X$79,2),IF((C71=12),VLOOKUP(R71,'12 лет'!$AA$5:$AB$79,2),IF((C71=13),VLOOKUP(R71,'13 лет'!$AA$5:$AB$79,2),IF((C71=14),VLOOKUP(R71,'14 лет'!$AA$5:$AB$79,2),IF((C71=15),VLOOKUP(R71,'15 лет'!$AA$5:$AB$79,2),IF((C71=16),VLOOKUP(R71,'16 лет'!$AA$5:$AB$79,2),IF((C71=17),VLOOKUP(R71,'17 лет'!$AA$5:$AB$79,2))))))))))))</f>
        <v>0</v>
      </c>
      <c r="T71" s="34">
        <f t="shared" si="3"/>
        <v>35</v>
      </c>
      <c r="U71" s="4">
        <f>'Личное первенство девушки'!U21</f>
        <v>7</v>
      </c>
      <c r="V71" s="120"/>
      <c r="W71" s="111"/>
      <c r="X71" t="str">
        <f>P56</f>
        <v>Субъект РФ 2</v>
      </c>
    </row>
    <row r="72" spans="1:24" ht="18.75">
      <c r="A72" s="28">
        <v>4</v>
      </c>
      <c r="B72" s="80"/>
      <c r="C72" s="28"/>
      <c r="D72" s="28"/>
      <c r="E72" s="17">
        <f>IF((C72&lt;=7),VLOOKUP(D72,'7 лет'!$M$5:$N$78,2),IF((C72=8),VLOOKUP(D72,'8 лет'!$M$5:$N$78,2),IF((C72=9),VLOOKUP(D72,'9 лет'!$M$5:$N$78,2),IF((C72=10),VLOOKUP(D72,'10 лет'!$M$5:$N$78,2),IF((C72=11),VLOOKUP(D72,'11 лет'!$M$5:$N$78,2),IF((C72=12),VLOOKUP(D72,'12 лет'!$O$5:$P$78,2),IF((C72=13),VLOOKUP(D72,'13 лет'!$O$5:$P$78,2),IF((C72=14),VLOOKUP(D72,'14 лет'!$O$5:$P$78,2),IF((C72=15),VLOOKUP(D72,'15 лет'!$O$5:$P$78,2),IF((C72=16),VLOOKUP(D72,'16 лет'!$O$5:$P$78,2),IF((C72=17),VLOOKUP(D72,'17 лет'!$O$5:$P$78,2))))))))))))</f>
        <v>0</v>
      </c>
      <c r="F72" s="28"/>
      <c r="G72" s="17">
        <f>IF((C72&lt;=7),VLOOKUP(F72,'7 лет'!$O$5:$P$79,2),IF((C72=8),VLOOKUP(F72,'8 лет'!$O$5:$P$79,2),IF((C72=9),VLOOKUP(F72,'9 лет'!$O$5:$P$79,2),IF((C72=10),VLOOKUP(F72,'10 лет'!$O$5:$P$79,2),IF((C72=11),VLOOKUP(F72,'11 лет'!$O$5:$P$79,2),IF((C72=12),VLOOKUP(F72,'12 лет'!$Q$5:$R$79,2),IF((C72=13),VLOOKUP(F72,'13 лет'!$Q$5:$R$79,2),IF((C72=14),VLOOKUP(F72,'14 лет'!$Q$5:$R$79,2),IF((C72=15),VLOOKUP(F72,'15 лет'!$Q$5:$R$79,2),IF((C72=16),VLOOKUP(F72,'16 лет'!$Q$5:$R$79,2),IF((C72=17),VLOOKUP(F72,'17 лет'!$Q$5:$R$79,2))))))))))))</f>
        <v>0</v>
      </c>
      <c r="H72" s="28"/>
      <c r="I72" s="17">
        <f>IF((C72&lt;=7),VLOOKUP(H72,'7 лет'!$Q$5:$R$79,2),IF((C72=8),VLOOKUP(H72,'8 лет'!$Q$5:$R$79,2),IF((C72=9),VLOOKUP(H72,'9 лет'!$Q$5:$R$79,2),IF((C72=10),VLOOKUP(H72,'10 лет'!$Q$5:$R$79,2),IF((C72=11),VLOOKUP(H72,'11 лет'!$Q$5:$R$79,2),IF((C72=12),VLOOKUP(H72,'12 лет'!$S$5:$T$79,2),IF((C72=13),VLOOKUP(H72,'13 лет'!$S$5:$T$79,2),IF((C72=14),VLOOKUP(H72,'14 лет'!$S$5:$T$79,2),IF((C72=15),VLOOKUP(H72,'15 лет'!$S$5:$T$79,2),IF((C72=16),VLOOKUP(H72,'16 лет'!$S$5:$T$79,2),IF((C72=17),VLOOKUP(H72,'17 лет'!$S$5:$T$79,2))))))))))))</f>
        <v>0</v>
      </c>
      <c r="J72" s="28"/>
      <c r="K72" s="17">
        <f>IF((C72&lt;=7),VLOOKUP(J72,'7 лет'!$S$5:$T$79,2),IF((C72=8),VLOOKUP(J72,'8 лет'!$S$5:$T$79,2),IF((C72=9),VLOOKUP(J72,'9 лет'!$S$5:$T$79,2),IF((C72=10),VLOOKUP(J72,'10 лет'!$S$5:$T$79,2),IF((C72=11),VLOOKUP(J72,'11 лет'!$S$5:$T$79,2),IF((C72=12),VLOOKUP(J72,'12 лет'!$U$5:$V$79,2),IF((C72=13),VLOOKUP(J72,'13 лет'!$U$5:$V$79,2),IF((C72=14),VLOOKUP(J72,'14 лет'!$U$5:$V$79,2),IF(C72&gt;=15,"0")))))))))</f>
        <v>0</v>
      </c>
      <c r="L72" s="28"/>
      <c r="M72" s="17" t="str">
        <f>IF((C72=12),VLOOKUP(L72,'12 лет'!$W$5:$X$85,2),IF((C72=13),VLOOKUP(L72,'13 лет'!$W$5:$X$84,2),IF((C72=14),VLOOKUP(L72,'14 лет'!$W$5:$X$82,2),IF((C72=15),VLOOKUP(L72,'15 лет'!$U$5:$V$82,2),IF((C72=16),VLOOKUP(L72,'16 лет'!$U$5:$V$78,2),IF((C72=17),VLOOKUP(L72,'17 лет'!$U$5:$V$78,2),IF(C72&lt;12,"0")))))))</f>
        <v>0</v>
      </c>
      <c r="N72" s="28"/>
      <c r="O72" s="17" t="str">
        <f>IF((C72=15),VLOOKUP(N72,'15 лет'!$W$5:$X$115,2),IF((C72=16),VLOOKUP(N72,'16 лет'!$W$5:$X$113,2),IF((C72=17),VLOOKUP(N72,'17 лет'!$W$5:$X$113,2),IF(C72&lt;15,"0"))))</f>
        <v>0</v>
      </c>
      <c r="P72" s="11"/>
      <c r="Q72" s="17">
        <f>IF((C72&lt;=7),VLOOKUP(P72,'7 лет'!$U$5:$V$79,2),IF((C72=8),VLOOKUP(P72,'8 лет'!$U$5:$V$79,2),IF((C72=9),VLOOKUP(P72,'9 лет'!$U$5:$V$79,2),IF((C72=10),VLOOKUP(P72,'10 лет'!$U$5:$V$79,2),IF((C72=11),VLOOKUP(P72,'11 лет'!$U$5:$V$79,2),IF((C72=12),VLOOKUP(P72,'12 лет'!$Y$5:$Z$79,2),IF((C72=13),VLOOKUP(P72,'13 лет'!$Y$5:$Z$79,2),IF((C72=14),VLOOKUP(P72,'14 лет'!$Y$5:$Z$79,2),IF((C72=15),VLOOKUP(P72,'15 лет'!$Y$5:$Z$79,2),IF((C72=16),VLOOKUP(P72,'16 лет'!$Y$5:$Z$79,2),IF((C72=17),VLOOKUP(P72,'17 лет'!$Y$5:$Z$79,2))))))))))))</f>
        <v>35</v>
      </c>
      <c r="R72" s="28"/>
      <c r="S72" s="17">
        <f>IF((C72&lt;=7),VLOOKUP(R72,'7 лет'!$W$5:$X$79,2),IF((C72=8),VLOOKUP(R72,'8 лет'!$W$5:$X$79,2),IF((C72=9),VLOOKUP(R72,'9 лет'!$W$5:$X$79,2),IF((C72=10),VLOOKUP(R72,'10 лет'!$W$5:$X$79,2),IF((C72=11),VLOOKUP(R72,'11 лет'!$W$5:$X$79,2),IF((C72=12),VLOOKUP(R72,'12 лет'!$AA$5:$AB$79,2),IF((C72=13),VLOOKUP(R72,'13 лет'!$AA$5:$AB$79,2),IF((C72=14),VLOOKUP(R72,'14 лет'!$AA$5:$AB$79,2),IF((C72=15),VLOOKUP(R72,'15 лет'!$AA$5:$AB$79,2),IF((C72=16),VLOOKUP(R72,'16 лет'!$AA$5:$AB$79,2),IF((C72=17),VLOOKUP(R72,'17 лет'!$AA$5:$AB$79,2))))))))))))</f>
        <v>0</v>
      </c>
      <c r="T72" s="34">
        <f t="shared" si="3"/>
        <v>35</v>
      </c>
      <c r="U72" s="4">
        <f>'Личное первенство девушки'!U22</f>
        <v>7</v>
      </c>
      <c r="V72" s="120"/>
      <c r="W72" s="111"/>
      <c r="X72" t="str">
        <f>P56</f>
        <v>Субъект РФ 2</v>
      </c>
    </row>
    <row r="73" spans="1:24" ht="18.75">
      <c r="A73" s="28">
        <v>5</v>
      </c>
      <c r="B73" s="80"/>
      <c r="C73" s="28"/>
      <c r="D73" s="28"/>
      <c r="E73" s="17">
        <f>IF((C73&lt;=7),VLOOKUP(D73,'7 лет'!$M$5:$N$78,2),IF((C73=8),VLOOKUP(D73,'8 лет'!$M$5:$N$78,2),IF((C73=9),VLOOKUP(D73,'9 лет'!$M$5:$N$78,2),IF((C73=10),VLOOKUP(D73,'10 лет'!$M$5:$N$78,2),IF((C73=11),VLOOKUP(D73,'11 лет'!$M$5:$N$78,2),IF((C73=12),VLOOKUP(D73,'12 лет'!$O$5:$P$78,2),IF((C73=13),VLOOKUP(D73,'13 лет'!$O$5:$P$78,2),IF((C73=14),VLOOKUP(D73,'14 лет'!$O$5:$P$78,2),IF((C73=15),VLOOKUP(D73,'15 лет'!$O$5:$P$78,2),IF((C73=16),VLOOKUP(D73,'16 лет'!$O$5:$P$78,2),IF((C73=17),VLOOKUP(D73,'17 лет'!$O$5:$P$78,2))))))))))))</f>
        <v>0</v>
      </c>
      <c r="F73" s="14"/>
      <c r="G73" s="17">
        <f>IF((C73&lt;=7),VLOOKUP(F73,'7 лет'!$O$5:$P$79,2),IF((C73=8),VLOOKUP(F73,'8 лет'!$O$5:$P$79,2),IF((C73=9),VLOOKUP(F73,'9 лет'!$O$5:$P$79,2),IF((C73=10),VLOOKUP(F73,'10 лет'!$O$5:$P$79,2),IF((C73=11),VLOOKUP(F73,'11 лет'!$O$5:$P$79,2),IF((C73=12),VLOOKUP(F73,'12 лет'!$Q$5:$R$79,2),IF((C73=13),VLOOKUP(F73,'13 лет'!$Q$5:$R$79,2),IF((C73=14),VLOOKUP(F73,'14 лет'!$Q$5:$R$79,2),IF((C73=15),VLOOKUP(F73,'15 лет'!$Q$5:$R$79,2),IF((C73=16),VLOOKUP(F73,'16 лет'!$Q$5:$R$79,2),IF((C73=17),VLOOKUP(F73,'17 лет'!$Q$5:$R$79,2))))))))))))</f>
        <v>0</v>
      </c>
      <c r="H73" s="14"/>
      <c r="I73" s="17">
        <f>IF((C73&lt;=7),VLOOKUP(H73,'7 лет'!$Q$5:$R$79,2),IF((C73=8),VLOOKUP(H73,'8 лет'!$Q$5:$R$79,2),IF((C73=9),VLOOKUP(H73,'9 лет'!$Q$5:$R$79,2),IF((C73=10),VLOOKUP(H73,'10 лет'!$Q$5:$R$79,2),IF((C73=11),VLOOKUP(H73,'11 лет'!$Q$5:$R$79,2),IF((C73=12),VLOOKUP(H73,'12 лет'!$S$5:$T$79,2),IF((C73=13),VLOOKUP(H73,'13 лет'!$S$5:$T$79,2),IF((C73=14),VLOOKUP(H73,'14 лет'!$S$5:$T$79,2),IF((C73=15),VLOOKUP(H73,'15 лет'!$S$5:$T$79,2),IF((C73=16),VLOOKUP(H73,'16 лет'!$S$5:$T$79,2),IF((C73=17),VLOOKUP(H73,'17 лет'!$S$5:$T$79,2))))))))))))</f>
        <v>0</v>
      </c>
      <c r="J73" s="14"/>
      <c r="K73" s="17">
        <f>IF((C73&lt;=7),VLOOKUP(J73,'7 лет'!$S$5:$T$79,2),IF((C73=8),VLOOKUP(J73,'8 лет'!$S$5:$T$79,2),IF((C73=9),VLOOKUP(J73,'9 лет'!$S$5:$T$79,2),IF((C73=10),VLOOKUP(J73,'10 лет'!$S$5:$T$79,2),IF((C73=11),VLOOKUP(J73,'11 лет'!$S$5:$T$79,2),IF((C73=12),VLOOKUP(J73,'12 лет'!$U$5:$V$79,2),IF((C73=13),VLOOKUP(J73,'13 лет'!$U$5:$V$79,2),IF((C73=14),VLOOKUP(J73,'14 лет'!$U$5:$V$79,2),IF(C73&gt;=15,"0")))))))))</f>
        <v>0</v>
      </c>
      <c r="L73" s="28"/>
      <c r="M73" s="17" t="str">
        <f>IF((C73=12),VLOOKUP(L73,'12 лет'!$W$5:$X$85,2),IF((C73=13),VLOOKUP(L73,'13 лет'!$W$5:$X$84,2),IF((C73=14),VLOOKUP(L73,'14 лет'!$W$5:$X$82,2),IF((C73=15),VLOOKUP(L73,'15 лет'!$U$5:$V$82,2),IF((C73=16),VLOOKUP(L73,'16 лет'!$U$5:$V$78,2),IF((C73=17),VLOOKUP(L73,'17 лет'!$U$5:$V$78,2),IF(C73&lt;12,"0")))))))</f>
        <v>0</v>
      </c>
      <c r="N73" s="14"/>
      <c r="O73" s="17" t="str">
        <f>IF((C73=15),VLOOKUP(N73,'15 лет'!$W$5:$X$115,2),IF((C73=16),VLOOKUP(N73,'16 лет'!$W$5:$X$113,2),IF((C73=17),VLOOKUP(N73,'17 лет'!$W$5:$X$113,2),IF(C73&lt;15,"0"))))</f>
        <v>0</v>
      </c>
      <c r="P73" s="14"/>
      <c r="Q73" s="17">
        <f>IF((C73&lt;=7),VLOOKUP(P73,'7 лет'!$U$5:$V$79,2),IF((C73=8),VLOOKUP(P73,'8 лет'!$U$5:$V$79,2),IF((C73=9),VLOOKUP(P73,'9 лет'!$U$5:$V$79,2),IF((C73=10),VLOOKUP(P73,'10 лет'!$U$5:$V$79,2),IF((C73=11),VLOOKUP(P73,'11 лет'!$U$5:$V$79,2),IF((C73=12),VLOOKUP(P73,'12 лет'!$Y$5:$Z$79,2),IF((C73=13),VLOOKUP(P73,'13 лет'!$Y$5:$Z$79,2),IF((C73=14),VLOOKUP(P73,'14 лет'!$Y$5:$Z$79,2),IF((C73=15),VLOOKUP(P73,'15 лет'!$Y$5:$Z$79,2),IF((C73=16),VLOOKUP(P73,'16 лет'!$Y$5:$Z$79,2),IF((C73=17),VLOOKUP(P73,'17 лет'!$Y$5:$Z$79,2))))))))))))</f>
        <v>35</v>
      </c>
      <c r="R73" s="14"/>
      <c r="S73" s="17">
        <f>IF((C73&lt;=7),VLOOKUP(R73,'7 лет'!$W$5:$X$79,2),IF((C73=8),VLOOKUP(R73,'8 лет'!$W$5:$X$79,2),IF((C73=9),VLOOKUP(R73,'9 лет'!$W$5:$X$79,2),IF((C73=10),VLOOKUP(R73,'10 лет'!$W$5:$X$79,2),IF((C73=11),VLOOKUP(R73,'11 лет'!$W$5:$X$79,2),IF((C73=12),VLOOKUP(R73,'12 лет'!$AA$5:$AB$79,2),IF((C73=13),VLOOKUP(R73,'13 лет'!$AA$5:$AB$79,2),IF((C73=14),VLOOKUP(R73,'14 лет'!$AA$5:$AB$79,2),IF((C73=15),VLOOKUP(R73,'15 лет'!$AA$5:$AB$79,2),IF((C73=16),VLOOKUP(R73,'16 лет'!$AA$5:$AB$79,2),IF((C73=17),VLOOKUP(R73,'17 лет'!$AA$5:$AB$79,2))))))))))))</f>
        <v>0</v>
      </c>
      <c r="T73" s="34">
        <f t="shared" si="3"/>
        <v>35</v>
      </c>
      <c r="U73" s="4">
        <f>'Личное первенство девушки'!U23</f>
        <v>7</v>
      </c>
      <c r="V73" s="120"/>
      <c r="W73" s="111"/>
      <c r="X73" t="str">
        <f>P56</f>
        <v>Субъект РФ 2</v>
      </c>
    </row>
    <row r="74" spans="1:24" ht="18.75">
      <c r="A74" s="28">
        <v>6</v>
      </c>
      <c r="B74" s="80"/>
      <c r="C74" s="28"/>
      <c r="D74" s="28"/>
      <c r="E74" s="17">
        <f>IF((C74&lt;=7),VLOOKUP(D74,'7 лет'!$M$5:$N$78,2),IF((C74=8),VLOOKUP(D74,'8 лет'!$M$5:$N$78,2),IF((C74=9),VLOOKUP(D74,'9 лет'!$M$5:$N$78,2),IF((C74=10),VLOOKUP(D74,'10 лет'!$M$5:$N$78,2),IF((C74=11),VLOOKUP(D74,'11 лет'!$M$5:$N$78,2),IF((C74=12),VLOOKUP(D74,'12 лет'!$O$5:$P$78,2),IF((C74=13),VLOOKUP(D74,'13 лет'!$O$5:$P$78,2),IF((C74=14),VLOOKUP(D74,'14 лет'!$O$5:$P$78,2),IF((C74=15),VLOOKUP(D74,'15 лет'!$O$5:$P$78,2),IF((C74=16),VLOOKUP(D74,'16 лет'!$O$5:$P$78,2),IF((C74=17),VLOOKUP(D74,'17 лет'!$O$5:$P$78,2))))))))))))</f>
        <v>0</v>
      </c>
      <c r="F74" s="14"/>
      <c r="G74" s="17">
        <f>IF((C74&lt;=7),VLOOKUP(F74,'7 лет'!$O$5:$P$79,2),IF((C74=8),VLOOKUP(F74,'8 лет'!$O$5:$P$79,2),IF((C74=9),VLOOKUP(F74,'9 лет'!$O$5:$P$79,2),IF((C74=10),VLOOKUP(F74,'10 лет'!$O$5:$P$79,2),IF((C74=11),VLOOKUP(F74,'11 лет'!$O$5:$P$79,2),IF((C74=12),VLOOKUP(F74,'12 лет'!$Q$5:$R$79,2),IF((C74=13),VLOOKUP(F74,'13 лет'!$Q$5:$R$79,2),IF((C74=14),VLOOKUP(F74,'14 лет'!$Q$5:$R$79,2),IF((C74=15),VLOOKUP(F74,'15 лет'!$Q$5:$R$79,2),IF((C74=16),VLOOKUP(F74,'16 лет'!$Q$5:$R$79,2),IF((C74=17),VLOOKUP(F74,'17 лет'!$Q$5:$R$79,2))))))))))))</f>
        <v>0</v>
      </c>
      <c r="H74" s="14"/>
      <c r="I74" s="17">
        <f>IF((C74&lt;=7),VLOOKUP(H74,'7 лет'!$Q$5:$R$79,2),IF((C74=8),VLOOKUP(H74,'8 лет'!$Q$5:$R$79,2),IF((C74=9),VLOOKUP(H74,'9 лет'!$Q$5:$R$79,2),IF((C74=10),VLOOKUP(H74,'10 лет'!$Q$5:$R$79,2),IF((C74=11),VLOOKUP(H74,'11 лет'!$Q$5:$R$79,2),IF((C74=12),VLOOKUP(H74,'12 лет'!$S$5:$T$79,2),IF((C74=13),VLOOKUP(H74,'13 лет'!$S$5:$T$79,2),IF((C74=14),VLOOKUP(H74,'14 лет'!$S$5:$T$79,2),IF((C74=15),VLOOKUP(H74,'15 лет'!$S$5:$T$79,2),IF((C74=16),VLOOKUP(H74,'16 лет'!$S$5:$T$79,2),IF((C74=17),VLOOKUP(H74,'17 лет'!$S$5:$T$79,2))))))))))))</f>
        <v>0</v>
      </c>
      <c r="J74" s="14"/>
      <c r="K74" s="17">
        <f>IF((C74&lt;=7),VLOOKUP(J74,'7 лет'!$S$5:$T$79,2),IF((C74=8),VLOOKUP(J74,'8 лет'!$S$5:$T$79,2),IF((C74=9),VLOOKUP(J74,'9 лет'!$S$5:$T$79,2),IF((C74=10),VLOOKUP(J74,'10 лет'!$S$5:$T$79,2),IF((C74=11),VLOOKUP(J74,'11 лет'!$S$5:$T$79,2),IF((C74=12),VLOOKUP(J74,'12 лет'!$U$5:$V$79,2),IF((C74=13),VLOOKUP(J74,'13 лет'!$U$5:$V$79,2),IF((C74=14),VLOOKUP(J74,'14 лет'!$U$5:$V$79,2),IF(C74&gt;=15,"0")))))))))</f>
        <v>0</v>
      </c>
      <c r="L74" s="28"/>
      <c r="M74" s="17" t="str">
        <f>IF((C74=12),VLOOKUP(L74,'12 лет'!$W$5:$X$85,2),IF((C74=13),VLOOKUP(L74,'13 лет'!$W$5:$X$84,2),IF((C74=14),VLOOKUP(L74,'14 лет'!$W$5:$X$82,2),IF((C74=15),VLOOKUP(L74,'15 лет'!$U$5:$V$82,2),IF((C74=16),VLOOKUP(L74,'16 лет'!$U$5:$V$78,2),IF((C74=17),VLOOKUP(L74,'17 лет'!$U$5:$V$78,2),IF(C74&lt;12,"0")))))))</f>
        <v>0</v>
      </c>
      <c r="N74" s="14"/>
      <c r="O74" s="17" t="str">
        <f>IF((C74=15),VLOOKUP(N74,'15 лет'!$W$5:$X$115,2),IF((C74=16),VLOOKUP(N74,'16 лет'!$W$5:$X$113,2),IF((C74=17),VLOOKUP(N74,'17 лет'!$W$5:$X$113,2),IF(C74&lt;15,"0"))))</f>
        <v>0</v>
      </c>
      <c r="P74" s="14"/>
      <c r="Q74" s="17">
        <f>IF((C74&lt;=7),VLOOKUP(P74,'7 лет'!$U$5:$V$79,2),IF((C74=8),VLOOKUP(P74,'8 лет'!$U$5:$V$79,2),IF((C74=9),VLOOKUP(P74,'9 лет'!$U$5:$V$79,2),IF((C74=10),VLOOKUP(P74,'10 лет'!$U$5:$V$79,2),IF((C74=11),VLOOKUP(P74,'11 лет'!$U$5:$V$79,2),IF((C74=12),VLOOKUP(P74,'12 лет'!$Y$5:$Z$79,2),IF((C74=13),VLOOKUP(P74,'13 лет'!$Y$5:$Z$79,2),IF((C74=14),VLOOKUP(P74,'14 лет'!$Y$5:$Z$79,2),IF((C74=15),VLOOKUP(P74,'15 лет'!$Y$5:$Z$79,2),IF((C74=16),VLOOKUP(P74,'16 лет'!$Y$5:$Z$79,2),IF((C74=17),VLOOKUP(P74,'17 лет'!$Y$5:$Z$79,2))))))))))))</f>
        <v>35</v>
      </c>
      <c r="R74" s="14"/>
      <c r="S74" s="17">
        <f>IF((C74&lt;=7),VLOOKUP(R74,'7 лет'!$W$5:$X$79,2),IF((C74=8),VLOOKUP(R74,'8 лет'!$W$5:$X$79,2),IF((C74=9),VLOOKUP(R74,'9 лет'!$W$5:$X$79,2),IF((C74=10),VLOOKUP(R74,'10 лет'!$W$5:$X$79,2),IF((C74=11),VLOOKUP(R74,'11 лет'!$W$5:$X$79,2),IF((C74=12),VLOOKUP(R74,'12 лет'!$AA$5:$AB$79,2),IF((C74=13),VLOOKUP(R74,'13 лет'!$AA$5:$AB$79,2),IF((C74=14),VLOOKUP(R74,'14 лет'!$AA$5:$AB$79,2),IF((C74=15),VLOOKUP(R74,'15 лет'!$AA$5:$AB$79,2),IF((C74=16),VLOOKUP(R74,'16 лет'!$AA$5:$AB$79,2),IF((C74=17),VLOOKUP(R74,'17 лет'!$AA$5:$AB$79,2))))))))))))</f>
        <v>0</v>
      </c>
      <c r="T74" s="34">
        <f t="shared" si="3"/>
        <v>35</v>
      </c>
      <c r="U74" s="4">
        <f>'Личное первенство девушки'!U24</f>
        <v>7</v>
      </c>
      <c r="V74" s="120"/>
      <c r="W74" s="111"/>
      <c r="X74" t="str">
        <f>P56</f>
        <v>Субъект РФ 2</v>
      </c>
    </row>
    <row r="75" spans="1:24" ht="18.75">
      <c r="A75" s="38"/>
      <c r="B75" s="39"/>
      <c r="C75" s="39"/>
      <c r="D75" s="39"/>
      <c r="E75" s="39"/>
      <c r="F75" s="39"/>
      <c r="G75" s="39"/>
      <c r="H75" s="39"/>
      <c r="I75" s="39"/>
      <c r="J75" s="39"/>
      <c r="K75" s="39"/>
      <c r="L75" s="39"/>
      <c r="M75" s="39"/>
      <c r="N75" s="39"/>
      <c r="O75" s="39"/>
      <c r="P75" s="128" t="s">
        <v>293</v>
      </c>
      <c r="Q75" s="128"/>
      <c r="R75" s="128"/>
      <c r="S75" s="129"/>
      <c r="T75" s="124">
        <f ca="1">SUMPRODUCT(LARGE($T$69:$T$74,ROW(INDIRECT("T1:T"&amp;Z17))))</f>
        <v>175</v>
      </c>
      <c r="U75" s="125"/>
      <c r="V75" s="120"/>
      <c r="W75" s="111"/>
    </row>
    <row r="76" spans="1:24" ht="30" customHeight="1">
      <c r="A76" s="131"/>
      <c r="B76" s="132"/>
      <c r="C76" s="132"/>
      <c r="D76" s="132"/>
      <c r="E76" s="132"/>
      <c r="F76" s="132"/>
      <c r="G76" s="132"/>
      <c r="H76" s="132"/>
      <c r="I76" s="132"/>
      <c r="J76" s="132"/>
      <c r="K76" s="132"/>
      <c r="L76" s="132"/>
      <c r="M76" s="132"/>
      <c r="N76" s="132"/>
      <c r="O76" s="132"/>
      <c r="P76" s="126" t="s">
        <v>294</v>
      </c>
      <c r="Q76" s="126"/>
      <c r="R76" s="126"/>
      <c r="S76" s="126"/>
      <c r="T76" s="156">
        <f ca="1">SUM(T67+T75)</f>
        <v>425</v>
      </c>
      <c r="U76" s="157"/>
      <c r="V76" s="121"/>
      <c r="W76" s="112"/>
    </row>
    <row r="77" spans="1:24">
      <c r="A77" s="15"/>
      <c r="B77" s="15"/>
      <c r="C77" s="15"/>
      <c r="D77" s="15"/>
      <c r="E77" s="15"/>
      <c r="F77" s="15"/>
      <c r="G77" s="15"/>
      <c r="H77" s="15"/>
      <c r="I77" s="15"/>
      <c r="J77" s="15"/>
      <c r="K77" s="15"/>
      <c r="L77" s="15"/>
      <c r="M77" s="15"/>
      <c r="N77" s="15"/>
      <c r="O77" s="15"/>
      <c r="P77" s="15"/>
      <c r="Q77" s="15"/>
      <c r="R77" s="15"/>
      <c r="S77" s="15"/>
      <c r="T77" s="15"/>
    </row>
    <row r="78" spans="1:24">
      <c r="A78" s="16"/>
      <c r="C78" s="16"/>
      <c r="D78" s="16"/>
      <c r="E78" s="16"/>
      <c r="F78" s="16"/>
      <c r="G78" s="16"/>
      <c r="H78" s="16"/>
      <c r="I78" s="16"/>
      <c r="J78" s="16"/>
      <c r="K78" s="15"/>
      <c r="L78" s="15"/>
      <c r="M78" s="16"/>
      <c r="N78" s="16"/>
      <c r="O78" s="16"/>
      <c r="P78" s="16"/>
      <c r="Q78" s="16"/>
      <c r="R78" s="16"/>
      <c r="S78" s="16"/>
      <c r="T78" s="16"/>
    </row>
    <row r="79" spans="1:24">
      <c r="A79" s="16"/>
      <c r="C79" s="16"/>
      <c r="D79" s="16"/>
      <c r="E79" s="16"/>
      <c r="F79" s="16"/>
      <c r="G79" s="16"/>
      <c r="H79" s="16"/>
      <c r="I79" s="16"/>
      <c r="J79" s="16"/>
      <c r="K79" s="15"/>
      <c r="L79" s="15"/>
      <c r="M79" s="16"/>
      <c r="N79" s="16"/>
      <c r="O79" s="16"/>
      <c r="P79" s="16"/>
      <c r="Q79" s="16"/>
      <c r="R79" s="16"/>
      <c r="S79" s="16"/>
      <c r="T79" s="16"/>
    </row>
    <row r="80" spans="1:24" ht="16.5">
      <c r="A80" s="15"/>
      <c r="B80" s="81" t="s">
        <v>181</v>
      </c>
      <c r="C80" s="15"/>
      <c r="D80" s="15"/>
      <c r="E80" s="15"/>
      <c r="F80" s="15"/>
      <c r="G80" s="15"/>
      <c r="H80" s="15"/>
      <c r="I80" s="15"/>
      <c r="J80" s="15"/>
      <c r="K80" s="15"/>
      <c r="L80" s="15"/>
      <c r="M80" s="15"/>
      <c r="N80" s="15"/>
      <c r="O80" s="15"/>
      <c r="P80" s="15"/>
      <c r="Q80" s="15"/>
      <c r="R80" s="15"/>
      <c r="S80" s="15"/>
      <c r="T80" s="15"/>
    </row>
    <row r="81" spans="1:23">
      <c r="A81" s="15"/>
      <c r="B81" s="16"/>
      <c r="C81" s="15"/>
      <c r="D81" s="15"/>
      <c r="E81" s="15"/>
      <c r="F81" s="15"/>
      <c r="G81" s="15"/>
      <c r="H81" s="15"/>
      <c r="I81" s="15"/>
      <c r="J81" s="15"/>
      <c r="K81" s="15"/>
      <c r="L81" s="15"/>
      <c r="M81" s="15"/>
      <c r="N81" s="15"/>
      <c r="O81" s="15"/>
      <c r="P81" s="15"/>
      <c r="Q81" s="15"/>
      <c r="R81" s="15"/>
      <c r="S81" s="15"/>
      <c r="T81" s="15"/>
    </row>
    <row r="82" spans="1:23">
      <c r="A82" s="15"/>
      <c r="B82" s="15"/>
      <c r="C82" s="16"/>
      <c r="D82" s="15"/>
      <c r="E82" s="15"/>
      <c r="F82" s="15"/>
      <c r="G82" s="15"/>
      <c r="H82" s="15"/>
      <c r="I82" s="15"/>
      <c r="J82" s="15"/>
      <c r="K82" s="15"/>
      <c r="L82" s="15"/>
      <c r="M82" s="15"/>
      <c r="N82" s="15"/>
      <c r="O82" s="15"/>
      <c r="P82" s="15"/>
      <c r="Q82" s="15"/>
      <c r="R82" s="15"/>
      <c r="S82" s="15"/>
      <c r="T82" s="15"/>
    </row>
    <row r="83" spans="1:23" ht="16.5">
      <c r="A83" s="15"/>
      <c r="B83" s="81" t="s">
        <v>182</v>
      </c>
      <c r="C83" s="16"/>
      <c r="D83" s="15"/>
      <c r="E83" s="15"/>
      <c r="F83" s="15"/>
      <c r="G83" s="15"/>
      <c r="H83" s="15"/>
      <c r="I83" s="15"/>
      <c r="J83" s="15"/>
      <c r="K83" s="15"/>
      <c r="L83" s="15"/>
      <c r="M83" s="15"/>
      <c r="N83" s="15"/>
      <c r="O83" s="15"/>
      <c r="P83" s="15"/>
      <c r="Q83" s="15"/>
      <c r="R83" s="15"/>
      <c r="S83" s="15"/>
      <c r="T83" s="15"/>
    </row>
    <row r="85" spans="1:23" ht="18.75">
      <c r="A85" s="113" t="s">
        <v>999</v>
      </c>
      <c r="B85" s="113"/>
      <c r="C85" s="113"/>
      <c r="D85" s="113"/>
      <c r="E85" s="113"/>
      <c r="F85" s="113"/>
      <c r="G85" s="113"/>
      <c r="H85" s="113"/>
      <c r="I85" s="113"/>
      <c r="J85" s="113"/>
      <c r="K85" s="113"/>
      <c r="L85" s="113"/>
      <c r="M85" s="113"/>
      <c r="N85" s="113"/>
      <c r="O85" s="113"/>
      <c r="P85" s="113"/>
      <c r="Q85" s="113"/>
      <c r="R85" s="113"/>
      <c r="S85" s="113"/>
      <c r="T85" s="113"/>
      <c r="U85" s="113"/>
      <c r="V85" s="113"/>
      <c r="W85" s="113"/>
    </row>
    <row r="86" spans="1:23" ht="18.75">
      <c r="A86" s="113" t="s">
        <v>998</v>
      </c>
      <c r="B86" s="113"/>
      <c r="C86" s="113"/>
      <c r="D86" s="113"/>
      <c r="E86" s="113"/>
      <c r="F86" s="113"/>
      <c r="G86" s="113"/>
      <c r="H86" s="113"/>
      <c r="I86" s="113"/>
      <c r="J86" s="113"/>
      <c r="K86" s="113"/>
      <c r="L86" s="113"/>
      <c r="M86" s="113"/>
      <c r="N86" s="113"/>
      <c r="O86" s="113"/>
      <c r="P86" s="113"/>
      <c r="Q86" s="113"/>
      <c r="R86" s="113"/>
      <c r="S86" s="113"/>
      <c r="T86" s="113"/>
      <c r="U86" s="113"/>
      <c r="V86" s="113"/>
      <c r="W86" s="113"/>
    </row>
    <row r="88" spans="1:23">
      <c r="A88" s="114" t="s">
        <v>169</v>
      </c>
      <c r="B88" s="114"/>
      <c r="C88" s="114"/>
      <c r="D88" s="114"/>
      <c r="E88" s="114"/>
      <c r="F88" s="114"/>
      <c r="G88" s="114"/>
      <c r="H88" s="114"/>
      <c r="I88" s="114"/>
      <c r="J88" s="114"/>
      <c r="K88" s="114"/>
      <c r="L88" s="114"/>
      <c r="M88" s="114"/>
      <c r="N88" s="114"/>
      <c r="O88" s="114"/>
      <c r="P88" s="114"/>
      <c r="Q88" s="114"/>
      <c r="R88" s="114"/>
      <c r="S88" s="114"/>
      <c r="T88" s="114"/>
      <c r="U88" s="114"/>
      <c r="V88" s="114"/>
      <c r="W88" s="114"/>
    </row>
    <row r="89" spans="1:23">
      <c r="A89" s="45"/>
      <c r="B89" s="45"/>
      <c r="C89" s="45"/>
      <c r="D89" s="45"/>
      <c r="E89" s="45"/>
      <c r="F89" s="45"/>
      <c r="G89" s="45"/>
      <c r="H89" s="45"/>
      <c r="I89" s="45"/>
      <c r="J89" s="45"/>
      <c r="K89" s="45"/>
      <c r="L89" s="45"/>
      <c r="M89" s="45"/>
      <c r="N89" s="45"/>
      <c r="O89" s="45"/>
      <c r="P89" s="45"/>
      <c r="Q89" s="45"/>
      <c r="R89" s="45"/>
      <c r="S89" s="45"/>
      <c r="T89" s="45"/>
      <c r="U89" s="45"/>
      <c r="V89" s="45"/>
      <c r="W89" s="45"/>
    </row>
    <row r="90" spans="1:23" ht="18.75">
      <c r="A90" s="115" t="s">
        <v>1013</v>
      </c>
      <c r="B90" s="115"/>
      <c r="C90" s="115"/>
      <c r="D90" s="115"/>
      <c r="E90" s="115"/>
      <c r="F90" s="115"/>
      <c r="G90" s="115"/>
      <c r="H90" s="115"/>
      <c r="I90" s="115"/>
      <c r="J90" s="115"/>
      <c r="K90" s="115"/>
      <c r="L90" s="115"/>
      <c r="M90" s="115"/>
      <c r="N90" s="115"/>
      <c r="O90" s="115"/>
      <c r="P90" s="115"/>
      <c r="Q90" s="115"/>
      <c r="R90" s="115"/>
      <c r="S90" s="115"/>
      <c r="T90" s="115"/>
      <c r="U90" s="115"/>
      <c r="V90" s="115"/>
      <c r="W90" s="115"/>
    </row>
    <row r="91" spans="1:23" ht="18.75">
      <c r="A91" s="115" t="s">
        <v>996</v>
      </c>
      <c r="B91" s="115"/>
      <c r="C91" s="115"/>
      <c r="D91" s="115"/>
      <c r="E91" s="115"/>
      <c r="F91" s="115"/>
      <c r="G91" s="115"/>
      <c r="H91" s="115"/>
      <c r="I91" s="115"/>
      <c r="J91" s="115"/>
      <c r="K91" s="115"/>
      <c r="L91" s="115"/>
      <c r="M91" s="115"/>
      <c r="N91" s="115"/>
      <c r="O91" s="115"/>
      <c r="P91" s="115"/>
      <c r="Q91" s="115"/>
      <c r="R91" s="115"/>
      <c r="S91" s="115"/>
      <c r="T91" s="115"/>
      <c r="U91" s="115"/>
      <c r="V91" s="115"/>
      <c r="W91" s="115"/>
    </row>
    <row r="92" spans="1:23" ht="18.75">
      <c r="A92" s="116" t="s">
        <v>997</v>
      </c>
      <c r="B92" s="116"/>
      <c r="C92" s="116"/>
      <c r="D92" s="116"/>
      <c r="E92" s="116"/>
      <c r="F92" s="116"/>
      <c r="G92" s="116"/>
      <c r="H92" s="116"/>
      <c r="I92" s="116"/>
      <c r="J92" s="116"/>
      <c r="K92" s="116"/>
      <c r="L92" s="116"/>
      <c r="M92" s="116"/>
      <c r="N92" s="116"/>
      <c r="O92" s="116"/>
      <c r="P92" s="116"/>
      <c r="Q92" s="116"/>
      <c r="R92" s="116"/>
      <c r="S92" s="116"/>
      <c r="T92" s="116"/>
      <c r="U92" s="116"/>
      <c r="V92" s="116"/>
      <c r="W92" s="116"/>
    </row>
    <row r="93" spans="1:23" ht="18.75">
      <c r="A93" s="52"/>
      <c r="B93" s="52"/>
      <c r="C93" s="52"/>
      <c r="D93" s="52"/>
      <c r="E93" s="52"/>
      <c r="F93" s="52"/>
      <c r="G93" s="52"/>
      <c r="H93" s="52"/>
      <c r="I93" s="52"/>
      <c r="J93" s="52"/>
      <c r="K93" s="52"/>
      <c r="L93" s="52"/>
      <c r="M93" s="52"/>
      <c r="N93" s="52"/>
      <c r="O93" s="52"/>
      <c r="P93" s="52"/>
      <c r="Q93" s="52"/>
      <c r="R93" s="52"/>
      <c r="S93" s="52"/>
      <c r="T93" s="52"/>
      <c r="U93" s="52"/>
      <c r="V93" s="52"/>
    </row>
    <row r="94" spans="1:23">
      <c r="A94" s="10"/>
      <c r="B94" s="10"/>
      <c r="C94" s="10"/>
      <c r="D94" s="10"/>
      <c r="E94" s="10"/>
      <c r="F94" s="10"/>
      <c r="G94" s="10"/>
      <c r="H94" s="10"/>
      <c r="I94" s="10"/>
      <c r="J94" s="10"/>
      <c r="K94" s="10"/>
      <c r="L94" s="10"/>
      <c r="M94" s="10"/>
      <c r="N94" s="10"/>
      <c r="O94" s="10"/>
      <c r="P94" s="10"/>
      <c r="Q94" s="10"/>
      <c r="R94" s="10"/>
      <c r="S94" s="10"/>
      <c r="T94" s="10"/>
    </row>
    <row r="95" spans="1:23" ht="18.75">
      <c r="A95" s="117" t="s">
        <v>1000</v>
      </c>
      <c r="B95" s="117"/>
      <c r="C95" s="49"/>
      <c r="D95" s="49"/>
      <c r="E95" s="49"/>
      <c r="F95" s="49"/>
      <c r="G95" s="49"/>
      <c r="H95" s="49"/>
      <c r="I95" s="49"/>
      <c r="J95" s="49"/>
      <c r="K95" s="49"/>
      <c r="L95" s="49"/>
      <c r="M95" s="49"/>
      <c r="N95" s="49"/>
      <c r="O95" s="49"/>
      <c r="P95" s="49"/>
      <c r="Q95" s="49"/>
      <c r="R95" s="49"/>
      <c r="S95" s="49"/>
      <c r="T95" s="49"/>
    </row>
    <row r="96" spans="1:23" ht="18.75">
      <c r="A96" s="117" t="s">
        <v>1001</v>
      </c>
      <c r="B96" s="117"/>
      <c r="C96" s="44"/>
      <c r="D96" s="44"/>
      <c r="E96" s="44"/>
      <c r="F96" s="44"/>
      <c r="G96" s="44"/>
      <c r="H96" s="44"/>
      <c r="I96" s="44"/>
      <c r="J96" s="44"/>
      <c r="K96" s="44"/>
      <c r="L96" s="44"/>
      <c r="M96" s="44"/>
      <c r="N96" s="44"/>
      <c r="O96" s="44"/>
      <c r="P96" s="44"/>
      <c r="Q96" s="44"/>
      <c r="R96" s="44"/>
      <c r="S96" s="44"/>
      <c r="T96" s="44"/>
    </row>
    <row r="97" spans="1:24" ht="18.75">
      <c r="A97" s="117"/>
      <c r="B97" s="117"/>
      <c r="D97" s="49"/>
      <c r="E97" s="49"/>
      <c r="F97" s="49"/>
      <c r="G97" s="49"/>
      <c r="H97" s="49"/>
      <c r="I97" s="49"/>
      <c r="J97" s="49"/>
      <c r="K97" s="49"/>
      <c r="L97" s="49"/>
      <c r="M97" s="49"/>
      <c r="N97" s="49"/>
      <c r="O97" s="49"/>
      <c r="P97" s="49"/>
      <c r="Q97" s="49"/>
      <c r="R97" s="49"/>
      <c r="S97" s="49"/>
      <c r="T97" s="49"/>
    </row>
    <row r="98" spans="1:24" ht="18.75">
      <c r="A98" s="118" t="s">
        <v>184</v>
      </c>
      <c r="B98" s="118"/>
      <c r="C98" s="118"/>
      <c r="D98" s="118"/>
      <c r="E98" s="118"/>
      <c r="F98" s="118"/>
      <c r="G98" s="118"/>
      <c r="H98" s="118"/>
      <c r="I98" s="118"/>
      <c r="J98" s="118"/>
      <c r="K98" s="118"/>
      <c r="L98" s="118"/>
      <c r="M98" s="118"/>
      <c r="N98" s="118"/>
      <c r="O98" s="118"/>
      <c r="P98" s="141" t="s">
        <v>289</v>
      </c>
      <c r="Q98" s="141"/>
      <c r="R98" s="141"/>
      <c r="S98" s="141"/>
      <c r="T98" s="141"/>
      <c r="U98" s="141"/>
      <c r="V98" s="141"/>
    </row>
    <row r="99" spans="1:24">
      <c r="A99" s="29"/>
      <c r="B99" s="29"/>
      <c r="C99" s="29"/>
      <c r="D99" s="29"/>
      <c r="E99" s="29"/>
      <c r="F99" s="29"/>
      <c r="G99" s="29"/>
      <c r="H99" s="29"/>
      <c r="I99" s="29"/>
      <c r="J99" s="29"/>
      <c r="K99" s="29"/>
      <c r="L99" s="29"/>
      <c r="M99" s="29"/>
      <c r="N99" s="29"/>
      <c r="O99" s="29"/>
      <c r="P99" s="29"/>
      <c r="Q99" s="29"/>
      <c r="R99" s="29"/>
      <c r="S99" s="29"/>
      <c r="T99" s="29"/>
    </row>
    <row r="100" spans="1:24" ht="24.75" customHeight="1">
      <c r="A100" s="130" t="s">
        <v>170</v>
      </c>
      <c r="B100" s="130"/>
      <c r="C100" s="130"/>
      <c r="D100" s="130"/>
      <c r="E100" s="130"/>
      <c r="F100" s="130"/>
      <c r="G100" s="130"/>
      <c r="H100" s="130"/>
      <c r="I100" s="130"/>
      <c r="J100" s="130"/>
      <c r="K100" s="130"/>
      <c r="L100" s="130"/>
      <c r="M100" s="130"/>
      <c r="N100" s="130"/>
      <c r="O100" s="130"/>
      <c r="P100" s="130"/>
      <c r="Q100" s="130"/>
      <c r="R100" s="130"/>
      <c r="S100" s="130"/>
      <c r="T100" s="138" t="s">
        <v>178</v>
      </c>
      <c r="U100" s="109" t="s">
        <v>291</v>
      </c>
      <c r="V100" s="109" t="s">
        <v>295</v>
      </c>
      <c r="W100" s="109" t="s">
        <v>1014</v>
      </c>
    </row>
    <row r="101" spans="1:24" ht="66" customHeight="1">
      <c r="A101" s="109" t="s">
        <v>171</v>
      </c>
      <c r="B101" s="130" t="s">
        <v>172</v>
      </c>
      <c r="C101" s="109" t="s">
        <v>173</v>
      </c>
      <c r="D101" s="109" t="s">
        <v>174</v>
      </c>
      <c r="E101" s="109"/>
      <c r="F101" s="109" t="s">
        <v>175</v>
      </c>
      <c r="G101" s="109"/>
      <c r="H101" s="109" t="s">
        <v>176</v>
      </c>
      <c r="I101" s="109"/>
      <c r="J101" s="109" t="s">
        <v>1002</v>
      </c>
      <c r="K101" s="109"/>
      <c r="L101" s="109" t="s">
        <v>1003</v>
      </c>
      <c r="M101" s="109"/>
      <c r="N101" s="109" t="s">
        <v>1004</v>
      </c>
      <c r="O101" s="109"/>
      <c r="P101" s="109" t="s">
        <v>7</v>
      </c>
      <c r="Q101" s="109"/>
      <c r="R101" s="109" t="s">
        <v>177</v>
      </c>
      <c r="S101" s="109"/>
      <c r="T101" s="139"/>
      <c r="U101" s="109"/>
      <c r="V101" s="109"/>
      <c r="W101" s="109"/>
    </row>
    <row r="102" spans="1:24" ht="16.5">
      <c r="A102" s="109"/>
      <c r="B102" s="130"/>
      <c r="C102" s="109"/>
      <c r="D102" s="51" t="s">
        <v>179</v>
      </c>
      <c r="E102" s="53" t="s">
        <v>3</v>
      </c>
      <c r="F102" s="51" t="s">
        <v>179</v>
      </c>
      <c r="G102" s="53" t="s">
        <v>3</v>
      </c>
      <c r="H102" s="51" t="s">
        <v>179</v>
      </c>
      <c r="I102" s="53" t="s">
        <v>3</v>
      </c>
      <c r="J102" s="51" t="s">
        <v>179</v>
      </c>
      <c r="K102" s="53" t="s">
        <v>3</v>
      </c>
      <c r="L102" s="51" t="s">
        <v>179</v>
      </c>
      <c r="M102" s="53" t="s">
        <v>3</v>
      </c>
      <c r="N102" s="51" t="s">
        <v>179</v>
      </c>
      <c r="O102" s="53" t="s">
        <v>3</v>
      </c>
      <c r="P102" s="51" t="s">
        <v>179</v>
      </c>
      <c r="Q102" s="53" t="s">
        <v>3</v>
      </c>
      <c r="R102" s="51" t="s">
        <v>179</v>
      </c>
      <c r="S102" s="53" t="s">
        <v>3</v>
      </c>
      <c r="T102" s="140"/>
      <c r="U102" s="109"/>
      <c r="V102" s="109"/>
      <c r="W102" s="109"/>
    </row>
    <row r="103" spans="1:24" ht="18.75">
      <c r="A103" s="28">
        <v>1</v>
      </c>
      <c r="B103" s="79"/>
      <c r="C103" s="28"/>
      <c r="D103" s="28"/>
      <c r="E103" s="17">
        <f>IF((C103&lt;=7),VLOOKUP(D103,'7 лет'!$A$5:$B$78,2),IF((C103=8),VLOOKUP(D103,'8 лет'!$A$5:$B$78,2),IF((C103=9),VLOOKUP(D103,'9 лет'!$A$5:$B$78,2),IF((C103=10),VLOOKUP(D103,'10 лет'!$A$5:$B$78,2),IF((C103=11),VLOOKUP(D103,'11 лет'!$A$5:$B$78,2),IF((C103=12),VLOOKUP(D103,'12 лет'!$A$5:$B$78,2),IF((C103=13),VLOOKUP(D103,'13 лет'!$A$5:$B$78,2),IF((C103=14),VLOOKUP(D103,'14 лет'!$A$5:$B$78,2),IF((C103=15),VLOOKUP(D103,'15 лет'!$A$5:$B$78,2),IF((C103=16),VLOOKUP(D103,'16 лет'!$A$5:$B$78,2),IF((C103=17),VLOOKUP(D103,'17 лет'!$A$5:$B$78,2))))))))))))</f>
        <v>0</v>
      </c>
      <c r="F103" s="28"/>
      <c r="G103" s="17">
        <f>IF((C103&lt;=7),VLOOKUP(F103,'7 лет'!$C$5:$D$79,2),IF((C103=8),VLOOKUP(F103,'8 лет'!$C$5:$D$79,2),IF((C103=9),VLOOKUP(F103,'9 лет'!$C$5:$D$79,2),IF((C103=10),VLOOKUP(F103,'10 лет'!$C$5:$D$79,2),IF((C103=11),VLOOKUP(F103,'11 лет'!$C$5:$D$79,2),IF((C103=12),VLOOKUP(F103,'12 лет'!$C$5:$D$79,2),IF((C103=13),VLOOKUP(F103,'13 лет'!$C$5:$D$79,2),IF((C103=14),VLOOKUP(F103,'14 лет'!$C$5:$D$79,2),IF((C103=15),VLOOKUP(F103,'15 лет'!$C$5:$D$79,2),IF((C103=16),VLOOKUP(F103,'16 лет'!$C$5:$D$79,2),IF((C103=17),VLOOKUP(F103,'17 лет'!$C$5:$D$79,2))))))))))))</f>
        <v>0</v>
      </c>
      <c r="H103" s="28"/>
      <c r="I103" s="17">
        <f>IF((C103&lt;=7),VLOOKUP(H103,'7 лет'!$E$5:$F$79,2),IF((C103=8),VLOOKUP(H103,'8 лет'!$E$5:$F$79,2),IF((C103=9),VLOOKUP(H103,'9 лет'!$E$5:$F$79,2),IF((C103=10),VLOOKUP(H103,'10 лет'!$E$5:$F$79,2),IF((C103=11),VLOOKUP(H103,'11 лет'!$E$5:$F$79,2),IF((C103=12),VLOOKUP(H103,'12 лет'!$E$5:$F$79,2),IF((C103=13),VLOOKUP(H103,'13 лет'!$E$5:$F$79,2),IF((C103=14),VLOOKUP(H103,'14 лет'!$E$5:$F$79,2),IF((C103=15),VLOOKUP(H103,'15 лет'!$E$5:$F$79,2),IF((C103=16),VLOOKUP(H103,'16 лет'!$E$5:$F$79,2),IF((C103=17),VLOOKUP(H103,'17 лет'!$E$5:$F$79,2))))))))))))</f>
        <v>0</v>
      </c>
      <c r="J103" s="28"/>
      <c r="K103" s="17">
        <f>IF((C103&lt;=7),VLOOKUP(J103,'7 лет'!$G$5:$H$79,2),IF((C103=8),VLOOKUP(J103,'8 лет'!$G$5:$H$79,2),IF((C103=9),VLOOKUP(J103,'9 лет'!$G$5:$H$79,2),IF((C103=10),VLOOKUP(J103,'10 лет'!$G$5:$H$79,2),IF((C103=11),VLOOKUP(J103,'11 лет'!$G$5:$H$79,2),IF((C103=12),VLOOKUP(J103,'12 лет'!$G$5:$H$79,2),IF((C103=13),VLOOKUP(J103,'13 лет'!$G$5:$H$79,2),IF((C103=14),VLOOKUP(J103,'14 лет'!$G$5:$H$79,2),IF(C103&gt;=15,"0")))))))))</f>
        <v>0</v>
      </c>
      <c r="L103" s="28"/>
      <c r="M103" s="17" t="str">
        <f>IF((C103=12),VLOOKUP(L103,'12 лет'!$I$5:$J$81,2),IF((C103=13),VLOOKUP(L103,'13 лет'!$I$5:$J$81,2),IF((C103=14),VLOOKUP(L103,'14 лет'!$I$5:$J$80,2),IF((C103=15),VLOOKUP(L103,'15 лет'!$G$5:$H$82,2),IF((C103=16),VLOOKUP(L103,'16 лет'!$G$5:$H$81,2),IF((C103=17),VLOOKUP(L103,'17 лет'!$G$5:$H$81,2),IF(C103&lt;12,"0")))))))</f>
        <v>0</v>
      </c>
      <c r="N103" s="28"/>
      <c r="O103" s="17" t="str">
        <f>IF((C103=15),VLOOKUP(N103,'15 лет'!$I$5:$J$100,2),IF((C103=16),VLOOKUP(N103,'16 лет'!$I$5:$J$94,2),IF((C103=17),VLOOKUP(N103,'17 лет'!$I$5:$J$97,2),IF(C103&lt;15,"0"))))</f>
        <v>0</v>
      </c>
      <c r="P103" s="11"/>
      <c r="Q103" s="17">
        <f>IF((C103&lt;=7),VLOOKUP(P103,'7 лет'!$I$5:$J$79,2),IF((C103=8),VLOOKUP(P103,'8 лет'!$I$5:$J$79,2),IF((C103=9),VLOOKUP(P103,'9 лет'!$I$5:$J$79,2),IF((C103=10),VLOOKUP(P103,'10 лет'!$I$5:$J$79,2),IF((C103=11),VLOOKUP(P103,'11 лет'!$I$5:$J$79,2),IF((C103=12),VLOOKUP(P103,'12 лет'!$K$5:$L$79,2),IF((C103=13),VLOOKUP(P103,'13 лет'!$K$5:$L$79,2),IF((C103=14),VLOOKUP(P103,'14 лет'!$K$5:$L$79,2),IF((C103=15),VLOOKUP(P103,'15 лет'!$K$5:$L$79,2),IF((C103=16),VLOOKUP(P103,'16 лет'!$K$5:$L$79,2),IF((C103=17),VLOOKUP(P103,'17 лет'!$K$5:$L$79,2),)))))))))))</f>
        <v>50</v>
      </c>
      <c r="R103" s="28"/>
      <c r="S103" s="17">
        <f>IF((C103&lt;=7),VLOOKUP(R103,'7 лет'!$K$5:$L$79,2),IF((C103=8),VLOOKUP(R103,'8 лет'!$K$5:$L$79,2),IF((C103=9),VLOOKUP(R103,'9 лет'!$K$5:$L$79,2),IF((C103=10),VLOOKUP(R103,'10 лет'!$K$5:$L$79,2),IF((C103=11),VLOOKUP(R103,'11 лет'!$K$5:$L$79,2),IF((C103=12),VLOOKUP(R103,'12 лет'!$M$5:$N$79,2),IF((C103=13),VLOOKUP(R103,'13 лет'!$M$5:$N$79,2),IF((C103=14),VLOOKUP(R103,'14 лет'!$M$5:$N$79,2),IF((C103=15),VLOOKUP(R103,'15 лет'!$M$5:$N$79,2),IF((C103=16),VLOOKUP(R103,'16 лет'!$M$5:$N$79,2),IF((C103=17),VLOOKUP(R103,'17 лет'!$M$5:$N$79,2))))))))))))</f>
        <v>0</v>
      </c>
      <c r="T103" s="34">
        <f t="shared" ref="T103:T108" si="4">SUM(E103+G103+I103+K103+M103+O103+Q103+S103)</f>
        <v>50</v>
      </c>
      <c r="U103" s="4">
        <f>'Личное первенство юноши'!U25</f>
        <v>7</v>
      </c>
      <c r="V103" s="119">
        <f ca="1">'Командный зачет'!G12</f>
        <v>2</v>
      </c>
      <c r="W103" s="110">
        <f ca="1">+SUM(V103*2)</f>
        <v>4</v>
      </c>
      <c r="X103" t="str">
        <f>P98</f>
        <v>Субъект РФ 3</v>
      </c>
    </row>
    <row r="104" spans="1:24" ht="18.75">
      <c r="A104" s="28">
        <v>2</v>
      </c>
      <c r="B104" s="79"/>
      <c r="C104" s="28"/>
      <c r="D104" s="28"/>
      <c r="E104" s="17">
        <f>IF((C104&lt;=7),VLOOKUP(D104,'7 лет'!$A$5:$B$78,2),IF((C104=8),VLOOKUP(D104,'8 лет'!$A$5:$B$78,2),IF((C104=9),VLOOKUP(D104,'9 лет'!$A$5:$B$78,2),IF((C104=10),VLOOKUP(D104,'10 лет'!$A$5:$B$78,2),IF((C104=11),VLOOKUP(D104,'11 лет'!$A$5:$B$78,2),IF((C104=12),VLOOKUP(D104,'12 лет'!$A$5:$B$78,2),IF((C104=13),VLOOKUP(D104,'13 лет'!$A$5:$B$78,2),IF((C104=14),VLOOKUP(D104,'14 лет'!$A$5:$B$78,2),IF((C104=15),VLOOKUP(D104,'15 лет'!$A$5:$B$78,2),IF((C104=16),VLOOKUP(D104,'16 лет'!$A$5:$B$78,2),IF((C104=17),VLOOKUP(D104,'17 лет'!$A$5:$B$78,2))))))))))))</f>
        <v>0</v>
      </c>
      <c r="F104" s="28"/>
      <c r="G104" s="17">
        <f>IF((C104&lt;=7),VLOOKUP(F104,'7 лет'!$C$5:$D$79,2),IF((C104=8),VLOOKUP(F104,'8 лет'!$C$5:$D$79,2),IF((C104=9),VLOOKUP(F104,'9 лет'!$C$5:$D$79,2),IF((C104=10),VLOOKUP(F104,'10 лет'!$C$5:$D$79,2),IF((C104=11),VLOOKUP(F104,'11 лет'!$C$5:$D$79,2),IF((C104=12),VLOOKUP(F104,'12 лет'!$C$5:$D$79,2),IF((C104=13),VLOOKUP(F104,'13 лет'!$C$5:$D$79,2),IF((C104=14),VLOOKUP(F104,'14 лет'!$C$5:$D$79,2),IF((C104=15),VLOOKUP(F104,'15 лет'!$C$5:$D$79,2),IF((C104=16),VLOOKUP(F104,'16 лет'!$C$5:$D$79,2),IF((C104=17),VLOOKUP(F104,'17 лет'!$C$5:$D$79,2))))))))))))</f>
        <v>0</v>
      </c>
      <c r="H104" s="28"/>
      <c r="I104" s="17">
        <f>IF((C104&lt;=7),VLOOKUP(H104,'7 лет'!$E$5:$F$79,2),IF((C104=8),VLOOKUP(H104,'8 лет'!$E$5:$F$79,2),IF((C104=9),VLOOKUP(H104,'9 лет'!$E$5:$F$79,2),IF((C104=10),VLOOKUP(H104,'10 лет'!$E$5:$F$79,2),IF((C104=11),VLOOKUP(H104,'11 лет'!$E$5:$F$79,2),IF((C104=12),VLOOKUP(H104,'12 лет'!$E$5:$F$79,2),IF((C104=13),VLOOKUP(H104,'13 лет'!$E$5:$F$79,2),IF((C104=14),VLOOKUP(H104,'14 лет'!$E$5:$F$79,2),IF((C104=15),VLOOKUP(H104,'15 лет'!$E$5:$F$79,2),IF((C104=16),VLOOKUP(H104,'16 лет'!$E$5:$F$79,2),IF((C104=17),VLOOKUP(H104,'17 лет'!$E$5:$F$79,2))))))))))))</f>
        <v>0</v>
      </c>
      <c r="J104" s="28"/>
      <c r="K104" s="17">
        <f>IF((C104&lt;=7),VLOOKUP(J104,'7 лет'!$G$5:$H$79,2),IF((C104=8),VLOOKUP(J104,'8 лет'!$G$5:$H$79,2),IF((C104=9),VLOOKUP(J104,'9 лет'!$G$5:$H$79,2),IF((C104=10),VLOOKUP(J104,'10 лет'!$G$5:$H$79,2),IF((C104=11),VLOOKUP(J104,'11 лет'!$G$5:$H$79,2),IF((C104=12),VLOOKUP(J104,'12 лет'!$G$5:$H$79,2),IF((C104=13),VLOOKUP(J104,'13 лет'!$G$5:$H$79,2),IF((C104=14),VLOOKUP(J104,'14 лет'!$G$5:$H$79,2),IF(C104&gt;=15,"0")))))))))</f>
        <v>0</v>
      </c>
      <c r="L104" s="28"/>
      <c r="M104" s="17" t="str">
        <f>IF((C104=12),VLOOKUP(L104,'12 лет'!$I$5:$J$81,2),IF((C104=13),VLOOKUP(L104,'13 лет'!$I$5:$J$81,2),IF((C104=14),VLOOKUP(L104,'14 лет'!$I$5:$J$80,2),IF((C104=15),VLOOKUP(L104,'15 лет'!$G$5:$H$82,2),IF((C104=16),VLOOKUP(L104,'16 лет'!$G$5:$H$81,2),IF((C104=17),VLOOKUP(L104,'17 лет'!$G$5:$H$81,2),IF(C104&lt;12,"0")))))))</f>
        <v>0</v>
      </c>
      <c r="N104" s="28"/>
      <c r="O104" s="17" t="str">
        <f>IF((C104=15),VLOOKUP(N104,'15 лет'!$I$5:$J$100,2),IF((C104=16),VLOOKUP(N104,'16 лет'!$I$5:$J$94,2),IF((C104=17),VLOOKUP(N104,'17 лет'!$I$5:$J$97,2),IF(C104&lt;15,"0"))))</f>
        <v>0</v>
      </c>
      <c r="P104" s="11"/>
      <c r="Q104" s="17">
        <f>IF((C104&lt;=7),VLOOKUP(P104,'7 лет'!$I$5:$J$79,2),IF((C104=8),VLOOKUP(P104,'8 лет'!$I$5:$J$79,2),IF((C104=9),VLOOKUP(P104,'9 лет'!$I$5:$J$79,2),IF((C104=10),VLOOKUP(P104,'10 лет'!$I$5:$J$79,2),IF((C104=11),VLOOKUP(P104,'11 лет'!$I$5:$J$79,2),IF((C104=12),VLOOKUP(P104,'12 лет'!$K$5:$L$79,2),IF((C104=13),VLOOKUP(P104,'13 лет'!$K$5:$L$79,2),IF((C104=14),VLOOKUP(P104,'14 лет'!$K$5:$L$79,2),IF((C104=15),VLOOKUP(P104,'15 лет'!$K$5:$L$79,2),IF((C104=16),VLOOKUP(P104,'16 лет'!$K$5:$L$79,2),IF((C104=17),VLOOKUP(P104,'17 лет'!$K$5:$L$79,2),)))))))))))</f>
        <v>50</v>
      </c>
      <c r="R104" s="28"/>
      <c r="S104" s="17">
        <f>IF((C104&lt;=7),VLOOKUP(R104,'7 лет'!$K$5:$L$79,2),IF((C104=8),VLOOKUP(R104,'8 лет'!$K$5:$L$79,2),IF((C104=9),VLOOKUP(R104,'9 лет'!$K$5:$L$79,2),IF((C104=10),VLOOKUP(R104,'10 лет'!$K$5:$L$79,2),IF((C104=11),VLOOKUP(R104,'11 лет'!$K$5:$L$79,2),IF((C104=12),VLOOKUP(R104,'12 лет'!$M$5:$N$79,2),IF((C104=13),VLOOKUP(R104,'13 лет'!$M$5:$N$79,2),IF((C104=14),VLOOKUP(R104,'14 лет'!$M$5:$N$79,2),IF((C104=15),VLOOKUP(R104,'15 лет'!$M$5:$N$79,2),IF((C104=16),VLOOKUP(R104,'16 лет'!$M$5:$N$79,2),IF((C104=17),VLOOKUP(R104,'17 лет'!$M$5:$N$79,2))))))))))))</f>
        <v>0</v>
      </c>
      <c r="T104" s="34">
        <f t="shared" si="4"/>
        <v>50</v>
      </c>
      <c r="U104" s="4">
        <f>'Личное первенство юноши'!U26</f>
        <v>7</v>
      </c>
      <c r="V104" s="120"/>
      <c r="W104" s="111"/>
      <c r="X104" t="str">
        <f>P98</f>
        <v>Субъект РФ 3</v>
      </c>
    </row>
    <row r="105" spans="1:24" ht="18.75">
      <c r="A105" s="28">
        <v>3</v>
      </c>
      <c r="B105" s="79"/>
      <c r="C105" s="28"/>
      <c r="D105" s="28"/>
      <c r="E105" s="17">
        <f>IF((C105&lt;=7),VLOOKUP(D105,'7 лет'!$A$5:$B$78,2),IF((C105=8),VLOOKUP(D105,'8 лет'!$A$5:$B$78,2),IF((C105=9),VLOOKUP(D105,'9 лет'!$A$5:$B$78,2),IF((C105=10),VLOOKUP(D105,'10 лет'!$A$5:$B$78,2),IF((C105=11),VLOOKUP(D105,'11 лет'!$A$5:$B$78,2),IF((C105=12),VLOOKUP(D105,'12 лет'!$A$5:$B$78,2),IF((C105=13),VLOOKUP(D105,'13 лет'!$A$5:$B$78,2),IF((C105=14),VLOOKUP(D105,'14 лет'!$A$5:$B$78,2),IF((C105=15),VLOOKUP(D105,'15 лет'!$A$5:$B$78,2),IF((C105=16),VLOOKUP(D105,'16 лет'!$A$5:$B$78,2),IF((C105=17),VLOOKUP(D105,'17 лет'!$A$5:$B$78,2))))))))))))</f>
        <v>0</v>
      </c>
      <c r="F105" s="28"/>
      <c r="G105" s="17">
        <f>IF((C105&lt;=7),VLOOKUP(F105,'7 лет'!$C$5:$D$79,2),IF((C105=8),VLOOKUP(F105,'8 лет'!$C$5:$D$79,2),IF((C105=9),VLOOKUP(F105,'9 лет'!$C$5:$D$79,2),IF((C105=10),VLOOKUP(F105,'10 лет'!$C$5:$D$79,2),IF((C105=11),VLOOKUP(F105,'11 лет'!$C$5:$D$79,2),IF((C105=12),VLOOKUP(F105,'12 лет'!$C$5:$D$79,2),IF((C105=13),VLOOKUP(F105,'13 лет'!$C$5:$D$79,2),IF((C105=14),VLOOKUP(F105,'14 лет'!$C$5:$D$79,2),IF((C105=15),VLOOKUP(F105,'15 лет'!$C$5:$D$79,2),IF((C105=16),VLOOKUP(F105,'16 лет'!$C$5:$D$79,2),IF((C105=17),VLOOKUP(F105,'17 лет'!$C$5:$D$79,2))))))))))))</f>
        <v>0</v>
      </c>
      <c r="H105" s="28"/>
      <c r="I105" s="17">
        <f>IF((C105&lt;=7),VLOOKUP(H105,'7 лет'!$E$5:$F$79,2),IF((C105=8),VLOOKUP(H105,'8 лет'!$E$5:$F$79,2),IF((C105=9),VLOOKUP(H105,'9 лет'!$E$5:$F$79,2),IF((C105=10),VLOOKUP(H105,'10 лет'!$E$5:$F$79,2),IF((C105=11),VLOOKUP(H105,'11 лет'!$E$5:$F$79,2),IF((C105=12),VLOOKUP(H105,'12 лет'!$E$5:$F$79,2),IF((C105=13),VLOOKUP(H105,'13 лет'!$E$5:$F$79,2),IF((C105=14),VLOOKUP(H105,'14 лет'!$E$5:$F$79,2),IF((C105=15),VLOOKUP(H105,'15 лет'!$E$5:$F$79,2),IF((C105=16),VLOOKUP(H105,'16 лет'!$E$5:$F$79,2),IF((C105=17),VLOOKUP(H105,'17 лет'!$E$5:$F$79,2))))))))))))</f>
        <v>0</v>
      </c>
      <c r="J105" s="28"/>
      <c r="K105" s="17">
        <f>IF((C105&lt;=7),VLOOKUP(J105,'7 лет'!$G$5:$H$79,2),IF((C105=8),VLOOKUP(J105,'8 лет'!$G$5:$H$79,2),IF((C105=9),VLOOKUP(J105,'9 лет'!$G$5:$H$79,2),IF((C105=10),VLOOKUP(J105,'10 лет'!$G$5:$H$79,2),IF((C105=11),VLOOKUP(J105,'11 лет'!$G$5:$H$79,2),IF((C105=12),VLOOKUP(J105,'12 лет'!$G$5:$H$79,2),IF((C105=13),VLOOKUP(J105,'13 лет'!$G$5:$H$79,2),IF((C105=14),VLOOKUP(J105,'14 лет'!$G$5:$H$79,2),IF(C105&gt;=15,"0")))))))))</f>
        <v>0</v>
      </c>
      <c r="L105" s="28"/>
      <c r="M105" s="17" t="str">
        <f>IF((C105=12),VLOOKUP(L105,'12 лет'!$I$5:$J$81,2),IF((C105=13),VLOOKUP(L105,'13 лет'!$I$5:$J$81,2),IF((C105=14),VLOOKUP(L105,'14 лет'!$I$5:$J$80,2),IF((C105=15),VLOOKUP(L105,'15 лет'!$G$5:$H$82,2),IF((C105=16),VLOOKUP(L105,'16 лет'!$G$5:$H$81,2),IF((C105=17),VLOOKUP(L105,'17 лет'!$G$5:$H$81,2),IF(C105&lt;12,"0")))))))</f>
        <v>0</v>
      </c>
      <c r="N105" s="28"/>
      <c r="O105" s="17" t="str">
        <f>IF((C105=15),VLOOKUP(N105,'15 лет'!$I$5:$J$100,2),IF((C105=16),VLOOKUP(N105,'16 лет'!$I$5:$J$94,2),IF((C105=17),VLOOKUP(N105,'17 лет'!$I$5:$J$97,2),IF(C105&lt;15,"0"))))</f>
        <v>0</v>
      </c>
      <c r="P105" s="11"/>
      <c r="Q105" s="17">
        <f>IF((C105&lt;=7),VLOOKUP(P105,'7 лет'!$I$5:$J$79,2),IF((C105=8),VLOOKUP(P105,'8 лет'!$I$5:$J$79,2),IF((C105=9),VLOOKUP(P105,'9 лет'!$I$5:$J$79,2),IF((C105=10),VLOOKUP(P105,'10 лет'!$I$5:$J$79,2),IF((C105=11),VLOOKUP(P105,'11 лет'!$I$5:$J$79,2),IF((C105=12),VLOOKUP(P105,'12 лет'!$K$5:$L$79,2),IF((C105=13),VLOOKUP(P105,'13 лет'!$K$5:$L$79,2),IF((C105=14),VLOOKUP(P105,'14 лет'!$K$5:$L$79,2),IF((C105=15),VLOOKUP(P105,'15 лет'!$K$5:$L$79,2),IF((C105=16),VLOOKUP(P105,'16 лет'!$K$5:$L$79,2),IF((C105=17),VLOOKUP(P105,'17 лет'!$K$5:$L$79,2),)))))))))))</f>
        <v>50</v>
      </c>
      <c r="R105" s="28"/>
      <c r="S105" s="17">
        <f>IF((C105&lt;=7),VLOOKUP(R105,'7 лет'!$K$5:$L$79,2),IF((C105=8),VLOOKUP(R105,'8 лет'!$K$5:$L$79,2),IF((C105=9),VLOOKUP(R105,'9 лет'!$K$5:$L$79,2),IF((C105=10),VLOOKUP(R105,'10 лет'!$K$5:$L$79,2),IF((C105=11),VLOOKUP(R105,'11 лет'!$K$5:$L$79,2),IF((C105=12),VLOOKUP(R105,'12 лет'!$M$5:$N$79,2),IF((C105=13),VLOOKUP(R105,'13 лет'!$M$5:$N$79,2),IF((C105=14),VLOOKUP(R105,'14 лет'!$M$5:$N$79,2),IF((C105=15),VLOOKUP(R105,'15 лет'!$M$5:$N$79,2),IF((C105=16),VLOOKUP(R105,'16 лет'!$M$5:$N$79,2),IF((C105=17),VLOOKUP(R105,'17 лет'!$M$5:$N$79,2))))))))))))</f>
        <v>0</v>
      </c>
      <c r="T105" s="34">
        <f t="shared" si="4"/>
        <v>50</v>
      </c>
      <c r="U105" s="4">
        <f>'Личное первенство юноши'!U27</f>
        <v>7</v>
      </c>
      <c r="V105" s="120"/>
      <c r="W105" s="111"/>
      <c r="X105" t="str">
        <f>P98</f>
        <v>Субъект РФ 3</v>
      </c>
    </row>
    <row r="106" spans="1:24" ht="18.75">
      <c r="A106" s="28">
        <v>4</v>
      </c>
      <c r="B106" s="79"/>
      <c r="C106" s="28"/>
      <c r="D106" s="28"/>
      <c r="E106" s="17">
        <f>IF((C106&lt;=7),VLOOKUP(D106,'7 лет'!$A$5:$B$78,2),IF((C106=8),VLOOKUP(D106,'8 лет'!$A$5:$B$78,2),IF((C106=9),VLOOKUP(D106,'9 лет'!$A$5:$B$78,2),IF((C106=10),VLOOKUP(D106,'10 лет'!$A$5:$B$78,2),IF((C106=11),VLOOKUP(D106,'11 лет'!$A$5:$B$78,2),IF((C106=12),VLOOKUP(D106,'12 лет'!$A$5:$B$78,2),IF((C106=13),VLOOKUP(D106,'13 лет'!$A$5:$B$78,2),IF((C106=14),VLOOKUP(D106,'14 лет'!$A$5:$B$78,2),IF((C106=15),VLOOKUP(D106,'15 лет'!$A$5:$B$78,2),IF((C106=16),VLOOKUP(D106,'16 лет'!$A$5:$B$78,2),IF((C106=17),VLOOKUP(D106,'17 лет'!$A$5:$B$78,2))))))))))))</f>
        <v>0</v>
      </c>
      <c r="F106" s="28"/>
      <c r="G106" s="17">
        <f>IF((C106&lt;=7),VLOOKUP(F106,'7 лет'!$C$5:$D$79,2),IF((C106=8),VLOOKUP(F106,'8 лет'!$C$5:$D$79,2),IF((C106=9),VLOOKUP(F106,'9 лет'!$C$5:$D$79,2),IF((C106=10),VLOOKUP(F106,'10 лет'!$C$5:$D$79,2),IF((C106=11),VLOOKUP(F106,'11 лет'!$C$5:$D$79,2),IF((C106=12),VLOOKUP(F106,'12 лет'!$C$5:$D$79,2),IF((C106=13),VLOOKUP(F106,'13 лет'!$C$5:$D$79,2),IF((C106=14),VLOOKUP(F106,'14 лет'!$C$5:$D$79,2),IF((C106=15),VLOOKUP(F106,'15 лет'!$C$5:$D$79,2),IF((C106=16),VLOOKUP(F106,'16 лет'!$C$5:$D$79,2),IF((C106=17),VLOOKUP(F106,'17 лет'!$C$5:$D$79,2))))))))))))</f>
        <v>0</v>
      </c>
      <c r="H106" s="28"/>
      <c r="I106" s="17">
        <f>IF((C106&lt;=7),VLOOKUP(H106,'7 лет'!$E$5:$F$79,2),IF((C106=8),VLOOKUP(H106,'8 лет'!$E$5:$F$79,2),IF((C106=9),VLOOKUP(H106,'9 лет'!$E$5:$F$79,2),IF((C106=10),VLOOKUP(H106,'10 лет'!$E$5:$F$79,2),IF((C106=11),VLOOKUP(H106,'11 лет'!$E$5:$F$79,2),IF((C106=12),VLOOKUP(H106,'12 лет'!$E$5:$F$79,2),IF((C106=13),VLOOKUP(H106,'13 лет'!$E$5:$F$79,2),IF((C106=14),VLOOKUP(H106,'14 лет'!$E$5:$F$79,2),IF((C106=15),VLOOKUP(H106,'15 лет'!$E$5:$F$79,2),IF((C106=16),VLOOKUP(H106,'16 лет'!$E$5:$F$79,2),IF((C106=17),VLOOKUP(H106,'17 лет'!$E$5:$F$79,2))))))))))))</f>
        <v>0</v>
      </c>
      <c r="J106" s="28"/>
      <c r="K106" s="17">
        <f>IF((C106&lt;=7),VLOOKUP(J106,'7 лет'!$G$5:$H$79,2),IF((C106=8),VLOOKUP(J106,'8 лет'!$G$5:$H$79,2),IF((C106=9),VLOOKUP(J106,'9 лет'!$G$5:$H$79,2),IF((C106=10),VLOOKUP(J106,'10 лет'!$G$5:$H$79,2),IF((C106=11),VLOOKUP(J106,'11 лет'!$G$5:$H$79,2),IF((C106=12),VLOOKUP(J106,'12 лет'!$G$5:$H$79,2),IF((C106=13),VLOOKUP(J106,'13 лет'!$G$5:$H$79,2),IF((C106=14),VLOOKUP(J106,'14 лет'!$G$5:$H$79,2),IF(C106&gt;=15,"0")))))))))</f>
        <v>0</v>
      </c>
      <c r="L106" s="28"/>
      <c r="M106" s="17" t="str">
        <f>IF((C106=12),VLOOKUP(L106,'12 лет'!$I$5:$J$81,2),IF((C106=13),VLOOKUP(L106,'13 лет'!$I$5:$J$81,2),IF((C106=14),VLOOKUP(L106,'14 лет'!$I$5:$J$80,2),IF((C106=15),VLOOKUP(L106,'15 лет'!$G$5:$H$82,2),IF((C106=16),VLOOKUP(L106,'16 лет'!$G$5:$H$81,2),IF((C106=17),VLOOKUP(L106,'17 лет'!$G$5:$H$81,2),IF(C106&lt;12,"0")))))))</f>
        <v>0</v>
      </c>
      <c r="N106" s="28"/>
      <c r="O106" s="17" t="str">
        <f>IF((C106=15),VLOOKUP(N106,'15 лет'!$I$5:$J$100,2),IF((C106=16),VLOOKUP(N106,'16 лет'!$I$5:$J$94,2),IF((C106=17),VLOOKUP(N106,'17 лет'!$I$5:$J$97,2),IF(C106&lt;15,"0"))))</f>
        <v>0</v>
      </c>
      <c r="P106" s="11"/>
      <c r="Q106" s="17">
        <f>IF((C106&lt;=7),VLOOKUP(P106,'7 лет'!$I$5:$J$79,2),IF((C106=8),VLOOKUP(P106,'8 лет'!$I$5:$J$79,2),IF((C106=9),VLOOKUP(P106,'9 лет'!$I$5:$J$79,2),IF((C106=10),VLOOKUP(P106,'10 лет'!$I$5:$J$79,2),IF((C106=11),VLOOKUP(P106,'11 лет'!$I$5:$J$79,2),IF((C106=12),VLOOKUP(P106,'12 лет'!$K$5:$L$79,2),IF((C106=13),VLOOKUP(P106,'13 лет'!$K$5:$L$79,2),IF((C106=14),VLOOKUP(P106,'14 лет'!$K$5:$L$79,2),IF((C106=15),VLOOKUP(P106,'15 лет'!$K$5:$L$79,2),IF((C106=16),VLOOKUP(P106,'16 лет'!$K$5:$L$79,2),IF((C106=17),VLOOKUP(P106,'17 лет'!$K$5:$L$79,2),)))))))))))</f>
        <v>50</v>
      </c>
      <c r="R106" s="28"/>
      <c r="S106" s="17">
        <f>IF((C106&lt;=7),VLOOKUP(R106,'7 лет'!$K$5:$L$79,2),IF((C106=8),VLOOKUP(R106,'8 лет'!$K$5:$L$79,2),IF((C106=9),VLOOKUP(R106,'9 лет'!$K$5:$L$79,2),IF((C106=10),VLOOKUP(R106,'10 лет'!$K$5:$L$79,2),IF((C106=11),VLOOKUP(R106,'11 лет'!$K$5:$L$79,2),IF((C106=12),VLOOKUP(R106,'12 лет'!$M$5:$N$79,2),IF((C106=13),VLOOKUP(R106,'13 лет'!$M$5:$N$79,2),IF((C106=14),VLOOKUP(R106,'14 лет'!$M$5:$N$79,2),IF((C106=15),VLOOKUP(R106,'15 лет'!$M$5:$N$79,2),IF((C106=16),VLOOKUP(R106,'16 лет'!$M$5:$N$79,2),IF((C106=17),VLOOKUP(R106,'17 лет'!$M$5:$N$79,2))))))))))))</f>
        <v>0</v>
      </c>
      <c r="T106" s="34">
        <f t="shared" si="4"/>
        <v>50</v>
      </c>
      <c r="U106" s="4">
        <f>'Личное первенство юноши'!U28</f>
        <v>7</v>
      </c>
      <c r="V106" s="120"/>
      <c r="W106" s="111"/>
      <c r="X106" t="str">
        <f>P98</f>
        <v>Субъект РФ 3</v>
      </c>
    </row>
    <row r="107" spans="1:24" ht="18.75">
      <c r="A107" s="28">
        <v>5</v>
      </c>
      <c r="B107" s="79"/>
      <c r="C107" s="30"/>
      <c r="D107" s="28"/>
      <c r="E107" s="17">
        <f>IF((C107&lt;=7),VLOOKUP(D107,'7 лет'!$A$5:$B$78,2),IF((C107=8),VLOOKUP(D107,'8 лет'!$A$5:$B$78,2),IF((C107=9),VLOOKUP(D107,'9 лет'!$A$5:$B$78,2),IF((C107=10),VLOOKUP(D107,'10 лет'!$A$5:$B$78,2),IF((C107=11),VLOOKUP(D107,'11 лет'!$A$5:$B$78,2),IF((C107=12),VLOOKUP(D107,'12 лет'!$A$5:$B$78,2),IF((C107=13),VLOOKUP(D107,'13 лет'!$A$5:$B$78,2),IF((C107=14),VLOOKUP(D107,'14 лет'!$A$5:$B$78,2),IF((C107=15),VLOOKUP(D107,'15 лет'!$A$5:$B$78,2),IF((C107=16),VLOOKUP(D107,'16 лет'!$A$5:$B$78,2),IF((C107=17),VLOOKUP(D107,'17 лет'!$A$5:$B$78,2))))))))))))</f>
        <v>0</v>
      </c>
      <c r="F107" s="28"/>
      <c r="G107" s="17">
        <f>IF((C107&lt;=7),VLOOKUP(F107,'7 лет'!$C$5:$D$79,2),IF((C107=8),VLOOKUP(F107,'8 лет'!$C$5:$D$79,2),IF((C107=9),VLOOKUP(F107,'9 лет'!$C$5:$D$79,2),IF((C107=10),VLOOKUP(F107,'10 лет'!$C$5:$D$79,2),IF((C107=11),VLOOKUP(F107,'11 лет'!$C$5:$D$79,2),IF((C107=12),VLOOKUP(F107,'12 лет'!$C$5:$D$79,2),IF((C107=13),VLOOKUP(F107,'13 лет'!$C$5:$D$79,2),IF((C107=14),VLOOKUP(F107,'14 лет'!$C$5:$D$79,2),IF((C107=15),VLOOKUP(F107,'15 лет'!$C$5:$D$79,2),IF((C107=16),VLOOKUP(F107,'16 лет'!$C$5:$D$79,2),IF((C107=17),VLOOKUP(F107,'17 лет'!$C$5:$D$79,2))))))))))))</f>
        <v>0</v>
      </c>
      <c r="H107" s="28"/>
      <c r="I107" s="17">
        <f>IF((C107&lt;=7),VLOOKUP(H107,'7 лет'!$E$5:$F$79,2),IF((C107=8),VLOOKUP(H107,'8 лет'!$E$5:$F$79,2),IF((C107=9),VLOOKUP(H107,'9 лет'!$E$5:$F$79,2),IF((C107=10),VLOOKUP(H107,'10 лет'!$E$5:$F$79,2),IF((C107=11),VLOOKUP(H107,'11 лет'!$E$5:$F$79,2),IF((C107=12),VLOOKUP(H107,'12 лет'!$E$5:$F$79,2),IF((C107=13),VLOOKUP(H107,'13 лет'!$E$5:$F$79,2),IF((C107=14),VLOOKUP(H107,'14 лет'!$E$5:$F$79,2),IF((C107=15),VLOOKUP(H107,'15 лет'!$E$5:$F$79,2),IF((C107=16),VLOOKUP(H107,'16 лет'!$E$5:$F$79,2),IF((C107=17),VLOOKUP(H107,'17 лет'!$E$5:$F$79,2))))))))))))</f>
        <v>0</v>
      </c>
      <c r="J107" s="28"/>
      <c r="K107" s="17">
        <f>IF((C107&lt;=7),VLOOKUP(J107,'7 лет'!$G$5:$H$79,2),IF((C107=8),VLOOKUP(J107,'8 лет'!$G$5:$H$79,2),IF((C107=9),VLOOKUP(J107,'9 лет'!$G$5:$H$79,2),IF((C107=10),VLOOKUP(J107,'10 лет'!$G$5:$H$79,2),IF((C107=11),VLOOKUP(J107,'11 лет'!$G$5:$H$79,2),IF((C107=12),VLOOKUP(J107,'12 лет'!$G$5:$H$79,2),IF((C107=13),VLOOKUP(J107,'13 лет'!$G$5:$H$79,2),IF((C107=14),VLOOKUP(J107,'14 лет'!$G$5:$H$79,2),IF(C107&gt;=15,"0")))))))))</f>
        <v>0</v>
      </c>
      <c r="L107" s="28"/>
      <c r="M107" s="17" t="str">
        <f>IF((C107=12),VLOOKUP(L107,'12 лет'!$I$5:$J$81,2),IF((C107=13),VLOOKUP(L107,'13 лет'!$I$5:$J$81,2),IF((C107=14),VLOOKUP(L107,'14 лет'!$I$5:$J$80,2),IF((C107=15),VLOOKUP(L107,'15 лет'!$G$5:$H$82,2),IF((C107=16),VLOOKUP(L107,'16 лет'!$G$5:$H$81,2),IF((C107=17),VLOOKUP(L107,'17 лет'!$G$5:$H$81,2),IF(C107&lt;12,"0")))))))</f>
        <v>0</v>
      </c>
      <c r="N107" s="28"/>
      <c r="O107" s="17" t="str">
        <f>IF((C107=15),VLOOKUP(N107,'15 лет'!$I$5:$J$100,2),IF((C107=16),VLOOKUP(N107,'16 лет'!$I$5:$J$94,2),IF((C107=17),VLOOKUP(N107,'17 лет'!$I$5:$J$97,2),IF(C107&lt;15,"0"))))</f>
        <v>0</v>
      </c>
      <c r="P107" s="11"/>
      <c r="Q107" s="17">
        <f>IF((C107&lt;=7),VLOOKUP(P107,'7 лет'!$I$5:$J$79,2),IF((C107=8),VLOOKUP(P107,'8 лет'!$I$5:$J$79,2),IF((C107=9),VLOOKUP(P107,'9 лет'!$I$5:$J$79,2),IF((C107=10),VLOOKUP(P107,'10 лет'!$I$5:$J$79,2),IF((C107=11),VLOOKUP(P107,'11 лет'!$I$5:$J$79,2),IF((C107=12),VLOOKUP(P107,'12 лет'!$K$5:$L$79,2),IF((C107=13),VLOOKUP(P107,'13 лет'!$K$5:$L$79,2),IF((C107=14),VLOOKUP(P107,'14 лет'!$K$5:$L$79,2),IF((C107=15),VLOOKUP(P107,'15 лет'!$K$5:$L$79,2),IF((C107=16),VLOOKUP(P107,'16 лет'!$K$5:$L$79,2),IF((C107=17),VLOOKUP(P107,'17 лет'!$K$5:$L$79,2),)))))))))))</f>
        <v>50</v>
      </c>
      <c r="R107" s="28"/>
      <c r="S107" s="17">
        <f>IF((C107&lt;=7),VLOOKUP(R107,'7 лет'!$K$5:$L$79,2),IF((C107=8),VLOOKUP(R107,'8 лет'!$K$5:$L$79,2),IF((C107=9),VLOOKUP(R107,'9 лет'!$K$5:$L$79,2),IF((C107=10),VLOOKUP(R107,'10 лет'!$K$5:$L$79,2),IF((C107=11),VLOOKUP(R107,'11 лет'!$K$5:$L$79,2),IF((C107=12),VLOOKUP(R107,'12 лет'!$M$5:$N$79,2),IF((C107=13),VLOOKUP(R107,'13 лет'!$M$5:$N$79,2),IF((C107=14),VLOOKUP(R107,'14 лет'!$M$5:$N$79,2),IF((C107=15),VLOOKUP(R107,'15 лет'!$M$5:$N$79,2),IF((C107=16),VLOOKUP(R107,'16 лет'!$M$5:$N$79,2),IF((C107=17),VLOOKUP(R107,'17 лет'!$M$5:$N$79,2))))))))))))</f>
        <v>0</v>
      </c>
      <c r="T107" s="34">
        <f t="shared" si="4"/>
        <v>50</v>
      </c>
      <c r="U107" s="4">
        <f>'Личное первенство юноши'!U29</f>
        <v>7</v>
      </c>
      <c r="V107" s="120"/>
      <c r="W107" s="111"/>
      <c r="X107" t="str">
        <f>P98</f>
        <v>Субъект РФ 3</v>
      </c>
    </row>
    <row r="108" spans="1:24" ht="18.75">
      <c r="A108" s="28">
        <v>6</v>
      </c>
      <c r="B108" s="79"/>
      <c r="C108" s="30"/>
      <c r="D108" s="28"/>
      <c r="E108" s="17">
        <f>IF((C108&lt;=7),VLOOKUP(D108,'7 лет'!$A$5:$B$78,2),IF((C108=8),VLOOKUP(D108,'8 лет'!$A$5:$B$78,2),IF((C108=9),VLOOKUP(D108,'9 лет'!$A$5:$B$78,2),IF((C108=10),VLOOKUP(D108,'10 лет'!$A$5:$B$78,2),IF((C108=11),VLOOKUP(D108,'11 лет'!$A$5:$B$78,2),IF((C108=12),VLOOKUP(D108,'12 лет'!$A$5:$B$78,2),IF((C108=13),VLOOKUP(D108,'13 лет'!$A$5:$B$78,2),IF((C108=14),VLOOKUP(D108,'14 лет'!$A$5:$B$78,2),IF((C108=15),VLOOKUP(D108,'15 лет'!$A$5:$B$78,2),IF((C108=16),VLOOKUP(D108,'16 лет'!$A$5:$B$78,2),IF((C108=17),VLOOKUP(D108,'17 лет'!$A$5:$B$78,2))))))))))))</f>
        <v>0</v>
      </c>
      <c r="F108" s="28"/>
      <c r="G108" s="17">
        <f>IF((C108&lt;=7),VLOOKUP(F108,'7 лет'!$C$5:$D$79,2),IF((C108=8),VLOOKUP(F108,'8 лет'!$C$5:$D$79,2),IF((C108=9),VLOOKUP(F108,'9 лет'!$C$5:$D$79,2),IF((C108=10),VLOOKUP(F108,'10 лет'!$C$5:$D$79,2),IF((C108=11),VLOOKUP(F108,'11 лет'!$C$5:$D$79,2),IF((C108=12),VLOOKUP(F108,'12 лет'!$C$5:$D$79,2),IF((C108=13),VLOOKUP(F108,'13 лет'!$C$5:$D$79,2),IF((C108=14),VLOOKUP(F108,'14 лет'!$C$5:$D$79,2),IF((C108=15),VLOOKUP(F108,'15 лет'!$C$5:$D$79,2),IF((C108=16),VLOOKUP(F108,'16 лет'!$C$5:$D$79,2),IF((C108=17),VLOOKUP(F108,'17 лет'!$C$5:$D$79,2))))))))))))</f>
        <v>0</v>
      </c>
      <c r="H108" s="28"/>
      <c r="I108" s="17">
        <f>IF((C108&lt;=7),VLOOKUP(H108,'7 лет'!$E$5:$F$79,2),IF((C108=8),VLOOKUP(H108,'8 лет'!$E$5:$F$79,2),IF((C108=9),VLOOKUP(H108,'9 лет'!$E$5:$F$79,2),IF((C108=10),VLOOKUP(H108,'10 лет'!$E$5:$F$79,2),IF((C108=11),VLOOKUP(H108,'11 лет'!$E$5:$F$79,2),IF((C108=12),VLOOKUP(H108,'12 лет'!$E$5:$F$79,2),IF((C108=13),VLOOKUP(H108,'13 лет'!$E$5:$F$79,2),IF((C108=14),VLOOKUP(H108,'14 лет'!$E$5:$F$79,2),IF((C108=15),VLOOKUP(H108,'15 лет'!$E$5:$F$79,2),IF((C108=16),VLOOKUP(H108,'16 лет'!$E$5:$F$79,2),IF((C108=17),VLOOKUP(H108,'17 лет'!$E$5:$F$79,2))))))))))))</f>
        <v>0</v>
      </c>
      <c r="J108" s="28"/>
      <c r="K108" s="17">
        <f>IF((C108&lt;=7),VLOOKUP(J108,'7 лет'!$G$5:$H$79,2),IF((C108=8),VLOOKUP(J108,'8 лет'!$G$5:$H$79,2),IF((C108=9),VLOOKUP(J108,'9 лет'!$G$5:$H$79,2),IF((C108=10),VLOOKUP(J108,'10 лет'!$G$5:$H$79,2),IF((C108=11),VLOOKUP(J108,'11 лет'!$G$5:$H$79,2),IF((C108=12),VLOOKUP(J108,'12 лет'!$G$5:$H$79,2),IF((C108=13),VLOOKUP(J108,'13 лет'!$G$5:$H$79,2),IF((C108=14),VLOOKUP(J108,'14 лет'!$G$5:$H$79,2),IF(C108&gt;=15,"0")))))))))</f>
        <v>0</v>
      </c>
      <c r="L108" s="28"/>
      <c r="M108" s="17" t="str">
        <f>IF((C108=12),VLOOKUP(L108,'12 лет'!$I$5:$J$81,2),IF((C108=13),VLOOKUP(L108,'13 лет'!$I$5:$J$81,2),IF((C108=14),VLOOKUP(L108,'14 лет'!$I$5:$J$80,2),IF((C108=15),VLOOKUP(L108,'15 лет'!$G$5:$H$82,2),IF((C108=16),VLOOKUP(L108,'16 лет'!$G$5:$H$81,2),IF((C108=17),VLOOKUP(L108,'17 лет'!$G$5:$H$81,2),IF(C108&lt;12,"0")))))))</f>
        <v>0</v>
      </c>
      <c r="N108" s="28"/>
      <c r="O108" s="17" t="str">
        <f>IF((C108=15),VLOOKUP(N108,'15 лет'!$I$5:$J$100,2),IF((C108=16),VLOOKUP(N108,'16 лет'!$I$5:$J$94,2),IF((C108=17),VLOOKUP(N108,'17 лет'!$I$5:$J$97,2),IF(C108&lt;15,"0"))))</f>
        <v>0</v>
      </c>
      <c r="P108" s="11"/>
      <c r="Q108" s="17">
        <f>IF((C108&lt;=7),VLOOKUP(P108,'7 лет'!$I$5:$J$79,2),IF((C108=8),VLOOKUP(P108,'8 лет'!$I$5:$J$79,2),IF((C108=9),VLOOKUP(P108,'9 лет'!$I$5:$J$79,2),IF((C108=10),VLOOKUP(P108,'10 лет'!$I$5:$J$79,2),IF((C108=11),VLOOKUP(P108,'11 лет'!$I$5:$J$79,2),IF((C108=12),VLOOKUP(P108,'12 лет'!$K$5:$L$79,2),IF((C108=13),VLOOKUP(P108,'13 лет'!$K$5:$L$79,2),IF((C108=14),VLOOKUP(P108,'14 лет'!$K$5:$L$79,2),IF((C108=15),VLOOKUP(P108,'15 лет'!$K$5:$L$79,2),IF((C108=16),VLOOKUP(P108,'16 лет'!$K$5:$L$79,2),IF((C108=17),VLOOKUP(P108,'17 лет'!$K$5:$L$79,2),)))))))))))</f>
        <v>50</v>
      </c>
      <c r="R108" s="28"/>
      <c r="S108" s="17">
        <f>IF((C108&lt;=7),VLOOKUP(R108,'7 лет'!$K$5:$L$79,2),IF((C108=8),VLOOKUP(R108,'8 лет'!$K$5:$L$79,2),IF((C108=9),VLOOKUP(R108,'9 лет'!$K$5:$L$79,2),IF((C108=10),VLOOKUP(R108,'10 лет'!$K$5:$L$79,2),IF((C108=11),VLOOKUP(R108,'11 лет'!$K$5:$L$79,2),IF((C108=12),VLOOKUP(R108,'12 лет'!$M$5:$N$79,2),IF((C108=13),VLOOKUP(R108,'13 лет'!$M$5:$N$79,2),IF((C108=14),VLOOKUP(R108,'14 лет'!$M$5:$N$79,2),IF((C108=15),VLOOKUP(R108,'15 лет'!$M$5:$N$79,2),IF((C108=16),VLOOKUP(R108,'16 лет'!$M$5:$N$79,2),IF((C108=17),VLOOKUP(R108,'17 лет'!$M$5:$N$79,2))))))))))))</f>
        <v>0</v>
      </c>
      <c r="T108" s="34">
        <f t="shared" si="4"/>
        <v>50</v>
      </c>
      <c r="U108" s="4">
        <f>'Личное первенство юноши'!U30</f>
        <v>7</v>
      </c>
      <c r="V108" s="120"/>
      <c r="W108" s="111"/>
      <c r="X108" t="str">
        <f>P98</f>
        <v>Субъект РФ 3</v>
      </c>
    </row>
    <row r="109" spans="1:24" ht="18.75">
      <c r="A109" s="122"/>
      <c r="B109" s="123"/>
      <c r="C109" s="123"/>
      <c r="D109" s="123"/>
      <c r="E109" s="123"/>
      <c r="F109" s="123"/>
      <c r="G109" s="123"/>
      <c r="H109" s="123"/>
      <c r="I109" s="123"/>
      <c r="J109" s="123"/>
      <c r="K109" s="123"/>
      <c r="L109" s="123"/>
      <c r="M109" s="123"/>
      <c r="N109" s="123"/>
      <c r="O109" s="123"/>
      <c r="P109" s="128" t="s">
        <v>292</v>
      </c>
      <c r="Q109" s="128"/>
      <c r="R109" s="128"/>
      <c r="S109" s="129"/>
      <c r="T109" s="124">
        <f ca="1">SUMPRODUCT(LARGE($T$103:$T$108,ROW(INDIRECT("T1:T"&amp;Z17))))</f>
        <v>250</v>
      </c>
      <c r="U109" s="125"/>
      <c r="V109" s="120"/>
      <c r="W109" s="111"/>
    </row>
    <row r="110" spans="1:24" ht="24.75" customHeight="1">
      <c r="A110" s="135" t="s">
        <v>180</v>
      </c>
      <c r="B110" s="136"/>
      <c r="C110" s="136"/>
      <c r="D110" s="136"/>
      <c r="E110" s="136"/>
      <c r="F110" s="136"/>
      <c r="G110" s="136"/>
      <c r="H110" s="136"/>
      <c r="I110" s="136"/>
      <c r="J110" s="136"/>
      <c r="K110" s="136"/>
      <c r="L110" s="136"/>
      <c r="M110" s="136"/>
      <c r="N110" s="136"/>
      <c r="O110" s="136"/>
      <c r="P110" s="136"/>
      <c r="Q110" s="136"/>
      <c r="R110" s="136"/>
      <c r="S110" s="136"/>
      <c r="T110" s="136"/>
      <c r="U110" s="137"/>
      <c r="V110" s="120"/>
      <c r="W110" s="111"/>
    </row>
    <row r="111" spans="1:24" ht="18.75">
      <c r="A111" s="28">
        <v>1</v>
      </c>
      <c r="B111" s="80"/>
      <c r="C111" s="28"/>
      <c r="D111" s="28"/>
      <c r="E111" s="17">
        <f>IF((C111&lt;=7),VLOOKUP(D111,'7 лет'!$M$5:$N$78,2),IF((C111=8),VLOOKUP(D111,'8 лет'!$M$5:$N$78,2),IF((C111=9),VLOOKUP(D111,'9 лет'!$M$5:$N$78,2),IF((C111=10),VLOOKUP(D111,'10 лет'!$M$5:$N$78,2),IF((C111=11),VLOOKUP(D111,'11 лет'!$M$5:$N$78,2),IF((C111=12),VLOOKUP(D111,'12 лет'!$O$5:$P$78,2),IF((C111=13),VLOOKUP(D111,'13 лет'!$O$5:$P$78,2),IF((C111=14),VLOOKUP(D111,'14 лет'!$O$5:$P$78,2),IF((C111=15),VLOOKUP(D111,'15 лет'!$O$5:$P$78,2),IF((C111=16),VLOOKUP(D111,'16 лет'!$O$5:$P$78,2),IF((C111=17),VLOOKUP(D111,'17 лет'!$O$5:$P$78,2))))))))))))</f>
        <v>0</v>
      </c>
      <c r="F111" s="28"/>
      <c r="G111" s="17">
        <f>IF((C111&lt;=7),VLOOKUP(F111,'7 лет'!$O$5:$P$79,2),IF((C111=8),VLOOKUP(F111,'8 лет'!$O$5:$P$79,2),IF((C111=9),VLOOKUP(F111,'9 лет'!$O$5:$P$79,2),IF((C111=10),VLOOKUP(F111,'10 лет'!$O$5:$P$79,2),IF((C111=11),VLOOKUP(F111,'11 лет'!$O$5:$P$79,2),IF((C111=12),VLOOKUP(F111,'12 лет'!$Q$5:$R$79,2),IF((C111=13),VLOOKUP(F111,'13 лет'!$Q$5:$R$79,2),IF((C111=14),VLOOKUP(F111,'14 лет'!$Q$5:$R$79,2),IF((C111=15),VLOOKUP(F111,'15 лет'!$Q$5:$R$79,2),IF((C111=16),VLOOKUP(F111,'16 лет'!$Q$5:$R$79,2),IF((C111=17),VLOOKUP(F111,'17 лет'!$Q$5:$R$79,2))))))))))))</f>
        <v>0</v>
      </c>
      <c r="H111" s="28"/>
      <c r="I111" s="17">
        <f>IF((C111&lt;=7),VLOOKUP(H111,'7 лет'!$Q$5:$R$79,2),IF((C111=8),VLOOKUP(H111,'8 лет'!$Q$5:$R$79,2),IF((C111=9),VLOOKUP(H111,'9 лет'!$Q$5:$R$79,2),IF((C111=10),VLOOKUP(H111,'10 лет'!$Q$5:$R$79,2),IF((C111=11),VLOOKUP(H111,'11 лет'!$Q$5:$R$79,2),IF((C111=12),VLOOKUP(H111,'12 лет'!$S$5:$T$79,2),IF((C111=13),VLOOKUP(H111,'13 лет'!$S$5:$T$79,2),IF((C111=14),VLOOKUP(H111,'14 лет'!$S$5:$T$79,2),IF((C111=15),VLOOKUP(H111,'15 лет'!$S$5:$T$79,2),IF((C111=16),VLOOKUP(H111,'16 лет'!$S$5:$T$79,2),IF((C111=17),VLOOKUP(H111,'17 лет'!$S$5:$T$79,2))))))))))))</f>
        <v>0</v>
      </c>
      <c r="J111" s="28"/>
      <c r="K111" s="17">
        <f>IF((C111&lt;=7),VLOOKUP(J111,'7 лет'!$S$5:$T$79,2),IF((C111=8),VLOOKUP(J111,'8 лет'!$S$5:$T$79,2),IF((C111=9),VLOOKUP(J111,'9 лет'!$S$5:$T$79,2),IF((C111=10),VLOOKUP(J111,'10 лет'!$S$5:$T$79,2),IF((C111=11),VLOOKUP(J111,'11 лет'!$S$5:$T$79,2),IF((C111=12),VLOOKUP(J111,'12 лет'!$U$5:$V$79,2),IF((C111=13),VLOOKUP(J111,'13 лет'!$U$5:$V$79,2),IF((C111=14),VLOOKUP(J111,'14 лет'!$U$5:$V$79,2),IF(C111&gt;=15,"0")))))))))</f>
        <v>0</v>
      </c>
      <c r="L111" s="28"/>
      <c r="M111" s="17" t="str">
        <f>IF((C111=12),VLOOKUP(L111,'12 лет'!$W$5:$X$85,2),IF((C111=13),VLOOKUP(L111,'13 лет'!$W$5:$X$84,2),IF((C111=14),VLOOKUP(L111,'14 лет'!$W$5:$X$82,2),IF((C111=15),VLOOKUP(L111,'15 лет'!$U$5:$V$82,2),IF((C111=16),VLOOKUP(L111,'16 лет'!$U$5:$V$78,2),IF((C111=17),VLOOKUP(L111,'17 лет'!$U$5:$V$78,2),IF(C111&lt;12,"0")))))))</f>
        <v>0</v>
      </c>
      <c r="N111" s="28"/>
      <c r="O111" s="17" t="str">
        <f>IF((C111=15),VLOOKUP(N111,'15 лет'!$W$5:$X$115,2),IF((C111=16),VLOOKUP(N111,'16 лет'!$W$5:$X$113,2),IF((C111=17),VLOOKUP(N111,'17 лет'!$W$5:$X$113,2),IF(C111&lt;15,"0"))))</f>
        <v>0</v>
      </c>
      <c r="P111" s="11"/>
      <c r="Q111" s="17">
        <f>IF((C111&lt;=7),VLOOKUP(P111,'7 лет'!$U$5:$V$79,2),IF((C111=8),VLOOKUP(P111,'8 лет'!$U$5:$V$79,2),IF((C111=9),VLOOKUP(P111,'9 лет'!$U$5:$V$79,2),IF((C111=10),VLOOKUP(P111,'10 лет'!$U$5:$V$79,2),IF((C111=11),VLOOKUP(P111,'11 лет'!$U$5:$V$79,2),IF((C111=12),VLOOKUP(P111,'12 лет'!$Y$5:$Z$79,2),IF((C111=13),VLOOKUP(P111,'13 лет'!$Y$5:$Z$79,2),IF((C111=14),VLOOKUP(P111,'14 лет'!$Y$5:$Z$79,2),IF((C111=15),VLOOKUP(P111,'15 лет'!$Y$5:$Z$79,2),IF((C111=16),VLOOKUP(P111,'16 лет'!$Y$5:$Z$79,2),IF((C111=17),VLOOKUP(P111,'17 лет'!$Y$5:$Z$79,2))))))))))))</f>
        <v>35</v>
      </c>
      <c r="R111" s="28"/>
      <c r="S111" s="17">
        <f>IF((C111&lt;=7),VLOOKUP(R111,'7 лет'!$W$5:$X$79,2),IF((C111=8),VLOOKUP(R111,'8 лет'!$W$5:$X$79,2),IF((C111=9),VLOOKUP(R111,'9 лет'!$W$5:$X$79,2),IF((C111=10),VLOOKUP(R111,'10 лет'!$W$5:$X$79,2),IF((C111=11),VLOOKUP(R111,'11 лет'!$W$5:$X$79,2),IF((C111=12),VLOOKUP(R111,'12 лет'!$AA$5:$AB$79,2),IF((C111=13),VLOOKUP(R111,'13 лет'!$AA$5:$AB$79,2),IF((C111=14),VLOOKUP(R111,'14 лет'!$AA$5:$AB$79,2),IF((C111=15),VLOOKUP(R111,'15 лет'!$AA$5:$AB$79,2),IF((C111=16),VLOOKUP(R111,'16 лет'!$AA$5:$AB$79,2),IF((C111=17),VLOOKUP(R111,'17 лет'!$AA$5:$AB$79,2))))))))))))</f>
        <v>0</v>
      </c>
      <c r="T111" s="35">
        <f t="shared" ref="T111:T116" si="5">SUM(E111+G111+I111+K111+M111+O111+Q111+S111)</f>
        <v>35</v>
      </c>
      <c r="U111" s="4">
        <f>'Личное первенство девушки'!U25</f>
        <v>7</v>
      </c>
      <c r="V111" s="120"/>
      <c r="W111" s="111"/>
      <c r="X111" t="str">
        <f>P98</f>
        <v>Субъект РФ 3</v>
      </c>
    </row>
    <row r="112" spans="1:24" ht="18.75">
      <c r="A112" s="28">
        <v>2</v>
      </c>
      <c r="B112" s="80"/>
      <c r="C112" s="28"/>
      <c r="D112" s="28"/>
      <c r="E112" s="17">
        <f>IF((C112&lt;=7),VLOOKUP(D112,'7 лет'!$M$5:$N$78,2),IF((C112=8),VLOOKUP(D112,'8 лет'!$M$5:$N$78,2),IF((C112=9),VLOOKUP(D112,'9 лет'!$M$5:$N$78,2),IF((C112=10),VLOOKUP(D112,'10 лет'!$M$5:$N$78,2),IF((C112=11),VLOOKUP(D112,'11 лет'!$M$5:$N$78,2),IF((C112=12),VLOOKUP(D112,'12 лет'!$O$5:$P$78,2),IF((C112=13),VLOOKUP(D112,'13 лет'!$O$5:$P$78,2),IF((C112=14),VLOOKUP(D112,'14 лет'!$O$5:$P$78,2),IF((C112=15),VLOOKUP(D112,'15 лет'!$O$5:$P$78,2),IF((C112=16),VLOOKUP(D112,'16 лет'!$O$5:$P$78,2),IF((C112=17),VLOOKUP(D112,'17 лет'!$O$5:$P$78,2))))))))))))</f>
        <v>0</v>
      </c>
      <c r="F112" s="28"/>
      <c r="G112" s="17">
        <f>IF((C112&lt;=7),VLOOKUP(F112,'7 лет'!$O$5:$P$79,2),IF((C112=8),VLOOKUP(F112,'8 лет'!$O$5:$P$79,2),IF((C112=9),VLOOKUP(F112,'9 лет'!$O$5:$P$79,2),IF((C112=10),VLOOKUP(F112,'10 лет'!$O$5:$P$79,2),IF((C112=11),VLOOKUP(F112,'11 лет'!$O$5:$P$79,2),IF((C112=12),VLOOKUP(F112,'12 лет'!$Q$5:$R$79,2),IF((C112=13),VLOOKUP(F112,'13 лет'!$Q$5:$R$79,2),IF((C112=14),VLOOKUP(F112,'14 лет'!$Q$5:$R$79,2),IF((C112=15),VLOOKUP(F112,'15 лет'!$Q$5:$R$79,2),IF((C112=16),VLOOKUP(F112,'16 лет'!$Q$5:$R$79,2),IF((C112=17),VLOOKUP(F112,'17 лет'!$Q$5:$R$79,2))))))))))))</f>
        <v>0</v>
      </c>
      <c r="H112" s="28"/>
      <c r="I112" s="17">
        <f>IF((C112&lt;=7),VLOOKUP(H112,'7 лет'!$Q$5:$R$79,2),IF((C112=8),VLOOKUP(H112,'8 лет'!$Q$5:$R$79,2),IF((C112=9),VLOOKUP(H112,'9 лет'!$Q$5:$R$79,2),IF((C112=10),VLOOKUP(H112,'10 лет'!$Q$5:$R$79,2),IF((C112=11),VLOOKUP(H112,'11 лет'!$Q$5:$R$79,2),IF((C112=12),VLOOKUP(H112,'12 лет'!$S$5:$T$79,2),IF((C112=13),VLOOKUP(H112,'13 лет'!$S$5:$T$79,2),IF((C112=14),VLOOKUP(H112,'14 лет'!$S$5:$T$79,2),IF((C112=15),VLOOKUP(H112,'15 лет'!$S$5:$T$79,2),IF((C112=16),VLOOKUP(H112,'16 лет'!$S$5:$T$79,2),IF((C112=17),VLOOKUP(H112,'17 лет'!$S$5:$T$79,2))))))))))))</f>
        <v>0</v>
      </c>
      <c r="J112" s="28"/>
      <c r="K112" s="17">
        <f>IF((C112&lt;=7),VLOOKUP(J112,'7 лет'!$S$5:$T$79,2),IF((C112=8),VLOOKUP(J112,'8 лет'!$S$5:$T$79,2),IF((C112=9),VLOOKUP(J112,'9 лет'!$S$5:$T$79,2),IF((C112=10),VLOOKUP(J112,'10 лет'!$S$5:$T$79,2),IF((C112=11),VLOOKUP(J112,'11 лет'!$S$5:$T$79,2),IF((C112=12),VLOOKUP(J112,'12 лет'!$U$5:$V$79,2),IF((C112=13),VLOOKUP(J112,'13 лет'!$U$5:$V$79,2),IF((C112=14),VLOOKUP(J112,'14 лет'!$U$5:$V$79,2),IF(C112&gt;=15,"0")))))))))</f>
        <v>0</v>
      </c>
      <c r="L112" s="28"/>
      <c r="M112" s="17" t="str">
        <f>IF((C112=12),VLOOKUP(L112,'12 лет'!$W$5:$X$85,2),IF((C112=13),VLOOKUP(L112,'13 лет'!$W$5:$X$84,2),IF((C112=14),VLOOKUP(L112,'14 лет'!$W$5:$X$82,2),IF((C112=15),VLOOKUP(L112,'15 лет'!$U$5:$V$82,2),IF((C112=16),VLOOKUP(L112,'16 лет'!$U$5:$V$78,2),IF((C112=17),VLOOKUP(L112,'17 лет'!$U$5:$V$78,2),IF(C112&lt;12,"0")))))))</f>
        <v>0</v>
      </c>
      <c r="N112" s="28"/>
      <c r="O112" s="17" t="str">
        <f>IF((C112=15),VLOOKUP(N112,'15 лет'!$W$5:$X$115,2),IF((C112=16),VLOOKUP(N112,'16 лет'!$W$5:$X$113,2),IF((C112=17),VLOOKUP(N112,'17 лет'!$W$5:$X$113,2),IF(C112&lt;15,"0"))))</f>
        <v>0</v>
      </c>
      <c r="P112" s="11"/>
      <c r="Q112" s="17">
        <f>IF((C112&lt;=7),VLOOKUP(P112,'7 лет'!$U$5:$V$79,2),IF((C112=8),VLOOKUP(P112,'8 лет'!$U$5:$V$79,2),IF((C112=9),VLOOKUP(P112,'9 лет'!$U$5:$V$79,2),IF((C112=10),VLOOKUP(P112,'10 лет'!$U$5:$V$79,2),IF((C112=11),VLOOKUP(P112,'11 лет'!$U$5:$V$79,2),IF((C112=12),VLOOKUP(P112,'12 лет'!$Y$5:$Z$79,2),IF((C112=13),VLOOKUP(P112,'13 лет'!$Y$5:$Z$79,2),IF((C112=14),VLOOKUP(P112,'14 лет'!$Y$5:$Z$79,2),IF((C112=15),VLOOKUP(P112,'15 лет'!$Y$5:$Z$79,2),IF((C112=16),VLOOKUP(P112,'16 лет'!$Y$5:$Z$79,2),IF((C112=17),VLOOKUP(P112,'17 лет'!$Y$5:$Z$79,2))))))))))))</f>
        <v>35</v>
      </c>
      <c r="R112" s="28"/>
      <c r="S112" s="17">
        <f>IF((C112&lt;=7),VLOOKUP(R112,'7 лет'!$W$5:$X$79,2),IF((C112=8),VLOOKUP(R112,'8 лет'!$W$5:$X$79,2),IF((C112=9),VLOOKUP(R112,'9 лет'!$W$5:$X$79,2),IF((C112=10),VLOOKUP(R112,'10 лет'!$W$5:$X$79,2),IF((C112=11),VLOOKUP(R112,'11 лет'!$W$5:$X$79,2),IF((C112=12),VLOOKUP(R112,'12 лет'!$AA$5:$AB$79,2),IF((C112=13),VLOOKUP(R112,'13 лет'!$AA$5:$AB$79,2),IF((C112=14),VLOOKUP(R112,'14 лет'!$AA$5:$AB$79,2),IF((C112=15),VLOOKUP(R112,'15 лет'!$AA$5:$AB$79,2),IF((C112=16),VLOOKUP(R112,'16 лет'!$AA$5:$AB$79,2),IF((C112=17),VLOOKUP(R112,'17 лет'!$AA$5:$AB$79,2))))))))))))</f>
        <v>0</v>
      </c>
      <c r="T112" s="35">
        <f t="shared" si="5"/>
        <v>35</v>
      </c>
      <c r="U112" s="4">
        <f>'Личное первенство девушки'!U26</f>
        <v>7</v>
      </c>
      <c r="V112" s="120"/>
      <c r="W112" s="111"/>
      <c r="X112" t="str">
        <f>P98</f>
        <v>Субъект РФ 3</v>
      </c>
    </row>
    <row r="113" spans="1:24" ht="18.75">
      <c r="A113" s="28">
        <v>3</v>
      </c>
      <c r="B113" s="80"/>
      <c r="C113" s="28"/>
      <c r="D113" s="28"/>
      <c r="E113" s="17">
        <f>IF((C113&lt;=7),VLOOKUP(D113,'7 лет'!$M$5:$N$78,2),IF((C113=8),VLOOKUP(D113,'8 лет'!$M$5:$N$78,2),IF((C113=9),VLOOKUP(D113,'9 лет'!$M$5:$N$78,2),IF((C113=10),VLOOKUP(D113,'10 лет'!$M$5:$N$78,2),IF((C113=11),VLOOKUP(D113,'11 лет'!$M$5:$N$78,2),IF((C113=12),VLOOKUP(D113,'12 лет'!$O$5:$P$78,2),IF((C113=13),VLOOKUP(D113,'13 лет'!$O$5:$P$78,2),IF((C113=14),VLOOKUP(D113,'14 лет'!$O$5:$P$78,2),IF((C113=15),VLOOKUP(D113,'15 лет'!$O$5:$P$78,2),IF((C113=16),VLOOKUP(D113,'16 лет'!$O$5:$P$78,2),IF((C113=17),VLOOKUP(D113,'17 лет'!$O$5:$P$78,2))))))))))))</f>
        <v>0</v>
      </c>
      <c r="F113" s="28"/>
      <c r="G113" s="17">
        <f>IF((C113&lt;=7),VLOOKUP(F113,'7 лет'!$O$5:$P$79,2),IF((C113=8),VLOOKUP(F113,'8 лет'!$O$5:$P$79,2),IF((C113=9),VLOOKUP(F113,'9 лет'!$O$5:$P$79,2),IF((C113=10),VLOOKUP(F113,'10 лет'!$O$5:$P$79,2),IF((C113=11),VLOOKUP(F113,'11 лет'!$O$5:$P$79,2),IF((C113=12),VLOOKUP(F113,'12 лет'!$Q$5:$R$79,2),IF((C113=13),VLOOKUP(F113,'13 лет'!$Q$5:$R$79,2),IF((C113=14),VLOOKUP(F113,'14 лет'!$Q$5:$R$79,2),IF((C113=15),VLOOKUP(F113,'15 лет'!$Q$5:$R$79,2),IF((C113=16),VLOOKUP(F113,'16 лет'!$Q$5:$R$79,2),IF((C113=17),VLOOKUP(F113,'17 лет'!$Q$5:$R$79,2))))))))))))</f>
        <v>0</v>
      </c>
      <c r="H113" s="28"/>
      <c r="I113" s="17">
        <f>IF((C113&lt;=7),VLOOKUP(H113,'7 лет'!$Q$5:$R$79,2),IF((C113=8),VLOOKUP(H113,'8 лет'!$Q$5:$R$79,2),IF((C113=9),VLOOKUP(H113,'9 лет'!$Q$5:$R$79,2),IF((C113=10),VLOOKUP(H113,'10 лет'!$Q$5:$R$79,2),IF((C113=11),VLOOKUP(H113,'11 лет'!$Q$5:$R$79,2),IF((C113=12),VLOOKUP(H113,'12 лет'!$S$5:$T$79,2),IF((C113=13),VLOOKUP(H113,'13 лет'!$S$5:$T$79,2),IF((C113=14),VLOOKUP(H113,'14 лет'!$S$5:$T$79,2),IF((C113=15),VLOOKUP(H113,'15 лет'!$S$5:$T$79,2),IF((C113=16),VLOOKUP(H113,'16 лет'!$S$5:$T$79,2),IF((C113=17),VLOOKUP(H113,'17 лет'!$S$5:$T$79,2))))))))))))</f>
        <v>0</v>
      </c>
      <c r="J113" s="28"/>
      <c r="K113" s="17">
        <f>IF((C113&lt;=7),VLOOKUP(J113,'7 лет'!$S$5:$T$79,2),IF((C113=8),VLOOKUP(J113,'8 лет'!$S$5:$T$79,2),IF((C113=9),VLOOKUP(J113,'9 лет'!$S$5:$T$79,2),IF((C113=10),VLOOKUP(J113,'10 лет'!$S$5:$T$79,2),IF((C113=11),VLOOKUP(J113,'11 лет'!$S$5:$T$79,2),IF((C113=12),VLOOKUP(J113,'12 лет'!$U$5:$V$79,2),IF((C113=13),VLOOKUP(J113,'13 лет'!$U$5:$V$79,2),IF((C113=14),VLOOKUP(J113,'14 лет'!$U$5:$V$79,2),IF(C113&gt;=15,"0")))))))))</f>
        <v>0</v>
      </c>
      <c r="L113" s="28"/>
      <c r="M113" s="17" t="str">
        <f>IF((C113=12),VLOOKUP(L113,'12 лет'!$W$5:$X$85,2),IF((C113=13),VLOOKUP(L113,'13 лет'!$W$5:$X$84,2),IF((C113=14),VLOOKUP(L113,'14 лет'!$W$5:$X$82,2),IF((C113=15),VLOOKUP(L113,'15 лет'!$U$5:$V$82,2),IF((C113=16),VLOOKUP(L113,'16 лет'!$U$5:$V$78,2),IF((C113=17),VLOOKUP(L113,'17 лет'!$U$5:$V$78,2),IF(C113&lt;12,"0")))))))</f>
        <v>0</v>
      </c>
      <c r="N113" s="28"/>
      <c r="O113" s="17" t="str">
        <f>IF((C113=15),VLOOKUP(N113,'15 лет'!$W$5:$X$115,2),IF((C113=16),VLOOKUP(N113,'16 лет'!$W$5:$X$113,2),IF((C113=17),VLOOKUP(N113,'17 лет'!$W$5:$X$113,2),IF(C113&lt;15,"0"))))</f>
        <v>0</v>
      </c>
      <c r="P113" s="11"/>
      <c r="Q113" s="17">
        <f>IF((C113&lt;=7),VLOOKUP(P113,'7 лет'!$U$5:$V$79,2),IF((C113=8),VLOOKUP(P113,'8 лет'!$U$5:$V$79,2),IF((C113=9),VLOOKUP(P113,'9 лет'!$U$5:$V$79,2),IF((C113=10),VLOOKUP(P113,'10 лет'!$U$5:$V$79,2),IF((C113=11),VLOOKUP(P113,'11 лет'!$U$5:$V$79,2),IF((C113=12),VLOOKUP(P113,'12 лет'!$Y$5:$Z$79,2),IF((C113=13),VLOOKUP(P113,'13 лет'!$Y$5:$Z$79,2),IF((C113=14),VLOOKUP(P113,'14 лет'!$Y$5:$Z$79,2),IF((C113=15),VLOOKUP(P113,'15 лет'!$Y$5:$Z$79,2),IF((C113=16),VLOOKUP(P113,'16 лет'!$Y$5:$Z$79,2),IF((C113=17),VLOOKUP(P113,'17 лет'!$Y$5:$Z$79,2))))))))))))</f>
        <v>35</v>
      </c>
      <c r="R113" s="28"/>
      <c r="S113" s="17">
        <f>IF((C113&lt;=7),VLOOKUP(R113,'7 лет'!$W$5:$X$79,2),IF((C113=8),VLOOKUP(R113,'8 лет'!$W$5:$X$79,2),IF((C113=9),VLOOKUP(R113,'9 лет'!$W$5:$X$79,2),IF((C113=10),VLOOKUP(R113,'10 лет'!$W$5:$X$79,2),IF((C113=11),VLOOKUP(R113,'11 лет'!$W$5:$X$79,2),IF((C113=12),VLOOKUP(R113,'12 лет'!$AA$5:$AB$79,2),IF((C113=13),VLOOKUP(R113,'13 лет'!$AA$5:$AB$79,2),IF((C113=14),VLOOKUP(R113,'14 лет'!$AA$5:$AB$79,2),IF((C113=15),VLOOKUP(R113,'15 лет'!$AA$5:$AB$79,2),IF((C113=16),VLOOKUP(R113,'16 лет'!$AA$5:$AB$79,2),IF((C113=17),VLOOKUP(R113,'17 лет'!$AA$5:$AB$79,2))))))))))))</f>
        <v>0</v>
      </c>
      <c r="T113" s="35">
        <f t="shared" si="5"/>
        <v>35</v>
      </c>
      <c r="U113" s="4">
        <f>'Личное первенство девушки'!U27</f>
        <v>7</v>
      </c>
      <c r="V113" s="120"/>
      <c r="W113" s="111"/>
      <c r="X113" t="str">
        <f>P98</f>
        <v>Субъект РФ 3</v>
      </c>
    </row>
    <row r="114" spans="1:24" ht="18.75">
      <c r="A114" s="28">
        <v>4</v>
      </c>
      <c r="B114" s="80"/>
      <c r="C114" s="28"/>
      <c r="D114" s="28"/>
      <c r="E114" s="17">
        <f>IF((C114&lt;=7),VLOOKUP(D114,'7 лет'!$M$5:$N$78,2),IF((C114=8),VLOOKUP(D114,'8 лет'!$M$5:$N$78,2),IF((C114=9),VLOOKUP(D114,'9 лет'!$M$5:$N$78,2),IF((C114=10),VLOOKUP(D114,'10 лет'!$M$5:$N$78,2),IF((C114=11),VLOOKUP(D114,'11 лет'!$M$5:$N$78,2),IF((C114=12),VLOOKUP(D114,'12 лет'!$O$5:$P$78,2),IF((C114=13),VLOOKUP(D114,'13 лет'!$O$5:$P$78,2),IF((C114=14),VLOOKUP(D114,'14 лет'!$O$5:$P$78,2),IF((C114=15),VLOOKUP(D114,'15 лет'!$O$5:$P$78,2),IF((C114=16),VLOOKUP(D114,'16 лет'!$O$5:$P$78,2),IF((C114=17),VLOOKUP(D114,'17 лет'!$O$5:$P$78,2))))))))))))</f>
        <v>0</v>
      </c>
      <c r="F114" s="28"/>
      <c r="G114" s="17">
        <f>IF((C114&lt;=7),VLOOKUP(F114,'7 лет'!$O$5:$P$79,2),IF((C114=8),VLOOKUP(F114,'8 лет'!$O$5:$P$79,2),IF((C114=9),VLOOKUP(F114,'9 лет'!$O$5:$P$79,2),IF((C114=10),VLOOKUP(F114,'10 лет'!$O$5:$P$79,2),IF((C114=11),VLOOKUP(F114,'11 лет'!$O$5:$P$79,2),IF((C114=12),VLOOKUP(F114,'12 лет'!$Q$5:$R$79,2),IF((C114=13),VLOOKUP(F114,'13 лет'!$Q$5:$R$79,2),IF((C114=14),VLOOKUP(F114,'14 лет'!$Q$5:$R$79,2),IF((C114=15),VLOOKUP(F114,'15 лет'!$Q$5:$R$79,2),IF((C114=16),VLOOKUP(F114,'16 лет'!$Q$5:$R$79,2),IF((C114=17),VLOOKUP(F114,'17 лет'!$Q$5:$R$79,2))))))))))))</f>
        <v>0</v>
      </c>
      <c r="H114" s="28"/>
      <c r="I114" s="17">
        <f>IF((C114&lt;=7),VLOOKUP(H114,'7 лет'!$Q$5:$R$79,2),IF((C114=8),VLOOKUP(H114,'8 лет'!$Q$5:$R$79,2),IF((C114=9),VLOOKUP(H114,'9 лет'!$Q$5:$R$79,2),IF((C114=10),VLOOKUP(H114,'10 лет'!$Q$5:$R$79,2),IF((C114=11),VLOOKUP(H114,'11 лет'!$Q$5:$R$79,2),IF((C114=12),VLOOKUP(H114,'12 лет'!$S$5:$T$79,2),IF((C114=13),VLOOKUP(H114,'13 лет'!$S$5:$T$79,2),IF((C114=14),VLOOKUP(H114,'14 лет'!$S$5:$T$79,2),IF((C114=15),VLOOKUP(H114,'15 лет'!$S$5:$T$79,2),IF((C114=16),VLOOKUP(H114,'16 лет'!$S$5:$T$79,2),IF((C114=17),VLOOKUP(H114,'17 лет'!$S$5:$T$79,2))))))))))))</f>
        <v>0</v>
      </c>
      <c r="J114" s="28"/>
      <c r="K114" s="17">
        <f>IF((C114&lt;=7),VLOOKUP(J114,'7 лет'!$S$5:$T$79,2),IF((C114=8),VLOOKUP(J114,'8 лет'!$S$5:$T$79,2),IF((C114=9),VLOOKUP(J114,'9 лет'!$S$5:$T$79,2),IF((C114=10),VLOOKUP(J114,'10 лет'!$S$5:$T$79,2),IF((C114=11),VLOOKUP(J114,'11 лет'!$S$5:$T$79,2),IF((C114=12),VLOOKUP(J114,'12 лет'!$U$5:$V$79,2),IF((C114=13),VLOOKUP(J114,'13 лет'!$U$5:$V$79,2),IF((C114=14),VLOOKUP(J114,'14 лет'!$U$5:$V$79,2),IF(C114&gt;=15,"0")))))))))</f>
        <v>0</v>
      </c>
      <c r="L114" s="28"/>
      <c r="M114" s="17" t="str">
        <f>IF((C114=12),VLOOKUP(L114,'12 лет'!$W$5:$X$85,2),IF((C114=13),VLOOKUP(L114,'13 лет'!$W$5:$X$84,2),IF((C114=14),VLOOKUP(L114,'14 лет'!$W$5:$X$82,2),IF((C114=15),VLOOKUP(L114,'15 лет'!$U$5:$V$82,2),IF((C114=16),VLOOKUP(L114,'16 лет'!$U$5:$V$78,2),IF((C114=17),VLOOKUP(L114,'17 лет'!$U$5:$V$78,2),IF(C114&lt;12,"0")))))))</f>
        <v>0</v>
      </c>
      <c r="N114" s="28"/>
      <c r="O114" s="17" t="str">
        <f>IF((C114=15),VLOOKUP(N114,'15 лет'!$W$5:$X$115,2),IF((C114=16),VLOOKUP(N114,'16 лет'!$W$5:$X$113,2),IF((C114=17),VLOOKUP(N114,'17 лет'!$W$5:$X$113,2),IF(C114&lt;15,"0"))))</f>
        <v>0</v>
      </c>
      <c r="P114" s="11"/>
      <c r="Q114" s="17">
        <f>IF((C114&lt;=7),VLOOKUP(P114,'7 лет'!$U$5:$V$79,2),IF((C114=8),VLOOKUP(P114,'8 лет'!$U$5:$V$79,2),IF((C114=9),VLOOKUP(P114,'9 лет'!$U$5:$V$79,2),IF((C114=10),VLOOKUP(P114,'10 лет'!$U$5:$V$79,2),IF((C114=11),VLOOKUP(P114,'11 лет'!$U$5:$V$79,2),IF((C114=12),VLOOKUP(P114,'12 лет'!$Y$5:$Z$79,2),IF((C114=13),VLOOKUP(P114,'13 лет'!$Y$5:$Z$79,2),IF((C114=14),VLOOKUP(P114,'14 лет'!$Y$5:$Z$79,2),IF((C114=15),VLOOKUP(P114,'15 лет'!$Y$5:$Z$79,2),IF((C114=16),VLOOKUP(P114,'16 лет'!$Y$5:$Z$79,2),IF((C114=17),VLOOKUP(P114,'17 лет'!$Y$5:$Z$79,2))))))))))))</f>
        <v>35</v>
      </c>
      <c r="R114" s="28"/>
      <c r="S114" s="17">
        <f>IF((C114&lt;=7),VLOOKUP(R114,'7 лет'!$W$5:$X$79,2),IF((C114=8),VLOOKUP(R114,'8 лет'!$W$5:$X$79,2),IF((C114=9),VLOOKUP(R114,'9 лет'!$W$5:$X$79,2),IF((C114=10),VLOOKUP(R114,'10 лет'!$W$5:$X$79,2),IF((C114=11),VLOOKUP(R114,'11 лет'!$W$5:$X$79,2),IF((C114=12),VLOOKUP(R114,'12 лет'!$AA$5:$AB$79,2),IF((C114=13),VLOOKUP(R114,'13 лет'!$AA$5:$AB$79,2),IF((C114=14),VLOOKUP(R114,'14 лет'!$AA$5:$AB$79,2),IF((C114=15),VLOOKUP(R114,'15 лет'!$AA$5:$AB$79,2),IF((C114=16),VLOOKUP(R114,'16 лет'!$AA$5:$AB$79,2),IF((C114=17),VLOOKUP(R114,'17 лет'!$AA$5:$AB$79,2))))))))))))</f>
        <v>0</v>
      </c>
      <c r="T114" s="35">
        <f t="shared" si="5"/>
        <v>35</v>
      </c>
      <c r="U114" s="4">
        <f>'Личное первенство девушки'!U28</f>
        <v>7</v>
      </c>
      <c r="V114" s="120"/>
      <c r="W114" s="111"/>
      <c r="X114" t="str">
        <f>P98</f>
        <v>Субъект РФ 3</v>
      </c>
    </row>
    <row r="115" spans="1:24" ht="18.75">
      <c r="A115" s="28">
        <v>5</v>
      </c>
      <c r="B115" s="80"/>
      <c r="C115" s="30"/>
      <c r="D115" s="14"/>
      <c r="E115" s="17">
        <f>IF((C115&lt;=7),VLOOKUP(D115,'7 лет'!$M$5:$N$78,2),IF((C115=8),VLOOKUP(D115,'8 лет'!$M$5:$N$78,2),IF((C115=9),VLOOKUP(D115,'9 лет'!$M$5:$N$78,2),IF((C115=10),VLOOKUP(D115,'10 лет'!$M$5:$N$78,2),IF((C115=11),VLOOKUP(D115,'11 лет'!$M$5:$N$78,2),IF((C115=12),VLOOKUP(D115,'12 лет'!$O$5:$P$78,2),IF((C115=13),VLOOKUP(D115,'13 лет'!$O$5:$P$78,2),IF((C115=14),VLOOKUP(D115,'14 лет'!$O$5:$P$78,2),IF((C115=15),VLOOKUP(D115,'15 лет'!$O$5:$P$78,2),IF((C115=16),VLOOKUP(D115,'16 лет'!$O$5:$P$78,2),IF((C115=17),VLOOKUP(D115,'17 лет'!$O$5:$P$78,2))))))))))))</f>
        <v>0</v>
      </c>
      <c r="F115" s="14"/>
      <c r="G115" s="17">
        <f>IF((C115&lt;=7),VLOOKUP(F115,'7 лет'!$O$5:$P$79,2),IF((C115=8),VLOOKUP(F115,'8 лет'!$O$5:$P$79,2),IF((C115=9),VLOOKUP(F115,'9 лет'!$O$5:$P$79,2),IF((C115=10),VLOOKUP(F115,'10 лет'!$O$5:$P$79,2),IF((C115=11),VLOOKUP(F115,'11 лет'!$O$5:$P$79,2),IF((C115=12),VLOOKUP(F115,'12 лет'!$Q$5:$R$79,2),IF((C115=13),VLOOKUP(F115,'13 лет'!$Q$5:$R$79,2),IF((C115=14),VLOOKUP(F115,'14 лет'!$Q$5:$R$79,2),IF((C115=15),VLOOKUP(F115,'15 лет'!$Q$5:$R$79,2),IF((C115=16),VLOOKUP(F115,'16 лет'!$Q$5:$R$79,2),IF((C115=17),VLOOKUP(F115,'17 лет'!$Q$5:$R$79,2))))))))))))</f>
        <v>0</v>
      </c>
      <c r="H115" s="14"/>
      <c r="I115" s="17">
        <f>IF((C115&lt;=7),VLOOKUP(H115,'7 лет'!$Q$5:$R$79,2),IF((C115=8),VLOOKUP(H115,'8 лет'!$Q$5:$R$79,2),IF((C115=9),VLOOKUP(H115,'9 лет'!$Q$5:$R$79,2),IF((C115=10),VLOOKUP(H115,'10 лет'!$Q$5:$R$79,2),IF((C115=11),VLOOKUP(H115,'11 лет'!$Q$5:$R$79,2),IF((C115=12),VLOOKUP(H115,'12 лет'!$S$5:$T$79,2),IF((C115=13),VLOOKUP(H115,'13 лет'!$S$5:$T$79,2),IF((C115=14),VLOOKUP(H115,'14 лет'!$S$5:$T$79,2),IF((C115=15),VLOOKUP(H115,'15 лет'!$S$5:$T$79,2),IF((C115=16),VLOOKUP(H115,'16 лет'!$S$5:$T$79,2),IF((C115=17),VLOOKUP(H115,'17 лет'!$S$5:$T$79,2))))))))))))</f>
        <v>0</v>
      </c>
      <c r="J115" s="14"/>
      <c r="K115" s="17">
        <f>IF((C115&lt;=7),VLOOKUP(J115,'7 лет'!$S$5:$T$79,2),IF((C115=8),VLOOKUP(J115,'8 лет'!$S$5:$T$79,2),IF((C115=9),VLOOKUP(J115,'9 лет'!$S$5:$T$79,2),IF((C115=10),VLOOKUP(J115,'10 лет'!$S$5:$T$79,2),IF((C115=11),VLOOKUP(J115,'11 лет'!$S$5:$T$79,2),IF((C115=12),VLOOKUP(J115,'12 лет'!$U$5:$V$79,2),IF((C115=13),VLOOKUP(J115,'13 лет'!$U$5:$V$79,2),IF((C115=14),VLOOKUP(J115,'14 лет'!$U$5:$V$79,2),IF(C115&gt;=15,"0")))))))))</f>
        <v>0</v>
      </c>
      <c r="L115" s="28"/>
      <c r="M115" s="17" t="str">
        <f>IF((C115=12),VLOOKUP(L115,'12 лет'!$W$5:$X$85,2),IF((C115=13),VLOOKUP(L115,'13 лет'!$W$5:$X$84,2),IF((C115=14),VLOOKUP(L115,'14 лет'!$W$5:$X$82,2),IF((C115=15),VLOOKUP(L115,'15 лет'!$U$5:$V$82,2),IF((C115=16),VLOOKUP(L115,'16 лет'!$U$5:$V$78,2),IF((C115=17),VLOOKUP(L115,'17 лет'!$U$5:$V$78,2),IF(C115&lt;12,"0")))))))</f>
        <v>0</v>
      </c>
      <c r="N115" s="14"/>
      <c r="O115" s="17" t="str">
        <f>IF((C115=15),VLOOKUP(N115,'15 лет'!$W$5:$X$115,2),IF((C115=16),VLOOKUP(N115,'16 лет'!$W$5:$X$113,2),IF((C115=17),VLOOKUP(N115,'17 лет'!$W$5:$X$113,2),IF(C115&lt;15,"0"))))</f>
        <v>0</v>
      </c>
      <c r="P115" s="14"/>
      <c r="Q115" s="17">
        <f>IF((C115&lt;=7),VLOOKUP(P115,'7 лет'!$U$5:$V$79,2),IF((C115=8),VLOOKUP(P115,'8 лет'!$U$5:$V$79,2),IF((C115=9),VLOOKUP(P115,'9 лет'!$U$5:$V$79,2),IF((C115=10),VLOOKUP(P115,'10 лет'!$U$5:$V$79,2),IF((C115=11),VLOOKUP(P115,'11 лет'!$U$5:$V$79,2),IF((C115=12),VLOOKUP(P115,'12 лет'!$Y$5:$Z$79,2),IF((C115=13),VLOOKUP(P115,'13 лет'!$Y$5:$Z$79,2),IF((C115=14),VLOOKUP(P115,'14 лет'!$Y$5:$Z$79,2),IF((C115=15),VLOOKUP(P115,'15 лет'!$Y$5:$Z$79,2),IF((C115=16),VLOOKUP(P115,'16 лет'!$Y$5:$Z$79,2),IF((C115=17),VLOOKUP(P115,'17 лет'!$Y$5:$Z$79,2))))))))))))</f>
        <v>35</v>
      </c>
      <c r="R115" s="14"/>
      <c r="S115" s="17">
        <f>IF((C115&lt;=7),VLOOKUP(R115,'7 лет'!$W$5:$X$79,2),IF((C115=8),VLOOKUP(R115,'8 лет'!$W$5:$X$79,2),IF((C115=9),VLOOKUP(R115,'9 лет'!$W$5:$X$79,2),IF((C115=10),VLOOKUP(R115,'10 лет'!$W$5:$X$79,2),IF((C115=11),VLOOKUP(R115,'11 лет'!$W$5:$X$79,2),IF((C115=12),VLOOKUP(R115,'12 лет'!$AA$5:$AB$79,2),IF((C115=13),VLOOKUP(R115,'13 лет'!$AA$5:$AB$79,2),IF((C115=14),VLOOKUP(R115,'14 лет'!$AA$5:$AB$79,2),IF((C115=15),VLOOKUP(R115,'15 лет'!$AA$5:$AB$79,2),IF((C115=16),VLOOKUP(R115,'16 лет'!$AA$5:$AB$79,2),IF((C115=17),VLOOKUP(R115,'17 лет'!$AA$5:$AB$79,2))))))))))))</f>
        <v>0</v>
      </c>
      <c r="T115" s="35">
        <f t="shared" si="5"/>
        <v>35</v>
      </c>
      <c r="U115" s="4">
        <f>'Личное первенство девушки'!U29</f>
        <v>7</v>
      </c>
      <c r="V115" s="120"/>
      <c r="W115" s="111"/>
      <c r="X115" t="str">
        <f>P98</f>
        <v>Субъект РФ 3</v>
      </c>
    </row>
    <row r="116" spans="1:24" ht="18.75">
      <c r="A116" s="28">
        <v>6</v>
      </c>
      <c r="B116" s="80"/>
      <c r="C116" s="30"/>
      <c r="D116" s="14"/>
      <c r="E116" s="17">
        <f>IF((C116&lt;=7),VLOOKUP(D116,'7 лет'!$M$5:$N$78,2),IF((C116=8),VLOOKUP(D116,'8 лет'!$M$5:$N$78,2),IF((C116=9),VLOOKUP(D116,'9 лет'!$M$5:$N$78,2),IF((C116=10),VLOOKUP(D116,'10 лет'!$M$5:$N$78,2),IF((C116=11),VLOOKUP(D116,'11 лет'!$M$5:$N$78,2),IF((C116=12),VLOOKUP(D116,'12 лет'!$O$5:$P$78,2),IF((C116=13),VLOOKUP(D116,'13 лет'!$O$5:$P$78,2),IF((C116=14),VLOOKUP(D116,'14 лет'!$O$5:$P$78,2),IF((C116=15),VLOOKUP(D116,'15 лет'!$O$5:$P$78,2),IF((C116=16),VLOOKUP(D116,'16 лет'!$O$5:$P$78,2),IF((C116=17),VLOOKUP(D116,'17 лет'!$O$5:$P$78,2))))))))))))</f>
        <v>0</v>
      </c>
      <c r="F116" s="14"/>
      <c r="G116" s="17">
        <f>IF((C116&lt;=7),VLOOKUP(F116,'7 лет'!$O$5:$P$79,2),IF((C116=8),VLOOKUP(F116,'8 лет'!$O$5:$P$79,2),IF((C116=9),VLOOKUP(F116,'9 лет'!$O$5:$P$79,2),IF((C116=10),VLOOKUP(F116,'10 лет'!$O$5:$P$79,2),IF((C116=11),VLOOKUP(F116,'11 лет'!$O$5:$P$79,2),IF((C116=12),VLOOKUP(F116,'12 лет'!$Q$5:$R$79,2),IF((C116=13),VLOOKUP(F116,'13 лет'!$Q$5:$R$79,2),IF((C116=14),VLOOKUP(F116,'14 лет'!$Q$5:$R$79,2),IF((C116=15),VLOOKUP(F116,'15 лет'!$Q$5:$R$79,2),IF((C116=16),VLOOKUP(F116,'16 лет'!$Q$5:$R$79,2),IF((C116=17),VLOOKUP(F116,'17 лет'!$Q$5:$R$79,2))))))))))))</f>
        <v>0</v>
      </c>
      <c r="H116" s="14"/>
      <c r="I116" s="17">
        <f>IF((C116&lt;=7),VLOOKUP(H116,'7 лет'!$Q$5:$R$79,2),IF((C116=8),VLOOKUP(H116,'8 лет'!$Q$5:$R$79,2),IF((C116=9),VLOOKUP(H116,'9 лет'!$Q$5:$R$79,2),IF((C116=10),VLOOKUP(H116,'10 лет'!$Q$5:$R$79,2),IF((C116=11),VLOOKUP(H116,'11 лет'!$Q$5:$R$79,2),IF((C116=12),VLOOKUP(H116,'12 лет'!$S$5:$T$79,2),IF((C116=13),VLOOKUP(H116,'13 лет'!$S$5:$T$79,2),IF((C116=14),VLOOKUP(H116,'14 лет'!$S$5:$T$79,2),IF((C116=15),VLOOKUP(H116,'15 лет'!$S$5:$T$79,2),IF((C116=16),VLOOKUP(H116,'16 лет'!$S$5:$T$79,2),IF((C116=17),VLOOKUP(H116,'17 лет'!$S$5:$T$79,2))))))))))))</f>
        <v>0</v>
      </c>
      <c r="J116" s="14"/>
      <c r="K116" s="17">
        <f>IF((C116&lt;=7),VLOOKUP(J116,'7 лет'!$S$5:$T$79,2),IF((C116=8),VLOOKUP(J116,'8 лет'!$S$5:$T$79,2),IF((C116=9),VLOOKUP(J116,'9 лет'!$S$5:$T$79,2),IF((C116=10),VLOOKUP(J116,'10 лет'!$S$5:$T$79,2),IF((C116=11),VLOOKUP(J116,'11 лет'!$S$5:$T$79,2),IF((C116=12),VLOOKUP(J116,'12 лет'!$U$5:$V$79,2),IF((C116=13),VLOOKUP(J116,'13 лет'!$U$5:$V$79,2),IF((C116=14),VLOOKUP(J116,'14 лет'!$U$5:$V$79,2),IF(C116&gt;=15,"0")))))))))</f>
        <v>0</v>
      </c>
      <c r="L116" s="28"/>
      <c r="M116" s="17" t="str">
        <f>IF((C116=12),VLOOKUP(L116,'12 лет'!$W$5:$X$85,2),IF((C116=13),VLOOKUP(L116,'13 лет'!$W$5:$X$84,2),IF((C116=14),VLOOKUP(L116,'14 лет'!$W$5:$X$82,2),IF((C116=15),VLOOKUP(L116,'15 лет'!$U$5:$V$82,2),IF((C116=16),VLOOKUP(L116,'16 лет'!$U$5:$V$78,2),IF((C116=17),VLOOKUP(L116,'17 лет'!$U$5:$V$78,2),IF(C116&lt;12,"0")))))))</f>
        <v>0</v>
      </c>
      <c r="N116" s="14"/>
      <c r="O116" s="17" t="str">
        <f>IF((C116=15),VLOOKUP(N116,'15 лет'!$W$5:$X$115,2),IF((C116=16),VLOOKUP(N116,'16 лет'!$W$5:$X$113,2),IF((C116=17),VLOOKUP(N116,'17 лет'!$W$5:$X$113,2),IF(C116&lt;15,"0"))))</f>
        <v>0</v>
      </c>
      <c r="P116" s="14"/>
      <c r="Q116" s="17">
        <f>IF((C116&lt;=7),VLOOKUP(P116,'7 лет'!$U$5:$V$79,2),IF((C116=8),VLOOKUP(P116,'8 лет'!$U$5:$V$79,2),IF((C116=9),VLOOKUP(P116,'9 лет'!$U$5:$V$79,2),IF((C116=10),VLOOKUP(P116,'10 лет'!$U$5:$V$79,2),IF((C116=11),VLOOKUP(P116,'11 лет'!$U$5:$V$79,2),IF((C116=12),VLOOKUP(P116,'12 лет'!$Y$5:$Z$79,2),IF((C116=13),VLOOKUP(P116,'13 лет'!$Y$5:$Z$79,2),IF((C116=14),VLOOKUP(P116,'14 лет'!$Y$5:$Z$79,2),IF((C116=15),VLOOKUP(P116,'15 лет'!$Y$5:$Z$79,2),IF((C116=16),VLOOKUP(P116,'16 лет'!$Y$5:$Z$79,2),IF((C116=17),VLOOKUP(P116,'17 лет'!$Y$5:$Z$79,2))))))))))))</f>
        <v>35</v>
      </c>
      <c r="R116" s="14"/>
      <c r="S116" s="17">
        <f>IF((C116&lt;=7),VLOOKUP(R116,'7 лет'!$W$5:$X$79,2),IF((C116=8),VLOOKUP(R116,'8 лет'!$W$5:$X$79,2),IF((C116=9),VLOOKUP(R116,'9 лет'!$W$5:$X$79,2),IF((C116=10),VLOOKUP(R116,'10 лет'!$W$5:$X$79,2),IF((C116=11),VLOOKUP(R116,'11 лет'!$W$5:$X$79,2),IF((C116=12),VLOOKUP(R116,'12 лет'!$AA$5:$AB$79,2),IF((C116=13),VLOOKUP(R116,'13 лет'!$AA$5:$AB$79,2),IF((C116=14),VLOOKUP(R116,'14 лет'!$AA$5:$AB$79,2),IF((C116=15),VLOOKUP(R116,'15 лет'!$AA$5:$AB$79,2),IF((C116=16),VLOOKUP(R116,'16 лет'!$AA$5:$AB$79,2),IF((C116=17),VLOOKUP(R116,'17 лет'!$AA$5:$AB$79,2))))))))))))</f>
        <v>0</v>
      </c>
      <c r="T116" s="35">
        <f t="shared" si="5"/>
        <v>35</v>
      </c>
      <c r="U116" s="4">
        <f>'Личное первенство девушки'!U30</f>
        <v>7</v>
      </c>
      <c r="V116" s="120"/>
      <c r="W116" s="111"/>
      <c r="X116" t="str">
        <f>P98</f>
        <v>Субъект РФ 3</v>
      </c>
    </row>
    <row r="117" spans="1:24" ht="18.75">
      <c r="A117" s="122"/>
      <c r="B117" s="123"/>
      <c r="C117" s="123"/>
      <c r="D117" s="123"/>
      <c r="E117" s="123"/>
      <c r="F117" s="123"/>
      <c r="G117" s="123"/>
      <c r="H117" s="123"/>
      <c r="I117" s="123"/>
      <c r="J117" s="123"/>
      <c r="K117" s="123"/>
      <c r="L117" s="123"/>
      <c r="M117" s="123"/>
      <c r="N117" s="123"/>
      <c r="O117" s="123"/>
      <c r="P117" s="128" t="s">
        <v>293</v>
      </c>
      <c r="Q117" s="128"/>
      <c r="R117" s="128"/>
      <c r="S117" s="129"/>
      <c r="T117" s="124">
        <f ca="1">SUMPRODUCT(LARGE($T$111:$T$116,ROW(INDIRECT("T1:T"&amp;Z17))))</f>
        <v>175</v>
      </c>
      <c r="U117" s="125"/>
      <c r="V117" s="120"/>
      <c r="W117" s="111"/>
    </row>
    <row r="118" spans="1:24" ht="30" customHeight="1">
      <c r="A118" s="131"/>
      <c r="B118" s="132"/>
      <c r="C118" s="132"/>
      <c r="D118" s="132"/>
      <c r="E118" s="132"/>
      <c r="F118" s="132"/>
      <c r="G118" s="132"/>
      <c r="H118" s="132"/>
      <c r="I118" s="132"/>
      <c r="J118" s="132"/>
      <c r="K118" s="132"/>
      <c r="L118" s="132"/>
      <c r="M118" s="132"/>
      <c r="N118" s="132"/>
      <c r="O118" s="132"/>
      <c r="P118" s="126" t="s">
        <v>294</v>
      </c>
      <c r="Q118" s="126"/>
      <c r="R118" s="126"/>
      <c r="S118" s="126"/>
      <c r="T118" s="156">
        <f ca="1">SUM(T109+T117)</f>
        <v>425</v>
      </c>
      <c r="U118" s="157"/>
      <c r="V118" s="121"/>
      <c r="W118" s="112"/>
    </row>
    <row r="119" spans="1:24">
      <c r="A119" s="15"/>
      <c r="B119" s="15"/>
      <c r="C119" s="15"/>
      <c r="D119" s="15"/>
      <c r="E119" s="15"/>
      <c r="F119" s="15"/>
      <c r="G119" s="15"/>
      <c r="H119" s="15"/>
      <c r="I119" s="15"/>
      <c r="J119" s="15"/>
      <c r="K119" s="15"/>
      <c r="L119" s="15"/>
      <c r="M119" s="15"/>
      <c r="N119" s="15"/>
      <c r="O119" s="15"/>
      <c r="P119" s="15"/>
      <c r="Q119" s="15"/>
      <c r="R119" s="15"/>
      <c r="S119" s="15"/>
      <c r="T119" s="15"/>
    </row>
    <row r="120" spans="1:24">
      <c r="A120" s="16"/>
      <c r="C120" s="16"/>
      <c r="D120" s="16"/>
      <c r="E120" s="16"/>
      <c r="F120" s="16"/>
      <c r="G120" s="16"/>
      <c r="H120" s="16"/>
      <c r="I120" s="16"/>
      <c r="J120" s="16"/>
      <c r="K120" s="15"/>
      <c r="L120" s="15"/>
      <c r="M120" s="16"/>
      <c r="N120" s="16"/>
      <c r="O120" s="16"/>
      <c r="P120" s="16"/>
      <c r="Q120" s="16"/>
      <c r="R120" s="16"/>
      <c r="S120" s="16"/>
      <c r="T120" s="16"/>
    </row>
    <row r="121" spans="1:24">
      <c r="A121" s="16"/>
      <c r="C121" s="16"/>
      <c r="D121" s="16"/>
      <c r="E121" s="16"/>
      <c r="F121" s="16"/>
      <c r="G121" s="16"/>
      <c r="H121" s="16"/>
      <c r="I121" s="16"/>
      <c r="J121" s="16"/>
      <c r="K121" s="15"/>
      <c r="L121" s="15"/>
      <c r="M121" s="16"/>
      <c r="N121" s="16"/>
      <c r="O121" s="16"/>
      <c r="P121" s="16"/>
      <c r="Q121" s="16"/>
      <c r="R121" s="16"/>
      <c r="S121" s="16"/>
      <c r="T121" s="16"/>
    </row>
    <row r="122" spans="1:24" ht="16.5">
      <c r="A122" s="15"/>
      <c r="B122" s="81" t="s">
        <v>181</v>
      </c>
      <c r="C122" s="15"/>
      <c r="D122" s="15"/>
      <c r="E122" s="15"/>
      <c r="F122" s="15"/>
      <c r="G122" s="15"/>
      <c r="H122" s="15"/>
      <c r="I122" s="15"/>
      <c r="J122" s="15"/>
      <c r="K122" s="15"/>
      <c r="L122" s="15"/>
      <c r="M122" s="15"/>
      <c r="N122" s="15"/>
      <c r="O122" s="15"/>
      <c r="P122" s="15"/>
      <c r="Q122" s="15"/>
      <c r="R122" s="15"/>
      <c r="S122" s="15"/>
      <c r="T122" s="15"/>
    </row>
    <row r="123" spans="1:24">
      <c r="A123" s="15"/>
      <c r="B123" s="16"/>
      <c r="C123" s="16"/>
      <c r="D123" s="15"/>
      <c r="E123" s="15"/>
      <c r="F123" s="15"/>
      <c r="G123" s="15"/>
      <c r="H123" s="15"/>
      <c r="I123" s="15"/>
      <c r="J123" s="15"/>
      <c r="K123" s="15"/>
      <c r="L123" s="15"/>
      <c r="M123" s="15"/>
      <c r="N123" s="15"/>
      <c r="O123" s="15"/>
      <c r="P123" s="15"/>
      <c r="Q123" s="15"/>
      <c r="R123" s="15"/>
      <c r="S123" s="15"/>
      <c r="T123" s="15"/>
    </row>
    <row r="124" spans="1:24">
      <c r="A124" s="15"/>
      <c r="B124" s="15"/>
      <c r="C124" s="16"/>
      <c r="D124" s="15"/>
      <c r="E124" s="15"/>
      <c r="F124" s="15"/>
      <c r="G124" s="15"/>
      <c r="H124" s="15"/>
      <c r="I124" s="15"/>
      <c r="J124" s="15"/>
      <c r="K124" s="15"/>
      <c r="L124" s="15"/>
      <c r="M124" s="15"/>
      <c r="N124" s="15"/>
      <c r="O124" s="15"/>
      <c r="P124" s="15"/>
      <c r="Q124" s="15"/>
      <c r="R124" s="15"/>
      <c r="S124" s="15"/>
      <c r="T124" s="15"/>
    </row>
    <row r="125" spans="1:24" ht="16.5">
      <c r="A125" s="15"/>
      <c r="B125" s="81" t="s">
        <v>182</v>
      </c>
      <c r="C125" s="16"/>
      <c r="D125" s="15"/>
      <c r="E125" s="15"/>
      <c r="F125" s="15"/>
      <c r="G125" s="15"/>
      <c r="H125" s="15"/>
      <c r="I125" s="15"/>
      <c r="J125" s="15"/>
      <c r="K125" s="15"/>
      <c r="L125" s="15"/>
      <c r="M125" s="15"/>
      <c r="N125" s="15"/>
      <c r="O125" s="15"/>
      <c r="P125" s="15"/>
      <c r="Q125" s="15"/>
      <c r="R125" s="15"/>
      <c r="S125" s="15"/>
      <c r="T125" s="15"/>
    </row>
    <row r="127" spans="1:24" ht="18.75">
      <c r="A127" s="113" t="s">
        <v>999</v>
      </c>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row>
    <row r="128" spans="1:24" ht="18.75">
      <c r="A128" s="113" t="s">
        <v>998</v>
      </c>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row>
    <row r="130" spans="1:23">
      <c r="A130" s="114" t="s">
        <v>169</v>
      </c>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row>
    <row r="131" spans="1:23">
      <c r="A131" s="45"/>
      <c r="B131" s="45"/>
      <c r="C131" s="45"/>
      <c r="D131" s="45"/>
      <c r="E131" s="45"/>
      <c r="F131" s="45"/>
      <c r="G131" s="45"/>
      <c r="H131" s="45"/>
      <c r="I131" s="45"/>
      <c r="J131" s="45"/>
      <c r="K131" s="45"/>
      <c r="L131" s="45"/>
      <c r="M131" s="45"/>
      <c r="N131" s="45"/>
      <c r="O131" s="45"/>
      <c r="P131" s="45"/>
      <c r="Q131" s="45"/>
      <c r="R131" s="45"/>
      <c r="S131" s="45"/>
      <c r="T131" s="45"/>
      <c r="U131" s="45"/>
      <c r="V131" s="45"/>
      <c r="W131" s="45"/>
    </row>
    <row r="132" spans="1:23" ht="18.75">
      <c r="A132" s="115" t="s">
        <v>1013</v>
      </c>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row>
    <row r="133" spans="1:23" ht="18.75">
      <c r="A133" s="115" t="s">
        <v>996</v>
      </c>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row>
    <row r="134" spans="1:23" ht="18.75">
      <c r="A134" s="116" t="s">
        <v>997</v>
      </c>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row>
    <row r="135" spans="1:23" ht="18.75">
      <c r="A135" s="52"/>
      <c r="B135" s="52"/>
      <c r="C135" s="52"/>
      <c r="D135" s="52"/>
      <c r="E135" s="52"/>
      <c r="F135" s="52"/>
      <c r="G135" s="52"/>
      <c r="H135" s="52"/>
      <c r="I135" s="52"/>
      <c r="J135" s="52"/>
      <c r="K135" s="52"/>
      <c r="L135" s="52"/>
      <c r="M135" s="52"/>
      <c r="N135" s="52"/>
      <c r="O135" s="52"/>
      <c r="P135" s="52"/>
      <c r="Q135" s="52"/>
      <c r="R135" s="52"/>
      <c r="S135" s="52"/>
      <c r="T135" s="52"/>
      <c r="U135" s="52"/>
      <c r="V135" s="52"/>
    </row>
    <row r="136" spans="1:23">
      <c r="A136" s="10"/>
      <c r="B136" s="10"/>
      <c r="C136" s="10"/>
      <c r="D136" s="10"/>
      <c r="E136" s="10"/>
      <c r="F136" s="10"/>
      <c r="G136" s="10"/>
      <c r="H136" s="10"/>
      <c r="I136" s="10"/>
      <c r="J136" s="10"/>
      <c r="K136" s="10"/>
      <c r="L136" s="10"/>
      <c r="M136" s="10"/>
      <c r="N136" s="10"/>
      <c r="O136" s="10"/>
      <c r="P136" s="10"/>
      <c r="Q136" s="10"/>
      <c r="R136" s="10"/>
      <c r="S136" s="10"/>
      <c r="T136" s="10"/>
    </row>
    <row r="137" spans="1:23" ht="18.75">
      <c r="A137" s="117" t="s">
        <v>1000</v>
      </c>
      <c r="B137" s="117"/>
      <c r="C137" s="49"/>
      <c r="D137" s="49"/>
      <c r="E137" s="49"/>
      <c r="F137" s="49"/>
      <c r="G137" s="49"/>
      <c r="H137" s="49"/>
      <c r="I137" s="49"/>
      <c r="J137" s="49"/>
      <c r="K137" s="49"/>
      <c r="L137" s="49"/>
      <c r="M137" s="49"/>
      <c r="N137" s="49"/>
      <c r="O137" s="49"/>
      <c r="P137" s="49"/>
      <c r="Q137" s="49"/>
      <c r="R137" s="49"/>
      <c r="S137" s="49"/>
      <c r="T137" s="49"/>
    </row>
    <row r="138" spans="1:23" ht="18.75">
      <c r="A138" s="117" t="s">
        <v>1001</v>
      </c>
      <c r="B138" s="117"/>
      <c r="C138" s="44"/>
      <c r="D138" s="44"/>
      <c r="E138" s="44"/>
      <c r="F138" s="44"/>
      <c r="G138" s="44"/>
      <c r="H138" s="44"/>
      <c r="I138" s="44"/>
      <c r="J138" s="44"/>
      <c r="K138" s="44"/>
      <c r="L138" s="44"/>
      <c r="M138" s="44"/>
      <c r="N138" s="44"/>
      <c r="O138" s="44"/>
      <c r="P138" s="44"/>
      <c r="Q138" s="44"/>
      <c r="R138" s="44"/>
      <c r="S138" s="44"/>
      <c r="T138" s="44"/>
    </row>
    <row r="139" spans="1:23" ht="18.75">
      <c r="A139" s="117"/>
      <c r="B139" s="117"/>
      <c r="D139" s="49"/>
      <c r="E139" s="49"/>
      <c r="F139" s="49"/>
      <c r="G139" s="49"/>
      <c r="H139" s="49"/>
      <c r="I139" s="49"/>
      <c r="J139" s="49"/>
      <c r="K139" s="49"/>
      <c r="L139" s="49"/>
      <c r="M139" s="49"/>
      <c r="N139" s="49"/>
      <c r="O139" s="49"/>
      <c r="P139" s="49"/>
      <c r="Q139" s="49"/>
      <c r="R139" s="49"/>
      <c r="S139" s="49"/>
      <c r="T139" s="49"/>
    </row>
    <row r="140" spans="1:23" ht="18.75">
      <c r="A140" s="118" t="s">
        <v>185</v>
      </c>
      <c r="B140" s="118"/>
      <c r="C140" s="118"/>
      <c r="D140" s="118"/>
      <c r="E140" s="118"/>
      <c r="F140" s="118"/>
      <c r="G140" s="118"/>
      <c r="H140" s="118"/>
      <c r="I140" s="118"/>
      <c r="J140" s="118"/>
      <c r="K140" s="118"/>
      <c r="L140" s="118"/>
      <c r="M140" s="118"/>
      <c r="N140" s="118"/>
      <c r="O140" s="118"/>
      <c r="P140" s="141" t="s">
        <v>290</v>
      </c>
      <c r="Q140" s="141"/>
      <c r="R140" s="141"/>
      <c r="S140" s="141"/>
      <c r="T140" s="141"/>
      <c r="U140" s="141"/>
      <c r="V140" s="141"/>
    </row>
    <row r="141" spans="1:23">
      <c r="A141" s="29"/>
      <c r="B141" s="29"/>
      <c r="C141" s="29"/>
      <c r="D141" s="29"/>
      <c r="E141" s="29"/>
      <c r="F141" s="29"/>
      <c r="G141" s="29"/>
      <c r="H141" s="29"/>
      <c r="I141" s="29"/>
      <c r="J141" s="29"/>
      <c r="K141" s="29"/>
      <c r="L141" s="29"/>
      <c r="M141" s="29"/>
      <c r="N141" s="29"/>
      <c r="O141" s="29"/>
      <c r="P141" s="29"/>
      <c r="Q141" s="29"/>
      <c r="R141" s="29"/>
      <c r="S141" s="29"/>
      <c r="T141" s="29"/>
    </row>
    <row r="142" spans="1:23" ht="24" customHeight="1">
      <c r="A142" s="130" t="s">
        <v>170</v>
      </c>
      <c r="B142" s="130"/>
      <c r="C142" s="130"/>
      <c r="D142" s="130"/>
      <c r="E142" s="130"/>
      <c r="F142" s="130"/>
      <c r="G142" s="130"/>
      <c r="H142" s="130"/>
      <c r="I142" s="130"/>
      <c r="J142" s="130"/>
      <c r="K142" s="130"/>
      <c r="L142" s="130"/>
      <c r="M142" s="130"/>
      <c r="N142" s="130"/>
      <c r="O142" s="130"/>
      <c r="P142" s="130"/>
      <c r="Q142" s="130"/>
      <c r="R142" s="130"/>
      <c r="S142" s="130"/>
      <c r="T142" s="138" t="s">
        <v>178</v>
      </c>
      <c r="U142" s="109" t="s">
        <v>291</v>
      </c>
      <c r="V142" s="109" t="s">
        <v>295</v>
      </c>
      <c r="W142" s="109" t="s">
        <v>1014</v>
      </c>
    </row>
    <row r="143" spans="1:23" ht="66" customHeight="1">
      <c r="A143" s="109" t="s">
        <v>171</v>
      </c>
      <c r="B143" s="130" t="s">
        <v>172</v>
      </c>
      <c r="C143" s="109" t="s">
        <v>173</v>
      </c>
      <c r="D143" s="109" t="s">
        <v>174</v>
      </c>
      <c r="E143" s="109"/>
      <c r="F143" s="109" t="s">
        <v>175</v>
      </c>
      <c r="G143" s="109"/>
      <c r="H143" s="109" t="s">
        <v>176</v>
      </c>
      <c r="I143" s="109"/>
      <c r="J143" s="109" t="s">
        <v>1002</v>
      </c>
      <c r="K143" s="109"/>
      <c r="L143" s="109" t="s">
        <v>1003</v>
      </c>
      <c r="M143" s="109"/>
      <c r="N143" s="109" t="s">
        <v>1004</v>
      </c>
      <c r="O143" s="109"/>
      <c r="P143" s="109" t="s">
        <v>7</v>
      </c>
      <c r="Q143" s="109"/>
      <c r="R143" s="109" t="s">
        <v>177</v>
      </c>
      <c r="S143" s="109"/>
      <c r="T143" s="139"/>
      <c r="U143" s="109"/>
      <c r="V143" s="109"/>
      <c r="W143" s="109"/>
    </row>
    <row r="144" spans="1:23" ht="16.5">
      <c r="A144" s="109"/>
      <c r="B144" s="130"/>
      <c r="C144" s="109"/>
      <c r="D144" s="51" t="s">
        <v>179</v>
      </c>
      <c r="E144" s="53" t="s">
        <v>3</v>
      </c>
      <c r="F144" s="51" t="s">
        <v>179</v>
      </c>
      <c r="G144" s="53" t="s">
        <v>3</v>
      </c>
      <c r="H144" s="51" t="s">
        <v>179</v>
      </c>
      <c r="I144" s="53" t="s">
        <v>3</v>
      </c>
      <c r="J144" s="51" t="s">
        <v>179</v>
      </c>
      <c r="K144" s="53" t="s">
        <v>3</v>
      </c>
      <c r="L144" s="51" t="s">
        <v>179</v>
      </c>
      <c r="M144" s="53" t="s">
        <v>3</v>
      </c>
      <c r="N144" s="51" t="s">
        <v>179</v>
      </c>
      <c r="O144" s="53" t="s">
        <v>3</v>
      </c>
      <c r="P144" s="51" t="s">
        <v>179</v>
      </c>
      <c r="Q144" s="53" t="s">
        <v>3</v>
      </c>
      <c r="R144" s="51" t="s">
        <v>179</v>
      </c>
      <c r="S144" s="53" t="s">
        <v>3</v>
      </c>
      <c r="T144" s="140"/>
      <c r="U144" s="109"/>
      <c r="V144" s="109"/>
      <c r="W144" s="109"/>
    </row>
    <row r="145" spans="1:24" ht="18.75">
      <c r="A145" s="28">
        <v>1</v>
      </c>
      <c r="B145" s="79"/>
      <c r="C145" s="28"/>
      <c r="D145" s="28"/>
      <c r="E145" s="17">
        <f>IF((C145&lt;=7),VLOOKUP(D145,'7 лет'!$A$5:$B$78,2),IF((C145=8),VLOOKUP(D145,'8 лет'!$A$5:$B$78,2),IF((C145=9),VLOOKUP(D145,'9 лет'!$A$5:$B$78,2),IF((C145=10),VLOOKUP(D145,'10 лет'!$A$5:$B$78,2),IF((C145=11),VLOOKUP(D145,'11 лет'!$A$5:$B$78,2),IF((C145=12),VLOOKUP(D145,'12 лет'!$A$5:$B$78,2),IF((C145=13),VLOOKUP(D145,'13 лет'!$A$5:$B$78,2),IF((C145=14),VLOOKUP(D145,'14 лет'!$A$5:$B$78,2),IF((C145=15),VLOOKUP(D145,'15 лет'!$A$5:$B$78,2),IF((C145=16),VLOOKUP(D145,'16 лет'!$A$5:$B$78,2),IF((C145=17),VLOOKUP(D145,'17 лет'!$A$5:$B$78,2))))))))))))</f>
        <v>0</v>
      </c>
      <c r="F145" s="28"/>
      <c r="G145" s="17">
        <f>IF((C145&lt;=7),VLOOKUP(F145,'7 лет'!$C$5:$D$79,2),IF((C145=8),VLOOKUP(F145,'8 лет'!$C$5:$D$79,2),IF((C145=9),VLOOKUP(F145,'9 лет'!$C$5:$D$79,2),IF((C145=10),VLOOKUP(F145,'10 лет'!$C$5:$D$79,2),IF((C145=11),VLOOKUP(F145,'11 лет'!$C$5:$D$79,2),IF((C145=12),VLOOKUP(F145,'12 лет'!$C$5:$D$79,2),IF((C145=13),VLOOKUP(F145,'13 лет'!$C$5:$D$79,2),IF((C145=14),VLOOKUP(F145,'14 лет'!$C$5:$D$79,2),IF((C145=15),VLOOKUP(F145,'15 лет'!$C$5:$D$79,2),IF((C145=16),VLOOKUP(F145,'16 лет'!$C$5:$D$79,2),IF((C145=17),VLOOKUP(F145,'17 лет'!$C$5:$D$79,2))))))))))))</f>
        <v>0</v>
      </c>
      <c r="H145" s="28"/>
      <c r="I145" s="17">
        <f>IF((C145&lt;=7),VLOOKUP(H145,'7 лет'!$E$5:$F$79,2),IF((C145=8),VLOOKUP(H145,'8 лет'!$E$5:$F$79,2),IF((C145=9),VLOOKUP(H145,'9 лет'!$E$5:$F$79,2),IF((C145=10),VLOOKUP(H145,'10 лет'!$E$5:$F$79,2),IF((C145=11),VLOOKUP(H145,'11 лет'!$E$5:$F$79,2),IF((C145=12),VLOOKUP(H145,'12 лет'!$E$5:$F$79,2),IF((C145=13),VLOOKUP(H145,'13 лет'!$E$5:$F$79,2),IF((C145=14),VLOOKUP(H145,'14 лет'!$E$5:$F$79,2),IF((C145=15),VLOOKUP(H145,'15 лет'!$E$5:$F$79,2),IF((C145=16),VLOOKUP(H145,'16 лет'!$E$5:$F$79,2),IF((C145=17),VLOOKUP(H145,'17 лет'!$E$5:$F$79,2))))))))))))</f>
        <v>0</v>
      </c>
      <c r="J145" s="28"/>
      <c r="K145" s="17">
        <f>IF((C145&lt;=7),VLOOKUP(J145,'7 лет'!$G$5:$H$79,2),IF((C145=8),VLOOKUP(J145,'8 лет'!$G$5:$H$79,2),IF((C145=9),VLOOKUP(J145,'9 лет'!$G$5:$H$79,2),IF((C145=10),VLOOKUP(J145,'10 лет'!$G$5:$H$79,2),IF((C145=11),VLOOKUP(J145,'11 лет'!$G$5:$H$79,2),IF((C145=12),VLOOKUP(J145,'12 лет'!$G$5:$H$79,2),IF((C145=13),VLOOKUP(J145,'13 лет'!$G$5:$H$79,2),IF((C145=14),VLOOKUP(J145,'14 лет'!$G$5:$H$79,2),IF(C145&gt;=15,"0")))))))))</f>
        <v>0</v>
      </c>
      <c r="L145" s="28"/>
      <c r="M145" s="17" t="str">
        <f>IF((C145=12),VLOOKUP(L145,'12 лет'!$I$5:$J$81,2),IF((C145=13),VLOOKUP(L145,'13 лет'!$I$5:$J$81,2),IF((C145=14),VLOOKUP(L145,'14 лет'!$I$5:$J$80,2),IF((C145=15),VLOOKUP(L145,'15 лет'!$G$5:$H$82,2),IF((C145=16),VLOOKUP(L145,'16 лет'!$G$5:$H$81,2),IF((C145=17),VLOOKUP(L145,'17 лет'!$G$5:$H$81,2),IF(C145&lt;12,"0")))))))</f>
        <v>0</v>
      </c>
      <c r="N145" s="28"/>
      <c r="O145" s="17" t="str">
        <f>IF((C145=15),VLOOKUP(N145,'15 лет'!$I$5:$J$100,2),IF((C145=16),VLOOKUP(N145,'16 лет'!$I$5:$J$94,2),IF((C145=17),VLOOKUP(N145,'17 лет'!$I$5:$J$97,2),IF(C145&lt;15,"0"))))</f>
        <v>0</v>
      </c>
      <c r="P145" s="11"/>
      <c r="Q145" s="17">
        <f>IF((C145&lt;=7),VLOOKUP(P145,'7 лет'!$I$5:$J$79,2),IF((C145=8),VLOOKUP(P145,'8 лет'!$I$5:$J$79,2),IF((C145=9),VLOOKUP(P145,'9 лет'!$I$5:$J$79,2),IF((C145=10),VLOOKUP(P145,'10 лет'!$I$5:$J$79,2),IF((C145=11),VLOOKUP(P145,'11 лет'!$I$5:$J$79,2),IF((C145=12),VLOOKUP(P145,'12 лет'!$K$5:$L$79,2),IF((C145=13),VLOOKUP(P145,'13 лет'!$K$5:$L$79,2),IF((C145=14),VLOOKUP(P145,'14 лет'!$K$5:$L$79,2),IF((C145=15),VLOOKUP(P145,'15 лет'!$K$5:$L$79,2),IF((C145=16),VLOOKUP(P145,'16 лет'!$K$5:$L$79,2),IF((C145=17),VLOOKUP(P145,'17 лет'!$K$5:$L$79,2),)))))))))))</f>
        <v>50</v>
      </c>
      <c r="R145" s="28"/>
      <c r="S145" s="17">
        <f>IF((C145&lt;=7),VLOOKUP(R145,'7 лет'!$K$5:$L$79,2),IF((C145=8),VLOOKUP(R145,'8 лет'!$K$5:$L$79,2),IF((C145=9),VLOOKUP(R145,'9 лет'!$K$5:$L$79,2),IF((C145=10),VLOOKUP(R145,'10 лет'!$K$5:$L$79,2),IF((C145=11),VLOOKUP(R145,'11 лет'!$K$5:$L$79,2),IF((C145=12),VLOOKUP(R145,'12 лет'!$M$5:$N$79,2),IF((C145=13),VLOOKUP(R145,'13 лет'!$M$5:$N$79,2),IF((C145=14),VLOOKUP(R145,'14 лет'!$M$5:$N$79,2),IF((C145=15),VLOOKUP(R145,'15 лет'!$M$5:$N$79,2),IF((C145=16),VLOOKUP(R145,'16 лет'!$M$5:$N$79,2),IF((C145=17),VLOOKUP(R145,'17 лет'!$M$5:$N$79,2))))))))))))</f>
        <v>0</v>
      </c>
      <c r="T145" s="12">
        <f t="shared" ref="T145:T150" si="6">SUM(E145+G145+I145+K145+M145+O145+Q145+S145)</f>
        <v>50</v>
      </c>
      <c r="U145" s="4">
        <f>'Личное первенство юноши'!U31</f>
        <v>7</v>
      </c>
      <c r="V145" s="119">
        <f ca="1">'Командный зачет'!G13</f>
        <v>2</v>
      </c>
      <c r="W145" s="110">
        <f ca="1">+SUM(V145*2)</f>
        <v>4</v>
      </c>
      <c r="X145" t="str">
        <f>P140</f>
        <v>Субъект РФ 4</v>
      </c>
    </row>
    <row r="146" spans="1:24" ht="18.75">
      <c r="A146" s="28">
        <v>2</v>
      </c>
      <c r="B146" s="79"/>
      <c r="C146" s="28"/>
      <c r="D146" s="28"/>
      <c r="E146" s="17">
        <f>IF((C146&lt;=7),VLOOKUP(D146,'7 лет'!$A$5:$B$78,2),IF((C146=8),VLOOKUP(D146,'8 лет'!$A$5:$B$78,2),IF((C146=9),VLOOKUP(D146,'9 лет'!$A$5:$B$78,2),IF((C146=10),VLOOKUP(D146,'10 лет'!$A$5:$B$78,2),IF((C146=11),VLOOKUP(D146,'11 лет'!$A$5:$B$78,2),IF((C146=12),VLOOKUP(D146,'12 лет'!$A$5:$B$78,2),IF((C146=13),VLOOKUP(D146,'13 лет'!$A$5:$B$78,2),IF((C146=14),VLOOKUP(D146,'14 лет'!$A$5:$B$78,2),IF((C146=15),VLOOKUP(D146,'15 лет'!$A$5:$B$78,2),IF((C146=16),VLOOKUP(D146,'16 лет'!$A$5:$B$78,2),IF((C146=17),VLOOKUP(D146,'17 лет'!$A$5:$B$78,2))))))))))))</f>
        <v>0</v>
      </c>
      <c r="F146" s="28"/>
      <c r="G146" s="17">
        <f>IF((C146&lt;=7),VLOOKUP(F146,'7 лет'!$C$5:$D$79,2),IF((C146=8),VLOOKUP(F146,'8 лет'!$C$5:$D$79,2),IF((C146=9),VLOOKUP(F146,'9 лет'!$C$5:$D$79,2),IF((C146=10),VLOOKUP(F146,'10 лет'!$C$5:$D$79,2),IF((C146=11),VLOOKUP(F146,'11 лет'!$C$5:$D$79,2),IF((C146=12),VLOOKUP(F146,'12 лет'!$C$5:$D$79,2),IF((C146=13),VLOOKUP(F146,'13 лет'!$C$5:$D$79,2),IF((C146=14),VLOOKUP(F146,'14 лет'!$C$5:$D$79,2),IF((C146=15),VLOOKUP(F146,'15 лет'!$C$5:$D$79,2),IF((C146=16),VLOOKUP(F146,'16 лет'!$C$5:$D$79,2),IF((C146=17),VLOOKUP(F146,'17 лет'!$C$5:$D$79,2))))))))))))</f>
        <v>0</v>
      </c>
      <c r="H146" s="28"/>
      <c r="I146" s="17">
        <f>IF((C146&lt;=7),VLOOKUP(H146,'7 лет'!$E$5:$F$79,2),IF((C146=8),VLOOKUP(H146,'8 лет'!$E$5:$F$79,2),IF((C146=9),VLOOKUP(H146,'9 лет'!$E$5:$F$79,2),IF((C146=10),VLOOKUP(H146,'10 лет'!$E$5:$F$79,2),IF((C146=11),VLOOKUP(H146,'11 лет'!$E$5:$F$79,2),IF((C146=12),VLOOKUP(H146,'12 лет'!$E$5:$F$79,2),IF((C146=13),VLOOKUP(H146,'13 лет'!$E$5:$F$79,2),IF((C146=14),VLOOKUP(H146,'14 лет'!$E$5:$F$79,2),IF((C146=15),VLOOKUP(H146,'15 лет'!$E$5:$F$79,2),IF((C146=16),VLOOKUP(H146,'16 лет'!$E$5:$F$79,2),IF((C146=17),VLOOKUP(H146,'17 лет'!$E$5:$F$79,2))))))))))))</f>
        <v>0</v>
      </c>
      <c r="J146" s="28"/>
      <c r="K146" s="17">
        <f>IF((C146&lt;=7),VLOOKUP(J146,'7 лет'!$G$5:$H$79,2),IF((C146=8),VLOOKUP(J146,'8 лет'!$G$5:$H$79,2),IF((C146=9),VLOOKUP(J146,'9 лет'!$G$5:$H$79,2),IF((C146=10),VLOOKUP(J146,'10 лет'!$G$5:$H$79,2),IF((C146=11),VLOOKUP(J146,'11 лет'!$G$5:$H$79,2),IF((C146=12),VLOOKUP(J146,'12 лет'!$G$5:$H$79,2),IF((C146=13),VLOOKUP(J146,'13 лет'!$G$5:$H$79,2),IF((C146=14),VLOOKUP(J146,'14 лет'!$G$5:$H$79,2),IF(C146&gt;=15,"0")))))))))</f>
        <v>0</v>
      </c>
      <c r="L146" s="28"/>
      <c r="M146" s="17" t="str">
        <f>IF((C146=12),VLOOKUP(L146,'12 лет'!$I$5:$J$81,2),IF((C146=13),VLOOKUP(L146,'13 лет'!$I$5:$J$81,2),IF((C146=14),VLOOKUP(L146,'14 лет'!$I$5:$J$80,2),IF((C146=15),VLOOKUP(L146,'15 лет'!$G$5:$H$82,2),IF((C146=16),VLOOKUP(L146,'16 лет'!$G$5:$H$81,2),IF((C146=17),VLOOKUP(L146,'17 лет'!$G$5:$H$81,2),IF(C146&lt;12,"0")))))))</f>
        <v>0</v>
      </c>
      <c r="N146" s="28"/>
      <c r="O146" s="17" t="str">
        <f>IF((C146=15),VLOOKUP(N146,'15 лет'!$I$5:$J$100,2),IF((C146=16),VLOOKUP(N146,'16 лет'!$I$5:$J$94,2),IF((C146=17),VLOOKUP(N146,'17 лет'!$I$5:$J$97,2),IF(C146&lt;15,"0"))))</f>
        <v>0</v>
      </c>
      <c r="P146" s="11"/>
      <c r="Q146" s="17">
        <f>IF((C146&lt;=7),VLOOKUP(P146,'7 лет'!$I$5:$J$79,2),IF((C146=8),VLOOKUP(P146,'8 лет'!$I$5:$J$79,2),IF((C146=9),VLOOKUP(P146,'9 лет'!$I$5:$J$79,2),IF((C146=10),VLOOKUP(P146,'10 лет'!$I$5:$J$79,2),IF((C146=11),VLOOKUP(P146,'11 лет'!$I$5:$J$79,2),IF((C146=12),VLOOKUP(P146,'12 лет'!$K$5:$L$79,2),IF((C146=13),VLOOKUP(P146,'13 лет'!$K$5:$L$79,2),IF((C146=14),VLOOKUP(P146,'14 лет'!$K$5:$L$79,2),IF((C146=15),VLOOKUP(P146,'15 лет'!$K$5:$L$79,2),IF((C146=16),VLOOKUP(P146,'16 лет'!$K$5:$L$79,2),IF((C146=17),VLOOKUP(P146,'17 лет'!$K$5:$L$79,2),)))))))))))</f>
        <v>50</v>
      </c>
      <c r="R146" s="28"/>
      <c r="S146" s="17">
        <f>IF((C146&lt;=7),VLOOKUP(R146,'7 лет'!$K$5:$L$79,2),IF((C146=8),VLOOKUP(R146,'8 лет'!$K$5:$L$79,2),IF((C146=9),VLOOKUP(R146,'9 лет'!$K$5:$L$79,2),IF((C146=10),VLOOKUP(R146,'10 лет'!$K$5:$L$79,2),IF((C146=11),VLOOKUP(R146,'11 лет'!$K$5:$L$79,2),IF((C146=12),VLOOKUP(R146,'12 лет'!$M$5:$N$79,2),IF((C146=13),VLOOKUP(R146,'13 лет'!$M$5:$N$79,2),IF((C146=14),VLOOKUP(R146,'14 лет'!$M$5:$N$79,2),IF((C146=15),VLOOKUP(R146,'15 лет'!$M$5:$N$79,2),IF((C146=16),VLOOKUP(R146,'16 лет'!$M$5:$N$79,2),IF((C146=17),VLOOKUP(R146,'17 лет'!$M$5:$N$79,2))))))))))))</f>
        <v>0</v>
      </c>
      <c r="T146" s="12">
        <f t="shared" si="6"/>
        <v>50</v>
      </c>
      <c r="U146" s="4">
        <f>'Личное первенство юноши'!U32</f>
        <v>7</v>
      </c>
      <c r="V146" s="120"/>
      <c r="W146" s="111"/>
      <c r="X146" t="str">
        <f>P140</f>
        <v>Субъект РФ 4</v>
      </c>
    </row>
    <row r="147" spans="1:24" ht="18.75">
      <c r="A147" s="28">
        <v>3</v>
      </c>
      <c r="B147" s="79"/>
      <c r="C147" s="28"/>
      <c r="D147" s="28"/>
      <c r="E147" s="17">
        <f>IF((C147&lt;=7),VLOOKUP(D147,'7 лет'!$A$5:$B$78,2),IF((C147=8),VLOOKUP(D147,'8 лет'!$A$5:$B$78,2),IF((C147=9),VLOOKUP(D147,'9 лет'!$A$5:$B$78,2),IF((C147=10),VLOOKUP(D147,'10 лет'!$A$5:$B$78,2),IF((C147=11),VLOOKUP(D147,'11 лет'!$A$5:$B$78,2),IF((C147=12),VLOOKUP(D147,'12 лет'!$A$5:$B$78,2),IF((C147=13),VLOOKUP(D147,'13 лет'!$A$5:$B$78,2),IF((C147=14),VLOOKUP(D147,'14 лет'!$A$5:$B$78,2),IF((C147=15),VLOOKUP(D147,'15 лет'!$A$5:$B$78,2),IF((C147=16),VLOOKUP(D147,'16 лет'!$A$5:$B$78,2),IF((C147=17),VLOOKUP(D147,'17 лет'!$A$5:$B$78,2))))))))))))</f>
        <v>0</v>
      </c>
      <c r="F147" s="28"/>
      <c r="G147" s="17">
        <f>IF((C147&lt;=7),VLOOKUP(F147,'7 лет'!$C$5:$D$79,2),IF((C147=8),VLOOKUP(F147,'8 лет'!$C$5:$D$79,2),IF((C147=9),VLOOKUP(F147,'9 лет'!$C$5:$D$79,2),IF((C147=10),VLOOKUP(F147,'10 лет'!$C$5:$D$79,2),IF((C147=11),VLOOKUP(F147,'11 лет'!$C$5:$D$79,2),IF((C147=12),VLOOKUP(F147,'12 лет'!$C$5:$D$79,2),IF((C147=13),VLOOKUP(F147,'13 лет'!$C$5:$D$79,2),IF((C147=14),VLOOKUP(F147,'14 лет'!$C$5:$D$79,2),IF((C147=15),VLOOKUP(F147,'15 лет'!$C$5:$D$79,2),IF((C147=16),VLOOKUP(F147,'16 лет'!$C$5:$D$79,2),IF((C147=17),VLOOKUP(F147,'17 лет'!$C$5:$D$79,2))))))))))))</f>
        <v>0</v>
      </c>
      <c r="H147" s="28"/>
      <c r="I147" s="17">
        <f>IF((C147&lt;=7),VLOOKUP(H147,'7 лет'!$E$5:$F$79,2),IF((C147=8),VLOOKUP(H147,'8 лет'!$E$5:$F$79,2),IF((C147=9),VLOOKUP(H147,'9 лет'!$E$5:$F$79,2),IF((C147=10),VLOOKUP(H147,'10 лет'!$E$5:$F$79,2),IF((C147=11),VLOOKUP(H147,'11 лет'!$E$5:$F$79,2),IF((C147=12),VLOOKUP(H147,'12 лет'!$E$5:$F$79,2),IF((C147=13),VLOOKUP(H147,'13 лет'!$E$5:$F$79,2),IF((C147=14),VLOOKUP(H147,'14 лет'!$E$5:$F$79,2),IF((C147=15),VLOOKUP(H147,'15 лет'!$E$5:$F$79,2),IF((C147=16),VLOOKUP(H147,'16 лет'!$E$5:$F$79,2),IF((C147=17),VLOOKUP(H147,'17 лет'!$E$5:$F$79,2))))))))))))</f>
        <v>0</v>
      </c>
      <c r="J147" s="28"/>
      <c r="K147" s="17">
        <f>IF((C147&lt;=7),VLOOKUP(J147,'7 лет'!$G$5:$H$79,2),IF((C147=8),VLOOKUP(J147,'8 лет'!$G$5:$H$79,2),IF((C147=9),VLOOKUP(J147,'9 лет'!$G$5:$H$79,2),IF((C147=10),VLOOKUP(J147,'10 лет'!$G$5:$H$79,2),IF((C147=11),VLOOKUP(J147,'11 лет'!$G$5:$H$79,2),IF((C147=12),VLOOKUP(J147,'12 лет'!$G$5:$H$79,2),IF((C147=13),VLOOKUP(J147,'13 лет'!$G$5:$H$79,2),IF((C147=14),VLOOKUP(J147,'14 лет'!$G$5:$H$79,2),IF(C147&gt;=15,"0")))))))))</f>
        <v>0</v>
      </c>
      <c r="L147" s="28"/>
      <c r="M147" s="17" t="str">
        <f>IF((C147=12),VLOOKUP(L147,'12 лет'!$I$5:$J$81,2),IF((C147=13),VLOOKUP(L147,'13 лет'!$I$5:$J$81,2),IF((C147=14),VLOOKUP(L147,'14 лет'!$I$5:$J$80,2),IF((C147=15),VLOOKUP(L147,'15 лет'!$G$5:$H$82,2),IF((C147=16),VLOOKUP(L147,'16 лет'!$G$5:$H$81,2),IF((C147=17),VLOOKUP(L147,'17 лет'!$G$5:$H$81,2),IF(C147&lt;12,"0")))))))</f>
        <v>0</v>
      </c>
      <c r="N147" s="28"/>
      <c r="O147" s="17" t="str">
        <f>IF((C147=15),VLOOKUP(N147,'15 лет'!$I$5:$J$100,2),IF((C147=16),VLOOKUP(N147,'16 лет'!$I$5:$J$94,2),IF((C147=17),VLOOKUP(N147,'17 лет'!$I$5:$J$97,2),IF(C147&lt;15,"0"))))</f>
        <v>0</v>
      </c>
      <c r="P147" s="11"/>
      <c r="Q147" s="17">
        <f>IF((C147&lt;=7),VLOOKUP(P147,'7 лет'!$I$5:$J$79,2),IF((C147=8),VLOOKUP(P147,'8 лет'!$I$5:$J$79,2),IF((C147=9),VLOOKUP(P147,'9 лет'!$I$5:$J$79,2),IF((C147=10),VLOOKUP(P147,'10 лет'!$I$5:$J$79,2),IF((C147=11),VLOOKUP(P147,'11 лет'!$I$5:$J$79,2),IF((C147=12),VLOOKUP(P147,'12 лет'!$K$5:$L$79,2),IF((C147=13),VLOOKUP(P147,'13 лет'!$K$5:$L$79,2),IF((C147=14),VLOOKUP(P147,'14 лет'!$K$5:$L$79,2),IF((C147=15),VLOOKUP(P147,'15 лет'!$K$5:$L$79,2),IF((C147=16),VLOOKUP(P147,'16 лет'!$K$5:$L$79,2),IF((C147=17),VLOOKUP(P147,'17 лет'!$K$5:$L$79,2),)))))))))))</f>
        <v>50</v>
      </c>
      <c r="R147" s="28"/>
      <c r="S147" s="17">
        <f>IF((C147&lt;=7),VLOOKUP(R147,'7 лет'!$K$5:$L$79,2),IF((C147=8),VLOOKUP(R147,'8 лет'!$K$5:$L$79,2),IF((C147=9),VLOOKUP(R147,'9 лет'!$K$5:$L$79,2),IF((C147=10),VLOOKUP(R147,'10 лет'!$K$5:$L$79,2),IF((C147=11),VLOOKUP(R147,'11 лет'!$K$5:$L$79,2),IF((C147=12),VLOOKUP(R147,'12 лет'!$M$5:$N$79,2),IF((C147=13),VLOOKUP(R147,'13 лет'!$M$5:$N$79,2),IF((C147=14),VLOOKUP(R147,'14 лет'!$M$5:$N$79,2),IF((C147=15),VLOOKUP(R147,'15 лет'!$M$5:$N$79,2),IF((C147=16),VLOOKUP(R147,'16 лет'!$M$5:$N$79,2),IF((C147=17),VLOOKUP(R147,'17 лет'!$M$5:$N$79,2))))))))))))</f>
        <v>0</v>
      </c>
      <c r="T147" s="12">
        <f t="shared" si="6"/>
        <v>50</v>
      </c>
      <c r="U147" s="4">
        <f>'Личное первенство юноши'!U33</f>
        <v>7</v>
      </c>
      <c r="V147" s="120"/>
      <c r="W147" s="111"/>
      <c r="X147" t="str">
        <f>P140</f>
        <v>Субъект РФ 4</v>
      </c>
    </row>
    <row r="148" spans="1:24" ht="18.75">
      <c r="A148" s="28">
        <v>4</v>
      </c>
      <c r="B148" s="79"/>
      <c r="C148" s="28"/>
      <c r="D148" s="28"/>
      <c r="E148" s="17">
        <f>IF((C148&lt;=7),VLOOKUP(D148,'7 лет'!$A$5:$B$78,2),IF((C148=8),VLOOKUP(D148,'8 лет'!$A$5:$B$78,2),IF((C148=9),VLOOKUP(D148,'9 лет'!$A$5:$B$78,2),IF((C148=10),VLOOKUP(D148,'10 лет'!$A$5:$B$78,2),IF((C148=11),VLOOKUP(D148,'11 лет'!$A$5:$B$78,2),IF((C148=12),VLOOKUP(D148,'12 лет'!$A$5:$B$78,2),IF((C148=13),VLOOKUP(D148,'13 лет'!$A$5:$B$78,2),IF((C148=14),VLOOKUP(D148,'14 лет'!$A$5:$B$78,2),IF((C148=15),VLOOKUP(D148,'15 лет'!$A$5:$B$78,2),IF((C148=16),VLOOKUP(D148,'16 лет'!$A$5:$B$78,2),IF((C148=17),VLOOKUP(D148,'17 лет'!$A$5:$B$78,2))))))))))))</f>
        <v>0</v>
      </c>
      <c r="F148" s="28"/>
      <c r="G148" s="17">
        <f>IF((C148&lt;=7),VLOOKUP(F148,'7 лет'!$C$5:$D$79,2),IF((C148=8),VLOOKUP(F148,'8 лет'!$C$5:$D$79,2),IF((C148=9),VLOOKUP(F148,'9 лет'!$C$5:$D$79,2),IF((C148=10),VLOOKUP(F148,'10 лет'!$C$5:$D$79,2),IF((C148=11),VLOOKUP(F148,'11 лет'!$C$5:$D$79,2),IF((C148=12),VLOOKUP(F148,'12 лет'!$C$5:$D$79,2),IF((C148=13),VLOOKUP(F148,'13 лет'!$C$5:$D$79,2),IF((C148=14),VLOOKUP(F148,'14 лет'!$C$5:$D$79,2),IF((C148=15),VLOOKUP(F148,'15 лет'!$C$5:$D$79,2),IF((C148=16),VLOOKUP(F148,'16 лет'!$C$5:$D$79,2),IF((C148=17),VLOOKUP(F148,'17 лет'!$C$5:$D$79,2))))))))))))</f>
        <v>0</v>
      </c>
      <c r="H148" s="28"/>
      <c r="I148" s="17">
        <f>IF((C148&lt;=7),VLOOKUP(H148,'7 лет'!$E$5:$F$79,2),IF((C148=8),VLOOKUP(H148,'8 лет'!$E$5:$F$79,2),IF((C148=9),VLOOKUP(H148,'9 лет'!$E$5:$F$79,2),IF((C148=10),VLOOKUP(H148,'10 лет'!$E$5:$F$79,2),IF((C148=11),VLOOKUP(H148,'11 лет'!$E$5:$F$79,2),IF((C148=12),VLOOKUP(H148,'12 лет'!$E$5:$F$79,2),IF((C148=13),VLOOKUP(H148,'13 лет'!$E$5:$F$79,2),IF((C148=14),VLOOKUP(H148,'14 лет'!$E$5:$F$79,2),IF((C148=15),VLOOKUP(H148,'15 лет'!$E$5:$F$79,2),IF((C148=16),VLOOKUP(H148,'16 лет'!$E$5:$F$79,2),IF((C148=17),VLOOKUP(H148,'17 лет'!$E$5:$F$79,2))))))))))))</f>
        <v>0</v>
      </c>
      <c r="J148" s="28"/>
      <c r="K148" s="17">
        <f>IF((C148&lt;=7),VLOOKUP(J148,'7 лет'!$G$5:$H$79,2),IF((C148=8),VLOOKUP(J148,'8 лет'!$G$5:$H$79,2),IF((C148=9),VLOOKUP(J148,'9 лет'!$G$5:$H$79,2),IF((C148=10),VLOOKUP(J148,'10 лет'!$G$5:$H$79,2),IF((C148=11),VLOOKUP(J148,'11 лет'!$G$5:$H$79,2),IF((C148=12),VLOOKUP(J148,'12 лет'!$G$5:$H$79,2),IF((C148=13),VLOOKUP(J148,'13 лет'!$G$5:$H$79,2),IF((C148=14),VLOOKUP(J148,'14 лет'!$G$5:$H$79,2),IF(C148&gt;=15,"0")))))))))</f>
        <v>0</v>
      </c>
      <c r="L148" s="28"/>
      <c r="M148" s="17" t="str">
        <f>IF((C148=12),VLOOKUP(L148,'12 лет'!$I$5:$J$81,2),IF((C148=13),VLOOKUP(L148,'13 лет'!$I$5:$J$81,2),IF((C148=14),VLOOKUP(L148,'14 лет'!$I$5:$J$80,2),IF((C148=15),VLOOKUP(L148,'15 лет'!$G$5:$H$82,2),IF((C148=16),VLOOKUP(L148,'16 лет'!$G$5:$H$81,2),IF((C148=17),VLOOKUP(L148,'17 лет'!$G$5:$H$81,2),IF(C148&lt;12,"0")))))))</f>
        <v>0</v>
      </c>
      <c r="N148" s="28"/>
      <c r="O148" s="17" t="str">
        <f>IF((C148=15),VLOOKUP(N148,'15 лет'!$I$5:$J$100,2),IF((C148=16),VLOOKUP(N148,'16 лет'!$I$5:$J$94,2),IF((C148=17),VLOOKUP(N148,'17 лет'!$I$5:$J$97,2),IF(C148&lt;15,"0"))))</f>
        <v>0</v>
      </c>
      <c r="P148" s="11"/>
      <c r="Q148" s="17">
        <f>IF((C148&lt;=7),VLOOKUP(P148,'7 лет'!$I$5:$J$79,2),IF((C148=8),VLOOKUP(P148,'8 лет'!$I$5:$J$79,2),IF((C148=9),VLOOKUP(P148,'9 лет'!$I$5:$J$79,2),IF((C148=10),VLOOKUP(P148,'10 лет'!$I$5:$J$79,2),IF((C148=11),VLOOKUP(P148,'11 лет'!$I$5:$J$79,2),IF((C148=12),VLOOKUP(P148,'12 лет'!$K$5:$L$79,2),IF((C148=13),VLOOKUP(P148,'13 лет'!$K$5:$L$79,2),IF((C148=14),VLOOKUP(P148,'14 лет'!$K$5:$L$79,2),IF((C148=15),VLOOKUP(P148,'15 лет'!$K$5:$L$79,2),IF((C148=16),VLOOKUP(P148,'16 лет'!$K$5:$L$79,2),IF((C148=17),VLOOKUP(P148,'17 лет'!$K$5:$L$79,2),)))))))))))</f>
        <v>50</v>
      </c>
      <c r="R148" s="28"/>
      <c r="S148" s="17">
        <f>IF((C148&lt;=7),VLOOKUP(R148,'7 лет'!$K$5:$L$79,2),IF((C148=8),VLOOKUP(R148,'8 лет'!$K$5:$L$79,2),IF((C148=9),VLOOKUP(R148,'9 лет'!$K$5:$L$79,2),IF((C148=10),VLOOKUP(R148,'10 лет'!$K$5:$L$79,2),IF((C148=11),VLOOKUP(R148,'11 лет'!$K$5:$L$79,2),IF((C148=12),VLOOKUP(R148,'12 лет'!$M$5:$N$79,2),IF((C148=13),VLOOKUP(R148,'13 лет'!$M$5:$N$79,2),IF((C148=14),VLOOKUP(R148,'14 лет'!$M$5:$N$79,2),IF((C148=15),VLOOKUP(R148,'15 лет'!$M$5:$N$79,2),IF((C148=16),VLOOKUP(R148,'16 лет'!$M$5:$N$79,2),IF((C148=17),VLOOKUP(R148,'17 лет'!$M$5:$N$79,2))))))))))))</f>
        <v>0</v>
      </c>
      <c r="T148" s="12">
        <f t="shared" si="6"/>
        <v>50</v>
      </c>
      <c r="U148" s="4">
        <f>'Личное первенство юноши'!U34</f>
        <v>7</v>
      </c>
      <c r="V148" s="120"/>
      <c r="W148" s="111"/>
      <c r="X148" t="str">
        <f>P140</f>
        <v>Субъект РФ 4</v>
      </c>
    </row>
    <row r="149" spans="1:24" ht="18.75">
      <c r="A149" s="28">
        <v>5</v>
      </c>
      <c r="B149" s="79"/>
      <c r="C149" s="30"/>
      <c r="D149" s="28"/>
      <c r="E149" s="17">
        <f>IF((C149&lt;=7),VLOOKUP(D149,'7 лет'!$A$5:$B$78,2),IF((C149=8),VLOOKUP(D149,'8 лет'!$A$5:$B$78,2),IF((C149=9),VLOOKUP(D149,'9 лет'!$A$5:$B$78,2),IF((C149=10),VLOOKUP(D149,'10 лет'!$A$5:$B$78,2),IF((C149=11),VLOOKUP(D149,'11 лет'!$A$5:$B$78,2),IF((C149=12),VLOOKUP(D149,'12 лет'!$A$5:$B$78,2),IF((C149=13),VLOOKUP(D149,'13 лет'!$A$5:$B$78,2),IF((C149=14),VLOOKUP(D149,'14 лет'!$A$5:$B$78,2),IF((C149=15),VLOOKUP(D149,'15 лет'!$A$5:$B$78,2),IF((C149=16),VLOOKUP(D149,'16 лет'!$A$5:$B$78,2),IF((C149=17),VLOOKUP(D149,'17 лет'!$A$5:$B$78,2))))))))))))</f>
        <v>0</v>
      </c>
      <c r="F149" s="28"/>
      <c r="G149" s="17">
        <f>IF((C149&lt;=7),VLOOKUP(F149,'7 лет'!$C$5:$D$79,2),IF((C149=8),VLOOKUP(F149,'8 лет'!$C$5:$D$79,2),IF((C149=9),VLOOKUP(F149,'9 лет'!$C$5:$D$79,2),IF((C149=10),VLOOKUP(F149,'10 лет'!$C$5:$D$79,2),IF((C149=11),VLOOKUP(F149,'11 лет'!$C$5:$D$79,2),IF((C149=12),VLOOKUP(F149,'12 лет'!$C$5:$D$79,2),IF((C149=13),VLOOKUP(F149,'13 лет'!$C$5:$D$79,2),IF((C149=14),VLOOKUP(F149,'14 лет'!$C$5:$D$79,2),IF((C149=15),VLOOKUP(F149,'15 лет'!$C$5:$D$79,2),IF((C149=16),VLOOKUP(F149,'16 лет'!$C$5:$D$79,2),IF((C149=17),VLOOKUP(F149,'17 лет'!$C$5:$D$79,2))))))))))))</f>
        <v>0</v>
      </c>
      <c r="H149" s="28"/>
      <c r="I149" s="17">
        <f>IF((C149&lt;=7),VLOOKUP(H149,'7 лет'!$E$5:$F$79,2),IF((C149=8),VLOOKUP(H149,'8 лет'!$E$5:$F$79,2),IF((C149=9),VLOOKUP(H149,'9 лет'!$E$5:$F$79,2),IF((C149=10),VLOOKUP(H149,'10 лет'!$E$5:$F$79,2),IF((C149=11),VLOOKUP(H149,'11 лет'!$E$5:$F$79,2),IF((C149=12),VLOOKUP(H149,'12 лет'!$E$5:$F$79,2),IF((C149=13),VLOOKUP(H149,'13 лет'!$E$5:$F$79,2),IF((C149=14),VLOOKUP(H149,'14 лет'!$E$5:$F$79,2),IF((C149=15),VLOOKUP(H149,'15 лет'!$E$5:$F$79,2),IF((C149=16),VLOOKUP(H149,'16 лет'!$E$5:$F$79,2),IF((C149=17),VLOOKUP(H149,'17 лет'!$E$5:$F$79,2))))))))))))</f>
        <v>0</v>
      </c>
      <c r="J149" s="28"/>
      <c r="K149" s="17">
        <f>IF((C149&lt;=7),VLOOKUP(J149,'7 лет'!$G$5:$H$79,2),IF((C149=8),VLOOKUP(J149,'8 лет'!$G$5:$H$79,2),IF((C149=9),VLOOKUP(J149,'9 лет'!$G$5:$H$79,2),IF((C149=10),VLOOKUP(J149,'10 лет'!$G$5:$H$79,2),IF((C149=11),VLOOKUP(J149,'11 лет'!$G$5:$H$79,2),IF((C149=12),VLOOKUP(J149,'12 лет'!$G$5:$H$79,2),IF((C149=13),VLOOKUP(J149,'13 лет'!$G$5:$H$79,2),IF((C149=14),VLOOKUP(J149,'14 лет'!$G$5:$H$79,2),IF(C149&gt;=15,"0")))))))))</f>
        <v>0</v>
      </c>
      <c r="L149" s="28"/>
      <c r="M149" s="17" t="str">
        <f>IF((C149=12),VLOOKUP(L149,'12 лет'!$I$5:$J$81,2),IF((C149=13),VLOOKUP(L149,'13 лет'!$I$5:$J$81,2),IF((C149=14),VLOOKUP(L149,'14 лет'!$I$5:$J$80,2),IF((C149=15),VLOOKUP(L149,'15 лет'!$G$5:$H$82,2),IF((C149=16),VLOOKUP(L149,'16 лет'!$G$5:$H$81,2),IF((C149=17),VLOOKUP(L149,'17 лет'!$G$5:$H$81,2),IF(C149&lt;12,"0")))))))</f>
        <v>0</v>
      </c>
      <c r="N149" s="28"/>
      <c r="O149" s="17" t="str">
        <f>IF((C149=15),VLOOKUP(N149,'15 лет'!$I$5:$J$100,2),IF((C149=16),VLOOKUP(N149,'16 лет'!$I$5:$J$94,2),IF((C149=17),VLOOKUP(N149,'17 лет'!$I$5:$J$97,2),IF(C149&lt;15,"0"))))</f>
        <v>0</v>
      </c>
      <c r="P149" s="11"/>
      <c r="Q149" s="17">
        <f>IF((C149&lt;=7),VLOOKUP(P149,'7 лет'!$I$5:$J$79,2),IF((C149=8),VLOOKUP(P149,'8 лет'!$I$5:$J$79,2),IF((C149=9),VLOOKUP(P149,'9 лет'!$I$5:$J$79,2),IF((C149=10),VLOOKUP(P149,'10 лет'!$I$5:$J$79,2),IF((C149=11),VLOOKUP(P149,'11 лет'!$I$5:$J$79,2),IF((C149=12),VLOOKUP(P149,'12 лет'!$K$5:$L$79,2),IF((C149=13),VLOOKUP(P149,'13 лет'!$K$5:$L$79,2),IF((C149=14),VLOOKUP(P149,'14 лет'!$K$5:$L$79,2),IF((C149=15),VLOOKUP(P149,'15 лет'!$K$5:$L$79,2),IF((C149=16),VLOOKUP(P149,'16 лет'!$K$5:$L$79,2),IF((C149=17),VLOOKUP(P149,'17 лет'!$K$5:$L$79,2),)))))))))))</f>
        <v>50</v>
      </c>
      <c r="R149" s="28"/>
      <c r="S149" s="17">
        <f>IF((C149&lt;=7),VLOOKUP(R149,'7 лет'!$K$5:$L$79,2),IF((C149=8),VLOOKUP(R149,'8 лет'!$K$5:$L$79,2),IF((C149=9),VLOOKUP(R149,'9 лет'!$K$5:$L$79,2),IF((C149=10),VLOOKUP(R149,'10 лет'!$K$5:$L$79,2),IF((C149=11),VLOOKUP(R149,'11 лет'!$K$5:$L$79,2),IF((C149=12),VLOOKUP(R149,'12 лет'!$M$5:$N$79,2),IF((C149=13),VLOOKUP(R149,'13 лет'!$M$5:$N$79,2),IF((C149=14),VLOOKUP(R149,'14 лет'!$M$5:$N$79,2),IF((C149=15),VLOOKUP(R149,'15 лет'!$M$5:$N$79,2),IF((C149=16),VLOOKUP(R149,'16 лет'!$M$5:$N$79,2),IF((C149=17),VLOOKUP(R149,'17 лет'!$M$5:$N$79,2))))))))))))</f>
        <v>0</v>
      </c>
      <c r="T149" s="12">
        <f t="shared" si="6"/>
        <v>50</v>
      </c>
      <c r="U149" s="4">
        <f>'Личное первенство юноши'!U35</f>
        <v>7</v>
      </c>
      <c r="V149" s="120"/>
      <c r="W149" s="111"/>
      <c r="X149" t="str">
        <f>P140</f>
        <v>Субъект РФ 4</v>
      </c>
    </row>
    <row r="150" spans="1:24" ht="18.75">
      <c r="A150" s="28">
        <v>6</v>
      </c>
      <c r="B150" s="79"/>
      <c r="C150" s="30"/>
      <c r="D150" s="28"/>
      <c r="E150" s="17">
        <f>IF((C150&lt;=7),VLOOKUP(D150,'7 лет'!$A$5:$B$78,2),IF((C150=8),VLOOKUP(D150,'8 лет'!$A$5:$B$78,2),IF((C150=9),VLOOKUP(D150,'9 лет'!$A$5:$B$78,2),IF((C150=10),VLOOKUP(D150,'10 лет'!$A$5:$B$78,2),IF((C150=11),VLOOKUP(D150,'11 лет'!$A$5:$B$78,2),IF((C150=12),VLOOKUP(D150,'12 лет'!$A$5:$B$78,2),IF((C150=13),VLOOKUP(D150,'13 лет'!$A$5:$B$78,2),IF((C150=14),VLOOKUP(D150,'14 лет'!$A$5:$B$78,2),IF((C150=15),VLOOKUP(D150,'15 лет'!$A$5:$B$78,2),IF((C150=16),VLOOKUP(D150,'16 лет'!$A$5:$B$78,2),IF((C150=17),VLOOKUP(D150,'17 лет'!$A$5:$B$78,2))))))))))))</f>
        <v>0</v>
      </c>
      <c r="F150" s="28"/>
      <c r="G150" s="17">
        <f>IF((C150&lt;=7),VLOOKUP(F150,'7 лет'!$C$5:$D$79,2),IF((C150=8),VLOOKUP(F150,'8 лет'!$C$5:$D$79,2),IF((C150=9),VLOOKUP(F150,'9 лет'!$C$5:$D$79,2),IF((C150=10),VLOOKUP(F150,'10 лет'!$C$5:$D$79,2),IF((C150=11),VLOOKUP(F150,'11 лет'!$C$5:$D$79,2),IF((C150=12),VLOOKUP(F150,'12 лет'!$C$5:$D$79,2),IF((C150=13),VLOOKUP(F150,'13 лет'!$C$5:$D$79,2),IF((C150=14),VLOOKUP(F150,'14 лет'!$C$5:$D$79,2),IF((C150=15),VLOOKUP(F150,'15 лет'!$C$5:$D$79,2),IF((C150=16),VLOOKUP(F150,'16 лет'!$C$5:$D$79,2),IF((C150=17),VLOOKUP(F150,'17 лет'!$C$5:$D$79,2))))))))))))</f>
        <v>0</v>
      </c>
      <c r="H150" s="28"/>
      <c r="I150" s="17">
        <f>IF((C150&lt;=7),VLOOKUP(H150,'7 лет'!$E$5:$F$79,2),IF((C150=8),VLOOKUP(H150,'8 лет'!$E$5:$F$79,2),IF((C150=9),VLOOKUP(H150,'9 лет'!$E$5:$F$79,2),IF((C150=10),VLOOKUP(H150,'10 лет'!$E$5:$F$79,2),IF((C150=11),VLOOKUP(H150,'11 лет'!$E$5:$F$79,2),IF((C150=12),VLOOKUP(H150,'12 лет'!$E$5:$F$79,2),IF((C150=13),VLOOKUP(H150,'13 лет'!$E$5:$F$79,2),IF((C150=14),VLOOKUP(H150,'14 лет'!$E$5:$F$79,2),IF((C150=15),VLOOKUP(H150,'15 лет'!$E$5:$F$79,2),IF((C150=16),VLOOKUP(H150,'16 лет'!$E$5:$F$79,2),IF((C150=17),VLOOKUP(H150,'17 лет'!$E$5:$F$79,2))))))))))))</f>
        <v>0</v>
      </c>
      <c r="J150" s="28"/>
      <c r="K150" s="17">
        <f>IF((C150&lt;=7),VLOOKUP(J150,'7 лет'!$G$5:$H$79,2),IF((C150=8),VLOOKUP(J150,'8 лет'!$G$5:$H$79,2),IF((C150=9),VLOOKUP(J150,'9 лет'!$G$5:$H$79,2),IF((C150=10),VLOOKUP(J150,'10 лет'!$G$5:$H$79,2),IF((C150=11),VLOOKUP(J150,'11 лет'!$G$5:$H$79,2),IF((C150=12),VLOOKUP(J150,'12 лет'!$G$5:$H$79,2),IF((C150=13),VLOOKUP(J150,'13 лет'!$G$5:$H$79,2),IF((C150=14),VLOOKUP(J150,'14 лет'!$G$5:$H$79,2),IF(C150&gt;=15,"0")))))))))</f>
        <v>0</v>
      </c>
      <c r="L150" s="28"/>
      <c r="M150" s="17" t="str">
        <f>IF((C150=12),VLOOKUP(L150,'12 лет'!$I$5:$J$81,2),IF((C150=13),VLOOKUP(L150,'13 лет'!$I$5:$J$81,2),IF((C150=14),VLOOKUP(L150,'14 лет'!$I$5:$J$80,2),IF((C150=15),VLOOKUP(L150,'15 лет'!$G$5:$H$82,2),IF((C150=16),VLOOKUP(L150,'16 лет'!$G$5:$H$81,2),IF((C150=17),VLOOKUP(L150,'17 лет'!$G$5:$H$81,2),IF(C150&lt;12,"0")))))))</f>
        <v>0</v>
      </c>
      <c r="N150" s="28"/>
      <c r="O150" s="17" t="str">
        <f>IF((C150=15),VLOOKUP(N150,'15 лет'!$I$5:$J$100,2),IF((C150=16),VLOOKUP(N150,'16 лет'!$I$5:$J$94,2),IF((C150=17),VLOOKUP(N150,'17 лет'!$I$5:$J$97,2),IF(C150&lt;15,"0"))))</f>
        <v>0</v>
      </c>
      <c r="P150" s="11"/>
      <c r="Q150" s="17">
        <f>IF((C150&lt;=7),VLOOKUP(P150,'7 лет'!$I$5:$J$79,2),IF((C150=8),VLOOKUP(P150,'8 лет'!$I$5:$J$79,2),IF((C150=9),VLOOKUP(P150,'9 лет'!$I$5:$J$79,2),IF((C150=10),VLOOKUP(P150,'10 лет'!$I$5:$J$79,2),IF((C150=11),VLOOKUP(P150,'11 лет'!$I$5:$J$79,2),IF((C150=12),VLOOKUP(P150,'12 лет'!$K$5:$L$79,2),IF((C150=13),VLOOKUP(P150,'13 лет'!$K$5:$L$79,2),IF((C150=14),VLOOKUP(P150,'14 лет'!$K$5:$L$79,2),IF((C150=15),VLOOKUP(P150,'15 лет'!$K$5:$L$79,2),IF((C150=16),VLOOKUP(P150,'16 лет'!$K$5:$L$79,2),IF((C150=17),VLOOKUP(P150,'17 лет'!$K$5:$L$79,2),)))))))))))</f>
        <v>50</v>
      </c>
      <c r="R150" s="28"/>
      <c r="S150" s="17">
        <f>IF((C150&lt;=7),VLOOKUP(R150,'7 лет'!$K$5:$L$79,2),IF((C150=8),VLOOKUP(R150,'8 лет'!$K$5:$L$79,2),IF((C150=9),VLOOKUP(R150,'9 лет'!$K$5:$L$79,2),IF((C150=10),VLOOKUP(R150,'10 лет'!$K$5:$L$79,2),IF((C150=11),VLOOKUP(R150,'11 лет'!$K$5:$L$79,2),IF((C150=12),VLOOKUP(R150,'12 лет'!$M$5:$N$79,2),IF((C150=13),VLOOKUP(R150,'13 лет'!$M$5:$N$79,2),IF((C150=14),VLOOKUP(R150,'14 лет'!$M$5:$N$79,2),IF((C150=15),VLOOKUP(R150,'15 лет'!$M$5:$N$79,2),IF((C150=16),VLOOKUP(R150,'16 лет'!$M$5:$N$79,2),IF((C150=17),VLOOKUP(R150,'17 лет'!$M$5:$N$79,2))))))))))))</f>
        <v>0</v>
      </c>
      <c r="T150" s="12">
        <f t="shared" si="6"/>
        <v>50</v>
      </c>
      <c r="U150" s="4">
        <f>'Личное первенство юноши'!U36</f>
        <v>7</v>
      </c>
      <c r="V150" s="120"/>
      <c r="W150" s="111"/>
      <c r="X150" t="str">
        <f>P140</f>
        <v>Субъект РФ 4</v>
      </c>
    </row>
    <row r="151" spans="1:24" ht="18.75">
      <c r="A151" s="122"/>
      <c r="B151" s="123"/>
      <c r="C151" s="123"/>
      <c r="D151" s="123"/>
      <c r="E151" s="123"/>
      <c r="F151" s="123"/>
      <c r="G151" s="123"/>
      <c r="H151" s="123"/>
      <c r="I151" s="123"/>
      <c r="J151" s="123"/>
      <c r="K151" s="123"/>
      <c r="L151" s="123"/>
      <c r="M151" s="123"/>
      <c r="N151" s="123"/>
      <c r="O151" s="123"/>
      <c r="P151" s="128" t="s">
        <v>292</v>
      </c>
      <c r="Q151" s="128"/>
      <c r="R151" s="128"/>
      <c r="S151" s="129"/>
      <c r="T151" s="124">
        <f ca="1">SUMPRODUCT(LARGE($T$145:$T$150,ROW(INDIRECT("T1:T"&amp;Z17))))</f>
        <v>250</v>
      </c>
      <c r="U151" s="125"/>
      <c r="V151" s="120"/>
      <c r="W151" s="111"/>
    </row>
    <row r="152" spans="1:24" ht="24.75" customHeight="1">
      <c r="A152" s="135" t="s">
        <v>180</v>
      </c>
      <c r="B152" s="136"/>
      <c r="C152" s="136"/>
      <c r="D152" s="136"/>
      <c r="E152" s="136"/>
      <c r="F152" s="136"/>
      <c r="G152" s="136"/>
      <c r="H152" s="136"/>
      <c r="I152" s="136"/>
      <c r="J152" s="136"/>
      <c r="K152" s="136"/>
      <c r="L152" s="136"/>
      <c r="M152" s="136"/>
      <c r="N152" s="136"/>
      <c r="O152" s="136"/>
      <c r="P152" s="136"/>
      <c r="Q152" s="136"/>
      <c r="R152" s="136"/>
      <c r="S152" s="136"/>
      <c r="T152" s="136"/>
      <c r="U152" s="137"/>
      <c r="V152" s="120"/>
      <c r="W152" s="111"/>
    </row>
    <row r="153" spans="1:24" ht="18.75">
      <c r="A153" s="28">
        <v>1</v>
      </c>
      <c r="B153" s="80"/>
      <c r="C153" s="28"/>
      <c r="D153" s="28"/>
      <c r="E153" s="17">
        <f>IF((C153&lt;=7),VLOOKUP(D153,'7 лет'!$M$5:$N$78,2),IF((C153=8),VLOOKUP(D153,'8 лет'!$M$5:$N$78,2),IF((C153=9),VLOOKUP(D153,'9 лет'!$M$5:$N$78,2),IF((C153=10),VLOOKUP(D153,'10 лет'!$M$5:$N$78,2),IF((C153=11),VLOOKUP(D153,'11 лет'!$M$5:$N$78,2),IF((C153=12),VLOOKUP(D153,'12 лет'!$O$5:$P$78,2),IF((C153=13),VLOOKUP(D153,'13 лет'!$O$5:$P$78,2),IF((C153=14),VLOOKUP(D153,'14 лет'!$O$5:$P$78,2),IF((C153=15),VLOOKUP(D153,'15 лет'!$O$5:$P$78,2),IF((C153=16),VLOOKUP(D153,'16 лет'!$O$5:$P$78,2),IF((C153=17),VLOOKUP(D153,'17 лет'!$O$5:$P$78,2))))))))))))</f>
        <v>0</v>
      </c>
      <c r="F153" s="28"/>
      <c r="G153" s="17">
        <f>IF((C153&lt;=7),VLOOKUP(F153,'7 лет'!$O$5:$P$79,2),IF((C153=8),VLOOKUP(F153,'8 лет'!$O$5:$P$79,2),IF((C153=9),VLOOKUP(F153,'9 лет'!$O$5:$P$79,2),IF((C153=10),VLOOKUP(F153,'10 лет'!$O$5:$P$79,2),IF((C153=11),VLOOKUP(F153,'11 лет'!$O$5:$P$79,2),IF((C153=12),VLOOKUP(F153,'12 лет'!$Q$5:$R$79,2),IF((C153=13),VLOOKUP(F153,'13 лет'!$Q$5:$R$79,2),IF((C153=14),VLOOKUP(F153,'14 лет'!$Q$5:$R$79,2),IF((C153=15),VLOOKUP(F153,'15 лет'!$Q$5:$R$79,2),IF((C153=16),VLOOKUP(F153,'16 лет'!$Q$5:$R$79,2),IF((C153=17),VLOOKUP(F153,'17 лет'!$Q$5:$R$79,2))))))))))))</f>
        <v>0</v>
      </c>
      <c r="H153" s="28"/>
      <c r="I153" s="17">
        <f>IF((C153&lt;=7),VLOOKUP(H153,'7 лет'!$Q$5:$R$79,2),IF((C153=8),VLOOKUP(H153,'8 лет'!$Q$5:$R$79,2),IF((C153=9),VLOOKUP(H153,'9 лет'!$Q$5:$R$79,2),IF((C153=10),VLOOKUP(H153,'10 лет'!$Q$5:$R$79,2),IF((C153=11),VLOOKUP(H153,'11 лет'!$Q$5:$R$79,2),IF((C153=12),VLOOKUP(H153,'12 лет'!$S$5:$T$79,2),IF((C153=13),VLOOKUP(H153,'13 лет'!$S$5:$T$79,2),IF((C153=14),VLOOKUP(H153,'14 лет'!$S$5:$T$79,2),IF((C153=15),VLOOKUP(H153,'15 лет'!$S$5:$T$79,2),IF((C153=16),VLOOKUP(H153,'16 лет'!$S$5:$T$79,2),IF((C153=17),VLOOKUP(H153,'17 лет'!$S$5:$T$79,2))))))))))))</f>
        <v>0</v>
      </c>
      <c r="J153" s="28"/>
      <c r="K153" s="17">
        <f>IF((C153&lt;=7),VLOOKUP(J153,'7 лет'!$S$5:$T$79,2),IF((C153=8),VLOOKUP(J153,'8 лет'!$S$5:$T$79,2),IF((C153=9),VLOOKUP(J153,'9 лет'!$S$5:$T$79,2),IF((C153=10),VLOOKUP(J153,'10 лет'!$S$5:$T$79,2),IF((C153=11),VLOOKUP(J153,'11 лет'!$S$5:$T$79,2),IF((C153=12),VLOOKUP(J153,'12 лет'!$U$5:$V$79,2),IF((C153=13),VLOOKUP(J153,'13 лет'!$U$5:$V$79,2),IF((C153=14),VLOOKUP(J153,'14 лет'!$U$5:$V$79,2),IF(C153&gt;=15,"0")))))))))</f>
        <v>0</v>
      </c>
      <c r="L153" s="28"/>
      <c r="M153" s="17" t="str">
        <f>IF((C153=12),VLOOKUP(L153,'12 лет'!$W$5:$X$85,2),IF((C153=13),VLOOKUP(L153,'13 лет'!$W$5:$X$84,2),IF((C153=14),VLOOKUP(L153,'14 лет'!$W$5:$X$82,2),IF((C153=15),VLOOKUP(L153,'15 лет'!$U$5:$V$82,2),IF((C153=16),VLOOKUP(L153,'16 лет'!$U$5:$V$78,2),IF((C153=17),VLOOKUP(L153,'17 лет'!$U$5:$V$78,2),IF(C153&lt;12,"0")))))))</f>
        <v>0</v>
      </c>
      <c r="N153" s="28"/>
      <c r="O153" s="17" t="str">
        <f>IF((C153=15),VLOOKUP(N153,'15 лет'!$W$5:$X$115,2),IF((C153=16),VLOOKUP(N153,'16 лет'!$W$5:$X$113,2),IF((C153=17),VLOOKUP(N153,'17 лет'!$W$5:$X$113,2),IF(C153&lt;15,"0"))))</f>
        <v>0</v>
      </c>
      <c r="P153" s="11"/>
      <c r="Q153" s="17">
        <f>IF((C153&lt;=7),VLOOKUP(P153,'7 лет'!$U$5:$V$79,2),IF((C153=8),VLOOKUP(P153,'8 лет'!$U$5:$V$79,2),IF((C153=9),VLOOKUP(P153,'9 лет'!$U$5:$V$79,2),IF((C153=10),VLOOKUP(P153,'10 лет'!$U$5:$V$79,2),IF((C153=11),VLOOKUP(P153,'11 лет'!$U$5:$V$79,2),IF((C153=12),VLOOKUP(P153,'12 лет'!$Y$5:$Z$79,2),IF((C153=13),VLOOKUP(P153,'13 лет'!$Y$5:$Z$79,2),IF((C153=14),VLOOKUP(P153,'14 лет'!$Y$5:$Z$79,2),IF((C153=15),VLOOKUP(P153,'15 лет'!$Y$5:$Z$79,2),IF((C153=16),VLOOKUP(P153,'16 лет'!$Y$5:$Z$79,2),IF((C153=17),VLOOKUP(P153,'17 лет'!$Y$5:$Z$79,2))))))))))))</f>
        <v>35</v>
      </c>
      <c r="R153" s="28"/>
      <c r="S153" s="17">
        <f>IF((C153&lt;=7),VLOOKUP(R153,'7 лет'!$W$5:$X$79,2),IF((C153=8),VLOOKUP(R153,'8 лет'!$W$5:$X$79,2),IF((C153=9),VLOOKUP(R153,'9 лет'!$W$5:$X$79,2),IF((C153=10),VLOOKUP(R153,'10 лет'!$W$5:$X$79,2),IF((C153=11),VLOOKUP(R153,'11 лет'!$W$5:$X$79,2),IF((C153=12),VLOOKUP(R153,'12 лет'!$AA$5:$AB$79,2),IF((C153=13),VLOOKUP(R153,'13 лет'!$AA$5:$AB$79,2),IF((C153=14),VLOOKUP(R153,'14 лет'!$AA$5:$AB$79,2),IF((C153=15),VLOOKUP(R153,'15 лет'!$AA$5:$AB$79,2),IF((C153=16),VLOOKUP(R153,'16 лет'!$AA$5:$AB$79,2),IF((C153=17),VLOOKUP(R153,'17 лет'!$AA$5:$AB$79,2))))))))))))</f>
        <v>0</v>
      </c>
      <c r="T153" s="13">
        <f t="shared" ref="T153:T158" si="7">SUM(E153+G153+I153+K153+M153+O153+Q153+S153)</f>
        <v>35</v>
      </c>
      <c r="U153" s="4">
        <f>'Личное первенство девушки'!U31</f>
        <v>7</v>
      </c>
      <c r="V153" s="120"/>
      <c r="W153" s="111"/>
      <c r="X153" t="str">
        <f>P140</f>
        <v>Субъект РФ 4</v>
      </c>
    </row>
    <row r="154" spans="1:24" ht="18.75">
      <c r="A154" s="28">
        <v>2</v>
      </c>
      <c r="B154" s="80"/>
      <c r="C154" s="28"/>
      <c r="D154" s="28"/>
      <c r="E154" s="17">
        <f>IF((C154&lt;=7),VLOOKUP(D154,'7 лет'!$M$5:$N$78,2),IF((C154=8),VLOOKUP(D154,'8 лет'!$M$5:$N$78,2),IF((C154=9),VLOOKUP(D154,'9 лет'!$M$5:$N$78,2),IF((C154=10),VLOOKUP(D154,'10 лет'!$M$5:$N$78,2),IF((C154=11),VLOOKUP(D154,'11 лет'!$M$5:$N$78,2),IF((C154=12),VLOOKUP(D154,'12 лет'!$O$5:$P$78,2),IF((C154=13),VLOOKUP(D154,'13 лет'!$O$5:$P$78,2),IF((C154=14),VLOOKUP(D154,'14 лет'!$O$5:$P$78,2),IF((C154=15),VLOOKUP(D154,'15 лет'!$O$5:$P$78,2),IF((C154=16),VLOOKUP(D154,'16 лет'!$O$5:$P$78,2),IF((C154=17),VLOOKUP(D154,'17 лет'!$O$5:$P$78,2))))))))))))</f>
        <v>0</v>
      </c>
      <c r="F154" s="28"/>
      <c r="G154" s="17">
        <f>IF((C154&lt;=7),VLOOKUP(F154,'7 лет'!$O$5:$P$79,2),IF((C154=8),VLOOKUP(F154,'8 лет'!$O$5:$P$79,2),IF((C154=9),VLOOKUP(F154,'9 лет'!$O$5:$P$79,2),IF((C154=10),VLOOKUP(F154,'10 лет'!$O$5:$P$79,2),IF((C154=11),VLOOKUP(F154,'11 лет'!$O$5:$P$79,2),IF((C154=12),VLOOKUP(F154,'12 лет'!$Q$5:$R$79,2),IF((C154=13),VLOOKUP(F154,'13 лет'!$Q$5:$R$79,2),IF((C154=14),VLOOKUP(F154,'14 лет'!$Q$5:$R$79,2),IF((C154=15),VLOOKUP(F154,'15 лет'!$Q$5:$R$79,2),IF((C154=16),VLOOKUP(F154,'16 лет'!$Q$5:$R$79,2),IF((C154=17),VLOOKUP(F154,'17 лет'!$Q$5:$R$79,2))))))))))))</f>
        <v>0</v>
      </c>
      <c r="H154" s="28"/>
      <c r="I154" s="17">
        <f>IF((C154&lt;=7),VLOOKUP(H154,'7 лет'!$Q$5:$R$79,2),IF((C154=8),VLOOKUP(H154,'8 лет'!$Q$5:$R$79,2),IF((C154=9),VLOOKUP(H154,'9 лет'!$Q$5:$R$79,2),IF((C154=10),VLOOKUP(H154,'10 лет'!$Q$5:$R$79,2),IF((C154=11),VLOOKUP(H154,'11 лет'!$Q$5:$R$79,2),IF((C154=12),VLOOKUP(H154,'12 лет'!$S$5:$T$79,2),IF((C154=13),VLOOKUP(H154,'13 лет'!$S$5:$T$79,2),IF((C154=14),VLOOKUP(H154,'14 лет'!$S$5:$T$79,2),IF((C154=15),VLOOKUP(H154,'15 лет'!$S$5:$T$79,2),IF((C154=16),VLOOKUP(H154,'16 лет'!$S$5:$T$79,2),IF((C154=17),VLOOKUP(H154,'17 лет'!$S$5:$T$79,2))))))))))))</f>
        <v>0</v>
      </c>
      <c r="J154" s="28"/>
      <c r="K154" s="17">
        <f>IF((C154&lt;=7),VLOOKUP(J154,'7 лет'!$S$5:$T$79,2),IF((C154=8),VLOOKUP(J154,'8 лет'!$S$5:$T$79,2),IF((C154=9),VLOOKUP(J154,'9 лет'!$S$5:$T$79,2),IF((C154=10),VLOOKUP(J154,'10 лет'!$S$5:$T$79,2),IF((C154=11),VLOOKUP(J154,'11 лет'!$S$5:$T$79,2),IF((C154=12),VLOOKUP(J154,'12 лет'!$U$5:$V$79,2),IF((C154=13),VLOOKUP(J154,'13 лет'!$U$5:$V$79,2),IF((C154=14),VLOOKUP(J154,'14 лет'!$U$5:$V$79,2),IF(C154&gt;=15,"0")))))))))</f>
        <v>0</v>
      </c>
      <c r="L154" s="28"/>
      <c r="M154" s="17" t="str">
        <f>IF((C154=12),VLOOKUP(L154,'12 лет'!$W$5:$X$85,2),IF((C154=13),VLOOKUP(L154,'13 лет'!$W$5:$X$84,2),IF((C154=14),VLOOKUP(L154,'14 лет'!$W$5:$X$82,2),IF((C154=15),VLOOKUP(L154,'15 лет'!$U$5:$V$82,2),IF((C154=16),VLOOKUP(L154,'16 лет'!$U$5:$V$78,2),IF((C154=17),VLOOKUP(L154,'17 лет'!$U$5:$V$78,2),IF(C154&lt;12,"0")))))))</f>
        <v>0</v>
      </c>
      <c r="N154" s="28"/>
      <c r="O154" s="17" t="str">
        <f>IF((C154=15),VLOOKUP(N154,'15 лет'!$W$5:$X$115,2),IF((C154=16),VLOOKUP(N154,'16 лет'!$W$5:$X$113,2),IF((C154=17),VLOOKUP(N154,'17 лет'!$W$5:$X$113,2),IF(C154&lt;15,"0"))))</f>
        <v>0</v>
      </c>
      <c r="P154" s="11"/>
      <c r="Q154" s="17">
        <f>IF((C154&lt;=7),VLOOKUP(P154,'7 лет'!$U$5:$V$79,2),IF((C154=8),VLOOKUP(P154,'8 лет'!$U$5:$V$79,2),IF((C154=9),VLOOKUP(P154,'9 лет'!$U$5:$V$79,2),IF((C154=10),VLOOKUP(P154,'10 лет'!$U$5:$V$79,2),IF((C154=11),VLOOKUP(P154,'11 лет'!$U$5:$V$79,2),IF((C154=12),VLOOKUP(P154,'12 лет'!$Y$5:$Z$79,2),IF((C154=13),VLOOKUP(P154,'13 лет'!$Y$5:$Z$79,2),IF((C154=14),VLOOKUP(P154,'14 лет'!$Y$5:$Z$79,2),IF((C154=15),VLOOKUP(P154,'15 лет'!$Y$5:$Z$79,2),IF((C154=16),VLOOKUP(P154,'16 лет'!$Y$5:$Z$79,2),IF((C154=17),VLOOKUP(P154,'17 лет'!$Y$5:$Z$79,2))))))))))))</f>
        <v>35</v>
      </c>
      <c r="R154" s="28"/>
      <c r="S154" s="17">
        <f>IF((C154&lt;=7),VLOOKUP(R154,'7 лет'!$W$5:$X$79,2),IF((C154=8),VLOOKUP(R154,'8 лет'!$W$5:$X$79,2),IF((C154=9),VLOOKUP(R154,'9 лет'!$W$5:$X$79,2),IF((C154=10),VLOOKUP(R154,'10 лет'!$W$5:$X$79,2),IF((C154=11),VLOOKUP(R154,'11 лет'!$W$5:$X$79,2),IF((C154=12),VLOOKUP(R154,'12 лет'!$AA$5:$AB$79,2),IF((C154=13),VLOOKUP(R154,'13 лет'!$AA$5:$AB$79,2),IF((C154=14),VLOOKUP(R154,'14 лет'!$AA$5:$AB$79,2),IF((C154=15),VLOOKUP(R154,'15 лет'!$AA$5:$AB$79,2),IF((C154=16),VLOOKUP(R154,'16 лет'!$AA$5:$AB$79,2),IF((C154=17),VLOOKUP(R154,'17 лет'!$AA$5:$AB$79,2))))))))))))</f>
        <v>0</v>
      </c>
      <c r="T154" s="13">
        <f t="shared" si="7"/>
        <v>35</v>
      </c>
      <c r="U154" s="4">
        <f>'Личное первенство девушки'!U32</f>
        <v>7</v>
      </c>
      <c r="V154" s="120"/>
      <c r="W154" s="111"/>
      <c r="X154" t="str">
        <f>P140</f>
        <v>Субъект РФ 4</v>
      </c>
    </row>
    <row r="155" spans="1:24" ht="18.75">
      <c r="A155" s="28">
        <v>3</v>
      </c>
      <c r="B155" s="80"/>
      <c r="C155" s="28"/>
      <c r="D155" s="28"/>
      <c r="E155" s="17">
        <f>IF((C155&lt;=7),VLOOKUP(D155,'7 лет'!$M$5:$N$78,2),IF((C155=8),VLOOKUP(D155,'8 лет'!$M$5:$N$78,2),IF((C155=9),VLOOKUP(D155,'9 лет'!$M$5:$N$78,2),IF((C155=10),VLOOKUP(D155,'10 лет'!$M$5:$N$78,2),IF((C155=11),VLOOKUP(D155,'11 лет'!$M$5:$N$78,2),IF((C155=12),VLOOKUP(D155,'12 лет'!$O$5:$P$78,2),IF((C155=13),VLOOKUP(D155,'13 лет'!$O$5:$P$78,2),IF((C155=14),VLOOKUP(D155,'14 лет'!$O$5:$P$78,2),IF((C155=15),VLOOKUP(D155,'15 лет'!$O$5:$P$78,2),IF((C155=16),VLOOKUP(D155,'16 лет'!$O$5:$P$78,2),IF((C155=17),VLOOKUP(D155,'17 лет'!$O$5:$P$78,2))))))))))))</f>
        <v>0</v>
      </c>
      <c r="F155" s="28"/>
      <c r="G155" s="17">
        <f>IF((C155&lt;=7),VLOOKUP(F155,'7 лет'!$O$5:$P$79,2),IF((C155=8),VLOOKUP(F155,'8 лет'!$O$5:$P$79,2),IF((C155=9),VLOOKUP(F155,'9 лет'!$O$5:$P$79,2),IF((C155=10),VLOOKUP(F155,'10 лет'!$O$5:$P$79,2),IF((C155=11),VLOOKUP(F155,'11 лет'!$O$5:$P$79,2),IF((C155=12),VLOOKUP(F155,'12 лет'!$Q$5:$R$79,2),IF((C155=13),VLOOKUP(F155,'13 лет'!$Q$5:$R$79,2),IF((C155=14),VLOOKUP(F155,'14 лет'!$Q$5:$R$79,2),IF((C155=15),VLOOKUP(F155,'15 лет'!$Q$5:$R$79,2),IF((C155=16),VLOOKUP(F155,'16 лет'!$Q$5:$R$79,2),IF((C155=17),VLOOKUP(F155,'17 лет'!$Q$5:$R$79,2))))))))))))</f>
        <v>0</v>
      </c>
      <c r="H155" s="28"/>
      <c r="I155" s="17">
        <f>IF((C155&lt;=7),VLOOKUP(H155,'7 лет'!$Q$5:$R$79,2),IF((C155=8),VLOOKUP(H155,'8 лет'!$Q$5:$R$79,2),IF((C155=9),VLOOKUP(H155,'9 лет'!$Q$5:$R$79,2),IF((C155=10),VLOOKUP(H155,'10 лет'!$Q$5:$R$79,2),IF((C155=11),VLOOKUP(H155,'11 лет'!$Q$5:$R$79,2),IF((C155=12),VLOOKUP(H155,'12 лет'!$S$5:$T$79,2),IF((C155=13),VLOOKUP(H155,'13 лет'!$S$5:$T$79,2),IF((C155=14),VLOOKUP(H155,'14 лет'!$S$5:$T$79,2),IF((C155=15),VLOOKUP(H155,'15 лет'!$S$5:$T$79,2),IF((C155=16),VLOOKUP(H155,'16 лет'!$S$5:$T$79,2),IF((C155=17),VLOOKUP(H155,'17 лет'!$S$5:$T$79,2))))))))))))</f>
        <v>0</v>
      </c>
      <c r="J155" s="28"/>
      <c r="K155" s="17">
        <f>IF((C155&lt;=7),VLOOKUP(J155,'7 лет'!$S$5:$T$79,2),IF((C155=8),VLOOKUP(J155,'8 лет'!$S$5:$T$79,2),IF((C155=9),VLOOKUP(J155,'9 лет'!$S$5:$T$79,2),IF((C155=10),VLOOKUP(J155,'10 лет'!$S$5:$T$79,2),IF((C155=11),VLOOKUP(J155,'11 лет'!$S$5:$T$79,2),IF((C155=12),VLOOKUP(J155,'12 лет'!$U$5:$V$79,2),IF((C155=13),VLOOKUP(J155,'13 лет'!$U$5:$V$79,2),IF((C155=14),VLOOKUP(J155,'14 лет'!$U$5:$V$79,2),IF(C155&gt;=15,"0")))))))))</f>
        <v>0</v>
      </c>
      <c r="L155" s="28"/>
      <c r="M155" s="17" t="str">
        <f>IF((C155=12),VLOOKUP(L155,'12 лет'!$W$5:$X$85,2),IF((C155=13),VLOOKUP(L155,'13 лет'!$W$5:$X$84,2),IF((C155=14),VLOOKUP(L155,'14 лет'!$W$5:$X$82,2),IF((C155=15),VLOOKUP(L155,'15 лет'!$U$5:$V$82,2),IF((C155=16),VLOOKUP(L155,'16 лет'!$U$5:$V$78,2),IF((C155=17),VLOOKUP(L155,'17 лет'!$U$5:$V$78,2),IF(C155&lt;12,"0")))))))</f>
        <v>0</v>
      </c>
      <c r="N155" s="28"/>
      <c r="O155" s="17" t="str">
        <f>IF((C155=15),VLOOKUP(N155,'15 лет'!$W$5:$X$115,2),IF((C155=16),VLOOKUP(N155,'16 лет'!$W$5:$X$113,2),IF((C155=17),VLOOKUP(N155,'17 лет'!$W$5:$X$113,2),IF(C155&lt;15,"0"))))</f>
        <v>0</v>
      </c>
      <c r="P155" s="11"/>
      <c r="Q155" s="17">
        <f>IF((C155&lt;=7),VLOOKUP(P155,'7 лет'!$U$5:$V$79,2),IF((C155=8),VLOOKUP(P155,'8 лет'!$U$5:$V$79,2),IF((C155=9),VLOOKUP(P155,'9 лет'!$U$5:$V$79,2),IF((C155=10),VLOOKUP(P155,'10 лет'!$U$5:$V$79,2),IF((C155=11),VLOOKUP(P155,'11 лет'!$U$5:$V$79,2),IF((C155=12),VLOOKUP(P155,'12 лет'!$Y$5:$Z$79,2),IF((C155=13),VLOOKUP(P155,'13 лет'!$Y$5:$Z$79,2),IF((C155=14),VLOOKUP(P155,'14 лет'!$Y$5:$Z$79,2),IF((C155=15),VLOOKUP(P155,'15 лет'!$Y$5:$Z$79,2),IF((C155=16),VLOOKUP(P155,'16 лет'!$Y$5:$Z$79,2),IF((C155=17),VLOOKUP(P155,'17 лет'!$Y$5:$Z$79,2))))))))))))</f>
        <v>35</v>
      </c>
      <c r="R155" s="28"/>
      <c r="S155" s="17">
        <f>IF((C155&lt;=7),VLOOKUP(R155,'7 лет'!$W$5:$X$79,2),IF((C155=8),VLOOKUP(R155,'8 лет'!$W$5:$X$79,2),IF((C155=9),VLOOKUP(R155,'9 лет'!$W$5:$X$79,2),IF((C155=10),VLOOKUP(R155,'10 лет'!$W$5:$X$79,2),IF((C155=11),VLOOKUP(R155,'11 лет'!$W$5:$X$79,2),IF((C155=12),VLOOKUP(R155,'12 лет'!$AA$5:$AB$79,2),IF((C155=13),VLOOKUP(R155,'13 лет'!$AA$5:$AB$79,2),IF((C155=14),VLOOKUP(R155,'14 лет'!$AA$5:$AB$79,2),IF((C155=15),VLOOKUP(R155,'15 лет'!$AA$5:$AB$79,2),IF((C155=16),VLOOKUP(R155,'16 лет'!$AA$5:$AB$79,2),IF((C155=17),VLOOKUP(R155,'17 лет'!$AA$5:$AB$79,2))))))))))))</f>
        <v>0</v>
      </c>
      <c r="T155" s="13">
        <f t="shared" si="7"/>
        <v>35</v>
      </c>
      <c r="U155" s="4">
        <f>'Личное первенство девушки'!U33</f>
        <v>7</v>
      </c>
      <c r="V155" s="120"/>
      <c r="W155" s="111"/>
      <c r="X155" t="str">
        <f>P140</f>
        <v>Субъект РФ 4</v>
      </c>
    </row>
    <row r="156" spans="1:24" ht="18.75">
      <c r="A156" s="28">
        <v>4</v>
      </c>
      <c r="B156" s="80"/>
      <c r="C156" s="28"/>
      <c r="D156" s="28"/>
      <c r="E156" s="17">
        <f>IF((C156&lt;=7),VLOOKUP(D156,'7 лет'!$M$5:$N$78,2),IF((C156=8),VLOOKUP(D156,'8 лет'!$M$5:$N$78,2),IF((C156=9),VLOOKUP(D156,'9 лет'!$M$5:$N$78,2),IF((C156=10),VLOOKUP(D156,'10 лет'!$M$5:$N$78,2),IF((C156=11),VLOOKUP(D156,'11 лет'!$M$5:$N$78,2),IF((C156=12),VLOOKUP(D156,'12 лет'!$O$5:$P$78,2),IF((C156=13),VLOOKUP(D156,'13 лет'!$O$5:$P$78,2),IF((C156=14),VLOOKUP(D156,'14 лет'!$O$5:$P$78,2),IF((C156=15),VLOOKUP(D156,'15 лет'!$O$5:$P$78,2),IF((C156=16),VLOOKUP(D156,'16 лет'!$O$5:$P$78,2),IF((C156=17),VLOOKUP(D156,'17 лет'!$O$5:$P$78,2))))))))))))</f>
        <v>0</v>
      </c>
      <c r="F156" s="28"/>
      <c r="G156" s="17">
        <f>IF((C156&lt;=7),VLOOKUP(F156,'7 лет'!$O$5:$P$79,2),IF((C156=8),VLOOKUP(F156,'8 лет'!$O$5:$P$79,2),IF((C156=9),VLOOKUP(F156,'9 лет'!$O$5:$P$79,2),IF((C156=10),VLOOKUP(F156,'10 лет'!$O$5:$P$79,2),IF((C156=11),VLOOKUP(F156,'11 лет'!$O$5:$P$79,2),IF((C156=12),VLOOKUP(F156,'12 лет'!$Q$5:$R$79,2),IF((C156=13),VLOOKUP(F156,'13 лет'!$Q$5:$R$79,2),IF((C156=14),VLOOKUP(F156,'14 лет'!$Q$5:$R$79,2),IF((C156=15),VLOOKUP(F156,'15 лет'!$Q$5:$R$79,2),IF((C156=16),VLOOKUP(F156,'16 лет'!$Q$5:$R$79,2),IF((C156=17),VLOOKUP(F156,'17 лет'!$Q$5:$R$79,2))))))))))))</f>
        <v>0</v>
      </c>
      <c r="H156" s="28"/>
      <c r="I156" s="17">
        <f>IF((C156&lt;=7),VLOOKUP(H156,'7 лет'!$Q$5:$R$79,2),IF((C156=8),VLOOKUP(H156,'8 лет'!$Q$5:$R$79,2),IF((C156=9),VLOOKUP(H156,'9 лет'!$Q$5:$R$79,2),IF((C156=10),VLOOKUP(H156,'10 лет'!$Q$5:$R$79,2),IF((C156=11),VLOOKUP(H156,'11 лет'!$Q$5:$R$79,2),IF((C156=12),VLOOKUP(H156,'12 лет'!$S$5:$T$79,2),IF((C156=13),VLOOKUP(H156,'13 лет'!$S$5:$T$79,2),IF((C156=14),VLOOKUP(H156,'14 лет'!$S$5:$T$79,2),IF((C156=15),VLOOKUP(H156,'15 лет'!$S$5:$T$79,2),IF((C156=16),VLOOKUP(H156,'16 лет'!$S$5:$T$79,2),IF((C156=17),VLOOKUP(H156,'17 лет'!$S$5:$T$79,2))))))))))))</f>
        <v>0</v>
      </c>
      <c r="J156" s="28"/>
      <c r="K156" s="17">
        <f>IF((C156&lt;=7),VLOOKUP(J156,'7 лет'!$S$5:$T$79,2),IF((C156=8),VLOOKUP(J156,'8 лет'!$S$5:$T$79,2),IF((C156=9),VLOOKUP(J156,'9 лет'!$S$5:$T$79,2),IF((C156=10),VLOOKUP(J156,'10 лет'!$S$5:$T$79,2),IF((C156=11),VLOOKUP(J156,'11 лет'!$S$5:$T$79,2),IF((C156=12),VLOOKUP(J156,'12 лет'!$U$5:$V$79,2),IF((C156=13),VLOOKUP(J156,'13 лет'!$U$5:$V$79,2),IF((C156=14),VLOOKUP(J156,'14 лет'!$U$5:$V$79,2),IF(C156&gt;=15,"0")))))))))</f>
        <v>0</v>
      </c>
      <c r="L156" s="28"/>
      <c r="M156" s="17" t="str">
        <f>IF((C156=12),VLOOKUP(L156,'12 лет'!$W$5:$X$85,2),IF((C156=13),VLOOKUP(L156,'13 лет'!$W$5:$X$84,2),IF((C156=14),VLOOKUP(L156,'14 лет'!$W$5:$X$82,2),IF((C156=15),VLOOKUP(L156,'15 лет'!$U$5:$V$82,2),IF((C156=16),VLOOKUP(L156,'16 лет'!$U$5:$V$78,2),IF((C156=17),VLOOKUP(L156,'17 лет'!$U$5:$V$78,2),IF(C156&lt;12,"0")))))))</f>
        <v>0</v>
      </c>
      <c r="N156" s="28"/>
      <c r="O156" s="17" t="str">
        <f>IF((C156=15),VLOOKUP(N156,'15 лет'!$W$5:$X$115,2),IF((C156=16),VLOOKUP(N156,'16 лет'!$W$5:$X$113,2),IF((C156=17),VLOOKUP(N156,'17 лет'!$W$5:$X$113,2),IF(C156&lt;15,"0"))))</f>
        <v>0</v>
      </c>
      <c r="P156" s="11"/>
      <c r="Q156" s="17">
        <f>IF((C156&lt;=7),VLOOKUP(P156,'7 лет'!$U$5:$V$79,2),IF((C156=8),VLOOKUP(P156,'8 лет'!$U$5:$V$79,2),IF((C156=9),VLOOKUP(P156,'9 лет'!$U$5:$V$79,2),IF((C156=10),VLOOKUP(P156,'10 лет'!$U$5:$V$79,2),IF((C156=11),VLOOKUP(P156,'11 лет'!$U$5:$V$79,2),IF((C156=12),VLOOKUP(P156,'12 лет'!$Y$5:$Z$79,2),IF((C156=13),VLOOKUP(P156,'13 лет'!$Y$5:$Z$79,2),IF((C156=14),VLOOKUP(P156,'14 лет'!$Y$5:$Z$79,2),IF((C156=15),VLOOKUP(P156,'15 лет'!$Y$5:$Z$79,2),IF((C156=16),VLOOKUP(P156,'16 лет'!$Y$5:$Z$79,2),IF((C156=17),VLOOKUP(P156,'17 лет'!$Y$5:$Z$79,2))))))))))))</f>
        <v>35</v>
      </c>
      <c r="R156" s="28"/>
      <c r="S156" s="17">
        <f>IF((C156&lt;=7),VLOOKUP(R156,'7 лет'!$W$5:$X$79,2),IF((C156=8),VLOOKUP(R156,'8 лет'!$W$5:$X$79,2),IF((C156=9),VLOOKUP(R156,'9 лет'!$W$5:$X$79,2),IF((C156=10),VLOOKUP(R156,'10 лет'!$W$5:$X$79,2),IF((C156=11),VLOOKUP(R156,'11 лет'!$W$5:$X$79,2),IF((C156=12),VLOOKUP(R156,'12 лет'!$AA$5:$AB$79,2),IF((C156=13),VLOOKUP(R156,'13 лет'!$AA$5:$AB$79,2),IF((C156=14),VLOOKUP(R156,'14 лет'!$AA$5:$AB$79,2),IF((C156=15),VLOOKUP(R156,'15 лет'!$AA$5:$AB$79,2),IF((C156=16),VLOOKUP(R156,'16 лет'!$AA$5:$AB$79,2),IF((C156=17),VLOOKUP(R156,'17 лет'!$AA$5:$AB$79,2))))))))))))</f>
        <v>0</v>
      </c>
      <c r="T156" s="13">
        <f t="shared" si="7"/>
        <v>35</v>
      </c>
      <c r="U156" s="4">
        <f>'Личное первенство девушки'!U34</f>
        <v>7</v>
      </c>
      <c r="V156" s="120"/>
      <c r="W156" s="111"/>
      <c r="X156" t="str">
        <f>P140</f>
        <v>Субъект РФ 4</v>
      </c>
    </row>
    <row r="157" spans="1:24" ht="18.75">
      <c r="A157" s="28">
        <v>5</v>
      </c>
      <c r="B157" s="80"/>
      <c r="C157" s="28"/>
      <c r="D157" s="14"/>
      <c r="E157" s="17">
        <f>IF((C157&lt;=7),VLOOKUP(D157,'7 лет'!$M$5:$N$78,2),IF((C157=8),VLOOKUP(D157,'8 лет'!$M$5:$N$78,2),IF((C157=9),VLOOKUP(D157,'9 лет'!$M$5:$N$78,2),IF((C157=10),VLOOKUP(D157,'10 лет'!$M$5:$N$78,2),IF((C157=11),VLOOKUP(D157,'11 лет'!$M$5:$N$78,2),IF((C157=12),VLOOKUP(D157,'12 лет'!$O$5:$P$78,2),IF((C157=13),VLOOKUP(D157,'13 лет'!$O$5:$P$78,2),IF((C157=14),VLOOKUP(D157,'14 лет'!$O$5:$P$78,2),IF((C157=15),VLOOKUP(D157,'15 лет'!$O$5:$P$78,2),IF((C157=16),VLOOKUP(D157,'16 лет'!$O$5:$P$78,2),IF((C157=17),VLOOKUP(D157,'17 лет'!$O$5:$P$78,2))))))))))))</f>
        <v>0</v>
      </c>
      <c r="F157" s="14"/>
      <c r="G157" s="17">
        <f>IF((C157&lt;=7),VLOOKUP(F157,'7 лет'!$O$5:$P$79,2),IF((C157=8),VLOOKUP(F157,'8 лет'!$O$5:$P$79,2),IF((C157=9),VLOOKUP(F157,'9 лет'!$O$5:$P$79,2),IF((C157=10),VLOOKUP(F157,'10 лет'!$O$5:$P$79,2),IF((C157=11),VLOOKUP(F157,'11 лет'!$O$5:$P$79,2),IF((C157=12),VLOOKUP(F157,'12 лет'!$Q$5:$R$79,2),IF((C157=13),VLOOKUP(F157,'13 лет'!$Q$5:$R$79,2),IF((C157=14),VLOOKUP(F157,'14 лет'!$Q$5:$R$79,2),IF((C157=15),VLOOKUP(F157,'15 лет'!$Q$5:$R$79,2),IF((C157=16),VLOOKUP(F157,'16 лет'!$Q$5:$R$79,2),IF((C157=17),VLOOKUP(F157,'17 лет'!$Q$5:$R$79,2))))))))))))</f>
        <v>0</v>
      </c>
      <c r="H157" s="14"/>
      <c r="I157" s="17">
        <f>IF((C157&lt;=7),VLOOKUP(H157,'7 лет'!$Q$5:$R$79,2),IF((C157=8),VLOOKUP(H157,'8 лет'!$Q$5:$R$79,2),IF((C157=9),VLOOKUP(H157,'9 лет'!$Q$5:$R$79,2),IF((C157=10),VLOOKUP(H157,'10 лет'!$Q$5:$R$79,2),IF((C157=11),VLOOKUP(H157,'11 лет'!$Q$5:$R$79,2),IF((C157=12),VLOOKUP(H157,'12 лет'!$S$5:$T$79,2),IF((C157=13),VLOOKUP(H157,'13 лет'!$S$5:$T$79,2),IF((C157=14),VLOOKUP(H157,'14 лет'!$S$5:$T$79,2),IF((C157=15),VLOOKUP(H157,'15 лет'!$S$5:$T$79,2),IF((C157=16),VLOOKUP(H157,'16 лет'!$S$5:$T$79,2),IF((C157=17),VLOOKUP(H157,'17 лет'!$S$5:$T$79,2))))))))))))</f>
        <v>0</v>
      </c>
      <c r="J157" s="14"/>
      <c r="K157" s="17">
        <f>IF((C157&lt;=7),VLOOKUP(J157,'7 лет'!$S$5:$T$79,2),IF((C157=8),VLOOKUP(J157,'8 лет'!$S$5:$T$79,2),IF((C157=9),VLOOKUP(J157,'9 лет'!$S$5:$T$79,2),IF((C157=10),VLOOKUP(J157,'10 лет'!$S$5:$T$79,2),IF((C157=11),VLOOKUP(J157,'11 лет'!$S$5:$T$79,2),IF((C157=12),VLOOKUP(J157,'12 лет'!$U$5:$V$79,2),IF((C157=13),VLOOKUP(J157,'13 лет'!$U$5:$V$79,2),IF((C157=14),VLOOKUP(J157,'14 лет'!$U$5:$V$79,2),IF(C157&gt;=15,"0")))))))))</f>
        <v>0</v>
      </c>
      <c r="L157" s="28"/>
      <c r="M157" s="17" t="str">
        <f>IF((C157=12),VLOOKUP(L157,'12 лет'!$W$5:$X$85,2),IF((C157=13),VLOOKUP(L157,'13 лет'!$W$5:$X$84,2),IF((C157=14),VLOOKUP(L157,'14 лет'!$W$5:$X$82,2),IF((C157=15),VLOOKUP(L157,'15 лет'!$U$5:$V$82,2),IF((C157=16),VLOOKUP(L157,'16 лет'!$U$5:$V$78,2),IF((C157=17),VLOOKUP(L157,'17 лет'!$U$5:$V$78,2),IF(C157&lt;12,"0")))))))</f>
        <v>0</v>
      </c>
      <c r="N157" s="14"/>
      <c r="O157" s="17" t="str">
        <f>IF((C157=15),VLOOKUP(N157,'15 лет'!$W$5:$X$115,2),IF((C157=16),VLOOKUP(N157,'16 лет'!$W$5:$X$113,2),IF((C157=17),VLOOKUP(N157,'17 лет'!$W$5:$X$113,2),IF(C157&lt;15,"0"))))</f>
        <v>0</v>
      </c>
      <c r="P157" s="14"/>
      <c r="Q157" s="17">
        <f>IF((C157&lt;=7),VLOOKUP(P157,'7 лет'!$U$5:$V$79,2),IF((C157=8),VLOOKUP(P157,'8 лет'!$U$5:$V$79,2),IF((C157=9),VLOOKUP(P157,'9 лет'!$U$5:$V$79,2),IF((C157=10),VLOOKUP(P157,'10 лет'!$U$5:$V$79,2),IF((C157=11),VLOOKUP(P157,'11 лет'!$U$5:$V$79,2),IF((C157=12),VLOOKUP(P157,'12 лет'!$Y$5:$Z$79,2),IF((C157=13),VLOOKUP(P157,'13 лет'!$Y$5:$Z$79,2),IF((C157=14),VLOOKUP(P157,'14 лет'!$Y$5:$Z$79,2),IF((C157=15),VLOOKUP(P157,'15 лет'!$Y$5:$Z$79,2),IF((C157=16),VLOOKUP(P157,'16 лет'!$Y$5:$Z$79,2),IF((C157=17),VLOOKUP(P157,'17 лет'!$Y$5:$Z$79,2))))))))))))</f>
        <v>35</v>
      </c>
      <c r="R157" s="14"/>
      <c r="S157" s="17">
        <f>IF((C157&lt;=7),VLOOKUP(R157,'7 лет'!$W$5:$X$79,2),IF((C157=8),VLOOKUP(R157,'8 лет'!$W$5:$X$79,2),IF((C157=9),VLOOKUP(R157,'9 лет'!$W$5:$X$79,2),IF((C157=10),VLOOKUP(R157,'10 лет'!$W$5:$X$79,2),IF((C157=11),VLOOKUP(R157,'11 лет'!$W$5:$X$79,2),IF((C157=12),VLOOKUP(R157,'12 лет'!$AA$5:$AB$79,2),IF((C157=13),VLOOKUP(R157,'13 лет'!$AA$5:$AB$79,2),IF((C157=14),VLOOKUP(R157,'14 лет'!$AA$5:$AB$79,2),IF((C157=15),VLOOKUP(R157,'15 лет'!$AA$5:$AB$79,2),IF((C157=16),VLOOKUP(R157,'16 лет'!$AA$5:$AB$79,2),IF((C157=17),VLOOKUP(R157,'17 лет'!$AA$5:$AB$79,2))))))))))))</f>
        <v>0</v>
      </c>
      <c r="T157" s="13">
        <f t="shared" si="7"/>
        <v>35</v>
      </c>
      <c r="U157" s="4">
        <f>'Личное первенство девушки'!U35</f>
        <v>7</v>
      </c>
      <c r="V157" s="120"/>
      <c r="W157" s="111"/>
      <c r="X157" t="str">
        <f>P140</f>
        <v>Субъект РФ 4</v>
      </c>
    </row>
    <row r="158" spans="1:24" ht="18.75">
      <c r="A158" s="28">
        <v>6</v>
      </c>
      <c r="B158" s="80"/>
      <c r="C158" s="28"/>
      <c r="D158" s="14"/>
      <c r="E158" s="17">
        <f>IF((C158&lt;=7),VLOOKUP(D158,'7 лет'!$M$5:$N$78,2),IF((C158=8),VLOOKUP(D158,'8 лет'!$M$5:$N$78,2),IF((C158=9),VLOOKUP(D158,'9 лет'!$M$5:$N$78,2),IF((C158=10),VLOOKUP(D158,'10 лет'!$M$5:$N$78,2),IF((C158=11),VLOOKUP(D158,'11 лет'!$M$5:$N$78,2),IF((C158=12),VLOOKUP(D158,'12 лет'!$O$5:$P$78,2),IF((C158=13),VLOOKUP(D158,'13 лет'!$O$5:$P$78,2),IF((C158=14),VLOOKUP(D158,'14 лет'!$O$5:$P$78,2),IF((C158=15),VLOOKUP(D158,'15 лет'!$O$5:$P$78,2),IF((C158=16),VLOOKUP(D158,'16 лет'!$O$5:$P$78,2),IF((C158=17),VLOOKUP(D158,'17 лет'!$O$5:$P$78,2))))))))))))</f>
        <v>0</v>
      </c>
      <c r="F158" s="14"/>
      <c r="G158" s="17">
        <f>IF((C158&lt;=7),VLOOKUP(F158,'7 лет'!$O$5:$P$79,2),IF((C158=8),VLOOKUP(F158,'8 лет'!$O$5:$P$79,2),IF((C158=9),VLOOKUP(F158,'9 лет'!$O$5:$P$79,2),IF((C158=10),VLOOKUP(F158,'10 лет'!$O$5:$P$79,2),IF((C158=11),VLOOKUP(F158,'11 лет'!$O$5:$P$79,2),IF((C158=12),VLOOKUP(F158,'12 лет'!$Q$5:$R$79,2),IF((C158=13),VLOOKUP(F158,'13 лет'!$Q$5:$R$79,2),IF((C158=14),VLOOKUP(F158,'14 лет'!$Q$5:$R$79,2),IF((C158=15),VLOOKUP(F158,'15 лет'!$Q$5:$R$79,2),IF((C158=16),VLOOKUP(F158,'16 лет'!$Q$5:$R$79,2),IF((C158=17),VLOOKUP(F158,'17 лет'!$Q$5:$R$79,2))))))))))))</f>
        <v>0</v>
      </c>
      <c r="H158" s="14"/>
      <c r="I158" s="17">
        <f>IF((C158&lt;=7),VLOOKUP(H158,'7 лет'!$Q$5:$R$79,2),IF((C158=8),VLOOKUP(H158,'8 лет'!$Q$5:$R$79,2),IF((C158=9),VLOOKUP(H158,'9 лет'!$Q$5:$R$79,2),IF((C158=10),VLOOKUP(H158,'10 лет'!$Q$5:$R$79,2),IF((C158=11),VLOOKUP(H158,'11 лет'!$Q$5:$R$79,2),IF((C158=12),VLOOKUP(H158,'12 лет'!$S$5:$T$79,2),IF((C158=13),VLOOKUP(H158,'13 лет'!$S$5:$T$79,2),IF((C158=14),VLOOKUP(H158,'14 лет'!$S$5:$T$79,2),IF((C158=15),VLOOKUP(H158,'15 лет'!$S$5:$T$79,2),IF((C158=16),VLOOKUP(H158,'16 лет'!$S$5:$T$79,2),IF((C158=17),VLOOKUP(H158,'17 лет'!$S$5:$T$79,2))))))))))))</f>
        <v>0</v>
      </c>
      <c r="J158" s="14"/>
      <c r="K158" s="17">
        <f>IF((C158&lt;=7),VLOOKUP(J158,'7 лет'!$S$5:$T$79,2),IF((C158=8),VLOOKUP(J158,'8 лет'!$S$5:$T$79,2),IF((C158=9),VLOOKUP(J158,'9 лет'!$S$5:$T$79,2),IF((C158=10),VLOOKUP(J158,'10 лет'!$S$5:$T$79,2),IF((C158=11),VLOOKUP(J158,'11 лет'!$S$5:$T$79,2),IF((C158=12),VLOOKUP(J158,'12 лет'!$U$5:$V$79,2),IF((C158=13),VLOOKUP(J158,'13 лет'!$U$5:$V$79,2),IF((C158=14),VLOOKUP(J158,'14 лет'!$U$5:$V$79,2),IF(C158&gt;=15,"0")))))))))</f>
        <v>0</v>
      </c>
      <c r="L158" s="28"/>
      <c r="M158" s="17" t="str">
        <f>IF((C158=12),VLOOKUP(L158,'12 лет'!$W$5:$X$85,2),IF((C158=13),VLOOKUP(L158,'13 лет'!$W$5:$X$84,2),IF((C158=14),VLOOKUP(L158,'14 лет'!$W$5:$X$82,2),IF((C158=15),VLOOKUP(L158,'15 лет'!$U$5:$V$82,2),IF((C158=16),VLOOKUP(L158,'16 лет'!$U$5:$V$78,2),IF((C158=17),VLOOKUP(L158,'17 лет'!$U$5:$V$78,2),IF(C158&lt;12,"0")))))))</f>
        <v>0</v>
      </c>
      <c r="N158" s="14"/>
      <c r="O158" s="17" t="str">
        <f>IF((C158=15),VLOOKUP(N158,'15 лет'!$W$5:$X$115,2),IF((C158=16),VLOOKUP(N158,'16 лет'!$W$5:$X$113,2),IF((C158=17),VLOOKUP(N158,'17 лет'!$W$5:$X$113,2),IF(C158&lt;15,"0"))))</f>
        <v>0</v>
      </c>
      <c r="P158" s="14"/>
      <c r="Q158" s="17">
        <f>IF((C158&lt;=7),VLOOKUP(P158,'7 лет'!$U$5:$V$79,2),IF((C158=8),VLOOKUP(P158,'8 лет'!$U$5:$V$79,2),IF((C158=9),VLOOKUP(P158,'9 лет'!$U$5:$V$79,2),IF((C158=10),VLOOKUP(P158,'10 лет'!$U$5:$V$79,2),IF((C158=11),VLOOKUP(P158,'11 лет'!$U$5:$V$79,2),IF((C158=12),VLOOKUP(P158,'12 лет'!$Y$5:$Z$79,2),IF((C158=13),VLOOKUP(P158,'13 лет'!$Y$5:$Z$79,2),IF((C158=14),VLOOKUP(P158,'14 лет'!$Y$5:$Z$79,2),IF((C158=15),VLOOKUP(P158,'15 лет'!$Y$5:$Z$79,2),IF((C158=16),VLOOKUP(P158,'16 лет'!$Y$5:$Z$79,2),IF((C158=17),VLOOKUP(P158,'17 лет'!$Y$5:$Z$79,2))))))))))))</f>
        <v>35</v>
      </c>
      <c r="R158" s="14"/>
      <c r="S158" s="17">
        <f>IF((C158&lt;=7),VLOOKUP(R158,'7 лет'!$W$5:$X$79,2),IF((C158=8),VLOOKUP(R158,'8 лет'!$W$5:$X$79,2),IF((C158=9),VLOOKUP(R158,'9 лет'!$W$5:$X$79,2),IF((C158=10),VLOOKUP(R158,'10 лет'!$W$5:$X$79,2),IF((C158=11),VLOOKUP(R158,'11 лет'!$W$5:$X$79,2),IF((C158=12),VLOOKUP(R158,'12 лет'!$AA$5:$AB$79,2),IF((C158=13),VLOOKUP(R158,'13 лет'!$AA$5:$AB$79,2),IF((C158=14),VLOOKUP(R158,'14 лет'!$AA$5:$AB$79,2),IF((C158=15),VLOOKUP(R158,'15 лет'!$AA$5:$AB$79,2),IF((C158=16),VLOOKUP(R158,'16 лет'!$AA$5:$AB$79,2),IF((C158=17),VLOOKUP(R158,'17 лет'!$AA$5:$AB$79,2))))))))))))</f>
        <v>0</v>
      </c>
      <c r="T158" s="13">
        <f t="shared" si="7"/>
        <v>35</v>
      </c>
      <c r="U158" s="4">
        <f>'Личное первенство девушки'!U36</f>
        <v>7</v>
      </c>
      <c r="V158" s="120"/>
      <c r="W158" s="111"/>
      <c r="X158" t="str">
        <f>P140</f>
        <v>Субъект РФ 4</v>
      </c>
    </row>
    <row r="159" spans="1:24" ht="18.75">
      <c r="A159" s="122"/>
      <c r="B159" s="123"/>
      <c r="C159" s="123"/>
      <c r="D159" s="123"/>
      <c r="E159" s="123"/>
      <c r="F159" s="123"/>
      <c r="G159" s="123"/>
      <c r="H159" s="123"/>
      <c r="I159" s="123"/>
      <c r="J159" s="123"/>
      <c r="K159" s="123"/>
      <c r="L159" s="123"/>
      <c r="M159" s="123"/>
      <c r="N159" s="123"/>
      <c r="O159" s="123"/>
      <c r="P159" s="128" t="s">
        <v>293</v>
      </c>
      <c r="Q159" s="128"/>
      <c r="R159" s="128"/>
      <c r="S159" s="129"/>
      <c r="T159" s="124">
        <f ca="1">SUMPRODUCT(LARGE($T$153:$T$158,ROW(INDIRECT("T1:T"&amp;Z17))))</f>
        <v>175</v>
      </c>
      <c r="U159" s="125"/>
      <c r="V159" s="120"/>
      <c r="W159" s="111"/>
    </row>
    <row r="160" spans="1:24" ht="30" customHeight="1">
      <c r="A160" s="131"/>
      <c r="B160" s="132"/>
      <c r="C160" s="132"/>
      <c r="D160" s="132"/>
      <c r="E160" s="132"/>
      <c r="F160" s="132"/>
      <c r="G160" s="132"/>
      <c r="H160" s="132"/>
      <c r="I160" s="132"/>
      <c r="J160" s="132"/>
      <c r="K160" s="132"/>
      <c r="L160" s="132"/>
      <c r="M160" s="132"/>
      <c r="N160" s="132"/>
      <c r="O160" s="132"/>
      <c r="P160" s="126" t="s">
        <v>294</v>
      </c>
      <c r="Q160" s="126"/>
      <c r="R160" s="126"/>
      <c r="S160" s="126"/>
      <c r="T160" s="142">
        <f ca="1">SUM(T151+T159)</f>
        <v>425</v>
      </c>
      <c r="U160" s="143"/>
      <c r="V160" s="121"/>
      <c r="W160" s="112"/>
    </row>
    <row r="161" spans="1:23">
      <c r="A161" s="15"/>
      <c r="B161" s="15"/>
      <c r="C161" s="15"/>
      <c r="D161" s="15"/>
      <c r="E161" s="15"/>
      <c r="F161" s="15"/>
      <c r="G161" s="15"/>
      <c r="H161" s="15"/>
      <c r="I161" s="15"/>
      <c r="J161" s="15"/>
      <c r="K161" s="15"/>
      <c r="L161" s="15"/>
      <c r="M161" s="15"/>
      <c r="N161" s="15"/>
      <c r="O161" s="15"/>
      <c r="P161" s="15"/>
      <c r="Q161" s="15"/>
      <c r="R161" s="15"/>
      <c r="S161" s="15"/>
      <c r="T161" s="15"/>
    </row>
    <row r="162" spans="1:23">
      <c r="A162" s="15"/>
      <c r="B162" s="15"/>
      <c r="C162" s="15"/>
      <c r="D162" s="15"/>
      <c r="E162" s="15"/>
      <c r="F162" s="15"/>
      <c r="G162" s="15"/>
      <c r="H162" s="15"/>
      <c r="I162" s="15"/>
      <c r="J162" s="15"/>
      <c r="K162" s="15"/>
      <c r="L162" s="15"/>
      <c r="M162" s="15"/>
      <c r="N162" s="15"/>
      <c r="O162" s="15"/>
      <c r="P162" s="15"/>
      <c r="Q162" s="15"/>
      <c r="R162" s="15"/>
      <c r="S162" s="15"/>
      <c r="T162" s="15"/>
    </row>
    <row r="163" spans="1:23">
      <c r="A163" s="15"/>
      <c r="B163" s="15"/>
      <c r="C163" s="15"/>
      <c r="D163" s="15"/>
      <c r="E163" s="15"/>
      <c r="F163" s="15"/>
      <c r="G163" s="15"/>
      <c r="H163" s="15"/>
      <c r="I163" s="15"/>
      <c r="J163" s="15"/>
      <c r="K163" s="15"/>
      <c r="L163" s="15"/>
      <c r="M163" s="15"/>
      <c r="N163" s="15"/>
      <c r="O163" s="15"/>
      <c r="P163" s="15"/>
      <c r="Q163" s="15"/>
      <c r="R163" s="15"/>
      <c r="S163" s="15"/>
      <c r="T163" s="15"/>
    </row>
    <row r="164" spans="1:23" ht="16.5">
      <c r="A164" s="15"/>
      <c r="B164" s="81" t="s">
        <v>181</v>
      </c>
      <c r="C164" s="15"/>
      <c r="D164" s="15"/>
      <c r="E164" s="15"/>
      <c r="F164" s="15"/>
      <c r="G164" s="15"/>
      <c r="H164" s="15"/>
      <c r="I164" s="15"/>
      <c r="J164" s="15"/>
      <c r="K164" s="15"/>
      <c r="L164" s="15"/>
      <c r="M164" s="15"/>
      <c r="N164" s="15"/>
      <c r="O164" s="15"/>
      <c r="P164" s="15"/>
      <c r="Q164" s="15"/>
      <c r="R164" s="15"/>
      <c r="S164" s="15"/>
      <c r="T164" s="15"/>
    </row>
    <row r="165" spans="1:23">
      <c r="A165" s="15"/>
      <c r="B165" s="16"/>
      <c r="C165" s="16"/>
      <c r="D165" s="15"/>
      <c r="E165" s="15"/>
      <c r="F165" s="15"/>
      <c r="G165" s="15"/>
      <c r="H165" s="15"/>
      <c r="I165" s="15"/>
      <c r="J165" s="15"/>
      <c r="K165" s="15"/>
      <c r="L165" s="15"/>
      <c r="M165" s="15"/>
      <c r="N165" s="15"/>
      <c r="O165" s="15"/>
      <c r="P165" s="15"/>
      <c r="Q165" s="15"/>
      <c r="R165" s="15"/>
      <c r="S165" s="15"/>
      <c r="T165" s="15"/>
    </row>
    <row r="166" spans="1:23">
      <c r="A166" s="15"/>
      <c r="B166" s="15"/>
      <c r="C166" s="16"/>
      <c r="D166" s="15"/>
      <c r="E166" s="15"/>
      <c r="F166" s="15"/>
      <c r="G166" s="15"/>
      <c r="H166" s="15"/>
      <c r="I166" s="15"/>
      <c r="J166" s="15"/>
      <c r="K166" s="15"/>
      <c r="L166" s="15"/>
      <c r="M166" s="15"/>
      <c r="N166" s="15"/>
      <c r="O166" s="15"/>
      <c r="P166" s="15"/>
      <c r="Q166" s="15"/>
      <c r="R166" s="15"/>
      <c r="S166" s="15"/>
      <c r="T166" s="15"/>
    </row>
    <row r="167" spans="1:23" ht="16.5">
      <c r="A167" s="15"/>
      <c r="B167" s="81" t="s">
        <v>182</v>
      </c>
      <c r="C167" s="16"/>
      <c r="D167" s="15"/>
      <c r="E167" s="15"/>
      <c r="F167" s="15"/>
      <c r="G167" s="15"/>
      <c r="H167" s="15"/>
      <c r="I167" s="15"/>
      <c r="J167" s="15"/>
      <c r="K167" s="15"/>
      <c r="L167" s="15"/>
      <c r="M167" s="15"/>
      <c r="N167" s="15"/>
      <c r="O167" s="15"/>
      <c r="P167" s="15"/>
      <c r="Q167" s="15"/>
      <c r="R167" s="15"/>
      <c r="S167" s="15"/>
      <c r="T167" s="15"/>
    </row>
    <row r="169" spans="1:23" ht="18.75">
      <c r="A169" s="113" t="s">
        <v>999</v>
      </c>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row>
    <row r="170" spans="1:23" ht="18.75">
      <c r="A170" s="113" t="s">
        <v>998</v>
      </c>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row>
    <row r="172" spans="1:23">
      <c r="A172" s="114" t="s">
        <v>169</v>
      </c>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row>
    <row r="173" spans="1:23">
      <c r="A173" s="45"/>
      <c r="B173" s="45"/>
      <c r="C173" s="45"/>
      <c r="D173" s="45"/>
      <c r="E173" s="45"/>
      <c r="F173" s="45"/>
      <c r="G173" s="45"/>
      <c r="H173" s="45"/>
      <c r="I173" s="45"/>
      <c r="J173" s="45"/>
      <c r="K173" s="45"/>
      <c r="L173" s="45"/>
      <c r="M173" s="45"/>
      <c r="N173" s="45"/>
      <c r="O173" s="45"/>
      <c r="P173" s="45"/>
      <c r="Q173" s="45"/>
      <c r="R173" s="45"/>
      <c r="S173" s="45"/>
      <c r="T173" s="45"/>
      <c r="U173" s="45"/>
      <c r="V173" s="45"/>
      <c r="W173" s="45"/>
    </row>
    <row r="174" spans="1:23" ht="18.75">
      <c r="A174" s="115" t="s">
        <v>1013</v>
      </c>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row>
    <row r="175" spans="1:23" ht="18.75">
      <c r="A175" s="115" t="s">
        <v>996</v>
      </c>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row>
    <row r="176" spans="1:23" ht="18.75">
      <c r="A176" s="116" t="s">
        <v>997</v>
      </c>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row>
    <row r="177" spans="1:24" ht="18.75">
      <c r="A177" s="52"/>
      <c r="B177" s="52"/>
      <c r="C177" s="52"/>
      <c r="D177" s="52"/>
      <c r="E177" s="52"/>
      <c r="F177" s="52"/>
      <c r="G177" s="52"/>
      <c r="H177" s="52"/>
      <c r="I177" s="52"/>
      <c r="J177" s="52"/>
      <c r="K177" s="52"/>
      <c r="L177" s="52"/>
      <c r="M177" s="52"/>
      <c r="N177" s="52"/>
      <c r="O177" s="52"/>
      <c r="P177" s="52"/>
      <c r="Q177" s="52"/>
      <c r="R177" s="52"/>
      <c r="S177" s="52"/>
      <c r="T177" s="52"/>
      <c r="U177" s="52"/>
      <c r="V177" s="52"/>
    </row>
    <row r="178" spans="1:24">
      <c r="A178" s="10"/>
      <c r="B178" s="10"/>
      <c r="C178" s="10"/>
      <c r="D178" s="10"/>
      <c r="E178" s="10"/>
      <c r="F178" s="10"/>
      <c r="G178" s="10"/>
      <c r="H178" s="10"/>
      <c r="I178" s="10"/>
      <c r="J178" s="10"/>
      <c r="K178" s="10"/>
      <c r="L178" s="10"/>
      <c r="M178" s="10"/>
      <c r="N178" s="10"/>
      <c r="O178" s="10"/>
      <c r="P178" s="10"/>
      <c r="Q178" s="10"/>
      <c r="R178" s="10"/>
      <c r="S178" s="10"/>
      <c r="T178" s="10"/>
    </row>
    <row r="179" spans="1:24" ht="18.75">
      <c r="A179" s="117" t="s">
        <v>1000</v>
      </c>
      <c r="B179" s="117"/>
      <c r="C179" s="49"/>
      <c r="D179" s="49"/>
      <c r="E179" s="49"/>
      <c r="F179" s="49"/>
      <c r="G179" s="49"/>
      <c r="H179" s="49"/>
      <c r="I179" s="49"/>
      <c r="J179" s="49"/>
      <c r="K179" s="49"/>
      <c r="L179" s="49"/>
      <c r="M179" s="49"/>
      <c r="N179" s="49"/>
      <c r="O179" s="49"/>
      <c r="P179" s="49"/>
      <c r="Q179" s="49"/>
      <c r="R179" s="49"/>
      <c r="S179" s="49"/>
      <c r="T179" s="49"/>
    </row>
    <row r="180" spans="1:24" ht="18.75">
      <c r="A180" s="117" t="s">
        <v>1001</v>
      </c>
      <c r="B180" s="117"/>
      <c r="C180" s="44"/>
      <c r="D180" s="44"/>
      <c r="E180" s="44"/>
      <c r="F180" s="44"/>
      <c r="G180" s="44"/>
      <c r="H180" s="44"/>
      <c r="I180" s="44"/>
      <c r="J180" s="44"/>
      <c r="K180" s="44"/>
      <c r="L180" s="44"/>
      <c r="M180" s="44"/>
      <c r="N180" s="44"/>
      <c r="O180" s="44"/>
      <c r="P180" s="44"/>
      <c r="Q180" s="44"/>
      <c r="R180" s="44"/>
      <c r="S180" s="44"/>
      <c r="T180" s="44"/>
    </row>
    <row r="181" spans="1:24" ht="18.75">
      <c r="A181" s="117"/>
      <c r="B181" s="117"/>
      <c r="D181" s="49"/>
      <c r="E181" s="49"/>
      <c r="F181" s="49"/>
      <c r="G181" s="49"/>
      <c r="H181" s="49"/>
      <c r="I181" s="49"/>
      <c r="J181" s="49"/>
      <c r="K181" s="49"/>
      <c r="L181" s="49"/>
      <c r="M181" s="49"/>
      <c r="N181" s="49"/>
      <c r="O181" s="49"/>
      <c r="P181" s="49"/>
      <c r="Q181" s="49"/>
      <c r="R181" s="49"/>
      <c r="S181" s="49"/>
      <c r="T181" s="49"/>
    </row>
    <row r="182" spans="1:24" ht="18.75">
      <c r="A182" s="118" t="s">
        <v>186</v>
      </c>
      <c r="B182" s="118"/>
      <c r="C182" s="118"/>
      <c r="D182" s="118"/>
      <c r="E182" s="118"/>
      <c r="F182" s="118"/>
      <c r="G182" s="118"/>
      <c r="H182" s="118"/>
      <c r="I182" s="118"/>
      <c r="J182" s="118"/>
      <c r="K182" s="118"/>
      <c r="L182" s="118"/>
      <c r="M182" s="118"/>
      <c r="N182" s="118"/>
      <c r="O182" s="118"/>
      <c r="P182" s="141" t="s">
        <v>296</v>
      </c>
      <c r="Q182" s="141"/>
      <c r="R182" s="141"/>
      <c r="S182" s="141"/>
      <c r="T182" s="141"/>
      <c r="U182" s="141"/>
      <c r="V182" s="141"/>
    </row>
    <row r="183" spans="1:24">
      <c r="A183" s="29"/>
      <c r="B183" s="29"/>
      <c r="C183" s="29"/>
      <c r="D183" s="29"/>
      <c r="E183" s="29"/>
      <c r="F183" s="29"/>
      <c r="G183" s="29"/>
      <c r="H183" s="29"/>
      <c r="I183" s="29"/>
      <c r="J183" s="29"/>
      <c r="K183" s="29"/>
      <c r="L183" s="29"/>
      <c r="M183" s="29"/>
      <c r="N183" s="29"/>
      <c r="O183" s="29"/>
      <c r="P183" s="29"/>
      <c r="Q183" s="29"/>
      <c r="R183" s="29"/>
      <c r="S183" s="29"/>
      <c r="T183" s="29"/>
    </row>
    <row r="184" spans="1:24" ht="24.75" customHeight="1">
      <c r="A184" s="130" t="s">
        <v>170</v>
      </c>
      <c r="B184" s="130"/>
      <c r="C184" s="130"/>
      <c r="D184" s="130"/>
      <c r="E184" s="130"/>
      <c r="F184" s="130"/>
      <c r="G184" s="130"/>
      <c r="H184" s="130"/>
      <c r="I184" s="130"/>
      <c r="J184" s="130"/>
      <c r="K184" s="130"/>
      <c r="L184" s="130"/>
      <c r="M184" s="130"/>
      <c r="N184" s="130"/>
      <c r="O184" s="130"/>
      <c r="P184" s="130"/>
      <c r="Q184" s="130"/>
      <c r="R184" s="130"/>
      <c r="S184" s="130"/>
      <c r="T184" s="138" t="s">
        <v>178</v>
      </c>
      <c r="U184" s="109" t="s">
        <v>291</v>
      </c>
      <c r="V184" s="109" t="s">
        <v>295</v>
      </c>
      <c r="W184" s="109" t="s">
        <v>1014</v>
      </c>
    </row>
    <row r="185" spans="1:24" ht="66" customHeight="1">
      <c r="A185" s="109" t="s">
        <v>171</v>
      </c>
      <c r="B185" s="130" t="s">
        <v>172</v>
      </c>
      <c r="C185" s="109" t="s">
        <v>173</v>
      </c>
      <c r="D185" s="109" t="s">
        <v>174</v>
      </c>
      <c r="E185" s="109"/>
      <c r="F185" s="109" t="s">
        <v>175</v>
      </c>
      <c r="G185" s="109"/>
      <c r="H185" s="109" t="s">
        <v>176</v>
      </c>
      <c r="I185" s="109"/>
      <c r="J185" s="109" t="s">
        <v>1002</v>
      </c>
      <c r="K185" s="109"/>
      <c r="L185" s="109" t="s">
        <v>1003</v>
      </c>
      <c r="M185" s="109"/>
      <c r="N185" s="109" t="s">
        <v>1004</v>
      </c>
      <c r="O185" s="109"/>
      <c r="P185" s="109" t="s">
        <v>7</v>
      </c>
      <c r="Q185" s="109"/>
      <c r="R185" s="109" t="s">
        <v>177</v>
      </c>
      <c r="S185" s="109"/>
      <c r="T185" s="139"/>
      <c r="U185" s="109"/>
      <c r="V185" s="109"/>
      <c r="W185" s="109"/>
    </row>
    <row r="186" spans="1:24" ht="16.5">
      <c r="A186" s="109"/>
      <c r="B186" s="130"/>
      <c r="C186" s="109"/>
      <c r="D186" s="51" t="s">
        <v>179</v>
      </c>
      <c r="E186" s="53" t="s">
        <v>3</v>
      </c>
      <c r="F186" s="51" t="s">
        <v>179</v>
      </c>
      <c r="G186" s="53" t="s">
        <v>3</v>
      </c>
      <c r="H186" s="51" t="s">
        <v>179</v>
      </c>
      <c r="I186" s="53" t="s">
        <v>3</v>
      </c>
      <c r="J186" s="51" t="s">
        <v>179</v>
      </c>
      <c r="K186" s="53" t="s">
        <v>3</v>
      </c>
      <c r="L186" s="51" t="s">
        <v>179</v>
      </c>
      <c r="M186" s="53" t="s">
        <v>3</v>
      </c>
      <c r="N186" s="51" t="s">
        <v>179</v>
      </c>
      <c r="O186" s="53" t="s">
        <v>3</v>
      </c>
      <c r="P186" s="51" t="s">
        <v>179</v>
      </c>
      <c r="Q186" s="53" t="s">
        <v>3</v>
      </c>
      <c r="R186" s="51" t="s">
        <v>179</v>
      </c>
      <c r="S186" s="53" t="s">
        <v>3</v>
      </c>
      <c r="T186" s="140"/>
      <c r="U186" s="109"/>
      <c r="V186" s="109"/>
      <c r="W186" s="109"/>
    </row>
    <row r="187" spans="1:24" ht="18.75">
      <c r="A187" s="28">
        <v>1</v>
      </c>
      <c r="B187" s="79"/>
      <c r="C187" s="28"/>
      <c r="D187" s="28"/>
      <c r="E187" s="17">
        <f>IF((C187&lt;=7),VLOOKUP(D187,'7 лет'!$A$5:$B$78,2),IF((C187=8),VLOOKUP(D187,'8 лет'!$A$5:$B$78,2),IF((C187=9),VLOOKUP(D187,'9 лет'!$A$5:$B$78,2),IF((C187=10),VLOOKUP(D187,'10 лет'!$A$5:$B$78,2),IF((C187=11),VLOOKUP(D187,'11 лет'!$A$5:$B$78,2),IF((C187=12),VLOOKUP(D187,'12 лет'!$A$5:$B$78,2),IF((C187=13),VLOOKUP(D187,'13 лет'!$A$5:$B$78,2),IF((C187=14),VLOOKUP(D187,'14 лет'!$A$5:$B$78,2),IF((C187=15),VLOOKUP(D187,'15 лет'!$A$5:$B$78,2),IF((C187=16),VLOOKUP(D187,'16 лет'!$A$5:$B$78,2),IF((C187=17),VLOOKUP(D187,'17 лет'!$A$5:$B$78,2))))))))))))</f>
        <v>0</v>
      </c>
      <c r="F187" s="28"/>
      <c r="G187" s="17">
        <f>IF((C187&lt;=7),VLOOKUP(F187,'7 лет'!$C$5:$D$79,2),IF((C187=8),VLOOKUP(F187,'8 лет'!$C$5:$D$79,2),IF((C187=9),VLOOKUP(F187,'9 лет'!$C$5:$D$79,2),IF((C187=10),VLOOKUP(F187,'10 лет'!$C$5:$D$79,2),IF((C187=11),VLOOKUP(F187,'11 лет'!$C$5:$D$79,2),IF((C187=12),VLOOKUP(F187,'12 лет'!$C$5:$D$79,2),IF((C187=13),VLOOKUP(F187,'13 лет'!$C$5:$D$79,2),IF((C187=14),VLOOKUP(F187,'14 лет'!$C$5:$D$79,2),IF((C187=15),VLOOKUP(F187,'15 лет'!$C$5:$D$79,2),IF((C187=16),VLOOKUP(F187,'16 лет'!$C$5:$D$79,2),IF((C187=17),VLOOKUP(F187,'17 лет'!$C$5:$D$79,2))))))))))))</f>
        <v>0</v>
      </c>
      <c r="H187" s="28"/>
      <c r="I187" s="17">
        <f>IF((C187&lt;=7),VLOOKUP(H187,'7 лет'!$E$5:$F$79,2),IF((C187=8),VLOOKUP(H187,'8 лет'!$E$5:$F$79,2),IF((C187=9),VLOOKUP(H187,'9 лет'!$E$5:$F$79,2),IF((C187=10),VLOOKUP(H187,'10 лет'!$E$5:$F$79,2),IF((C187=11),VLOOKUP(H187,'11 лет'!$E$5:$F$79,2),IF((C187=12),VLOOKUP(H187,'12 лет'!$E$5:$F$79,2),IF((C187=13),VLOOKUP(H187,'13 лет'!$E$5:$F$79,2),IF((C187=14),VLOOKUP(H187,'14 лет'!$E$5:$F$79,2),IF((C187=15),VLOOKUP(H187,'15 лет'!$E$5:$F$79,2),IF((C187=16),VLOOKUP(H187,'16 лет'!$E$5:$F$79,2),IF((C187=17),VLOOKUP(H187,'17 лет'!$E$5:$F$79,2))))))))))))</f>
        <v>0</v>
      </c>
      <c r="J187" s="28"/>
      <c r="K187" s="17">
        <f>IF((C187&lt;=7),VLOOKUP(J187,'7 лет'!$G$5:$H$79,2),IF((C187=8),VLOOKUP(J187,'8 лет'!$G$5:$H$79,2),IF((C187=9),VLOOKUP(J187,'9 лет'!$G$5:$H$79,2),IF((C187=10),VLOOKUP(J187,'10 лет'!$G$5:$H$79,2),IF((C187=11),VLOOKUP(J187,'11 лет'!$G$5:$H$79,2),IF((C187=12),VLOOKUP(J187,'12 лет'!$G$5:$H$79,2),IF((C187=13),VLOOKUP(J187,'13 лет'!$G$5:$H$79,2),IF((C187=14),VLOOKUP(J187,'14 лет'!$G$5:$H$79,2),IF(C187&gt;=15,"0")))))))))</f>
        <v>0</v>
      </c>
      <c r="L187" s="28"/>
      <c r="M187" s="17" t="str">
        <f>IF((C187=12),VLOOKUP(L187,'12 лет'!$I$5:$J$81,2),IF((C187=13),VLOOKUP(L187,'13 лет'!$I$5:$J$81,2),IF((C187=14),VLOOKUP(L187,'14 лет'!$I$5:$J$80,2),IF((C187=15),VLOOKUP(L187,'15 лет'!$G$5:$H$82,2),IF((C187=16),VLOOKUP(L187,'16 лет'!$G$5:$H$81,2),IF((C187=17),VLOOKUP(L187,'17 лет'!$G$5:$H$81,2),IF(C187&lt;12,"0")))))))</f>
        <v>0</v>
      </c>
      <c r="N187" s="28"/>
      <c r="O187" s="17" t="str">
        <f>IF((C187=15),VLOOKUP(N187,'15 лет'!$I$5:$J$100,2),IF((C187=16),VLOOKUP(N187,'16 лет'!$I$5:$J$94,2),IF((C187=17),VLOOKUP(N187,'17 лет'!$I$5:$J$97,2),IF(C187&lt;15,"0"))))</f>
        <v>0</v>
      </c>
      <c r="P187" s="11"/>
      <c r="Q187" s="17">
        <f>IF((C187&lt;=7),VLOOKUP(P187,'7 лет'!$I$5:$J$79,2),IF((C187=8),VLOOKUP(P187,'8 лет'!$I$5:$J$79,2),IF((C187=9),VLOOKUP(P187,'9 лет'!$I$5:$J$79,2),IF((C187=10),VLOOKUP(P187,'10 лет'!$I$5:$J$79,2),IF((C187=11),VLOOKUP(P187,'11 лет'!$I$5:$J$79,2),IF((C187=12),VLOOKUP(P187,'12 лет'!$K$5:$L$79,2),IF((C187=13),VLOOKUP(P187,'13 лет'!$K$5:$L$79,2),IF((C187=14),VLOOKUP(P187,'14 лет'!$K$5:$L$79,2),IF((C187=15),VLOOKUP(P187,'15 лет'!$K$5:$L$79,2),IF((C187=16),VLOOKUP(P187,'16 лет'!$K$5:$L$79,2),IF((C187=17),VLOOKUP(P187,'17 лет'!$K$5:$L$79,2),)))))))))))</f>
        <v>50</v>
      </c>
      <c r="R187" s="28"/>
      <c r="S187" s="17">
        <f>IF((C187&lt;=7),VLOOKUP(R187,'7 лет'!$K$5:$L$79,2),IF((C187=8),VLOOKUP(R187,'8 лет'!$K$5:$L$79,2),IF((C187=9),VLOOKUP(R187,'9 лет'!$K$5:$L$79,2),IF((C187=10),VLOOKUP(R187,'10 лет'!$K$5:$L$79,2),IF((C187=11),VLOOKUP(R187,'11 лет'!$K$5:$L$79,2),IF((C187=12),VLOOKUP(R187,'12 лет'!$M$5:$N$79,2),IF((C187=13),VLOOKUP(R187,'13 лет'!$M$5:$N$79,2),IF((C187=14),VLOOKUP(R187,'14 лет'!$M$5:$N$79,2),IF((C187=15),VLOOKUP(R187,'15 лет'!$M$5:$N$79,2),IF((C187=16),VLOOKUP(R187,'16 лет'!$M$5:$N$79,2),IF((C187=17),VLOOKUP(R187,'17 лет'!$M$5:$N$79,2))))))))))))</f>
        <v>0</v>
      </c>
      <c r="T187" s="12">
        <f t="shared" ref="T187:T192" si="8">SUM(E187+G187+I187+K187+M187+O187+Q187+S187)</f>
        <v>50</v>
      </c>
      <c r="U187" s="4">
        <f>'Личное первенство юноши'!U37</f>
        <v>7</v>
      </c>
      <c r="V187" s="155">
        <f ca="1">'Командный зачет'!G14</f>
        <v>2</v>
      </c>
      <c r="W187" s="127">
        <f ca="1">SUM(V187*2)</f>
        <v>4</v>
      </c>
      <c r="X187" t="str">
        <f>P182</f>
        <v>Субъект РФ 5</v>
      </c>
    </row>
    <row r="188" spans="1:24" ht="18.75">
      <c r="A188" s="28">
        <v>2</v>
      </c>
      <c r="B188" s="79"/>
      <c r="C188" s="28"/>
      <c r="D188" s="28"/>
      <c r="E188" s="17">
        <f>IF((C188&lt;=7),VLOOKUP(D188,'7 лет'!$A$5:$B$78,2),IF((C188=8),VLOOKUP(D188,'8 лет'!$A$5:$B$78,2),IF((C188=9),VLOOKUP(D188,'9 лет'!$A$5:$B$78,2),IF((C188=10),VLOOKUP(D188,'10 лет'!$A$5:$B$78,2),IF((C188=11),VLOOKUP(D188,'11 лет'!$A$5:$B$78,2),IF((C188=12),VLOOKUP(D188,'12 лет'!$A$5:$B$78,2),IF((C188=13),VLOOKUP(D188,'13 лет'!$A$5:$B$78,2),IF((C188=14),VLOOKUP(D188,'14 лет'!$A$5:$B$78,2),IF((C188=15),VLOOKUP(D188,'15 лет'!$A$5:$B$78,2),IF((C188=16),VLOOKUP(D188,'16 лет'!$A$5:$B$78,2),IF((C188=17),VLOOKUP(D188,'17 лет'!$A$5:$B$78,2))))))))))))</f>
        <v>0</v>
      </c>
      <c r="F188" s="28"/>
      <c r="G188" s="17">
        <f>IF((C188&lt;=7),VLOOKUP(F188,'7 лет'!$C$5:$D$79,2),IF((C188=8),VLOOKUP(F188,'8 лет'!$C$5:$D$79,2),IF((C188=9),VLOOKUP(F188,'9 лет'!$C$5:$D$79,2),IF((C188=10),VLOOKUP(F188,'10 лет'!$C$5:$D$79,2),IF((C188=11),VLOOKUP(F188,'11 лет'!$C$5:$D$79,2),IF((C188=12),VLOOKUP(F188,'12 лет'!$C$5:$D$79,2),IF((C188=13),VLOOKUP(F188,'13 лет'!$C$5:$D$79,2),IF((C188=14),VLOOKUP(F188,'14 лет'!$C$5:$D$79,2),IF((C188=15),VLOOKUP(F188,'15 лет'!$C$5:$D$79,2),IF((C188=16),VLOOKUP(F188,'16 лет'!$C$5:$D$79,2),IF((C188=17),VLOOKUP(F188,'17 лет'!$C$5:$D$79,2))))))))))))</f>
        <v>0</v>
      </c>
      <c r="H188" s="28"/>
      <c r="I188" s="17">
        <f>IF((C188&lt;=7),VLOOKUP(H188,'7 лет'!$E$5:$F$79,2),IF((C188=8),VLOOKUP(H188,'8 лет'!$E$5:$F$79,2),IF((C188=9),VLOOKUP(H188,'9 лет'!$E$5:$F$79,2),IF((C188=10),VLOOKUP(H188,'10 лет'!$E$5:$F$79,2),IF((C188=11),VLOOKUP(H188,'11 лет'!$E$5:$F$79,2),IF((C188=12),VLOOKUP(H188,'12 лет'!$E$5:$F$79,2),IF((C188=13),VLOOKUP(H188,'13 лет'!$E$5:$F$79,2),IF((C188=14),VLOOKUP(H188,'14 лет'!$E$5:$F$79,2),IF((C188=15),VLOOKUP(H188,'15 лет'!$E$5:$F$79,2),IF((C188=16),VLOOKUP(H188,'16 лет'!$E$5:$F$79,2),IF((C188=17),VLOOKUP(H188,'17 лет'!$E$5:$F$79,2))))))))))))</f>
        <v>0</v>
      </c>
      <c r="J188" s="28"/>
      <c r="K188" s="17">
        <f>IF((C188&lt;=7),VLOOKUP(J188,'7 лет'!$G$5:$H$79,2),IF((C188=8),VLOOKUP(J188,'8 лет'!$G$5:$H$79,2),IF((C188=9),VLOOKUP(J188,'9 лет'!$G$5:$H$79,2),IF((C188=10),VLOOKUP(J188,'10 лет'!$G$5:$H$79,2),IF((C188=11),VLOOKUP(J188,'11 лет'!$G$5:$H$79,2),IF((C188=12),VLOOKUP(J188,'12 лет'!$G$5:$H$79,2),IF((C188=13),VLOOKUP(J188,'13 лет'!$G$5:$H$79,2),IF((C188=14),VLOOKUP(J188,'14 лет'!$G$5:$H$79,2),IF(C188&gt;=15,"0")))))))))</f>
        <v>0</v>
      </c>
      <c r="L188" s="28"/>
      <c r="M188" s="17" t="str">
        <f>IF((C188=12),VLOOKUP(L188,'12 лет'!$I$5:$J$81,2),IF((C188=13),VLOOKUP(L188,'13 лет'!$I$5:$J$81,2),IF((C188=14),VLOOKUP(L188,'14 лет'!$I$5:$J$80,2),IF((C188=15),VLOOKUP(L188,'15 лет'!$G$5:$H$82,2),IF((C188=16),VLOOKUP(L188,'16 лет'!$G$5:$H$81,2),IF((C188=17),VLOOKUP(L188,'17 лет'!$G$5:$H$81,2),IF(C188&lt;12,"0")))))))</f>
        <v>0</v>
      </c>
      <c r="N188" s="28"/>
      <c r="O188" s="17" t="str">
        <f>IF((C188=15),VLOOKUP(N188,'15 лет'!$I$5:$J$100,2),IF((C188=16),VLOOKUP(N188,'16 лет'!$I$5:$J$94,2),IF((C188=17),VLOOKUP(N188,'17 лет'!$I$5:$J$97,2),IF(C188&lt;15,"0"))))</f>
        <v>0</v>
      </c>
      <c r="P188" s="11"/>
      <c r="Q188" s="17">
        <f>IF((C188&lt;=7),VLOOKUP(P188,'7 лет'!$I$5:$J$79,2),IF((C188=8),VLOOKUP(P188,'8 лет'!$I$5:$J$79,2),IF((C188=9),VLOOKUP(P188,'9 лет'!$I$5:$J$79,2),IF((C188=10),VLOOKUP(P188,'10 лет'!$I$5:$J$79,2),IF((C188=11),VLOOKUP(P188,'11 лет'!$I$5:$J$79,2),IF((C188=12),VLOOKUP(P188,'12 лет'!$K$5:$L$79,2),IF((C188=13),VLOOKUP(P188,'13 лет'!$K$5:$L$79,2),IF((C188=14),VLOOKUP(P188,'14 лет'!$K$5:$L$79,2),IF((C188=15),VLOOKUP(P188,'15 лет'!$K$5:$L$79,2),IF((C188=16),VLOOKUP(P188,'16 лет'!$K$5:$L$79,2),IF((C188=17),VLOOKUP(P188,'17 лет'!$K$5:$L$79,2),)))))))))))</f>
        <v>50</v>
      </c>
      <c r="R188" s="28"/>
      <c r="S188" s="17">
        <f>IF((C188&lt;=7),VLOOKUP(R188,'7 лет'!$K$5:$L$79,2),IF((C188=8),VLOOKUP(R188,'8 лет'!$K$5:$L$79,2),IF((C188=9),VLOOKUP(R188,'9 лет'!$K$5:$L$79,2),IF((C188=10),VLOOKUP(R188,'10 лет'!$K$5:$L$79,2),IF((C188=11),VLOOKUP(R188,'11 лет'!$K$5:$L$79,2),IF((C188=12),VLOOKUP(R188,'12 лет'!$M$5:$N$79,2),IF((C188=13),VLOOKUP(R188,'13 лет'!$M$5:$N$79,2),IF((C188=14),VLOOKUP(R188,'14 лет'!$M$5:$N$79,2),IF((C188=15),VLOOKUP(R188,'15 лет'!$M$5:$N$79,2),IF((C188=16),VLOOKUP(R188,'16 лет'!$M$5:$N$79,2),IF((C188=17),VLOOKUP(R188,'17 лет'!$M$5:$N$79,2))))))))))))</f>
        <v>0</v>
      </c>
      <c r="T188" s="12">
        <f t="shared" si="8"/>
        <v>50</v>
      </c>
      <c r="U188" s="4">
        <f>'Личное первенство юноши'!U38</f>
        <v>7</v>
      </c>
      <c r="V188" s="155"/>
      <c r="W188" s="127"/>
      <c r="X188" t="str">
        <f>P182</f>
        <v>Субъект РФ 5</v>
      </c>
    </row>
    <row r="189" spans="1:24" ht="18.75">
      <c r="A189" s="28">
        <v>3</v>
      </c>
      <c r="B189" s="79"/>
      <c r="C189" s="28"/>
      <c r="D189" s="28"/>
      <c r="E189" s="17">
        <f>IF((C189&lt;=7),VLOOKUP(D189,'7 лет'!$A$5:$B$78,2),IF((C189=8),VLOOKUP(D189,'8 лет'!$A$5:$B$78,2),IF((C189=9),VLOOKUP(D189,'9 лет'!$A$5:$B$78,2),IF((C189=10),VLOOKUP(D189,'10 лет'!$A$5:$B$78,2),IF((C189=11),VLOOKUP(D189,'11 лет'!$A$5:$B$78,2),IF((C189=12),VLOOKUP(D189,'12 лет'!$A$5:$B$78,2),IF((C189=13),VLOOKUP(D189,'13 лет'!$A$5:$B$78,2),IF((C189=14),VLOOKUP(D189,'14 лет'!$A$5:$B$78,2),IF((C189=15),VLOOKUP(D189,'15 лет'!$A$5:$B$78,2),IF((C189=16),VLOOKUP(D189,'16 лет'!$A$5:$B$78,2),IF((C189=17),VLOOKUP(D189,'17 лет'!$A$5:$B$78,2))))))))))))</f>
        <v>0</v>
      </c>
      <c r="F189" s="28"/>
      <c r="G189" s="17">
        <f>IF((C189&lt;=7),VLOOKUP(F189,'7 лет'!$C$5:$D$79,2),IF((C189=8),VLOOKUP(F189,'8 лет'!$C$5:$D$79,2),IF((C189=9),VLOOKUP(F189,'9 лет'!$C$5:$D$79,2),IF((C189=10),VLOOKUP(F189,'10 лет'!$C$5:$D$79,2),IF((C189=11),VLOOKUP(F189,'11 лет'!$C$5:$D$79,2),IF((C189=12),VLOOKUP(F189,'12 лет'!$C$5:$D$79,2),IF((C189=13),VLOOKUP(F189,'13 лет'!$C$5:$D$79,2),IF((C189=14),VLOOKUP(F189,'14 лет'!$C$5:$D$79,2),IF((C189=15),VLOOKUP(F189,'15 лет'!$C$5:$D$79,2),IF((C189=16),VLOOKUP(F189,'16 лет'!$C$5:$D$79,2),IF((C189=17),VLOOKUP(F189,'17 лет'!$C$5:$D$79,2))))))))))))</f>
        <v>0</v>
      </c>
      <c r="H189" s="28"/>
      <c r="I189" s="17">
        <f>IF((C189&lt;=7),VLOOKUP(H189,'7 лет'!$E$5:$F$79,2),IF((C189=8),VLOOKUP(H189,'8 лет'!$E$5:$F$79,2),IF((C189=9),VLOOKUP(H189,'9 лет'!$E$5:$F$79,2),IF((C189=10),VLOOKUP(H189,'10 лет'!$E$5:$F$79,2),IF((C189=11),VLOOKUP(H189,'11 лет'!$E$5:$F$79,2),IF((C189=12),VLOOKUP(H189,'12 лет'!$E$5:$F$79,2),IF((C189=13),VLOOKUP(H189,'13 лет'!$E$5:$F$79,2),IF((C189=14),VLOOKUP(H189,'14 лет'!$E$5:$F$79,2),IF((C189=15),VLOOKUP(H189,'15 лет'!$E$5:$F$79,2),IF((C189=16),VLOOKUP(H189,'16 лет'!$E$5:$F$79,2),IF((C189=17),VLOOKUP(H189,'17 лет'!$E$5:$F$79,2))))))))))))</f>
        <v>0</v>
      </c>
      <c r="J189" s="28"/>
      <c r="K189" s="17">
        <f>IF((C189&lt;=7),VLOOKUP(J189,'7 лет'!$G$5:$H$79,2),IF((C189=8),VLOOKUP(J189,'8 лет'!$G$5:$H$79,2),IF((C189=9),VLOOKUP(J189,'9 лет'!$G$5:$H$79,2),IF((C189=10),VLOOKUP(J189,'10 лет'!$G$5:$H$79,2),IF((C189=11),VLOOKUP(J189,'11 лет'!$G$5:$H$79,2),IF((C189=12),VLOOKUP(J189,'12 лет'!$G$5:$H$79,2),IF((C189=13),VLOOKUP(J189,'13 лет'!$G$5:$H$79,2),IF((C189=14),VLOOKUP(J189,'14 лет'!$G$5:$H$79,2),IF(C189&gt;=15,"0")))))))))</f>
        <v>0</v>
      </c>
      <c r="L189" s="28"/>
      <c r="M189" s="17" t="str">
        <f>IF((C189=12),VLOOKUP(L189,'12 лет'!$I$5:$J$81,2),IF((C189=13),VLOOKUP(L189,'13 лет'!$I$5:$J$81,2),IF((C189=14),VLOOKUP(L189,'14 лет'!$I$5:$J$80,2),IF((C189=15),VLOOKUP(L189,'15 лет'!$G$5:$H$82,2),IF((C189=16),VLOOKUP(L189,'16 лет'!$G$5:$H$81,2),IF((C189=17),VLOOKUP(L189,'17 лет'!$G$5:$H$81,2),IF(C189&lt;12,"0")))))))</f>
        <v>0</v>
      </c>
      <c r="N189" s="28"/>
      <c r="O189" s="17" t="str">
        <f>IF((C189=15),VLOOKUP(N189,'15 лет'!$I$5:$J$100,2),IF((C189=16),VLOOKUP(N189,'16 лет'!$I$5:$J$94,2),IF((C189=17),VLOOKUP(N189,'17 лет'!$I$5:$J$97,2),IF(C189&lt;15,"0"))))</f>
        <v>0</v>
      </c>
      <c r="P189" s="11"/>
      <c r="Q189" s="17">
        <f>IF((C189&lt;=7),VLOOKUP(P189,'7 лет'!$I$5:$J$79,2),IF((C189=8),VLOOKUP(P189,'8 лет'!$I$5:$J$79,2),IF((C189=9),VLOOKUP(P189,'9 лет'!$I$5:$J$79,2),IF((C189=10),VLOOKUP(P189,'10 лет'!$I$5:$J$79,2),IF((C189=11),VLOOKUP(P189,'11 лет'!$I$5:$J$79,2),IF((C189=12),VLOOKUP(P189,'12 лет'!$K$5:$L$79,2),IF((C189=13),VLOOKUP(P189,'13 лет'!$K$5:$L$79,2),IF((C189=14),VLOOKUP(P189,'14 лет'!$K$5:$L$79,2),IF((C189=15),VLOOKUP(P189,'15 лет'!$K$5:$L$79,2),IF((C189=16),VLOOKUP(P189,'16 лет'!$K$5:$L$79,2),IF((C189=17),VLOOKUP(P189,'17 лет'!$K$5:$L$79,2),)))))))))))</f>
        <v>50</v>
      </c>
      <c r="R189" s="28"/>
      <c r="S189" s="17">
        <f>IF((C189&lt;=7),VLOOKUP(R189,'7 лет'!$K$5:$L$79,2),IF((C189=8),VLOOKUP(R189,'8 лет'!$K$5:$L$79,2),IF((C189=9),VLOOKUP(R189,'9 лет'!$K$5:$L$79,2),IF((C189=10),VLOOKUP(R189,'10 лет'!$K$5:$L$79,2),IF((C189=11),VLOOKUP(R189,'11 лет'!$K$5:$L$79,2),IF((C189=12),VLOOKUP(R189,'12 лет'!$M$5:$N$79,2),IF((C189=13),VLOOKUP(R189,'13 лет'!$M$5:$N$79,2),IF((C189=14),VLOOKUP(R189,'14 лет'!$M$5:$N$79,2),IF((C189=15),VLOOKUP(R189,'15 лет'!$M$5:$N$79,2),IF((C189=16),VLOOKUP(R189,'16 лет'!$M$5:$N$79,2),IF((C189=17),VLOOKUP(R189,'17 лет'!$M$5:$N$79,2))))))))))))</f>
        <v>0</v>
      </c>
      <c r="T189" s="12">
        <f t="shared" si="8"/>
        <v>50</v>
      </c>
      <c r="U189" s="4">
        <f>'Личное первенство юноши'!U39</f>
        <v>7</v>
      </c>
      <c r="V189" s="155"/>
      <c r="W189" s="127"/>
      <c r="X189" t="str">
        <f>P182</f>
        <v>Субъект РФ 5</v>
      </c>
    </row>
    <row r="190" spans="1:24" ht="18.75">
      <c r="A190" s="28">
        <v>4</v>
      </c>
      <c r="B190" s="79"/>
      <c r="C190" s="28"/>
      <c r="D190" s="28"/>
      <c r="E190" s="17">
        <f>IF((C190&lt;=7),VLOOKUP(D190,'7 лет'!$A$5:$B$78,2),IF((C190=8),VLOOKUP(D190,'8 лет'!$A$5:$B$78,2),IF((C190=9),VLOOKUP(D190,'9 лет'!$A$5:$B$78,2),IF((C190=10),VLOOKUP(D190,'10 лет'!$A$5:$B$78,2),IF((C190=11),VLOOKUP(D190,'11 лет'!$A$5:$B$78,2),IF((C190=12),VLOOKUP(D190,'12 лет'!$A$5:$B$78,2),IF((C190=13),VLOOKUP(D190,'13 лет'!$A$5:$B$78,2),IF((C190=14),VLOOKUP(D190,'14 лет'!$A$5:$B$78,2),IF((C190=15),VLOOKUP(D190,'15 лет'!$A$5:$B$78,2),IF((C190=16),VLOOKUP(D190,'16 лет'!$A$5:$B$78,2),IF((C190=17),VLOOKUP(D190,'17 лет'!$A$5:$B$78,2))))))))))))</f>
        <v>0</v>
      </c>
      <c r="F190" s="28"/>
      <c r="G190" s="17">
        <f>IF((C190&lt;=7),VLOOKUP(F190,'7 лет'!$C$5:$D$79,2),IF((C190=8),VLOOKUP(F190,'8 лет'!$C$5:$D$79,2),IF((C190=9),VLOOKUP(F190,'9 лет'!$C$5:$D$79,2),IF((C190=10),VLOOKUP(F190,'10 лет'!$C$5:$D$79,2),IF((C190=11),VLOOKUP(F190,'11 лет'!$C$5:$D$79,2),IF((C190=12),VLOOKUP(F190,'12 лет'!$C$5:$D$79,2),IF((C190=13),VLOOKUP(F190,'13 лет'!$C$5:$D$79,2),IF((C190=14),VLOOKUP(F190,'14 лет'!$C$5:$D$79,2),IF((C190=15),VLOOKUP(F190,'15 лет'!$C$5:$D$79,2),IF((C190=16),VLOOKUP(F190,'16 лет'!$C$5:$D$79,2),IF((C190=17),VLOOKUP(F190,'17 лет'!$C$5:$D$79,2))))))))))))</f>
        <v>0</v>
      </c>
      <c r="H190" s="28"/>
      <c r="I190" s="17">
        <f>IF((C190&lt;=7),VLOOKUP(H190,'7 лет'!$E$5:$F$79,2),IF((C190=8),VLOOKUP(H190,'8 лет'!$E$5:$F$79,2),IF((C190=9),VLOOKUP(H190,'9 лет'!$E$5:$F$79,2),IF((C190=10),VLOOKUP(H190,'10 лет'!$E$5:$F$79,2),IF((C190=11),VLOOKUP(H190,'11 лет'!$E$5:$F$79,2),IF((C190=12),VLOOKUP(H190,'12 лет'!$E$5:$F$79,2),IF((C190=13),VLOOKUP(H190,'13 лет'!$E$5:$F$79,2),IF((C190=14),VLOOKUP(H190,'14 лет'!$E$5:$F$79,2),IF((C190=15),VLOOKUP(H190,'15 лет'!$E$5:$F$79,2),IF((C190=16),VLOOKUP(H190,'16 лет'!$E$5:$F$79,2),IF((C190=17),VLOOKUP(H190,'17 лет'!$E$5:$F$79,2))))))))))))</f>
        <v>0</v>
      </c>
      <c r="J190" s="28"/>
      <c r="K190" s="17">
        <f>IF((C190&lt;=7),VLOOKUP(J190,'7 лет'!$G$5:$H$79,2),IF((C190=8),VLOOKUP(J190,'8 лет'!$G$5:$H$79,2),IF((C190=9),VLOOKUP(J190,'9 лет'!$G$5:$H$79,2),IF((C190=10),VLOOKUP(J190,'10 лет'!$G$5:$H$79,2),IF((C190=11),VLOOKUP(J190,'11 лет'!$G$5:$H$79,2),IF((C190=12),VLOOKUP(J190,'12 лет'!$G$5:$H$79,2),IF((C190=13),VLOOKUP(J190,'13 лет'!$G$5:$H$79,2),IF((C190=14),VLOOKUP(J190,'14 лет'!$G$5:$H$79,2),IF(C190&gt;=15,"0")))))))))</f>
        <v>0</v>
      </c>
      <c r="L190" s="28"/>
      <c r="M190" s="17" t="str">
        <f>IF((C190=12),VLOOKUP(L190,'12 лет'!$I$5:$J$81,2),IF((C190=13),VLOOKUP(L190,'13 лет'!$I$5:$J$81,2),IF((C190=14),VLOOKUP(L190,'14 лет'!$I$5:$J$80,2),IF((C190=15),VLOOKUP(L190,'15 лет'!$G$5:$H$82,2),IF((C190=16),VLOOKUP(L190,'16 лет'!$G$5:$H$81,2),IF((C190=17),VLOOKUP(L190,'17 лет'!$G$5:$H$81,2),IF(C190&lt;12,"0")))))))</f>
        <v>0</v>
      </c>
      <c r="N190" s="28"/>
      <c r="O190" s="17" t="str">
        <f>IF((C190=15),VLOOKUP(N190,'15 лет'!$I$5:$J$100,2),IF((C190=16),VLOOKUP(N190,'16 лет'!$I$5:$J$94,2),IF((C190=17),VLOOKUP(N190,'17 лет'!$I$5:$J$97,2),IF(C190&lt;15,"0"))))</f>
        <v>0</v>
      </c>
      <c r="P190" s="11"/>
      <c r="Q190" s="17">
        <f>IF((C190&lt;=7),VLOOKUP(P190,'7 лет'!$I$5:$J$79,2),IF((C190=8),VLOOKUP(P190,'8 лет'!$I$5:$J$79,2),IF((C190=9),VLOOKUP(P190,'9 лет'!$I$5:$J$79,2),IF((C190=10),VLOOKUP(P190,'10 лет'!$I$5:$J$79,2),IF((C190=11),VLOOKUP(P190,'11 лет'!$I$5:$J$79,2),IF((C190=12),VLOOKUP(P190,'12 лет'!$K$5:$L$79,2),IF((C190=13),VLOOKUP(P190,'13 лет'!$K$5:$L$79,2),IF((C190=14),VLOOKUP(P190,'14 лет'!$K$5:$L$79,2),IF((C190=15),VLOOKUP(P190,'15 лет'!$K$5:$L$79,2),IF((C190=16),VLOOKUP(P190,'16 лет'!$K$5:$L$79,2),IF((C190=17),VLOOKUP(P190,'17 лет'!$K$5:$L$79,2),)))))))))))</f>
        <v>50</v>
      </c>
      <c r="R190" s="28"/>
      <c r="S190" s="17">
        <f>IF((C190&lt;=7),VLOOKUP(R190,'7 лет'!$K$5:$L$79,2),IF((C190=8),VLOOKUP(R190,'8 лет'!$K$5:$L$79,2),IF((C190=9),VLOOKUP(R190,'9 лет'!$K$5:$L$79,2),IF((C190=10),VLOOKUP(R190,'10 лет'!$K$5:$L$79,2),IF((C190=11),VLOOKUP(R190,'11 лет'!$K$5:$L$79,2),IF((C190=12),VLOOKUP(R190,'12 лет'!$M$5:$N$79,2),IF((C190=13),VLOOKUP(R190,'13 лет'!$M$5:$N$79,2),IF((C190=14),VLOOKUP(R190,'14 лет'!$M$5:$N$79,2),IF((C190=15),VLOOKUP(R190,'15 лет'!$M$5:$N$79,2),IF((C190=16),VLOOKUP(R190,'16 лет'!$M$5:$N$79,2),IF((C190=17),VLOOKUP(R190,'17 лет'!$M$5:$N$79,2))))))))))))</f>
        <v>0</v>
      </c>
      <c r="T190" s="12">
        <f t="shared" si="8"/>
        <v>50</v>
      </c>
      <c r="U190" s="4">
        <f>'Личное первенство юноши'!U40</f>
        <v>7</v>
      </c>
      <c r="V190" s="155"/>
      <c r="W190" s="127"/>
      <c r="X190" t="str">
        <f>P182</f>
        <v>Субъект РФ 5</v>
      </c>
    </row>
    <row r="191" spans="1:24" ht="18.75">
      <c r="A191" s="28">
        <v>5</v>
      </c>
      <c r="B191" s="79"/>
      <c r="C191" s="30"/>
      <c r="D191" s="28"/>
      <c r="E191" s="17">
        <f>IF((C191&lt;=7),VLOOKUP(D191,'7 лет'!$A$5:$B$78,2),IF((C191=8),VLOOKUP(D191,'8 лет'!$A$5:$B$78,2),IF((C191=9),VLOOKUP(D191,'9 лет'!$A$5:$B$78,2),IF((C191=10),VLOOKUP(D191,'10 лет'!$A$5:$B$78,2),IF((C191=11),VLOOKUP(D191,'11 лет'!$A$5:$B$78,2),IF((C191=12),VLOOKUP(D191,'12 лет'!$A$5:$B$78,2),IF((C191=13),VLOOKUP(D191,'13 лет'!$A$5:$B$78,2),IF((C191=14),VLOOKUP(D191,'14 лет'!$A$5:$B$78,2),IF((C191=15),VLOOKUP(D191,'15 лет'!$A$5:$B$78,2),IF((C191=16),VLOOKUP(D191,'16 лет'!$A$5:$B$78,2),IF((C191=17),VLOOKUP(D191,'17 лет'!$A$5:$B$78,2))))))))))))</f>
        <v>0</v>
      </c>
      <c r="F191" s="28"/>
      <c r="G191" s="17">
        <f>IF((C191&lt;=7),VLOOKUP(F191,'7 лет'!$C$5:$D$79,2),IF((C191=8),VLOOKUP(F191,'8 лет'!$C$5:$D$79,2),IF((C191=9),VLOOKUP(F191,'9 лет'!$C$5:$D$79,2),IF((C191=10),VLOOKUP(F191,'10 лет'!$C$5:$D$79,2),IF((C191=11),VLOOKUP(F191,'11 лет'!$C$5:$D$79,2),IF((C191=12),VLOOKUP(F191,'12 лет'!$C$5:$D$79,2),IF((C191=13),VLOOKUP(F191,'13 лет'!$C$5:$D$79,2),IF((C191=14),VLOOKUP(F191,'14 лет'!$C$5:$D$79,2),IF((C191=15),VLOOKUP(F191,'15 лет'!$C$5:$D$79,2),IF((C191=16),VLOOKUP(F191,'16 лет'!$C$5:$D$79,2),IF((C191=17),VLOOKUP(F191,'17 лет'!$C$5:$D$79,2))))))))))))</f>
        <v>0</v>
      </c>
      <c r="H191" s="28"/>
      <c r="I191" s="17">
        <f>IF((C191&lt;=7),VLOOKUP(H191,'7 лет'!$E$5:$F$79,2),IF((C191=8),VLOOKUP(H191,'8 лет'!$E$5:$F$79,2),IF((C191=9),VLOOKUP(H191,'9 лет'!$E$5:$F$79,2),IF((C191=10),VLOOKUP(H191,'10 лет'!$E$5:$F$79,2),IF((C191=11),VLOOKUP(H191,'11 лет'!$E$5:$F$79,2),IF((C191=12),VLOOKUP(H191,'12 лет'!$E$5:$F$79,2),IF((C191=13),VLOOKUP(H191,'13 лет'!$E$5:$F$79,2),IF((C191=14),VLOOKUP(H191,'14 лет'!$E$5:$F$79,2),IF((C191=15),VLOOKUP(H191,'15 лет'!$E$5:$F$79,2),IF((C191=16),VLOOKUP(H191,'16 лет'!$E$5:$F$79,2),IF((C191=17),VLOOKUP(H191,'17 лет'!$E$5:$F$79,2))))))))))))</f>
        <v>0</v>
      </c>
      <c r="J191" s="28"/>
      <c r="K191" s="17">
        <f>IF((C191&lt;=7),VLOOKUP(J191,'7 лет'!$G$5:$H$79,2),IF((C191=8),VLOOKUP(J191,'8 лет'!$G$5:$H$79,2),IF((C191=9),VLOOKUP(J191,'9 лет'!$G$5:$H$79,2),IF((C191=10),VLOOKUP(J191,'10 лет'!$G$5:$H$79,2),IF((C191=11),VLOOKUP(J191,'11 лет'!$G$5:$H$79,2),IF((C191=12),VLOOKUP(J191,'12 лет'!$G$5:$H$79,2),IF((C191=13),VLOOKUP(J191,'13 лет'!$G$5:$H$79,2),IF((C191=14),VLOOKUP(J191,'14 лет'!$G$5:$H$79,2),IF(C191&gt;=15,"0")))))))))</f>
        <v>0</v>
      </c>
      <c r="L191" s="28"/>
      <c r="M191" s="17" t="str">
        <f>IF((C191=12),VLOOKUP(L191,'12 лет'!$I$5:$J$81,2),IF((C191=13),VLOOKUP(L191,'13 лет'!$I$5:$J$81,2),IF((C191=14),VLOOKUP(L191,'14 лет'!$I$5:$J$80,2),IF((C191=15),VLOOKUP(L191,'15 лет'!$G$5:$H$82,2),IF((C191=16),VLOOKUP(L191,'16 лет'!$G$5:$H$81,2),IF((C191=17),VLOOKUP(L191,'17 лет'!$G$5:$H$81,2),IF(C191&lt;12,"0")))))))</f>
        <v>0</v>
      </c>
      <c r="N191" s="28"/>
      <c r="O191" s="17" t="str">
        <f>IF((C191=15),VLOOKUP(N191,'15 лет'!$I$5:$J$100,2),IF((C191=16),VLOOKUP(N191,'16 лет'!$I$5:$J$94,2),IF((C191=17),VLOOKUP(N191,'17 лет'!$I$5:$J$97,2),IF(C191&lt;15,"0"))))</f>
        <v>0</v>
      </c>
      <c r="P191" s="11"/>
      <c r="Q191" s="17">
        <f>IF((C191&lt;=7),VLOOKUP(P191,'7 лет'!$I$5:$J$79,2),IF((C191=8),VLOOKUP(P191,'8 лет'!$I$5:$J$79,2),IF((C191=9),VLOOKUP(P191,'9 лет'!$I$5:$J$79,2),IF((C191=10),VLOOKUP(P191,'10 лет'!$I$5:$J$79,2),IF((C191=11),VLOOKUP(P191,'11 лет'!$I$5:$J$79,2),IF((C191=12),VLOOKUP(P191,'12 лет'!$K$5:$L$79,2),IF((C191=13),VLOOKUP(P191,'13 лет'!$K$5:$L$79,2),IF((C191=14),VLOOKUP(P191,'14 лет'!$K$5:$L$79,2),IF((C191=15),VLOOKUP(P191,'15 лет'!$K$5:$L$79,2),IF((C191=16),VLOOKUP(P191,'16 лет'!$K$5:$L$79,2),IF((C191=17),VLOOKUP(P191,'17 лет'!$K$5:$L$79,2),)))))))))))</f>
        <v>50</v>
      </c>
      <c r="R191" s="28"/>
      <c r="S191" s="17">
        <f>IF((C191&lt;=7),VLOOKUP(R191,'7 лет'!$K$5:$L$79,2),IF((C191=8),VLOOKUP(R191,'8 лет'!$K$5:$L$79,2),IF((C191=9),VLOOKUP(R191,'9 лет'!$K$5:$L$79,2),IF((C191=10),VLOOKUP(R191,'10 лет'!$K$5:$L$79,2),IF((C191=11),VLOOKUP(R191,'11 лет'!$K$5:$L$79,2),IF((C191=12),VLOOKUP(R191,'12 лет'!$M$5:$N$79,2),IF((C191=13),VLOOKUP(R191,'13 лет'!$M$5:$N$79,2),IF((C191=14),VLOOKUP(R191,'14 лет'!$M$5:$N$79,2),IF((C191=15),VLOOKUP(R191,'15 лет'!$M$5:$N$79,2),IF((C191=16),VLOOKUP(R191,'16 лет'!$M$5:$N$79,2),IF((C191=17),VLOOKUP(R191,'17 лет'!$M$5:$N$79,2))))))))))))</f>
        <v>0</v>
      </c>
      <c r="T191" s="12">
        <f t="shared" si="8"/>
        <v>50</v>
      </c>
      <c r="U191" s="4">
        <f>'Личное первенство юноши'!U41</f>
        <v>7</v>
      </c>
      <c r="V191" s="155"/>
      <c r="W191" s="127"/>
      <c r="X191" t="str">
        <f>P182</f>
        <v>Субъект РФ 5</v>
      </c>
    </row>
    <row r="192" spans="1:24" ht="18.75">
      <c r="A192" s="28">
        <v>6</v>
      </c>
      <c r="B192" s="79"/>
      <c r="C192" s="30"/>
      <c r="D192" s="28"/>
      <c r="E192" s="17">
        <f>IF((C192&lt;=7),VLOOKUP(D192,'7 лет'!$A$5:$B$78,2),IF((C192=8),VLOOKUP(D192,'8 лет'!$A$5:$B$78,2),IF((C192=9),VLOOKUP(D192,'9 лет'!$A$5:$B$78,2),IF((C192=10),VLOOKUP(D192,'10 лет'!$A$5:$B$78,2),IF((C192=11),VLOOKUP(D192,'11 лет'!$A$5:$B$78,2),IF((C192=12),VLOOKUP(D192,'12 лет'!$A$5:$B$78,2),IF((C192=13),VLOOKUP(D192,'13 лет'!$A$5:$B$78,2),IF((C192=14),VLOOKUP(D192,'14 лет'!$A$5:$B$78,2),IF((C192=15),VLOOKUP(D192,'15 лет'!$A$5:$B$78,2),IF((C192=16),VLOOKUP(D192,'16 лет'!$A$5:$B$78,2),IF((C192=17),VLOOKUP(D192,'17 лет'!$A$5:$B$78,2))))))))))))</f>
        <v>0</v>
      </c>
      <c r="F192" s="28"/>
      <c r="G192" s="17">
        <f>IF((C192&lt;=7),VLOOKUP(F192,'7 лет'!$C$5:$D$79,2),IF((C192=8),VLOOKUP(F192,'8 лет'!$C$5:$D$79,2),IF((C192=9),VLOOKUP(F192,'9 лет'!$C$5:$D$79,2),IF((C192=10),VLOOKUP(F192,'10 лет'!$C$5:$D$79,2),IF((C192=11),VLOOKUP(F192,'11 лет'!$C$5:$D$79,2),IF((C192=12),VLOOKUP(F192,'12 лет'!$C$5:$D$79,2),IF((C192=13),VLOOKUP(F192,'13 лет'!$C$5:$D$79,2),IF((C192=14),VLOOKUP(F192,'14 лет'!$C$5:$D$79,2),IF((C192=15),VLOOKUP(F192,'15 лет'!$C$5:$D$79,2),IF((C192=16),VLOOKUP(F192,'16 лет'!$C$5:$D$79,2),IF((C192=17),VLOOKUP(F192,'17 лет'!$C$5:$D$79,2))))))))))))</f>
        <v>0</v>
      </c>
      <c r="H192" s="28"/>
      <c r="I192" s="17">
        <f>IF((C192&lt;=7),VLOOKUP(H192,'7 лет'!$E$5:$F$79,2),IF((C192=8),VLOOKUP(H192,'8 лет'!$E$5:$F$79,2),IF((C192=9),VLOOKUP(H192,'9 лет'!$E$5:$F$79,2),IF((C192=10),VLOOKUP(H192,'10 лет'!$E$5:$F$79,2),IF((C192=11),VLOOKUP(H192,'11 лет'!$E$5:$F$79,2),IF((C192=12),VLOOKUP(H192,'12 лет'!$E$5:$F$79,2),IF((C192=13),VLOOKUP(H192,'13 лет'!$E$5:$F$79,2),IF((C192=14),VLOOKUP(H192,'14 лет'!$E$5:$F$79,2),IF((C192=15),VLOOKUP(H192,'15 лет'!$E$5:$F$79,2),IF((C192=16),VLOOKUP(H192,'16 лет'!$E$5:$F$79,2),IF((C192=17),VLOOKUP(H192,'17 лет'!$E$5:$F$79,2))))))))))))</f>
        <v>0</v>
      </c>
      <c r="J192" s="28"/>
      <c r="K192" s="17">
        <f>IF((C192&lt;=7),VLOOKUP(J192,'7 лет'!$G$5:$H$79,2),IF((C192=8),VLOOKUP(J192,'8 лет'!$G$5:$H$79,2),IF((C192=9),VLOOKUP(J192,'9 лет'!$G$5:$H$79,2),IF((C192=10),VLOOKUP(J192,'10 лет'!$G$5:$H$79,2),IF((C192=11),VLOOKUP(J192,'11 лет'!$G$5:$H$79,2),IF((C192=12),VLOOKUP(J192,'12 лет'!$G$5:$H$79,2),IF((C192=13),VLOOKUP(J192,'13 лет'!$G$5:$H$79,2),IF((C192=14),VLOOKUP(J192,'14 лет'!$G$5:$H$79,2),IF(C192&gt;=15,"0")))))))))</f>
        <v>0</v>
      </c>
      <c r="L192" s="28"/>
      <c r="M192" s="17" t="str">
        <f>IF((C192=12),VLOOKUP(L192,'12 лет'!$I$5:$J$81,2),IF((C192=13),VLOOKUP(L192,'13 лет'!$I$5:$J$81,2),IF((C192=14),VLOOKUP(L192,'14 лет'!$I$5:$J$80,2),IF((C192=15),VLOOKUP(L192,'15 лет'!$G$5:$H$82,2),IF((C192=16),VLOOKUP(L192,'16 лет'!$G$5:$H$81,2),IF((C192=17),VLOOKUP(L192,'17 лет'!$G$5:$H$81,2),IF(C192&lt;12,"0")))))))</f>
        <v>0</v>
      </c>
      <c r="N192" s="28"/>
      <c r="O192" s="17" t="str">
        <f>IF((C192=15),VLOOKUP(N192,'15 лет'!$I$5:$J$100,2),IF((C192=16),VLOOKUP(N192,'16 лет'!$I$5:$J$94,2),IF((C192=17),VLOOKUP(N192,'17 лет'!$I$5:$J$97,2),IF(C192&lt;15,"0"))))</f>
        <v>0</v>
      </c>
      <c r="P192" s="11"/>
      <c r="Q192" s="17">
        <f>IF((C192&lt;=7),VLOOKUP(P192,'7 лет'!$I$5:$J$79,2),IF((C192=8),VLOOKUP(P192,'8 лет'!$I$5:$J$79,2),IF((C192=9),VLOOKUP(P192,'9 лет'!$I$5:$J$79,2),IF((C192=10),VLOOKUP(P192,'10 лет'!$I$5:$J$79,2),IF((C192=11),VLOOKUP(P192,'11 лет'!$I$5:$J$79,2),IF((C192=12),VLOOKUP(P192,'12 лет'!$K$5:$L$79,2),IF((C192=13),VLOOKUP(P192,'13 лет'!$K$5:$L$79,2),IF((C192=14),VLOOKUP(P192,'14 лет'!$K$5:$L$79,2),IF((C192=15),VLOOKUP(P192,'15 лет'!$K$5:$L$79,2),IF((C192=16),VLOOKUP(P192,'16 лет'!$K$5:$L$79,2),IF((C192=17),VLOOKUP(P192,'17 лет'!$K$5:$L$79,2),)))))))))))</f>
        <v>50</v>
      </c>
      <c r="R192" s="28"/>
      <c r="S192" s="17">
        <f>IF((C192&lt;=7),VLOOKUP(R192,'7 лет'!$K$5:$L$79,2),IF((C192=8),VLOOKUP(R192,'8 лет'!$K$5:$L$79,2),IF((C192=9),VLOOKUP(R192,'9 лет'!$K$5:$L$79,2),IF((C192=10),VLOOKUP(R192,'10 лет'!$K$5:$L$79,2),IF((C192=11),VLOOKUP(R192,'11 лет'!$K$5:$L$79,2),IF((C192=12),VLOOKUP(R192,'12 лет'!$M$5:$N$79,2),IF((C192=13),VLOOKUP(R192,'13 лет'!$M$5:$N$79,2),IF((C192=14),VLOOKUP(R192,'14 лет'!$M$5:$N$79,2),IF((C192=15),VLOOKUP(R192,'15 лет'!$M$5:$N$79,2),IF((C192=16),VLOOKUP(R192,'16 лет'!$M$5:$N$79,2),IF((C192=17),VLOOKUP(R192,'17 лет'!$M$5:$N$79,2))))))))))))</f>
        <v>0</v>
      </c>
      <c r="T192" s="12">
        <f t="shared" si="8"/>
        <v>50</v>
      </c>
      <c r="U192" s="4">
        <f>'Личное первенство юноши'!U42</f>
        <v>7</v>
      </c>
      <c r="V192" s="155"/>
      <c r="W192" s="127"/>
      <c r="X192" t="str">
        <f>P182</f>
        <v>Субъект РФ 5</v>
      </c>
    </row>
    <row r="193" spans="1:24" ht="18.75">
      <c r="A193" s="159"/>
      <c r="B193" s="159"/>
      <c r="C193" s="159"/>
      <c r="D193" s="159"/>
      <c r="E193" s="159"/>
      <c r="F193" s="159"/>
      <c r="G193" s="159"/>
      <c r="H193" s="159"/>
      <c r="I193" s="159"/>
      <c r="J193" s="159"/>
      <c r="K193" s="159"/>
      <c r="L193" s="159"/>
      <c r="M193" s="159"/>
      <c r="N193" s="159"/>
      <c r="O193" s="159"/>
      <c r="P193" s="158" t="s">
        <v>292</v>
      </c>
      <c r="Q193" s="158"/>
      <c r="R193" s="158"/>
      <c r="S193" s="158"/>
      <c r="T193" s="163">
        <f ca="1">SUMPRODUCT(LARGE($T$187:$T$192,ROW(INDIRECT("T1:T"&amp;Z17))))</f>
        <v>250</v>
      </c>
      <c r="U193" s="163"/>
      <c r="V193" s="155"/>
      <c r="W193" s="127"/>
    </row>
    <row r="194" spans="1:24" ht="24.75" customHeight="1">
      <c r="A194" s="160" t="s">
        <v>180</v>
      </c>
      <c r="B194" s="160"/>
      <c r="C194" s="160"/>
      <c r="D194" s="160"/>
      <c r="E194" s="160"/>
      <c r="F194" s="160"/>
      <c r="G194" s="160"/>
      <c r="H194" s="160"/>
      <c r="I194" s="160"/>
      <c r="J194" s="160"/>
      <c r="K194" s="160"/>
      <c r="L194" s="160"/>
      <c r="M194" s="160"/>
      <c r="N194" s="160"/>
      <c r="O194" s="160"/>
      <c r="P194" s="160"/>
      <c r="Q194" s="160"/>
      <c r="R194" s="160"/>
      <c r="S194" s="160"/>
      <c r="T194" s="160"/>
      <c r="U194" s="160"/>
      <c r="V194" s="155"/>
      <c r="W194" s="127"/>
    </row>
    <row r="195" spans="1:24" ht="18.75">
      <c r="A195" s="28">
        <v>1</v>
      </c>
      <c r="B195" s="80"/>
      <c r="C195" s="28"/>
      <c r="D195" s="28"/>
      <c r="E195" s="17">
        <f>IF((C195&lt;=7),VLOOKUP(D195,'7 лет'!$M$5:$N$78,2),IF((C195=8),VLOOKUP(D195,'8 лет'!$M$5:$N$78,2),IF((C195=9),VLOOKUP(D195,'9 лет'!$M$5:$N$78,2),IF((C195=10),VLOOKUP(D195,'10 лет'!$M$5:$N$78,2),IF((C195=11),VLOOKUP(D195,'11 лет'!$M$5:$N$78,2),IF((C195=12),VLOOKUP(D195,'12 лет'!$O$5:$P$78,2),IF((C195=13),VLOOKUP(D195,'13 лет'!$O$5:$P$78,2),IF((C195=14),VLOOKUP(D195,'14 лет'!$O$5:$P$78,2),IF((C195=15),VLOOKUP(D195,'15 лет'!$O$5:$P$78,2),IF((C195=16),VLOOKUP(D195,'16 лет'!$O$5:$P$78,2),IF((C195=17),VLOOKUP(D195,'17 лет'!$O$5:$P$78,2))))))))))))</f>
        <v>0</v>
      </c>
      <c r="F195" s="28"/>
      <c r="G195" s="17">
        <f>IF((C195&lt;=7),VLOOKUP(F195,'7 лет'!$O$5:$P$79,2),IF((C195=8),VLOOKUP(F195,'8 лет'!$O$5:$P$79,2),IF((C195=9),VLOOKUP(F195,'9 лет'!$O$5:$P$79,2),IF((C195=10),VLOOKUP(F195,'10 лет'!$O$5:$P$79,2),IF((C195=11),VLOOKUP(F195,'11 лет'!$O$5:$P$79,2),IF((C195=12),VLOOKUP(F195,'12 лет'!$Q$5:$R$79,2),IF((C195=13),VLOOKUP(F195,'13 лет'!$Q$5:$R$79,2),IF((C195=14),VLOOKUP(F195,'14 лет'!$Q$5:$R$79,2),IF((C195=15),VLOOKUP(F195,'15 лет'!$Q$5:$R$79,2),IF((C195=16),VLOOKUP(F195,'16 лет'!$Q$5:$R$79,2),IF((C195=17),VLOOKUP(F195,'17 лет'!$Q$5:$R$79,2))))))))))))</f>
        <v>0</v>
      </c>
      <c r="H195" s="28"/>
      <c r="I195" s="17">
        <f>IF((C195&lt;=7),VLOOKUP(H195,'7 лет'!$Q$5:$R$79,2),IF((C195=8),VLOOKUP(H195,'8 лет'!$Q$5:$R$79,2),IF((C195=9),VLOOKUP(H195,'9 лет'!$Q$5:$R$79,2),IF((C195=10),VLOOKUP(H195,'10 лет'!$Q$5:$R$79,2),IF((C195=11),VLOOKUP(H195,'11 лет'!$Q$5:$R$79,2),IF((C195=12),VLOOKUP(H195,'12 лет'!$S$5:$T$79,2),IF((C195=13),VLOOKUP(H195,'13 лет'!$S$5:$T$79,2),IF((C195=14),VLOOKUP(H195,'14 лет'!$S$5:$T$79,2),IF((C195=15),VLOOKUP(H195,'15 лет'!$S$5:$T$79,2),IF((C195=16),VLOOKUP(H195,'16 лет'!$S$5:$T$79,2),IF((C195=17),VLOOKUP(H195,'17 лет'!$S$5:$T$79,2))))))))))))</f>
        <v>0</v>
      </c>
      <c r="J195" s="28"/>
      <c r="K195" s="17">
        <f>IF((C195&lt;=7),VLOOKUP(J195,'7 лет'!$S$5:$T$79,2),IF((C195=8),VLOOKUP(J195,'8 лет'!$S$5:$T$79,2),IF((C195=9),VLOOKUP(J195,'9 лет'!$S$5:$T$79,2),IF((C195=10),VLOOKUP(J195,'10 лет'!$S$5:$T$79,2),IF((C195=11),VLOOKUP(J195,'11 лет'!$S$5:$T$79,2),IF((C195=12),VLOOKUP(J195,'12 лет'!$U$5:$V$79,2),IF((C195=13),VLOOKUP(J195,'13 лет'!$U$5:$V$79,2),IF((C195=14),VLOOKUP(J195,'14 лет'!$U$5:$V$79,2),IF(C195&gt;=15,"0")))))))))</f>
        <v>0</v>
      </c>
      <c r="L195" s="28"/>
      <c r="M195" s="17" t="str">
        <f>IF((C195=12),VLOOKUP(L195,'12 лет'!$W$5:$X$85,2),IF((C195=13),VLOOKUP(L195,'13 лет'!$W$5:$X$84,2),IF((C195=14),VLOOKUP(L195,'14 лет'!$W$5:$X$82,2),IF((C195=15),VLOOKUP(L195,'15 лет'!$U$5:$V$82,2),IF((C195=16),VLOOKUP(L195,'16 лет'!$U$5:$V$78,2),IF((C195=17),VLOOKUP(L195,'17 лет'!$U$5:$V$78,2),IF(C195&lt;12,"0")))))))</f>
        <v>0</v>
      </c>
      <c r="N195" s="28"/>
      <c r="O195" s="17" t="str">
        <f>IF((C195=15),VLOOKUP(N195,'15 лет'!$W$5:$X$115,2),IF((C195=16),VLOOKUP(N195,'16 лет'!$W$5:$X$113,2),IF((C195=17),VLOOKUP(N195,'17 лет'!$W$5:$X$113,2),IF(C195&lt;15,"0"))))</f>
        <v>0</v>
      </c>
      <c r="P195" s="11"/>
      <c r="Q195" s="17">
        <f>IF((C195&lt;=7),VLOOKUP(P195,'7 лет'!$U$5:$V$79,2),IF((C195=8),VLOOKUP(P195,'8 лет'!$U$5:$V$79,2),IF((C195=9),VLOOKUP(P195,'9 лет'!$U$5:$V$79,2),IF((C195=10),VLOOKUP(P195,'10 лет'!$U$5:$V$79,2),IF((C195=11),VLOOKUP(P195,'11 лет'!$U$5:$V$79,2),IF((C195=12),VLOOKUP(P195,'12 лет'!$Y$5:$Z$79,2),IF((C195=13),VLOOKUP(P195,'13 лет'!$Y$5:$Z$79,2),IF((C195=14),VLOOKUP(P195,'14 лет'!$Y$5:$Z$79,2),IF((C195=15),VLOOKUP(P195,'15 лет'!$Y$5:$Z$79,2),IF((C195=16),VLOOKUP(P195,'16 лет'!$Y$5:$Z$79,2),IF((C195=17),VLOOKUP(P195,'17 лет'!$Y$5:$Z$79,2))))))))))))</f>
        <v>35</v>
      </c>
      <c r="R195" s="28"/>
      <c r="S195" s="17">
        <f>IF((C195&lt;=7),VLOOKUP(R195,'7 лет'!$W$5:$X$79,2),IF((C195=8),VLOOKUP(R195,'8 лет'!$W$5:$X$79,2),IF((C195=9),VLOOKUP(R195,'9 лет'!$W$5:$X$79,2),IF((C195=10),VLOOKUP(R195,'10 лет'!$W$5:$X$79,2),IF((C195=11),VLOOKUP(R195,'11 лет'!$W$5:$X$79,2),IF((C195=12),VLOOKUP(R195,'12 лет'!$AA$5:$AB$79,2),IF((C195=13),VLOOKUP(R195,'13 лет'!$AA$5:$AB$79,2),IF((C195=14),VLOOKUP(R195,'14 лет'!$AA$5:$AB$79,2),IF((C195=15),VLOOKUP(R195,'15 лет'!$AA$5:$AB$79,2),IF((C195=16),VLOOKUP(R195,'16 лет'!$AA$5:$AB$79,2),IF((C195=17),VLOOKUP(R195,'17 лет'!$AA$5:$AB$79,2))))))))))))</f>
        <v>0</v>
      </c>
      <c r="T195" s="13">
        <f t="shared" ref="T195:T200" si="9">SUM(E195+G195+I195+K195+M195+O195+Q195+S195)</f>
        <v>35</v>
      </c>
      <c r="U195" s="4">
        <f>'Личное первенство девушки'!U37</f>
        <v>7</v>
      </c>
      <c r="V195" s="155"/>
      <c r="W195" s="127"/>
      <c r="X195" t="str">
        <f>P182</f>
        <v>Субъект РФ 5</v>
      </c>
    </row>
    <row r="196" spans="1:24" ht="18.75">
      <c r="A196" s="28">
        <v>2</v>
      </c>
      <c r="B196" s="80"/>
      <c r="C196" s="28"/>
      <c r="D196" s="28"/>
      <c r="E196" s="17">
        <f>IF((C196&lt;=7),VLOOKUP(D196,'7 лет'!$M$5:$N$78,2),IF((C196=8),VLOOKUP(D196,'8 лет'!$M$5:$N$78,2),IF((C196=9),VLOOKUP(D196,'9 лет'!$M$5:$N$78,2),IF((C196=10),VLOOKUP(D196,'10 лет'!$M$5:$N$78,2),IF((C196=11),VLOOKUP(D196,'11 лет'!$M$5:$N$78,2),IF((C196=12),VLOOKUP(D196,'12 лет'!$O$5:$P$78,2),IF((C196=13),VLOOKUP(D196,'13 лет'!$O$5:$P$78,2),IF((C196=14),VLOOKUP(D196,'14 лет'!$O$5:$P$78,2),IF((C196=15),VLOOKUP(D196,'15 лет'!$O$5:$P$78,2),IF((C196=16),VLOOKUP(D196,'16 лет'!$O$5:$P$78,2),IF((C196=17),VLOOKUP(D196,'17 лет'!$O$5:$P$78,2))))))))))))</f>
        <v>0</v>
      </c>
      <c r="F196" s="28"/>
      <c r="G196" s="17">
        <f>IF((C196&lt;=7),VLOOKUP(F196,'7 лет'!$O$5:$P$79,2),IF((C196=8),VLOOKUP(F196,'8 лет'!$O$5:$P$79,2),IF((C196=9),VLOOKUP(F196,'9 лет'!$O$5:$P$79,2),IF((C196=10),VLOOKUP(F196,'10 лет'!$O$5:$P$79,2),IF((C196=11),VLOOKUP(F196,'11 лет'!$O$5:$P$79,2),IF((C196=12),VLOOKUP(F196,'12 лет'!$Q$5:$R$79,2),IF((C196=13),VLOOKUP(F196,'13 лет'!$Q$5:$R$79,2),IF((C196=14),VLOOKUP(F196,'14 лет'!$Q$5:$R$79,2),IF((C196=15),VLOOKUP(F196,'15 лет'!$Q$5:$R$79,2),IF((C196=16),VLOOKUP(F196,'16 лет'!$Q$5:$R$79,2),IF((C196=17),VLOOKUP(F196,'17 лет'!$Q$5:$R$79,2))))))))))))</f>
        <v>0</v>
      </c>
      <c r="H196" s="28"/>
      <c r="I196" s="17">
        <f>IF((C196&lt;=7),VLOOKUP(H196,'7 лет'!$Q$5:$R$79,2),IF((C196=8),VLOOKUP(H196,'8 лет'!$Q$5:$R$79,2),IF((C196=9),VLOOKUP(H196,'9 лет'!$Q$5:$R$79,2),IF((C196=10),VLOOKUP(H196,'10 лет'!$Q$5:$R$79,2),IF((C196=11),VLOOKUP(H196,'11 лет'!$Q$5:$R$79,2),IF((C196=12),VLOOKUP(H196,'12 лет'!$S$5:$T$79,2),IF((C196=13),VLOOKUP(H196,'13 лет'!$S$5:$T$79,2),IF((C196=14),VLOOKUP(H196,'14 лет'!$S$5:$T$79,2),IF((C196=15),VLOOKUP(H196,'15 лет'!$S$5:$T$79,2),IF((C196=16),VLOOKUP(H196,'16 лет'!$S$5:$T$79,2),IF((C196=17),VLOOKUP(H196,'17 лет'!$S$5:$T$79,2))))))))))))</f>
        <v>0</v>
      </c>
      <c r="J196" s="28"/>
      <c r="K196" s="17">
        <f>IF((C196&lt;=7),VLOOKUP(J196,'7 лет'!$S$5:$T$79,2),IF((C196=8),VLOOKUP(J196,'8 лет'!$S$5:$T$79,2),IF((C196=9),VLOOKUP(J196,'9 лет'!$S$5:$T$79,2),IF((C196=10),VLOOKUP(J196,'10 лет'!$S$5:$T$79,2),IF((C196=11),VLOOKUP(J196,'11 лет'!$S$5:$T$79,2),IF((C196=12),VLOOKUP(J196,'12 лет'!$U$5:$V$79,2),IF((C196=13),VLOOKUP(J196,'13 лет'!$U$5:$V$79,2),IF((C196=14),VLOOKUP(J196,'14 лет'!$U$5:$V$79,2),IF(C196&gt;=15,"0")))))))))</f>
        <v>0</v>
      </c>
      <c r="L196" s="28"/>
      <c r="M196" s="17" t="str">
        <f>IF((C196=12),VLOOKUP(L196,'12 лет'!$W$5:$X$85,2),IF((C196=13),VLOOKUP(L196,'13 лет'!$W$5:$X$84,2),IF((C196=14),VLOOKUP(L196,'14 лет'!$W$5:$X$82,2),IF((C196=15),VLOOKUP(L196,'15 лет'!$U$5:$V$82,2),IF((C196=16),VLOOKUP(L196,'16 лет'!$U$5:$V$78,2),IF((C196=17),VLOOKUP(L196,'17 лет'!$U$5:$V$78,2),IF(C196&lt;12,"0")))))))</f>
        <v>0</v>
      </c>
      <c r="N196" s="28"/>
      <c r="O196" s="17" t="str">
        <f>IF((C196=15),VLOOKUP(N196,'15 лет'!$W$5:$X$115,2),IF((C196=16),VLOOKUP(N196,'16 лет'!$W$5:$X$113,2),IF((C196=17),VLOOKUP(N196,'17 лет'!$W$5:$X$113,2),IF(C196&lt;15,"0"))))</f>
        <v>0</v>
      </c>
      <c r="P196" s="11"/>
      <c r="Q196" s="17">
        <f>IF((C196&lt;=7),VLOOKUP(P196,'7 лет'!$U$5:$V$79,2),IF((C196=8),VLOOKUP(P196,'8 лет'!$U$5:$V$79,2),IF((C196=9),VLOOKUP(P196,'9 лет'!$U$5:$V$79,2),IF((C196=10),VLOOKUP(P196,'10 лет'!$U$5:$V$79,2),IF((C196=11),VLOOKUP(P196,'11 лет'!$U$5:$V$79,2),IF((C196=12),VLOOKUP(P196,'12 лет'!$Y$5:$Z$79,2),IF((C196=13),VLOOKUP(P196,'13 лет'!$Y$5:$Z$79,2),IF((C196=14),VLOOKUP(P196,'14 лет'!$Y$5:$Z$79,2),IF((C196=15),VLOOKUP(P196,'15 лет'!$Y$5:$Z$79,2),IF((C196=16),VLOOKUP(P196,'16 лет'!$Y$5:$Z$79,2),IF((C196=17),VLOOKUP(P196,'17 лет'!$Y$5:$Z$79,2))))))))))))</f>
        <v>35</v>
      </c>
      <c r="R196" s="28"/>
      <c r="S196" s="17">
        <f>IF((C196&lt;=7),VLOOKUP(R196,'7 лет'!$W$5:$X$79,2),IF((C196=8),VLOOKUP(R196,'8 лет'!$W$5:$X$79,2),IF((C196=9),VLOOKUP(R196,'9 лет'!$W$5:$X$79,2),IF((C196=10),VLOOKUP(R196,'10 лет'!$W$5:$X$79,2),IF((C196=11),VLOOKUP(R196,'11 лет'!$W$5:$X$79,2),IF((C196=12),VLOOKUP(R196,'12 лет'!$AA$5:$AB$79,2),IF((C196=13),VLOOKUP(R196,'13 лет'!$AA$5:$AB$79,2),IF((C196=14),VLOOKUP(R196,'14 лет'!$AA$5:$AB$79,2),IF((C196=15),VLOOKUP(R196,'15 лет'!$AA$5:$AB$79,2),IF((C196=16),VLOOKUP(R196,'16 лет'!$AA$5:$AB$79,2),IF((C196=17),VLOOKUP(R196,'17 лет'!$AA$5:$AB$79,2))))))))))))</f>
        <v>0</v>
      </c>
      <c r="T196" s="13">
        <f t="shared" si="9"/>
        <v>35</v>
      </c>
      <c r="U196" s="4">
        <f>'Личное первенство девушки'!U38</f>
        <v>7</v>
      </c>
      <c r="V196" s="155"/>
      <c r="W196" s="127"/>
      <c r="X196" t="str">
        <f>P182</f>
        <v>Субъект РФ 5</v>
      </c>
    </row>
    <row r="197" spans="1:24" ht="18.75">
      <c r="A197" s="28">
        <v>3</v>
      </c>
      <c r="B197" s="80"/>
      <c r="C197" s="28"/>
      <c r="D197" s="28"/>
      <c r="E197" s="17">
        <f>IF((C197&lt;=7),VLOOKUP(D197,'7 лет'!$M$5:$N$78,2),IF((C197=8),VLOOKUP(D197,'8 лет'!$M$5:$N$78,2),IF((C197=9),VLOOKUP(D197,'9 лет'!$M$5:$N$78,2),IF((C197=10),VLOOKUP(D197,'10 лет'!$M$5:$N$78,2),IF((C197=11),VLOOKUP(D197,'11 лет'!$M$5:$N$78,2),IF((C197=12),VLOOKUP(D197,'12 лет'!$O$5:$P$78,2),IF((C197=13),VLOOKUP(D197,'13 лет'!$O$5:$P$78,2),IF((C197=14),VLOOKUP(D197,'14 лет'!$O$5:$P$78,2),IF((C197=15),VLOOKUP(D197,'15 лет'!$O$5:$P$78,2),IF((C197=16),VLOOKUP(D197,'16 лет'!$O$5:$P$78,2),IF((C197=17),VLOOKUP(D197,'17 лет'!$O$5:$P$78,2))))))))))))</f>
        <v>0</v>
      </c>
      <c r="F197" s="28"/>
      <c r="G197" s="17">
        <f>IF((C197&lt;=7),VLOOKUP(F197,'7 лет'!$O$5:$P$79,2),IF((C197=8),VLOOKUP(F197,'8 лет'!$O$5:$P$79,2),IF((C197=9),VLOOKUP(F197,'9 лет'!$O$5:$P$79,2),IF((C197=10),VLOOKUP(F197,'10 лет'!$O$5:$P$79,2),IF((C197=11),VLOOKUP(F197,'11 лет'!$O$5:$P$79,2),IF((C197=12),VLOOKUP(F197,'12 лет'!$Q$5:$R$79,2),IF((C197=13),VLOOKUP(F197,'13 лет'!$Q$5:$R$79,2),IF((C197=14),VLOOKUP(F197,'14 лет'!$Q$5:$R$79,2),IF((C197=15),VLOOKUP(F197,'15 лет'!$Q$5:$R$79,2),IF((C197=16),VLOOKUP(F197,'16 лет'!$Q$5:$R$79,2),IF((C197=17),VLOOKUP(F197,'17 лет'!$Q$5:$R$79,2))))))))))))</f>
        <v>0</v>
      </c>
      <c r="H197" s="28"/>
      <c r="I197" s="17">
        <f>IF((C197&lt;=7),VLOOKUP(H197,'7 лет'!$Q$5:$R$79,2),IF((C197=8),VLOOKUP(H197,'8 лет'!$Q$5:$R$79,2),IF((C197=9),VLOOKUP(H197,'9 лет'!$Q$5:$R$79,2),IF((C197=10),VLOOKUP(H197,'10 лет'!$Q$5:$R$79,2),IF((C197=11),VLOOKUP(H197,'11 лет'!$Q$5:$R$79,2),IF((C197=12),VLOOKUP(H197,'12 лет'!$S$5:$T$79,2),IF((C197=13),VLOOKUP(H197,'13 лет'!$S$5:$T$79,2),IF((C197=14),VLOOKUP(H197,'14 лет'!$S$5:$T$79,2),IF((C197=15),VLOOKUP(H197,'15 лет'!$S$5:$T$79,2),IF((C197=16),VLOOKUP(H197,'16 лет'!$S$5:$T$79,2),IF((C197=17),VLOOKUP(H197,'17 лет'!$S$5:$T$79,2))))))))))))</f>
        <v>0</v>
      </c>
      <c r="J197" s="28"/>
      <c r="K197" s="17">
        <f>IF((C197&lt;=7),VLOOKUP(J197,'7 лет'!$S$5:$T$79,2),IF((C197=8),VLOOKUP(J197,'8 лет'!$S$5:$T$79,2),IF((C197=9),VLOOKUP(J197,'9 лет'!$S$5:$T$79,2),IF((C197=10),VLOOKUP(J197,'10 лет'!$S$5:$T$79,2),IF((C197=11),VLOOKUP(J197,'11 лет'!$S$5:$T$79,2),IF((C197=12),VLOOKUP(J197,'12 лет'!$U$5:$V$79,2),IF((C197=13),VLOOKUP(J197,'13 лет'!$U$5:$V$79,2),IF((C197=14),VLOOKUP(J197,'14 лет'!$U$5:$V$79,2),IF(C197&gt;=15,"0")))))))))</f>
        <v>0</v>
      </c>
      <c r="L197" s="28"/>
      <c r="M197" s="17" t="str">
        <f>IF((C197=12),VLOOKUP(L197,'12 лет'!$W$5:$X$85,2),IF((C197=13),VLOOKUP(L197,'13 лет'!$W$5:$X$84,2),IF((C197=14),VLOOKUP(L197,'14 лет'!$W$5:$X$82,2),IF((C197=15),VLOOKUP(L197,'15 лет'!$U$5:$V$82,2),IF((C197=16),VLOOKUP(L197,'16 лет'!$U$5:$V$78,2),IF((C197=17),VLOOKUP(L197,'17 лет'!$U$5:$V$78,2),IF(C197&lt;12,"0")))))))</f>
        <v>0</v>
      </c>
      <c r="N197" s="28"/>
      <c r="O197" s="17" t="str">
        <f>IF((C197=15),VLOOKUP(N197,'15 лет'!$W$5:$X$115,2),IF((C197=16),VLOOKUP(N197,'16 лет'!$W$5:$X$113,2),IF((C197=17),VLOOKUP(N197,'17 лет'!$W$5:$X$113,2),IF(C197&lt;15,"0"))))</f>
        <v>0</v>
      </c>
      <c r="P197" s="11"/>
      <c r="Q197" s="17">
        <f>IF((C197&lt;=7),VLOOKUP(P197,'7 лет'!$U$5:$V$79,2),IF((C197=8),VLOOKUP(P197,'8 лет'!$U$5:$V$79,2),IF((C197=9),VLOOKUP(P197,'9 лет'!$U$5:$V$79,2),IF((C197=10),VLOOKUP(P197,'10 лет'!$U$5:$V$79,2),IF((C197=11),VLOOKUP(P197,'11 лет'!$U$5:$V$79,2),IF((C197=12),VLOOKUP(P197,'12 лет'!$Y$5:$Z$79,2),IF((C197=13),VLOOKUP(P197,'13 лет'!$Y$5:$Z$79,2),IF((C197=14),VLOOKUP(P197,'14 лет'!$Y$5:$Z$79,2),IF((C197=15),VLOOKUP(P197,'15 лет'!$Y$5:$Z$79,2),IF((C197=16),VLOOKUP(P197,'16 лет'!$Y$5:$Z$79,2),IF((C197=17),VLOOKUP(P197,'17 лет'!$Y$5:$Z$79,2))))))))))))</f>
        <v>35</v>
      </c>
      <c r="R197" s="28"/>
      <c r="S197" s="17">
        <f>IF((C197&lt;=7),VLOOKUP(R197,'7 лет'!$W$5:$X$79,2),IF((C197=8),VLOOKUP(R197,'8 лет'!$W$5:$X$79,2),IF((C197=9),VLOOKUP(R197,'9 лет'!$W$5:$X$79,2),IF((C197=10),VLOOKUP(R197,'10 лет'!$W$5:$X$79,2),IF((C197=11),VLOOKUP(R197,'11 лет'!$W$5:$X$79,2),IF((C197=12),VLOOKUP(R197,'12 лет'!$AA$5:$AB$79,2),IF((C197=13),VLOOKUP(R197,'13 лет'!$AA$5:$AB$79,2),IF((C197=14),VLOOKUP(R197,'14 лет'!$AA$5:$AB$79,2),IF((C197=15),VLOOKUP(R197,'15 лет'!$AA$5:$AB$79,2),IF((C197=16),VLOOKUP(R197,'16 лет'!$AA$5:$AB$79,2),IF((C197=17),VLOOKUP(R197,'17 лет'!$AA$5:$AB$79,2))))))))))))</f>
        <v>0</v>
      </c>
      <c r="T197" s="13">
        <f t="shared" si="9"/>
        <v>35</v>
      </c>
      <c r="U197" s="4">
        <f>'Личное первенство девушки'!U39</f>
        <v>7</v>
      </c>
      <c r="V197" s="155"/>
      <c r="W197" s="127"/>
      <c r="X197" t="str">
        <f>P182</f>
        <v>Субъект РФ 5</v>
      </c>
    </row>
    <row r="198" spans="1:24" ht="18.75">
      <c r="A198" s="28">
        <v>4</v>
      </c>
      <c r="B198" s="80"/>
      <c r="C198" s="28"/>
      <c r="D198" s="28"/>
      <c r="E198" s="17">
        <f>IF((C198&lt;=7),VLOOKUP(D198,'7 лет'!$M$5:$N$78,2),IF((C198=8),VLOOKUP(D198,'8 лет'!$M$5:$N$78,2),IF((C198=9),VLOOKUP(D198,'9 лет'!$M$5:$N$78,2),IF((C198=10),VLOOKUP(D198,'10 лет'!$M$5:$N$78,2),IF((C198=11),VLOOKUP(D198,'11 лет'!$M$5:$N$78,2),IF((C198=12),VLOOKUP(D198,'12 лет'!$O$5:$P$78,2),IF((C198=13),VLOOKUP(D198,'13 лет'!$O$5:$P$78,2),IF((C198=14),VLOOKUP(D198,'14 лет'!$O$5:$P$78,2),IF((C198=15),VLOOKUP(D198,'15 лет'!$O$5:$P$78,2),IF((C198=16),VLOOKUP(D198,'16 лет'!$O$5:$P$78,2),IF((C198=17),VLOOKUP(D198,'17 лет'!$O$5:$P$78,2))))))))))))</f>
        <v>0</v>
      </c>
      <c r="F198" s="28"/>
      <c r="G198" s="17">
        <f>IF((C198&lt;=7),VLOOKUP(F198,'7 лет'!$O$5:$P$79,2),IF((C198=8),VLOOKUP(F198,'8 лет'!$O$5:$P$79,2),IF((C198=9),VLOOKUP(F198,'9 лет'!$O$5:$P$79,2),IF((C198=10),VLOOKUP(F198,'10 лет'!$O$5:$P$79,2),IF((C198=11),VLOOKUP(F198,'11 лет'!$O$5:$P$79,2),IF((C198=12),VLOOKUP(F198,'12 лет'!$Q$5:$R$79,2),IF((C198=13),VLOOKUP(F198,'13 лет'!$Q$5:$R$79,2),IF((C198=14),VLOOKUP(F198,'14 лет'!$Q$5:$R$79,2),IF((C198=15),VLOOKUP(F198,'15 лет'!$Q$5:$R$79,2),IF((C198=16),VLOOKUP(F198,'16 лет'!$Q$5:$R$79,2),IF((C198=17),VLOOKUP(F198,'17 лет'!$Q$5:$R$79,2))))))))))))</f>
        <v>0</v>
      </c>
      <c r="H198" s="28"/>
      <c r="I198" s="17">
        <f>IF((C198&lt;=7),VLOOKUP(H198,'7 лет'!$Q$5:$R$79,2),IF((C198=8),VLOOKUP(H198,'8 лет'!$Q$5:$R$79,2),IF((C198=9),VLOOKUP(H198,'9 лет'!$Q$5:$R$79,2),IF((C198=10),VLOOKUP(H198,'10 лет'!$Q$5:$R$79,2),IF((C198=11),VLOOKUP(H198,'11 лет'!$Q$5:$R$79,2),IF((C198=12),VLOOKUP(H198,'12 лет'!$S$5:$T$79,2),IF((C198=13),VLOOKUP(H198,'13 лет'!$S$5:$T$79,2),IF((C198=14),VLOOKUP(H198,'14 лет'!$S$5:$T$79,2),IF((C198=15),VLOOKUP(H198,'15 лет'!$S$5:$T$79,2),IF((C198=16),VLOOKUP(H198,'16 лет'!$S$5:$T$79,2),IF((C198=17),VLOOKUP(H198,'17 лет'!$S$5:$T$79,2))))))))))))</f>
        <v>0</v>
      </c>
      <c r="J198" s="28"/>
      <c r="K198" s="17">
        <f>IF((C198&lt;=7),VLOOKUP(J198,'7 лет'!$S$5:$T$79,2),IF((C198=8),VLOOKUP(J198,'8 лет'!$S$5:$T$79,2),IF((C198=9),VLOOKUP(J198,'9 лет'!$S$5:$T$79,2),IF((C198=10),VLOOKUP(J198,'10 лет'!$S$5:$T$79,2),IF((C198=11),VLOOKUP(J198,'11 лет'!$S$5:$T$79,2),IF((C198=12),VLOOKUP(J198,'12 лет'!$U$5:$V$79,2),IF((C198=13),VLOOKUP(J198,'13 лет'!$U$5:$V$79,2),IF((C198=14),VLOOKUP(J198,'14 лет'!$U$5:$V$79,2),IF(C198&gt;=15,"0")))))))))</f>
        <v>0</v>
      </c>
      <c r="L198" s="28"/>
      <c r="M198" s="17" t="str">
        <f>IF((C198=12),VLOOKUP(L198,'12 лет'!$W$5:$X$85,2),IF((C198=13),VLOOKUP(L198,'13 лет'!$W$5:$X$84,2),IF((C198=14),VLOOKUP(L198,'14 лет'!$W$5:$X$82,2),IF((C198=15),VLOOKUP(L198,'15 лет'!$U$5:$V$82,2),IF((C198=16),VLOOKUP(L198,'16 лет'!$U$5:$V$78,2),IF((C198=17),VLOOKUP(L198,'17 лет'!$U$5:$V$78,2),IF(C198&lt;12,"0")))))))</f>
        <v>0</v>
      </c>
      <c r="N198" s="28"/>
      <c r="O198" s="17" t="str">
        <f>IF((C198=15),VLOOKUP(N198,'15 лет'!$W$5:$X$115,2),IF((C198=16),VLOOKUP(N198,'16 лет'!$W$5:$X$113,2),IF((C198=17),VLOOKUP(N198,'17 лет'!$W$5:$X$113,2),IF(C198&lt;15,"0"))))</f>
        <v>0</v>
      </c>
      <c r="P198" s="11"/>
      <c r="Q198" s="17">
        <f>IF((C198&lt;=7),VLOOKUP(P198,'7 лет'!$U$5:$V$79,2),IF((C198=8),VLOOKUP(P198,'8 лет'!$U$5:$V$79,2),IF((C198=9),VLOOKUP(P198,'9 лет'!$U$5:$V$79,2),IF((C198=10),VLOOKUP(P198,'10 лет'!$U$5:$V$79,2),IF((C198=11),VLOOKUP(P198,'11 лет'!$U$5:$V$79,2),IF((C198=12),VLOOKUP(P198,'12 лет'!$Y$5:$Z$79,2),IF((C198=13),VLOOKUP(P198,'13 лет'!$Y$5:$Z$79,2),IF((C198=14),VLOOKUP(P198,'14 лет'!$Y$5:$Z$79,2),IF((C198=15),VLOOKUP(P198,'15 лет'!$Y$5:$Z$79,2),IF((C198=16),VLOOKUP(P198,'16 лет'!$Y$5:$Z$79,2),IF((C198=17),VLOOKUP(P198,'17 лет'!$Y$5:$Z$79,2))))))))))))</f>
        <v>35</v>
      </c>
      <c r="R198" s="28"/>
      <c r="S198" s="17">
        <f>IF((C198&lt;=7),VLOOKUP(R198,'7 лет'!$W$5:$X$79,2),IF((C198=8),VLOOKUP(R198,'8 лет'!$W$5:$X$79,2),IF((C198=9),VLOOKUP(R198,'9 лет'!$W$5:$X$79,2),IF((C198=10),VLOOKUP(R198,'10 лет'!$W$5:$X$79,2),IF((C198=11),VLOOKUP(R198,'11 лет'!$W$5:$X$79,2),IF((C198=12),VLOOKUP(R198,'12 лет'!$AA$5:$AB$79,2),IF((C198=13),VLOOKUP(R198,'13 лет'!$AA$5:$AB$79,2),IF((C198=14),VLOOKUP(R198,'14 лет'!$AA$5:$AB$79,2),IF((C198=15),VLOOKUP(R198,'15 лет'!$AA$5:$AB$79,2),IF((C198=16),VLOOKUP(R198,'16 лет'!$AA$5:$AB$79,2),IF((C198=17),VLOOKUP(R198,'17 лет'!$AA$5:$AB$79,2))))))))))))</f>
        <v>0</v>
      </c>
      <c r="T198" s="13">
        <f t="shared" si="9"/>
        <v>35</v>
      </c>
      <c r="U198" s="4">
        <f>'Личное первенство девушки'!U40</f>
        <v>7</v>
      </c>
      <c r="V198" s="155"/>
      <c r="W198" s="127"/>
      <c r="X198" t="str">
        <f>P182</f>
        <v>Субъект РФ 5</v>
      </c>
    </row>
    <row r="199" spans="1:24" ht="18.75">
      <c r="A199" s="28">
        <v>5</v>
      </c>
      <c r="B199" s="80"/>
      <c r="C199" s="30"/>
      <c r="D199" s="14"/>
      <c r="E199" s="17">
        <f>IF((C199&lt;=7),VLOOKUP(D199,'7 лет'!$M$5:$N$78,2),IF((C199=8),VLOOKUP(D199,'8 лет'!$M$5:$N$78,2),IF((C199=9),VLOOKUP(D199,'9 лет'!$M$5:$N$78,2),IF((C199=10),VLOOKUP(D199,'10 лет'!$M$5:$N$78,2),IF((C199=11),VLOOKUP(D199,'11 лет'!$M$5:$N$78,2),IF((C199=12),VLOOKUP(D199,'12 лет'!$O$5:$P$78,2),IF((C199=13),VLOOKUP(D199,'13 лет'!$O$5:$P$78,2),IF((C199=14),VLOOKUP(D199,'14 лет'!$O$5:$P$78,2),IF((C199=15),VLOOKUP(D199,'15 лет'!$O$5:$P$78,2),IF((C199=16),VLOOKUP(D199,'16 лет'!$O$5:$P$78,2),IF((C199=17),VLOOKUP(D199,'17 лет'!$O$5:$P$78,2))))))))))))</f>
        <v>0</v>
      </c>
      <c r="F199" s="14"/>
      <c r="G199" s="17">
        <f>IF((C199&lt;=7),VLOOKUP(F199,'7 лет'!$O$5:$P$79,2),IF((C199=8),VLOOKUP(F199,'8 лет'!$O$5:$P$79,2),IF((C199=9),VLOOKUP(F199,'9 лет'!$O$5:$P$79,2),IF((C199=10),VLOOKUP(F199,'10 лет'!$O$5:$P$79,2),IF((C199=11),VLOOKUP(F199,'11 лет'!$O$5:$P$79,2),IF((C199=12),VLOOKUP(F199,'12 лет'!$Q$5:$R$79,2),IF((C199=13),VLOOKUP(F199,'13 лет'!$Q$5:$R$79,2),IF((C199=14),VLOOKUP(F199,'14 лет'!$Q$5:$R$79,2),IF((C199=15),VLOOKUP(F199,'15 лет'!$Q$5:$R$79,2),IF((C199=16),VLOOKUP(F199,'16 лет'!$Q$5:$R$79,2),IF((C199=17),VLOOKUP(F199,'17 лет'!$Q$5:$R$79,2))))))))))))</f>
        <v>0</v>
      </c>
      <c r="H199" s="14"/>
      <c r="I199" s="17">
        <f>IF((C199&lt;=7),VLOOKUP(H199,'7 лет'!$Q$5:$R$79,2),IF((C199=8),VLOOKUP(H199,'8 лет'!$Q$5:$R$79,2),IF((C199=9),VLOOKUP(H199,'9 лет'!$Q$5:$R$79,2),IF((C199=10),VLOOKUP(H199,'10 лет'!$Q$5:$R$79,2),IF((C199=11),VLOOKUP(H199,'11 лет'!$Q$5:$R$79,2),IF((C199=12),VLOOKUP(H199,'12 лет'!$S$5:$T$79,2),IF((C199=13),VLOOKUP(H199,'13 лет'!$S$5:$T$79,2),IF((C199=14),VLOOKUP(H199,'14 лет'!$S$5:$T$79,2),IF((C199=15),VLOOKUP(H199,'15 лет'!$S$5:$T$79,2),IF((C199=16),VLOOKUP(H199,'16 лет'!$S$5:$T$79,2),IF((C199=17),VLOOKUP(H199,'17 лет'!$S$5:$T$79,2))))))))))))</f>
        <v>0</v>
      </c>
      <c r="J199" s="14"/>
      <c r="K199" s="17">
        <f>IF((C199&lt;=7),VLOOKUP(J199,'7 лет'!$S$5:$T$79,2),IF((C199=8),VLOOKUP(J199,'8 лет'!$S$5:$T$79,2),IF((C199=9),VLOOKUP(J199,'9 лет'!$S$5:$T$79,2),IF((C199=10),VLOOKUP(J199,'10 лет'!$S$5:$T$79,2),IF((C199=11),VLOOKUP(J199,'11 лет'!$S$5:$T$79,2),IF((C199=12),VLOOKUP(J199,'12 лет'!$U$5:$V$79,2),IF((C199=13),VLOOKUP(J199,'13 лет'!$U$5:$V$79,2),IF((C199=14),VLOOKUP(J199,'14 лет'!$U$5:$V$79,2),IF(C199&gt;=15,"0")))))))))</f>
        <v>0</v>
      </c>
      <c r="L199" s="28"/>
      <c r="M199" s="17" t="str">
        <f>IF((C199=12),VLOOKUP(L199,'12 лет'!$W$5:$X$85,2),IF((C199=13),VLOOKUP(L199,'13 лет'!$W$5:$X$84,2),IF((C199=14),VLOOKUP(L199,'14 лет'!$W$5:$X$82,2),IF((C199=15),VLOOKUP(L199,'15 лет'!$U$5:$V$82,2),IF((C199=16),VLOOKUP(L199,'16 лет'!$U$5:$V$78,2),IF((C199=17),VLOOKUP(L199,'17 лет'!$U$5:$V$78,2),IF(C199&lt;12,"0")))))))</f>
        <v>0</v>
      </c>
      <c r="N199" s="14"/>
      <c r="O199" s="17" t="str">
        <f>IF((C199=15),VLOOKUP(N199,'15 лет'!$W$5:$X$115,2),IF((C199=16),VLOOKUP(N199,'16 лет'!$W$5:$X$113,2),IF((C199=17),VLOOKUP(N199,'17 лет'!$W$5:$X$113,2),IF(C199&lt;15,"0"))))</f>
        <v>0</v>
      </c>
      <c r="P199" s="14"/>
      <c r="Q199" s="17">
        <f>IF((C199&lt;=7),VLOOKUP(P199,'7 лет'!$U$5:$V$79,2),IF((C199=8),VLOOKUP(P199,'8 лет'!$U$5:$V$79,2),IF((C199=9),VLOOKUP(P199,'9 лет'!$U$5:$V$79,2),IF((C199=10),VLOOKUP(P199,'10 лет'!$U$5:$V$79,2),IF((C199=11),VLOOKUP(P199,'11 лет'!$U$5:$V$79,2),IF((C199=12),VLOOKUP(P199,'12 лет'!$Y$5:$Z$79,2),IF((C199=13),VLOOKUP(P199,'13 лет'!$Y$5:$Z$79,2),IF((C199=14),VLOOKUP(P199,'14 лет'!$Y$5:$Z$79,2),IF((C199=15),VLOOKUP(P199,'15 лет'!$Y$5:$Z$79,2),IF((C199=16),VLOOKUP(P199,'16 лет'!$Y$5:$Z$79,2),IF((C199=17),VLOOKUP(P199,'17 лет'!$Y$5:$Z$79,2))))))))))))</f>
        <v>35</v>
      </c>
      <c r="R199" s="14"/>
      <c r="S199" s="17">
        <f>IF((C199&lt;=7),VLOOKUP(R199,'7 лет'!$W$5:$X$79,2),IF((C199=8),VLOOKUP(R199,'8 лет'!$W$5:$X$79,2),IF((C199=9),VLOOKUP(R199,'9 лет'!$W$5:$X$79,2),IF((C199=10),VLOOKUP(R199,'10 лет'!$W$5:$X$79,2),IF((C199=11),VLOOKUP(R199,'11 лет'!$W$5:$X$79,2),IF((C199=12),VLOOKUP(R199,'12 лет'!$AA$5:$AB$79,2),IF((C199=13),VLOOKUP(R199,'13 лет'!$AA$5:$AB$79,2),IF((C199=14),VLOOKUP(R199,'14 лет'!$AA$5:$AB$79,2),IF((C199=15),VLOOKUP(R199,'15 лет'!$AA$5:$AB$79,2),IF((C199=16),VLOOKUP(R199,'16 лет'!$AA$5:$AB$79,2),IF((C199=17),VLOOKUP(R199,'17 лет'!$AA$5:$AB$79,2))))))))))))</f>
        <v>0</v>
      </c>
      <c r="T199" s="13">
        <f t="shared" si="9"/>
        <v>35</v>
      </c>
      <c r="U199" s="4">
        <f>'Личное первенство девушки'!U41</f>
        <v>7</v>
      </c>
      <c r="V199" s="155"/>
      <c r="W199" s="127"/>
      <c r="X199" t="str">
        <f>P182</f>
        <v>Субъект РФ 5</v>
      </c>
    </row>
    <row r="200" spans="1:24" ht="18.75">
      <c r="A200" s="28">
        <v>6</v>
      </c>
      <c r="B200" s="80"/>
      <c r="C200" s="30"/>
      <c r="D200" s="14"/>
      <c r="E200" s="17">
        <f>IF((C200&lt;=7),VLOOKUP(D200,'7 лет'!$M$5:$N$78,2),IF((C200=8),VLOOKUP(D200,'8 лет'!$M$5:$N$78,2),IF((C200=9),VLOOKUP(D200,'9 лет'!$M$5:$N$78,2),IF((C200=10),VLOOKUP(D200,'10 лет'!$M$5:$N$78,2),IF((C200=11),VLOOKUP(D200,'11 лет'!$M$5:$N$78,2),IF((C200=12),VLOOKUP(D200,'12 лет'!$O$5:$P$78,2),IF((C200=13),VLOOKUP(D200,'13 лет'!$O$5:$P$78,2),IF((C200=14),VLOOKUP(D200,'14 лет'!$O$5:$P$78,2),IF((C200=15),VLOOKUP(D200,'15 лет'!$O$5:$P$78,2),IF((C200=16),VLOOKUP(D200,'16 лет'!$O$5:$P$78,2),IF((C200=17),VLOOKUP(D200,'17 лет'!$O$5:$P$78,2))))))))))))</f>
        <v>0</v>
      </c>
      <c r="F200" s="14"/>
      <c r="G200" s="17">
        <f>IF((C200&lt;=7),VLOOKUP(F200,'7 лет'!$O$5:$P$79,2),IF((C200=8),VLOOKUP(F200,'8 лет'!$O$5:$P$79,2),IF((C200=9),VLOOKUP(F200,'9 лет'!$O$5:$P$79,2),IF((C200=10),VLOOKUP(F200,'10 лет'!$O$5:$P$79,2),IF((C200=11),VLOOKUP(F200,'11 лет'!$O$5:$P$79,2),IF((C200=12),VLOOKUP(F200,'12 лет'!$Q$5:$R$79,2),IF((C200=13),VLOOKUP(F200,'13 лет'!$Q$5:$R$79,2),IF((C200=14),VLOOKUP(F200,'14 лет'!$Q$5:$R$79,2),IF((C200=15),VLOOKUP(F200,'15 лет'!$Q$5:$R$79,2),IF((C200=16),VLOOKUP(F200,'16 лет'!$Q$5:$R$79,2),IF((C200=17),VLOOKUP(F200,'17 лет'!$Q$5:$R$79,2))))))))))))</f>
        <v>0</v>
      </c>
      <c r="H200" s="14"/>
      <c r="I200" s="17">
        <f>IF((C200&lt;=7),VLOOKUP(H200,'7 лет'!$Q$5:$R$79,2),IF((C200=8),VLOOKUP(H200,'8 лет'!$Q$5:$R$79,2),IF((C200=9),VLOOKUP(H200,'9 лет'!$Q$5:$R$79,2),IF((C200=10),VLOOKUP(H200,'10 лет'!$Q$5:$R$79,2),IF((C200=11),VLOOKUP(H200,'11 лет'!$Q$5:$R$79,2),IF((C200=12),VLOOKUP(H200,'12 лет'!$S$5:$T$79,2),IF((C200=13),VLOOKUP(H200,'13 лет'!$S$5:$T$79,2),IF((C200=14),VLOOKUP(H200,'14 лет'!$S$5:$T$79,2),IF((C200=15),VLOOKUP(H200,'15 лет'!$S$5:$T$79,2),IF((C200=16),VLOOKUP(H200,'16 лет'!$S$5:$T$79,2),IF((C200=17),VLOOKUP(H200,'17 лет'!$S$5:$T$79,2))))))))))))</f>
        <v>0</v>
      </c>
      <c r="J200" s="14"/>
      <c r="K200" s="17">
        <f>IF((C200&lt;=7),VLOOKUP(J200,'7 лет'!$S$5:$T$79,2),IF((C200=8),VLOOKUP(J200,'8 лет'!$S$5:$T$79,2),IF((C200=9),VLOOKUP(J200,'9 лет'!$S$5:$T$79,2),IF((C200=10),VLOOKUP(J200,'10 лет'!$S$5:$T$79,2),IF((C200=11),VLOOKUP(J200,'11 лет'!$S$5:$T$79,2),IF((C200=12),VLOOKUP(J200,'12 лет'!$U$5:$V$79,2),IF((C200=13),VLOOKUP(J200,'13 лет'!$U$5:$V$79,2),IF((C200=14),VLOOKUP(J200,'14 лет'!$U$5:$V$79,2),IF(C200&gt;=15,"0")))))))))</f>
        <v>0</v>
      </c>
      <c r="L200" s="28"/>
      <c r="M200" s="17" t="str">
        <f>IF((C200=12),VLOOKUP(L200,'12 лет'!$W$5:$X$85,2),IF((C200=13),VLOOKUP(L200,'13 лет'!$W$5:$X$84,2),IF((C200=14),VLOOKUP(L200,'14 лет'!$W$5:$X$82,2),IF((C200=15),VLOOKUP(L200,'15 лет'!$U$5:$V$82,2),IF((C200=16),VLOOKUP(L200,'16 лет'!$U$5:$V$78,2),IF((C200=17),VLOOKUP(L200,'17 лет'!$U$5:$V$78,2),IF(C200&lt;12,"0")))))))</f>
        <v>0</v>
      </c>
      <c r="N200" s="14"/>
      <c r="O200" s="17" t="str">
        <f>IF((C200=15),VLOOKUP(N200,'15 лет'!$W$5:$X$115,2),IF((C200=16),VLOOKUP(N200,'16 лет'!$W$5:$X$113,2),IF((C200=17),VLOOKUP(N200,'17 лет'!$W$5:$X$113,2),IF(C200&lt;15,"0"))))</f>
        <v>0</v>
      </c>
      <c r="P200" s="14"/>
      <c r="Q200" s="17">
        <f>IF((C200&lt;=7),VLOOKUP(P200,'7 лет'!$U$5:$V$79,2),IF((C200=8),VLOOKUP(P200,'8 лет'!$U$5:$V$79,2),IF((C200=9),VLOOKUP(P200,'9 лет'!$U$5:$V$79,2),IF((C200=10),VLOOKUP(P200,'10 лет'!$U$5:$V$79,2),IF((C200=11),VLOOKUP(P200,'11 лет'!$U$5:$V$79,2),IF((C200=12),VLOOKUP(P200,'12 лет'!$Y$5:$Z$79,2),IF((C200=13),VLOOKUP(P200,'13 лет'!$Y$5:$Z$79,2),IF((C200=14),VLOOKUP(P200,'14 лет'!$Y$5:$Z$79,2),IF((C200=15),VLOOKUP(P200,'15 лет'!$Y$5:$Z$79,2),IF((C200=16),VLOOKUP(P200,'16 лет'!$Y$5:$Z$79,2),IF((C200=17),VLOOKUP(P200,'17 лет'!$Y$5:$Z$79,2))))))))))))</f>
        <v>35</v>
      </c>
      <c r="R200" s="14"/>
      <c r="S200" s="17">
        <f>IF((C200&lt;=7),VLOOKUP(R200,'7 лет'!$W$5:$X$79,2),IF((C200=8),VLOOKUP(R200,'8 лет'!$W$5:$X$79,2),IF((C200=9),VLOOKUP(R200,'9 лет'!$W$5:$X$79,2),IF((C200=10),VLOOKUP(R200,'10 лет'!$W$5:$X$79,2),IF((C200=11),VLOOKUP(R200,'11 лет'!$W$5:$X$79,2),IF((C200=12),VLOOKUP(R200,'12 лет'!$AA$5:$AB$79,2),IF((C200=13),VLOOKUP(R200,'13 лет'!$AA$5:$AB$79,2),IF((C200=14),VLOOKUP(R200,'14 лет'!$AA$5:$AB$79,2),IF((C200=15),VLOOKUP(R200,'15 лет'!$AA$5:$AB$79,2),IF((C200=16),VLOOKUP(R200,'16 лет'!$AA$5:$AB$79,2),IF((C200=17),VLOOKUP(R200,'17 лет'!$AA$5:$AB$79,2))))))))))))</f>
        <v>0</v>
      </c>
      <c r="T200" s="13">
        <f t="shared" si="9"/>
        <v>35</v>
      </c>
      <c r="U200" s="4">
        <f>'Личное первенство девушки'!U42</f>
        <v>7</v>
      </c>
      <c r="V200" s="155"/>
      <c r="W200" s="127"/>
      <c r="X200" t="str">
        <f>P182</f>
        <v>Субъект РФ 5</v>
      </c>
    </row>
    <row r="201" spans="1:24" ht="18.75">
      <c r="A201" s="159"/>
      <c r="B201" s="159"/>
      <c r="C201" s="159"/>
      <c r="D201" s="159"/>
      <c r="E201" s="159"/>
      <c r="F201" s="159"/>
      <c r="G201" s="159"/>
      <c r="H201" s="159"/>
      <c r="I201" s="159"/>
      <c r="J201" s="159"/>
      <c r="K201" s="159"/>
      <c r="L201" s="159"/>
      <c r="M201" s="159"/>
      <c r="N201" s="159"/>
      <c r="O201" s="159"/>
      <c r="P201" s="158" t="s">
        <v>293</v>
      </c>
      <c r="Q201" s="158"/>
      <c r="R201" s="158"/>
      <c r="S201" s="158"/>
      <c r="T201" s="163">
        <f ca="1">SUMPRODUCT(LARGE($T$195:$T$200,ROW(INDIRECT("T1:T"&amp;Z17))))</f>
        <v>175</v>
      </c>
      <c r="U201" s="163"/>
      <c r="V201" s="155"/>
      <c r="W201" s="127"/>
    </row>
    <row r="202" spans="1:24" ht="30" customHeight="1">
      <c r="A202" s="144"/>
      <c r="B202" s="144"/>
      <c r="C202" s="144"/>
      <c r="D202" s="144"/>
      <c r="E202" s="144"/>
      <c r="F202" s="144"/>
      <c r="G202" s="144"/>
      <c r="H202" s="144"/>
      <c r="I202" s="144"/>
      <c r="J202" s="144"/>
      <c r="K202" s="144"/>
      <c r="L202" s="144"/>
      <c r="M202" s="144"/>
      <c r="N202" s="144"/>
      <c r="O202" s="144"/>
      <c r="P202" s="144" t="s">
        <v>294</v>
      </c>
      <c r="Q202" s="144"/>
      <c r="R202" s="144"/>
      <c r="S202" s="144"/>
      <c r="T202" s="145">
        <f ca="1">SUM(T193+T201)</f>
        <v>425</v>
      </c>
      <c r="U202" s="145"/>
      <c r="V202" s="155"/>
      <c r="W202" s="127"/>
    </row>
    <row r="203" spans="1:24">
      <c r="A203" s="15"/>
      <c r="B203" s="15"/>
      <c r="C203" s="15"/>
      <c r="D203" s="15"/>
      <c r="E203" s="15"/>
      <c r="F203" s="15"/>
      <c r="G203" s="15"/>
      <c r="H203" s="15"/>
      <c r="I203" s="15"/>
      <c r="J203" s="15"/>
      <c r="K203" s="15"/>
      <c r="L203" s="15"/>
      <c r="M203" s="15"/>
      <c r="N203" s="15"/>
      <c r="O203" s="15"/>
      <c r="P203" s="15"/>
      <c r="Q203" s="15"/>
      <c r="R203" s="15"/>
      <c r="S203" s="15"/>
      <c r="T203" s="15"/>
    </row>
    <row r="204" spans="1:24">
      <c r="A204" s="15"/>
      <c r="B204" s="15"/>
      <c r="C204" s="15"/>
      <c r="D204" s="15"/>
      <c r="E204" s="15"/>
      <c r="F204" s="15"/>
      <c r="G204" s="15"/>
      <c r="H204" s="15"/>
      <c r="I204" s="15"/>
      <c r="J204" s="15"/>
      <c r="K204" s="15"/>
      <c r="L204" s="15"/>
      <c r="M204" s="15"/>
      <c r="N204" s="15"/>
      <c r="O204" s="15"/>
      <c r="P204" s="15"/>
      <c r="Q204" s="15"/>
      <c r="R204" s="15"/>
      <c r="S204" s="15"/>
      <c r="T204" s="15"/>
    </row>
    <row r="205" spans="1:24">
      <c r="A205" s="15"/>
      <c r="B205" s="15"/>
      <c r="C205" s="15"/>
      <c r="D205" s="15"/>
      <c r="E205" s="15"/>
      <c r="F205" s="15"/>
      <c r="G205" s="15"/>
      <c r="H205" s="15"/>
      <c r="I205" s="15"/>
      <c r="J205" s="15"/>
      <c r="K205" s="15"/>
      <c r="L205" s="15"/>
      <c r="M205" s="15"/>
      <c r="N205" s="15"/>
      <c r="O205" s="15"/>
      <c r="P205" s="15"/>
      <c r="Q205" s="15"/>
      <c r="R205" s="15"/>
      <c r="S205" s="15"/>
      <c r="T205" s="15"/>
    </row>
    <row r="206" spans="1:24" ht="16.5">
      <c r="A206" s="15"/>
      <c r="B206" s="81" t="s">
        <v>181</v>
      </c>
      <c r="C206" s="15"/>
      <c r="D206" s="15"/>
      <c r="E206" s="15"/>
      <c r="F206" s="15"/>
      <c r="G206" s="15"/>
      <c r="H206" s="15"/>
      <c r="I206" s="15"/>
      <c r="J206" s="15"/>
      <c r="K206" s="15"/>
      <c r="L206" s="15"/>
      <c r="M206" s="15"/>
      <c r="N206" s="15"/>
      <c r="O206" s="15"/>
      <c r="P206" s="15"/>
      <c r="Q206" s="15"/>
      <c r="R206" s="15"/>
      <c r="S206" s="15"/>
      <c r="T206" s="15"/>
    </row>
    <row r="207" spans="1:24">
      <c r="A207" s="15"/>
      <c r="B207" s="16"/>
      <c r="C207" s="16"/>
      <c r="D207" s="15"/>
      <c r="E207" s="15"/>
      <c r="F207" s="15"/>
      <c r="G207" s="15"/>
      <c r="H207" s="15"/>
      <c r="I207" s="15"/>
      <c r="J207" s="15"/>
      <c r="K207" s="15"/>
      <c r="L207" s="15"/>
      <c r="M207" s="15"/>
      <c r="N207" s="15"/>
      <c r="O207" s="15"/>
      <c r="P207" s="15"/>
      <c r="Q207" s="15"/>
      <c r="R207" s="15"/>
      <c r="S207" s="15"/>
      <c r="T207" s="15"/>
    </row>
    <row r="208" spans="1:24">
      <c r="A208" s="15"/>
      <c r="B208" s="15"/>
      <c r="C208" s="16"/>
      <c r="D208" s="15"/>
      <c r="E208" s="15"/>
      <c r="F208" s="15"/>
      <c r="G208" s="15"/>
      <c r="H208" s="15"/>
      <c r="I208" s="15"/>
      <c r="J208" s="15"/>
      <c r="K208" s="15"/>
      <c r="L208" s="15"/>
      <c r="M208" s="15"/>
      <c r="N208" s="15"/>
      <c r="O208" s="15"/>
      <c r="P208" s="15"/>
      <c r="Q208" s="15"/>
      <c r="R208" s="15"/>
      <c r="S208" s="15"/>
      <c r="T208" s="15"/>
    </row>
    <row r="209" spans="1:23" ht="16.5">
      <c r="A209" s="15"/>
      <c r="B209" s="81" t="s">
        <v>182</v>
      </c>
      <c r="C209" s="16"/>
      <c r="D209" s="15"/>
      <c r="E209" s="15"/>
      <c r="F209" s="15"/>
      <c r="G209" s="15"/>
      <c r="H209" s="15"/>
      <c r="I209" s="15"/>
      <c r="J209" s="15"/>
      <c r="K209" s="15"/>
      <c r="L209" s="15"/>
      <c r="M209" s="15"/>
      <c r="N209" s="15"/>
      <c r="O209" s="15"/>
      <c r="P209" s="15"/>
      <c r="Q209" s="15"/>
      <c r="R209" s="15"/>
      <c r="S209" s="15"/>
      <c r="T209" s="15"/>
    </row>
    <row r="211" spans="1:23" ht="18.75">
      <c r="A211" s="113" t="s">
        <v>999</v>
      </c>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row>
    <row r="212" spans="1:23" ht="18.75">
      <c r="A212" s="113" t="s">
        <v>998</v>
      </c>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row>
    <row r="214" spans="1:23">
      <c r="A214" s="114" t="s">
        <v>169</v>
      </c>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row>
    <row r="215" spans="1:23">
      <c r="A215" s="45"/>
      <c r="B215" s="45"/>
      <c r="C215" s="45"/>
      <c r="D215" s="45"/>
      <c r="E215" s="45"/>
      <c r="F215" s="45"/>
      <c r="G215" s="45"/>
      <c r="H215" s="45"/>
      <c r="I215" s="45"/>
      <c r="J215" s="45"/>
      <c r="K215" s="45"/>
      <c r="L215" s="45"/>
      <c r="M215" s="45"/>
      <c r="N215" s="45"/>
      <c r="O215" s="45"/>
      <c r="P215" s="45"/>
      <c r="Q215" s="45"/>
      <c r="R215" s="45"/>
      <c r="S215" s="45"/>
      <c r="T215" s="45"/>
      <c r="U215" s="45"/>
      <c r="V215" s="45"/>
      <c r="W215" s="45"/>
    </row>
    <row r="216" spans="1:23" ht="18.75">
      <c r="A216" s="115" t="s">
        <v>1013</v>
      </c>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row>
    <row r="217" spans="1:23" ht="18.75">
      <c r="A217" s="115" t="s">
        <v>996</v>
      </c>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row>
    <row r="218" spans="1:23" ht="18.75">
      <c r="A218" s="116" t="s">
        <v>997</v>
      </c>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row>
    <row r="219" spans="1:23" ht="18.75">
      <c r="A219" s="52"/>
      <c r="B219" s="52"/>
      <c r="C219" s="52"/>
      <c r="D219" s="52"/>
      <c r="E219" s="52"/>
      <c r="F219" s="52"/>
      <c r="G219" s="52"/>
      <c r="H219" s="52"/>
      <c r="I219" s="52"/>
      <c r="J219" s="52"/>
      <c r="K219" s="52"/>
      <c r="L219" s="52"/>
      <c r="M219" s="52"/>
      <c r="N219" s="52"/>
      <c r="O219" s="52"/>
      <c r="P219" s="52"/>
      <c r="Q219" s="52"/>
      <c r="R219" s="52"/>
      <c r="S219" s="52"/>
      <c r="T219" s="52"/>
      <c r="U219" s="52"/>
      <c r="V219" s="52"/>
    </row>
    <row r="220" spans="1:23">
      <c r="A220" s="10"/>
      <c r="B220" s="10"/>
      <c r="C220" s="10"/>
      <c r="D220" s="10"/>
      <c r="E220" s="10"/>
      <c r="F220" s="10"/>
      <c r="G220" s="10"/>
      <c r="H220" s="10"/>
      <c r="I220" s="10"/>
      <c r="J220" s="10"/>
      <c r="K220" s="10"/>
      <c r="L220" s="10"/>
      <c r="M220" s="10"/>
      <c r="N220" s="10"/>
      <c r="O220" s="10"/>
      <c r="P220" s="10"/>
      <c r="Q220" s="10"/>
      <c r="R220" s="10"/>
      <c r="S220" s="10"/>
      <c r="T220" s="10"/>
    </row>
    <row r="221" spans="1:23" ht="18.75">
      <c r="A221" s="117" t="s">
        <v>1000</v>
      </c>
      <c r="B221" s="117"/>
      <c r="C221" s="49"/>
      <c r="D221" s="49"/>
      <c r="E221" s="49"/>
      <c r="F221" s="49"/>
      <c r="G221" s="49"/>
      <c r="H221" s="49"/>
      <c r="I221" s="49"/>
      <c r="J221" s="49"/>
      <c r="K221" s="49"/>
      <c r="L221" s="49"/>
      <c r="M221" s="49"/>
      <c r="N221" s="49"/>
      <c r="O221" s="49"/>
      <c r="P221" s="49"/>
      <c r="Q221" s="49"/>
      <c r="R221" s="49"/>
      <c r="S221" s="49"/>
      <c r="T221" s="49"/>
    </row>
    <row r="222" spans="1:23" ht="18.75">
      <c r="A222" s="117" t="s">
        <v>1001</v>
      </c>
      <c r="B222" s="117"/>
      <c r="C222" s="44"/>
      <c r="D222" s="44"/>
      <c r="E222" s="44"/>
      <c r="F222" s="44"/>
      <c r="G222" s="44"/>
      <c r="H222" s="44"/>
      <c r="I222" s="44"/>
      <c r="J222" s="44"/>
      <c r="K222" s="44"/>
      <c r="L222" s="44"/>
      <c r="M222" s="44"/>
      <c r="N222" s="44"/>
      <c r="O222" s="44"/>
      <c r="P222" s="44"/>
      <c r="Q222" s="44"/>
      <c r="R222" s="44"/>
      <c r="S222" s="44"/>
      <c r="T222" s="44"/>
    </row>
    <row r="223" spans="1:23" ht="18.75">
      <c r="A223" s="117"/>
      <c r="B223" s="117"/>
      <c r="D223" s="49"/>
      <c r="E223" s="49"/>
      <c r="F223" s="49"/>
      <c r="G223" s="49"/>
      <c r="H223" s="49"/>
      <c r="I223" s="49"/>
      <c r="J223" s="49"/>
      <c r="K223" s="49"/>
      <c r="L223" s="49"/>
      <c r="M223" s="49"/>
      <c r="N223" s="49"/>
      <c r="O223" s="49"/>
      <c r="P223" s="49"/>
      <c r="Q223" s="49"/>
      <c r="R223" s="49"/>
      <c r="S223" s="49"/>
      <c r="T223" s="49"/>
    </row>
    <row r="224" spans="1:23" ht="18.75">
      <c r="A224" s="118" t="s">
        <v>187</v>
      </c>
      <c r="B224" s="118"/>
      <c r="C224" s="118"/>
      <c r="D224" s="118"/>
      <c r="E224" s="118"/>
      <c r="F224" s="118"/>
      <c r="G224" s="118"/>
      <c r="H224" s="118"/>
      <c r="I224" s="118"/>
      <c r="J224" s="118"/>
      <c r="K224" s="118"/>
      <c r="L224" s="118"/>
      <c r="M224" s="118"/>
      <c r="N224" s="118"/>
      <c r="O224" s="118"/>
      <c r="P224" s="141" t="s">
        <v>297</v>
      </c>
      <c r="Q224" s="141"/>
      <c r="R224" s="141"/>
      <c r="S224" s="141"/>
      <c r="T224" s="141"/>
      <c r="U224" s="141"/>
      <c r="V224" s="141"/>
    </row>
    <row r="225" spans="1:24">
      <c r="A225" s="29"/>
      <c r="B225" s="29"/>
      <c r="C225" s="29"/>
      <c r="D225" s="29"/>
      <c r="E225" s="29"/>
      <c r="F225" s="29"/>
      <c r="G225" s="29"/>
      <c r="H225" s="29"/>
      <c r="I225" s="29"/>
      <c r="J225" s="29"/>
      <c r="K225" s="29"/>
      <c r="L225" s="29"/>
      <c r="M225" s="29"/>
      <c r="N225" s="29"/>
      <c r="O225" s="29"/>
      <c r="P225" s="29"/>
      <c r="Q225" s="29"/>
      <c r="R225" s="29"/>
      <c r="S225" s="29"/>
      <c r="T225" s="29"/>
    </row>
    <row r="226" spans="1:24" ht="24.75" customHeight="1">
      <c r="A226" s="130" t="s">
        <v>170</v>
      </c>
      <c r="B226" s="130"/>
      <c r="C226" s="130"/>
      <c r="D226" s="130"/>
      <c r="E226" s="130"/>
      <c r="F226" s="130"/>
      <c r="G226" s="130"/>
      <c r="H226" s="130"/>
      <c r="I226" s="130"/>
      <c r="J226" s="130"/>
      <c r="K226" s="130"/>
      <c r="L226" s="130"/>
      <c r="M226" s="130"/>
      <c r="N226" s="130"/>
      <c r="O226" s="130"/>
      <c r="P226" s="130"/>
      <c r="Q226" s="130"/>
      <c r="R226" s="130"/>
      <c r="S226" s="130"/>
      <c r="T226" s="138" t="s">
        <v>178</v>
      </c>
      <c r="U226" s="109" t="s">
        <v>291</v>
      </c>
      <c r="V226" s="109" t="s">
        <v>295</v>
      </c>
      <c r="W226" s="109" t="s">
        <v>1014</v>
      </c>
    </row>
    <row r="227" spans="1:24" ht="66" customHeight="1">
      <c r="A227" s="109" t="s">
        <v>171</v>
      </c>
      <c r="B227" s="130" t="s">
        <v>172</v>
      </c>
      <c r="C227" s="109" t="s">
        <v>173</v>
      </c>
      <c r="D227" s="109" t="s">
        <v>174</v>
      </c>
      <c r="E227" s="109"/>
      <c r="F227" s="109" t="s">
        <v>175</v>
      </c>
      <c r="G227" s="109"/>
      <c r="H227" s="109" t="s">
        <v>176</v>
      </c>
      <c r="I227" s="109"/>
      <c r="J227" s="109" t="s">
        <v>1002</v>
      </c>
      <c r="K227" s="109"/>
      <c r="L227" s="109" t="s">
        <v>1003</v>
      </c>
      <c r="M227" s="109"/>
      <c r="N227" s="109" t="s">
        <v>1004</v>
      </c>
      <c r="O227" s="109"/>
      <c r="P227" s="109" t="s">
        <v>7</v>
      </c>
      <c r="Q227" s="109"/>
      <c r="R227" s="109" t="s">
        <v>177</v>
      </c>
      <c r="S227" s="109"/>
      <c r="T227" s="139"/>
      <c r="U227" s="109"/>
      <c r="V227" s="109"/>
      <c r="W227" s="109"/>
    </row>
    <row r="228" spans="1:24" ht="16.5">
      <c r="A228" s="109"/>
      <c r="B228" s="130"/>
      <c r="C228" s="109"/>
      <c r="D228" s="51" t="s">
        <v>179</v>
      </c>
      <c r="E228" s="53" t="s">
        <v>3</v>
      </c>
      <c r="F228" s="51" t="s">
        <v>179</v>
      </c>
      <c r="G228" s="53" t="s">
        <v>3</v>
      </c>
      <c r="H228" s="51" t="s">
        <v>179</v>
      </c>
      <c r="I228" s="53" t="s">
        <v>3</v>
      </c>
      <c r="J228" s="51" t="s">
        <v>179</v>
      </c>
      <c r="K228" s="53" t="s">
        <v>3</v>
      </c>
      <c r="L228" s="51" t="s">
        <v>179</v>
      </c>
      <c r="M228" s="53" t="s">
        <v>3</v>
      </c>
      <c r="N228" s="51" t="s">
        <v>179</v>
      </c>
      <c r="O228" s="53" t="s">
        <v>3</v>
      </c>
      <c r="P228" s="51" t="s">
        <v>179</v>
      </c>
      <c r="Q228" s="53" t="s">
        <v>3</v>
      </c>
      <c r="R228" s="51" t="s">
        <v>179</v>
      </c>
      <c r="S228" s="53" t="s">
        <v>3</v>
      </c>
      <c r="T228" s="140"/>
      <c r="U228" s="109"/>
      <c r="V228" s="109"/>
      <c r="W228" s="109"/>
    </row>
    <row r="229" spans="1:24" ht="18.75">
      <c r="A229" s="28">
        <v>1</v>
      </c>
      <c r="B229" s="79"/>
      <c r="C229" s="28"/>
      <c r="D229" s="28"/>
      <c r="E229" s="17">
        <f>IF((C229&lt;=7),VLOOKUP(D229,'7 лет'!$A$5:$B$78,2),IF((C229=8),VLOOKUP(D229,'8 лет'!$A$5:$B$78,2),IF((C229=9),VLOOKUP(D229,'9 лет'!$A$5:$B$78,2),IF((C229=10),VLOOKUP(D229,'10 лет'!$A$5:$B$78,2),IF((C229=11),VLOOKUP(D229,'11 лет'!$A$5:$B$78,2),IF((C229=12),VLOOKUP(D229,'12 лет'!$A$5:$B$78,2),IF((C229=13),VLOOKUP(D229,'13 лет'!$A$5:$B$78,2),IF((C229=14),VLOOKUP(D229,'14 лет'!$A$5:$B$78,2),IF((C229=15),VLOOKUP(D229,'15 лет'!$A$5:$B$78,2),IF((C229=16),VLOOKUP(D229,'16 лет'!$A$5:$B$78,2),IF((C229=17),VLOOKUP(D229,'17 лет'!$A$5:$B$78,2))))))))))))</f>
        <v>0</v>
      </c>
      <c r="F229" s="28"/>
      <c r="G229" s="17">
        <f>IF((C229&lt;=7),VLOOKUP(F229,'7 лет'!$C$5:$D$79,2),IF((C229=8),VLOOKUP(F229,'8 лет'!$C$5:$D$79,2),IF((C229=9),VLOOKUP(F229,'9 лет'!$C$5:$D$79,2),IF((C229=10),VLOOKUP(F229,'10 лет'!$C$5:$D$79,2),IF((C229=11),VLOOKUP(F229,'11 лет'!$C$5:$D$79,2),IF((C229=12),VLOOKUP(F229,'12 лет'!$C$5:$D$79,2),IF((C229=13),VLOOKUP(F229,'13 лет'!$C$5:$D$79,2),IF((C229=14),VLOOKUP(F229,'14 лет'!$C$5:$D$79,2),IF((C229=15),VLOOKUP(F229,'15 лет'!$C$5:$D$79,2),IF((C229=16),VLOOKUP(F229,'16 лет'!$C$5:$D$79,2),IF((C229=17),VLOOKUP(F229,'17 лет'!$C$5:$D$79,2))))))))))))</f>
        <v>0</v>
      </c>
      <c r="H229" s="28"/>
      <c r="I229" s="17">
        <f>IF((C229&lt;=7),VLOOKUP(H229,'7 лет'!$E$5:$F$79,2),IF((C229=8),VLOOKUP(H229,'8 лет'!$E$5:$F$79,2),IF((C229=9),VLOOKUP(H229,'9 лет'!$E$5:$F$79,2),IF((C229=10),VLOOKUP(H229,'10 лет'!$E$5:$F$79,2),IF((C229=11),VLOOKUP(H229,'11 лет'!$E$5:$F$79,2),IF((C229=12),VLOOKUP(H229,'12 лет'!$E$5:$F$79,2),IF((C229=13),VLOOKUP(H229,'13 лет'!$E$5:$F$79,2),IF((C229=14),VLOOKUP(H229,'14 лет'!$E$5:$F$79,2),IF((C229=15),VLOOKUP(H229,'15 лет'!$E$5:$F$79,2),IF((C229=16),VLOOKUP(H229,'16 лет'!$E$5:$F$79,2),IF((C229=17),VLOOKUP(H229,'17 лет'!$E$5:$F$79,2))))))))))))</f>
        <v>0</v>
      </c>
      <c r="J229" s="28"/>
      <c r="K229" s="17">
        <f>IF((C229&lt;=7),VLOOKUP(J229,'7 лет'!$G$5:$H$79,2),IF((C229=8),VLOOKUP(J229,'8 лет'!$G$5:$H$79,2),IF((C229=9),VLOOKUP(J229,'9 лет'!$G$5:$H$79,2),IF((C229=10),VLOOKUP(J229,'10 лет'!$G$5:$H$79,2),IF((C229=11),VLOOKUP(J229,'11 лет'!$G$5:$H$79,2),IF((C229=12),VLOOKUP(J229,'12 лет'!$G$5:$H$79,2),IF((C229=13),VLOOKUP(J229,'13 лет'!$G$5:$H$79,2),IF((C229=14),VLOOKUP(J229,'14 лет'!$G$5:$H$79,2),IF(C229&gt;=15,"0")))))))))</f>
        <v>0</v>
      </c>
      <c r="L229" s="28"/>
      <c r="M229" s="17" t="str">
        <f>IF((C229=12),VLOOKUP(L229,'12 лет'!$I$5:$J$81,2),IF((C229=13),VLOOKUP(L229,'13 лет'!$I$5:$J$81,2),IF((C229=14),VLOOKUP(L229,'14 лет'!$I$5:$J$80,2),IF((C229=15),VLOOKUP(L229,'15 лет'!$G$5:$H$82,2),IF((C229=16),VLOOKUP(L229,'16 лет'!$G$5:$H$81,2),IF((C229=17),VLOOKUP(L229,'17 лет'!$G$5:$H$81,2),IF(C229&lt;12,"0")))))))</f>
        <v>0</v>
      </c>
      <c r="N229" s="28"/>
      <c r="O229" s="17" t="str">
        <f>IF((C229=15),VLOOKUP(N229,'15 лет'!$I$5:$J$100,2),IF((C229=16),VLOOKUP(N229,'16 лет'!$I$5:$J$94,2),IF((C229=17),VLOOKUP(N229,'17 лет'!$I$5:$J$97,2),IF(C229&lt;15,"0"))))</f>
        <v>0</v>
      </c>
      <c r="P229" s="11"/>
      <c r="Q229" s="17">
        <f>IF((C229&lt;=7),VLOOKUP(P229,'7 лет'!$I$5:$J$79,2),IF((C229=8),VLOOKUP(P229,'8 лет'!$I$5:$J$79,2),IF((C229=9),VLOOKUP(P229,'9 лет'!$I$5:$J$79,2),IF((C229=10),VLOOKUP(P229,'10 лет'!$I$5:$J$79,2),IF((C229=11),VLOOKUP(P229,'11 лет'!$I$5:$J$79,2),IF((C229=12),VLOOKUP(P229,'12 лет'!$K$5:$L$79,2),IF((C229=13),VLOOKUP(P229,'13 лет'!$K$5:$L$79,2),IF((C229=14),VLOOKUP(P229,'14 лет'!$K$5:$L$79,2),IF((C229=15),VLOOKUP(P229,'15 лет'!$K$5:$L$79,2),IF((C229=16),VLOOKUP(P229,'16 лет'!$K$5:$L$79,2),IF((C229=17),VLOOKUP(P229,'17 лет'!$K$5:$L$79,2),)))))))))))</f>
        <v>50</v>
      </c>
      <c r="R229" s="28"/>
      <c r="S229" s="17">
        <f>IF((C229&lt;=7),VLOOKUP(R229,'7 лет'!$K$5:$L$79,2),IF((C229=8),VLOOKUP(R229,'8 лет'!$K$5:$L$79,2),IF((C229=9),VLOOKUP(R229,'9 лет'!$K$5:$L$79,2),IF((C229=10),VLOOKUP(R229,'10 лет'!$K$5:$L$79,2),IF((C229=11),VLOOKUP(R229,'11 лет'!$K$5:$L$79,2),IF((C229=12),VLOOKUP(R229,'12 лет'!$M$5:$N$79,2),IF((C229=13),VLOOKUP(R229,'13 лет'!$M$5:$N$79,2),IF((C229=14),VLOOKUP(R229,'14 лет'!$M$5:$N$79,2),IF((C229=15),VLOOKUP(R229,'15 лет'!$M$5:$N$79,2),IF((C229=16),VLOOKUP(R229,'16 лет'!$M$5:$N$79,2),IF((C229=17),VLOOKUP(R229,'17 лет'!$M$5:$N$79,2))))))))))))</f>
        <v>0</v>
      </c>
      <c r="T229" s="12">
        <f t="shared" ref="T229:T234" si="10">SUM(E229+G229+I229+K229+M229+O229+Q229+S229)</f>
        <v>50</v>
      </c>
      <c r="U229" s="4">
        <f>'Личное первенство юноши'!U43</f>
        <v>7</v>
      </c>
      <c r="V229" s="119">
        <f ca="1">'Командный зачет'!G15</f>
        <v>2</v>
      </c>
      <c r="W229" s="119">
        <f ca="1">SUM(V229*2)</f>
        <v>4</v>
      </c>
      <c r="X229" t="str">
        <f>P224</f>
        <v>Субъект РФ 6</v>
      </c>
    </row>
    <row r="230" spans="1:24" ht="18.75">
      <c r="A230" s="28">
        <v>2</v>
      </c>
      <c r="B230" s="79"/>
      <c r="C230" s="28"/>
      <c r="D230" s="28"/>
      <c r="E230" s="17">
        <f>IF((C230&lt;=7),VLOOKUP(D230,'7 лет'!$A$5:$B$78,2),IF((C230=8),VLOOKUP(D230,'8 лет'!$A$5:$B$78,2),IF((C230=9),VLOOKUP(D230,'9 лет'!$A$5:$B$78,2),IF((C230=10),VLOOKUP(D230,'10 лет'!$A$5:$B$78,2),IF((C230=11),VLOOKUP(D230,'11 лет'!$A$5:$B$78,2),IF((C230=12),VLOOKUP(D230,'12 лет'!$A$5:$B$78,2),IF((C230=13),VLOOKUP(D230,'13 лет'!$A$5:$B$78,2),IF((C230=14),VLOOKUP(D230,'14 лет'!$A$5:$B$78,2),IF((C230=15),VLOOKUP(D230,'15 лет'!$A$5:$B$78,2),IF((C230=16),VLOOKUP(D230,'16 лет'!$A$5:$B$78,2),IF((C230=17),VLOOKUP(D230,'17 лет'!$A$5:$B$78,2))))))))))))</f>
        <v>0</v>
      </c>
      <c r="F230" s="28"/>
      <c r="G230" s="17">
        <f>IF((C230&lt;=7),VLOOKUP(F230,'7 лет'!$C$5:$D$79,2),IF((C230=8),VLOOKUP(F230,'8 лет'!$C$5:$D$79,2),IF((C230=9),VLOOKUP(F230,'9 лет'!$C$5:$D$79,2),IF((C230=10),VLOOKUP(F230,'10 лет'!$C$5:$D$79,2),IF((C230=11),VLOOKUP(F230,'11 лет'!$C$5:$D$79,2),IF((C230=12),VLOOKUP(F230,'12 лет'!$C$5:$D$79,2),IF((C230=13),VLOOKUP(F230,'13 лет'!$C$5:$D$79,2),IF((C230=14),VLOOKUP(F230,'14 лет'!$C$5:$D$79,2),IF((C230=15),VLOOKUP(F230,'15 лет'!$C$5:$D$79,2),IF((C230=16),VLOOKUP(F230,'16 лет'!$C$5:$D$79,2),IF((C230=17),VLOOKUP(F230,'17 лет'!$C$5:$D$79,2))))))))))))</f>
        <v>0</v>
      </c>
      <c r="H230" s="28"/>
      <c r="I230" s="17">
        <f>IF((C230&lt;=7),VLOOKUP(H230,'7 лет'!$E$5:$F$79,2),IF((C230=8),VLOOKUP(H230,'8 лет'!$E$5:$F$79,2),IF((C230=9),VLOOKUP(H230,'9 лет'!$E$5:$F$79,2),IF((C230=10),VLOOKUP(H230,'10 лет'!$E$5:$F$79,2),IF((C230=11),VLOOKUP(H230,'11 лет'!$E$5:$F$79,2),IF((C230=12),VLOOKUP(H230,'12 лет'!$E$5:$F$79,2),IF((C230=13),VLOOKUP(H230,'13 лет'!$E$5:$F$79,2),IF((C230=14),VLOOKUP(H230,'14 лет'!$E$5:$F$79,2),IF((C230=15),VLOOKUP(H230,'15 лет'!$E$5:$F$79,2),IF((C230=16),VLOOKUP(H230,'16 лет'!$E$5:$F$79,2),IF((C230=17),VLOOKUP(H230,'17 лет'!$E$5:$F$79,2))))))))))))</f>
        <v>0</v>
      </c>
      <c r="J230" s="28"/>
      <c r="K230" s="17">
        <f>IF((C230&lt;=7),VLOOKUP(J230,'7 лет'!$G$5:$H$79,2),IF((C230=8),VLOOKUP(J230,'8 лет'!$G$5:$H$79,2),IF((C230=9),VLOOKUP(J230,'9 лет'!$G$5:$H$79,2),IF((C230=10),VLOOKUP(J230,'10 лет'!$G$5:$H$79,2),IF((C230=11),VLOOKUP(J230,'11 лет'!$G$5:$H$79,2),IF((C230=12),VLOOKUP(J230,'12 лет'!$G$5:$H$79,2),IF((C230=13),VLOOKUP(J230,'13 лет'!$G$5:$H$79,2),IF((C230=14),VLOOKUP(J230,'14 лет'!$G$5:$H$79,2),IF(C230&gt;=15,"0")))))))))</f>
        <v>0</v>
      </c>
      <c r="L230" s="28"/>
      <c r="M230" s="17" t="str">
        <f>IF((C230=12),VLOOKUP(L230,'12 лет'!$I$5:$J$81,2),IF((C230=13),VLOOKUP(L230,'13 лет'!$I$5:$J$81,2),IF((C230=14),VLOOKUP(L230,'14 лет'!$I$5:$J$80,2),IF((C230=15),VLOOKUP(L230,'15 лет'!$G$5:$H$82,2),IF((C230=16),VLOOKUP(L230,'16 лет'!$G$5:$H$81,2),IF((C230=17),VLOOKUP(L230,'17 лет'!$G$5:$H$81,2),IF(C230&lt;12,"0")))))))</f>
        <v>0</v>
      </c>
      <c r="N230" s="28"/>
      <c r="O230" s="17" t="str">
        <f>IF((C230=15),VLOOKUP(N230,'15 лет'!$I$5:$J$100,2),IF((C230=16),VLOOKUP(N230,'16 лет'!$I$5:$J$94,2),IF((C230=17),VLOOKUP(N230,'17 лет'!$I$5:$J$97,2),IF(C230&lt;15,"0"))))</f>
        <v>0</v>
      </c>
      <c r="P230" s="11"/>
      <c r="Q230" s="17">
        <f>IF((C230&lt;=7),VLOOKUP(P230,'7 лет'!$I$5:$J$79,2),IF((C230=8),VLOOKUP(P230,'8 лет'!$I$5:$J$79,2),IF((C230=9),VLOOKUP(P230,'9 лет'!$I$5:$J$79,2),IF((C230=10),VLOOKUP(P230,'10 лет'!$I$5:$J$79,2),IF((C230=11),VLOOKUP(P230,'11 лет'!$I$5:$J$79,2),IF((C230=12),VLOOKUP(P230,'12 лет'!$K$5:$L$79,2),IF((C230=13),VLOOKUP(P230,'13 лет'!$K$5:$L$79,2),IF((C230=14),VLOOKUP(P230,'14 лет'!$K$5:$L$79,2),IF((C230=15),VLOOKUP(P230,'15 лет'!$K$5:$L$79,2),IF((C230=16),VLOOKUP(P230,'16 лет'!$K$5:$L$79,2),IF((C230=17),VLOOKUP(P230,'17 лет'!$K$5:$L$79,2),)))))))))))</f>
        <v>50</v>
      </c>
      <c r="R230" s="28"/>
      <c r="S230" s="17">
        <f>IF((C230&lt;=7),VLOOKUP(R230,'7 лет'!$K$5:$L$79,2),IF((C230=8),VLOOKUP(R230,'8 лет'!$K$5:$L$79,2),IF((C230=9),VLOOKUP(R230,'9 лет'!$K$5:$L$79,2),IF((C230=10),VLOOKUP(R230,'10 лет'!$K$5:$L$79,2),IF((C230=11),VLOOKUP(R230,'11 лет'!$K$5:$L$79,2),IF((C230=12),VLOOKUP(R230,'12 лет'!$M$5:$N$79,2),IF((C230=13),VLOOKUP(R230,'13 лет'!$M$5:$N$79,2),IF((C230=14),VLOOKUP(R230,'14 лет'!$M$5:$N$79,2),IF((C230=15),VLOOKUP(R230,'15 лет'!$M$5:$N$79,2),IF((C230=16),VLOOKUP(R230,'16 лет'!$M$5:$N$79,2),IF((C230=17),VLOOKUP(R230,'17 лет'!$M$5:$N$79,2))))))))))))</f>
        <v>0</v>
      </c>
      <c r="T230" s="12">
        <f t="shared" si="10"/>
        <v>50</v>
      </c>
      <c r="U230" s="4">
        <f>'Личное первенство юноши'!U44</f>
        <v>7</v>
      </c>
      <c r="V230" s="120"/>
      <c r="W230" s="120"/>
      <c r="X230" t="str">
        <f>P224</f>
        <v>Субъект РФ 6</v>
      </c>
    </row>
    <row r="231" spans="1:24" ht="18.75">
      <c r="A231" s="28">
        <v>3</v>
      </c>
      <c r="B231" s="79"/>
      <c r="C231" s="28"/>
      <c r="D231" s="28"/>
      <c r="E231" s="17">
        <f>IF((C231&lt;=7),VLOOKUP(D231,'7 лет'!$A$5:$B$78,2),IF((C231=8),VLOOKUP(D231,'8 лет'!$A$5:$B$78,2),IF((C231=9),VLOOKUP(D231,'9 лет'!$A$5:$B$78,2),IF((C231=10),VLOOKUP(D231,'10 лет'!$A$5:$B$78,2),IF((C231=11),VLOOKUP(D231,'11 лет'!$A$5:$B$78,2),IF((C231=12),VLOOKUP(D231,'12 лет'!$A$5:$B$78,2),IF((C231=13),VLOOKUP(D231,'13 лет'!$A$5:$B$78,2),IF((C231=14),VLOOKUP(D231,'14 лет'!$A$5:$B$78,2),IF((C231=15),VLOOKUP(D231,'15 лет'!$A$5:$B$78,2),IF((C231=16),VLOOKUP(D231,'16 лет'!$A$5:$B$78,2),IF((C231=17),VLOOKUP(D231,'17 лет'!$A$5:$B$78,2))))))))))))</f>
        <v>0</v>
      </c>
      <c r="F231" s="28"/>
      <c r="G231" s="17">
        <f>IF((C231&lt;=7),VLOOKUP(F231,'7 лет'!$C$5:$D$79,2),IF((C231=8),VLOOKUP(F231,'8 лет'!$C$5:$D$79,2),IF((C231=9),VLOOKUP(F231,'9 лет'!$C$5:$D$79,2),IF((C231=10),VLOOKUP(F231,'10 лет'!$C$5:$D$79,2),IF((C231=11),VLOOKUP(F231,'11 лет'!$C$5:$D$79,2),IF((C231=12),VLOOKUP(F231,'12 лет'!$C$5:$D$79,2),IF((C231=13),VLOOKUP(F231,'13 лет'!$C$5:$D$79,2),IF((C231=14),VLOOKUP(F231,'14 лет'!$C$5:$D$79,2),IF((C231=15),VLOOKUP(F231,'15 лет'!$C$5:$D$79,2),IF((C231=16),VLOOKUP(F231,'16 лет'!$C$5:$D$79,2),IF((C231=17),VLOOKUP(F231,'17 лет'!$C$5:$D$79,2))))))))))))</f>
        <v>0</v>
      </c>
      <c r="H231" s="28"/>
      <c r="I231" s="17">
        <f>IF((C231&lt;=7),VLOOKUP(H231,'7 лет'!$E$5:$F$79,2),IF((C231=8),VLOOKUP(H231,'8 лет'!$E$5:$F$79,2),IF((C231=9),VLOOKUP(H231,'9 лет'!$E$5:$F$79,2),IF((C231=10),VLOOKUP(H231,'10 лет'!$E$5:$F$79,2),IF((C231=11),VLOOKUP(H231,'11 лет'!$E$5:$F$79,2),IF((C231=12),VLOOKUP(H231,'12 лет'!$E$5:$F$79,2),IF((C231=13),VLOOKUP(H231,'13 лет'!$E$5:$F$79,2),IF((C231=14),VLOOKUP(H231,'14 лет'!$E$5:$F$79,2),IF((C231=15),VLOOKUP(H231,'15 лет'!$E$5:$F$79,2),IF((C231=16),VLOOKUP(H231,'16 лет'!$E$5:$F$79,2),IF((C231=17),VLOOKUP(H231,'17 лет'!$E$5:$F$79,2))))))))))))</f>
        <v>0</v>
      </c>
      <c r="J231" s="28"/>
      <c r="K231" s="17">
        <f>IF((C231&lt;=7),VLOOKUP(J231,'7 лет'!$G$5:$H$79,2),IF((C231=8),VLOOKUP(J231,'8 лет'!$G$5:$H$79,2),IF((C231=9),VLOOKUP(J231,'9 лет'!$G$5:$H$79,2),IF((C231=10),VLOOKUP(J231,'10 лет'!$G$5:$H$79,2),IF((C231=11),VLOOKUP(J231,'11 лет'!$G$5:$H$79,2),IF((C231=12),VLOOKUP(J231,'12 лет'!$G$5:$H$79,2),IF((C231=13),VLOOKUP(J231,'13 лет'!$G$5:$H$79,2),IF((C231=14),VLOOKUP(J231,'14 лет'!$G$5:$H$79,2),IF(C231&gt;=15,"0")))))))))</f>
        <v>0</v>
      </c>
      <c r="L231" s="28"/>
      <c r="M231" s="17" t="str">
        <f>IF((C231=12),VLOOKUP(L231,'12 лет'!$I$5:$J$81,2),IF((C231=13),VLOOKUP(L231,'13 лет'!$I$5:$J$81,2),IF((C231=14),VLOOKUP(L231,'14 лет'!$I$5:$J$80,2),IF((C231=15),VLOOKUP(L231,'15 лет'!$G$5:$H$82,2),IF((C231=16),VLOOKUP(L231,'16 лет'!$G$5:$H$81,2),IF((C231=17),VLOOKUP(L231,'17 лет'!$G$5:$H$81,2),IF(C231&lt;12,"0")))))))</f>
        <v>0</v>
      </c>
      <c r="N231" s="28"/>
      <c r="O231" s="17" t="str">
        <f>IF((C231=15),VLOOKUP(N231,'15 лет'!$I$5:$J$100,2),IF((C231=16),VLOOKUP(N231,'16 лет'!$I$5:$J$94,2),IF((C231=17),VLOOKUP(N231,'17 лет'!$I$5:$J$97,2),IF(C231&lt;15,"0"))))</f>
        <v>0</v>
      </c>
      <c r="P231" s="11"/>
      <c r="Q231" s="17">
        <f>IF((C231&lt;=7),VLOOKUP(P231,'7 лет'!$I$5:$J$79,2),IF((C231=8),VLOOKUP(P231,'8 лет'!$I$5:$J$79,2),IF((C231=9),VLOOKUP(P231,'9 лет'!$I$5:$J$79,2),IF((C231=10),VLOOKUP(P231,'10 лет'!$I$5:$J$79,2),IF((C231=11),VLOOKUP(P231,'11 лет'!$I$5:$J$79,2),IF((C231=12),VLOOKUP(P231,'12 лет'!$K$5:$L$79,2),IF((C231=13),VLOOKUP(P231,'13 лет'!$K$5:$L$79,2),IF((C231=14),VLOOKUP(P231,'14 лет'!$K$5:$L$79,2),IF((C231=15),VLOOKUP(P231,'15 лет'!$K$5:$L$79,2),IF((C231=16),VLOOKUP(P231,'16 лет'!$K$5:$L$79,2),IF((C231=17),VLOOKUP(P231,'17 лет'!$K$5:$L$79,2),)))))))))))</f>
        <v>50</v>
      </c>
      <c r="R231" s="28"/>
      <c r="S231" s="17">
        <f>IF((C231&lt;=7),VLOOKUP(R231,'7 лет'!$K$5:$L$79,2),IF((C231=8),VLOOKUP(R231,'8 лет'!$K$5:$L$79,2),IF((C231=9),VLOOKUP(R231,'9 лет'!$K$5:$L$79,2),IF((C231=10),VLOOKUP(R231,'10 лет'!$K$5:$L$79,2),IF((C231=11),VLOOKUP(R231,'11 лет'!$K$5:$L$79,2),IF((C231=12),VLOOKUP(R231,'12 лет'!$M$5:$N$79,2),IF((C231=13),VLOOKUP(R231,'13 лет'!$M$5:$N$79,2),IF((C231=14),VLOOKUP(R231,'14 лет'!$M$5:$N$79,2),IF((C231=15),VLOOKUP(R231,'15 лет'!$M$5:$N$79,2),IF((C231=16),VLOOKUP(R231,'16 лет'!$M$5:$N$79,2),IF((C231=17),VLOOKUP(R231,'17 лет'!$M$5:$N$79,2))))))))))))</f>
        <v>0</v>
      </c>
      <c r="T231" s="12">
        <f t="shared" si="10"/>
        <v>50</v>
      </c>
      <c r="U231" s="4">
        <f>'Личное первенство юноши'!U45</f>
        <v>7</v>
      </c>
      <c r="V231" s="120"/>
      <c r="W231" s="120"/>
      <c r="X231" t="str">
        <f>P224</f>
        <v>Субъект РФ 6</v>
      </c>
    </row>
    <row r="232" spans="1:24" ht="18.75">
      <c r="A232" s="28">
        <v>4</v>
      </c>
      <c r="B232" s="79"/>
      <c r="C232" s="28"/>
      <c r="D232" s="28"/>
      <c r="E232" s="17">
        <f>IF((C232&lt;=7),VLOOKUP(D232,'7 лет'!$A$5:$B$78,2),IF((C232=8),VLOOKUP(D232,'8 лет'!$A$5:$B$78,2),IF((C232=9),VLOOKUP(D232,'9 лет'!$A$5:$B$78,2),IF((C232=10),VLOOKUP(D232,'10 лет'!$A$5:$B$78,2),IF((C232=11),VLOOKUP(D232,'11 лет'!$A$5:$B$78,2),IF((C232=12),VLOOKUP(D232,'12 лет'!$A$5:$B$78,2),IF((C232=13),VLOOKUP(D232,'13 лет'!$A$5:$B$78,2),IF((C232=14),VLOOKUP(D232,'14 лет'!$A$5:$B$78,2),IF((C232=15),VLOOKUP(D232,'15 лет'!$A$5:$B$78,2),IF((C232=16),VLOOKUP(D232,'16 лет'!$A$5:$B$78,2),IF((C232=17),VLOOKUP(D232,'17 лет'!$A$5:$B$78,2))))))))))))</f>
        <v>0</v>
      </c>
      <c r="F232" s="28"/>
      <c r="G232" s="17">
        <f>IF((C232&lt;=7),VLOOKUP(F232,'7 лет'!$C$5:$D$79,2),IF((C232=8),VLOOKUP(F232,'8 лет'!$C$5:$D$79,2),IF((C232=9),VLOOKUP(F232,'9 лет'!$C$5:$D$79,2),IF((C232=10),VLOOKUP(F232,'10 лет'!$C$5:$D$79,2),IF((C232=11),VLOOKUP(F232,'11 лет'!$C$5:$D$79,2),IF((C232=12),VLOOKUP(F232,'12 лет'!$C$5:$D$79,2),IF((C232=13),VLOOKUP(F232,'13 лет'!$C$5:$D$79,2),IF((C232=14),VLOOKUP(F232,'14 лет'!$C$5:$D$79,2),IF((C232=15),VLOOKUP(F232,'15 лет'!$C$5:$D$79,2),IF((C232=16),VLOOKUP(F232,'16 лет'!$C$5:$D$79,2),IF((C232=17),VLOOKUP(F232,'17 лет'!$C$5:$D$79,2))))))))))))</f>
        <v>0</v>
      </c>
      <c r="H232" s="28"/>
      <c r="I232" s="17">
        <f>IF((C232&lt;=7),VLOOKUP(H232,'7 лет'!$E$5:$F$79,2),IF((C232=8),VLOOKUP(H232,'8 лет'!$E$5:$F$79,2),IF((C232=9),VLOOKUP(H232,'9 лет'!$E$5:$F$79,2),IF((C232=10),VLOOKUP(H232,'10 лет'!$E$5:$F$79,2),IF((C232=11),VLOOKUP(H232,'11 лет'!$E$5:$F$79,2),IF((C232=12),VLOOKUP(H232,'12 лет'!$E$5:$F$79,2),IF((C232=13),VLOOKUP(H232,'13 лет'!$E$5:$F$79,2),IF((C232=14),VLOOKUP(H232,'14 лет'!$E$5:$F$79,2),IF((C232=15),VLOOKUP(H232,'15 лет'!$E$5:$F$79,2),IF((C232=16),VLOOKUP(H232,'16 лет'!$E$5:$F$79,2),IF((C232=17),VLOOKUP(H232,'17 лет'!$E$5:$F$79,2))))))))))))</f>
        <v>0</v>
      </c>
      <c r="J232" s="28"/>
      <c r="K232" s="17">
        <f>IF((C232&lt;=7),VLOOKUP(J232,'7 лет'!$G$5:$H$79,2),IF((C232=8),VLOOKUP(J232,'8 лет'!$G$5:$H$79,2),IF((C232=9),VLOOKUP(J232,'9 лет'!$G$5:$H$79,2),IF((C232=10),VLOOKUP(J232,'10 лет'!$G$5:$H$79,2),IF((C232=11),VLOOKUP(J232,'11 лет'!$G$5:$H$79,2),IF((C232=12),VLOOKUP(J232,'12 лет'!$G$5:$H$79,2),IF((C232=13),VLOOKUP(J232,'13 лет'!$G$5:$H$79,2),IF((C232=14),VLOOKUP(J232,'14 лет'!$G$5:$H$79,2),IF(C232&gt;=15,"0")))))))))</f>
        <v>0</v>
      </c>
      <c r="L232" s="28"/>
      <c r="M232" s="17" t="str">
        <f>IF((C232=12),VLOOKUP(L232,'12 лет'!$I$5:$J$81,2),IF((C232=13),VLOOKUP(L232,'13 лет'!$I$5:$J$81,2),IF((C232=14),VLOOKUP(L232,'14 лет'!$I$5:$J$80,2),IF((C232=15),VLOOKUP(L232,'15 лет'!$G$5:$H$82,2),IF((C232=16),VLOOKUP(L232,'16 лет'!$G$5:$H$81,2),IF((C232=17),VLOOKUP(L232,'17 лет'!$G$5:$H$81,2),IF(C232&lt;12,"0")))))))</f>
        <v>0</v>
      </c>
      <c r="N232" s="28"/>
      <c r="O232" s="17" t="str">
        <f>IF((C232=15),VLOOKUP(N232,'15 лет'!$I$5:$J$100,2),IF((C232=16),VLOOKUP(N232,'16 лет'!$I$5:$J$94,2),IF((C232=17),VLOOKUP(N232,'17 лет'!$I$5:$J$97,2),IF(C232&lt;15,"0"))))</f>
        <v>0</v>
      </c>
      <c r="P232" s="11"/>
      <c r="Q232" s="17">
        <f>IF((C232&lt;=7),VLOOKUP(P232,'7 лет'!$I$5:$J$79,2),IF((C232=8),VLOOKUP(P232,'8 лет'!$I$5:$J$79,2),IF((C232=9),VLOOKUP(P232,'9 лет'!$I$5:$J$79,2),IF((C232=10),VLOOKUP(P232,'10 лет'!$I$5:$J$79,2),IF((C232=11),VLOOKUP(P232,'11 лет'!$I$5:$J$79,2),IF((C232=12),VLOOKUP(P232,'12 лет'!$K$5:$L$79,2),IF((C232=13),VLOOKUP(P232,'13 лет'!$K$5:$L$79,2),IF((C232=14),VLOOKUP(P232,'14 лет'!$K$5:$L$79,2),IF((C232=15),VLOOKUP(P232,'15 лет'!$K$5:$L$79,2),IF((C232=16),VLOOKUP(P232,'16 лет'!$K$5:$L$79,2),IF((C232=17),VLOOKUP(P232,'17 лет'!$K$5:$L$79,2),)))))))))))</f>
        <v>50</v>
      </c>
      <c r="R232" s="28"/>
      <c r="S232" s="17">
        <f>IF((C232&lt;=7),VLOOKUP(R232,'7 лет'!$K$5:$L$79,2),IF((C232=8),VLOOKUP(R232,'8 лет'!$K$5:$L$79,2),IF((C232=9),VLOOKUP(R232,'9 лет'!$K$5:$L$79,2),IF((C232=10),VLOOKUP(R232,'10 лет'!$K$5:$L$79,2),IF((C232=11),VLOOKUP(R232,'11 лет'!$K$5:$L$79,2),IF((C232=12),VLOOKUP(R232,'12 лет'!$M$5:$N$79,2),IF((C232=13),VLOOKUP(R232,'13 лет'!$M$5:$N$79,2),IF((C232=14),VLOOKUP(R232,'14 лет'!$M$5:$N$79,2),IF((C232=15),VLOOKUP(R232,'15 лет'!$M$5:$N$79,2),IF((C232=16),VLOOKUP(R232,'16 лет'!$M$5:$N$79,2),IF((C232=17),VLOOKUP(R232,'17 лет'!$M$5:$N$79,2))))))))))))</f>
        <v>0</v>
      </c>
      <c r="T232" s="12">
        <f t="shared" si="10"/>
        <v>50</v>
      </c>
      <c r="U232" s="4">
        <f>'Личное первенство юноши'!U46</f>
        <v>7</v>
      </c>
      <c r="V232" s="120"/>
      <c r="W232" s="120"/>
      <c r="X232" t="str">
        <f>P224</f>
        <v>Субъект РФ 6</v>
      </c>
    </row>
    <row r="233" spans="1:24" ht="18.75">
      <c r="A233" s="28">
        <v>5</v>
      </c>
      <c r="B233" s="79"/>
      <c r="C233" s="30"/>
      <c r="D233" s="28"/>
      <c r="E233" s="17">
        <f>IF((C233&lt;=7),VLOOKUP(D233,'7 лет'!$A$5:$B$78,2),IF((C233=8),VLOOKUP(D233,'8 лет'!$A$5:$B$78,2),IF((C233=9),VLOOKUP(D233,'9 лет'!$A$5:$B$78,2),IF((C233=10),VLOOKUP(D233,'10 лет'!$A$5:$B$78,2),IF((C233=11),VLOOKUP(D233,'11 лет'!$A$5:$B$78,2),IF((C233=12),VLOOKUP(D233,'12 лет'!$A$5:$B$78,2),IF((C233=13),VLOOKUP(D233,'13 лет'!$A$5:$B$78,2),IF((C233=14),VLOOKUP(D233,'14 лет'!$A$5:$B$78,2),IF((C233=15),VLOOKUP(D233,'15 лет'!$A$5:$B$78,2),IF((C233=16),VLOOKUP(D233,'16 лет'!$A$5:$B$78,2),IF((C233=17),VLOOKUP(D233,'17 лет'!$A$5:$B$78,2))))))))))))</f>
        <v>0</v>
      </c>
      <c r="F233" s="28"/>
      <c r="G233" s="17">
        <f>IF((C233&lt;=7),VLOOKUP(F233,'7 лет'!$C$5:$D$79,2),IF((C233=8),VLOOKUP(F233,'8 лет'!$C$5:$D$79,2),IF((C233=9),VLOOKUP(F233,'9 лет'!$C$5:$D$79,2),IF((C233=10),VLOOKUP(F233,'10 лет'!$C$5:$D$79,2),IF((C233=11),VLOOKUP(F233,'11 лет'!$C$5:$D$79,2),IF((C233=12),VLOOKUP(F233,'12 лет'!$C$5:$D$79,2),IF((C233=13),VLOOKUP(F233,'13 лет'!$C$5:$D$79,2),IF((C233=14),VLOOKUP(F233,'14 лет'!$C$5:$D$79,2),IF((C233=15),VLOOKUP(F233,'15 лет'!$C$5:$D$79,2),IF((C233=16),VLOOKUP(F233,'16 лет'!$C$5:$D$79,2),IF((C233=17),VLOOKUP(F233,'17 лет'!$C$5:$D$79,2))))))))))))</f>
        <v>0</v>
      </c>
      <c r="H233" s="28"/>
      <c r="I233" s="17">
        <f>IF((C233&lt;=7),VLOOKUP(H233,'7 лет'!$E$5:$F$79,2),IF((C233=8),VLOOKUP(H233,'8 лет'!$E$5:$F$79,2),IF((C233=9),VLOOKUP(H233,'9 лет'!$E$5:$F$79,2),IF((C233=10),VLOOKUP(H233,'10 лет'!$E$5:$F$79,2),IF((C233=11),VLOOKUP(H233,'11 лет'!$E$5:$F$79,2),IF((C233=12),VLOOKUP(H233,'12 лет'!$E$5:$F$79,2),IF((C233=13),VLOOKUP(H233,'13 лет'!$E$5:$F$79,2),IF((C233=14),VLOOKUP(H233,'14 лет'!$E$5:$F$79,2),IF((C233=15),VLOOKUP(H233,'15 лет'!$E$5:$F$79,2),IF((C233=16),VLOOKUP(H233,'16 лет'!$E$5:$F$79,2),IF((C233=17),VLOOKUP(H233,'17 лет'!$E$5:$F$79,2))))))))))))</f>
        <v>0</v>
      </c>
      <c r="J233" s="28"/>
      <c r="K233" s="17">
        <f>IF((C233&lt;=7),VLOOKUP(J233,'7 лет'!$G$5:$H$79,2),IF((C233=8),VLOOKUP(J233,'8 лет'!$G$5:$H$79,2),IF((C233=9),VLOOKUP(J233,'9 лет'!$G$5:$H$79,2),IF((C233=10),VLOOKUP(J233,'10 лет'!$G$5:$H$79,2),IF((C233=11),VLOOKUP(J233,'11 лет'!$G$5:$H$79,2),IF((C233=12),VLOOKUP(J233,'12 лет'!$G$5:$H$79,2),IF((C233=13),VLOOKUP(J233,'13 лет'!$G$5:$H$79,2),IF((C233=14),VLOOKUP(J233,'14 лет'!$G$5:$H$79,2),IF(C233&gt;=15,"0")))))))))</f>
        <v>0</v>
      </c>
      <c r="L233" s="28"/>
      <c r="M233" s="17" t="str">
        <f>IF((C233=12),VLOOKUP(L233,'12 лет'!$I$5:$J$81,2),IF((C233=13),VLOOKUP(L233,'13 лет'!$I$5:$J$81,2),IF((C233=14),VLOOKUP(L233,'14 лет'!$I$5:$J$80,2),IF((C233=15),VLOOKUP(L233,'15 лет'!$G$5:$H$82,2),IF((C233=16),VLOOKUP(L233,'16 лет'!$G$5:$H$81,2),IF((C233=17),VLOOKUP(L233,'17 лет'!$G$5:$H$81,2),IF(C233&lt;12,"0")))))))</f>
        <v>0</v>
      </c>
      <c r="N233" s="28"/>
      <c r="O233" s="17" t="str">
        <f>IF((C233=15),VLOOKUP(N233,'15 лет'!$I$5:$J$100,2),IF((C233=16),VLOOKUP(N233,'16 лет'!$I$5:$J$94,2),IF((C233=17),VLOOKUP(N233,'17 лет'!$I$5:$J$97,2),IF(C233&lt;15,"0"))))</f>
        <v>0</v>
      </c>
      <c r="P233" s="11"/>
      <c r="Q233" s="17">
        <f>IF((C233&lt;=7),VLOOKUP(P233,'7 лет'!$I$5:$J$79,2),IF((C233=8),VLOOKUP(P233,'8 лет'!$I$5:$J$79,2),IF((C233=9),VLOOKUP(P233,'9 лет'!$I$5:$J$79,2),IF((C233=10),VLOOKUP(P233,'10 лет'!$I$5:$J$79,2),IF((C233=11),VLOOKUP(P233,'11 лет'!$I$5:$J$79,2),IF((C233=12),VLOOKUP(P233,'12 лет'!$K$5:$L$79,2),IF((C233=13),VLOOKUP(P233,'13 лет'!$K$5:$L$79,2),IF((C233=14),VLOOKUP(P233,'14 лет'!$K$5:$L$79,2),IF((C233=15),VLOOKUP(P233,'15 лет'!$K$5:$L$79,2),IF((C233=16),VLOOKUP(P233,'16 лет'!$K$5:$L$79,2),IF((C233=17),VLOOKUP(P233,'17 лет'!$K$5:$L$79,2),)))))))))))</f>
        <v>50</v>
      </c>
      <c r="R233" s="28"/>
      <c r="S233" s="17">
        <f>IF((C233&lt;=7),VLOOKUP(R233,'7 лет'!$K$5:$L$79,2),IF((C233=8),VLOOKUP(R233,'8 лет'!$K$5:$L$79,2),IF((C233=9),VLOOKUP(R233,'9 лет'!$K$5:$L$79,2),IF((C233=10),VLOOKUP(R233,'10 лет'!$K$5:$L$79,2),IF((C233=11),VLOOKUP(R233,'11 лет'!$K$5:$L$79,2),IF((C233=12),VLOOKUP(R233,'12 лет'!$M$5:$N$79,2),IF((C233=13),VLOOKUP(R233,'13 лет'!$M$5:$N$79,2),IF((C233=14),VLOOKUP(R233,'14 лет'!$M$5:$N$79,2),IF((C233=15),VLOOKUP(R233,'15 лет'!$M$5:$N$79,2),IF((C233=16),VLOOKUP(R233,'16 лет'!$M$5:$N$79,2),IF((C233=17),VLOOKUP(R233,'17 лет'!$M$5:$N$79,2))))))))))))</f>
        <v>0</v>
      </c>
      <c r="T233" s="12">
        <f t="shared" si="10"/>
        <v>50</v>
      </c>
      <c r="U233" s="4">
        <f>'Личное первенство юноши'!U47</f>
        <v>7</v>
      </c>
      <c r="V233" s="120"/>
      <c r="W233" s="120"/>
      <c r="X233" t="str">
        <f>P224</f>
        <v>Субъект РФ 6</v>
      </c>
    </row>
    <row r="234" spans="1:24" ht="18.75">
      <c r="A234" s="28">
        <v>6</v>
      </c>
      <c r="B234" s="79"/>
      <c r="C234" s="30"/>
      <c r="D234" s="28"/>
      <c r="E234" s="17">
        <f>IF((C234&lt;=7),VLOOKUP(D234,'7 лет'!$A$5:$B$78,2),IF((C234=8),VLOOKUP(D234,'8 лет'!$A$5:$B$78,2),IF((C234=9),VLOOKUP(D234,'9 лет'!$A$5:$B$78,2),IF((C234=10),VLOOKUP(D234,'10 лет'!$A$5:$B$78,2),IF((C234=11),VLOOKUP(D234,'11 лет'!$A$5:$B$78,2),IF((C234=12),VLOOKUP(D234,'12 лет'!$A$5:$B$78,2),IF((C234=13),VLOOKUP(D234,'13 лет'!$A$5:$B$78,2),IF((C234=14),VLOOKUP(D234,'14 лет'!$A$5:$B$78,2),IF((C234=15),VLOOKUP(D234,'15 лет'!$A$5:$B$78,2),IF((C234=16),VLOOKUP(D234,'16 лет'!$A$5:$B$78,2),IF((C234=17),VLOOKUP(D234,'17 лет'!$A$5:$B$78,2))))))))))))</f>
        <v>0</v>
      </c>
      <c r="F234" s="28"/>
      <c r="G234" s="17">
        <f>IF((C234&lt;=7),VLOOKUP(F234,'7 лет'!$C$5:$D$79,2),IF((C234=8),VLOOKUP(F234,'8 лет'!$C$5:$D$79,2),IF((C234=9),VLOOKUP(F234,'9 лет'!$C$5:$D$79,2),IF((C234=10),VLOOKUP(F234,'10 лет'!$C$5:$D$79,2),IF((C234=11),VLOOKUP(F234,'11 лет'!$C$5:$D$79,2),IF((C234=12),VLOOKUP(F234,'12 лет'!$C$5:$D$79,2),IF((C234=13),VLOOKUP(F234,'13 лет'!$C$5:$D$79,2),IF((C234=14),VLOOKUP(F234,'14 лет'!$C$5:$D$79,2),IF((C234=15),VLOOKUP(F234,'15 лет'!$C$5:$D$79,2),IF((C234=16),VLOOKUP(F234,'16 лет'!$C$5:$D$79,2),IF((C234=17),VLOOKUP(F234,'17 лет'!$C$5:$D$79,2))))))))))))</f>
        <v>0</v>
      </c>
      <c r="H234" s="28"/>
      <c r="I234" s="17">
        <f>IF((C234&lt;=7),VLOOKUP(H234,'7 лет'!$E$5:$F$79,2),IF((C234=8),VLOOKUP(H234,'8 лет'!$E$5:$F$79,2),IF((C234=9),VLOOKUP(H234,'9 лет'!$E$5:$F$79,2),IF((C234=10),VLOOKUP(H234,'10 лет'!$E$5:$F$79,2),IF((C234=11),VLOOKUP(H234,'11 лет'!$E$5:$F$79,2),IF((C234=12),VLOOKUP(H234,'12 лет'!$E$5:$F$79,2),IF((C234=13),VLOOKUP(H234,'13 лет'!$E$5:$F$79,2),IF((C234=14),VLOOKUP(H234,'14 лет'!$E$5:$F$79,2),IF((C234=15),VLOOKUP(H234,'15 лет'!$E$5:$F$79,2),IF((C234=16),VLOOKUP(H234,'16 лет'!$E$5:$F$79,2),IF((C234=17),VLOOKUP(H234,'17 лет'!$E$5:$F$79,2))))))))))))</f>
        <v>0</v>
      </c>
      <c r="J234" s="28"/>
      <c r="K234" s="17">
        <f>IF((C234&lt;=7),VLOOKUP(J234,'7 лет'!$G$5:$H$79,2),IF((C234=8),VLOOKUP(J234,'8 лет'!$G$5:$H$79,2),IF((C234=9),VLOOKUP(J234,'9 лет'!$G$5:$H$79,2),IF((C234=10),VLOOKUP(J234,'10 лет'!$G$5:$H$79,2),IF((C234=11),VLOOKUP(J234,'11 лет'!$G$5:$H$79,2),IF((C234=12),VLOOKUP(J234,'12 лет'!$G$5:$H$79,2),IF((C234=13),VLOOKUP(J234,'13 лет'!$G$5:$H$79,2),IF((C234=14),VLOOKUP(J234,'14 лет'!$G$5:$H$79,2),IF(C234&gt;=15,"0")))))))))</f>
        <v>0</v>
      </c>
      <c r="L234" s="28"/>
      <c r="M234" s="17" t="str">
        <f>IF((C234=12),VLOOKUP(L234,'12 лет'!$I$5:$J$81,2),IF((C234=13),VLOOKUP(L234,'13 лет'!$I$5:$J$81,2),IF((C234=14),VLOOKUP(L234,'14 лет'!$I$5:$J$80,2),IF((C234=15),VLOOKUP(L234,'15 лет'!$G$5:$H$82,2),IF((C234=16),VLOOKUP(L234,'16 лет'!$G$5:$H$81,2),IF((C234=17),VLOOKUP(L234,'17 лет'!$G$5:$H$81,2),IF(C234&lt;12,"0")))))))</f>
        <v>0</v>
      </c>
      <c r="N234" s="28"/>
      <c r="O234" s="17" t="str">
        <f>IF((C234=15),VLOOKUP(N234,'15 лет'!$I$5:$J$100,2),IF((C234=16),VLOOKUP(N234,'16 лет'!$I$5:$J$94,2),IF((C234=17),VLOOKUP(N234,'17 лет'!$I$5:$J$97,2),IF(C234&lt;15,"0"))))</f>
        <v>0</v>
      </c>
      <c r="P234" s="11"/>
      <c r="Q234" s="17">
        <f>IF((C234&lt;=7),VLOOKUP(P234,'7 лет'!$I$5:$J$79,2),IF((C234=8),VLOOKUP(P234,'8 лет'!$I$5:$J$79,2),IF((C234=9),VLOOKUP(P234,'9 лет'!$I$5:$J$79,2),IF((C234=10),VLOOKUP(P234,'10 лет'!$I$5:$J$79,2),IF((C234=11),VLOOKUP(P234,'11 лет'!$I$5:$J$79,2),IF((C234=12),VLOOKUP(P234,'12 лет'!$K$5:$L$79,2),IF((C234=13),VLOOKUP(P234,'13 лет'!$K$5:$L$79,2),IF((C234=14),VLOOKUP(P234,'14 лет'!$K$5:$L$79,2),IF((C234=15),VLOOKUP(P234,'15 лет'!$K$5:$L$79,2),IF((C234=16),VLOOKUP(P234,'16 лет'!$K$5:$L$79,2),IF((C234=17),VLOOKUP(P234,'17 лет'!$K$5:$L$79,2),)))))))))))</f>
        <v>50</v>
      </c>
      <c r="R234" s="28"/>
      <c r="S234" s="17">
        <f>IF((C234&lt;=7),VLOOKUP(R234,'7 лет'!$K$5:$L$79,2),IF((C234=8),VLOOKUP(R234,'8 лет'!$K$5:$L$79,2),IF((C234=9),VLOOKUP(R234,'9 лет'!$K$5:$L$79,2),IF((C234=10),VLOOKUP(R234,'10 лет'!$K$5:$L$79,2),IF((C234=11),VLOOKUP(R234,'11 лет'!$K$5:$L$79,2),IF((C234=12),VLOOKUP(R234,'12 лет'!$M$5:$N$79,2),IF((C234=13),VLOOKUP(R234,'13 лет'!$M$5:$N$79,2),IF((C234=14),VLOOKUP(R234,'14 лет'!$M$5:$N$79,2),IF((C234=15),VLOOKUP(R234,'15 лет'!$M$5:$N$79,2),IF((C234=16),VLOOKUP(R234,'16 лет'!$M$5:$N$79,2),IF((C234=17),VLOOKUP(R234,'17 лет'!$M$5:$N$79,2))))))))))))</f>
        <v>0</v>
      </c>
      <c r="T234" s="12">
        <f t="shared" si="10"/>
        <v>50</v>
      </c>
      <c r="U234" s="4">
        <f>'Личное первенство юноши'!U48</f>
        <v>7</v>
      </c>
      <c r="V234" s="120"/>
      <c r="W234" s="120"/>
      <c r="X234" t="str">
        <f>P224</f>
        <v>Субъект РФ 6</v>
      </c>
    </row>
    <row r="235" spans="1:24" ht="18.75">
      <c r="A235" s="122"/>
      <c r="B235" s="123"/>
      <c r="C235" s="123"/>
      <c r="D235" s="123"/>
      <c r="E235" s="123"/>
      <c r="F235" s="123"/>
      <c r="G235" s="123"/>
      <c r="H235" s="123"/>
      <c r="I235" s="123"/>
      <c r="J235" s="123"/>
      <c r="K235" s="123"/>
      <c r="L235" s="123"/>
      <c r="M235" s="123"/>
      <c r="N235" s="123"/>
      <c r="O235" s="123"/>
      <c r="P235" s="128" t="s">
        <v>292</v>
      </c>
      <c r="Q235" s="128"/>
      <c r="R235" s="128"/>
      <c r="S235" s="129"/>
      <c r="T235" s="124">
        <f ca="1">SUMPRODUCT(LARGE($T$229:$T$234,ROW(INDIRECT("T1:T"&amp;Z17))))</f>
        <v>250</v>
      </c>
      <c r="U235" s="125"/>
      <c r="V235" s="120"/>
      <c r="W235" s="120"/>
    </row>
    <row r="236" spans="1:24" ht="24.75" customHeight="1">
      <c r="A236" s="135" t="s">
        <v>180</v>
      </c>
      <c r="B236" s="136"/>
      <c r="C236" s="136"/>
      <c r="D236" s="136"/>
      <c r="E236" s="136"/>
      <c r="F236" s="136"/>
      <c r="G236" s="136"/>
      <c r="H236" s="136"/>
      <c r="I236" s="136"/>
      <c r="J236" s="136"/>
      <c r="K236" s="136"/>
      <c r="L236" s="136"/>
      <c r="M236" s="136"/>
      <c r="N236" s="136"/>
      <c r="O236" s="136"/>
      <c r="P236" s="136"/>
      <c r="Q236" s="136"/>
      <c r="R236" s="136"/>
      <c r="S236" s="136"/>
      <c r="T236" s="136"/>
      <c r="U236" s="137"/>
      <c r="V236" s="120"/>
      <c r="W236" s="120"/>
    </row>
    <row r="237" spans="1:24" ht="18.75">
      <c r="A237" s="28">
        <v>1</v>
      </c>
      <c r="B237" s="80"/>
      <c r="C237" s="28"/>
      <c r="D237" s="28"/>
      <c r="E237" s="17">
        <f>IF((C237&lt;=7),VLOOKUP(D237,'7 лет'!$M$5:$N$78,2),IF((C237=8),VLOOKUP(D237,'8 лет'!$M$5:$N$78,2),IF((C237=9),VLOOKUP(D237,'9 лет'!$M$5:$N$78,2),IF((C237=10),VLOOKUP(D237,'10 лет'!$M$5:$N$78,2),IF((C237=11),VLOOKUP(D237,'11 лет'!$M$5:$N$78,2),IF((C237=12),VLOOKUP(D237,'12 лет'!$O$5:$P$78,2),IF((C237=13),VLOOKUP(D237,'13 лет'!$O$5:$P$78,2),IF((C237=14),VLOOKUP(D237,'14 лет'!$O$5:$P$78,2),IF((C237=15),VLOOKUP(D237,'15 лет'!$O$5:$P$78,2),IF((C237=16),VLOOKUP(D237,'16 лет'!$O$5:$P$78,2),IF((C237=17),VLOOKUP(D237,'17 лет'!$O$5:$P$78,2))))))))))))</f>
        <v>0</v>
      </c>
      <c r="F237" s="28"/>
      <c r="G237" s="17">
        <f>IF((C237&lt;=7),VLOOKUP(F237,'7 лет'!$O$5:$P$79,2),IF((C237=8),VLOOKUP(F237,'8 лет'!$O$5:$P$79,2),IF((C237=9),VLOOKUP(F237,'9 лет'!$O$5:$P$79,2),IF((C237=10),VLOOKUP(F237,'10 лет'!$O$5:$P$79,2),IF((C237=11),VLOOKUP(F237,'11 лет'!$O$5:$P$79,2),IF((C237=12),VLOOKUP(F237,'12 лет'!$Q$5:$R$79,2),IF((C237=13),VLOOKUP(F237,'13 лет'!$Q$5:$R$79,2),IF((C237=14),VLOOKUP(F237,'14 лет'!$Q$5:$R$79,2),IF((C237=15),VLOOKUP(F237,'15 лет'!$Q$5:$R$79,2),IF((C237=16),VLOOKUP(F237,'16 лет'!$Q$5:$R$79,2),IF((C237=17),VLOOKUP(F237,'17 лет'!$Q$5:$R$79,2))))))))))))</f>
        <v>0</v>
      </c>
      <c r="H237" s="28"/>
      <c r="I237" s="17">
        <f>IF((C237&lt;=7),VLOOKUP(H237,'7 лет'!$Q$5:$R$79,2),IF((C237=8),VLOOKUP(H237,'8 лет'!$Q$5:$R$79,2),IF((C237=9),VLOOKUP(H237,'9 лет'!$Q$5:$R$79,2),IF((C237=10),VLOOKUP(H237,'10 лет'!$Q$5:$R$79,2),IF((C237=11),VLOOKUP(H237,'11 лет'!$Q$5:$R$79,2),IF((C237=12),VLOOKUP(H237,'12 лет'!$S$5:$T$79,2),IF((C237=13),VLOOKUP(H237,'13 лет'!$S$5:$T$79,2),IF((C237=14),VLOOKUP(H237,'14 лет'!$S$5:$T$79,2),IF((C237=15),VLOOKUP(H237,'15 лет'!$S$5:$T$79,2),IF((C237=16),VLOOKUP(H237,'16 лет'!$S$5:$T$79,2),IF((C237=17),VLOOKUP(H237,'17 лет'!$S$5:$T$79,2))))))))))))</f>
        <v>0</v>
      </c>
      <c r="J237" s="28"/>
      <c r="K237" s="17">
        <f>IF((C237&lt;=7),VLOOKUP(J237,'7 лет'!$S$5:$T$79,2),IF((C237=8),VLOOKUP(J237,'8 лет'!$S$5:$T$79,2),IF((C237=9),VLOOKUP(J237,'9 лет'!$S$5:$T$79,2),IF((C237=10),VLOOKUP(J237,'10 лет'!$S$5:$T$79,2),IF((C237=11),VLOOKUP(J237,'11 лет'!$S$5:$T$79,2),IF((C237=12),VLOOKUP(J237,'12 лет'!$U$5:$V$79,2),IF((C237=13),VLOOKUP(J237,'13 лет'!$U$5:$V$79,2),IF((C237=14),VLOOKUP(J237,'14 лет'!$U$5:$V$79,2),IF(C237&gt;=15,"0")))))))))</f>
        <v>0</v>
      </c>
      <c r="L237" s="28"/>
      <c r="M237" s="17" t="str">
        <f>IF((C237=12),VLOOKUP(L237,'12 лет'!$W$5:$X$85,2),IF((C237=13),VLOOKUP(L237,'13 лет'!$W$5:$X$84,2),IF((C237=14),VLOOKUP(L237,'14 лет'!$W$5:$X$82,2),IF((C237=15),VLOOKUP(L237,'15 лет'!$U$5:$V$82,2),IF((C237=16),VLOOKUP(L237,'16 лет'!$U$5:$V$78,2),IF((C237=17),VLOOKUP(L237,'17 лет'!$U$5:$V$78,2),IF(C237&lt;12,"0")))))))</f>
        <v>0</v>
      </c>
      <c r="N237" s="28"/>
      <c r="O237" s="17" t="str">
        <f>IF((C237=15),VLOOKUP(N237,'15 лет'!$W$5:$X$115,2),IF((C237=16),VLOOKUP(N237,'16 лет'!$W$5:$X$113,2),IF((C237=17),VLOOKUP(N237,'17 лет'!$W$5:$X$113,2),IF(C237&lt;15,"0"))))</f>
        <v>0</v>
      </c>
      <c r="P237" s="11"/>
      <c r="Q237" s="17">
        <f>IF((C237&lt;=7),VLOOKUP(P237,'7 лет'!$U$5:$V$79,2),IF((C237=8),VLOOKUP(P237,'8 лет'!$U$5:$V$79,2),IF((C237=9),VLOOKUP(P237,'9 лет'!$U$5:$V$79,2),IF((C237=10),VLOOKUP(P237,'10 лет'!$U$5:$V$79,2),IF((C237=11),VLOOKUP(P237,'11 лет'!$U$5:$V$79,2),IF((C237=12),VLOOKUP(P237,'12 лет'!$Y$5:$Z$79,2),IF((C237=13),VLOOKUP(P237,'13 лет'!$Y$5:$Z$79,2),IF((C237=14),VLOOKUP(P237,'14 лет'!$Y$5:$Z$79,2),IF((C237=15),VLOOKUP(P237,'15 лет'!$Y$5:$Z$79,2),IF((C237=16),VLOOKUP(P237,'16 лет'!$Y$5:$Z$79,2),IF((C237=17),VLOOKUP(P237,'17 лет'!$Y$5:$Z$79,2))))))))))))</f>
        <v>35</v>
      </c>
      <c r="R237" s="28"/>
      <c r="S237" s="17">
        <f>IF((C237&lt;=7),VLOOKUP(R237,'7 лет'!$W$5:$X$79,2),IF((C237=8),VLOOKUP(R237,'8 лет'!$W$5:$X$79,2),IF((C237=9),VLOOKUP(R237,'9 лет'!$W$5:$X$79,2),IF((C237=10),VLOOKUP(R237,'10 лет'!$W$5:$X$79,2),IF((C237=11),VLOOKUP(R237,'11 лет'!$W$5:$X$79,2),IF((C237=12),VLOOKUP(R237,'12 лет'!$AA$5:$AB$79,2),IF((C237=13),VLOOKUP(R237,'13 лет'!$AA$5:$AB$79,2),IF((C237=14),VLOOKUP(R237,'14 лет'!$AA$5:$AB$79,2),IF((C237=15),VLOOKUP(R237,'15 лет'!$AA$5:$AB$79,2),IF((C237=16),VLOOKUP(R237,'16 лет'!$AA$5:$AB$79,2),IF((C237=17),VLOOKUP(R237,'17 лет'!$AA$5:$AB$79,2))))))))))))</f>
        <v>0</v>
      </c>
      <c r="T237" s="13">
        <f t="shared" ref="T237:T242" si="11">SUM(E237+G237+I237+K237+M237+O237+Q237+S237)</f>
        <v>35</v>
      </c>
      <c r="U237" s="4">
        <f>'Личное первенство девушки'!U43</f>
        <v>7</v>
      </c>
      <c r="V237" s="120"/>
      <c r="W237" s="120"/>
      <c r="X237" t="str">
        <f>P224</f>
        <v>Субъект РФ 6</v>
      </c>
    </row>
    <row r="238" spans="1:24" ht="18.75">
      <c r="A238" s="28">
        <v>2</v>
      </c>
      <c r="B238" s="80"/>
      <c r="C238" s="28"/>
      <c r="D238" s="28"/>
      <c r="E238" s="17">
        <f>IF((C238&lt;=7),VLOOKUP(D238,'7 лет'!$M$5:$N$78,2),IF((C238=8),VLOOKUP(D238,'8 лет'!$M$5:$N$78,2),IF((C238=9),VLOOKUP(D238,'9 лет'!$M$5:$N$78,2),IF((C238=10),VLOOKUP(D238,'10 лет'!$M$5:$N$78,2),IF((C238=11),VLOOKUP(D238,'11 лет'!$M$5:$N$78,2),IF((C238=12),VLOOKUP(D238,'12 лет'!$O$5:$P$78,2),IF((C238=13),VLOOKUP(D238,'13 лет'!$O$5:$P$78,2),IF((C238=14),VLOOKUP(D238,'14 лет'!$O$5:$P$78,2),IF((C238=15),VLOOKUP(D238,'15 лет'!$O$5:$P$78,2),IF((C238=16),VLOOKUP(D238,'16 лет'!$O$5:$P$78,2),IF((C238=17),VLOOKUP(D238,'17 лет'!$O$5:$P$78,2))))))))))))</f>
        <v>0</v>
      </c>
      <c r="F238" s="28"/>
      <c r="G238" s="17">
        <f>IF((C238&lt;=7),VLOOKUP(F238,'7 лет'!$O$5:$P$79,2),IF((C238=8),VLOOKUP(F238,'8 лет'!$O$5:$P$79,2),IF((C238=9),VLOOKUP(F238,'9 лет'!$O$5:$P$79,2),IF((C238=10),VLOOKUP(F238,'10 лет'!$O$5:$P$79,2),IF((C238=11),VLOOKUP(F238,'11 лет'!$O$5:$P$79,2),IF((C238=12),VLOOKUP(F238,'12 лет'!$Q$5:$R$79,2),IF((C238=13),VLOOKUP(F238,'13 лет'!$Q$5:$R$79,2),IF((C238=14),VLOOKUP(F238,'14 лет'!$Q$5:$R$79,2),IF((C238=15),VLOOKUP(F238,'15 лет'!$Q$5:$R$79,2),IF((C238=16),VLOOKUP(F238,'16 лет'!$Q$5:$R$79,2),IF((C238=17),VLOOKUP(F238,'17 лет'!$Q$5:$R$79,2))))))))))))</f>
        <v>0</v>
      </c>
      <c r="H238" s="28"/>
      <c r="I238" s="17">
        <f>IF((C238&lt;=7),VLOOKUP(H238,'7 лет'!$Q$5:$R$79,2),IF((C238=8),VLOOKUP(H238,'8 лет'!$Q$5:$R$79,2),IF((C238=9),VLOOKUP(H238,'9 лет'!$Q$5:$R$79,2),IF((C238=10),VLOOKUP(H238,'10 лет'!$Q$5:$R$79,2),IF((C238=11),VLOOKUP(H238,'11 лет'!$Q$5:$R$79,2),IF((C238=12),VLOOKUP(H238,'12 лет'!$S$5:$T$79,2),IF((C238=13),VLOOKUP(H238,'13 лет'!$S$5:$T$79,2),IF((C238=14),VLOOKUP(H238,'14 лет'!$S$5:$T$79,2),IF((C238=15),VLOOKUP(H238,'15 лет'!$S$5:$T$79,2),IF((C238=16),VLOOKUP(H238,'16 лет'!$S$5:$T$79,2),IF((C238=17),VLOOKUP(H238,'17 лет'!$S$5:$T$79,2))))))))))))</f>
        <v>0</v>
      </c>
      <c r="J238" s="28"/>
      <c r="K238" s="17">
        <f>IF((C238&lt;=7),VLOOKUP(J238,'7 лет'!$S$5:$T$79,2),IF((C238=8),VLOOKUP(J238,'8 лет'!$S$5:$T$79,2),IF((C238=9),VLOOKUP(J238,'9 лет'!$S$5:$T$79,2),IF((C238=10),VLOOKUP(J238,'10 лет'!$S$5:$T$79,2),IF((C238=11),VLOOKUP(J238,'11 лет'!$S$5:$T$79,2),IF((C238=12),VLOOKUP(J238,'12 лет'!$U$5:$V$79,2),IF((C238=13),VLOOKUP(J238,'13 лет'!$U$5:$V$79,2),IF((C238=14),VLOOKUP(J238,'14 лет'!$U$5:$V$79,2),IF(C238&gt;=15,"0")))))))))</f>
        <v>0</v>
      </c>
      <c r="L238" s="28"/>
      <c r="M238" s="17" t="str">
        <f>IF((C238=12),VLOOKUP(L238,'12 лет'!$W$5:$X$85,2),IF((C238=13),VLOOKUP(L238,'13 лет'!$W$5:$X$84,2),IF((C238=14),VLOOKUP(L238,'14 лет'!$W$5:$X$82,2),IF((C238=15),VLOOKUP(L238,'15 лет'!$U$5:$V$82,2),IF((C238=16),VLOOKUP(L238,'16 лет'!$U$5:$V$78,2),IF((C238=17),VLOOKUP(L238,'17 лет'!$U$5:$V$78,2),IF(C238&lt;12,"0")))))))</f>
        <v>0</v>
      </c>
      <c r="N238" s="28"/>
      <c r="O238" s="17" t="str">
        <f>IF((C238=15),VLOOKUP(N238,'15 лет'!$W$5:$X$115,2),IF((C238=16),VLOOKUP(N238,'16 лет'!$W$5:$X$113,2),IF((C238=17),VLOOKUP(N238,'17 лет'!$W$5:$X$113,2),IF(C238&lt;15,"0"))))</f>
        <v>0</v>
      </c>
      <c r="P238" s="11"/>
      <c r="Q238" s="17">
        <f>IF((C238&lt;=7),VLOOKUP(P238,'7 лет'!$U$5:$V$79,2),IF((C238=8),VLOOKUP(P238,'8 лет'!$U$5:$V$79,2),IF((C238=9),VLOOKUP(P238,'9 лет'!$U$5:$V$79,2),IF((C238=10),VLOOKUP(P238,'10 лет'!$U$5:$V$79,2),IF((C238=11),VLOOKUP(P238,'11 лет'!$U$5:$V$79,2),IF((C238=12),VLOOKUP(P238,'12 лет'!$Y$5:$Z$79,2),IF((C238=13),VLOOKUP(P238,'13 лет'!$Y$5:$Z$79,2),IF((C238=14),VLOOKUP(P238,'14 лет'!$Y$5:$Z$79,2),IF((C238=15),VLOOKUP(P238,'15 лет'!$Y$5:$Z$79,2),IF((C238=16),VLOOKUP(P238,'16 лет'!$Y$5:$Z$79,2),IF((C238=17),VLOOKUP(P238,'17 лет'!$Y$5:$Z$79,2))))))))))))</f>
        <v>35</v>
      </c>
      <c r="R238" s="28"/>
      <c r="S238" s="17">
        <f>IF((C238&lt;=7),VLOOKUP(R238,'7 лет'!$W$5:$X$79,2),IF((C238=8),VLOOKUP(R238,'8 лет'!$W$5:$X$79,2),IF((C238=9),VLOOKUP(R238,'9 лет'!$W$5:$X$79,2),IF((C238=10),VLOOKUP(R238,'10 лет'!$W$5:$X$79,2),IF((C238=11),VLOOKUP(R238,'11 лет'!$W$5:$X$79,2),IF((C238=12),VLOOKUP(R238,'12 лет'!$AA$5:$AB$79,2),IF((C238=13),VLOOKUP(R238,'13 лет'!$AA$5:$AB$79,2),IF((C238=14),VLOOKUP(R238,'14 лет'!$AA$5:$AB$79,2),IF((C238=15),VLOOKUP(R238,'15 лет'!$AA$5:$AB$79,2),IF((C238=16),VLOOKUP(R238,'16 лет'!$AA$5:$AB$79,2),IF((C238=17),VLOOKUP(R238,'17 лет'!$AA$5:$AB$79,2))))))))))))</f>
        <v>0</v>
      </c>
      <c r="T238" s="13">
        <f t="shared" si="11"/>
        <v>35</v>
      </c>
      <c r="U238" s="4">
        <f>'Личное первенство девушки'!U44</f>
        <v>7</v>
      </c>
      <c r="V238" s="120"/>
      <c r="W238" s="120"/>
      <c r="X238" t="str">
        <f>P224</f>
        <v>Субъект РФ 6</v>
      </c>
    </row>
    <row r="239" spans="1:24" ht="18.75">
      <c r="A239" s="28">
        <v>3</v>
      </c>
      <c r="B239" s="80"/>
      <c r="C239" s="28"/>
      <c r="D239" s="28"/>
      <c r="E239" s="17">
        <f>IF((C239&lt;=7),VLOOKUP(D239,'7 лет'!$M$5:$N$78,2),IF((C239=8),VLOOKUP(D239,'8 лет'!$M$5:$N$78,2),IF((C239=9),VLOOKUP(D239,'9 лет'!$M$5:$N$78,2),IF((C239=10),VLOOKUP(D239,'10 лет'!$M$5:$N$78,2),IF((C239=11),VLOOKUP(D239,'11 лет'!$M$5:$N$78,2),IF((C239=12),VLOOKUP(D239,'12 лет'!$O$5:$P$78,2),IF((C239=13),VLOOKUP(D239,'13 лет'!$O$5:$P$78,2),IF((C239=14),VLOOKUP(D239,'14 лет'!$O$5:$P$78,2),IF((C239=15),VLOOKUP(D239,'15 лет'!$O$5:$P$78,2),IF((C239=16),VLOOKUP(D239,'16 лет'!$O$5:$P$78,2),IF((C239=17),VLOOKUP(D239,'17 лет'!$O$5:$P$78,2))))))))))))</f>
        <v>0</v>
      </c>
      <c r="F239" s="28"/>
      <c r="G239" s="17">
        <f>IF((C239&lt;=7),VLOOKUP(F239,'7 лет'!$O$5:$P$79,2),IF((C239=8),VLOOKUP(F239,'8 лет'!$O$5:$P$79,2),IF((C239=9),VLOOKUP(F239,'9 лет'!$O$5:$P$79,2),IF((C239=10),VLOOKUP(F239,'10 лет'!$O$5:$P$79,2),IF((C239=11),VLOOKUP(F239,'11 лет'!$O$5:$P$79,2),IF((C239=12),VLOOKUP(F239,'12 лет'!$Q$5:$R$79,2),IF((C239=13),VLOOKUP(F239,'13 лет'!$Q$5:$R$79,2),IF((C239=14),VLOOKUP(F239,'14 лет'!$Q$5:$R$79,2),IF((C239=15),VLOOKUP(F239,'15 лет'!$Q$5:$R$79,2),IF((C239=16),VLOOKUP(F239,'16 лет'!$Q$5:$R$79,2),IF((C239=17),VLOOKUP(F239,'17 лет'!$Q$5:$R$79,2))))))))))))</f>
        <v>0</v>
      </c>
      <c r="H239" s="28"/>
      <c r="I239" s="17">
        <f>IF((C239&lt;=7),VLOOKUP(H239,'7 лет'!$Q$5:$R$79,2),IF((C239=8),VLOOKUP(H239,'8 лет'!$Q$5:$R$79,2),IF((C239=9),VLOOKUP(H239,'9 лет'!$Q$5:$R$79,2),IF((C239=10),VLOOKUP(H239,'10 лет'!$Q$5:$R$79,2),IF((C239=11),VLOOKUP(H239,'11 лет'!$Q$5:$R$79,2),IF((C239=12),VLOOKUP(H239,'12 лет'!$S$5:$T$79,2),IF((C239=13),VLOOKUP(H239,'13 лет'!$S$5:$T$79,2),IF((C239=14),VLOOKUP(H239,'14 лет'!$S$5:$T$79,2),IF((C239=15),VLOOKUP(H239,'15 лет'!$S$5:$T$79,2),IF((C239=16),VLOOKUP(H239,'16 лет'!$S$5:$T$79,2),IF((C239=17),VLOOKUP(H239,'17 лет'!$S$5:$T$79,2))))))))))))</f>
        <v>0</v>
      </c>
      <c r="J239" s="28"/>
      <c r="K239" s="17">
        <f>IF((C239&lt;=7),VLOOKUP(J239,'7 лет'!$S$5:$T$79,2),IF((C239=8),VLOOKUP(J239,'8 лет'!$S$5:$T$79,2),IF((C239=9),VLOOKUP(J239,'9 лет'!$S$5:$T$79,2),IF((C239=10),VLOOKUP(J239,'10 лет'!$S$5:$T$79,2),IF((C239=11),VLOOKUP(J239,'11 лет'!$S$5:$T$79,2),IF((C239=12),VLOOKUP(J239,'12 лет'!$U$5:$V$79,2),IF((C239=13),VLOOKUP(J239,'13 лет'!$U$5:$V$79,2),IF((C239=14),VLOOKUP(J239,'14 лет'!$U$5:$V$79,2),IF(C239&gt;=15,"0")))))))))</f>
        <v>0</v>
      </c>
      <c r="L239" s="28"/>
      <c r="M239" s="17" t="str">
        <f>IF((C239=12),VLOOKUP(L239,'12 лет'!$W$5:$X$85,2),IF((C239=13),VLOOKUP(L239,'13 лет'!$W$5:$X$84,2),IF((C239=14),VLOOKUP(L239,'14 лет'!$W$5:$X$82,2),IF((C239=15),VLOOKUP(L239,'15 лет'!$U$5:$V$82,2),IF((C239=16),VLOOKUP(L239,'16 лет'!$U$5:$V$78,2),IF((C239=17),VLOOKUP(L239,'17 лет'!$U$5:$V$78,2),IF(C239&lt;12,"0")))))))</f>
        <v>0</v>
      </c>
      <c r="N239" s="28"/>
      <c r="O239" s="17" t="str">
        <f>IF((C239=15),VLOOKUP(N239,'15 лет'!$W$5:$X$115,2),IF((C239=16),VLOOKUP(N239,'16 лет'!$W$5:$X$113,2),IF((C239=17),VLOOKUP(N239,'17 лет'!$W$5:$X$113,2),IF(C239&lt;15,"0"))))</f>
        <v>0</v>
      </c>
      <c r="P239" s="11"/>
      <c r="Q239" s="17">
        <f>IF((C239&lt;=7),VLOOKUP(P239,'7 лет'!$U$5:$V$79,2),IF((C239=8),VLOOKUP(P239,'8 лет'!$U$5:$V$79,2),IF((C239=9),VLOOKUP(P239,'9 лет'!$U$5:$V$79,2),IF((C239=10),VLOOKUP(P239,'10 лет'!$U$5:$V$79,2),IF((C239=11),VLOOKUP(P239,'11 лет'!$U$5:$V$79,2),IF((C239=12),VLOOKUP(P239,'12 лет'!$Y$5:$Z$79,2),IF((C239=13),VLOOKUP(P239,'13 лет'!$Y$5:$Z$79,2),IF((C239=14),VLOOKUP(P239,'14 лет'!$Y$5:$Z$79,2),IF((C239=15),VLOOKUP(P239,'15 лет'!$Y$5:$Z$79,2),IF((C239=16),VLOOKUP(P239,'16 лет'!$Y$5:$Z$79,2),IF((C239=17),VLOOKUP(P239,'17 лет'!$Y$5:$Z$79,2))))))))))))</f>
        <v>35</v>
      </c>
      <c r="R239" s="28"/>
      <c r="S239" s="17">
        <f>IF((C239&lt;=7),VLOOKUP(R239,'7 лет'!$W$5:$X$79,2),IF((C239=8),VLOOKUP(R239,'8 лет'!$W$5:$X$79,2),IF((C239=9),VLOOKUP(R239,'9 лет'!$W$5:$X$79,2),IF((C239=10),VLOOKUP(R239,'10 лет'!$W$5:$X$79,2),IF((C239=11),VLOOKUP(R239,'11 лет'!$W$5:$X$79,2),IF((C239=12),VLOOKUP(R239,'12 лет'!$AA$5:$AB$79,2),IF((C239=13),VLOOKUP(R239,'13 лет'!$AA$5:$AB$79,2),IF((C239=14),VLOOKUP(R239,'14 лет'!$AA$5:$AB$79,2),IF((C239=15),VLOOKUP(R239,'15 лет'!$AA$5:$AB$79,2),IF((C239=16),VLOOKUP(R239,'16 лет'!$AA$5:$AB$79,2),IF((C239=17),VLOOKUP(R239,'17 лет'!$AA$5:$AB$79,2))))))))))))</f>
        <v>0</v>
      </c>
      <c r="T239" s="13">
        <f t="shared" si="11"/>
        <v>35</v>
      </c>
      <c r="U239" s="4">
        <f>'Личное первенство девушки'!U45</f>
        <v>7</v>
      </c>
      <c r="V239" s="120"/>
      <c r="W239" s="120"/>
      <c r="X239" t="str">
        <f>P224</f>
        <v>Субъект РФ 6</v>
      </c>
    </row>
    <row r="240" spans="1:24" ht="18.75">
      <c r="A240" s="28">
        <v>4</v>
      </c>
      <c r="B240" s="80"/>
      <c r="C240" s="28"/>
      <c r="D240" s="28"/>
      <c r="E240" s="17">
        <f>IF((C240&lt;=7),VLOOKUP(D240,'7 лет'!$M$5:$N$78,2),IF((C240=8),VLOOKUP(D240,'8 лет'!$M$5:$N$78,2),IF((C240=9),VLOOKUP(D240,'9 лет'!$M$5:$N$78,2),IF((C240=10),VLOOKUP(D240,'10 лет'!$M$5:$N$78,2),IF((C240=11),VLOOKUP(D240,'11 лет'!$M$5:$N$78,2),IF((C240=12),VLOOKUP(D240,'12 лет'!$O$5:$P$78,2),IF((C240=13),VLOOKUP(D240,'13 лет'!$O$5:$P$78,2),IF((C240=14),VLOOKUP(D240,'14 лет'!$O$5:$P$78,2),IF((C240=15),VLOOKUP(D240,'15 лет'!$O$5:$P$78,2),IF((C240=16),VLOOKUP(D240,'16 лет'!$O$5:$P$78,2),IF((C240=17),VLOOKUP(D240,'17 лет'!$O$5:$P$78,2))))))))))))</f>
        <v>0</v>
      </c>
      <c r="F240" s="28"/>
      <c r="G240" s="17">
        <f>IF((C240&lt;=7),VLOOKUP(F240,'7 лет'!$O$5:$P$79,2),IF((C240=8),VLOOKUP(F240,'8 лет'!$O$5:$P$79,2),IF((C240=9),VLOOKUP(F240,'9 лет'!$O$5:$P$79,2),IF((C240=10),VLOOKUP(F240,'10 лет'!$O$5:$P$79,2),IF((C240=11),VLOOKUP(F240,'11 лет'!$O$5:$P$79,2),IF((C240=12),VLOOKUP(F240,'12 лет'!$Q$5:$R$79,2),IF((C240=13),VLOOKUP(F240,'13 лет'!$Q$5:$R$79,2),IF((C240=14),VLOOKUP(F240,'14 лет'!$Q$5:$R$79,2),IF((C240=15),VLOOKUP(F240,'15 лет'!$Q$5:$R$79,2),IF((C240=16),VLOOKUP(F240,'16 лет'!$Q$5:$R$79,2),IF((C240=17),VLOOKUP(F240,'17 лет'!$Q$5:$R$79,2))))))))))))</f>
        <v>0</v>
      </c>
      <c r="H240" s="28"/>
      <c r="I240" s="17">
        <f>IF((C240&lt;=7),VLOOKUP(H240,'7 лет'!$Q$5:$R$79,2),IF((C240=8),VLOOKUP(H240,'8 лет'!$Q$5:$R$79,2),IF((C240=9),VLOOKUP(H240,'9 лет'!$Q$5:$R$79,2),IF((C240=10),VLOOKUP(H240,'10 лет'!$Q$5:$R$79,2),IF((C240=11),VLOOKUP(H240,'11 лет'!$Q$5:$R$79,2),IF((C240=12),VLOOKUP(H240,'12 лет'!$S$5:$T$79,2),IF((C240=13),VLOOKUP(H240,'13 лет'!$S$5:$T$79,2),IF((C240=14),VLOOKUP(H240,'14 лет'!$S$5:$T$79,2),IF((C240=15),VLOOKUP(H240,'15 лет'!$S$5:$T$79,2),IF((C240=16),VLOOKUP(H240,'16 лет'!$S$5:$T$79,2),IF((C240=17),VLOOKUP(H240,'17 лет'!$S$5:$T$79,2))))))))))))</f>
        <v>0</v>
      </c>
      <c r="J240" s="28"/>
      <c r="K240" s="17">
        <f>IF((C240&lt;=7),VLOOKUP(J240,'7 лет'!$S$5:$T$79,2),IF((C240=8),VLOOKUP(J240,'8 лет'!$S$5:$T$79,2),IF((C240=9),VLOOKUP(J240,'9 лет'!$S$5:$T$79,2),IF((C240=10),VLOOKUP(J240,'10 лет'!$S$5:$T$79,2),IF((C240=11),VLOOKUP(J240,'11 лет'!$S$5:$T$79,2),IF((C240=12),VLOOKUP(J240,'12 лет'!$U$5:$V$79,2),IF((C240=13),VLOOKUP(J240,'13 лет'!$U$5:$V$79,2),IF((C240=14),VLOOKUP(J240,'14 лет'!$U$5:$V$79,2),IF(C240&gt;=15,"0")))))))))</f>
        <v>0</v>
      </c>
      <c r="L240" s="28"/>
      <c r="M240" s="17" t="str">
        <f>IF((C240=12),VLOOKUP(L240,'12 лет'!$W$5:$X$85,2),IF((C240=13),VLOOKUP(L240,'13 лет'!$W$5:$X$84,2),IF((C240=14),VLOOKUP(L240,'14 лет'!$W$5:$X$82,2),IF((C240=15),VLOOKUP(L240,'15 лет'!$U$5:$V$82,2),IF((C240=16),VLOOKUP(L240,'16 лет'!$U$5:$V$78,2),IF((C240=17),VLOOKUP(L240,'17 лет'!$U$5:$V$78,2),IF(C240&lt;12,"0")))))))</f>
        <v>0</v>
      </c>
      <c r="N240" s="28"/>
      <c r="O240" s="17" t="str">
        <f>IF((C240=15),VLOOKUP(N240,'15 лет'!$W$5:$X$115,2),IF((C240=16),VLOOKUP(N240,'16 лет'!$W$5:$X$113,2),IF((C240=17),VLOOKUP(N240,'17 лет'!$W$5:$X$113,2),IF(C240&lt;15,"0"))))</f>
        <v>0</v>
      </c>
      <c r="P240" s="11"/>
      <c r="Q240" s="17">
        <f>IF((C240&lt;=7),VLOOKUP(P240,'7 лет'!$U$5:$V$79,2),IF((C240=8),VLOOKUP(P240,'8 лет'!$U$5:$V$79,2),IF((C240=9),VLOOKUP(P240,'9 лет'!$U$5:$V$79,2),IF((C240=10),VLOOKUP(P240,'10 лет'!$U$5:$V$79,2),IF((C240=11),VLOOKUP(P240,'11 лет'!$U$5:$V$79,2),IF((C240=12),VLOOKUP(P240,'12 лет'!$Y$5:$Z$79,2),IF((C240=13),VLOOKUP(P240,'13 лет'!$Y$5:$Z$79,2),IF((C240=14),VLOOKUP(P240,'14 лет'!$Y$5:$Z$79,2),IF((C240=15),VLOOKUP(P240,'15 лет'!$Y$5:$Z$79,2),IF((C240=16),VLOOKUP(P240,'16 лет'!$Y$5:$Z$79,2),IF((C240=17),VLOOKUP(P240,'17 лет'!$Y$5:$Z$79,2))))))))))))</f>
        <v>35</v>
      </c>
      <c r="R240" s="28"/>
      <c r="S240" s="17">
        <f>IF((C240&lt;=7),VLOOKUP(R240,'7 лет'!$W$5:$X$79,2),IF((C240=8),VLOOKUP(R240,'8 лет'!$W$5:$X$79,2),IF((C240=9),VLOOKUP(R240,'9 лет'!$W$5:$X$79,2),IF((C240=10),VLOOKUP(R240,'10 лет'!$W$5:$X$79,2),IF((C240=11),VLOOKUP(R240,'11 лет'!$W$5:$X$79,2),IF((C240=12),VLOOKUP(R240,'12 лет'!$AA$5:$AB$79,2),IF((C240=13),VLOOKUP(R240,'13 лет'!$AA$5:$AB$79,2),IF((C240=14),VLOOKUP(R240,'14 лет'!$AA$5:$AB$79,2),IF((C240=15),VLOOKUP(R240,'15 лет'!$AA$5:$AB$79,2),IF((C240=16),VLOOKUP(R240,'16 лет'!$AA$5:$AB$79,2),IF((C240=17),VLOOKUP(R240,'17 лет'!$AA$5:$AB$79,2))))))))))))</f>
        <v>0</v>
      </c>
      <c r="T240" s="13">
        <f t="shared" si="11"/>
        <v>35</v>
      </c>
      <c r="U240" s="4">
        <f>'Личное первенство девушки'!U46</f>
        <v>7</v>
      </c>
      <c r="V240" s="120"/>
      <c r="W240" s="120"/>
      <c r="X240" t="str">
        <f>P224</f>
        <v>Субъект РФ 6</v>
      </c>
    </row>
    <row r="241" spans="1:24" ht="18.75">
      <c r="A241" s="28">
        <v>5</v>
      </c>
      <c r="B241" s="80"/>
      <c r="C241" s="30"/>
      <c r="D241" s="14"/>
      <c r="E241" s="17">
        <f>IF((C241&lt;=7),VLOOKUP(D241,'7 лет'!$M$5:$N$78,2),IF((C241=8),VLOOKUP(D241,'8 лет'!$M$5:$N$78,2),IF((C241=9),VLOOKUP(D241,'9 лет'!$M$5:$N$78,2),IF((C241=10),VLOOKUP(D241,'10 лет'!$M$5:$N$78,2),IF((C241=11),VLOOKUP(D241,'11 лет'!$M$5:$N$78,2),IF((C241=12),VLOOKUP(D241,'12 лет'!$O$5:$P$78,2),IF((C241=13),VLOOKUP(D241,'13 лет'!$O$5:$P$78,2),IF((C241=14),VLOOKUP(D241,'14 лет'!$O$5:$P$78,2),IF((C241=15),VLOOKUP(D241,'15 лет'!$O$5:$P$78,2),IF((C241=16),VLOOKUP(D241,'16 лет'!$O$5:$P$78,2),IF((C241=17),VLOOKUP(D241,'17 лет'!$O$5:$P$78,2))))))))))))</f>
        <v>0</v>
      </c>
      <c r="F241" s="14"/>
      <c r="G241" s="17">
        <f>IF((C241&lt;=7),VLOOKUP(F241,'7 лет'!$O$5:$P$79,2),IF((C241=8),VLOOKUP(F241,'8 лет'!$O$5:$P$79,2),IF((C241=9),VLOOKUP(F241,'9 лет'!$O$5:$P$79,2),IF((C241=10),VLOOKUP(F241,'10 лет'!$O$5:$P$79,2),IF((C241=11),VLOOKUP(F241,'11 лет'!$O$5:$P$79,2),IF((C241=12),VLOOKUP(F241,'12 лет'!$Q$5:$R$79,2),IF((C241=13),VLOOKUP(F241,'13 лет'!$Q$5:$R$79,2),IF((C241=14),VLOOKUP(F241,'14 лет'!$Q$5:$R$79,2),IF((C241=15),VLOOKUP(F241,'15 лет'!$Q$5:$R$79,2),IF((C241=16),VLOOKUP(F241,'16 лет'!$Q$5:$R$79,2),IF((C241=17),VLOOKUP(F241,'17 лет'!$Q$5:$R$79,2))))))))))))</f>
        <v>0</v>
      </c>
      <c r="H241" s="14"/>
      <c r="I241" s="17">
        <f>IF((C241&lt;=7),VLOOKUP(H241,'7 лет'!$Q$5:$R$79,2),IF((C241=8),VLOOKUP(H241,'8 лет'!$Q$5:$R$79,2),IF((C241=9),VLOOKUP(H241,'9 лет'!$Q$5:$R$79,2),IF((C241=10),VLOOKUP(H241,'10 лет'!$Q$5:$R$79,2),IF((C241=11),VLOOKUP(H241,'11 лет'!$Q$5:$R$79,2),IF((C241=12),VLOOKUP(H241,'12 лет'!$S$5:$T$79,2),IF((C241=13),VLOOKUP(H241,'13 лет'!$S$5:$T$79,2),IF((C241=14),VLOOKUP(H241,'14 лет'!$S$5:$T$79,2),IF((C241=15),VLOOKUP(H241,'15 лет'!$S$5:$T$79,2),IF((C241=16),VLOOKUP(H241,'16 лет'!$S$5:$T$79,2),IF((C241=17),VLOOKUP(H241,'17 лет'!$S$5:$T$79,2))))))))))))</f>
        <v>0</v>
      </c>
      <c r="J241" s="14"/>
      <c r="K241" s="17">
        <f>IF((C241&lt;=7),VLOOKUP(J241,'7 лет'!$S$5:$T$79,2),IF((C241=8),VLOOKUP(J241,'8 лет'!$S$5:$T$79,2),IF((C241=9),VLOOKUP(J241,'9 лет'!$S$5:$T$79,2),IF((C241=10),VLOOKUP(J241,'10 лет'!$S$5:$T$79,2),IF((C241=11),VLOOKUP(J241,'11 лет'!$S$5:$T$79,2),IF((C241=12),VLOOKUP(J241,'12 лет'!$U$5:$V$79,2),IF((C241=13),VLOOKUP(J241,'13 лет'!$U$5:$V$79,2),IF((C241=14),VLOOKUP(J241,'14 лет'!$U$5:$V$79,2),IF(C241&gt;=15,"0")))))))))</f>
        <v>0</v>
      </c>
      <c r="L241" s="28"/>
      <c r="M241" s="17" t="str">
        <f>IF((C241=12),VLOOKUP(L241,'12 лет'!$W$5:$X$85,2),IF((C241=13),VLOOKUP(L241,'13 лет'!$W$5:$X$84,2),IF((C241=14),VLOOKUP(L241,'14 лет'!$W$5:$X$82,2),IF((C241=15),VLOOKUP(L241,'15 лет'!$U$5:$V$82,2),IF((C241=16),VLOOKUP(L241,'16 лет'!$U$5:$V$78,2),IF((C241=17),VLOOKUP(L241,'17 лет'!$U$5:$V$78,2),IF(C241&lt;12,"0")))))))</f>
        <v>0</v>
      </c>
      <c r="N241" s="14"/>
      <c r="O241" s="17" t="str">
        <f>IF((C241=15),VLOOKUP(N241,'15 лет'!$W$5:$X$115,2),IF((C241=16),VLOOKUP(N241,'16 лет'!$W$5:$X$113,2),IF((C241=17),VLOOKUP(N241,'17 лет'!$W$5:$X$113,2),IF(C241&lt;15,"0"))))</f>
        <v>0</v>
      </c>
      <c r="P241" s="14"/>
      <c r="Q241" s="17">
        <f>IF((C241&lt;=7),VLOOKUP(P241,'7 лет'!$U$5:$V$79,2),IF((C241=8),VLOOKUP(P241,'8 лет'!$U$5:$V$79,2),IF((C241=9),VLOOKUP(P241,'9 лет'!$U$5:$V$79,2),IF((C241=10),VLOOKUP(P241,'10 лет'!$U$5:$V$79,2),IF((C241=11),VLOOKUP(P241,'11 лет'!$U$5:$V$79,2),IF((C241=12),VLOOKUP(P241,'12 лет'!$Y$5:$Z$79,2),IF((C241=13),VLOOKUP(P241,'13 лет'!$Y$5:$Z$79,2),IF((C241=14),VLOOKUP(P241,'14 лет'!$Y$5:$Z$79,2),IF((C241=15),VLOOKUP(P241,'15 лет'!$Y$5:$Z$79,2),IF((C241=16),VLOOKUP(P241,'16 лет'!$Y$5:$Z$79,2),IF((C241=17),VLOOKUP(P241,'17 лет'!$Y$5:$Z$79,2))))))))))))</f>
        <v>35</v>
      </c>
      <c r="R241" s="14"/>
      <c r="S241" s="17">
        <f>IF((C241&lt;=7),VLOOKUP(R241,'7 лет'!$W$5:$X$79,2),IF((C241=8),VLOOKUP(R241,'8 лет'!$W$5:$X$79,2),IF((C241=9),VLOOKUP(R241,'9 лет'!$W$5:$X$79,2),IF((C241=10),VLOOKUP(R241,'10 лет'!$W$5:$X$79,2),IF((C241=11),VLOOKUP(R241,'11 лет'!$W$5:$X$79,2),IF((C241=12),VLOOKUP(R241,'12 лет'!$AA$5:$AB$79,2),IF((C241=13),VLOOKUP(R241,'13 лет'!$AA$5:$AB$79,2),IF((C241=14),VLOOKUP(R241,'14 лет'!$AA$5:$AB$79,2),IF((C241=15),VLOOKUP(R241,'15 лет'!$AA$5:$AB$79,2),IF((C241=16),VLOOKUP(R241,'16 лет'!$AA$5:$AB$79,2),IF((C241=17),VLOOKUP(R241,'17 лет'!$AA$5:$AB$79,2))))))))))))</f>
        <v>0</v>
      </c>
      <c r="T241" s="13">
        <f t="shared" si="11"/>
        <v>35</v>
      </c>
      <c r="U241" s="4">
        <f>'Личное первенство девушки'!U47</f>
        <v>7</v>
      </c>
      <c r="V241" s="120"/>
      <c r="W241" s="120"/>
      <c r="X241" t="str">
        <f>P224</f>
        <v>Субъект РФ 6</v>
      </c>
    </row>
    <row r="242" spans="1:24" ht="18.75">
      <c r="A242" s="28">
        <v>6</v>
      </c>
      <c r="B242" s="80"/>
      <c r="C242" s="30"/>
      <c r="D242" s="14"/>
      <c r="E242" s="17">
        <f>IF((C242&lt;=7),VLOOKUP(D242,'7 лет'!$M$5:$N$78,2),IF((C242=8),VLOOKUP(D242,'8 лет'!$M$5:$N$78,2),IF((C242=9),VLOOKUP(D242,'9 лет'!$M$5:$N$78,2),IF((C242=10),VLOOKUP(D242,'10 лет'!$M$5:$N$78,2),IF((C242=11),VLOOKUP(D242,'11 лет'!$M$5:$N$78,2),IF((C242=12),VLOOKUP(D242,'12 лет'!$O$5:$P$78,2),IF((C242=13),VLOOKUP(D242,'13 лет'!$O$5:$P$78,2),IF((C242=14),VLOOKUP(D242,'14 лет'!$O$5:$P$78,2),IF((C242=15),VLOOKUP(D242,'15 лет'!$O$5:$P$78,2),IF((C242=16),VLOOKUP(D242,'16 лет'!$O$5:$P$78,2),IF((C242=17),VLOOKUP(D242,'17 лет'!$O$5:$P$78,2))))))))))))</f>
        <v>0</v>
      </c>
      <c r="F242" s="14"/>
      <c r="G242" s="17">
        <f>IF((C242&lt;=7),VLOOKUP(F242,'7 лет'!$O$5:$P$79,2),IF((C242=8),VLOOKUP(F242,'8 лет'!$O$5:$P$79,2),IF((C242=9),VLOOKUP(F242,'9 лет'!$O$5:$P$79,2),IF((C242=10),VLOOKUP(F242,'10 лет'!$O$5:$P$79,2),IF((C242=11),VLOOKUP(F242,'11 лет'!$O$5:$P$79,2),IF((C242=12),VLOOKUP(F242,'12 лет'!$Q$5:$R$79,2),IF((C242=13),VLOOKUP(F242,'13 лет'!$Q$5:$R$79,2),IF((C242=14),VLOOKUP(F242,'14 лет'!$Q$5:$R$79,2),IF((C242=15),VLOOKUP(F242,'15 лет'!$Q$5:$R$79,2),IF((C242=16),VLOOKUP(F242,'16 лет'!$Q$5:$R$79,2),IF((C242=17),VLOOKUP(F242,'17 лет'!$Q$5:$R$79,2))))))))))))</f>
        <v>0</v>
      </c>
      <c r="H242" s="14"/>
      <c r="I242" s="17">
        <f>IF((C242&lt;=7),VLOOKUP(H242,'7 лет'!$Q$5:$R$79,2),IF((C242=8),VLOOKUP(H242,'8 лет'!$Q$5:$R$79,2),IF((C242=9),VLOOKUP(H242,'9 лет'!$Q$5:$R$79,2),IF((C242=10),VLOOKUP(H242,'10 лет'!$Q$5:$R$79,2),IF((C242=11),VLOOKUP(H242,'11 лет'!$Q$5:$R$79,2),IF((C242=12),VLOOKUP(H242,'12 лет'!$S$5:$T$79,2),IF((C242=13),VLOOKUP(H242,'13 лет'!$S$5:$T$79,2),IF((C242=14),VLOOKUP(H242,'14 лет'!$S$5:$T$79,2),IF((C242=15),VLOOKUP(H242,'15 лет'!$S$5:$T$79,2),IF((C242=16),VLOOKUP(H242,'16 лет'!$S$5:$T$79,2),IF((C242=17),VLOOKUP(H242,'17 лет'!$S$5:$T$79,2))))))))))))</f>
        <v>0</v>
      </c>
      <c r="J242" s="14"/>
      <c r="K242" s="17">
        <f>IF((C242&lt;=7),VLOOKUP(J242,'7 лет'!$S$5:$T$79,2),IF((C242=8),VLOOKUP(J242,'8 лет'!$S$5:$T$79,2),IF((C242=9),VLOOKUP(J242,'9 лет'!$S$5:$T$79,2),IF((C242=10),VLOOKUP(J242,'10 лет'!$S$5:$T$79,2),IF((C242=11),VLOOKUP(J242,'11 лет'!$S$5:$T$79,2),IF((C242=12),VLOOKUP(J242,'12 лет'!$U$5:$V$79,2),IF((C242=13),VLOOKUP(J242,'13 лет'!$U$5:$V$79,2),IF((C242=14),VLOOKUP(J242,'14 лет'!$U$5:$V$79,2),IF(C242&gt;=15,"0")))))))))</f>
        <v>0</v>
      </c>
      <c r="L242" s="28"/>
      <c r="M242" s="17" t="str">
        <f>IF((C242=12),VLOOKUP(L242,'12 лет'!$W$5:$X$85,2),IF((C242=13),VLOOKUP(L242,'13 лет'!$W$5:$X$84,2),IF((C242=14),VLOOKUP(L242,'14 лет'!$W$5:$X$82,2),IF((C242=15),VLOOKUP(L242,'15 лет'!$U$5:$V$82,2),IF((C242=16),VLOOKUP(L242,'16 лет'!$U$5:$V$78,2),IF((C242=17),VLOOKUP(L242,'17 лет'!$U$5:$V$78,2),IF(C242&lt;12,"0")))))))</f>
        <v>0</v>
      </c>
      <c r="N242" s="14"/>
      <c r="O242" s="17" t="str">
        <f>IF((C242=15),VLOOKUP(N242,'15 лет'!$W$5:$X$115,2),IF((C242=16),VLOOKUP(N242,'16 лет'!$W$5:$X$113,2),IF((C242=17),VLOOKUP(N242,'17 лет'!$W$5:$X$113,2),IF(C242&lt;15,"0"))))</f>
        <v>0</v>
      </c>
      <c r="P242" s="14"/>
      <c r="Q242" s="17">
        <f>IF((C242&lt;=7),VLOOKUP(P242,'7 лет'!$U$5:$V$79,2),IF((C242=8),VLOOKUP(P242,'8 лет'!$U$5:$V$79,2),IF((C242=9),VLOOKUP(P242,'9 лет'!$U$5:$V$79,2),IF((C242=10),VLOOKUP(P242,'10 лет'!$U$5:$V$79,2),IF((C242=11),VLOOKUP(P242,'11 лет'!$U$5:$V$79,2),IF((C242=12),VLOOKUP(P242,'12 лет'!$Y$5:$Z$79,2),IF((C242=13),VLOOKUP(P242,'13 лет'!$Y$5:$Z$79,2),IF((C242=14),VLOOKUP(P242,'14 лет'!$Y$5:$Z$79,2),IF((C242=15),VLOOKUP(P242,'15 лет'!$Y$5:$Z$79,2),IF((C242=16),VLOOKUP(P242,'16 лет'!$Y$5:$Z$79,2),IF((C242=17),VLOOKUP(P242,'17 лет'!$Y$5:$Z$79,2))))))))))))</f>
        <v>35</v>
      </c>
      <c r="R242" s="14"/>
      <c r="S242" s="17">
        <f>IF((C242&lt;=7),VLOOKUP(R242,'7 лет'!$W$5:$X$79,2),IF((C242=8),VLOOKUP(R242,'8 лет'!$W$5:$X$79,2),IF((C242=9),VLOOKUP(R242,'9 лет'!$W$5:$X$79,2),IF((C242=10),VLOOKUP(R242,'10 лет'!$W$5:$X$79,2),IF((C242=11),VLOOKUP(R242,'11 лет'!$W$5:$X$79,2),IF((C242=12),VLOOKUP(R242,'12 лет'!$AA$5:$AB$79,2),IF((C242=13),VLOOKUP(R242,'13 лет'!$AA$5:$AB$79,2),IF((C242=14),VLOOKUP(R242,'14 лет'!$AA$5:$AB$79,2),IF((C242=15),VLOOKUP(R242,'15 лет'!$AA$5:$AB$79,2),IF((C242=16),VLOOKUP(R242,'16 лет'!$AA$5:$AB$79,2),IF((C242=17),VLOOKUP(R242,'17 лет'!$AA$5:$AB$79,2))))))))))))</f>
        <v>0</v>
      </c>
      <c r="T242" s="13">
        <f t="shared" si="11"/>
        <v>35</v>
      </c>
      <c r="U242" s="4">
        <f>'Личное первенство девушки'!U48</f>
        <v>7</v>
      </c>
      <c r="V242" s="120"/>
      <c r="W242" s="120"/>
      <c r="X242" t="str">
        <f>P224</f>
        <v>Субъект РФ 6</v>
      </c>
    </row>
    <row r="243" spans="1:24" ht="18.75">
      <c r="A243" s="122"/>
      <c r="B243" s="123"/>
      <c r="C243" s="123"/>
      <c r="D243" s="123"/>
      <c r="E243" s="123"/>
      <c r="F243" s="123"/>
      <c r="G243" s="123"/>
      <c r="H243" s="123"/>
      <c r="I243" s="123"/>
      <c r="J243" s="123"/>
      <c r="K243" s="123"/>
      <c r="L243" s="123"/>
      <c r="M243" s="123"/>
      <c r="N243" s="123"/>
      <c r="O243" s="123"/>
      <c r="P243" s="128" t="s">
        <v>293</v>
      </c>
      <c r="Q243" s="128"/>
      <c r="R243" s="128"/>
      <c r="S243" s="129"/>
      <c r="T243" s="124">
        <f ca="1">SUMPRODUCT(LARGE($T$237:$T$242,ROW(INDIRECT("T1:T"&amp;Z17))))</f>
        <v>175</v>
      </c>
      <c r="U243" s="125"/>
      <c r="V243" s="120"/>
      <c r="W243" s="120"/>
    </row>
    <row r="244" spans="1:24" ht="30" customHeight="1">
      <c r="A244" s="131"/>
      <c r="B244" s="132"/>
      <c r="C244" s="132"/>
      <c r="D244" s="132"/>
      <c r="E244" s="132"/>
      <c r="F244" s="132"/>
      <c r="G244" s="132"/>
      <c r="H244" s="132"/>
      <c r="I244" s="132"/>
      <c r="J244" s="132"/>
      <c r="K244" s="132"/>
      <c r="L244" s="132"/>
      <c r="M244" s="132"/>
      <c r="N244" s="132"/>
      <c r="O244" s="132"/>
      <c r="P244" s="126" t="s">
        <v>294</v>
      </c>
      <c r="Q244" s="126"/>
      <c r="R244" s="126"/>
      <c r="S244" s="126"/>
      <c r="T244" s="142">
        <f ca="1">SUM(T235+T243)</f>
        <v>425</v>
      </c>
      <c r="U244" s="143"/>
      <c r="V244" s="121"/>
      <c r="W244" s="121"/>
    </row>
    <row r="245" spans="1:24">
      <c r="A245" s="15"/>
      <c r="B245" s="15"/>
      <c r="C245" s="15"/>
      <c r="D245" s="15"/>
      <c r="E245" s="15"/>
      <c r="F245" s="15"/>
      <c r="G245" s="15"/>
      <c r="H245" s="15"/>
      <c r="I245" s="15"/>
      <c r="J245" s="15"/>
      <c r="K245" s="15"/>
      <c r="L245" s="15"/>
      <c r="M245" s="15"/>
      <c r="N245" s="15"/>
      <c r="O245" s="15"/>
      <c r="P245" s="15"/>
      <c r="Q245" s="15"/>
      <c r="R245" s="15"/>
      <c r="S245" s="15"/>
      <c r="T245" s="15"/>
    </row>
    <row r="246" spans="1:24">
      <c r="A246" s="15"/>
      <c r="B246" s="15"/>
      <c r="C246" s="15"/>
      <c r="D246" s="15"/>
      <c r="E246" s="15"/>
      <c r="F246" s="15"/>
      <c r="G246" s="15"/>
      <c r="H246" s="15"/>
      <c r="I246" s="15"/>
      <c r="J246" s="15"/>
      <c r="K246" s="15"/>
      <c r="L246" s="15"/>
      <c r="M246" s="15"/>
      <c r="N246" s="15"/>
      <c r="O246" s="15"/>
      <c r="P246" s="15"/>
      <c r="Q246" s="15"/>
      <c r="R246" s="15"/>
      <c r="S246" s="15"/>
      <c r="T246" s="15"/>
    </row>
    <row r="247" spans="1:24">
      <c r="A247" s="15"/>
      <c r="B247" s="15"/>
      <c r="C247" s="15"/>
      <c r="D247" s="15"/>
      <c r="E247" s="15"/>
      <c r="F247" s="15"/>
      <c r="G247" s="15"/>
      <c r="H247" s="15"/>
      <c r="I247" s="15"/>
      <c r="J247" s="15"/>
      <c r="K247" s="15"/>
      <c r="L247" s="15"/>
      <c r="M247" s="15"/>
      <c r="N247" s="15"/>
      <c r="O247" s="15"/>
      <c r="P247" s="15"/>
      <c r="Q247" s="15"/>
      <c r="R247" s="15"/>
      <c r="S247" s="15"/>
      <c r="T247" s="15"/>
    </row>
    <row r="248" spans="1:24" ht="16.5">
      <c r="A248" s="16"/>
      <c r="B248" s="81" t="s">
        <v>181</v>
      </c>
      <c r="C248" s="16"/>
      <c r="D248" s="16"/>
      <c r="E248" s="16"/>
      <c r="F248" s="16"/>
      <c r="G248" s="16"/>
      <c r="H248" s="16"/>
      <c r="I248" s="16"/>
      <c r="J248" s="16"/>
      <c r="K248" s="15"/>
      <c r="L248" s="15"/>
      <c r="M248" s="16"/>
      <c r="N248" s="16"/>
      <c r="O248" s="16"/>
      <c r="P248" s="16"/>
      <c r="Q248" s="16"/>
      <c r="R248" s="16"/>
      <c r="S248" s="16"/>
      <c r="T248" s="16"/>
    </row>
    <row r="249" spans="1:24">
      <c r="A249" s="15"/>
      <c r="B249" s="16"/>
      <c r="C249" s="15"/>
      <c r="D249" s="15"/>
      <c r="E249" s="15"/>
      <c r="F249" s="15"/>
      <c r="G249" s="15"/>
      <c r="H249" s="15"/>
      <c r="I249" s="15"/>
      <c r="J249" s="15"/>
      <c r="K249" s="15"/>
      <c r="L249" s="15"/>
      <c r="M249" s="15"/>
      <c r="N249" s="15"/>
      <c r="O249" s="15"/>
      <c r="P249" s="15"/>
      <c r="Q249" s="15"/>
      <c r="R249" s="15"/>
      <c r="S249" s="15"/>
      <c r="T249" s="15"/>
    </row>
    <row r="250" spans="1:24">
      <c r="A250" s="15"/>
      <c r="B250" s="15"/>
      <c r="C250" s="16"/>
      <c r="D250" s="15"/>
      <c r="E250" s="15"/>
      <c r="F250" s="15"/>
      <c r="G250" s="15"/>
      <c r="H250" s="15"/>
      <c r="I250" s="15"/>
      <c r="J250" s="15"/>
      <c r="K250" s="15"/>
      <c r="L250" s="15"/>
      <c r="M250" s="15"/>
      <c r="N250" s="15"/>
      <c r="O250" s="15"/>
      <c r="P250" s="15"/>
      <c r="Q250" s="15"/>
      <c r="R250" s="15"/>
      <c r="S250" s="15"/>
      <c r="T250" s="15"/>
    </row>
    <row r="251" spans="1:24" ht="16.5">
      <c r="A251" s="15"/>
      <c r="B251" s="81" t="s">
        <v>182</v>
      </c>
      <c r="C251" s="16"/>
      <c r="D251" s="15"/>
      <c r="E251" s="15"/>
      <c r="F251" s="15"/>
      <c r="G251" s="15"/>
      <c r="H251" s="15"/>
      <c r="I251" s="15"/>
      <c r="J251" s="15"/>
      <c r="K251" s="15"/>
      <c r="L251" s="15"/>
      <c r="M251" s="15"/>
      <c r="N251" s="15"/>
      <c r="O251" s="15"/>
      <c r="P251" s="15"/>
      <c r="Q251" s="15"/>
      <c r="R251" s="15"/>
      <c r="S251" s="15"/>
      <c r="T251" s="15"/>
    </row>
    <row r="253" spans="1:24" ht="18.75">
      <c r="A253" s="113" t="s">
        <v>999</v>
      </c>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row>
    <row r="254" spans="1:24" ht="18.75">
      <c r="A254" s="113" t="s">
        <v>998</v>
      </c>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row>
    <row r="256" spans="1:24">
      <c r="A256" s="114" t="s">
        <v>169</v>
      </c>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row>
    <row r="257" spans="1:24">
      <c r="A257" s="45"/>
      <c r="B257" s="45"/>
      <c r="C257" s="45"/>
      <c r="D257" s="45"/>
      <c r="E257" s="45"/>
      <c r="F257" s="45"/>
      <c r="G257" s="45"/>
      <c r="H257" s="45"/>
      <c r="I257" s="45"/>
      <c r="J257" s="45"/>
      <c r="K257" s="45"/>
      <c r="L257" s="45"/>
      <c r="M257" s="45"/>
      <c r="N257" s="45"/>
      <c r="O257" s="45"/>
      <c r="P257" s="45"/>
      <c r="Q257" s="45"/>
      <c r="R257" s="45"/>
      <c r="S257" s="45"/>
      <c r="T257" s="45"/>
      <c r="U257" s="45"/>
      <c r="V257" s="45"/>
      <c r="W257" s="45"/>
    </row>
    <row r="258" spans="1:24" ht="18.75">
      <c r="A258" s="115" t="s">
        <v>1013</v>
      </c>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row>
    <row r="259" spans="1:24" ht="18.75">
      <c r="A259" s="115" t="s">
        <v>996</v>
      </c>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row>
    <row r="260" spans="1:24" ht="18.75">
      <c r="A260" s="116" t="s">
        <v>997</v>
      </c>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row>
    <row r="261" spans="1:24" ht="18.75">
      <c r="A261" s="52"/>
      <c r="B261" s="52"/>
      <c r="C261" s="52"/>
      <c r="D261" s="52"/>
      <c r="E261" s="52"/>
      <c r="F261" s="52"/>
      <c r="G261" s="52"/>
      <c r="H261" s="52"/>
      <c r="I261" s="52"/>
      <c r="J261" s="52"/>
      <c r="K261" s="52"/>
      <c r="L261" s="52"/>
      <c r="M261" s="52"/>
      <c r="N261" s="52"/>
      <c r="O261" s="52"/>
      <c r="P261" s="52"/>
      <c r="Q261" s="52"/>
      <c r="R261" s="52"/>
      <c r="S261" s="52"/>
      <c r="T261" s="52"/>
      <c r="U261" s="52"/>
      <c r="V261" s="52"/>
    </row>
    <row r="262" spans="1:24">
      <c r="A262" s="10"/>
      <c r="B262" s="10"/>
      <c r="C262" s="10"/>
      <c r="D262" s="10"/>
      <c r="E262" s="10"/>
      <c r="F262" s="10"/>
      <c r="G262" s="10"/>
      <c r="H262" s="10"/>
      <c r="I262" s="10"/>
      <c r="J262" s="10"/>
      <c r="K262" s="10"/>
      <c r="L262" s="10"/>
      <c r="M262" s="10"/>
      <c r="N262" s="10"/>
      <c r="O262" s="10"/>
      <c r="P262" s="10"/>
      <c r="Q262" s="10"/>
      <c r="R262" s="10"/>
      <c r="S262" s="10"/>
      <c r="T262" s="10"/>
    </row>
    <row r="263" spans="1:24" ht="18.75">
      <c r="A263" s="117" t="s">
        <v>1000</v>
      </c>
      <c r="B263" s="117"/>
      <c r="C263" s="49"/>
      <c r="D263" s="49"/>
      <c r="E263" s="49"/>
      <c r="F263" s="49"/>
      <c r="G263" s="49"/>
      <c r="H263" s="49"/>
      <c r="I263" s="49"/>
      <c r="J263" s="49"/>
      <c r="K263" s="49"/>
      <c r="L263" s="49"/>
      <c r="M263" s="49"/>
      <c r="N263" s="49"/>
      <c r="O263" s="49"/>
      <c r="P263" s="49"/>
      <c r="Q263" s="49"/>
      <c r="R263" s="49"/>
      <c r="S263" s="49"/>
      <c r="T263" s="49"/>
    </row>
    <row r="264" spans="1:24" ht="18.75">
      <c r="A264" s="117" t="s">
        <v>1001</v>
      </c>
      <c r="B264" s="117"/>
      <c r="C264" s="44"/>
      <c r="D264" s="44"/>
      <c r="E264" s="44"/>
      <c r="F264" s="44"/>
      <c r="G264" s="44"/>
      <c r="H264" s="44"/>
      <c r="I264" s="44"/>
      <c r="J264" s="44"/>
      <c r="K264" s="44"/>
      <c r="L264" s="44"/>
      <c r="M264" s="44"/>
      <c r="N264" s="44"/>
      <c r="O264" s="44"/>
      <c r="P264" s="44"/>
      <c r="Q264" s="44"/>
      <c r="R264" s="44"/>
      <c r="S264" s="44"/>
      <c r="T264" s="44"/>
    </row>
    <row r="265" spans="1:24" ht="18.75">
      <c r="A265" s="117"/>
      <c r="B265" s="117"/>
      <c r="D265" s="49"/>
      <c r="E265" s="49"/>
      <c r="F265" s="49"/>
      <c r="G265" s="49"/>
      <c r="H265" s="49"/>
      <c r="I265" s="49"/>
      <c r="J265" s="49"/>
      <c r="K265" s="49"/>
      <c r="L265" s="49"/>
      <c r="M265" s="49"/>
      <c r="N265" s="49"/>
      <c r="O265" s="49"/>
      <c r="P265" s="49"/>
      <c r="Q265" s="49"/>
      <c r="R265" s="49"/>
      <c r="S265" s="49"/>
      <c r="T265" s="49"/>
    </row>
    <row r="266" spans="1:24" ht="18.75">
      <c r="A266" s="118" t="s">
        <v>188</v>
      </c>
      <c r="B266" s="118"/>
      <c r="C266" s="118"/>
      <c r="D266" s="118"/>
      <c r="E266" s="118"/>
      <c r="F266" s="118"/>
      <c r="G266" s="118"/>
      <c r="H266" s="118"/>
      <c r="I266" s="118"/>
      <c r="J266" s="118"/>
      <c r="K266" s="118"/>
      <c r="L266" s="118"/>
      <c r="M266" s="118"/>
      <c r="N266" s="118"/>
      <c r="O266" s="118"/>
      <c r="P266" s="141" t="s">
        <v>298</v>
      </c>
      <c r="Q266" s="141"/>
      <c r="R266" s="141"/>
      <c r="S266" s="141"/>
      <c r="T266" s="141"/>
      <c r="U266" s="141"/>
      <c r="V266" s="141"/>
    </row>
    <row r="267" spans="1:24">
      <c r="A267" s="29"/>
      <c r="B267" s="29"/>
      <c r="C267" s="29"/>
      <c r="D267" s="29"/>
      <c r="E267" s="29"/>
      <c r="F267" s="29"/>
      <c r="G267" s="29"/>
      <c r="H267" s="29"/>
      <c r="I267" s="29"/>
      <c r="J267" s="29"/>
      <c r="K267" s="29"/>
      <c r="L267" s="29"/>
      <c r="M267" s="29"/>
      <c r="N267" s="29"/>
      <c r="O267" s="29"/>
      <c r="P267" s="29"/>
      <c r="Q267" s="29"/>
      <c r="R267" s="29"/>
      <c r="S267" s="29"/>
      <c r="T267" s="29"/>
    </row>
    <row r="268" spans="1:24" ht="24.75" customHeight="1">
      <c r="A268" s="130" t="s">
        <v>170</v>
      </c>
      <c r="B268" s="130"/>
      <c r="C268" s="130"/>
      <c r="D268" s="130"/>
      <c r="E268" s="130"/>
      <c r="F268" s="130"/>
      <c r="G268" s="130"/>
      <c r="H268" s="130"/>
      <c r="I268" s="130"/>
      <c r="J268" s="130"/>
      <c r="K268" s="130"/>
      <c r="L268" s="130"/>
      <c r="M268" s="130"/>
      <c r="N268" s="130"/>
      <c r="O268" s="130"/>
      <c r="P268" s="130"/>
      <c r="Q268" s="130"/>
      <c r="R268" s="130"/>
      <c r="S268" s="130"/>
      <c r="T268" s="138" t="s">
        <v>178</v>
      </c>
      <c r="U268" s="109" t="s">
        <v>291</v>
      </c>
      <c r="V268" s="109" t="s">
        <v>295</v>
      </c>
      <c r="W268" s="109" t="s">
        <v>1014</v>
      </c>
    </row>
    <row r="269" spans="1:24" ht="66" customHeight="1">
      <c r="A269" s="109" t="s">
        <v>171</v>
      </c>
      <c r="B269" s="130" t="s">
        <v>172</v>
      </c>
      <c r="C269" s="109" t="s">
        <v>173</v>
      </c>
      <c r="D269" s="109" t="s">
        <v>174</v>
      </c>
      <c r="E269" s="109"/>
      <c r="F269" s="109" t="s">
        <v>175</v>
      </c>
      <c r="G269" s="109"/>
      <c r="H269" s="109" t="s">
        <v>176</v>
      </c>
      <c r="I269" s="109"/>
      <c r="J269" s="109" t="s">
        <v>1002</v>
      </c>
      <c r="K269" s="109"/>
      <c r="L269" s="109" t="s">
        <v>1003</v>
      </c>
      <c r="M269" s="109"/>
      <c r="N269" s="109" t="s">
        <v>1004</v>
      </c>
      <c r="O269" s="109"/>
      <c r="P269" s="109" t="s">
        <v>7</v>
      </c>
      <c r="Q269" s="109"/>
      <c r="R269" s="109" t="s">
        <v>177</v>
      </c>
      <c r="S269" s="109"/>
      <c r="T269" s="139"/>
      <c r="U269" s="109"/>
      <c r="V269" s="109"/>
      <c r="W269" s="109"/>
    </row>
    <row r="270" spans="1:24" ht="16.5">
      <c r="A270" s="109"/>
      <c r="B270" s="130"/>
      <c r="C270" s="109"/>
      <c r="D270" s="51" t="s">
        <v>179</v>
      </c>
      <c r="E270" s="53" t="s">
        <v>3</v>
      </c>
      <c r="F270" s="51" t="s">
        <v>179</v>
      </c>
      <c r="G270" s="53" t="s">
        <v>3</v>
      </c>
      <c r="H270" s="51" t="s">
        <v>179</v>
      </c>
      <c r="I270" s="53" t="s">
        <v>3</v>
      </c>
      <c r="J270" s="51" t="s">
        <v>179</v>
      </c>
      <c r="K270" s="53" t="s">
        <v>3</v>
      </c>
      <c r="L270" s="51" t="s">
        <v>179</v>
      </c>
      <c r="M270" s="53" t="s">
        <v>3</v>
      </c>
      <c r="N270" s="51" t="s">
        <v>179</v>
      </c>
      <c r="O270" s="53" t="s">
        <v>3</v>
      </c>
      <c r="P270" s="51" t="s">
        <v>179</v>
      </c>
      <c r="Q270" s="53" t="s">
        <v>3</v>
      </c>
      <c r="R270" s="51" t="s">
        <v>179</v>
      </c>
      <c r="S270" s="53" t="s">
        <v>3</v>
      </c>
      <c r="T270" s="140"/>
      <c r="U270" s="109"/>
      <c r="V270" s="109"/>
      <c r="W270" s="109"/>
    </row>
    <row r="271" spans="1:24" ht="18.75">
      <c r="A271" s="28">
        <v>1</v>
      </c>
      <c r="B271" s="79"/>
      <c r="C271" s="28"/>
      <c r="D271" s="28"/>
      <c r="E271" s="17">
        <f>IF((C271&lt;=7),VLOOKUP(D271,'7 лет'!$A$5:$B$78,2),IF((C271=8),VLOOKUP(D271,'8 лет'!$A$5:$B$78,2),IF((C271=9),VLOOKUP(D271,'9 лет'!$A$5:$B$78,2),IF((C271=10),VLOOKUP(D271,'10 лет'!$A$5:$B$78,2),IF((C271=11),VLOOKUP(D271,'11 лет'!$A$5:$B$78,2),IF((C271=12),VLOOKUP(D271,'12 лет'!$A$5:$B$78,2),IF((C271=13),VLOOKUP(D271,'13 лет'!$A$5:$B$78,2),IF((C271=14),VLOOKUP(D271,'14 лет'!$A$5:$B$78,2),IF((C271=15),VLOOKUP(D271,'15 лет'!$A$5:$B$78,2),IF((C271=16),VLOOKUP(D271,'16 лет'!$A$5:$B$78,2),IF((C271=17),VLOOKUP(D271,'17 лет'!$A$5:$B$78,2))))))))))))</f>
        <v>0</v>
      </c>
      <c r="F271" s="28"/>
      <c r="G271" s="17">
        <f>IF((C271&lt;=7),VLOOKUP(F271,'7 лет'!$C$5:$D$79,2),IF((C271=8),VLOOKUP(F271,'8 лет'!$C$5:$D$79,2),IF((C271=9),VLOOKUP(F271,'9 лет'!$C$5:$D$79,2),IF((C271=10),VLOOKUP(F271,'10 лет'!$C$5:$D$79,2),IF((C271=11),VLOOKUP(F271,'11 лет'!$C$5:$D$79,2),IF((C271=12),VLOOKUP(F271,'12 лет'!$C$5:$D$79,2),IF((C271=13),VLOOKUP(F271,'13 лет'!$C$5:$D$79,2),IF((C271=14),VLOOKUP(F271,'14 лет'!$C$5:$D$79,2),IF((C271=15),VLOOKUP(F271,'15 лет'!$C$5:$D$79,2),IF((C271=16),VLOOKUP(F271,'16 лет'!$C$5:$D$79,2),IF((C271=17),VLOOKUP(F271,'17 лет'!$C$5:$D$79,2))))))))))))</f>
        <v>0</v>
      </c>
      <c r="H271" s="28"/>
      <c r="I271" s="17">
        <f>IF((C271&lt;=7),VLOOKUP(H271,'7 лет'!$E$5:$F$79,2),IF((C271=8),VLOOKUP(H271,'8 лет'!$E$5:$F$79,2),IF((C271=9),VLOOKUP(H271,'9 лет'!$E$5:$F$79,2),IF((C271=10),VLOOKUP(H271,'10 лет'!$E$5:$F$79,2),IF((C271=11),VLOOKUP(H271,'11 лет'!$E$5:$F$79,2),IF((C271=12),VLOOKUP(H271,'12 лет'!$E$5:$F$79,2),IF((C271=13),VLOOKUP(H271,'13 лет'!$E$5:$F$79,2),IF((C271=14),VLOOKUP(H271,'14 лет'!$E$5:$F$79,2),IF((C271=15),VLOOKUP(H271,'15 лет'!$E$5:$F$79,2),IF((C271=16),VLOOKUP(H271,'16 лет'!$E$5:$F$79,2),IF((C271=17),VLOOKUP(H271,'17 лет'!$E$5:$F$79,2))))))))))))</f>
        <v>0</v>
      </c>
      <c r="J271" s="28"/>
      <c r="K271" s="17">
        <f>IF((C271&lt;=7),VLOOKUP(J271,'7 лет'!$G$5:$H$79,2),IF((C271=8),VLOOKUP(J271,'8 лет'!$G$5:$H$79,2),IF((C271=9),VLOOKUP(J271,'9 лет'!$G$5:$H$79,2),IF((C271=10),VLOOKUP(J271,'10 лет'!$G$5:$H$79,2),IF((C271=11),VLOOKUP(J271,'11 лет'!$G$5:$H$79,2),IF((C271=12),VLOOKUP(J271,'12 лет'!$G$5:$H$79,2),IF((C271=13),VLOOKUP(J271,'13 лет'!$G$5:$H$79,2),IF((C271=14),VLOOKUP(J271,'14 лет'!$G$5:$H$79,2),IF(C271&gt;=15,"0")))))))))</f>
        <v>0</v>
      </c>
      <c r="L271" s="28"/>
      <c r="M271" s="17" t="str">
        <f>IF((C271=12),VLOOKUP(L271,'12 лет'!$I$5:$J$81,2),IF((C271=13),VLOOKUP(L271,'13 лет'!$I$5:$J$81,2),IF((C271=14),VLOOKUP(L271,'14 лет'!$I$5:$J$80,2),IF((C271=15),VLOOKUP(L271,'15 лет'!$G$5:$H$82,2),IF((C271=16),VLOOKUP(L271,'16 лет'!$G$5:$H$81,2),IF((C271=17),VLOOKUP(L271,'17 лет'!$G$5:$H$81,2),IF(C271&lt;12,"0")))))))</f>
        <v>0</v>
      </c>
      <c r="N271" s="28"/>
      <c r="O271" s="17" t="str">
        <f>IF((C271=15),VLOOKUP(N271,'15 лет'!$I$5:$J$100,2),IF((C271=16),VLOOKUP(N271,'16 лет'!$I$5:$J$94,2),IF((C271=17),VLOOKUP(N271,'17 лет'!$I$5:$J$97,2),IF(C271&lt;15,"0"))))</f>
        <v>0</v>
      </c>
      <c r="P271" s="11"/>
      <c r="Q271" s="17">
        <f>IF((C271&lt;=7),VLOOKUP(P271,'7 лет'!$I$5:$J$79,2),IF((C271=8),VLOOKUP(P271,'8 лет'!$I$5:$J$79,2),IF((C271=9),VLOOKUP(P271,'9 лет'!$I$5:$J$79,2),IF((C271=10),VLOOKUP(P271,'10 лет'!$I$5:$J$79,2),IF((C271=11),VLOOKUP(P271,'11 лет'!$I$5:$J$79,2),IF((C271=12),VLOOKUP(P271,'12 лет'!$K$5:$L$79,2),IF((C271=13),VLOOKUP(P271,'13 лет'!$K$5:$L$79,2),IF((C271=14),VLOOKUP(P271,'14 лет'!$K$5:$L$79,2),IF((C271=15),VLOOKUP(P271,'15 лет'!$K$5:$L$79,2),IF((C271=16),VLOOKUP(P271,'16 лет'!$K$5:$L$79,2),IF((C271=17),VLOOKUP(P271,'17 лет'!$K$5:$L$79,2),)))))))))))</f>
        <v>50</v>
      </c>
      <c r="R271" s="28"/>
      <c r="S271" s="17">
        <f>IF((C271&lt;=7),VLOOKUP(R271,'7 лет'!$K$5:$L$79,2),IF((C271=8),VLOOKUP(R271,'8 лет'!$K$5:$L$79,2),IF((C271=9),VLOOKUP(R271,'9 лет'!$K$5:$L$79,2),IF((C271=10),VLOOKUP(R271,'10 лет'!$K$5:$L$79,2),IF((C271=11),VLOOKUP(R271,'11 лет'!$K$5:$L$79,2),IF((C271=12),VLOOKUP(R271,'12 лет'!$M$5:$N$79,2),IF((C271=13),VLOOKUP(R271,'13 лет'!$M$5:$N$79,2),IF((C271=14),VLOOKUP(R271,'14 лет'!$M$5:$N$79,2),IF((C271=15),VLOOKUP(R271,'15 лет'!$M$5:$N$79,2),IF((C271=16),VLOOKUP(R271,'16 лет'!$M$5:$N$79,2),IF((C271=17),VLOOKUP(R271,'17 лет'!$M$5:$N$79,2))))))))))))</f>
        <v>0</v>
      </c>
      <c r="T271" s="12">
        <f t="shared" ref="T271:T276" si="12">SUM(E271+G271+I271+K271+M271+O271+Q271+S271)</f>
        <v>50</v>
      </c>
      <c r="U271" s="4">
        <f>'Личное первенство юноши'!U49</f>
        <v>7</v>
      </c>
      <c r="V271" s="119">
        <f ca="1">'Командный зачет'!G16</f>
        <v>2</v>
      </c>
      <c r="W271" s="110">
        <f ca="1">+SUM(V271*2)</f>
        <v>4</v>
      </c>
      <c r="X271" t="str">
        <f>P266</f>
        <v>Субъект РФ 7</v>
      </c>
    </row>
    <row r="272" spans="1:24" ht="18.75">
      <c r="A272" s="28">
        <v>2</v>
      </c>
      <c r="B272" s="79"/>
      <c r="C272" s="28"/>
      <c r="D272" s="28"/>
      <c r="E272" s="17">
        <f>IF((C272&lt;=7),VLOOKUP(D272,'7 лет'!$A$5:$B$78,2),IF((C272=8),VLOOKUP(D272,'8 лет'!$A$5:$B$78,2),IF((C272=9),VLOOKUP(D272,'9 лет'!$A$5:$B$78,2),IF((C272=10),VLOOKUP(D272,'10 лет'!$A$5:$B$78,2),IF((C272=11),VLOOKUP(D272,'11 лет'!$A$5:$B$78,2),IF((C272=12),VLOOKUP(D272,'12 лет'!$A$5:$B$78,2),IF((C272=13),VLOOKUP(D272,'13 лет'!$A$5:$B$78,2),IF((C272=14),VLOOKUP(D272,'14 лет'!$A$5:$B$78,2),IF((C272=15),VLOOKUP(D272,'15 лет'!$A$5:$B$78,2),IF((C272=16),VLOOKUP(D272,'16 лет'!$A$5:$B$78,2),IF((C272=17),VLOOKUP(D272,'17 лет'!$A$5:$B$78,2))))))))))))</f>
        <v>0</v>
      </c>
      <c r="F272" s="28"/>
      <c r="G272" s="17">
        <f>IF((C272&lt;=7),VLOOKUP(F272,'7 лет'!$C$5:$D$79,2),IF((C272=8),VLOOKUP(F272,'8 лет'!$C$5:$D$79,2),IF((C272=9),VLOOKUP(F272,'9 лет'!$C$5:$D$79,2),IF((C272=10),VLOOKUP(F272,'10 лет'!$C$5:$D$79,2),IF((C272=11),VLOOKUP(F272,'11 лет'!$C$5:$D$79,2),IF((C272=12),VLOOKUP(F272,'12 лет'!$C$5:$D$79,2),IF((C272=13),VLOOKUP(F272,'13 лет'!$C$5:$D$79,2),IF((C272=14),VLOOKUP(F272,'14 лет'!$C$5:$D$79,2),IF((C272=15),VLOOKUP(F272,'15 лет'!$C$5:$D$79,2),IF((C272=16),VLOOKUP(F272,'16 лет'!$C$5:$D$79,2),IF((C272=17),VLOOKUP(F272,'17 лет'!$C$5:$D$79,2))))))))))))</f>
        <v>0</v>
      </c>
      <c r="H272" s="28"/>
      <c r="I272" s="17">
        <f>IF((C272&lt;=7),VLOOKUP(H272,'7 лет'!$E$5:$F$79,2),IF((C272=8),VLOOKUP(H272,'8 лет'!$E$5:$F$79,2),IF((C272=9),VLOOKUP(H272,'9 лет'!$E$5:$F$79,2),IF((C272=10),VLOOKUP(H272,'10 лет'!$E$5:$F$79,2),IF((C272=11),VLOOKUP(H272,'11 лет'!$E$5:$F$79,2),IF((C272=12),VLOOKUP(H272,'12 лет'!$E$5:$F$79,2),IF((C272=13),VLOOKUP(H272,'13 лет'!$E$5:$F$79,2),IF((C272=14),VLOOKUP(H272,'14 лет'!$E$5:$F$79,2),IF((C272=15),VLOOKUP(H272,'15 лет'!$E$5:$F$79,2),IF((C272=16),VLOOKUP(H272,'16 лет'!$E$5:$F$79,2),IF((C272=17),VLOOKUP(H272,'17 лет'!$E$5:$F$79,2))))))))))))</f>
        <v>0</v>
      </c>
      <c r="J272" s="28"/>
      <c r="K272" s="17">
        <f>IF((C272&lt;=7),VLOOKUP(J272,'7 лет'!$G$5:$H$79,2),IF((C272=8),VLOOKUP(J272,'8 лет'!$G$5:$H$79,2),IF((C272=9),VLOOKUP(J272,'9 лет'!$G$5:$H$79,2),IF((C272=10),VLOOKUP(J272,'10 лет'!$G$5:$H$79,2),IF((C272=11),VLOOKUP(J272,'11 лет'!$G$5:$H$79,2),IF((C272=12),VLOOKUP(J272,'12 лет'!$G$5:$H$79,2),IF((C272=13),VLOOKUP(J272,'13 лет'!$G$5:$H$79,2),IF((C272=14),VLOOKUP(J272,'14 лет'!$G$5:$H$79,2),IF(C272&gt;=15,"0")))))))))</f>
        <v>0</v>
      </c>
      <c r="L272" s="28"/>
      <c r="M272" s="17" t="str">
        <f>IF((C272=12),VLOOKUP(L272,'12 лет'!$I$5:$J$81,2),IF((C272=13),VLOOKUP(L272,'13 лет'!$I$5:$J$81,2),IF((C272=14),VLOOKUP(L272,'14 лет'!$I$5:$J$80,2),IF((C272=15),VLOOKUP(L272,'15 лет'!$G$5:$H$82,2),IF((C272=16),VLOOKUP(L272,'16 лет'!$G$5:$H$81,2),IF((C272=17),VLOOKUP(L272,'17 лет'!$G$5:$H$81,2),IF(C272&lt;12,"0")))))))</f>
        <v>0</v>
      </c>
      <c r="N272" s="28"/>
      <c r="O272" s="17" t="str">
        <f>IF((C272=15),VLOOKUP(N272,'15 лет'!$I$5:$J$100,2),IF((C272=16),VLOOKUP(N272,'16 лет'!$I$5:$J$94,2),IF((C272=17),VLOOKUP(N272,'17 лет'!$I$5:$J$97,2),IF(C272&lt;15,"0"))))</f>
        <v>0</v>
      </c>
      <c r="P272" s="11"/>
      <c r="Q272" s="17">
        <f>IF((C272&lt;=7),VLOOKUP(P272,'7 лет'!$I$5:$J$79,2),IF((C272=8),VLOOKUP(P272,'8 лет'!$I$5:$J$79,2),IF((C272=9),VLOOKUP(P272,'9 лет'!$I$5:$J$79,2),IF((C272=10),VLOOKUP(P272,'10 лет'!$I$5:$J$79,2),IF((C272=11),VLOOKUP(P272,'11 лет'!$I$5:$J$79,2),IF((C272=12),VLOOKUP(P272,'12 лет'!$K$5:$L$79,2),IF((C272=13),VLOOKUP(P272,'13 лет'!$K$5:$L$79,2),IF((C272=14),VLOOKUP(P272,'14 лет'!$K$5:$L$79,2),IF((C272=15),VLOOKUP(P272,'15 лет'!$K$5:$L$79,2),IF((C272=16),VLOOKUP(P272,'16 лет'!$K$5:$L$79,2),IF((C272=17),VLOOKUP(P272,'17 лет'!$K$5:$L$79,2),)))))))))))</f>
        <v>50</v>
      </c>
      <c r="R272" s="28"/>
      <c r="S272" s="17">
        <f>IF((C272&lt;=7),VLOOKUP(R272,'7 лет'!$K$5:$L$79,2),IF((C272=8),VLOOKUP(R272,'8 лет'!$K$5:$L$79,2),IF((C272=9),VLOOKUP(R272,'9 лет'!$K$5:$L$79,2),IF((C272=10),VLOOKUP(R272,'10 лет'!$K$5:$L$79,2),IF((C272=11),VLOOKUP(R272,'11 лет'!$K$5:$L$79,2),IF((C272=12),VLOOKUP(R272,'12 лет'!$M$5:$N$79,2),IF((C272=13),VLOOKUP(R272,'13 лет'!$M$5:$N$79,2),IF((C272=14),VLOOKUP(R272,'14 лет'!$M$5:$N$79,2),IF((C272=15),VLOOKUP(R272,'15 лет'!$M$5:$N$79,2),IF((C272=16),VLOOKUP(R272,'16 лет'!$M$5:$N$79,2),IF((C272=17),VLOOKUP(R272,'17 лет'!$M$5:$N$79,2))))))))))))</f>
        <v>0</v>
      </c>
      <c r="T272" s="12">
        <f t="shared" si="12"/>
        <v>50</v>
      </c>
      <c r="U272" s="4">
        <f>'Личное первенство юноши'!U50</f>
        <v>7</v>
      </c>
      <c r="V272" s="120"/>
      <c r="W272" s="111"/>
      <c r="X272" t="str">
        <f>P266</f>
        <v>Субъект РФ 7</v>
      </c>
    </row>
    <row r="273" spans="1:24" ht="18.75">
      <c r="A273" s="28">
        <v>3</v>
      </c>
      <c r="B273" s="79"/>
      <c r="C273" s="28"/>
      <c r="D273" s="28"/>
      <c r="E273" s="17">
        <f>IF((C273&lt;=7),VLOOKUP(D273,'7 лет'!$A$5:$B$78,2),IF((C273=8),VLOOKUP(D273,'8 лет'!$A$5:$B$78,2),IF((C273=9),VLOOKUP(D273,'9 лет'!$A$5:$B$78,2),IF((C273=10),VLOOKUP(D273,'10 лет'!$A$5:$B$78,2),IF((C273=11),VLOOKUP(D273,'11 лет'!$A$5:$B$78,2),IF((C273=12),VLOOKUP(D273,'12 лет'!$A$5:$B$78,2),IF((C273=13),VLOOKUP(D273,'13 лет'!$A$5:$B$78,2),IF((C273=14),VLOOKUP(D273,'14 лет'!$A$5:$B$78,2),IF((C273=15),VLOOKUP(D273,'15 лет'!$A$5:$B$78,2),IF((C273=16),VLOOKUP(D273,'16 лет'!$A$5:$B$78,2),IF((C273=17),VLOOKUP(D273,'17 лет'!$A$5:$B$78,2))))))))))))</f>
        <v>0</v>
      </c>
      <c r="F273" s="28"/>
      <c r="G273" s="17">
        <f>IF((C273&lt;=7),VLOOKUP(F273,'7 лет'!$C$5:$D$79,2),IF((C273=8),VLOOKUP(F273,'8 лет'!$C$5:$D$79,2),IF((C273=9),VLOOKUP(F273,'9 лет'!$C$5:$D$79,2),IF((C273=10),VLOOKUP(F273,'10 лет'!$C$5:$D$79,2),IF((C273=11),VLOOKUP(F273,'11 лет'!$C$5:$D$79,2),IF((C273=12),VLOOKUP(F273,'12 лет'!$C$5:$D$79,2),IF((C273=13),VLOOKUP(F273,'13 лет'!$C$5:$D$79,2),IF((C273=14),VLOOKUP(F273,'14 лет'!$C$5:$D$79,2),IF((C273=15),VLOOKUP(F273,'15 лет'!$C$5:$D$79,2),IF((C273=16),VLOOKUP(F273,'16 лет'!$C$5:$D$79,2),IF((C273=17),VLOOKUP(F273,'17 лет'!$C$5:$D$79,2))))))))))))</f>
        <v>0</v>
      </c>
      <c r="H273" s="28"/>
      <c r="I273" s="17">
        <f>IF((C273&lt;=7),VLOOKUP(H273,'7 лет'!$E$5:$F$79,2),IF((C273=8),VLOOKUP(H273,'8 лет'!$E$5:$F$79,2),IF((C273=9),VLOOKUP(H273,'9 лет'!$E$5:$F$79,2),IF((C273=10),VLOOKUP(H273,'10 лет'!$E$5:$F$79,2),IF((C273=11),VLOOKUP(H273,'11 лет'!$E$5:$F$79,2),IF((C273=12),VLOOKUP(H273,'12 лет'!$E$5:$F$79,2),IF((C273=13),VLOOKUP(H273,'13 лет'!$E$5:$F$79,2),IF((C273=14),VLOOKUP(H273,'14 лет'!$E$5:$F$79,2),IF((C273=15),VLOOKUP(H273,'15 лет'!$E$5:$F$79,2),IF((C273=16),VLOOKUP(H273,'16 лет'!$E$5:$F$79,2),IF((C273=17),VLOOKUP(H273,'17 лет'!$E$5:$F$79,2))))))))))))</f>
        <v>0</v>
      </c>
      <c r="J273" s="28"/>
      <c r="K273" s="17">
        <f>IF((C273&lt;=7),VLOOKUP(J273,'7 лет'!$G$5:$H$79,2),IF((C273=8),VLOOKUP(J273,'8 лет'!$G$5:$H$79,2),IF((C273=9),VLOOKUP(J273,'9 лет'!$G$5:$H$79,2),IF((C273=10),VLOOKUP(J273,'10 лет'!$G$5:$H$79,2),IF((C273=11),VLOOKUP(J273,'11 лет'!$G$5:$H$79,2),IF((C273=12),VLOOKUP(J273,'12 лет'!$G$5:$H$79,2),IF((C273=13),VLOOKUP(J273,'13 лет'!$G$5:$H$79,2),IF((C273=14),VLOOKUP(J273,'14 лет'!$G$5:$H$79,2),IF(C273&gt;=15,"0")))))))))</f>
        <v>0</v>
      </c>
      <c r="L273" s="28"/>
      <c r="M273" s="17" t="str">
        <f>IF((C273=12),VLOOKUP(L273,'12 лет'!$I$5:$J$81,2),IF((C273=13),VLOOKUP(L273,'13 лет'!$I$5:$J$81,2),IF((C273=14),VLOOKUP(L273,'14 лет'!$I$5:$J$80,2),IF((C273=15),VLOOKUP(L273,'15 лет'!$G$5:$H$82,2),IF((C273=16),VLOOKUP(L273,'16 лет'!$G$5:$H$81,2),IF((C273=17),VLOOKUP(L273,'17 лет'!$G$5:$H$81,2),IF(C273&lt;12,"0")))))))</f>
        <v>0</v>
      </c>
      <c r="N273" s="28"/>
      <c r="O273" s="17" t="str">
        <f>IF((C273=15),VLOOKUP(N273,'15 лет'!$I$5:$J$100,2),IF((C273=16),VLOOKUP(N273,'16 лет'!$I$5:$J$94,2),IF((C273=17),VLOOKUP(N273,'17 лет'!$I$5:$J$97,2),IF(C273&lt;15,"0"))))</f>
        <v>0</v>
      </c>
      <c r="P273" s="11"/>
      <c r="Q273" s="17">
        <f>IF((C273&lt;=7),VLOOKUP(P273,'7 лет'!$I$5:$J$79,2),IF((C273=8),VLOOKUP(P273,'8 лет'!$I$5:$J$79,2),IF((C273=9),VLOOKUP(P273,'9 лет'!$I$5:$J$79,2),IF((C273=10),VLOOKUP(P273,'10 лет'!$I$5:$J$79,2),IF((C273=11),VLOOKUP(P273,'11 лет'!$I$5:$J$79,2),IF((C273=12),VLOOKUP(P273,'12 лет'!$K$5:$L$79,2),IF((C273=13),VLOOKUP(P273,'13 лет'!$K$5:$L$79,2),IF((C273=14),VLOOKUP(P273,'14 лет'!$K$5:$L$79,2),IF((C273=15),VLOOKUP(P273,'15 лет'!$K$5:$L$79,2),IF((C273=16),VLOOKUP(P273,'16 лет'!$K$5:$L$79,2),IF((C273=17),VLOOKUP(P273,'17 лет'!$K$5:$L$79,2),)))))))))))</f>
        <v>50</v>
      </c>
      <c r="R273" s="28"/>
      <c r="S273" s="17">
        <f>IF((C273&lt;=7),VLOOKUP(R273,'7 лет'!$K$5:$L$79,2),IF((C273=8),VLOOKUP(R273,'8 лет'!$K$5:$L$79,2),IF((C273=9),VLOOKUP(R273,'9 лет'!$K$5:$L$79,2),IF((C273=10),VLOOKUP(R273,'10 лет'!$K$5:$L$79,2),IF((C273=11),VLOOKUP(R273,'11 лет'!$K$5:$L$79,2),IF((C273=12),VLOOKUP(R273,'12 лет'!$M$5:$N$79,2),IF((C273=13),VLOOKUP(R273,'13 лет'!$M$5:$N$79,2),IF((C273=14),VLOOKUP(R273,'14 лет'!$M$5:$N$79,2),IF((C273=15),VLOOKUP(R273,'15 лет'!$M$5:$N$79,2),IF((C273=16),VLOOKUP(R273,'16 лет'!$M$5:$N$79,2),IF((C273=17),VLOOKUP(R273,'17 лет'!$M$5:$N$79,2))))))))))))</f>
        <v>0</v>
      </c>
      <c r="T273" s="12">
        <f t="shared" si="12"/>
        <v>50</v>
      </c>
      <c r="U273" s="4">
        <f>'Личное первенство юноши'!U51</f>
        <v>7</v>
      </c>
      <c r="V273" s="120"/>
      <c r="W273" s="111"/>
      <c r="X273" t="str">
        <f>P266</f>
        <v>Субъект РФ 7</v>
      </c>
    </row>
    <row r="274" spans="1:24" ht="18.75">
      <c r="A274" s="28">
        <v>4</v>
      </c>
      <c r="B274" s="79"/>
      <c r="C274" s="28"/>
      <c r="D274" s="28"/>
      <c r="E274" s="17">
        <f>IF((C274&lt;=7),VLOOKUP(D274,'7 лет'!$A$5:$B$78,2),IF((C274=8),VLOOKUP(D274,'8 лет'!$A$5:$B$78,2),IF((C274=9),VLOOKUP(D274,'9 лет'!$A$5:$B$78,2),IF((C274=10),VLOOKUP(D274,'10 лет'!$A$5:$B$78,2),IF((C274=11),VLOOKUP(D274,'11 лет'!$A$5:$B$78,2),IF((C274=12),VLOOKUP(D274,'12 лет'!$A$5:$B$78,2),IF((C274=13),VLOOKUP(D274,'13 лет'!$A$5:$B$78,2),IF((C274=14),VLOOKUP(D274,'14 лет'!$A$5:$B$78,2),IF((C274=15),VLOOKUP(D274,'15 лет'!$A$5:$B$78,2),IF((C274=16),VLOOKUP(D274,'16 лет'!$A$5:$B$78,2),IF((C274=17),VLOOKUP(D274,'17 лет'!$A$5:$B$78,2))))))))))))</f>
        <v>0</v>
      </c>
      <c r="F274" s="28"/>
      <c r="G274" s="17">
        <f>IF((C274&lt;=7),VLOOKUP(F274,'7 лет'!$C$5:$D$79,2),IF((C274=8),VLOOKUP(F274,'8 лет'!$C$5:$D$79,2),IF((C274=9),VLOOKUP(F274,'9 лет'!$C$5:$D$79,2),IF((C274=10),VLOOKUP(F274,'10 лет'!$C$5:$D$79,2),IF((C274=11),VLOOKUP(F274,'11 лет'!$C$5:$D$79,2),IF((C274=12),VLOOKUP(F274,'12 лет'!$C$5:$D$79,2),IF((C274=13),VLOOKUP(F274,'13 лет'!$C$5:$D$79,2),IF((C274=14),VLOOKUP(F274,'14 лет'!$C$5:$D$79,2),IF((C274=15),VLOOKUP(F274,'15 лет'!$C$5:$D$79,2),IF((C274=16),VLOOKUP(F274,'16 лет'!$C$5:$D$79,2),IF((C274=17),VLOOKUP(F274,'17 лет'!$C$5:$D$79,2))))))))))))</f>
        <v>0</v>
      </c>
      <c r="H274" s="28"/>
      <c r="I274" s="17">
        <f>IF((C274&lt;=7),VLOOKUP(H274,'7 лет'!$E$5:$F$79,2),IF((C274=8),VLOOKUP(H274,'8 лет'!$E$5:$F$79,2),IF((C274=9),VLOOKUP(H274,'9 лет'!$E$5:$F$79,2),IF((C274=10),VLOOKUP(H274,'10 лет'!$E$5:$F$79,2),IF((C274=11),VLOOKUP(H274,'11 лет'!$E$5:$F$79,2),IF((C274=12),VLOOKUP(H274,'12 лет'!$E$5:$F$79,2),IF((C274=13),VLOOKUP(H274,'13 лет'!$E$5:$F$79,2),IF((C274=14),VLOOKUP(H274,'14 лет'!$E$5:$F$79,2),IF((C274=15),VLOOKUP(H274,'15 лет'!$E$5:$F$79,2),IF((C274=16),VLOOKUP(H274,'16 лет'!$E$5:$F$79,2),IF((C274=17),VLOOKUP(H274,'17 лет'!$E$5:$F$79,2))))))))))))</f>
        <v>0</v>
      </c>
      <c r="J274" s="28"/>
      <c r="K274" s="17">
        <f>IF((C274&lt;=7),VLOOKUP(J274,'7 лет'!$G$5:$H$79,2),IF((C274=8),VLOOKUP(J274,'8 лет'!$G$5:$H$79,2),IF((C274=9),VLOOKUP(J274,'9 лет'!$G$5:$H$79,2),IF((C274=10),VLOOKUP(J274,'10 лет'!$G$5:$H$79,2),IF((C274=11),VLOOKUP(J274,'11 лет'!$G$5:$H$79,2),IF((C274=12),VLOOKUP(J274,'12 лет'!$G$5:$H$79,2),IF((C274=13),VLOOKUP(J274,'13 лет'!$G$5:$H$79,2),IF((C274=14),VLOOKUP(J274,'14 лет'!$G$5:$H$79,2),IF(C274&gt;=15,"0")))))))))</f>
        <v>0</v>
      </c>
      <c r="L274" s="28"/>
      <c r="M274" s="17" t="str">
        <f>IF((C274=12),VLOOKUP(L274,'12 лет'!$I$5:$J$81,2),IF((C274=13),VLOOKUP(L274,'13 лет'!$I$5:$J$81,2),IF((C274=14),VLOOKUP(L274,'14 лет'!$I$5:$J$80,2),IF((C274=15),VLOOKUP(L274,'15 лет'!$G$5:$H$82,2),IF((C274=16),VLOOKUP(L274,'16 лет'!$G$5:$H$81,2),IF((C274=17),VLOOKUP(L274,'17 лет'!$G$5:$H$81,2),IF(C274&lt;12,"0")))))))</f>
        <v>0</v>
      </c>
      <c r="N274" s="28"/>
      <c r="O274" s="17" t="str">
        <f>IF((C274=15),VLOOKUP(N274,'15 лет'!$I$5:$J$100,2),IF((C274=16),VLOOKUP(N274,'16 лет'!$I$5:$J$94,2),IF((C274=17),VLOOKUP(N274,'17 лет'!$I$5:$J$97,2),IF(C274&lt;15,"0"))))</f>
        <v>0</v>
      </c>
      <c r="P274" s="11"/>
      <c r="Q274" s="17">
        <f>IF((C274&lt;=7),VLOOKUP(P274,'7 лет'!$I$5:$J$79,2),IF((C274=8),VLOOKUP(P274,'8 лет'!$I$5:$J$79,2),IF((C274=9),VLOOKUP(P274,'9 лет'!$I$5:$J$79,2),IF((C274=10),VLOOKUP(P274,'10 лет'!$I$5:$J$79,2),IF((C274=11),VLOOKUP(P274,'11 лет'!$I$5:$J$79,2),IF((C274=12),VLOOKUP(P274,'12 лет'!$K$5:$L$79,2),IF((C274=13),VLOOKUP(P274,'13 лет'!$K$5:$L$79,2),IF((C274=14),VLOOKUP(P274,'14 лет'!$K$5:$L$79,2),IF((C274=15),VLOOKUP(P274,'15 лет'!$K$5:$L$79,2),IF((C274=16),VLOOKUP(P274,'16 лет'!$K$5:$L$79,2),IF((C274=17),VLOOKUP(P274,'17 лет'!$K$5:$L$79,2),)))))))))))</f>
        <v>50</v>
      </c>
      <c r="R274" s="28"/>
      <c r="S274" s="17">
        <f>IF((C274&lt;=7),VLOOKUP(R274,'7 лет'!$K$5:$L$79,2),IF((C274=8),VLOOKUP(R274,'8 лет'!$K$5:$L$79,2),IF((C274=9),VLOOKUP(R274,'9 лет'!$K$5:$L$79,2),IF((C274=10),VLOOKUP(R274,'10 лет'!$K$5:$L$79,2),IF((C274=11),VLOOKUP(R274,'11 лет'!$K$5:$L$79,2),IF((C274=12),VLOOKUP(R274,'12 лет'!$M$5:$N$79,2),IF((C274=13),VLOOKUP(R274,'13 лет'!$M$5:$N$79,2),IF((C274=14),VLOOKUP(R274,'14 лет'!$M$5:$N$79,2),IF((C274=15),VLOOKUP(R274,'15 лет'!$M$5:$N$79,2),IF((C274=16),VLOOKUP(R274,'16 лет'!$M$5:$N$79,2),IF((C274=17),VLOOKUP(R274,'17 лет'!$M$5:$N$79,2))))))))))))</f>
        <v>0</v>
      </c>
      <c r="T274" s="12">
        <f t="shared" si="12"/>
        <v>50</v>
      </c>
      <c r="U274" s="4">
        <f>'Личное первенство юноши'!U52</f>
        <v>7</v>
      </c>
      <c r="V274" s="120"/>
      <c r="W274" s="111"/>
      <c r="X274" t="str">
        <f>P266</f>
        <v>Субъект РФ 7</v>
      </c>
    </row>
    <row r="275" spans="1:24" ht="18.75">
      <c r="A275" s="28">
        <v>5</v>
      </c>
      <c r="B275" s="79"/>
      <c r="C275" s="30"/>
      <c r="D275" s="28"/>
      <c r="E275" s="17">
        <f>IF((C275&lt;=7),VLOOKUP(D275,'7 лет'!$A$5:$B$78,2),IF((C275=8),VLOOKUP(D275,'8 лет'!$A$5:$B$78,2),IF((C275=9),VLOOKUP(D275,'9 лет'!$A$5:$B$78,2),IF((C275=10),VLOOKUP(D275,'10 лет'!$A$5:$B$78,2),IF((C275=11),VLOOKUP(D275,'11 лет'!$A$5:$B$78,2),IF((C275=12),VLOOKUP(D275,'12 лет'!$A$5:$B$78,2),IF((C275=13),VLOOKUP(D275,'13 лет'!$A$5:$B$78,2),IF((C275=14),VLOOKUP(D275,'14 лет'!$A$5:$B$78,2),IF((C275=15),VLOOKUP(D275,'15 лет'!$A$5:$B$78,2),IF((C275=16),VLOOKUP(D275,'16 лет'!$A$5:$B$78,2),IF((C275=17),VLOOKUP(D275,'17 лет'!$A$5:$B$78,2))))))))))))</f>
        <v>0</v>
      </c>
      <c r="F275" s="28"/>
      <c r="G275" s="17">
        <f>IF((C275&lt;=7),VLOOKUP(F275,'7 лет'!$C$5:$D$79,2),IF((C275=8),VLOOKUP(F275,'8 лет'!$C$5:$D$79,2),IF((C275=9),VLOOKUP(F275,'9 лет'!$C$5:$D$79,2),IF((C275=10),VLOOKUP(F275,'10 лет'!$C$5:$D$79,2),IF((C275=11),VLOOKUP(F275,'11 лет'!$C$5:$D$79,2),IF((C275=12),VLOOKUP(F275,'12 лет'!$C$5:$D$79,2),IF((C275=13),VLOOKUP(F275,'13 лет'!$C$5:$D$79,2),IF((C275=14),VLOOKUP(F275,'14 лет'!$C$5:$D$79,2),IF((C275=15),VLOOKUP(F275,'15 лет'!$C$5:$D$79,2),IF((C275=16),VLOOKUP(F275,'16 лет'!$C$5:$D$79,2),IF((C275=17),VLOOKUP(F275,'17 лет'!$C$5:$D$79,2))))))))))))</f>
        <v>0</v>
      </c>
      <c r="H275" s="28"/>
      <c r="I275" s="17">
        <f>IF((C275&lt;=7),VLOOKUP(H275,'7 лет'!$E$5:$F$79,2),IF((C275=8),VLOOKUP(H275,'8 лет'!$E$5:$F$79,2),IF((C275=9),VLOOKUP(H275,'9 лет'!$E$5:$F$79,2),IF((C275=10),VLOOKUP(H275,'10 лет'!$E$5:$F$79,2),IF((C275=11),VLOOKUP(H275,'11 лет'!$E$5:$F$79,2),IF((C275=12),VLOOKUP(H275,'12 лет'!$E$5:$F$79,2),IF((C275=13),VLOOKUP(H275,'13 лет'!$E$5:$F$79,2),IF((C275=14),VLOOKUP(H275,'14 лет'!$E$5:$F$79,2),IF((C275=15),VLOOKUP(H275,'15 лет'!$E$5:$F$79,2),IF((C275=16),VLOOKUP(H275,'16 лет'!$E$5:$F$79,2),IF((C275=17),VLOOKUP(H275,'17 лет'!$E$5:$F$79,2))))))))))))</f>
        <v>0</v>
      </c>
      <c r="J275" s="28"/>
      <c r="K275" s="17">
        <f>IF((C275&lt;=7),VLOOKUP(J275,'7 лет'!$G$5:$H$79,2),IF((C275=8),VLOOKUP(J275,'8 лет'!$G$5:$H$79,2),IF((C275=9),VLOOKUP(J275,'9 лет'!$G$5:$H$79,2),IF((C275=10),VLOOKUP(J275,'10 лет'!$G$5:$H$79,2),IF((C275=11),VLOOKUP(J275,'11 лет'!$G$5:$H$79,2),IF((C275=12),VLOOKUP(J275,'12 лет'!$G$5:$H$79,2),IF((C275=13),VLOOKUP(J275,'13 лет'!$G$5:$H$79,2),IF((C275=14),VLOOKUP(J275,'14 лет'!$G$5:$H$79,2),IF(C275&gt;=15,"0")))))))))</f>
        <v>0</v>
      </c>
      <c r="L275" s="28"/>
      <c r="M275" s="17" t="str">
        <f>IF((C275=12),VLOOKUP(L275,'12 лет'!$I$5:$J$81,2),IF((C275=13),VLOOKUP(L275,'13 лет'!$I$5:$J$81,2),IF((C275=14),VLOOKUP(L275,'14 лет'!$I$5:$J$80,2),IF((C275=15),VLOOKUP(L275,'15 лет'!$G$5:$H$82,2),IF((C275=16),VLOOKUP(L275,'16 лет'!$G$5:$H$81,2),IF((C275=17),VLOOKUP(L275,'17 лет'!$G$5:$H$81,2),IF(C275&lt;12,"0")))))))</f>
        <v>0</v>
      </c>
      <c r="N275" s="28"/>
      <c r="O275" s="17" t="str">
        <f>IF((C275=15),VLOOKUP(N275,'15 лет'!$I$5:$J$100,2),IF((C275=16),VLOOKUP(N275,'16 лет'!$I$5:$J$94,2),IF((C275=17),VLOOKUP(N275,'17 лет'!$I$5:$J$97,2),IF(C275&lt;15,"0"))))</f>
        <v>0</v>
      </c>
      <c r="P275" s="11"/>
      <c r="Q275" s="17">
        <f>IF((C275&lt;=7),VLOOKUP(P275,'7 лет'!$I$5:$J$79,2),IF((C275=8),VLOOKUP(P275,'8 лет'!$I$5:$J$79,2),IF((C275=9),VLOOKUP(P275,'9 лет'!$I$5:$J$79,2),IF((C275=10),VLOOKUP(P275,'10 лет'!$I$5:$J$79,2),IF((C275=11),VLOOKUP(P275,'11 лет'!$I$5:$J$79,2),IF((C275=12),VLOOKUP(P275,'12 лет'!$K$5:$L$79,2),IF((C275=13),VLOOKUP(P275,'13 лет'!$K$5:$L$79,2),IF((C275=14),VLOOKUP(P275,'14 лет'!$K$5:$L$79,2),IF((C275=15),VLOOKUP(P275,'15 лет'!$K$5:$L$79,2),IF((C275=16),VLOOKUP(P275,'16 лет'!$K$5:$L$79,2),IF((C275=17),VLOOKUP(P275,'17 лет'!$K$5:$L$79,2),)))))))))))</f>
        <v>50</v>
      </c>
      <c r="R275" s="28"/>
      <c r="S275" s="17">
        <f>IF((C275&lt;=7),VLOOKUP(R275,'7 лет'!$K$5:$L$79,2),IF((C275=8),VLOOKUP(R275,'8 лет'!$K$5:$L$79,2),IF((C275=9),VLOOKUP(R275,'9 лет'!$K$5:$L$79,2),IF((C275=10),VLOOKUP(R275,'10 лет'!$K$5:$L$79,2),IF((C275=11),VLOOKUP(R275,'11 лет'!$K$5:$L$79,2),IF((C275=12),VLOOKUP(R275,'12 лет'!$M$5:$N$79,2),IF((C275=13),VLOOKUP(R275,'13 лет'!$M$5:$N$79,2),IF((C275=14),VLOOKUP(R275,'14 лет'!$M$5:$N$79,2),IF((C275=15),VLOOKUP(R275,'15 лет'!$M$5:$N$79,2),IF((C275=16),VLOOKUP(R275,'16 лет'!$M$5:$N$79,2),IF((C275=17),VLOOKUP(R275,'17 лет'!$M$5:$N$79,2))))))))))))</f>
        <v>0</v>
      </c>
      <c r="T275" s="12">
        <f t="shared" si="12"/>
        <v>50</v>
      </c>
      <c r="U275" s="4">
        <f>'Личное первенство юноши'!U53</f>
        <v>7</v>
      </c>
      <c r="V275" s="120"/>
      <c r="W275" s="111"/>
      <c r="X275" t="str">
        <f>P266</f>
        <v>Субъект РФ 7</v>
      </c>
    </row>
    <row r="276" spans="1:24" ht="18.75">
      <c r="A276" s="28">
        <v>6</v>
      </c>
      <c r="B276" s="79"/>
      <c r="C276" s="30"/>
      <c r="D276" s="28"/>
      <c r="E276" s="17">
        <f>IF((C276&lt;=7),VLOOKUP(D276,'7 лет'!$A$5:$B$78,2),IF((C276=8),VLOOKUP(D276,'8 лет'!$A$5:$B$78,2),IF((C276=9),VLOOKUP(D276,'9 лет'!$A$5:$B$78,2),IF((C276=10),VLOOKUP(D276,'10 лет'!$A$5:$B$78,2),IF((C276=11),VLOOKUP(D276,'11 лет'!$A$5:$B$78,2),IF((C276=12),VLOOKUP(D276,'12 лет'!$A$5:$B$78,2),IF((C276=13),VLOOKUP(D276,'13 лет'!$A$5:$B$78,2),IF((C276=14),VLOOKUP(D276,'14 лет'!$A$5:$B$78,2),IF((C276=15),VLOOKUP(D276,'15 лет'!$A$5:$B$78,2),IF((C276=16),VLOOKUP(D276,'16 лет'!$A$5:$B$78,2),IF((C276=17),VLOOKUP(D276,'17 лет'!$A$5:$B$78,2))))))))))))</f>
        <v>0</v>
      </c>
      <c r="F276" s="28"/>
      <c r="G276" s="17">
        <f>IF((C276&lt;=7),VLOOKUP(F276,'7 лет'!$C$5:$D$79,2),IF((C276=8),VLOOKUP(F276,'8 лет'!$C$5:$D$79,2),IF((C276=9),VLOOKUP(F276,'9 лет'!$C$5:$D$79,2),IF((C276=10),VLOOKUP(F276,'10 лет'!$C$5:$D$79,2),IF((C276=11),VLOOKUP(F276,'11 лет'!$C$5:$D$79,2),IF((C276=12),VLOOKUP(F276,'12 лет'!$C$5:$D$79,2),IF((C276=13),VLOOKUP(F276,'13 лет'!$C$5:$D$79,2),IF((C276=14),VLOOKUP(F276,'14 лет'!$C$5:$D$79,2),IF((C276=15),VLOOKUP(F276,'15 лет'!$C$5:$D$79,2),IF((C276=16),VLOOKUP(F276,'16 лет'!$C$5:$D$79,2),IF((C276=17),VLOOKUP(F276,'17 лет'!$C$5:$D$79,2))))))))))))</f>
        <v>0</v>
      </c>
      <c r="H276" s="28"/>
      <c r="I276" s="17">
        <f>IF((C276&lt;=7),VLOOKUP(H276,'7 лет'!$E$5:$F$79,2),IF((C276=8),VLOOKUP(H276,'8 лет'!$E$5:$F$79,2),IF((C276=9),VLOOKUP(H276,'9 лет'!$E$5:$F$79,2),IF((C276=10),VLOOKUP(H276,'10 лет'!$E$5:$F$79,2),IF((C276=11),VLOOKUP(H276,'11 лет'!$E$5:$F$79,2),IF((C276=12),VLOOKUP(H276,'12 лет'!$E$5:$F$79,2),IF((C276=13),VLOOKUP(H276,'13 лет'!$E$5:$F$79,2),IF((C276=14),VLOOKUP(H276,'14 лет'!$E$5:$F$79,2),IF((C276=15),VLOOKUP(H276,'15 лет'!$E$5:$F$79,2),IF((C276=16),VLOOKUP(H276,'16 лет'!$E$5:$F$79,2),IF((C276=17),VLOOKUP(H276,'17 лет'!$E$5:$F$79,2))))))))))))</f>
        <v>0</v>
      </c>
      <c r="J276" s="28"/>
      <c r="K276" s="17">
        <f>IF((C276&lt;=7),VLOOKUP(J276,'7 лет'!$G$5:$H$79,2),IF((C276=8),VLOOKUP(J276,'8 лет'!$G$5:$H$79,2),IF((C276=9),VLOOKUP(J276,'9 лет'!$G$5:$H$79,2),IF((C276=10),VLOOKUP(J276,'10 лет'!$G$5:$H$79,2),IF((C276=11),VLOOKUP(J276,'11 лет'!$G$5:$H$79,2),IF((C276=12),VLOOKUP(J276,'12 лет'!$G$5:$H$79,2),IF((C276=13),VLOOKUP(J276,'13 лет'!$G$5:$H$79,2),IF((C276=14),VLOOKUP(J276,'14 лет'!$G$5:$H$79,2),IF(C276&gt;=15,"0")))))))))</f>
        <v>0</v>
      </c>
      <c r="L276" s="28"/>
      <c r="M276" s="17" t="str">
        <f>IF((C276=12),VLOOKUP(L276,'12 лет'!$I$5:$J$81,2),IF((C276=13),VLOOKUP(L276,'13 лет'!$I$5:$J$81,2),IF((C276=14),VLOOKUP(L276,'14 лет'!$I$5:$J$80,2),IF((C276=15),VLOOKUP(L276,'15 лет'!$G$5:$H$82,2),IF((C276=16),VLOOKUP(L276,'16 лет'!$G$5:$H$81,2),IF((C276=17),VLOOKUP(L276,'17 лет'!$G$5:$H$81,2),IF(C276&lt;12,"0")))))))</f>
        <v>0</v>
      </c>
      <c r="N276" s="28"/>
      <c r="O276" s="17" t="str">
        <f>IF((C276=15),VLOOKUP(N276,'15 лет'!$I$5:$J$100,2),IF((C276=16),VLOOKUP(N276,'16 лет'!$I$5:$J$94,2),IF((C276=17),VLOOKUP(N276,'17 лет'!$I$5:$J$97,2),IF(C276&lt;15,"0"))))</f>
        <v>0</v>
      </c>
      <c r="P276" s="11"/>
      <c r="Q276" s="17">
        <f>IF((C276&lt;=7),VLOOKUP(P276,'7 лет'!$I$5:$J$79,2),IF((C276=8),VLOOKUP(P276,'8 лет'!$I$5:$J$79,2),IF((C276=9),VLOOKUP(P276,'9 лет'!$I$5:$J$79,2),IF((C276=10),VLOOKUP(P276,'10 лет'!$I$5:$J$79,2),IF((C276=11),VLOOKUP(P276,'11 лет'!$I$5:$J$79,2),IF((C276=12),VLOOKUP(P276,'12 лет'!$K$5:$L$79,2),IF((C276=13),VLOOKUP(P276,'13 лет'!$K$5:$L$79,2),IF((C276=14),VLOOKUP(P276,'14 лет'!$K$5:$L$79,2),IF((C276=15),VLOOKUP(P276,'15 лет'!$K$5:$L$79,2),IF((C276=16),VLOOKUP(P276,'16 лет'!$K$5:$L$79,2),IF((C276=17),VLOOKUP(P276,'17 лет'!$K$5:$L$79,2),)))))))))))</f>
        <v>50</v>
      </c>
      <c r="R276" s="28"/>
      <c r="S276" s="17">
        <f>IF((C276&lt;=7),VLOOKUP(R276,'7 лет'!$K$5:$L$79,2),IF((C276=8),VLOOKUP(R276,'8 лет'!$K$5:$L$79,2),IF((C276=9),VLOOKUP(R276,'9 лет'!$K$5:$L$79,2),IF((C276=10),VLOOKUP(R276,'10 лет'!$K$5:$L$79,2),IF((C276=11),VLOOKUP(R276,'11 лет'!$K$5:$L$79,2),IF((C276=12),VLOOKUP(R276,'12 лет'!$M$5:$N$79,2),IF((C276=13),VLOOKUP(R276,'13 лет'!$M$5:$N$79,2),IF((C276=14),VLOOKUP(R276,'14 лет'!$M$5:$N$79,2),IF((C276=15),VLOOKUP(R276,'15 лет'!$M$5:$N$79,2),IF((C276=16),VLOOKUP(R276,'16 лет'!$M$5:$N$79,2),IF((C276=17),VLOOKUP(R276,'17 лет'!$M$5:$N$79,2))))))))))))</f>
        <v>0</v>
      </c>
      <c r="T276" s="12">
        <f t="shared" si="12"/>
        <v>50</v>
      </c>
      <c r="U276" s="4">
        <f>'Личное первенство юноши'!U54</f>
        <v>7</v>
      </c>
      <c r="V276" s="120"/>
      <c r="W276" s="111"/>
      <c r="X276" t="str">
        <f>P266</f>
        <v>Субъект РФ 7</v>
      </c>
    </row>
    <row r="277" spans="1:24" ht="18.75">
      <c r="A277" s="122"/>
      <c r="B277" s="123"/>
      <c r="C277" s="123"/>
      <c r="D277" s="123"/>
      <c r="E277" s="123"/>
      <c r="F277" s="123"/>
      <c r="G277" s="123"/>
      <c r="H277" s="123"/>
      <c r="I277" s="123"/>
      <c r="J277" s="123"/>
      <c r="K277" s="123"/>
      <c r="L277" s="123"/>
      <c r="M277" s="123"/>
      <c r="N277" s="123"/>
      <c r="O277" s="123"/>
      <c r="P277" s="128" t="s">
        <v>292</v>
      </c>
      <c r="Q277" s="128"/>
      <c r="R277" s="128"/>
      <c r="S277" s="129"/>
      <c r="T277" s="124">
        <f ca="1">SUMPRODUCT(LARGE($T$271:$T$276,ROW(INDIRECT("T1:T"&amp;Z17))))</f>
        <v>250</v>
      </c>
      <c r="U277" s="125"/>
      <c r="V277" s="120"/>
      <c r="W277" s="111"/>
    </row>
    <row r="278" spans="1:24" ht="24.75" customHeight="1">
      <c r="A278" s="135" t="s">
        <v>180</v>
      </c>
      <c r="B278" s="136"/>
      <c r="C278" s="136"/>
      <c r="D278" s="136"/>
      <c r="E278" s="136"/>
      <c r="F278" s="136"/>
      <c r="G278" s="136"/>
      <c r="H278" s="136"/>
      <c r="I278" s="136"/>
      <c r="J278" s="136"/>
      <c r="K278" s="136"/>
      <c r="L278" s="136"/>
      <c r="M278" s="136"/>
      <c r="N278" s="136"/>
      <c r="O278" s="136"/>
      <c r="P278" s="136"/>
      <c r="Q278" s="136"/>
      <c r="R278" s="136"/>
      <c r="S278" s="136"/>
      <c r="T278" s="136"/>
      <c r="U278" s="137"/>
      <c r="V278" s="120"/>
      <c r="W278" s="111"/>
    </row>
    <row r="279" spans="1:24" ht="18.75">
      <c r="A279" s="28">
        <v>1</v>
      </c>
      <c r="B279" s="80"/>
      <c r="C279" s="28"/>
      <c r="D279" s="28"/>
      <c r="E279" s="17">
        <f>IF((C279&lt;=7),VLOOKUP(D279,'7 лет'!$M$5:$N$78,2),IF((C279=8),VLOOKUP(D279,'8 лет'!$M$5:$N$78,2),IF((C279=9),VLOOKUP(D279,'9 лет'!$M$5:$N$78,2),IF((C279=10),VLOOKUP(D279,'10 лет'!$M$5:$N$78,2),IF((C279=11),VLOOKUP(D279,'11 лет'!$M$5:$N$78,2),IF((C279=12),VLOOKUP(D279,'12 лет'!$O$5:$P$78,2),IF((C279=13),VLOOKUP(D279,'13 лет'!$O$5:$P$78,2),IF((C279=14),VLOOKUP(D279,'14 лет'!$O$5:$P$78,2),IF((C279=15),VLOOKUP(D279,'15 лет'!$O$5:$P$78,2),IF((C279=16),VLOOKUP(D279,'16 лет'!$O$5:$P$78,2),IF((C279=17),VLOOKUP(D279,'17 лет'!$O$5:$P$78,2))))))))))))</f>
        <v>0</v>
      </c>
      <c r="F279" s="28"/>
      <c r="G279" s="17">
        <f>IF((C279&lt;=7),VLOOKUP(F279,'7 лет'!$O$5:$P$79,2),IF((C279=8),VLOOKUP(F279,'8 лет'!$O$5:$P$79,2),IF((C279=9),VLOOKUP(F279,'9 лет'!$O$5:$P$79,2),IF((C279=10),VLOOKUP(F279,'10 лет'!$O$5:$P$79,2),IF((C279=11),VLOOKUP(F279,'11 лет'!$O$5:$P$79,2),IF((C279=12),VLOOKUP(F279,'12 лет'!$Q$5:$R$79,2),IF((C279=13),VLOOKUP(F279,'13 лет'!$Q$5:$R$79,2),IF((C279=14),VLOOKUP(F279,'14 лет'!$Q$5:$R$79,2),IF((C279=15),VLOOKUP(F279,'15 лет'!$Q$5:$R$79,2),IF((C279=16),VLOOKUP(F279,'16 лет'!$Q$5:$R$79,2),IF((C279=17),VLOOKUP(F279,'17 лет'!$Q$5:$R$79,2))))))))))))</f>
        <v>0</v>
      </c>
      <c r="H279" s="28"/>
      <c r="I279" s="17">
        <f>IF((C279&lt;=7),VLOOKUP(H279,'7 лет'!$Q$5:$R$79,2),IF((C279=8),VLOOKUP(H279,'8 лет'!$Q$5:$R$79,2),IF((C279=9),VLOOKUP(H279,'9 лет'!$Q$5:$R$79,2),IF((C279=10),VLOOKUP(H279,'10 лет'!$Q$5:$R$79,2),IF((C279=11),VLOOKUP(H279,'11 лет'!$Q$5:$R$79,2),IF((C279=12),VLOOKUP(H279,'12 лет'!$S$5:$T$79,2),IF((C279=13),VLOOKUP(H279,'13 лет'!$S$5:$T$79,2),IF((C279=14),VLOOKUP(H279,'14 лет'!$S$5:$T$79,2),IF((C279=15),VLOOKUP(H279,'15 лет'!$S$5:$T$79,2),IF((C279=16),VLOOKUP(H279,'16 лет'!$S$5:$T$79,2),IF((C279=17),VLOOKUP(H279,'17 лет'!$S$5:$T$79,2))))))))))))</f>
        <v>0</v>
      </c>
      <c r="J279" s="28"/>
      <c r="K279" s="17">
        <f>IF((C279&lt;=7),VLOOKUP(J279,'7 лет'!$S$5:$T$79,2),IF((C279=8),VLOOKUP(J279,'8 лет'!$S$5:$T$79,2),IF((C279=9),VLOOKUP(J279,'9 лет'!$S$5:$T$79,2),IF((C279=10),VLOOKUP(J279,'10 лет'!$S$5:$T$79,2),IF((C279=11),VLOOKUP(J279,'11 лет'!$S$5:$T$79,2),IF((C279=12),VLOOKUP(J279,'12 лет'!$U$5:$V$79,2),IF((C279=13),VLOOKUP(J279,'13 лет'!$U$5:$V$79,2),IF((C279=14),VLOOKUP(J279,'14 лет'!$U$5:$V$79,2),IF(C279&gt;=15,"0")))))))))</f>
        <v>0</v>
      </c>
      <c r="L279" s="28"/>
      <c r="M279" s="17" t="str">
        <f>IF((C279=12),VLOOKUP(L279,'12 лет'!$W$5:$X$85,2),IF((C279=13),VLOOKUP(L279,'13 лет'!$W$5:$X$84,2),IF((C279=14),VLOOKUP(L279,'14 лет'!$W$5:$X$82,2),IF((C279=15),VLOOKUP(L279,'15 лет'!$U$5:$V$82,2),IF((C279=16),VLOOKUP(L279,'16 лет'!$U$5:$V$78,2),IF((C279=17),VLOOKUP(L279,'17 лет'!$U$5:$V$78,2),IF(C279&lt;12,"0")))))))</f>
        <v>0</v>
      </c>
      <c r="N279" s="28"/>
      <c r="O279" s="17" t="str">
        <f>IF((C279=15),VLOOKUP(N279,'15 лет'!$W$5:$X$115,2),IF((C279=16),VLOOKUP(N279,'16 лет'!$W$5:$X$113,2),IF((C279=17),VLOOKUP(N279,'17 лет'!$W$5:$X$113,2),IF(C279&lt;15,"0"))))</f>
        <v>0</v>
      </c>
      <c r="P279" s="11"/>
      <c r="Q279" s="17">
        <f>IF((C279&lt;=7),VLOOKUP(P279,'7 лет'!$U$5:$V$79,2),IF((C279=8),VLOOKUP(P279,'8 лет'!$U$5:$V$79,2),IF((C279=9),VLOOKUP(P279,'9 лет'!$U$5:$V$79,2),IF((C279=10),VLOOKUP(P279,'10 лет'!$U$5:$V$79,2),IF((C279=11),VLOOKUP(P279,'11 лет'!$U$5:$V$79,2),IF((C279=12),VLOOKUP(P279,'12 лет'!$Y$5:$Z$79,2),IF((C279=13),VLOOKUP(P279,'13 лет'!$Y$5:$Z$79,2),IF((C279=14),VLOOKUP(P279,'14 лет'!$Y$5:$Z$79,2),IF((C279=15),VLOOKUP(P279,'15 лет'!$Y$5:$Z$79,2),IF((C279=16),VLOOKUP(P279,'16 лет'!$Y$5:$Z$79,2),IF((C279=17),VLOOKUP(P279,'17 лет'!$Y$5:$Z$79,2))))))))))))</f>
        <v>35</v>
      </c>
      <c r="R279" s="28"/>
      <c r="S279" s="17">
        <f>IF((C279&lt;=7),VLOOKUP(R279,'7 лет'!$W$5:$X$79,2),IF((C279=8),VLOOKUP(R279,'8 лет'!$W$5:$X$79,2),IF((C279=9),VLOOKUP(R279,'9 лет'!$W$5:$X$79,2),IF((C279=10),VLOOKUP(R279,'10 лет'!$W$5:$X$79,2),IF((C279=11),VLOOKUP(R279,'11 лет'!$W$5:$X$79,2),IF((C279=12),VLOOKUP(R279,'12 лет'!$AA$5:$AB$79,2),IF((C279=13),VLOOKUP(R279,'13 лет'!$AA$5:$AB$79,2),IF((C279=14),VLOOKUP(R279,'14 лет'!$AA$5:$AB$79,2),IF((C279=15),VLOOKUP(R279,'15 лет'!$AA$5:$AB$79,2),IF((C279=16),VLOOKUP(R279,'16 лет'!$AA$5:$AB$79,2),IF((C279=17),VLOOKUP(R279,'17 лет'!$AA$5:$AB$79,2))))))))))))</f>
        <v>0</v>
      </c>
      <c r="T279" s="13">
        <f t="shared" ref="T279:T284" si="13">SUM(E279+G279+I279+K279+M279+O279+Q279+S279)</f>
        <v>35</v>
      </c>
      <c r="U279" s="4">
        <f>'Личное первенство девушки'!U49</f>
        <v>7</v>
      </c>
      <c r="V279" s="120"/>
      <c r="W279" s="111"/>
      <c r="X279" t="str">
        <f>P266</f>
        <v>Субъект РФ 7</v>
      </c>
    </row>
    <row r="280" spans="1:24" ht="18.75">
      <c r="A280" s="28">
        <v>2</v>
      </c>
      <c r="B280" s="80"/>
      <c r="C280" s="28"/>
      <c r="D280" s="28"/>
      <c r="E280" s="17">
        <f>IF((C280&lt;=7),VLOOKUP(D280,'7 лет'!$M$5:$N$78,2),IF((C280=8),VLOOKUP(D280,'8 лет'!$M$5:$N$78,2),IF((C280=9),VLOOKUP(D280,'9 лет'!$M$5:$N$78,2),IF((C280=10),VLOOKUP(D280,'10 лет'!$M$5:$N$78,2),IF((C280=11),VLOOKUP(D280,'11 лет'!$M$5:$N$78,2),IF((C280=12),VLOOKUP(D280,'12 лет'!$O$5:$P$78,2),IF((C280=13),VLOOKUP(D280,'13 лет'!$O$5:$P$78,2),IF((C280=14),VLOOKUP(D280,'14 лет'!$O$5:$P$78,2),IF((C280=15),VLOOKUP(D280,'15 лет'!$O$5:$P$78,2),IF((C280=16),VLOOKUP(D280,'16 лет'!$O$5:$P$78,2),IF((C280=17),VLOOKUP(D280,'17 лет'!$O$5:$P$78,2))))))))))))</f>
        <v>0</v>
      </c>
      <c r="F280" s="28"/>
      <c r="G280" s="17">
        <f>IF((C280&lt;=7),VLOOKUP(F280,'7 лет'!$O$5:$P$79,2),IF((C280=8),VLOOKUP(F280,'8 лет'!$O$5:$P$79,2),IF((C280=9),VLOOKUP(F280,'9 лет'!$O$5:$P$79,2),IF((C280=10),VLOOKUP(F280,'10 лет'!$O$5:$P$79,2),IF((C280=11),VLOOKUP(F280,'11 лет'!$O$5:$P$79,2),IF((C280=12),VLOOKUP(F280,'12 лет'!$Q$5:$R$79,2),IF((C280=13),VLOOKUP(F280,'13 лет'!$Q$5:$R$79,2),IF((C280=14),VLOOKUP(F280,'14 лет'!$Q$5:$R$79,2),IF((C280=15),VLOOKUP(F280,'15 лет'!$Q$5:$R$79,2),IF((C280=16),VLOOKUP(F280,'16 лет'!$Q$5:$R$79,2),IF((C280=17),VLOOKUP(F280,'17 лет'!$Q$5:$R$79,2))))))))))))</f>
        <v>0</v>
      </c>
      <c r="H280" s="28"/>
      <c r="I280" s="17">
        <f>IF((C280&lt;=7),VLOOKUP(H280,'7 лет'!$Q$5:$R$79,2),IF((C280=8),VLOOKUP(H280,'8 лет'!$Q$5:$R$79,2),IF((C280=9),VLOOKUP(H280,'9 лет'!$Q$5:$R$79,2),IF((C280=10),VLOOKUP(H280,'10 лет'!$Q$5:$R$79,2),IF((C280=11),VLOOKUP(H280,'11 лет'!$Q$5:$R$79,2),IF((C280=12),VLOOKUP(H280,'12 лет'!$S$5:$T$79,2),IF((C280=13),VLOOKUP(H280,'13 лет'!$S$5:$T$79,2),IF((C280=14),VLOOKUP(H280,'14 лет'!$S$5:$T$79,2),IF((C280=15),VLOOKUP(H280,'15 лет'!$S$5:$T$79,2),IF((C280=16),VLOOKUP(H280,'16 лет'!$S$5:$T$79,2),IF((C280=17),VLOOKUP(H280,'17 лет'!$S$5:$T$79,2))))))))))))</f>
        <v>0</v>
      </c>
      <c r="J280" s="28"/>
      <c r="K280" s="17">
        <f>IF((C280&lt;=7),VLOOKUP(J280,'7 лет'!$S$5:$T$79,2),IF((C280=8),VLOOKUP(J280,'8 лет'!$S$5:$T$79,2),IF((C280=9),VLOOKUP(J280,'9 лет'!$S$5:$T$79,2),IF((C280=10),VLOOKUP(J280,'10 лет'!$S$5:$T$79,2),IF((C280=11),VLOOKUP(J280,'11 лет'!$S$5:$T$79,2),IF((C280=12),VLOOKUP(J280,'12 лет'!$U$5:$V$79,2),IF((C280=13),VLOOKUP(J280,'13 лет'!$U$5:$V$79,2),IF((C280=14),VLOOKUP(J280,'14 лет'!$U$5:$V$79,2),IF(C280&gt;=15,"0")))))))))</f>
        <v>0</v>
      </c>
      <c r="L280" s="28"/>
      <c r="M280" s="17" t="str">
        <f>IF((C280=12),VLOOKUP(L280,'12 лет'!$W$5:$X$85,2),IF((C280=13),VLOOKUP(L280,'13 лет'!$W$5:$X$84,2),IF((C280=14),VLOOKUP(L280,'14 лет'!$W$5:$X$82,2),IF((C280=15),VLOOKUP(L280,'15 лет'!$U$5:$V$82,2),IF((C280=16),VLOOKUP(L280,'16 лет'!$U$5:$V$78,2),IF((C280=17),VLOOKUP(L280,'17 лет'!$U$5:$V$78,2),IF(C280&lt;12,"0")))))))</f>
        <v>0</v>
      </c>
      <c r="N280" s="28"/>
      <c r="O280" s="17" t="str">
        <f>IF((C280=15),VLOOKUP(N280,'15 лет'!$W$5:$X$115,2),IF((C280=16),VLOOKUP(N280,'16 лет'!$W$5:$X$113,2),IF((C280=17),VLOOKUP(N280,'17 лет'!$W$5:$X$113,2),IF(C280&lt;15,"0"))))</f>
        <v>0</v>
      </c>
      <c r="P280" s="11"/>
      <c r="Q280" s="17">
        <f>IF((C280&lt;=7),VLOOKUP(P280,'7 лет'!$U$5:$V$79,2),IF((C280=8),VLOOKUP(P280,'8 лет'!$U$5:$V$79,2),IF((C280=9),VLOOKUP(P280,'9 лет'!$U$5:$V$79,2),IF((C280=10),VLOOKUP(P280,'10 лет'!$U$5:$V$79,2),IF((C280=11),VLOOKUP(P280,'11 лет'!$U$5:$V$79,2),IF((C280=12),VLOOKUP(P280,'12 лет'!$Y$5:$Z$79,2),IF((C280=13),VLOOKUP(P280,'13 лет'!$Y$5:$Z$79,2),IF((C280=14),VLOOKUP(P280,'14 лет'!$Y$5:$Z$79,2),IF((C280=15),VLOOKUP(P280,'15 лет'!$Y$5:$Z$79,2),IF((C280=16),VLOOKUP(P280,'16 лет'!$Y$5:$Z$79,2),IF((C280=17),VLOOKUP(P280,'17 лет'!$Y$5:$Z$79,2))))))))))))</f>
        <v>35</v>
      </c>
      <c r="R280" s="28"/>
      <c r="S280" s="17">
        <f>IF((C280&lt;=7),VLOOKUP(R280,'7 лет'!$W$5:$X$79,2),IF((C280=8),VLOOKUP(R280,'8 лет'!$W$5:$X$79,2),IF((C280=9),VLOOKUP(R280,'9 лет'!$W$5:$X$79,2),IF((C280=10),VLOOKUP(R280,'10 лет'!$W$5:$X$79,2),IF((C280=11),VLOOKUP(R280,'11 лет'!$W$5:$X$79,2),IF((C280=12),VLOOKUP(R280,'12 лет'!$AA$5:$AB$79,2),IF((C280=13),VLOOKUP(R280,'13 лет'!$AA$5:$AB$79,2),IF((C280=14),VLOOKUP(R280,'14 лет'!$AA$5:$AB$79,2),IF((C280=15),VLOOKUP(R280,'15 лет'!$AA$5:$AB$79,2),IF((C280=16),VLOOKUP(R280,'16 лет'!$AA$5:$AB$79,2),IF((C280=17),VLOOKUP(R280,'17 лет'!$AA$5:$AB$79,2))))))))))))</f>
        <v>0</v>
      </c>
      <c r="T280" s="13">
        <f t="shared" si="13"/>
        <v>35</v>
      </c>
      <c r="U280" s="4">
        <f>'Личное первенство девушки'!U50</f>
        <v>7</v>
      </c>
      <c r="V280" s="120"/>
      <c r="W280" s="111"/>
      <c r="X280" t="str">
        <f>P266</f>
        <v>Субъект РФ 7</v>
      </c>
    </row>
    <row r="281" spans="1:24" ht="18.75">
      <c r="A281" s="28">
        <v>3</v>
      </c>
      <c r="B281" s="80"/>
      <c r="C281" s="28"/>
      <c r="D281" s="28"/>
      <c r="E281" s="17">
        <f>IF((C281&lt;=7),VLOOKUP(D281,'7 лет'!$M$5:$N$78,2),IF((C281=8),VLOOKUP(D281,'8 лет'!$M$5:$N$78,2),IF((C281=9),VLOOKUP(D281,'9 лет'!$M$5:$N$78,2),IF((C281=10),VLOOKUP(D281,'10 лет'!$M$5:$N$78,2),IF((C281=11),VLOOKUP(D281,'11 лет'!$M$5:$N$78,2),IF((C281=12),VLOOKUP(D281,'12 лет'!$O$5:$P$78,2),IF((C281=13),VLOOKUP(D281,'13 лет'!$O$5:$P$78,2),IF((C281=14),VLOOKUP(D281,'14 лет'!$O$5:$P$78,2),IF((C281=15),VLOOKUP(D281,'15 лет'!$O$5:$P$78,2),IF((C281=16),VLOOKUP(D281,'16 лет'!$O$5:$P$78,2),IF((C281=17),VLOOKUP(D281,'17 лет'!$O$5:$P$78,2))))))))))))</f>
        <v>0</v>
      </c>
      <c r="F281" s="28"/>
      <c r="G281" s="17">
        <f>IF((C281&lt;=7),VLOOKUP(F281,'7 лет'!$O$5:$P$79,2),IF((C281=8),VLOOKUP(F281,'8 лет'!$O$5:$P$79,2),IF((C281=9),VLOOKUP(F281,'9 лет'!$O$5:$P$79,2),IF((C281=10),VLOOKUP(F281,'10 лет'!$O$5:$P$79,2),IF((C281=11),VLOOKUP(F281,'11 лет'!$O$5:$P$79,2),IF((C281=12),VLOOKUP(F281,'12 лет'!$Q$5:$R$79,2),IF((C281=13),VLOOKUP(F281,'13 лет'!$Q$5:$R$79,2),IF((C281=14),VLOOKUP(F281,'14 лет'!$Q$5:$R$79,2),IF((C281=15),VLOOKUP(F281,'15 лет'!$Q$5:$R$79,2),IF((C281=16),VLOOKUP(F281,'16 лет'!$Q$5:$R$79,2),IF((C281=17),VLOOKUP(F281,'17 лет'!$Q$5:$R$79,2))))))))))))</f>
        <v>0</v>
      </c>
      <c r="H281" s="28"/>
      <c r="I281" s="17">
        <f>IF((C281&lt;=7),VLOOKUP(H281,'7 лет'!$Q$5:$R$79,2),IF((C281=8),VLOOKUP(H281,'8 лет'!$Q$5:$R$79,2),IF((C281=9),VLOOKUP(H281,'9 лет'!$Q$5:$R$79,2),IF((C281=10),VLOOKUP(H281,'10 лет'!$Q$5:$R$79,2),IF((C281=11),VLOOKUP(H281,'11 лет'!$Q$5:$R$79,2),IF((C281=12),VLOOKUP(H281,'12 лет'!$S$5:$T$79,2),IF((C281=13),VLOOKUP(H281,'13 лет'!$S$5:$T$79,2),IF((C281=14),VLOOKUP(H281,'14 лет'!$S$5:$T$79,2),IF((C281=15),VLOOKUP(H281,'15 лет'!$S$5:$T$79,2),IF((C281=16),VLOOKUP(H281,'16 лет'!$S$5:$T$79,2),IF((C281=17),VLOOKUP(H281,'17 лет'!$S$5:$T$79,2))))))))))))</f>
        <v>0</v>
      </c>
      <c r="J281" s="28"/>
      <c r="K281" s="17">
        <f>IF((C281&lt;=7),VLOOKUP(J281,'7 лет'!$S$5:$T$79,2),IF((C281=8),VLOOKUP(J281,'8 лет'!$S$5:$T$79,2),IF((C281=9),VLOOKUP(J281,'9 лет'!$S$5:$T$79,2),IF((C281=10),VLOOKUP(J281,'10 лет'!$S$5:$T$79,2),IF((C281=11),VLOOKUP(J281,'11 лет'!$S$5:$T$79,2),IF((C281=12),VLOOKUP(J281,'12 лет'!$U$5:$V$79,2),IF((C281=13),VLOOKUP(J281,'13 лет'!$U$5:$V$79,2),IF((C281=14),VLOOKUP(J281,'14 лет'!$U$5:$V$79,2),IF(C281&gt;=15,"0")))))))))</f>
        <v>0</v>
      </c>
      <c r="L281" s="28"/>
      <c r="M281" s="17" t="str">
        <f>IF((C281=12),VLOOKUP(L281,'12 лет'!$W$5:$X$85,2),IF((C281=13),VLOOKUP(L281,'13 лет'!$W$5:$X$84,2),IF((C281=14),VLOOKUP(L281,'14 лет'!$W$5:$X$82,2),IF((C281=15),VLOOKUP(L281,'15 лет'!$U$5:$V$82,2),IF((C281=16),VLOOKUP(L281,'16 лет'!$U$5:$V$78,2),IF((C281=17),VLOOKUP(L281,'17 лет'!$U$5:$V$78,2),IF(C281&lt;12,"0")))))))</f>
        <v>0</v>
      </c>
      <c r="N281" s="28"/>
      <c r="O281" s="17" t="str">
        <f>IF((C281=15),VLOOKUP(N281,'15 лет'!$W$5:$X$115,2),IF((C281=16),VLOOKUP(N281,'16 лет'!$W$5:$X$113,2),IF((C281=17),VLOOKUP(N281,'17 лет'!$W$5:$X$113,2),IF(C281&lt;15,"0"))))</f>
        <v>0</v>
      </c>
      <c r="P281" s="11"/>
      <c r="Q281" s="17">
        <f>IF((C281&lt;=7),VLOOKUP(P281,'7 лет'!$U$5:$V$79,2),IF((C281=8),VLOOKUP(P281,'8 лет'!$U$5:$V$79,2),IF((C281=9),VLOOKUP(P281,'9 лет'!$U$5:$V$79,2),IF((C281=10),VLOOKUP(P281,'10 лет'!$U$5:$V$79,2),IF((C281=11),VLOOKUP(P281,'11 лет'!$U$5:$V$79,2),IF((C281=12),VLOOKUP(P281,'12 лет'!$Y$5:$Z$79,2),IF((C281=13),VLOOKUP(P281,'13 лет'!$Y$5:$Z$79,2),IF((C281=14),VLOOKUP(P281,'14 лет'!$Y$5:$Z$79,2),IF((C281=15),VLOOKUP(P281,'15 лет'!$Y$5:$Z$79,2),IF((C281=16),VLOOKUP(P281,'16 лет'!$Y$5:$Z$79,2),IF((C281=17),VLOOKUP(P281,'17 лет'!$Y$5:$Z$79,2))))))))))))</f>
        <v>35</v>
      </c>
      <c r="R281" s="28"/>
      <c r="S281" s="17">
        <f>IF((C281&lt;=7),VLOOKUP(R281,'7 лет'!$W$5:$X$79,2),IF((C281=8),VLOOKUP(R281,'8 лет'!$W$5:$X$79,2),IF((C281=9),VLOOKUP(R281,'9 лет'!$W$5:$X$79,2),IF((C281=10),VLOOKUP(R281,'10 лет'!$W$5:$X$79,2),IF((C281=11),VLOOKUP(R281,'11 лет'!$W$5:$X$79,2),IF((C281=12),VLOOKUP(R281,'12 лет'!$AA$5:$AB$79,2),IF((C281=13),VLOOKUP(R281,'13 лет'!$AA$5:$AB$79,2),IF((C281=14),VLOOKUP(R281,'14 лет'!$AA$5:$AB$79,2),IF((C281=15),VLOOKUP(R281,'15 лет'!$AA$5:$AB$79,2),IF((C281=16),VLOOKUP(R281,'16 лет'!$AA$5:$AB$79,2),IF((C281=17),VLOOKUP(R281,'17 лет'!$AA$5:$AB$79,2))))))))))))</f>
        <v>0</v>
      </c>
      <c r="T281" s="13">
        <f t="shared" si="13"/>
        <v>35</v>
      </c>
      <c r="U281" s="4">
        <f>'Личное первенство девушки'!U51</f>
        <v>7</v>
      </c>
      <c r="V281" s="120"/>
      <c r="W281" s="111"/>
      <c r="X281" t="str">
        <f>P266</f>
        <v>Субъект РФ 7</v>
      </c>
    </row>
    <row r="282" spans="1:24" ht="18.75">
      <c r="A282" s="28">
        <v>4</v>
      </c>
      <c r="B282" s="80"/>
      <c r="C282" s="28"/>
      <c r="D282" s="28"/>
      <c r="E282" s="17">
        <f>IF((C282&lt;=7),VLOOKUP(D282,'7 лет'!$M$5:$N$78,2),IF((C282=8),VLOOKUP(D282,'8 лет'!$M$5:$N$78,2),IF((C282=9),VLOOKUP(D282,'9 лет'!$M$5:$N$78,2),IF((C282=10),VLOOKUP(D282,'10 лет'!$M$5:$N$78,2),IF((C282=11),VLOOKUP(D282,'11 лет'!$M$5:$N$78,2),IF((C282=12),VLOOKUP(D282,'12 лет'!$O$5:$P$78,2),IF((C282=13),VLOOKUP(D282,'13 лет'!$O$5:$P$78,2),IF((C282=14),VLOOKUP(D282,'14 лет'!$O$5:$P$78,2),IF((C282=15),VLOOKUP(D282,'15 лет'!$O$5:$P$78,2),IF((C282=16),VLOOKUP(D282,'16 лет'!$O$5:$P$78,2),IF((C282=17),VLOOKUP(D282,'17 лет'!$O$5:$P$78,2))))))))))))</f>
        <v>0</v>
      </c>
      <c r="F282" s="28"/>
      <c r="G282" s="17">
        <f>IF((C282&lt;=7),VLOOKUP(F282,'7 лет'!$O$5:$P$79,2),IF((C282=8),VLOOKUP(F282,'8 лет'!$O$5:$P$79,2),IF((C282=9),VLOOKUP(F282,'9 лет'!$O$5:$P$79,2),IF((C282=10),VLOOKUP(F282,'10 лет'!$O$5:$P$79,2),IF((C282=11),VLOOKUP(F282,'11 лет'!$O$5:$P$79,2),IF((C282=12),VLOOKUP(F282,'12 лет'!$Q$5:$R$79,2),IF((C282=13),VLOOKUP(F282,'13 лет'!$Q$5:$R$79,2),IF((C282=14),VLOOKUP(F282,'14 лет'!$Q$5:$R$79,2),IF((C282=15),VLOOKUP(F282,'15 лет'!$Q$5:$R$79,2),IF((C282=16),VLOOKUP(F282,'16 лет'!$Q$5:$R$79,2),IF((C282=17),VLOOKUP(F282,'17 лет'!$Q$5:$R$79,2))))))))))))</f>
        <v>0</v>
      </c>
      <c r="H282" s="28"/>
      <c r="I282" s="17">
        <f>IF((C282&lt;=7),VLOOKUP(H282,'7 лет'!$Q$5:$R$79,2),IF((C282=8),VLOOKUP(H282,'8 лет'!$Q$5:$R$79,2),IF((C282=9),VLOOKUP(H282,'9 лет'!$Q$5:$R$79,2),IF((C282=10),VLOOKUP(H282,'10 лет'!$Q$5:$R$79,2),IF((C282=11),VLOOKUP(H282,'11 лет'!$Q$5:$R$79,2),IF((C282=12),VLOOKUP(H282,'12 лет'!$S$5:$T$79,2),IF((C282=13),VLOOKUP(H282,'13 лет'!$S$5:$T$79,2),IF((C282=14),VLOOKUP(H282,'14 лет'!$S$5:$T$79,2),IF((C282=15),VLOOKUP(H282,'15 лет'!$S$5:$T$79,2),IF((C282=16),VLOOKUP(H282,'16 лет'!$S$5:$T$79,2),IF((C282=17),VLOOKUP(H282,'17 лет'!$S$5:$T$79,2))))))))))))</f>
        <v>0</v>
      </c>
      <c r="J282" s="28"/>
      <c r="K282" s="17">
        <f>IF((C282&lt;=7),VLOOKUP(J282,'7 лет'!$S$5:$T$79,2),IF((C282=8),VLOOKUP(J282,'8 лет'!$S$5:$T$79,2),IF((C282=9),VLOOKUP(J282,'9 лет'!$S$5:$T$79,2),IF((C282=10),VLOOKUP(J282,'10 лет'!$S$5:$T$79,2),IF((C282=11),VLOOKUP(J282,'11 лет'!$S$5:$T$79,2),IF((C282=12),VLOOKUP(J282,'12 лет'!$U$5:$V$79,2),IF((C282=13),VLOOKUP(J282,'13 лет'!$U$5:$V$79,2),IF((C282=14),VLOOKUP(J282,'14 лет'!$U$5:$V$79,2),IF(C282&gt;=15,"0")))))))))</f>
        <v>0</v>
      </c>
      <c r="L282" s="28"/>
      <c r="M282" s="17" t="str">
        <f>IF((C282=12),VLOOKUP(L282,'12 лет'!$W$5:$X$85,2),IF((C282=13),VLOOKUP(L282,'13 лет'!$W$5:$X$84,2),IF((C282=14),VLOOKUP(L282,'14 лет'!$W$5:$X$82,2),IF((C282=15),VLOOKUP(L282,'15 лет'!$U$5:$V$82,2),IF((C282=16),VLOOKUP(L282,'16 лет'!$U$5:$V$78,2),IF((C282=17),VLOOKUP(L282,'17 лет'!$U$5:$V$78,2),IF(C282&lt;12,"0")))))))</f>
        <v>0</v>
      </c>
      <c r="N282" s="28"/>
      <c r="O282" s="17" t="str">
        <f>IF((C282=15),VLOOKUP(N282,'15 лет'!$W$5:$X$115,2),IF((C282=16),VLOOKUP(N282,'16 лет'!$W$5:$X$113,2),IF((C282=17),VLOOKUP(N282,'17 лет'!$W$5:$X$113,2),IF(C282&lt;15,"0"))))</f>
        <v>0</v>
      </c>
      <c r="P282" s="11"/>
      <c r="Q282" s="17">
        <f>IF((C282&lt;=7),VLOOKUP(P282,'7 лет'!$U$5:$V$79,2),IF((C282=8),VLOOKUP(P282,'8 лет'!$U$5:$V$79,2),IF((C282=9),VLOOKUP(P282,'9 лет'!$U$5:$V$79,2),IF((C282=10),VLOOKUP(P282,'10 лет'!$U$5:$V$79,2),IF((C282=11),VLOOKUP(P282,'11 лет'!$U$5:$V$79,2),IF((C282=12),VLOOKUP(P282,'12 лет'!$Y$5:$Z$79,2),IF((C282=13),VLOOKUP(P282,'13 лет'!$Y$5:$Z$79,2),IF((C282=14),VLOOKUP(P282,'14 лет'!$Y$5:$Z$79,2),IF((C282=15),VLOOKUP(P282,'15 лет'!$Y$5:$Z$79,2),IF((C282=16),VLOOKUP(P282,'16 лет'!$Y$5:$Z$79,2),IF((C282=17),VLOOKUP(P282,'17 лет'!$Y$5:$Z$79,2))))))))))))</f>
        <v>35</v>
      </c>
      <c r="R282" s="28"/>
      <c r="S282" s="17">
        <f>IF((C282&lt;=7),VLOOKUP(R282,'7 лет'!$W$5:$X$79,2),IF((C282=8),VLOOKUP(R282,'8 лет'!$W$5:$X$79,2),IF((C282=9),VLOOKUP(R282,'9 лет'!$W$5:$X$79,2),IF((C282=10),VLOOKUP(R282,'10 лет'!$W$5:$X$79,2),IF((C282=11),VLOOKUP(R282,'11 лет'!$W$5:$X$79,2),IF((C282=12),VLOOKUP(R282,'12 лет'!$AA$5:$AB$79,2),IF((C282=13),VLOOKUP(R282,'13 лет'!$AA$5:$AB$79,2),IF((C282=14),VLOOKUP(R282,'14 лет'!$AA$5:$AB$79,2),IF((C282=15),VLOOKUP(R282,'15 лет'!$AA$5:$AB$79,2),IF((C282=16),VLOOKUP(R282,'16 лет'!$AA$5:$AB$79,2),IF((C282=17),VLOOKUP(R282,'17 лет'!$AA$5:$AB$79,2))))))))))))</f>
        <v>0</v>
      </c>
      <c r="T282" s="13">
        <f t="shared" si="13"/>
        <v>35</v>
      </c>
      <c r="U282" s="4">
        <f>'Личное первенство девушки'!U52</f>
        <v>7</v>
      </c>
      <c r="V282" s="120"/>
      <c r="W282" s="111"/>
      <c r="X282" t="str">
        <f>P266</f>
        <v>Субъект РФ 7</v>
      </c>
    </row>
    <row r="283" spans="1:24" ht="18.75">
      <c r="A283" s="28">
        <v>5</v>
      </c>
      <c r="B283" s="80"/>
      <c r="C283" s="30"/>
      <c r="D283" s="14"/>
      <c r="E283" s="17">
        <f>IF((C283&lt;=7),VLOOKUP(D283,'7 лет'!$M$5:$N$78,2),IF((C283=8),VLOOKUP(D283,'8 лет'!$M$5:$N$78,2),IF((C283=9),VLOOKUP(D283,'9 лет'!$M$5:$N$78,2),IF((C283=10),VLOOKUP(D283,'10 лет'!$M$5:$N$78,2),IF((C283=11),VLOOKUP(D283,'11 лет'!$M$5:$N$78,2),IF((C283=12),VLOOKUP(D283,'12 лет'!$O$5:$P$78,2),IF((C283=13),VLOOKUP(D283,'13 лет'!$O$5:$P$78,2),IF((C283=14),VLOOKUP(D283,'14 лет'!$O$5:$P$78,2),IF((C283=15),VLOOKUP(D283,'15 лет'!$O$5:$P$78,2),IF((C283=16),VLOOKUP(D283,'16 лет'!$O$5:$P$78,2),IF((C283=17),VLOOKUP(D283,'17 лет'!$O$5:$P$78,2))))))))))))</f>
        <v>0</v>
      </c>
      <c r="F283" s="14"/>
      <c r="G283" s="17">
        <f>IF((C283&lt;=7),VLOOKUP(F283,'7 лет'!$O$5:$P$79,2),IF((C283=8),VLOOKUP(F283,'8 лет'!$O$5:$P$79,2),IF((C283=9),VLOOKUP(F283,'9 лет'!$O$5:$P$79,2),IF((C283=10),VLOOKUP(F283,'10 лет'!$O$5:$P$79,2),IF((C283=11),VLOOKUP(F283,'11 лет'!$O$5:$P$79,2),IF((C283=12),VLOOKUP(F283,'12 лет'!$Q$5:$R$79,2),IF((C283=13),VLOOKUP(F283,'13 лет'!$Q$5:$R$79,2),IF((C283=14),VLOOKUP(F283,'14 лет'!$Q$5:$R$79,2),IF((C283=15),VLOOKUP(F283,'15 лет'!$Q$5:$R$79,2),IF((C283=16),VLOOKUP(F283,'16 лет'!$Q$5:$R$79,2),IF((C283=17),VLOOKUP(F283,'17 лет'!$Q$5:$R$79,2))))))))))))</f>
        <v>0</v>
      </c>
      <c r="H283" s="14"/>
      <c r="I283" s="17">
        <f>IF((C283&lt;=7),VLOOKUP(H283,'7 лет'!$Q$5:$R$79,2),IF((C283=8),VLOOKUP(H283,'8 лет'!$Q$5:$R$79,2),IF((C283=9),VLOOKUP(H283,'9 лет'!$Q$5:$R$79,2),IF((C283=10),VLOOKUP(H283,'10 лет'!$Q$5:$R$79,2),IF((C283=11),VLOOKUP(H283,'11 лет'!$Q$5:$R$79,2),IF((C283=12),VLOOKUP(H283,'12 лет'!$S$5:$T$79,2),IF((C283=13),VLOOKUP(H283,'13 лет'!$S$5:$T$79,2),IF((C283=14),VLOOKUP(H283,'14 лет'!$S$5:$T$79,2),IF((C283=15),VLOOKUP(H283,'15 лет'!$S$5:$T$79,2),IF((C283=16),VLOOKUP(H283,'16 лет'!$S$5:$T$79,2),IF((C283=17),VLOOKUP(H283,'17 лет'!$S$5:$T$79,2))))))))))))</f>
        <v>0</v>
      </c>
      <c r="J283" s="14"/>
      <c r="K283" s="17">
        <f>IF((C283&lt;=7),VLOOKUP(J283,'7 лет'!$S$5:$T$79,2),IF((C283=8),VLOOKUP(J283,'8 лет'!$S$5:$T$79,2),IF((C283=9),VLOOKUP(J283,'9 лет'!$S$5:$T$79,2),IF((C283=10),VLOOKUP(J283,'10 лет'!$S$5:$T$79,2),IF((C283=11),VLOOKUP(J283,'11 лет'!$S$5:$T$79,2),IF((C283=12),VLOOKUP(J283,'12 лет'!$U$5:$V$79,2),IF((C283=13),VLOOKUP(J283,'13 лет'!$U$5:$V$79,2),IF((C283=14),VLOOKUP(J283,'14 лет'!$U$5:$V$79,2),IF(C283&gt;=15,"0")))))))))</f>
        <v>0</v>
      </c>
      <c r="L283" s="28"/>
      <c r="M283" s="17" t="str">
        <f>IF((C283=12),VLOOKUP(L283,'12 лет'!$W$5:$X$85,2),IF((C283=13),VLOOKUP(L283,'13 лет'!$W$5:$X$84,2),IF((C283=14),VLOOKUP(L283,'14 лет'!$W$5:$X$82,2),IF((C283=15),VLOOKUP(L283,'15 лет'!$U$5:$V$82,2),IF((C283=16),VLOOKUP(L283,'16 лет'!$U$5:$V$78,2),IF((C283=17),VLOOKUP(L283,'17 лет'!$U$5:$V$78,2),IF(C283&lt;12,"0")))))))</f>
        <v>0</v>
      </c>
      <c r="N283" s="14"/>
      <c r="O283" s="17" t="str">
        <f>IF((C283=15),VLOOKUP(N283,'15 лет'!$W$5:$X$115,2),IF((C283=16),VLOOKUP(N283,'16 лет'!$W$5:$X$113,2),IF((C283=17),VLOOKUP(N283,'17 лет'!$W$5:$X$113,2),IF(C283&lt;15,"0"))))</f>
        <v>0</v>
      </c>
      <c r="P283" s="14"/>
      <c r="Q283" s="17">
        <f>IF((C283&lt;=7),VLOOKUP(P283,'7 лет'!$U$5:$V$79,2),IF((C283=8),VLOOKUP(P283,'8 лет'!$U$5:$V$79,2),IF((C283=9),VLOOKUP(P283,'9 лет'!$U$5:$V$79,2),IF((C283=10),VLOOKUP(P283,'10 лет'!$U$5:$V$79,2),IF((C283=11),VLOOKUP(P283,'11 лет'!$U$5:$V$79,2),IF((C283=12),VLOOKUP(P283,'12 лет'!$Y$5:$Z$79,2),IF((C283=13),VLOOKUP(P283,'13 лет'!$Y$5:$Z$79,2),IF((C283=14),VLOOKUP(P283,'14 лет'!$Y$5:$Z$79,2),IF((C283=15),VLOOKUP(P283,'15 лет'!$Y$5:$Z$79,2),IF((C283=16),VLOOKUP(P283,'16 лет'!$Y$5:$Z$79,2),IF((C283=17),VLOOKUP(P283,'17 лет'!$Y$5:$Z$79,2))))))))))))</f>
        <v>35</v>
      </c>
      <c r="R283" s="14"/>
      <c r="S283" s="17">
        <f>IF((C283&lt;=7),VLOOKUP(R283,'7 лет'!$W$5:$X$79,2),IF((C283=8),VLOOKUP(R283,'8 лет'!$W$5:$X$79,2),IF((C283=9),VLOOKUP(R283,'9 лет'!$W$5:$X$79,2),IF((C283=10),VLOOKUP(R283,'10 лет'!$W$5:$X$79,2),IF((C283=11),VLOOKUP(R283,'11 лет'!$W$5:$X$79,2),IF((C283=12),VLOOKUP(R283,'12 лет'!$AA$5:$AB$79,2),IF((C283=13),VLOOKUP(R283,'13 лет'!$AA$5:$AB$79,2),IF((C283=14),VLOOKUP(R283,'14 лет'!$AA$5:$AB$79,2),IF((C283=15),VLOOKUP(R283,'15 лет'!$AA$5:$AB$79,2),IF((C283=16),VLOOKUP(R283,'16 лет'!$AA$5:$AB$79,2),IF((C283=17),VLOOKUP(R283,'17 лет'!$AA$5:$AB$79,2))))))))))))</f>
        <v>0</v>
      </c>
      <c r="T283" s="13">
        <f t="shared" si="13"/>
        <v>35</v>
      </c>
      <c r="U283" s="4">
        <f>'Личное первенство девушки'!U53</f>
        <v>7</v>
      </c>
      <c r="V283" s="120"/>
      <c r="W283" s="111"/>
      <c r="X283" t="str">
        <f>P266</f>
        <v>Субъект РФ 7</v>
      </c>
    </row>
    <row r="284" spans="1:24" ht="18.75">
      <c r="A284" s="28">
        <v>6</v>
      </c>
      <c r="B284" s="80"/>
      <c r="C284" s="30"/>
      <c r="D284" s="14"/>
      <c r="E284" s="17">
        <f>IF((C284&lt;=7),VLOOKUP(D284,'7 лет'!$M$5:$N$78,2),IF((C284=8),VLOOKUP(D284,'8 лет'!$M$5:$N$78,2),IF((C284=9),VLOOKUP(D284,'9 лет'!$M$5:$N$78,2),IF((C284=10),VLOOKUP(D284,'10 лет'!$M$5:$N$78,2),IF((C284=11),VLOOKUP(D284,'11 лет'!$M$5:$N$78,2),IF((C284=12),VLOOKUP(D284,'12 лет'!$O$5:$P$78,2),IF((C284=13),VLOOKUP(D284,'13 лет'!$O$5:$P$78,2),IF((C284=14),VLOOKUP(D284,'14 лет'!$O$5:$P$78,2),IF((C284=15),VLOOKUP(D284,'15 лет'!$O$5:$P$78,2),IF((C284=16),VLOOKUP(D284,'16 лет'!$O$5:$P$78,2),IF((C284=17),VLOOKUP(D284,'17 лет'!$O$5:$P$78,2))))))))))))</f>
        <v>0</v>
      </c>
      <c r="F284" s="14"/>
      <c r="G284" s="17">
        <f>IF((C284&lt;=7),VLOOKUP(F284,'7 лет'!$O$5:$P$79,2),IF((C284=8),VLOOKUP(F284,'8 лет'!$O$5:$P$79,2),IF((C284=9),VLOOKUP(F284,'9 лет'!$O$5:$P$79,2),IF((C284=10),VLOOKUP(F284,'10 лет'!$O$5:$P$79,2),IF((C284=11),VLOOKUP(F284,'11 лет'!$O$5:$P$79,2),IF((C284=12),VLOOKUP(F284,'12 лет'!$Q$5:$R$79,2),IF((C284=13),VLOOKUP(F284,'13 лет'!$Q$5:$R$79,2),IF((C284=14),VLOOKUP(F284,'14 лет'!$Q$5:$R$79,2),IF((C284=15),VLOOKUP(F284,'15 лет'!$Q$5:$R$79,2),IF((C284=16),VLOOKUP(F284,'16 лет'!$Q$5:$R$79,2),IF((C284=17),VLOOKUP(F284,'17 лет'!$Q$5:$R$79,2))))))))))))</f>
        <v>0</v>
      </c>
      <c r="H284" s="14"/>
      <c r="I284" s="17">
        <f>IF((C284&lt;=7),VLOOKUP(H284,'7 лет'!$Q$5:$R$79,2),IF((C284=8),VLOOKUP(H284,'8 лет'!$Q$5:$R$79,2),IF((C284=9),VLOOKUP(H284,'9 лет'!$Q$5:$R$79,2),IF((C284=10),VLOOKUP(H284,'10 лет'!$Q$5:$R$79,2),IF((C284=11),VLOOKUP(H284,'11 лет'!$Q$5:$R$79,2),IF((C284=12),VLOOKUP(H284,'12 лет'!$S$5:$T$79,2),IF((C284=13),VLOOKUP(H284,'13 лет'!$S$5:$T$79,2),IF((C284=14),VLOOKUP(H284,'14 лет'!$S$5:$T$79,2),IF((C284=15),VLOOKUP(H284,'15 лет'!$S$5:$T$79,2),IF((C284=16),VLOOKUP(H284,'16 лет'!$S$5:$T$79,2),IF((C284=17),VLOOKUP(H284,'17 лет'!$S$5:$T$79,2))))))))))))</f>
        <v>0</v>
      </c>
      <c r="J284" s="14"/>
      <c r="K284" s="17">
        <f>IF((C284&lt;=7),VLOOKUP(J284,'7 лет'!$S$5:$T$79,2),IF((C284=8),VLOOKUP(J284,'8 лет'!$S$5:$T$79,2),IF((C284=9),VLOOKUP(J284,'9 лет'!$S$5:$T$79,2),IF((C284=10),VLOOKUP(J284,'10 лет'!$S$5:$T$79,2),IF((C284=11),VLOOKUP(J284,'11 лет'!$S$5:$T$79,2),IF((C284=12),VLOOKUP(J284,'12 лет'!$U$5:$V$79,2),IF((C284=13),VLOOKUP(J284,'13 лет'!$U$5:$V$79,2),IF((C284=14),VLOOKUP(J284,'14 лет'!$U$5:$V$79,2),IF(C284&gt;=15,"0")))))))))</f>
        <v>0</v>
      </c>
      <c r="L284" s="28"/>
      <c r="M284" s="17" t="str">
        <f>IF((C284=12),VLOOKUP(L284,'12 лет'!$W$5:$X$85,2),IF((C284=13),VLOOKUP(L284,'13 лет'!$W$5:$X$84,2),IF((C284=14),VLOOKUP(L284,'14 лет'!$W$5:$X$82,2),IF((C284=15),VLOOKUP(L284,'15 лет'!$U$5:$V$82,2),IF((C284=16),VLOOKUP(L284,'16 лет'!$U$5:$V$78,2),IF((C284=17),VLOOKUP(L284,'17 лет'!$U$5:$V$78,2),IF(C284&lt;12,"0")))))))</f>
        <v>0</v>
      </c>
      <c r="N284" s="14"/>
      <c r="O284" s="17" t="str">
        <f>IF((C284=15),VLOOKUP(N284,'15 лет'!$W$5:$X$115,2),IF((C284=16),VLOOKUP(N284,'16 лет'!$W$5:$X$113,2),IF((C284=17),VLOOKUP(N284,'17 лет'!$W$5:$X$113,2),IF(C284&lt;15,"0"))))</f>
        <v>0</v>
      </c>
      <c r="P284" s="14"/>
      <c r="Q284" s="17">
        <f>IF((C284&lt;=7),VLOOKUP(P284,'7 лет'!$U$5:$V$79,2),IF((C284=8),VLOOKUP(P284,'8 лет'!$U$5:$V$79,2),IF((C284=9),VLOOKUP(P284,'9 лет'!$U$5:$V$79,2),IF((C284=10),VLOOKUP(P284,'10 лет'!$U$5:$V$79,2),IF((C284=11),VLOOKUP(P284,'11 лет'!$U$5:$V$79,2),IF((C284=12),VLOOKUP(P284,'12 лет'!$Y$5:$Z$79,2),IF((C284=13),VLOOKUP(P284,'13 лет'!$Y$5:$Z$79,2),IF((C284=14),VLOOKUP(P284,'14 лет'!$Y$5:$Z$79,2),IF((C284=15),VLOOKUP(P284,'15 лет'!$Y$5:$Z$79,2),IF((C284=16),VLOOKUP(P284,'16 лет'!$Y$5:$Z$79,2),IF((C284=17),VLOOKUP(P284,'17 лет'!$Y$5:$Z$79,2))))))))))))</f>
        <v>35</v>
      </c>
      <c r="R284" s="14"/>
      <c r="S284" s="17">
        <f>IF((C284&lt;=7),VLOOKUP(R284,'7 лет'!$W$5:$X$79,2),IF((C284=8),VLOOKUP(R284,'8 лет'!$W$5:$X$79,2),IF((C284=9),VLOOKUP(R284,'9 лет'!$W$5:$X$79,2),IF((C284=10),VLOOKUP(R284,'10 лет'!$W$5:$X$79,2),IF((C284=11),VLOOKUP(R284,'11 лет'!$W$5:$X$79,2),IF((C284=12),VLOOKUP(R284,'12 лет'!$AA$5:$AB$79,2),IF((C284=13),VLOOKUP(R284,'13 лет'!$AA$5:$AB$79,2),IF((C284=14),VLOOKUP(R284,'14 лет'!$AA$5:$AB$79,2),IF((C284=15),VLOOKUP(R284,'15 лет'!$AA$5:$AB$79,2),IF((C284=16),VLOOKUP(R284,'16 лет'!$AA$5:$AB$79,2),IF((C284=17),VLOOKUP(R284,'17 лет'!$AA$5:$AB$79,2))))))))))))</f>
        <v>0</v>
      </c>
      <c r="T284" s="13">
        <f t="shared" si="13"/>
        <v>35</v>
      </c>
      <c r="U284" s="4">
        <f>'Личное первенство девушки'!U54</f>
        <v>7</v>
      </c>
      <c r="V284" s="120"/>
      <c r="W284" s="111"/>
      <c r="X284" t="str">
        <f>P266</f>
        <v>Субъект РФ 7</v>
      </c>
    </row>
    <row r="285" spans="1:24" ht="18.75">
      <c r="A285" s="122"/>
      <c r="B285" s="123"/>
      <c r="C285" s="123"/>
      <c r="D285" s="123"/>
      <c r="E285" s="123"/>
      <c r="F285" s="123"/>
      <c r="G285" s="123"/>
      <c r="H285" s="123"/>
      <c r="I285" s="123"/>
      <c r="J285" s="123"/>
      <c r="K285" s="123"/>
      <c r="L285" s="123"/>
      <c r="M285" s="123"/>
      <c r="N285" s="123"/>
      <c r="O285" s="123"/>
      <c r="P285" s="128" t="s">
        <v>293</v>
      </c>
      <c r="Q285" s="128"/>
      <c r="R285" s="128"/>
      <c r="S285" s="129"/>
      <c r="T285" s="124">
        <f ca="1">SUMPRODUCT(LARGE($T$279:$T$284,ROW(INDIRECT("T1:T"&amp;Z17))))</f>
        <v>175</v>
      </c>
      <c r="U285" s="125"/>
      <c r="V285" s="120"/>
      <c r="W285" s="111"/>
    </row>
    <row r="286" spans="1:24" ht="30" customHeight="1">
      <c r="A286" s="131"/>
      <c r="B286" s="132"/>
      <c r="C286" s="132"/>
      <c r="D286" s="132"/>
      <c r="E286" s="132"/>
      <c r="F286" s="132"/>
      <c r="G286" s="132"/>
      <c r="H286" s="132"/>
      <c r="I286" s="132"/>
      <c r="J286" s="132"/>
      <c r="K286" s="132"/>
      <c r="L286" s="132"/>
      <c r="M286" s="132"/>
      <c r="N286" s="132"/>
      <c r="O286" s="132"/>
      <c r="P286" s="126" t="s">
        <v>294</v>
      </c>
      <c r="Q286" s="126"/>
      <c r="R286" s="126"/>
      <c r="S286" s="126"/>
      <c r="T286" s="142">
        <f ca="1">SUM(T277+T285)</f>
        <v>425</v>
      </c>
      <c r="U286" s="143"/>
      <c r="V286" s="121"/>
      <c r="W286" s="112"/>
    </row>
    <row r="287" spans="1:24">
      <c r="A287" s="15"/>
      <c r="B287" s="15"/>
      <c r="C287" s="15"/>
      <c r="D287" s="15"/>
      <c r="E287" s="15"/>
      <c r="F287" s="15"/>
      <c r="G287" s="15"/>
      <c r="H287" s="15"/>
      <c r="I287" s="15"/>
      <c r="J287" s="15"/>
      <c r="K287" s="15"/>
      <c r="L287" s="15"/>
      <c r="M287" s="15"/>
      <c r="N287" s="15"/>
      <c r="O287" s="15"/>
      <c r="P287" s="15"/>
      <c r="Q287" s="15"/>
      <c r="R287" s="15"/>
      <c r="S287" s="15"/>
      <c r="T287" s="15"/>
    </row>
    <row r="288" spans="1:24">
      <c r="A288" s="15"/>
      <c r="B288" s="15"/>
      <c r="C288" s="15"/>
      <c r="D288" s="15"/>
      <c r="E288" s="15"/>
      <c r="F288" s="15"/>
      <c r="G288" s="15"/>
      <c r="H288" s="15"/>
      <c r="I288" s="15"/>
      <c r="J288" s="15"/>
      <c r="K288" s="15"/>
      <c r="L288" s="15"/>
      <c r="M288" s="15"/>
      <c r="N288" s="15"/>
      <c r="O288" s="15"/>
      <c r="P288" s="15"/>
      <c r="Q288" s="15"/>
      <c r="R288" s="15"/>
      <c r="S288" s="15"/>
      <c r="T288" s="15"/>
    </row>
    <row r="289" spans="1:23">
      <c r="A289" s="15"/>
      <c r="B289" s="15"/>
      <c r="C289" s="15"/>
      <c r="D289" s="15"/>
      <c r="E289" s="15"/>
      <c r="F289" s="15"/>
      <c r="G289" s="15"/>
      <c r="H289" s="15"/>
      <c r="I289" s="15"/>
      <c r="J289" s="15"/>
      <c r="K289" s="15"/>
      <c r="L289" s="15"/>
      <c r="M289" s="15"/>
      <c r="N289" s="15"/>
      <c r="O289" s="15"/>
      <c r="P289" s="15"/>
      <c r="Q289" s="15"/>
      <c r="R289" s="15"/>
      <c r="S289" s="15"/>
      <c r="T289" s="15"/>
    </row>
    <row r="290" spans="1:23" ht="16.5">
      <c r="A290" s="15"/>
      <c r="B290" s="81" t="s">
        <v>181</v>
      </c>
      <c r="C290" s="15"/>
      <c r="D290" s="15"/>
      <c r="E290" s="15"/>
      <c r="F290" s="15"/>
      <c r="G290" s="15"/>
      <c r="H290" s="15"/>
      <c r="I290" s="15"/>
      <c r="J290" s="15"/>
      <c r="K290" s="15"/>
      <c r="L290" s="15"/>
      <c r="M290" s="15"/>
      <c r="N290" s="15"/>
      <c r="O290" s="15"/>
      <c r="P290" s="15"/>
      <c r="Q290" s="15"/>
      <c r="R290" s="15"/>
      <c r="S290" s="15"/>
      <c r="T290" s="15"/>
    </row>
    <row r="291" spans="1:23">
      <c r="A291" s="15"/>
      <c r="B291" s="16"/>
      <c r="C291" s="16"/>
      <c r="D291" s="15"/>
      <c r="E291" s="15"/>
      <c r="F291" s="15"/>
      <c r="G291" s="15"/>
      <c r="H291" s="15"/>
      <c r="I291" s="15"/>
      <c r="J291" s="15"/>
      <c r="K291" s="15"/>
      <c r="L291" s="15"/>
      <c r="M291" s="15"/>
      <c r="N291" s="15"/>
      <c r="O291" s="15"/>
      <c r="P291" s="15"/>
      <c r="Q291" s="15"/>
      <c r="R291" s="15"/>
      <c r="S291" s="15"/>
      <c r="T291" s="15"/>
    </row>
    <row r="292" spans="1:23">
      <c r="A292" s="15"/>
      <c r="B292" s="15"/>
      <c r="C292" s="16"/>
      <c r="D292" s="15"/>
      <c r="E292" s="15"/>
      <c r="F292" s="15"/>
      <c r="G292" s="15"/>
      <c r="H292" s="15"/>
      <c r="I292" s="15"/>
      <c r="J292" s="15"/>
      <c r="K292" s="15"/>
      <c r="L292" s="15"/>
      <c r="M292" s="15"/>
      <c r="N292" s="15"/>
      <c r="O292" s="15"/>
      <c r="P292" s="15"/>
      <c r="Q292" s="15"/>
      <c r="R292" s="15"/>
      <c r="S292" s="15"/>
      <c r="T292" s="15"/>
    </row>
    <row r="293" spans="1:23" ht="16.5">
      <c r="A293" s="15"/>
      <c r="B293" s="81" t="s">
        <v>182</v>
      </c>
      <c r="C293" s="16"/>
      <c r="D293" s="15"/>
      <c r="E293" s="15"/>
      <c r="F293" s="15"/>
      <c r="G293" s="15"/>
      <c r="H293" s="15"/>
      <c r="I293" s="15"/>
      <c r="J293" s="15"/>
      <c r="K293" s="15"/>
      <c r="L293" s="15"/>
      <c r="M293" s="15"/>
      <c r="N293" s="15"/>
      <c r="O293" s="15"/>
      <c r="P293" s="15"/>
      <c r="Q293" s="15"/>
      <c r="R293" s="15"/>
      <c r="S293" s="15"/>
      <c r="T293" s="15"/>
    </row>
    <row r="295" spans="1:23" ht="18.75">
      <c r="A295" s="113" t="s">
        <v>999</v>
      </c>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row>
    <row r="296" spans="1:23" ht="18.75">
      <c r="A296" s="113" t="s">
        <v>998</v>
      </c>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row>
    <row r="298" spans="1:23">
      <c r="A298" s="114" t="s">
        <v>169</v>
      </c>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row>
    <row r="299" spans="1:23">
      <c r="A299" s="45"/>
      <c r="B299" s="45"/>
      <c r="C299" s="45"/>
      <c r="D299" s="45"/>
      <c r="E299" s="45"/>
      <c r="F299" s="45"/>
      <c r="G299" s="45"/>
      <c r="H299" s="45"/>
      <c r="I299" s="45"/>
      <c r="J299" s="45"/>
      <c r="K299" s="45"/>
      <c r="L299" s="45"/>
      <c r="M299" s="45"/>
      <c r="N299" s="45"/>
      <c r="O299" s="45"/>
      <c r="P299" s="45"/>
      <c r="Q299" s="45"/>
      <c r="R299" s="45"/>
      <c r="S299" s="45"/>
      <c r="T299" s="45"/>
      <c r="U299" s="45"/>
      <c r="V299" s="45"/>
      <c r="W299" s="45"/>
    </row>
    <row r="300" spans="1:23" ht="18.75">
      <c r="A300" s="115" t="s">
        <v>1013</v>
      </c>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row>
    <row r="301" spans="1:23" ht="18.75">
      <c r="A301" s="115" t="s">
        <v>996</v>
      </c>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row>
    <row r="302" spans="1:23" ht="18.75">
      <c r="A302" s="116" t="s">
        <v>997</v>
      </c>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row>
    <row r="303" spans="1:23" ht="18.75">
      <c r="A303" s="52"/>
      <c r="B303" s="52"/>
      <c r="C303" s="52"/>
      <c r="D303" s="52"/>
      <c r="E303" s="52"/>
      <c r="F303" s="52"/>
      <c r="G303" s="52"/>
      <c r="H303" s="52"/>
      <c r="I303" s="52"/>
      <c r="J303" s="52"/>
      <c r="K303" s="52"/>
      <c r="L303" s="52"/>
      <c r="M303" s="52"/>
      <c r="N303" s="52"/>
      <c r="O303" s="52"/>
      <c r="P303" s="52"/>
      <c r="Q303" s="52"/>
      <c r="R303" s="52"/>
      <c r="S303" s="52"/>
      <c r="T303" s="52"/>
      <c r="U303" s="52"/>
      <c r="V303" s="52"/>
    </row>
    <row r="304" spans="1:23">
      <c r="A304" s="10"/>
      <c r="B304" s="10"/>
      <c r="C304" s="10"/>
      <c r="D304" s="10"/>
      <c r="E304" s="10"/>
      <c r="F304" s="10"/>
      <c r="G304" s="10"/>
      <c r="H304" s="10"/>
      <c r="I304" s="10"/>
      <c r="J304" s="10"/>
      <c r="K304" s="10"/>
      <c r="L304" s="10"/>
      <c r="M304" s="10"/>
      <c r="N304" s="10"/>
      <c r="O304" s="10"/>
      <c r="P304" s="10"/>
      <c r="Q304" s="10"/>
      <c r="R304" s="10"/>
      <c r="S304" s="10"/>
      <c r="T304" s="10"/>
    </row>
    <row r="305" spans="1:24" ht="18.75">
      <c r="A305" s="117" t="s">
        <v>1000</v>
      </c>
      <c r="B305" s="117"/>
      <c r="C305" s="49"/>
      <c r="D305" s="49"/>
      <c r="E305" s="49"/>
      <c r="F305" s="49"/>
      <c r="G305" s="49"/>
      <c r="H305" s="49"/>
      <c r="I305" s="49"/>
      <c r="J305" s="49"/>
      <c r="K305" s="49"/>
      <c r="L305" s="49"/>
      <c r="M305" s="49"/>
      <c r="N305" s="49"/>
      <c r="O305" s="49"/>
      <c r="P305" s="49"/>
      <c r="Q305" s="49"/>
      <c r="R305" s="49"/>
      <c r="S305" s="49"/>
      <c r="T305" s="49"/>
    </row>
    <row r="306" spans="1:24" ht="18.75">
      <c r="A306" s="117" t="s">
        <v>1001</v>
      </c>
      <c r="B306" s="117"/>
      <c r="C306" s="44"/>
      <c r="D306" s="44"/>
      <c r="E306" s="44"/>
      <c r="F306" s="44"/>
      <c r="G306" s="44"/>
      <c r="H306" s="44"/>
      <c r="I306" s="44"/>
      <c r="J306" s="44"/>
      <c r="K306" s="44"/>
      <c r="L306" s="44"/>
      <c r="M306" s="44"/>
      <c r="N306" s="44"/>
      <c r="O306" s="44"/>
      <c r="P306" s="44"/>
      <c r="Q306" s="44"/>
      <c r="R306" s="44"/>
      <c r="S306" s="44"/>
      <c r="T306" s="44"/>
    </row>
    <row r="307" spans="1:24" ht="18.75">
      <c r="A307" s="117"/>
      <c r="B307" s="117"/>
      <c r="D307" s="49"/>
      <c r="E307" s="49"/>
      <c r="F307" s="49"/>
      <c r="G307" s="49"/>
      <c r="H307" s="49"/>
      <c r="I307" s="49"/>
      <c r="J307" s="49"/>
      <c r="K307" s="49"/>
      <c r="L307" s="49"/>
      <c r="M307" s="49"/>
      <c r="N307" s="49"/>
      <c r="O307" s="49"/>
      <c r="P307" s="49"/>
      <c r="Q307" s="49"/>
      <c r="R307" s="49"/>
      <c r="S307" s="49"/>
      <c r="T307" s="49"/>
    </row>
    <row r="308" spans="1:24" ht="18.75">
      <c r="A308" s="118" t="s">
        <v>189</v>
      </c>
      <c r="B308" s="118"/>
      <c r="C308" s="118"/>
      <c r="D308" s="118"/>
      <c r="E308" s="118"/>
      <c r="F308" s="118"/>
      <c r="G308" s="118"/>
      <c r="H308" s="118"/>
      <c r="I308" s="118"/>
      <c r="J308" s="118"/>
      <c r="K308" s="118"/>
      <c r="L308" s="118"/>
      <c r="M308" s="118"/>
      <c r="N308" s="118"/>
      <c r="O308" s="118"/>
      <c r="P308" s="141" t="s">
        <v>299</v>
      </c>
      <c r="Q308" s="141"/>
      <c r="R308" s="141"/>
      <c r="S308" s="141"/>
      <c r="T308" s="141"/>
      <c r="U308" s="141"/>
      <c r="V308" s="141"/>
    </row>
    <row r="309" spans="1:24">
      <c r="A309" s="29"/>
      <c r="B309" s="29"/>
      <c r="C309" s="29"/>
      <c r="D309" s="29"/>
      <c r="E309" s="29"/>
      <c r="F309" s="29"/>
      <c r="G309" s="29"/>
      <c r="H309" s="29"/>
      <c r="I309" s="29"/>
      <c r="J309" s="29"/>
      <c r="K309" s="29"/>
      <c r="L309" s="29"/>
      <c r="M309" s="29"/>
      <c r="N309" s="29"/>
      <c r="O309" s="29"/>
      <c r="P309" s="29"/>
      <c r="Q309" s="29"/>
      <c r="R309" s="29"/>
      <c r="S309" s="29"/>
      <c r="T309" s="29"/>
    </row>
    <row r="310" spans="1:24" ht="24" customHeight="1">
      <c r="A310" s="130" t="s">
        <v>170</v>
      </c>
      <c r="B310" s="130"/>
      <c r="C310" s="130"/>
      <c r="D310" s="130"/>
      <c r="E310" s="130"/>
      <c r="F310" s="130"/>
      <c r="G310" s="130"/>
      <c r="H310" s="130"/>
      <c r="I310" s="130"/>
      <c r="J310" s="130"/>
      <c r="K310" s="130"/>
      <c r="L310" s="130"/>
      <c r="M310" s="130"/>
      <c r="N310" s="130"/>
      <c r="O310" s="130"/>
      <c r="P310" s="130"/>
      <c r="Q310" s="130"/>
      <c r="R310" s="130"/>
      <c r="S310" s="130"/>
      <c r="T310" s="138" t="s">
        <v>178</v>
      </c>
      <c r="U310" s="109" t="s">
        <v>291</v>
      </c>
      <c r="V310" s="109" t="s">
        <v>295</v>
      </c>
      <c r="W310" s="109" t="s">
        <v>1014</v>
      </c>
    </row>
    <row r="311" spans="1:24" ht="66" customHeight="1">
      <c r="A311" s="109" t="s">
        <v>171</v>
      </c>
      <c r="B311" s="130" t="s">
        <v>172</v>
      </c>
      <c r="C311" s="109" t="s">
        <v>173</v>
      </c>
      <c r="D311" s="109" t="s">
        <v>174</v>
      </c>
      <c r="E311" s="109"/>
      <c r="F311" s="109" t="s">
        <v>175</v>
      </c>
      <c r="G311" s="109"/>
      <c r="H311" s="109" t="s">
        <v>176</v>
      </c>
      <c r="I311" s="109"/>
      <c r="J311" s="109" t="s">
        <v>1002</v>
      </c>
      <c r="K311" s="109"/>
      <c r="L311" s="109" t="s">
        <v>1003</v>
      </c>
      <c r="M311" s="109"/>
      <c r="N311" s="109" t="s">
        <v>1004</v>
      </c>
      <c r="O311" s="109"/>
      <c r="P311" s="109" t="s">
        <v>7</v>
      </c>
      <c r="Q311" s="109"/>
      <c r="R311" s="109" t="s">
        <v>177</v>
      </c>
      <c r="S311" s="109"/>
      <c r="T311" s="139"/>
      <c r="U311" s="109"/>
      <c r="V311" s="109"/>
      <c r="W311" s="109"/>
    </row>
    <row r="312" spans="1:24" ht="16.5">
      <c r="A312" s="109"/>
      <c r="B312" s="130"/>
      <c r="C312" s="109"/>
      <c r="D312" s="51" t="s">
        <v>179</v>
      </c>
      <c r="E312" s="53" t="s">
        <v>3</v>
      </c>
      <c r="F312" s="51" t="s">
        <v>179</v>
      </c>
      <c r="G312" s="53" t="s">
        <v>3</v>
      </c>
      <c r="H312" s="51" t="s">
        <v>179</v>
      </c>
      <c r="I312" s="53" t="s">
        <v>3</v>
      </c>
      <c r="J312" s="51" t="s">
        <v>179</v>
      </c>
      <c r="K312" s="53" t="s">
        <v>3</v>
      </c>
      <c r="L312" s="51" t="s">
        <v>179</v>
      </c>
      <c r="M312" s="53" t="s">
        <v>3</v>
      </c>
      <c r="N312" s="51" t="s">
        <v>179</v>
      </c>
      <c r="O312" s="53" t="s">
        <v>3</v>
      </c>
      <c r="P312" s="51" t="s">
        <v>179</v>
      </c>
      <c r="Q312" s="53" t="s">
        <v>3</v>
      </c>
      <c r="R312" s="51" t="s">
        <v>179</v>
      </c>
      <c r="S312" s="53" t="s">
        <v>3</v>
      </c>
      <c r="T312" s="140"/>
      <c r="U312" s="109"/>
      <c r="V312" s="109"/>
      <c r="W312" s="109"/>
    </row>
    <row r="313" spans="1:24" ht="18.75">
      <c r="A313" s="28">
        <v>1</v>
      </c>
      <c r="B313" s="79"/>
      <c r="C313" s="28"/>
      <c r="D313" s="28"/>
      <c r="E313" s="17">
        <f>IF((C313&lt;=7),VLOOKUP(D313,'7 лет'!$A$5:$B$78,2),IF((C313=8),VLOOKUP(D313,'8 лет'!$A$5:$B$78,2),IF((C313=9),VLOOKUP(D313,'9 лет'!$A$5:$B$78,2),IF((C313=10),VLOOKUP(D313,'10 лет'!$A$5:$B$78,2),IF((C313=11),VLOOKUP(D313,'11 лет'!$A$5:$B$78,2),IF((C313=12),VLOOKUP(D313,'12 лет'!$A$5:$B$78,2),IF((C313=13),VLOOKUP(D313,'13 лет'!$A$5:$B$78,2),IF((C313=14),VLOOKUP(D313,'14 лет'!$A$5:$B$78,2),IF((C313=15),VLOOKUP(D313,'15 лет'!$A$5:$B$78,2),IF((C313=16),VLOOKUP(D313,'16 лет'!$A$5:$B$78,2),IF((C313=17),VLOOKUP(D313,'17 лет'!$A$5:$B$78,2))))))))))))</f>
        <v>0</v>
      </c>
      <c r="F313" s="28"/>
      <c r="G313" s="17">
        <f>IF((C313&lt;=7),VLOOKUP(F313,'7 лет'!$C$5:$D$79,2),IF((C313=8),VLOOKUP(F313,'8 лет'!$C$5:$D$79,2),IF((C313=9),VLOOKUP(F313,'9 лет'!$C$5:$D$79,2),IF((C313=10),VLOOKUP(F313,'10 лет'!$C$5:$D$79,2),IF((C313=11),VLOOKUP(F313,'11 лет'!$C$5:$D$79,2),IF((C313=12),VLOOKUP(F313,'12 лет'!$C$5:$D$79,2),IF((C313=13),VLOOKUP(F313,'13 лет'!$C$5:$D$79,2),IF((C313=14),VLOOKUP(F313,'14 лет'!$C$5:$D$79,2),IF((C313=15),VLOOKUP(F313,'15 лет'!$C$5:$D$79,2),IF((C313=16),VLOOKUP(F313,'16 лет'!$C$5:$D$79,2),IF((C313=17),VLOOKUP(F313,'17 лет'!$C$5:$D$79,2))))))))))))</f>
        <v>0</v>
      </c>
      <c r="H313" s="28"/>
      <c r="I313" s="17">
        <f>IF((C313&lt;=7),VLOOKUP(H313,'7 лет'!$E$5:$F$79,2),IF((C313=8),VLOOKUP(H313,'8 лет'!$E$5:$F$79,2),IF((C313=9),VLOOKUP(H313,'9 лет'!$E$5:$F$79,2),IF((C313=10),VLOOKUP(H313,'10 лет'!$E$5:$F$79,2),IF((C313=11),VLOOKUP(H313,'11 лет'!$E$5:$F$79,2),IF((C313=12),VLOOKUP(H313,'12 лет'!$E$5:$F$79,2),IF((C313=13),VLOOKUP(H313,'13 лет'!$E$5:$F$79,2),IF((C313=14),VLOOKUP(H313,'14 лет'!$E$5:$F$79,2),IF((C313=15),VLOOKUP(H313,'15 лет'!$E$5:$F$79,2),IF((C313=16),VLOOKUP(H313,'16 лет'!$E$5:$F$79,2),IF((C313=17),VLOOKUP(H313,'17 лет'!$E$5:$F$79,2))))))))))))</f>
        <v>0</v>
      </c>
      <c r="J313" s="28"/>
      <c r="K313" s="17">
        <f>IF((C313&lt;=7),VLOOKUP(J313,'7 лет'!$G$5:$H$79,2),IF((C313=8),VLOOKUP(J313,'8 лет'!$G$5:$H$79,2),IF((C313=9),VLOOKUP(J313,'9 лет'!$G$5:$H$79,2),IF((C313=10),VLOOKUP(J313,'10 лет'!$G$5:$H$79,2),IF((C313=11),VLOOKUP(J313,'11 лет'!$G$5:$H$79,2),IF((C313=12),VLOOKUP(J313,'12 лет'!$G$5:$H$79,2),IF((C313=13),VLOOKUP(J313,'13 лет'!$G$5:$H$79,2),IF((C313=14),VLOOKUP(J313,'14 лет'!$G$5:$H$79,2),IF(C313&gt;=15,"0")))))))))</f>
        <v>0</v>
      </c>
      <c r="L313" s="28"/>
      <c r="M313" s="17" t="str">
        <f>IF((C313=12),VLOOKUP(L313,'12 лет'!$I$5:$J$81,2),IF((C313=13),VLOOKUP(L313,'13 лет'!$I$5:$J$81,2),IF((C313=14),VLOOKUP(L313,'14 лет'!$I$5:$J$80,2),IF((C313=15),VLOOKUP(L313,'15 лет'!$G$5:$H$82,2),IF((C313=16),VLOOKUP(L313,'16 лет'!$G$5:$H$81,2),IF((C313=17),VLOOKUP(L313,'17 лет'!$G$5:$H$81,2),IF(C313&lt;12,"0")))))))</f>
        <v>0</v>
      </c>
      <c r="N313" s="28"/>
      <c r="O313" s="17" t="str">
        <f>IF((C313=15),VLOOKUP(N313,'15 лет'!$I$5:$J$100,2),IF((C313=16),VLOOKUP(N313,'16 лет'!$I$5:$J$94,2),IF((C313=17),VLOOKUP(N313,'17 лет'!$I$5:$J$97,2),IF(C313&lt;15,"0"))))</f>
        <v>0</v>
      </c>
      <c r="P313" s="11"/>
      <c r="Q313" s="17">
        <f>IF((C313&lt;=7),VLOOKUP(P313,'7 лет'!$I$5:$J$79,2),IF((C313=8),VLOOKUP(P313,'8 лет'!$I$5:$J$79,2),IF((C313=9),VLOOKUP(P313,'9 лет'!$I$5:$J$79,2),IF((C313=10),VLOOKUP(P313,'10 лет'!$I$5:$J$79,2),IF((C313=11),VLOOKUP(P313,'11 лет'!$I$5:$J$79,2),IF((C313=12),VLOOKUP(P313,'12 лет'!$K$5:$L$79,2),IF((C313=13),VLOOKUP(P313,'13 лет'!$K$5:$L$79,2),IF((C313=14),VLOOKUP(P313,'14 лет'!$K$5:$L$79,2),IF((C313=15),VLOOKUP(P313,'15 лет'!$K$5:$L$79,2),IF((C313=16),VLOOKUP(P313,'16 лет'!$K$5:$L$79,2),IF((C313=17),VLOOKUP(P313,'17 лет'!$K$5:$L$79,2),)))))))))))</f>
        <v>50</v>
      </c>
      <c r="R313" s="28"/>
      <c r="S313" s="17">
        <f>IF((C313&lt;=7),VLOOKUP(R313,'7 лет'!$K$5:$L$79,2),IF((C313=8),VLOOKUP(R313,'8 лет'!$K$5:$L$79,2),IF((C313=9),VLOOKUP(R313,'9 лет'!$K$5:$L$79,2),IF((C313=10),VLOOKUP(R313,'10 лет'!$K$5:$L$79,2),IF((C313=11),VLOOKUP(R313,'11 лет'!$K$5:$L$79,2),IF((C313=12),VLOOKUP(R313,'12 лет'!$M$5:$N$79,2),IF((C313=13),VLOOKUP(R313,'13 лет'!$M$5:$N$79,2),IF((C313=14),VLOOKUP(R313,'14 лет'!$M$5:$N$79,2),IF((C313=15),VLOOKUP(R313,'15 лет'!$M$5:$N$79,2),IF((C313=16),VLOOKUP(R313,'16 лет'!$M$5:$N$79,2),IF((C313=17),VLOOKUP(R313,'17 лет'!$M$5:$N$79,2))))))))))))</f>
        <v>0</v>
      </c>
      <c r="T313" s="12">
        <f t="shared" ref="T313:T318" si="14">SUM(E313+G313+I313+K313+M313+O313+Q313+S313)</f>
        <v>50</v>
      </c>
      <c r="U313" s="4">
        <f>'Личное первенство юноши'!U55</f>
        <v>7</v>
      </c>
      <c r="V313" s="119">
        <f ca="1">'Командный зачет'!G17</f>
        <v>2</v>
      </c>
      <c r="W313" s="110">
        <f ca="1">+SUM(V313*2)</f>
        <v>4</v>
      </c>
      <c r="X313" t="str">
        <f>P308</f>
        <v>Субъект РФ 8</v>
      </c>
    </row>
    <row r="314" spans="1:24" ht="18.75">
      <c r="A314" s="28">
        <v>2</v>
      </c>
      <c r="B314" s="79"/>
      <c r="C314" s="28"/>
      <c r="D314" s="28"/>
      <c r="E314" s="17">
        <f>IF((C314&lt;=7),VLOOKUP(D314,'7 лет'!$A$5:$B$78,2),IF((C314=8),VLOOKUP(D314,'8 лет'!$A$5:$B$78,2),IF((C314=9),VLOOKUP(D314,'9 лет'!$A$5:$B$78,2),IF((C314=10),VLOOKUP(D314,'10 лет'!$A$5:$B$78,2),IF((C314=11),VLOOKUP(D314,'11 лет'!$A$5:$B$78,2),IF((C314=12),VLOOKUP(D314,'12 лет'!$A$5:$B$78,2),IF((C314=13),VLOOKUP(D314,'13 лет'!$A$5:$B$78,2),IF((C314=14),VLOOKUP(D314,'14 лет'!$A$5:$B$78,2),IF((C314=15),VLOOKUP(D314,'15 лет'!$A$5:$B$78,2),IF((C314=16),VLOOKUP(D314,'16 лет'!$A$5:$B$78,2),IF((C314=17),VLOOKUP(D314,'17 лет'!$A$5:$B$78,2))))))))))))</f>
        <v>0</v>
      </c>
      <c r="F314" s="28"/>
      <c r="G314" s="17">
        <f>IF((C314&lt;=7),VLOOKUP(F314,'7 лет'!$C$5:$D$79,2),IF((C314=8),VLOOKUP(F314,'8 лет'!$C$5:$D$79,2),IF((C314=9),VLOOKUP(F314,'9 лет'!$C$5:$D$79,2),IF((C314=10),VLOOKUP(F314,'10 лет'!$C$5:$D$79,2),IF((C314=11),VLOOKUP(F314,'11 лет'!$C$5:$D$79,2),IF((C314=12),VLOOKUP(F314,'12 лет'!$C$5:$D$79,2),IF((C314=13),VLOOKUP(F314,'13 лет'!$C$5:$D$79,2),IF((C314=14),VLOOKUP(F314,'14 лет'!$C$5:$D$79,2),IF((C314=15),VLOOKUP(F314,'15 лет'!$C$5:$D$79,2),IF((C314=16),VLOOKUP(F314,'16 лет'!$C$5:$D$79,2),IF((C314=17),VLOOKUP(F314,'17 лет'!$C$5:$D$79,2))))))))))))</f>
        <v>0</v>
      </c>
      <c r="H314" s="28"/>
      <c r="I314" s="17">
        <f>IF((C314&lt;=7),VLOOKUP(H314,'7 лет'!$E$5:$F$79,2),IF((C314=8),VLOOKUP(H314,'8 лет'!$E$5:$F$79,2),IF((C314=9),VLOOKUP(H314,'9 лет'!$E$5:$F$79,2),IF((C314=10),VLOOKUP(H314,'10 лет'!$E$5:$F$79,2),IF((C314=11),VLOOKUP(H314,'11 лет'!$E$5:$F$79,2),IF((C314=12),VLOOKUP(H314,'12 лет'!$E$5:$F$79,2),IF((C314=13),VLOOKUP(H314,'13 лет'!$E$5:$F$79,2),IF((C314=14),VLOOKUP(H314,'14 лет'!$E$5:$F$79,2),IF((C314=15),VLOOKUP(H314,'15 лет'!$E$5:$F$79,2),IF((C314=16),VLOOKUP(H314,'16 лет'!$E$5:$F$79,2),IF((C314=17),VLOOKUP(H314,'17 лет'!$E$5:$F$79,2))))))))))))</f>
        <v>0</v>
      </c>
      <c r="J314" s="28"/>
      <c r="K314" s="17">
        <f>IF((C314&lt;=7),VLOOKUP(J314,'7 лет'!$G$5:$H$79,2),IF((C314=8),VLOOKUP(J314,'8 лет'!$G$5:$H$79,2),IF((C314=9),VLOOKUP(J314,'9 лет'!$G$5:$H$79,2),IF((C314=10),VLOOKUP(J314,'10 лет'!$G$5:$H$79,2),IF((C314=11),VLOOKUP(J314,'11 лет'!$G$5:$H$79,2),IF((C314=12),VLOOKUP(J314,'12 лет'!$G$5:$H$79,2),IF((C314=13),VLOOKUP(J314,'13 лет'!$G$5:$H$79,2),IF((C314=14),VLOOKUP(J314,'14 лет'!$G$5:$H$79,2),IF(C314&gt;=15,"0")))))))))</f>
        <v>0</v>
      </c>
      <c r="L314" s="28"/>
      <c r="M314" s="17" t="str">
        <f>IF((C314=12),VLOOKUP(L314,'12 лет'!$I$5:$J$81,2),IF((C314=13),VLOOKUP(L314,'13 лет'!$I$5:$J$81,2),IF((C314=14),VLOOKUP(L314,'14 лет'!$I$5:$J$80,2),IF((C314=15),VLOOKUP(L314,'15 лет'!$G$5:$H$82,2),IF((C314=16),VLOOKUP(L314,'16 лет'!$G$5:$H$81,2),IF((C314=17),VLOOKUP(L314,'17 лет'!$G$5:$H$81,2),IF(C314&lt;12,"0")))))))</f>
        <v>0</v>
      </c>
      <c r="N314" s="28"/>
      <c r="O314" s="17" t="str">
        <f>IF((C314=15),VLOOKUP(N314,'15 лет'!$I$5:$J$100,2),IF((C314=16),VLOOKUP(N314,'16 лет'!$I$5:$J$94,2),IF((C314=17),VLOOKUP(N314,'17 лет'!$I$5:$J$97,2),IF(C314&lt;15,"0"))))</f>
        <v>0</v>
      </c>
      <c r="P314" s="11"/>
      <c r="Q314" s="17">
        <f>IF((C314&lt;=7),VLOOKUP(P314,'7 лет'!$I$5:$J$79,2),IF((C314=8),VLOOKUP(P314,'8 лет'!$I$5:$J$79,2),IF((C314=9),VLOOKUP(P314,'9 лет'!$I$5:$J$79,2),IF((C314=10),VLOOKUP(P314,'10 лет'!$I$5:$J$79,2),IF((C314=11),VLOOKUP(P314,'11 лет'!$I$5:$J$79,2),IF((C314=12),VLOOKUP(P314,'12 лет'!$K$5:$L$79,2),IF((C314=13),VLOOKUP(P314,'13 лет'!$K$5:$L$79,2),IF((C314=14),VLOOKUP(P314,'14 лет'!$K$5:$L$79,2),IF((C314=15),VLOOKUP(P314,'15 лет'!$K$5:$L$79,2),IF((C314=16),VLOOKUP(P314,'16 лет'!$K$5:$L$79,2),IF((C314=17),VLOOKUP(P314,'17 лет'!$K$5:$L$79,2),)))))))))))</f>
        <v>50</v>
      </c>
      <c r="R314" s="28"/>
      <c r="S314" s="17">
        <f>IF((C314&lt;=7),VLOOKUP(R314,'7 лет'!$K$5:$L$79,2),IF((C314=8),VLOOKUP(R314,'8 лет'!$K$5:$L$79,2),IF((C314=9),VLOOKUP(R314,'9 лет'!$K$5:$L$79,2),IF((C314=10),VLOOKUP(R314,'10 лет'!$K$5:$L$79,2),IF((C314=11),VLOOKUP(R314,'11 лет'!$K$5:$L$79,2),IF((C314=12),VLOOKUP(R314,'12 лет'!$M$5:$N$79,2),IF((C314=13),VLOOKUP(R314,'13 лет'!$M$5:$N$79,2),IF((C314=14),VLOOKUP(R314,'14 лет'!$M$5:$N$79,2),IF((C314=15),VLOOKUP(R314,'15 лет'!$M$5:$N$79,2),IF((C314=16),VLOOKUP(R314,'16 лет'!$M$5:$N$79,2),IF((C314=17),VLOOKUP(R314,'17 лет'!$M$5:$N$79,2))))))))))))</f>
        <v>0</v>
      </c>
      <c r="T314" s="12">
        <f t="shared" si="14"/>
        <v>50</v>
      </c>
      <c r="U314" s="4">
        <f>'Личное первенство юноши'!U56</f>
        <v>7</v>
      </c>
      <c r="V314" s="120"/>
      <c r="W314" s="111"/>
      <c r="X314" t="str">
        <f>P308</f>
        <v>Субъект РФ 8</v>
      </c>
    </row>
    <row r="315" spans="1:24" ht="18.75">
      <c r="A315" s="28">
        <v>3</v>
      </c>
      <c r="B315" s="79"/>
      <c r="C315" s="28"/>
      <c r="D315" s="28"/>
      <c r="E315" s="17">
        <f>IF((C315&lt;=7),VLOOKUP(D315,'7 лет'!$A$5:$B$78,2),IF((C315=8),VLOOKUP(D315,'8 лет'!$A$5:$B$78,2),IF((C315=9),VLOOKUP(D315,'9 лет'!$A$5:$B$78,2),IF((C315=10),VLOOKUP(D315,'10 лет'!$A$5:$B$78,2),IF((C315=11),VLOOKUP(D315,'11 лет'!$A$5:$B$78,2),IF((C315=12),VLOOKUP(D315,'12 лет'!$A$5:$B$78,2),IF((C315=13),VLOOKUP(D315,'13 лет'!$A$5:$B$78,2),IF((C315=14),VLOOKUP(D315,'14 лет'!$A$5:$B$78,2),IF((C315=15),VLOOKUP(D315,'15 лет'!$A$5:$B$78,2),IF((C315=16),VLOOKUP(D315,'16 лет'!$A$5:$B$78,2),IF((C315=17),VLOOKUP(D315,'17 лет'!$A$5:$B$78,2))))))))))))</f>
        <v>0</v>
      </c>
      <c r="F315" s="28"/>
      <c r="G315" s="17">
        <f>IF((C315&lt;=7),VLOOKUP(F315,'7 лет'!$C$5:$D$79,2),IF((C315=8),VLOOKUP(F315,'8 лет'!$C$5:$D$79,2),IF((C315=9),VLOOKUP(F315,'9 лет'!$C$5:$D$79,2),IF((C315=10),VLOOKUP(F315,'10 лет'!$C$5:$D$79,2),IF((C315=11),VLOOKUP(F315,'11 лет'!$C$5:$D$79,2),IF((C315=12),VLOOKUP(F315,'12 лет'!$C$5:$D$79,2),IF((C315=13),VLOOKUP(F315,'13 лет'!$C$5:$D$79,2),IF((C315=14),VLOOKUP(F315,'14 лет'!$C$5:$D$79,2),IF((C315=15),VLOOKUP(F315,'15 лет'!$C$5:$D$79,2),IF((C315=16),VLOOKUP(F315,'16 лет'!$C$5:$D$79,2),IF((C315=17),VLOOKUP(F315,'17 лет'!$C$5:$D$79,2))))))))))))</f>
        <v>0</v>
      </c>
      <c r="H315" s="28"/>
      <c r="I315" s="17">
        <f>IF((C315&lt;=7),VLOOKUP(H315,'7 лет'!$E$5:$F$79,2),IF((C315=8),VLOOKUP(H315,'8 лет'!$E$5:$F$79,2),IF((C315=9),VLOOKUP(H315,'9 лет'!$E$5:$F$79,2),IF((C315=10),VLOOKUP(H315,'10 лет'!$E$5:$F$79,2),IF((C315=11),VLOOKUP(H315,'11 лет'!$E$5:$F$79,2),IF((C315=12),VLOOKUP(H315,'12 лет'!$E$5:$F$79,2),IF((C315=13),VLOOKUP(H315,'13 лет'!$E$5:$F$79,2),IF((C315=14),VLOOKUP(H315,'14 лет'!$E$5:$F$79,2),IF((C315=15),VLOOKUP(H315,'15 лет'!$E$5:$F$79,2),IF((C315=16),VLOOKUP(H315,'16 лет'!$E$5:$F$79,2),IF((C315=17),VLOOKUP(H315,'17 лет'!$E$5:$F$79,2))))))))))))</f>
        <v>0</v>
      </c>
      <c r="J315" s="28"/>
      <c r="K315" s="17">
        <f>IF((C315&lt;=7),VLOOKUP(J315,'7 лет'!$G$5:$H$79,2),IF((C315=8),VLOOKUP(J315,'8 лет'!$G$5:$H$79,2),IF((C315=9),VLOOKUP(J315,'9 лет'!$G$5:$H$79,2),IF((C315=10),VLOOKUP(J315,'10 лет'!$G$5:$H$79,2),IF((C315=11),VLOOKUP(J315,'11 лет'!$G$5:$H$79,2),IF((C315=12),VLOOKUP(J315,'12 лет'!$G$5:$H$79,2),IF((C315=13),VLOOKUP(J315,'13 лет'!$G$5:$H$79,2),IF((C315=14),VLOOKUP(J315,'14 лет'!$G$5:$H$79,2),IF(C315&gt;=15,"0")))))))))</f>
        <v>0</v>
      </c>
      <c r="L315" s="28"/>
      <c r="M315" s="17" t="str">
        <f>IF((C315=12),VLOOKUP(L315,'12 лет'!$I$5:$J$81,2),IF((C315=13),VLOOKUP(L315,'13 лет'!$I$5:$J$81,2),IF((C315=14),VLOOKUP(L315,'14 лет'!$I$5:$J$80,2),IF((C315=15),VLOOKUP(L315,'15 лет'!$G$5:$H$82,2),IF((C315=16),VLOOKUP(L315,'16 лет'!$G$5:$H$81,2),IF((C315=17),VLOOKUP(L315,'17 лет'!$G$5:$H$81,2),IF(C315&lt;12,"0")))))))</f>
        <v>0</v>
      </c>
      <c r="N315" s="28"/>
      <c r="O315" s="17" t="str">
        <f>IF((C315=15),VLOOKUP(N315,'15 лет'!$I$5:$J$100,2),IF((C315=16),VLOOKUP(N315,'16 лет'!$I$5:$J$94,2),IF((C315=17),VLOOKUP(N315,'17 лет'!$I$5:$J$97,2),IF(C315&lt;15,"0"))))</f>
        <v>0</v>
      </c>
      <c r="P315" s="11"/>
      <c r="Q315" s="17">
        <f>IF((C315&lt;=7),VLOOKUP(P315,'7 лет'!$I$5:$J$79,2),IF((C315=8),VLOOKUP(P315,'8 лет'!$I$5:$J$79,2),IF((C315=9),VLOOKUP(P315,'9 лет'!$I$5:$J$79,2),IF((C315=10),VLOOKUP(P315,'10 лет'!$I$5:$J$79,2),IF((C315=11),VLOOKUP(P315,'11 лет'!$I$5:$J$79,2),IF((C315=12),VLOOKUP(P315,'12 лет'!$K$5:$L$79,2),IF((C315=13),VLOOKUP(P315,'13 лет'!$K$5:$L$79,2),IF((C315=14),VLOOKUP(P315,'14 лет'!$K$5:$L$79,2),IF((C315=15),VLOOKUP(P315,'15 лет'!$K$5:$L$79,2),IF((C315=16),VLOOKUP(P315,'16 лет'!$K$5:$L$79,2),IF((C315=17),VLOOKUP(P315,'17 лет'!$K$5:$L$79,2),)))))))))))</f>
        <v>50</v>
      </c>
      <c r="R315" s="28"/>
      <c r="S315" s="17">
        <f>IF((C315&lt;=7),VLOOKUP(R315,'7 лет'!$K$5:$L$79,2),IF((C315=8),VLOOKUP(R315,'8 лет'!$K$5:$L$79,2),IF((C315=9),VLOOKUP(R315,'9 лет'!$K$5:$L$79,2),IF((C315=10),VLOOKUP(R315,'10 лет'!$K$5:$L$79,2),IF((C315=11),VLOOKUP(R315,'11 лет'!$K$5:$L$79,2),IF((C315=12),VLOOKUP(R315,'12 лет'!$M$5:$N$79,2),IF((C315=13),VLOOKUP(R315,'13 лет'!$M$5:$N$79,2),IF((C315=14),VLOOKUP(R315,'14 лет'!$M$5:$N$79,2),IF((C315=15),VLOOKUP(R315,'15 лет'!$M$5:$N$79,2),IF((C315=16),VLOOKUP(R315,'16 лет'!$M$5:$N$79,2),IF((C315=17),VLOOKUP(R315,'17 лет'!$M$5:$N$79,2))))))))))))</f>
        <v>0</v>
      </c>
      <c r="T315" s="12">
        <f t="shared" si="14"/>
        <v>50</v>
      </c>
      <c r="U315" s="4">
        <f>'Личное первенство юноши'!U57</f>
        <v>7</v>
      </c>
      <c r="V315" s="120"/>
      <c r="W315" s="111"/>
      <c r="X315" t="str">
        <f>P308</f>
        <v>Субъект РФ 8</v>
      </c>
    </row>
    <row r="316" spans="1:24" ht="18.75">
      <c r="A316" s="28">
        <v>4</v>
      </c>
      <c r="B316" s="79"/>
      <c r="C316" s="28"/>
      <c r="D316" s="28"/>
      <c r="E316" s="17">
        <f>IF((C316&lt;=7),VLOOKUP(D316,'7 лет'!$A$5:$B$78,2),IF((C316=8),VLOOKUP(D316,'8 лет'!$A$5:$B$78,2),IF((C316=9),VLOOKUP(D316,'9 лет'!$A$5:$B$78,2),IF((C316=10),VLOOKUP(D316,'10 лет'!$A$5:$B$78,2),IF((C316=11),VLOOKUP(D316,'11 лет'!$A$5:$B$78,2),IF((C316=12),VLOOKUP(D316,'12 лет'!$A$5:$B$78,2),IF((C316=13),VLOOKUP(D316,'13 лет'!$A$5:$B$78,2),IF((C316=14),VLOOKUP(D316,'14 лет'!$A$5:$B$78,2),IF((C316=15),VLOOKUP(D316,'15 лет'!$A$5:$B$78,2),IF((C316=16),VLOOKUP(D316,'16 лет'!$A$5:$B$78,2),IF((C316=17),VLOOKUP(D316,'17 лет'!$A$5:$B$78,2))))))))))))</f>
        <v>0</v>
      </c>
      <c r="F316" s="28"/>
      <c r="G316" s="17">
        <f>IF((C316&lt;=7),VLOOKUP(F316,'7 лет'!$C$5:$D$79,2),IF((C316=8),VLOOKUP(F316,'8 лет'!$C$5:$D$79,2),IF((C316=9),VLOOKUP(F316,'9 лет'!$C$5:$D$79,2),IF((C316=10),VLOOKUP(F316,'10 лет'!$C$5:$D$79,2),IF((C316=11),VLOOKUP(F316,'11 лет'!$C$5:$D$79,2),IF((C316=12),VLOOKUP(F316,'12 лет'!$C$5:$D$79,2),IF((C316=13),VLOOKUP(F316,'13 лет'!$C$5:$D$79,2),IF((C316=14),VLOOKUP(F316,'14 лет'!$C$5:$D$79,2),IF((C316=15),VLOOKUP(F316,'15 лет'!$C$5:$D$79,2),IF((C316=16),VLOOKUP(F316,'16 лет'!$C$5:$D$79,2),IF((C316=17),VLOOKUP(F316,'17 лет'!$C$5:$D$79,2))))))))))))</f>
        <v>0</v>
      </c>
      <c r="H316" s="28"/>
      <c r="I316" s="17">
        <f>IF((C316&lt;=7),VLOOKUP(H316,'7 лет'!$E$5:$F$79,2),IF((C316=8),VLOOKUP(H316,'8 лет'!$E$5:$F$79,2),IF((C316=9),VLOOKUP(H316,'9 лет'!$E$5:$F$79,2),IF((C316=10),VLOOKUP(H316,'10 лет'!$E$5:$F$79,2),IF((C316=11),VLOOKUP(H316,'11 лет'!$E$5:$F$79,2),IF((C316=12),VLOOKUP(H316,'12 лет'!$E$5:$F$79,2),IF((C316=13),VLOOKUP(H316,'13 лет'!$E$5:$F$79,2),IF((C316=14),VLOOKUP(H316,'14 лет'!$E$5:$F$79,2),IF((C316=15),VLOOKUP(H316,'15 лет'!$E$5:$F$79,2),IF((C316=16),VLOOKUP(H316,'16 лет'!$E$5:$F$79,2),IF((C316=17),VLOOKUP(H316,'17 лет'!$E$5:$F$79,2))))))))))))</f>
        <v>0</v>
      </c>
      <c r="J316" s="28"/>
      <c r="K316" s="17">
        <f>IF((C316&lt;=7),VLOOKUP(J316,'7 лет'!$G$5:$H$79,2),IF((C316=8),VLOOKUP(J316,'8 лет'!$G$5:$H$79,2),IF((C316=9),VLOOKUP(J316,'9 лет'!$G$5:$H$79,2),IF((C316=10),VLOOKUP(J316,'10 лет'!$G$5:$H$79,2),IF((C316=11),VLOOKUP(J316,'11 лет'!$G$5:$H$79,2),IF((C316=12),VLOOKUP(J316,'12 лет'!$G$5:$H$79,2),IF((C316=13),VLOOKUP(J316,'13 лет'!$G$5:$H$79,2),IF((C316=14),VLOOKUP(J316,'14 лет'!$G$5:$H$79,2),IF(C316&gt;=15,"0")))))))))</f>
        <v>0</v>
      </c>
      <c r="L316" s="28"/>
      <c r="M316" s="17" t="str">
        <f>IF((C316=12),VLOOKUP(L316,'12 лет'!$I$5:$J$81,2),IF((C316=13),VLOOKUP(L316,'13 лет'!$I$5:$J$81,2),IF((C316=14),VLOOKUP(L316,'14 лет'!$I$5:$J$80,2),IF((C316=15),VLOOKUP(L316,'15 лет'!$G$5:$H$82,2),IF((C316=16),VLOOKUP(L316,'16 лет'!$G$5:$H$81,2),IF((C316=17),VLOOKUP(L316,'17 лет'!$G$5:$H$81,2),IF(C316&lt;12,"0")))))))</f>
        <v>0</v>
      </c>
      <c r="N316" s="28"/>
      <c r="O316" s="17" t="str">
        <f>IF((C316=15),VLOOKUP(N316,'15 лет'!$I$5:$J$100,2),IF((C316=16),VLOOKUP(N316,'16 лет'!$I$5:$J$94,2),IF((C316=17),VLOOKUP(N316,'17 лет'!$I$5:$J$97,2),IF(C316&lt;15,"0"))))</f>
        <v>0</v>
      </c>
      <c r="P316" s="11"/>
      <c r="Q316" s="17">
        <f>IF((C316&lt;=7),VLOOKUP(P316,'7 лет'!$I$5:$J$79,2),IF((C316=8),VLOOKUP(P316,'8 лет'!$I$5:$J$79,2),IF((C316=9),VLOOKUP(P316,'9 лет'!$I$5:$J$79,2),IF((C316=10),VLOOKUP(P316,'10 лет'!$I$5:$J$79,2),IF((C316=11),VLOOKUP(P316,'11 лет'!$I$5:$J$79,2),IF((C316=12),VLOOKUP(P316,'12 лет'!$K$5:$L$79,2),IF((C316=13),VLOOKUP(P316,'13 лет'!$K$5:$L$79,2),IF((C316=14),VLOOKUP(P316,'14 лет'!$K$5:$L$79,2),IF((C316=15),VLOOKUP(P316,'15 лет'!$K$5:$L$79,2),IF((C316=16),VLOOKUP(P316,'16 лет'!$K$5:$L$79,2),IF((C316=17),VLOOKUP(P316,'17 лет'!$K$5:$L$79,2),)))))))))))</f>
        <v>50</v>
      </c>
      <c r="R316" s="28"/>
      <c r="S316" s="17">
        <f>IF((C316&lt;=7),VLOOKUP(R316,'7 лет'!$K$5:$L$79,2),IF((C316=8),VLOOKUP(R316,'8 лет'!$K$5:$L$79,2),IF((C316=9),VLOOKUP(R316,'9 лет'!$K$5:$L$79,2),IF((C316=10),VLOOKUP(R316,'10 лет'!$K$5:$L$79,2),IF((C316=11),VLOOKUP(R316,'11 лет'!$K$5:$L$79,2),IF((C316=12),VLOOKUP(R316,'12 лет'!$M$5:$N$79,2),IF((C316=13),VLOOKUP(R316,'13 лет'!$M$5:$N$79,2),IF((C316=14),VLOOKUP(R316,'14 лет'!$M$5:$N$79,2),IF((C316=15),VLOOKUP(R316,'15 лет'!$M$5:$N$79,2),IF((C316=16),VLOOKUP(R316,'16 лет'!$M$5:$N$79,2),IF((C316=17),VLOOKUP(R316,'17 лет'!$M$5:$N$79,2))))))))))))</f>
        <v>0</v>
      </c>
      <c r="T316" s="12">
        <f t="shared" si="14"/>
        <v>50</v>
      </c>
      <c r="U316" s="4">
        <f>'Личное первенство юноши'!U58</f>
        <v>7</v>
      </c>
      <c r="V316" s="120"/>
      <c r="W316" s="111"/>
      <c r="X316" t="str">
        <f>P308</f>
        <v>Субъект РФ 8</v>
      </c>
    </row>
    <row r="317" spans="1:24" ht="18.75">
      <c r="A317" s="28">
        <v>5</v>
      </c>
      <c r="B317" s="79"/>
      <c r="C317" s="30"/>
      <c r="D317" s="28"/>
      <c r="E317" s="17">
        <f>IF((C317&lt;=7),VLOOKUP(D317,'7 лет'!$A$5:$B$78,2),IF((C317=8),VLOOKUP(D317,'8 лет'!$A$5:$B$78,2),IF((C317=9),VLOOKUP(D317,'9 лет'!$A$5:$B$78,2),IF((C317=10),VLOOKUP(D317,'10 лет'!$A$5:$B$78,2),IF((C317=11),VLOOKUP(D317,'11 лет'!$A$5:$B$78,2),IF((C317=12),VLOOKUP(D317,'12 лет'!$A$5:$B$78,2),IF((C317=13),VLOOKUP(D317,'13 лет'!$A$5:$B$78,2),IF((C317=14),VLOOKUP(D317,'14 лет'!$A$5:$B$78,2),IF((C317=15),VLOOKUP(D317,'15 лет'!$A$5:$B$78,2),IF((C317=16),VLOOKUP(D317,'16 лет'!$A$5:$B$78,2),IF((C317=17),VLOOKUP(D317,'17 лет'!$A$5:$B$78,2))))))))))))</f>
        <v>0</v>
      </c>
      <c r="F317" s="28"/>
      <c r="G317" s="17">
        <f>IF((C317&lt;=7),VLOOKUP(F317,'7 лет'!$C$5:$D$79,2),IF((C317=8),VLOOKUP(F317,'8 лет'!$C$5:$D$79,2),IF((C317=9),VLOOKUP(F317,'9 лет'!$C$5:$D$79,2),IF((C317=10),VLOOKUP(F317,'10 лет'!$C$5:$D$79,2),IF((C317=11),VLOOKUP(F317,'11 лет'!$C$5:$D$79,2),IF((C317=12),VLOOKUP(F317,'12 лет'!$C$5:$D$79,2),IF((C317=13),VLOOKUP(F317,'13 лет'!$C$5:$D$79,2),IF((C317=14),VLOOKUP(F317,'14 лет'!$C$5:$D$79,2),IF((C317=15),VLOOKUP(F317,'15 лет'!$C$5:$D$79,2),IF((C317=16),VLOOKUP(F317,'16 лет'!$C$5:$D$79,2),IF((C317=17),VLOOKUP(F317,'17 лет'!$C$5:$D$79,2))))))))))))</f>
        <v>0</v>
      </c>
      <c r="H317" s="28"/>
      <c r="I317" s="17">
        <f>IF((C317&lt;=7),VLOOKUP(H317,'7 лет'!$E$5:$F$79,2),IF((C317=8),VLOOKUP(H317,'8 лет'!$E$5:$F$79,2),IF((C317=9),VLOOKUP(H317,'9 лет'!$E$5:$F$79,2),IF((C317=10),VLOOKUP(H317,'10 лет'!$E$5:$F$79,2),IF((C317=11),VLOOKUP(H317,'11 лет'!$E$5:$F$79,2),IF((C317=12),VLOOKUP(H317,'12 лет'!$E$5:$F$79,2),IF((C317=13),VLOOKUP(H317,'13 лет'!$E$5:$F$79,2),IF((C317=14),VLOOKUP(H317,'14 лет'!$E$5:$F$79,2),IF((C317=15),VLOOKUP(H317,'15 лет'!$E$5:$F$79,2),IF((C317=16),VLOOKUP(H317,'16 лет'!$E$5:$F$79,2),IF((C317=17),VLOOKUP(H317,'17 лет'!$E$5:$F$79,2))))))))))))</f>
        <v>0</v>
      </c>
      <c r="J317" s="28"/>
      <c r="K317" s="17">
        <f>IF((C317&lt;=7),VLOOKUP(J317,'7 лет'!$G$5:$H$79,2),IF((C317=8),VLOOKUP(J317,'8 лет'!$G$5:$H$79,2),IF((C317=9),VLOOKUP(J317,'9 лет'!$G$5:$H$79,2),IF((C317=10),VLOOKUP(J317,'10 лет'!$G$5:$H$79,2),IF((C317=11),VLOOKUP(J317,'11 лет'!$G$5:$H$79,2),IF((C317=12),VLOOKUP(J317,'12 лет'!$G$5:$H$79,2),IF((C317=13),VLOOKUP(J317,'13 лет'!$G$5:$H$79,2),IF((C317=14),VLOOKUP(J317,'14 лет'!$G$5:$H$79,2),IF(C317&gt;=15,"0")))))))))</f>
        <v>0</v>
      </c>
      <c r="L317" s="28"/>
      <c r="M317" s="17" t="str">
        <f>IF((C317=12),VLOOKUP(L317,'12 лет'!$I$5:$J$81,2),IF((C317=13),VLOOKUP(L317,'13 лет'!$I$5:$J$81,2),IF((C317=14),VLOOKUP(L317,'14 лет'!$I$5:$J$80,2),IF((C317=15),VLOOKUP(L317,'15 лет'!$G$5:$H$82,2),IF((C317=16),VLOOKUP(L317,'16 лет'!$G$5:$H$81,2),IF((C317=17),VLOOKUP(L317,'17 лет'!$G$5:$H$81,2),IF(C317&lt;12,"0")))))))</f>
        <v>0</v>
      </c>
      <c r="N317" s="28"/>
      <c r="O317" s="17" t="str">
        <f>IF((C317=15),VLOOKUP(N317,'15 лет'!$I$5:$J$100,2),IF((C317=16),VLOOKUP(N317,'16 лет'!$I$5:$J$94,2),IF((C317=17),VLOOKUP(N317,'17 лет'!$I$5:$J$97,2),IF(C317&lt;15,"0"))))</f>
        <v>0</v>
      </c>
      <c r="P317" s="11"/>
      <c r="Q317" s="17">
        <f>IF((C317&lt;=7),VLOOKUP(P317,'7 лет'!$I$5:$J$79,2),IF((C317=8),VLOOKUP(P317,'8 лет'!$I$5:$J$79,2),IF((C317=9),VLOOKUP(P317,'9 лет'!$I$5:$J$79,2),IF((C317=10),VLOOKUP(P317,'10 лет'!$I$5:$J$79,2),IF((C317=11),VLOOKUP(P317,'11 лет'!$I$5:$J$79,2),IF((C317=12),VLOOKUP(P317,'12 лет'!$K$5:$L$79,2),IF((C317=13),VLOOKUP(P317,'13 лет'!$K$5:$L$79,2),IF((C317=14),VLOOKUP(P317,'14 лет'!$K$5:$L$79,2),IF((C317=15),VLOOKUP(P317,'15 лет'!$K$5:$L$79,2),IF((C317=16),VLOOKUP(P317,'16 лет'!$K$5:$L$79,2),IF((C317=17),VLOOKUP(P317,'17 лет'!$K$5:$L$79,2),)))))))))))</f>
        <v>50</v>
      </c>
      <c r="R317" s="28"/>
      <c r="S317" s="17">
        <f>IF((C317&lt;=7),VLOOKUP(R317,'7 лет'!$K$5:$L$79,2),IF((C317=8),VLOOKUP(R317,'8 лет'!$K$5:$L$79,2),IF((C317=9),VLOOKUP(R317,'9 лет'!$K$5:$L$79,2),IF((C317=10),VLOOKUP(R317,'10 лет'!$K$5:$L$79,2),IF((C317=11),VLOOKUP(R317,'11 лет'!$K$5:$L$79,2),IF((C317=12),VLOOKUP(R317,'12 лет'!$M$5:$N$79,2),IF((C317=13),VLOOKUP(R317,'13 лет'!$M$5:$N$79,2),IF((C317=14),VLOOKUP(R317,'14 лет'!$M$5:$N$79,2),IF((C317=15),VLOOKUP(R317,'15 лет'!$M$5:$N$79,2),IF((C317=16),VLOOKUP(R317,'16 лет'!$M$5:$N$79,2),IF((C317=17),VLOOKUP(R317,'17 лет'!$M$5:$N$79,2))))))))))))</f>
        <v>0</v>
      </c>
      <c r="T317" s="12">
        <f t="shared" si="14"/>
        <v>50</v>
      </c>
      <c r="U317" s="4">
        <f>'Личное первенство юноши'!U59</f>
        <v>7</v>
      </c>
      <c r="V317" s="120"/>
      <c r="W317" s="111"/>
      <c r="X317" t="str">
        <f>P308</f>
        <v>Субъект РФ 8</v>
      </c>
    </row>
    <row r="318" spans="1:24" ht="18.75">
      <c r="A318" s="28">
        <v>6</v>
      </c>
      <c r="B318" s="79"/>
      <c r="C318" s="30"/>
      <c r="D318" s="28"/>
      <c r="E318" s="17">
        <f>IF((C318&lt;=7),VLOOKUP(D318,'7 лет'!$A$5:$B$78,2),IF((C318=8),VLOOKUP(D318,'8 лет'!$A$5:$B$78,2),IF((C318=9),VLOOKUP(D318,'9 лет'!$A$5:$B$78,2),IF((C318=10),VLOOKUP(D318,'10 лет'!$A$5:$B$78,2),IF((C318=11),VLOOKUP(D318,'11 лет'!$A$5:$B$78,2),IF((C318=12),VLOOKUP(D318,'12 лет'!$A$5:$B$78,2),IF((C318=13),VLOOKUP(D318,'13 лет'!$A$5:$B$78,2),IF((C318=14),VLOOKUP(D318,'14 лет'!$A$5:$B$78,2),IF((C318=15),VLOOKUP(D318,'15 лет'!$A$5:$B$78,2),IF((C318=16),VLOOKUP(D318,'16 лет'!$A$5:$B$78,2),IF((C318=17),VLOOKUP(D318,'17 лет'!$A$5:$B$78,2))))))))))))</f>
        <v>0</v>
      </c>
      <c r="F318" s="28"/>
      <c r="G318" s="17">
        <f>IF((C318&lt;=7),VLOOKUP(F318,'7 лет'!$C$5:$D$79,2),IF((C318=8),VLOOKUP(F318,'8 лет'!$C$5:$D$79,2),IF((C318=9),VLOOKUP(F318,'9 лет'!$C$5:$D$79,2),IF((C318=10),VLOOKUP(F318,'10 лет'!$C$5:$D$79,2),IF((C318=11),VLOOKUP(F318,'11 лет'!$C$5:$D$79,2),IF((C318=12),VLOOKUP(F318,'12 лет'!$C$5:$D$79,2),IF((C318=13),VLOOKUP(F318,'13 лет'!$C$5:$D$79,2),IF((C318=14),VLOOKUP(F318,'14 лет'!$C$5:$D$79,2),IF((C318=15),VLOOKUP(F318,'15 лет'!$C$5:$D$79,2),IF((C318=16),VLOOKUP(F318,'16 лет'!$C$5:$D$79,2),IF((C318=17),VLOOKUP(F318,'17 лет'!$C$5:$D$79,2))))))))))))</f>
        <v>0</v>
      </c>
      <c r="H318" s="28"/>
      <c r="I318" s="17">
        <f>IF((C318&lt;=7),VLOOKUP(H318,'7 лет'!$E$5:$F$79,2),IF((C318=8),VLOOKUP(H318,'8 лет'!$E$5:$F$79,2),IF((C318=9),VLOOKUP(H318,'9 лет'!$E$5:$F$79,2),IF((C318=10),VLOOKUP(H318,'10 лет'!$E$5:$F$79,2),IF((C318=11),VLOOKUP(H318,'11 лет'!$E$5:$F$79,2),IF((C318=12),VLOOKUP(H318,'12 лет'!$E$5:$F$79,2),IF((C318=13),VLOOKUP(H318,'13 лет'!$E$5:$F$79,2),IF((C318=14),VLOOKUP(H318,'14 лет'!$E$5:$F$79,2),IF((C318=15),VLOOKUP(H318,'15 лет'!$E$5:$F$79,2),IF((C318=16),VLOOKUP(H318,'16 лет'!$E$5:$F$79,2),IF((C318=17),VLOOKUP(H318,'17 лет'!$E$5:$F$79,2))))))))))))</f>
        <v>0</v>
      </c>
      <c r="J318" s="28"/>
      <c r="K318" s="17">
        <f>IF((C318&lt;=7),VLOOKUP(J318,'7 лет'!$G$5:$H$79,2),IF((C318=8),VLOOKUP(J318,'8 лет'!$G$5:$H$79,2),IF((C318=9),VLOOKUP(J318,'9 лет'!$G$5:$H$79,2),IF((C318=10),VLOOKUP(J318,'10 лет'!$G$5:$H$79,2),IF((C318=11),VLOOKUP(J318,'11 лет'!$G$5:$H$79,2),IF((C318=12),VLOOKUP(J318,'12 лет'!$G$5:$H$79,2),IF((C318=13),VLOOKUP(J318,'13 лет'!$G$5:$H$79,2),IF((C318=14),VLOOKUP(J318,'14 лет'!$G$5:$H$79,2),IF(C318&gt;=15,"0")))))))))</f>
        <v>0</v>
      </c>
      <c r="L318" s="28"/>
      <c r="M318" s="17" t="str">
        <f>IF((C318=12),VLOOKUP(L318,'12 лет'!$I$5:$J$81,2),IF((C318=13),VLOOKUP(L318,'13 лет'!$I$5:$J$81,2),IF((C318=14),VLOOKUP(L318,'14 лет'!$I$5:$J$80,2),IF((C318=15),VLOOKUP(L318,'15 лет'!$G$5:$H$82,2),IF((C318=16),VLOOKUP(L318,'16 лет'!$G$5:$H$81,2),IF((C318=17),VLOOKUP(L318,'17 лет'!$G$5:$H$81,2),IF(C318&lt;12,"0")))))))</f>
        <v>0</v>
      </c>
      <c r="N318" s="28"/>
      <c r="O318" s="17" t="str">
        <f>IF((C318=15),VLOOKUP(N318,'15 лет'!$I$5:$J$100,2),IF((C318=16),VLOOKUP(N318,'16 лет'!$I$5:$J$94,2),IF((C318=17),VLOOKUP(N318,'17 лет'!$I$5:$J$97,2),IF(C318&lt;15,"0"))))</f>
        <v>0</v>
      </c>
      <c r="P318" s="11"/>
      <c r="Q318" s="17">
        <f>IF((C318&lt;=7),VLOOKUP(P318,'7 лет'!$I$5:$J$79,2),IF((C318=8),VLOOKUP(P318,'8 лет'!$I$5:$J$79,2),IF((C318=9),VLOOKUP(P318,'9 лет'!$I$5:$J$79,2),IF((C318=10),VLOOKUP(P318,'10 лет'!$I$5:$J$79,2),IF((C318=11),VLOOKUP(P318,'11 лет'!$I$5:$J$79,2),IF((C318=12),VLOOKUP(P318,'12 лет'!$K$5:$L$79,2),IF((C318=13),VLOOKUP(P318,'13 лет'!$K$5:$L$79,2),IF((C318=14),VLOOKUP(P318,'14 лет'!$K$5:$L$79,2),IF((C318=15),VLOOKUP(P318,'15 лет'!$K$5:$L$79,2),IF((C318=16),VLOOKUP(P318,'16 лет'!$K$5:$L$79,2),IF((C318=17),VLOOKUP(P318,'17 лет'!$K$5:$L$79,2),)))))))))))</f>
        <v>50</v>
      </c>
      <c r="R318" s="28"/>
      <c r="S318" s="17">
        <f>IF((C318&lt;=7),VLOOKUP(R318,'7 лет'!$K$5:$L$79,2),IF((C318=8),VLOOKUP(R318,'8 лет'!$K$5:$L$79,2),IF((C318=9),VLOOKUP(R318,'9 лет'!$K$5:$L$79,2),IF((C318=10),VLOOKUP(R318,'10 лет'!$K$5:$L$79,2),IF((C318=11),VLOOKUP(R318,'11 лет'!$K$5:$L$79,2),IF((C318=12),VLOOKUP(R318,'12 лет'!$M$5:$N$79,2),IF((C318=13),VLOOKUP(R318,'13 лет'!$M$5:$N$79,2),IF((C318=14),VLOOKUP(R318,'14 лет'!$M$5:$N$79,2),IF((C318=15),VLOOKUP(R318,'15 лет'!$M$5:$N$79,2),IF((C318=16),VLOOKUP(R318,'16 лет'!$M$5:$N$79,2),IF((C318=17),VLOOKUP(R318,'17 лет'!$M$5:$N$79,2))))))))))))</f>
        <v>0</v>
      </c>
      <c r="T318" s="12">
        <f t="shared" si="14"/>
        <v>50</v>
      </c>
      <c r="U318" s="4">
        <f>'Личное первенство юноши'!U60</f>
        <v>7</v>
      </c>
      <c r="V318" s="120"/>
      <c r="W318" s="111"/>
      <c r="X318" t="str">
        <f>P308</f>
        <v>Субъект РФ 8</v>
      </c>
    </row>
    <row r="319" spans="1:24" ht="18.75">
      <c r="A319" s="122"/>
      <c r="B319" s="123"/>
      <c r="C319" s="123"/>
      <c r="D319" s="123"/>
      <c r="E319" s="123"/>
      <c r="F319" s="123"/>
      <c r="G319" s="123"/>
      <c r="H319" s="123"/>
      <c r="I319" s="123"/>
      <c r="J319" s="123"/>
      <c r="K319" s="123"/>
      <c r="L319" s="123"/>
      <c r="M319" s="123"/>
      <c r="N319" s="123"/>
      <c r="O319" s="123"/>
      <c r="P319" s="128" t="s">
        <v>292</v>
      </c>
      <c r="Q319" s="128"/>
      <c r="R319" s="128"/>
      <c r="S319" s="129"/>
      <c r="T319" s="124">
        <f ca="1">SUMPRODUCT(LARGE($T$313:$T$318,ROW(INDIRECT("T1:T"&amp;Z17))))</f>
        <v>250</v>
      </c>
      <c r="U319" s="125"/>
      <c r="V319" s="120"/>
      <c r="W319" s="111"/>
    </row>
    <row r="320" spans="1:24" ht="24.75" customHeight="1">
      <c r="A320" s="135" t="s">
        <v>180</v>
      </c>
      <c r="B320" s="136"/>
      <c r="C320" s="136"/>
      <c r="D320" s="136"/>
      <c r="E320" s="136"/>
      <c r="F320" s="136"/>
      <c r="G320" s="136"/>
      <c r="H320" s="136"/>
      <c r="I320" s="136"/>
      <c r="J320" s="136"/>
      <c r="K320" s="136"/>
      <c r="L320" s="136"/>
      <c r="M320" s="136"/>
      <c r="N320" s="136"/>
      <c r="O320" s="136"/>
      <c r="P320" s="136"/>
      <c r="Q320" s="136"/>
      <c r="R320" s="136"/>
      <c r="S320" s="136"/>
      <c r="T320" s="136"/>
      <c r="U320" s="137"/>
      <c r="V320" s="120"/>
      <c r="W320" s="111"/>
    </row>
    <row r="321" spans="1:24" ht="18.75">
      <c r="A321" s="28">
        <v>1</v>
      </c>
      <c r="B321" s="80"/>
      <c r="C321" s="28"/>
      <c r="D321" s="28"/>
      <c r="E321" s="17">
        <f>IF((C321&lt;=7),VLOOKUP(D321,'7 лет'!$M$5:$N$78,2),IF((C321=8),VLOOKUP(D321,'8 лет'!$M$5:$N$78,2),IF((C321=9),VLOOKUP(D321,'9 лет'!$M$5:$N$78,2),IF((C321=10),VLOOKUP(D321,'10 лет'!$M$5:$N$78,2),IF((C321=11),VLOOKUP(D321,'11 лет'!$M$5:$N$78,2),IF((C321=12),VLOOKUP(D321,'12 лет'!$O$5:$P$78,2),IF((C321=13),VLOOKUP(D321,'13 лет'!$O$5:$P$78,2),IF((C321=14),VLOOKUP(D321,'14 лет'!$O$5:$P$78,2),IF((C321=15),VLOOKUP(D321,'15 лет'!$O$5:$P$78,2),IF((C321=16),VLOOKUP(D321,'16 лет'!$O$5:$P$78,2),IF((C321=17),VLOOKUP(D321,'17 лет'!$O$5:$P$78,2))))))))))))</f>
        <v>0</v>
      </c>
      <c r="F321" s="28"/>
      <c r="G321" s="17">
        <f>IF((C321&lt;=7),VLOOKUP(F321,'7 лет'!$O$5:$P$79,2),IF((C321=8),VLOOKUP(F321,'8 лет'!$O$5:$P$79,2),IF((C321=9),VLOOKUP(F321,'9 лет'!$O$5:$P$79,2),IF((C321=10),VLOOKUP(F321,'10 лет'!$O$5:$P$79,2),IF((C321=11),VLOOKUP(F321,'11 лет'!$O$5:$P$79,2),IF((C321=12),VLOOKUP(F321,'12 лет'!$Q$5:$R$79,2),IF((C321=13),VLOOKUP(F321,'13 лет'!$Q$5:$R$79,2),IF((C321=14),VLOOKUP(F321,'14 лет'!$Q$5:$R$79,2),IF((C321=15),VLOOKUP(F321,'15 лет'!$Q$5:$R$79,2),IF((C321=16),VLOOKUP(F321,'16 лет'!$Q$5:$R$79,2),IF((C321=17),VLOOKUP(F321,'17 лет'!$Q$5:$R$79,2))))))))))))</f>
        <v>0</v>
      </c>
      <c r="H321" s="28"/>
      <c r="I321" s="17">
        <f>IF((C321&lt;=7),VLOOKUP(H321,'7 лет'!$Q$5:$R$79,2),IF((C321=8),VLOOKUP(H321,'8 лет'!$Q$5:$R$79,2),IF((C321=9),VLOOKUP(H321,'9 лет'!$Q$5:$R$79,2),IF((C321=10),VLOOKUP(H321,'10 лет'!$Q$5:$R$79,2),IF((C321=11),VLOOKUP(H321,'11 лет'!$Q$5:$R$79,2),IF((C321=12),VLOOKUP(H321,'12 лет'!$S$5:$T$79,2),IF((C321=13),VLOOKUP(H321,'13 лет'!$S$5:$T$79,2),IF((C321=14),VLOOKUP(H321,'14 лет'!$S$5:$T$79,2),IF((C321=15),VLOOKUP(H321,'15 лет'!$S$5:$T$79,2),IF((C321=16),VLOOKUP(H321,'16 лет'!$S$5:$T$79,2),IF((C321=17),VLOOKUP(H321,'17 лет'!$S$5:$T$79,2))))))))))))</f>
        <v>0</v>
      </c>
      <c r="J321" s="28"/>
      <c r="K321" s="17">
        <f>IF((C321&lt;=7),VLOOKUP(J321,'7 лет'!$S$5:$T$79,2),IF((C321=8),VLOOKUP(J321,'8 лет'!$S$5:$T$79,2),IF((C321=9),VLOOKUP(J321,'9 лет'!$S$5:$T$79,2),IF((C321=10),VLOOKUP(J321,'10 лет'!$S$5:$T$79,2),IF((C321=11),VLOOKUP(J321,'11 лет'!$S$5:$T$79,2),IF((C321=12),VLOOKUP(J321,'12 лет'!$U$5:$V$79,2),IF((C321=13),VLOOKUP(J321,'13 лет'!$U$5:$V$79,2),IF((C321=14),VLOOKUP(J321,'14 лет'!$U$5:$V$79,2),IF(C321&gt;=15,"0")))))))))</f>
        <v>0</v>
      </c>
      <c r="L321" s="28"/>
      <c r="M321" s="17" t="str">
        <f>IF((C321=12),VLOOKUP(L321,'12 лет'!$W$5:$X$85,2),IF((C321=13),VLOOKUP(L321,'13 лет'!$W$5:$X$84,2),IF((C321=14),VLOOKUP(L321,'14 лет'!$W$5:$X$82,2),IF((C321=15),VLOOKUP(L321,'15 лет'!$U$5:$V$82,2),IF((C321=16),VLOOKUP(L321,'16 лет'!$U$5:$V$78,2),IF((C321=17),VLOOKUP(L321,'17 лет'!$U$5:$V$78,2),IF(C321&lt;12,"0")))))))</f>
        <v>0</v>
      </c>
      <c r="N321" s="28"/>
      <c r="O321" s="17" t="str">
        <f>IF((C321=15),VLOOKUP(N321,'15 лет'!$W$5:$X$115,2),IF((C321=16),VLOOKUP(N321,'16 лет'!$W$5:$X$113,2),IF((C321=17),VLOOKUP(N321,'17 лет'!$W$5:$X$113,2),IF(C321&lt;15,"0"))))</f>
        <v>0</v>
      </c>
      <c r="P321" s="11"/>
      <c r="Q321" s="17">
        <f>IF((C321&lt;=7),VLOOKUP(P321,'7 лет'!$U$5:$V$79,2),IF((C321=8),VLOOKUP(P321,'8 лет'!$U$5:$V$79,2),IF((C321=9),VLOOKUP(P321,'9 лет'!$U$5:$V$79,2),IF((C321=10),VLOOKUP(P321,'10 лет'!$U$5:$V$79,2),IF((C321=11),VLOOKUP(P321,'11 лет'!$U$5:$V$79,2),IF((C321=12),VLOOKUP(P321,'12 лет'!$Y$5:$Z$79,2),IF((C321=13),VLOOKUP(P321,'13 лет'!$Y$5:$Z$79,2),IF((C321=14),VLOOKUP(P321,'14 лет'!$Y$5:$Z$79,2),IF((C321=15),VLOOKUP(P321,'15 лет'!$Y$5:$Z$79,2),IF((C321=16),VLOOKUP(P321,'16 лет'!$Y$5:$Z$79,2),IF((C321=17),VLOOKUP(P321,'17 лет'!$Y$5:$Z$79,2))))))))))))</f>
        <v>35</v>
      </c>
      <c r="R321" s="28"/>
      <c r="S321" s="17">
        <f>IF((C321&lt;=7),VLOOKUP(R321,'7 лет'!$W$5:$X$79,2),IF((C321=8),VLOOKUP(R321,'8 лет'!$W$5:$X$79,2),IF((C321=9),VLOOKUP(R321,'9 лет'!$W$5:$X$79,2),IF((C321=10),VLOOKUP(R321,'10 лет'!$W$5:$X$79,2),IF((C321=11),VLOOKUP(R321,'11 лет'!$W$5:$X$79,2),IF((C321=12),VLOOKUP(R321,'12 лет'!$AA$5:$AB$79,2),IF((C321=13),VLOOKUP(R321,'13 лет'!$AA$5:$AB$79,2),IF((C321=14),VLOOKUP(R321,'14 лет'!$AA$5:$AB$79,2),IF((C321=15),VLOOKUP(R321,'15 лет'!$AA$5:$AB$79,2),IF((C321=16),VLOOKUP(R321,'16 лет'!$AA$5:$AB$79,2),IF((C321=17),VLOOKUP(R321,'17 лет'!$AA$5:$AB$79,2))))))))))))</f>
        <v>0</v>
      </c>
      <c r="T321" s="13">
        <f t="shared" ref="T321:T326" si="15">SUM(E321+G321+I321+K321+M321+O321+Q321+S321)</f>
        <v>35</v>
      </c>
      <c r="U321" s="4">
        <f>'Личное первенство девушки'!U55</f>
        <v>7</v>
      </c>
      <c r="V321" s="120"/>
      <c r="W321" s="111"/>
      <c r="X321" t="str">
        <f>P308</f>
        <v>Субъект РФ 8</v>
      </c>
    </row>
    <row r="322" spans="1:24" ht="18.75">
      <c r="A322" s="28">
        <v>2</v>
      </c>
      <c r="B322" s="80"/>
      <c r="C322" s="28"/>
      <c r="D322" s="28"/>
      <c r="E322" s="17">
        <f>IF((C322&lt;=7),VLOOKUP(D322,'7 лет'!$M$5:$N$78,2),IF((C322=8),VLOOKUP(D322,'8 лет'!$M$5:$N$78,2),IF((C322=9),VLOOKUP(D322,'9 лет'!$M$5:$N$78,2),IF((C322=10),VLOOKUP(D322,'10 лет'!$M$5:$N$78,2),IF((C322=11),VLOOKUP(D322,'11 лет'!$M$5:$N$78,2),IF((C322=12),VLOOKUP(D322,'12 лет'!$O$5:$P$78,2),IF((C322=13),VLOOKUP(D322,'13 лет'!$O$5:$P$78,2),IF((C322=14),VLOOKUP(D322,'14 лет'!$O$5:$P$78,2),IF((C322=15),VLOOKUP(D322,'15 лет'!$O$5:$P$78,2),IF((C322=16),VLOOKUP(D322,'16 лет'!$O$5:$P$78,2),IF((C322=17),VLOOKUP(D322,'17 лет'!$O$5:$P$78,2))))))))))))</f>
        <v>0</v>
      </c>
      <c r="F322" s="28"/>
      <c r="G322" s="17">
        <f>IF((C322&lt;=7),VLOOKUP(F322,'7 лет'!$O$5:$P$79,2),IF((C322=8),VLOOKUP(F322,'8 лет'!$O$5:$P$79,2),IF((C322=9),VLOOKUP(F322,'9 лет'!$O$5:$P$79,2),IF((C322=10),VLOOKUP(F322,'10 лет'!$O$5:$P$79,2),IF((C322=11),VLOOKUP(F322,'11 лет'!$O$5:$P$79,2),IF((C322=12),VLOOKUP(F322,'12 лет'!$Q$5:$R$79,2),IF((C322=13),VLOOKUP(F322,'13 лет'!$Q$5:$R$79,2),IF((C322=14),VLOOKUP(F322,'14 лет'!$Q$5:$R$79,2),IF((C322=15),VLOOKUP(F322,'15 лет'!$Q$5:$R$79,2),IF((C322=16),VLOOKUP(F322,'16 лет'!$Q$5:$R$79,2),IF((C322=17),VLOOKUP(F322,'17 лет'!$Q$5:$R$79,2))))))))))))</f>
        <v>0</v>
      </c>
      <c r="H322" s="28"/>
      <c r="I322" s="17">
        <f>IF((C322&lt;=7),VLOOKUP(H322,'7 лет'!$Q$5:$R$79,2),IF((C322=8),VLOOKUP(H322,'8 лет'!$Q$5:$R$79,2),IF((C322=9),VLOOKUP(H322,'9 лет'!$Q$5:$R$79,2),IF((C322=10),VLOOKUP(H322,'10 лет'!$Q$5:$R$79,2),IF((C322=11),VLOOKUP(H322,'11 лет'!$Q$5:$R$79,2),IF((C322=12),VLOOKUP(H322,'12 лет'!$S$5:$T$79,2),IF((C322=13),VLOOKUP(H322,'13 лет'!$S$5:$T$79,2),IF((C322=14),VLOOKUP(H322,'14 лет'!$S$5:$T$79,2),IF((C322=15),VLOOKUP(H322,'15 лет'!$S$5:$T$79,2),IF((C322=16),VLOOKUP(H322,'16 лет'!$S$5:$T$79,2),IF((C322=17),VLOOKUP(H322,'17 лет'!$S$5:$T$79,2))))))))))))</f>
        <v>0</v>
      </c>
      <c r="J322" s="28"/>
      <c r="K322" s="17">
        <f>IF((C322&lt;=7),VLOOKUP(J322,'7 лет'!$S$5:$T$79,2),IF((C322=8),VLOOKUP(J322,'8 лет'!$S$5:$T$79,2),IF((C322=9),VLOOKUP(J322,'9 лет'!$S$5:$T$79,2),IF((C322=10),VLOOKUP(J322,'10 лет'!$S$5:$T$79,2),IF((C322=11),VLOOKUP(J322,'11 лет'!$S$5:$T$79,2),IF((C322=12),VLOOKUP(J322,'12 лет'!$U$5:$V$79,2),IF((C322=13),VLOOKUP(J322,'13 лет'!$U$5:$V$79,2),IF((C322=14),VLOOKUP(J322,'14 лет'!$U$5:$V$79,2),IF(C322&gt;=15,"0")))))))))</f>
        <v>0</v>
      </c>
      <c r="L322" s="28"/>
      <c r="M322" s="17" t="str">
        <f>IF((C322=12),VLOOKUP(L322,'12 лет'!$W$5:$X$85,2),IF((C322=13),VLOOKUP(L322,'13 лет'!$W$5:$X$84,2),IF((C322=14),VLOOKUP(L322,'14 лет'!$W$5:$X$82,2),IF((C322=15),VLOOKUP(L322,'15 лет'!$U$5:$V$82,2),IF((C322=16),VLOOKUP(L322,'16 лет'!$U$5:$V$78,2),IF((C322=17),VLOOKUP(L322,'17 лет'!$U$5:$V$78,2),IF(C322&lt;12,"0")))))))</f>
        <v>0</v>
      </c>
      <c r="N322" s="28"/>
      <c r="O322" s="17" t="str">
        <f>IF((C322=15),VLOOKUP(N322,'15 лет'!$W$5:$X$115,2),IF((C322=16),VLOOKUP(N322,'16 лет'!$W$5:$X$113,2),IF((C322=17),VLOOKUP(N322,'17 лет'!$W$5:$X$113,2),IF(C322&lt;15,"0"))))</f>
        <v>0</v>
      </c>
      <c r="P322" s="11"/>
      <c r="Q322" s="17">
        <f>IF((C322&lt;=7),VLOOKUP(P322,'7 лет'!$U$5:$V$79,2),IF((C322=8),VLOOKUP(P322,'8 лет'!$U$5:$V$79,2),IF((C322=9),VLOOKUP(P322,'9 лет'!$U$5:$V$79,2),IF((C322=10),VLOOKUP(P322,'10 лет'!$U$5:$V$79,2),IF((C322=11),VLOOKUP(P322,'11 лет'!$U$5:$V$79,2),IF((C322=12),VLOOKUP(P322,'12 лет'!$Y$5:$Z$79,2),IF((C322=13),VLOOKUP(P322,'13 лет'!$Y$5:$Z$79,2),IF((C322=14),VLOOKUP(P322,'14 лет'!$Y$5:$Z$79,2),IF((C322=15),VLOOKUP(P322,'15 лет'!$Y$5:$Z$79,2),IF((C322=16),VLOOKUP(P322,'16 лет'!$Y$5:$Z$79,2),IF((C322=17),VLOOKUP(P322,'17 лет'!$Y$5:$Z$79,2))))))))))))</f>
        <v>35</v>
      </c>
      <c r="R322" s="28"/>
      <c r="S322" s="17">
        <f>IF((C322&lt;=7),VLOOKUP(R322,'7 лет'!$W$5:$X$79,2),IF((C322=8),VLOOKUP(R322,'8 лет'!$W$5:$X$79,2),IF((C322=9),VLOOKUP(R322,'9 лет'!$W$5:$X$79,2),IF((C322=10),VLOOKUP(R322,'10 лет'!$W$5:$X$79,2),IF((C322=11),VLOOKUP(R322,'11 лет'!$W$5:$X$79,2),IF((C322=12),VLOOKUP(R322,'12 лет'!$AA$5:$AB$79,2),IF((C322=13),VLOOKUP(R322,'13 лет'!$AA$5:$AB$79,2),IF((C322=14),VLOOKUP(R322,'14 лет'!$AA$5:$AB$79,2),IF((C322=15),VLOOKUP(R322,'15 лет'!$AA$5:$AB$79,2),IF((C322=16),VLOOKUP(R322,'16 лет'!$AA$5:$AB$79,2),IF((C322=17),VLOOKUP(R322,'17 лет'!$AA$5:$AB$79,2))))))))))))</f>
        <v>0</v>
      </c>
      <c r="T322" s="13">
        <f t="shared" si="15"/>
        <v>35</v>
      </c>
      <c r="U322" s="4">
        <f>'Личное первенство девушки'!U56</f>
        <v>7</v>
      </c>
      <c r="V322" s="120"/>
      <c r="W322" s="111"/>
      <c r="X322" t="str">
        <f>P308</f>
        <v>Субъект РФ 8</v>
      </c>
    </row>
    <row r="323" spans="1:24" ht="18.75">
      <c r="A323" s="28">
        <v>3</v>
      </c>
      <c r="B323" s="80"/>
      <c r="C323" s="28"/>
      <c r="D323" s="28"/>
      <c r="E323" s="17">
        <f>IF((C323&lt;=7),VLOOKUP(D323,'7 лет'!$M$5:$N$78,2),IF((C323=8),VLOOKUP(D323,'8 лет'!$M$5:$N$78,2),IF((C323=9),VLOOKUP(D323,'9 лет'!$M$5:$N$78,2),IF((C323=10),VLOOKUP(D323,'10 лет'!$M$5:$N$78,2),IF((C323=11),VLOOKUP(D323,'11 лет'!$M$5:$N$78,2),IF((C323=12),VLOOKUP(D323,'12 лет'!$O$5:$P$78,2),IF((C323=13),VLOOKUP(D323,'13 лет'!$O$5:$P$78,2),IF((C323=14),VLOOKUP(D323,'14 лет'!$O$5:$P$78,2),IF((C323=15),VLOOKUP(D323,'15 лет'!$O$5:$P$78,2),IF((C323=16),VLOOKUP(D323,'16 лет'!$O$5:$P$78,2),IF((C323=17),VLOOKUP(D323,'17 лет'!$O$5:$P$78,2))))))))))))</f>
        <v>0</v>
      </c>
      <c r="F323" s="28"/>
      <c r="G323" s="17">
        <f>IF((C323&lt;=7),VLOOKUP(F323,'7 лет'!$O$5:$P$79,2),IF((C323=8),VLOOKUP(F323,'8 лет'!$O$5:$P$79,2),IF((C323=9),VLOOKUP(F323,'9 лет'!$O$5:$P$79,2),IF((C323=10),VLOOKUP(F323,'10 лет'!$O$5:$P$79,2),IF((C323=11),VLOOKUP(F323,'11 лет'!$O$5:$P$79,2),IF((C323=12),VLOOKUP(F323,'12 лет'!$Q$5:$R$79,2),IF((C323=13),VLOOKUP(F323,'13 лет'!$Q$5:$R$79,2),IF((C323=14),VLOOKUP(F323,'14 лет'!$Q$5:$R$79,2),IF((C323=15),VLOOKUP(F323,'15 лет'!$Q$5:$R$79,2),IF((C323=16),VLOOKUP(F323,'16 лет'!$Q$5:$R$79,2),IF((C323=17),VLOOKUP(F323,'17 лет'!$Q$5:$R$79,2))))))))))))</f>
        <v>0</v>
      </c>
      <c r="H323" s="28"/>
      <c r="I323" s="17">
        <f>IF((C323&lt;=7),VLOOKUP(H323,'7 лет'!$Q$5:$R$79,2),IF((C323=8),VLOOKUP(H323,'8 лет'!$Q$5:$R$79,2),IF((C323=9),VLOOKUP(H323,'9 лет'!$Q$5:$R$79,2),IF((C323=10),VLOOKUP(H323,'10 лет'!$Q$5:$R$79,2),IF((C323=11),VLOOKUP(H323,'11 лет'!$Q$5:$R$79,2),IF((C323=12),VLOOKUP(H323,'12 лет'!$S$5:$T$79,2),IF((C323=13),VLOOKUP(H323,'13 лет'!$S$5:$T$79,2),IF((C323=14),VLOOKUP(H323,'14 лет'!$S$5:$T$79,2),IF((C323=15),VLOOKUP(H323,'15 лет'!$S$5:$T$79,2),IF((C323=16),VLOOKUP(H323,'16 лет'!$S$5:$T$79,2),IF((C323=17),VLOOKUP(H323,'17 лет'!$S$5:$T$79,2))))))))))))</f>
        <v>0</v>
      </c>
      <c r="J323" s="28"/>
      <c r="K323" s="17">
        <f>IF((C323&lt;=7),VLOOKUP(J323,'7 лет'!$S$5:$T$79,2),IF((C323=8),VLOOKUP(J323,'8 лет'!$S$5:$T$79,2),IF((C323=9),VLOOKUP(J323,'9 лет'!$S$5:$T$79,2),IF((C323=10),VLOOKUP(J323,'10 лет'!$S$5:$T$79,2),IF((C323=11),VLOOKUP(J323,'11 лет'!$S$5:$T$79,2),IF((C323=12),VLOOKUP(J323,'12 лет'!$U$5:$V$79,2),IF((C323=13),VLOOKUP(J323,'13 лет'!$U$5:$V$79,2),IF((C323=14),VLOOKUP(J323,'14 лет'!$U$5:$V$79,2),IF(C323&gt;=15,"0")))))))))</f>
        <v>0</v>
      </c>
      <c r="L323" s="28"/>
      <c r="M323" s="17" t="str">
        <f>IF((C323=12),VLOOKUP(L323,'12 лет'!$W$5:$X$85,2),IF((C323=13),VLOOKUP(L323,'13 лет'!$W$5:$X$84,2),IF((C323=14),VLOOKUP(L323,'14 лет'!$W$5:$X$82,2),IF((C323=15),VLOOKUP(L323,'15 лет'!$U$5:$V$82,2),IF((C323=16),VLOOKUP(L323,'16 лет'!$U$5:$V$78,2),IF((C323=17),VLOOKUP(L323,'17 лет'!$U$5:$V$78,2),IF(C323&lt;12,"0")))))))</f>
        <v>0</v>
      </c>
      <c r="N323" s="28"/>
      <c r="O323" s="17" t="str">
        <f>IF((C323=15),VLOOKUP(N323,'15 лет'!$W$5:$X$115,2),IF((C323=16),VLOOKUP(N323,'16 лет'!$W$5:$X$113,2),IF((C323=17),VLOOKUP(N323,'17 лет'!$W$5:$X$113,2),IF(C323&lt;15,"0"))))</f>
        <v>0</v>
      </c>
      <c r="P323" s="11"/>
      <c r="Q323" s="17">
        <f>IF((C323&lt;=7),VLOOKUP(P323,'7 лет'!$U$5:$V$79,2),IF((C323=8),VLOOKUP(P323,'8 лет'!$U$5:$V$79,2),IF((C323=9),VLOOKUP(P323,'9 лет'!$U$5:$V$79,2),IF((C323=10),VLOOKUP(P323,'10 лет'!$U$5:$V$79,2),IF((C323=11),VLOOKUP(P323,'11 лет'!$U$5:$V$79,2),IF((C323=12),VLOOKUP(P323,'12 лет'!$Y$5:$Z$79,2),IF((C323=13),VLOOKUP(P323,'13 лет'!$Y$5:$Z$79,2),IF((C323=14),VLOOKUP(P323,'14 лет'!$Y$5:$Z$79,2),IF((C323=15),VLOOKUP(P323,'15 лет'!$Y$5:$Z$79,2),IF((C323=16),VLOOKUP(P323,'16 лет'!$Y$5:$Z$79,2),IF((C323=17),VLOOKUP(P323,'17 лет'!$Y$5:$Z$79,2))))))))))))</f>
        <v>35</v>
      </c>
      <c r="R323" s="28"/>
      <c r="S323" s="17">
        <f>IF((C323&lt;=7),VLOOKUP(R323,'7 лет'!$W$5:$X$79,2),IF((C323=8),VLOOKUP(R323,'8 лет'!$W$5:$X$79,2),IF((C323=9),VLOOKUP(R323,'9 лет'!$W$5:$X$79,2),IF((C323=10),VLOOKUP(R323,'10 лет'!$W$5:$X$79,2),IF((C323=11),VLOOKUP(R323,'11 лет'!$W$5:$X$79,2),IF((C323=12),VLOOKUP(R323,'12 лет'!$AA$5:$AB$79,2),IF((C323=13),VLOOKUP(R323,'13 лет'!$AA$5:$AB$79,2),IF((C323=14),VLOOKUP(R323,'14 лет'!$AA$5:$AB$79,2),IF((C323=15),VLOOKUP(R323,'15 лет'!$AA$5:$AB$79,2),IF((C323=16),VLOOKUP(R323,'16 лет'!$AA$5:$AB$79,2),IF((C323=17),VLOOKUP(R323,'17 лет'!$AA$5:$AB$79,2))))))))))))</f>
        <v>0</v>
      </c>
      <c r="T323" s="13">
        <f t="shared" si="15"/>
        <v>35</v>
      </c>
      <c r="U323" s="4">
        <f>'Личное первенство девушки'!U57</f>
        <v>7</v>
      </c>
      <c r="V323" s="120"/>
      <c r="W323" s="111"/>
      <c r="X323" t="str">
        <f>P308</f>
        <v>Субъект РФ 8</v>
      </c>
    </row>
    <row r="324" spans="1:24" ht="18.75">
      <c r="A324" s="28">
        <v>4</v>
      </c>
      <c r="B324" s="80"/>
      <c r="C324" s="28"/>
      <c r="D324" s="28"/>
      <c r="E324" s="17">
        <f>IF((C324&lt;=7),VLOOKUP(D324,'7 лет'!$M$5:$N$78,2),IF((C324=8),VLOOKUP(D324,'8 лет'!$M$5:$N$78,2),IF((C324=9),VLOOKUP(D324,'9 лет'!$M$5:$N$78,2),IF((C324=10),VLOOKUP(D324,'10 лет'!$M$5:$N$78,2),IF((C324=11),VLOOKUP(D324,'11 лет'!$M$5:$N$78,2),IF((C324=12),VLOOKUP(D324,'12 лет'!$O$5:$P$78,2),IF((C324=13),VLOOKUP(D324,'13 лет'!$O$5:$P$78,2),IF((C324=14),VLOOKUP(D324,'14 лет'!$O$5:$P$78,2),IF((C324=15),VLOOKUP(D324,'15 лет'!$O$5:$P$78,2),IF((C324=16),VLOOKUP(D324,'16 лет'!$O$5:$P$78,2),IF((C324=17),VLOOKUP(D324,'17 лет'!$O$5:$P$78,2))))))))))))</f>
        <v>0</v>
      </c>
      <c r="F324" s="28"/>
      <c r="G324" s="17">
        <f>IF((C324&lt;=7),VLOOKUP(F324,'7 лет'!$O$5:$P$79,2),IF((C324=8),VLOOKUP(F324,'8 лет'!$O$5:$P$79,2),IF((C324=9),VLOOKUP(F324,'9 лет'!$O$5:$P$79,2),IF((C324=10),VLOOKUP(F324,'10 лет'!$O$5:$P$79,2),IF((C324=11),VLOOKUP(F324,'11 лет'!$O$5:$P$79,2),IF((C324=12),VLOOKUP(F324,'12 лет'!$Q$5:$R$79,2),IF((C324=13),VLOOKUP(F324,'13 лет'!$Q$5:$R$79,2),IF((C324=14),VLOOKUP(F324,'14 лет'!$Q$5:$R$79,2),IF((C324=15),VLOOKUP(F324,'15 лет'!$Q$5:$R$79,2),IF((C324=16),VLOOKUP(F324,'16 лет'!$Q$5:$R$79,2),IF((C324=17),VLOOKUP(F324,'17 лет'!$Q$5:$R$79,2))))))))))))</f>
        <v>0</v>
      </c>
      <c r="H324" s="28"/>
      <c r="I324" s="17">
        <f>IF((C324&lt;=7),VLOOKUP(H324,'7 лет'!$Q$5:$R$79,2),IF((C324=8),VLOOKUP(H324,'8 лет'!$Q$5:$R$79,2),IF((C324=9),VLOOKUP(H324,'9 лет'!$Q$5:$R$79,2),IF((C324=10),VLOOKUP(H324,'10 лет'!$Q$5:$R$79,2),IF((C324=11),VLOOKUP(H324,'11 лет'!$Q$5:$R$79,2),IF((C324=12),VLOOKUP(H324,'12 лет'!$S$5:$T$79,2),IF((C324=13),VLOOKUP(H324,'13 лет'!$S$5:$T$79,2),IF((C324=14),VLOOKUP(H324,'14 лет'!$S$5:$T$79,2),IF((C324=15),VLOOKUP(H324,'15 лет'!$S$5:$T$79,2),IF((C324=16),VLOOKUP(H324,'16 лет'!$S$5:$T$79,2),IF((C324=17),VLOOKUP(H324,'17 лет'!$S$5:$T$79,2))))))))))))</f>
        <v>0</v>
      </c>
      <c r="J324" s="28"/>
      <c r="K324" s="17">
        <f>IF((C324&lt;=7),VLOOKUP(J324,'7 лет'!$S$5:$T$79,2),IF((C324=8),VLOOKUP(J324,'8 лет'!$S$5:$T$79,2),IF((C324=9),VLOOKUP(J324,'9 лет'!$S$5:$T$79,2),IF((C324=10),VLOOKUP(J324,'10 лет'!$S$5:$T$79,2),IF((C324=11),VLOOKUP(J324,'11 лет'!$S$5:$T$79,2),IF((C324=12),VLOOKUP(J324,'12 лет'!$U$5:$V$79,2),IF((C324=13),VLOOKUP(J324,'13 лет'!$U$5:$V$79,2),IF((C324=14),VLOOKUP(J324,'14 лет'!$U$5:$V$79,2),IF(C324&gt;=15,"0")))))))))</f>
        <v>0</v>
      </c>
      <c r="L324" s="28"/>
      <c r="M324" s="17" t="str">
        <f>IF((C324=12),VLOOKUP(L324,'12 лет'!$W$5:$X$85,2),IF((C324=13),VLOOKUP(L324,'13 лет'!$W$5:$X$84,2),IF((C324=14),VLOOKUP(L324,'14 лет'!$W$5:$X$82,2),IF((C324=15),VLOOKUP(L324,'15 лет'!$U$5:$V$82,2),IF((C324=16),VLOOKUP(L324,'16 лет'!$U$5:$V$78,2),IF((C324=17),VLOOKUP(L324,'17 лет'!$U$5:$V$78,2),IF(C324&lt;12,"0")))))))</f>
        <v>0</v>
      </c>
      <c r="N324" s="28"/>
      <c r="O324" s="17" t="str">
        <f>IF((C324=15),VLOOKUP(N324,'15 лет'!$W$5:$X$115,2),IF((C324=16),VLOOKUP(N324,'16 лет'!$W$5:$X$113,2),IF((C324=17),VLOOKUP(N324,'17 лет'!$W$5:$X$113,2),IF(C324&lt;15,"0"))))</f>
        <v>0</v>
      </c>
      <c r="P324" s="11"/>
      <c r="Q324" s="17">
        <f>IF((C324&lt;=7),VLOOKUP(P324,'7 лет'!$U$5:$V$79,2),IF((C324=8),VLOOKUP(P324,'8 лет'!$U$5:$V$79,2),IF((C324=9),VLOOKUP(P324,'9 лет'!$U$5:$V$79,2),IF((C324=10),VLOOKUP(P324,'10 лет'!$U$5:$V$79,2),IF((C324=11),VLOOKUP(P324,'11 лет'!$U$5:$V$79,2),IF((C324=12),VLOOKUP(P324,'12 лет'!$Y$5:$Z$79,2),IF((C324=13),VLOOKUP(P324,'13 лет'!$Y$5:$Z$79,2),IF((C324=14),VLOOKUP(P324,'14 лет'!$Y$5:$Z$79,2),IF((C324=15),VLOOKUP(P324,'15 лет'!$Y$5:$Z$79,2),IF((C324=16),VLOOKUP(P324,'16 лет'!$Y$5:$Z$79,2),IF((C324=17),VLOOKUP(P324,'17 лет'!$Y$5:$Z$79,2))))))))))))</f>
        <v>35</v>
      </c>
      <c r="R324" s="28"/>
      <c r="S324" s="17">
        <f>IF((C324&lt;=7),VLOOKUP(R324,'7 лет'!$W$5:$X$79,2),IF((C324=8),VLOOKUP(R324,'8 лет'!$W$5:$X$79,2),IF((C324=9),VLOOKUP(R324,'9 лет'!$W$5:$X$79,2),IF((C324=10),VLOOKUP(R324,'10 лет'!$W$5:$X$79,2),IF((C324=11),VLOOKUP(R324,'11 лет'!$W$5:$X$79,2),IF((C324=12),VLOOKUP(R324,'12 лет'!$AA$5:$AB$79,2),IF((C324=13),VLOOKUP(R324,'13 лет'!$AA$5:$AB$79,2),IF((C324=14),VLOOKUP(R324,'14 лет'!$AA$5:$AB$79,2),IF((C324=15),VLOOKUP(R324,'15 лет'!$AA$5:$AB$79,2),IF((C324=16),VLOOKUP(R324,'16 лет'!$AA$5:$AB$79,2),IF((C324=17),VLOOKUP(R324,'17 лет'!$AA$5:$AB$79,2))))))))))))</f>
        <v>0</v>
      </c>
      <c r="T324" s="13">
        <f t="shared" si="15"/>
        <v>35</v>
      </c>
      <c r="U324" s="4">
        <f>'Личное первенство девушки'!U58</f>
        <v>7</v>
      </c>
      <c r="V324" s="120"/>
      <c r="W324" s="111"/>
      <c r="X324" t="str">
        <f>P308</f>
        <v>Субъект РФ 8</v>
      </c>
    </row>
    <row r="325" spans="1:24" ht="18.75">
      <c r="A325" s="28">
        <v>5</v>
      </c>
      <c r="B325" s="80"/>
      <c r="C325" s="30"/>
      <c r="D325" s="14"/>
      <c r="E325" s="17">
        <f>IF((C325&lt;=7),VLOOKUP(D325,'7 лет'!$M$5:$N$78,2),IF((C325=8),VLOOKUP(D325,'8 лет'!$M$5:$N$78,2),IF((C325=9),VLOOKUP(D325,'9 лет'!$M$5:$N$78,2),IF((C325=10),VLOOKUP(D325,'10 лет'!$M$5:$N$78,2),IF((C325=11),VLOOKUP(D325,'11 лет'!$M$5:$N$78,2),IF((C325=12),VLOOKUP(D325,'12 лет'!$O$5:$P$78,2),IF((C325=13),VLOOKUP(D325,'13 лет'!$O$5:$P$78,2),IF((C325=14),VLOOKUP(D325,'14 лет'!$O$5:$P$78,2),IF((C325=15),VLOOKUP(D325,'15 лет'!$O$5:$P$78,2),IF((C325=16),VLOOKUP(D325,'16 лет'!$O$5:$P$78,2),IF((C325=17),VLOOKUP(D325,'17 лет'!$O$5:$P$78,2))))))))))))</f>
        <v>0</v>
      </c>
      <c r="F325" s="14"/>
      <c r="G325" s="17">
        <f>IF((C325&lt;=7),VLOOKUP(F325,'7 лет'!$O$5:$P$79,2),IF((C325=8),VLOOKUP(F325,'8 лет'!$O$5:$P$79,2),IF((C325=9),VLOOKUP(F325,'9 лет'!$O$5:$P$79,2),IF((C325=10),VLOOKUP(F325,'10 лет'!$O$5:$P$79,2),IF((C325=11),VLOOKUP(F325,'11 лет'!$O$5:$P$79,2),IF((C325=12),VLOOKUP(F325,'12 лет'!$Q$5:$R$79,2),IF((C325=13),VLOOKUP(F325,'13 лет'!$Q$5:$R$79,2),IF((C325=14),VLOOKUP(F325,'14 лет'!$Q$5:$R$79,2),IF((C325=15),VLOOKUP(F325,'15 лет'!$Q$5:$R$79,2),IF((C325=16),VLOOKUP(F325,'16 лет'!$Q$5:$R$79,2),IF((C325=17),VLOOKUP(F325,'17 лет'!$Q$5:$R$79,2))))))))))))</f>
        <v>0</v>
      </c>
      <c r="H325" s="14"/>
      <c r="I325" s="17">
        <f>IF((C325&lt;=7),VLOOKUP(H325,'7 лет'!$Q$5:$R$79,2),IF((C325=8),VLOOKUP(H325,'8 лет'!$Q$5:$R$79,2),IF((C325=9),VLOOKUP(H325,'9 лет'!$Q$5:$R$79,2),IF((C325=10),VLOOKUP(H325,'10 лет'!$Q$5:$R$79,2),IF((C325=11),VLOOKUP(H325,'11 лет'!$Q$5:$R$79,2),IF((C325=12),VLOOKUP(H325,'12 лет'!$S$5:$T$79,2),IF((C325=13),VLOOKUP(H325,'13 лет'!$S$5:$T$79,2),IF((C325=14),VLOOKUP(H325,'14 лет'!$S$5:$T$79,2),IF((C325=15),VLOOKUP(H325,'15 лет'!$S$5:$T$79,2),IF((C325=16),VLOOKUP(H325,'16 лет'!$S$5:$T$79,2),IF((C325=17),VLOOKUP(H325,'17 лет'!$S$5:$T$79,2))))))))))))</f>
        <v>0</v>
      </c>
      <c r="J325" s="14"/>
      <c r="K325" s="17">
        <f>IF((C325&lt;=7),VLOOKUP(J325,'7 лет'!$S$5:$T$79,2),IF((C325=8),VLOOKUP(J325,'8 лет'!$S$5:$T$79,2),IF((C325=9),VLOOKUP(J325,'9 лет'!$S$5:$T$79,2),IF((C325=10),VLOOKUP(J325,'10 лет'!$S$5:$T$79,2),IF((C325=11),VLOOKUP(J325,'11 лет'!$S$5:$T$79,2),IF((C325=12),VLOOKUP(J325,'12 лет'!$U$5:$V$79,2),IF((C325=13),VLOOKUP(J325,'13 лет'!$U$5:$V$79,2),IF((C325=14),VLOOKUP(J325,'14 лет'!$U$5:$V$79,2),IF(C325&gt;=15,"0")))))))))</f>
        <v>0</v>
      </c>
      <c r="L325" s="28"/>
      <c r="M325" s="17" t="str">
        <f>IF((C325=12),VLOOKUP(L325,'12 лет'!$W$5:$X$85,2),IF((C325=13),VLOOKUP(L325,'13 лет'!$W$5:$X$84,2),IF((C325=14),VLOOKUP(L325,'14 лет'!$W$5:$X$82,2),IF((C325=15),VLOOKUP(L325,'15 лет'!$U$5:$V$82,2),IF((C325=16),VLOOKUP(L325,'16 лет'!$U$5:$V$78,2),IF((C325=17),VLOOKUP(L325,'17 лет'!$U$5:$V$78,2),IF(C325&lt;12,"0")))))))</f>
        <v>0</v>
      </c>
      <c r="N325" s="14"/>
      <c r="O325" s="17" t="str">
        <f>IF((C325=15),VLOOKUP(N325,'15 лет'!$W$5:$X$115,2),IF((C325=16),VLOOKUP(N325,'16 лет'!$W$5:$X$113,2),IF((C325=17),VLOOKUP(N325,'17 лет'!$W$5:$X$113,2),IF(C325&lt;15,"0"))))</f>
        <v>0</v>
      </c>
      <c r="P325" s="14"/>
      <c r="Q325" s="17">
        <f>IF((C325&lt;=7),VLOOKUP(P325,'7 лет'!$U$5:$V$79,2),IF((C325=8),VLOOKUP(P325,'8 лет'!$U$5:$V$79,2),IF((C325=9),VLOOKUP(P325,'9 лет'!$U$5:$V$79,2),IF((C325=10),VLOOKUP(P325,'10 лет'!$U$5:$V$79,2),IF((C325=11),VLOOKUP(P325,'11 лет'!$U$5:$V$79,2),IF((C325=12),VLOOKUP(P325,'12 лет'!$Y$5:$Z$79,2),IF((C325=13),VLOOKUP(P325,'13 лет'!$Y$5:$Z$79,2),IF((C325=14),VLOOKUP(P325,'14 лет'!$Y$5:$Z$79,2),IF((C325=15),VLOOKUP(P325,'15 лет'!$Y$5:$Z$79,2),IF((C325=16),VLOOKUP(P325,'16 лет'!$Y$5:$Z$79,2),IF((C325=17),VLOOKUP(P325,'17 лет'!$Y$5:$Z$79,2))))))))))))</f>
        <v>35</v>
      </c>
      <c r="R325" s="14"/>
      <c r="S325" s="17">
        <f>IF((C325&lt;=7),VLOOKUP(R325,'7 лет'!$W$5:$X$79,2),IF((C325=8),VLOOKUP(R325,'8 лет'!$W$5:$X$79,2),IF((C325=9),VLOOKUP(R325,'9 лет'!$W$5:$X$79,2),IF((C325=10),VLOOKUP(R325,'10 лет'!$W$5:$X$79,2),IF((C325=11),VLOOKUP(R325,'11 лет'!$W$5:$X$79,2),IF((C325=12),VLOOKUP(R325,'12 лет'!$AA$5:$AB$79,2),IF((C325=13),VLOOKUP(R325,'13 лет'!$AA$5:$AB$79,2),IF((C325=14),VLOOKUP(R325,'14 лет'!$AA$5:$AB$79,2),IF((C325=15),VLOOKUP(R325,'15 лет'!$AA$5:$AB$79,2),IF((C325=16),VLOOKUP(R325,'16 лет'!$AA$5:$AB$79,2),IF((C325=17),VLOOKUP(R325,'17 лет'!$AA$5:$AB$79,2))))))))))))</f>
        <v>0</v>
      </c>
      <c r="T325" s="13">
        <f t="shared" si="15"/>
        <v>35</v>
      </c>
      <c r="U325" s="4">
        <f>'Личное первенство девушки'!U59</f>
        <v>7</v>
      </c>
      <c r="V325" s="120"/>
      <c r="W325" s="111"/>
      <c r="X325" t="str">
        <f>P308</f>
        <v>Субъект РФ 8</v>
      </c>
    </row>
    <row r="326" spans="1:24" ht="18.75">
      <c r="A326" s="28">
        <v>6</v>
      </c>
      <c r="B326" s="80"/>
      <c r="C326" s="30"/>
      <c r="D326" s="14"/>
      <c r="E326" s="17">
        <f>IF((C326&lt;=7),VLOOKUP(D326,'7 лет'!$M$5:$N$78,2),IF((C326=8),VLOOKUP(D326,'8 лет'!$M$5:$N$78,2),IF((C326=9),VLOOKUP(D326,'9 лет'!$M$5:$N$78,2),IF((C326=10),VLOOKUP(D326,'10 лет'!$M$5:$N$78,2),IF((C326=11),VLOOKUP(D326,'11 лет'!$M$5:$N$78,2),IF((C326=12),VLOOKUP(D326,'12 лет'!$O$5:$P$78,2),IF((C326=13),VLOOKUP(D326,'13 лет'!$O$5:$P$78,2),IF((C326=14),VLOOKUP(D326,'14 лет'!$O$5:$P$78,2),IF((C326=15),VLOOKUP(D326,'15 лет'!$O$5:$P$78,2),IF((C326=16),VLOOKUP(D326,'16 лет'!$O$5:$P$78,2),IF((C326=17),VLOOKUP(D326,'17 лет'!$O$5:$P$78,2))))))))))))</f>
        <v>0</v>
      </c>
      <c r="F326" s="14"/>
      <c r="G326" s="17">
        <f>IF((C326&lt;=7),VLOOKUP(F326,'7 лет'!$O$5:$P$79,2),IF((C326=8),VLOOKUP(F326,'8 лет'!$O$5:$P$79,2),IF((C326=9),VLOOKUP(F326,'9 лет'!$O$5:$P$79,2),IF((C326=10),VLOOKUP(F326,'10 лет'!$O$5:$P$79,2),IF((C326=11),VLOOKUP(F326,'11 лет'!$O$5:$P$79,2),IF((C326=12),VLOOKUP(F326,'12 лет'!$Q$5:$R$79,2),IF((C326=13),VLOOKUP(F326,'13 лет'!$Q$5:$R$79,2),IF((C326=14),VLOOKUP(F326,'14 лет'!$Q$5:$R$79,2),IF((C326=15),VLOOKUP(F326,'15 лет'!$Q$5:$R$79,2),IF((C326=16),VLOOKUP(F326,'16 лет'!$Q$5:$R$79,2),IF((C326=17),VLOOKUP(F326,'17 лет'!$Q$5:$R$79,2))))))))))))</f>
        <v>0</v>
      </c>
      <c r="H326" s="14"/>
      <c r="I326" s="17">
        <f>IF((C326&lt;=7),VLOOKUP(H326,'7 лет'!$Q$5:$R$79,2),IF((C326=8),VLOOKUP(H326,'8 лет'!$Q$5:$R$79,2),IF((C326=9),VLOOKUP(H326,'9 лет'!$Q$5:$R$79,2),IF((C326=10),VLOOKUP(H326,'10 лет'!$Q$5:$R$79,2),IF((C326=11),VLOOKUP(H326,'11 лет'!$Q$5:$R$79,2),IF((C326=12),VLOOKUP(H326,'12 лет'!$S$5:$T$79,2),IF((C326=13),VLOOKUP(H326,'13 лет'!$S$5:$T$79,2),IF((C326=14),VLOOKUP(H326,'14 лет'!$S$5:$T$79,2),IF((C326=15),VLOOKUP(H326,'15 лет'!$S$5:$T$79,2),IF((C326=16),VLOOKUP(H326,'16 лет'!$S$5:$T$79,2),IF((C326=17),VLOOKUP(H326,'17 лет'!$S$5:$T$79,2))))))))))))</f>
        <v>0</v>
      </c>
      <c r="J326" s="14"/>
      <c r="K326" s="17">
        <f>IF((C326&lt;=7),VLOOKUP(J326,'7 лет'!$S$5:$T$79,2),IF((C326=8),VLOOKUP(J326,'8 лет'!$S$5:$T$79,2),IF((C326=9),VLOOKUP(J326,'9 лет'!$S$5:$T$79,2),IF((C326=10),VLOOKUP(J326,'10 лет'!$S$5:$T$79,2),IF((C326=11),VLOOKUP(J326,'11 лет'!$S$5:$T$79,2),IF((C326=12),VLOOKUP(J326,'12 лет'!$U$5:$V$79,2),IF((C326=13),VLOOKUP(J326,'13 лет'!$U$5:$V$79,2),IF((C326=14),VLOOKUP(J326,'14 лет'!$U$5:$V$79,2),IF(C326&gt;=15,"0")))))))))</f>
        <v>0</v>
      </c>
      <c r="L326" s="28"/>
      <c r="M326" s="17" t="str">
        <f>IF((C326=12),VLOOKUP(L326,'12 лет'!$W$5:$X$85,2),IF((C326=13),VLOOKUP(L326,'13 лет'!$W$5:$X$84,2),IF((C326=14),VLOOKUP(L326,'14 лет'!$W$5:$X$82,2),IF((C326=15),VLOOKUP(L326,'15 лет'!$U$5:$V$82,2),IF((C326=16),VLOOKUP(L326,'16 лет'!$U$5:$V$78,2),IF((C326=17),VLOOKUP(L326,'17 лет'!$U$5:$V$78,2),IF(C326&lt;12,"0")))))))</f>
        <v>0</v>
      </c>
      <c r="N326" s="14"/>
      <c r="O326" s="17" t="str">
        <f>IF((C326=15),VLOOKUP(N326,'15 лет'!$W$5:$X$115,2),IF((C326=16),VLOOKUP(N326,'16 лет'!$W$5:$X$113,2),IF((C326=17),VLOOKUP(N326,'17 лет'!$W$5:$X$113,2),IF(C326&lt;15,"0"))))</f>
        <v>0</v>
      </c>
      <c r="P326" s="14"/>
      <c r="Q326" s="17">
        <f>IF((C326&lt;=7),VLOOKUP(P326,'7 лет'!$U$5:$V$79,2),IF((C326=8),VLOOKUP(P326,'8 лет'!$U$5:$V$79,2),IF((C326=9),VLOOKUP(P326,'9 лет'!$U$5:$V$79,2),IF((C326=10),VLOOKUP(P326,'10 лет'!$U$5:$V$79,2),IF((C326=11),VLOOKUP(P326,'11 лет'!$U$5:$V$79,2),IF((C326=12),VLOOKUP(P326,'12 лет'!$Y$5:$Z$79,2),IF((C326=13),VLOOKUP(P326,'13 лет'!$Y$5:$Z$79,2),IF((C326=14),VLOOKUP(P326,'14 лет'!$Y$5:$Z$79,2),IF((C326=15),VLOOKUP(P326,'15 лет'!$Y$5:$Z$79,2),IF((C326=16),VLOOKUP(P326,'16 лет'!$Y$5:$Z$79,2),IF((C326=17),VLOOKUP(P326,'17 лет'!$Y$5:$Z$79,2))))))))))))</f>
        <v>35</v>
      </c>
      <c r="R326" s="14"/>
      <c r="S326" s="17">
        <f>IF((C326&lt;=7),VLOOKUP(R326,'7 лет'!$W$5:$X$79,2),IF((C326=8),VLOOKUP(R326,'8 лет'!$W$5:$X$79,2),IF((C326=9),VLOOKUP(R326,'9 лет'!$W$5:$X$79,2),IF((C326=10),VLOOKUP(R326,'10 лет'!$W$5:$X$79,2),IF((C326=11),VLOOKUP(R326,'11 лет'!$W$5:$X$79,2),IF((C326=12),VLOOKUP(R326,'12 лет'!$AA$5:$AB$79,2),IF((C326=13),VLOOKUP(R326,'13 лет'!$AA$5:$AB$79,2),IF((C326=14),VLOOKUP(R326,'14 лет'!$AA$5:$AB$79,2),IF((C326=15),VLOOKUP(R326,'15 лет'!$AA$5:$AB$79,2),IF((C326=16),VLOOKUP(R326,'16 лет'!$AA$5:$AB$79,2),IF((C326=17),VLOOKUP(R326,'17 лет'!$AA$5:$AB$79,2))))))))))))</f>
        <v>0</v>
      </c>
      <c r="T326" s="13">
        <f t="shared" si="15"/>
        <v>35</v>
      </c>
      <c r="U326" s="4">
        <f>'Личное первенство девушки'!U60</f>
        <v>7</v>
      </c>
      <c r="V326" s="120"/>
      <c r="W326" s="111"/>
      <c r="X326" t="str">
        <f>P308</f>
        <v>Субъект РФ 8</v>
      </c>
    </row>
    <row r="327" spans="1:24" ht="18.75">
      <c r="A327" s="122"/>
      <c r="B327" s="123"/>
      <c r="C327" s="123"/>
      <c r="D327" s="123"/>
      <c r="E327" s="123"/>
      <c r="F327" s="123"/>
      <c r="G327" s="123"/>
      <c r="H327" s="123"/>
      <c r="I327" s="123"/>
      <c r="J327" s="123"/>
      <c r="K327" s="123"/>
      <c r="L327" s="123"/>
      <c r="M327" s="123"/>
      <c r="N327" s="123"/>
      <c r="O327" s="123"/>
      <c r="P327" s="128" t="s">
        <v>293</v>
      </c>
      <c r="Q327" s="128"/>
      <c r="R327" s="128"/>
      <c r="S327" s="129"/>
      <c r="T327" s="124">
        <f ca="1">SUMPRODUCT(LARGE($T$321:$T$326,ROW(INDIRECT("T1:T"&amp;Z17))))</f>
        <v>175</v>
      </c>
      <c r="U327" s="125"/>
      <c r="V327" s="120"/>
      <c r="W327" s="111"/>
    </row>
    <row r="328" spans="1:24" ht="30" customHeight="1">
      <c r="A328" s="131"/>
      <c r="B328" s="132"/>
      <c r="C328" s="132"/>
      <c r="D328" s="132"/>
      <c r="E328" s="132"/>
      <c r="F328" s="132"/>
      <c r="G328" s="132"/>
      <c r="H328" s="132"/>
      <c r="I328" s="132"/>
      <c r="J328" s="132"/>
      <c r="K328" s="132"/>
      <c r="L328" s="132"/>
      <c r="M328" s="132"/>
      <c r="N328" s="132"/>
      <c r="O328" s="132"/>
      <c r="P328" s="126" t="s">
        <v>294</v>
      </c>
      <c r="Q328" s="126"/>
      <c r="R328" s="126"/>
      <c r="S328" s="126"/>
      <c r="T328" s="142">
        <f ca="1">SUM(T319+T327)</f>
        <v>425</v>
      </c>
      <c r="U328" s="143"/>
      <c r="V328" s="121"/>
      <c r="W328" s="112"/>
    </row>
    <row r="329" spans="1:24">
      <c r="A329" s="15"/>
      <c r="B329" s="15"/>
      <c r="C329" s="15"/>
      <c r="D329" s="15"/>
      <c r="E329" s="15"/>
      <c r="F329" s="15"/>
      <c r="G329" s="15"/>
      <c r="H329" s="15"/>
      <c r="I329" s="15"/>
      <c r="J329" s="15"/>
      <c r="K329" s="15"/>
      <c r="L329" s="15"/>
      <c r="M329" s="15"/>
      <c r="N329" s="15"/>
      <c r="O329" s="15"/>
      <c r="P329" s="15"/>
      <c r="Q329" s="15"/>
      <c r="R329" s="15"/>
      <c r="S329" s="15"/>
      <c r="T329" s="15"/>
    </row>
    <row r="330" spans="1:24">
      <c r="A330" s="15"/>
      <c r="B330" s="15"/>
      <c r="C330" s="15"/>
      <c r="D330" s="15"/>
      <c r="E330" s="15"/>
      <c r="F330" s="15"/>
      <c r="G330" s="15"/>
      <c r="H330" s="15"/>
      <c r="I330" s="15"/>
      <c r="J330" s="15"/>
      <c r="K330" s="15"/>
      <c r="L330" s="15"/>
      <c r="M330" s="15"/>
      <c r="N330" s="15"/>
      <c r="O330" s="15"/>
      <c r="P330" s="15"/>
      <c r="Q330" s="15"/>
      <c r="R330" s="15"/>
      <c r="S330" s="15"/>
      <c r="T330" s="15"/>
    </row>
    <row r="331" spans="1:24">
      <c r="A331" s="15"/>
      <c r="B331" s="15"/>
      <c r="C331" s="15"/>
      <c r="D331" s="15"/>
      <c r="E331" s="15"/>
      <c r="F331" s="15"/>
      <c r="G331" s="15"/>
      <c r="H331" s="15"/>
      <c r="I331" s="15"/>
      <c r="J331" s="15"/>
      <c r="K331" s="15"/>
      <c r="L331" s="15"/>
      <c r="M331" s="15"/>
      <c r="N331" s="15"/>
      <c r="O331" s="15"/>
      <c r="P331" s="15"/>
      <c r="Q331" s="15"/>
      <c r="R331" s="15"/>
      <c r="S331" s="15"/>
      <c r="T331" s="15"/>
    </row>
    <row r="332" spans="1:24" ht="16.5">
      <c r="A332" s="16"/>
      <c r="B332" s="81" t="s">
        <v>181</v>
      </c>
      <c r="C332" s="16"/>
      <c r="D332" s="16"/>
      <c r="E332" s="16"/>
      <c r="F332" s="16"/>
      <c r="G332" s="16"/>
      <c r="H332" s="16"/>
      <c r="I332" s="16"/>
      <c r="J332" s="16"/>
      <c r="K332" s="15"/>
      <c r="L332" s="15"/>
      <c r="M332" s="16"/>
      <c r="N332" s="16"/>
      <c r="O332" s="16"/>
      <c r="P332" s="16"/>
      <c r="Q332" s="16"/>
      <c r="R332" s="16"/>
      <c r="S332" s="16"/>
      <c r="T332" s="16"/>
    </row>
    <row r="333" spans="1:24">
      <c r="A333" s="15"/>
      <c r="B333" s="16"/>
      <c r="C333" s="15"/>
      <c r="D333" s="15"/>
      <c r="E333" s="15"/>
      <c r="F333" s="15"/>
      <c r="G333" s="15"/>
      <c r="H333" s="15"/>
      <c r="I333" s="15"/>
      <c r="J333" s="15"/>
      <c r="K333" s="15"/>
      <c r="L333" s="15"/>
      <c r="M333" s="15"/>
      <c r="N333" s="15"/>
      <c r="O333" s="15"/>
      <c r="P333" s="15"/>
      <c r="Q333" s="15"/>
      <c r="R333" s="15"/>
      <c r="S333" s="15"/>
      <c r="T333" s="15"/>
    </row>
    <row r="334" spans="1:24">
      <c r="A334" s="15"/>
      <c r="B334" s="15"/>
      <c r="C334" s="16"/>
      <c r="D334" s="15"/>
      <c r="E334" s="15"/>
      <c r="F334" s="15"/>
      <c r="G334" s="15"/>
      <c r="H334" s="15"/>
      <c r="I334" s="15"/>
      <c r="J334" s="15"/>
      <c r="K334" s="15"/>
      <c r="L334" s="15"/>
      <c r="M334" s="15"/>
      <c r="N334" s="15"/>
      <c r="O334" s="15"/>
      <c r="P334" s="15"/>
      <c r="Q334" s="15"/>
      <c r="R334" s="15"/>
      <c r="S334" s="15"/>
      <c r="T334" s="15"/>
    </row>
    <row r="335" spans="1:24" ht="16.5">
      <c r="A335" s="15"/>
      <c r="B335" s="81" t="s">
        <v>182</v>
      </c>
      <c r="C335" s="16"/>
      <c r="D335" s="15"/>
      <c r="E335" s="15"/>
      <c r="F335" s="15"/>
      <c r="G335" s="15"/>
      <c r="H335" s="15"/>
      <c r="I335" s="15"/>
      <c r="J335" s="15"/>
      <c r="K335" s="15"/>
      <c r="L335" s="15"/>
      <c r="M335" s="15"/>
      <c r="N335" s="15"/>
      <c r="O335" s="15"/>
      <c r="P335" s="15"/>
      <c r="Q335" s="15"/>
      <c r="R335" s="15"/>
      <c r="S335" s="15"/>
      <c r="T335" s="15"/>
    </row>
    <row r="337" spans="1:23" ht="18.75">
      <c r="A337" s="113" t="s">
        <v>999</v>
      </c>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row>
    <row r="338" spans="1:23" ht="18.75">
      <c r="A338" s="113" t="s">
        <v>998</v>
      </c>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row>
    <row r="340" spans="1:23">
      <c r="A340" s="114" t="s">
        <v>169</v>
      </c>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row>
    <row r="341" spans="1:23">
      <c r="A341" s="45"/>
      <c r="B341" s="45"/>
      <c r="C341" s="45"/>
      <c r="D341" s="45"/>
      <c r="E341" s="45"/>
      <c r="F341" s="45"/>
      <c r="G341" s="45"/>
      <c r="H341" s="45"/>
      <c r="I341" s="45"/>
      <c r="J341" s="45"/>
      <c r="K341" s="45"/>
      <c r="L341" s="45"/>
      <c r="M341" s="45"/>
      <c r="N341" s="45"/>
      <c r="O341" s="45"/>
      <c r="P341" s="45"/>
      <c r="Q341" s="45"/>
      <c r="R341" s="45"/>
      <c r="S341" s="45"/>
      <c r="T341" s="45"/>
      <c r="U341" s="45"/>
      <c r="V341" s="45"/>
      <c r="W341" s="45"/>
    </row>
    <row r="342" spans="1:23" ht="18.75">
      <c r="A342" s="115" t="s">
        <v>1013</v>
      </c>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row>
    <row r="343" spans="1:23" ht="18.75">
      <c r="A343" s="115" t="s">
        <v>996</v>
      </c>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row>
    <row r="344" spans="1:23" ht="18.75">
      <c r="A344" s="116" t="s">
        <v>997</v>
      </c>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row>
    <row r="345" spans="1:23" ht="18.75">
      <c r="A345" s="52"/>
      <c r="B345" s="52"/>
      <c r="C345" s="52"/>
      <c r="D345" s="52"/>
      <c r="E345" s="52"/>
      <c r="F345" s="52"/>
      <c r="G345" s="52"/>
      <c r="H345" s="52"/>
      <c r="I345" s="52"/>
      <c r="J345" s="52"/>
      <c r="K345" s="52"/>
      <c r="L345" s="52"/>
      <c r="M345" s="52"/>
      <c r="N345" s="52"/>
      <c r="O345" s="52"/>
      <c r="P345" s="52"/>
      <c r="Q345" s="52"/>
      <c r="R345" s="52"/>
      <c r="S345" s="52"/>
      <c r="T345" s="52"/>
      <c r="U345" s="52"/>
      <c r="V345" s="52"/>
    </row>
    <row r="346" spans="1:23">
      <c r="A346" s="10"/>
      <c r="B346" s="10"/>
      <c r="C346" s="10"/>
      <c r="D346" s="10"/>
      <c r="E346" s="10"/>
      <c r="F346" s="10"/>
      <c r="G346" s="10"/>
      <c r="H346" s="10"/>
      <c r="I346" s="10"/>
      <c r="J346" s="10"/>
      <c r="K346" s="10"/>
      <c r="L346" s="10"/>
      <c r="M346" s="10"/>
      <c r="N346" s="10"/>
      <c r="O346" s="10"/>
      <c r="P346" s="10"/>
      <c r="Q346" s="10"/>
      <c r="R346" s="10"/>
      <c r="S346" s="10"/>
      <c r="T346" s="10"/>
    </row>
    <row r="347" spans="1:23" ht="18.75">
      <c r="A347" s="117" t="s">
        <v>1000</v>
      </c>
      <c r="B347" s="117"/>
      <c r="C347" s="49"/>
      <c r="D347" s="49"/>
      <c r="E347" s="49"/>
      <c r="F347" s="49"/>
      <c r="G347" s="49"/>
      <c r="H347" s="49"/>
      <c r="I347" s="49"/>
      <c r="J347" s="49"/>
      <c r="K347" s="49"/>
      <c r="L347" s="49"/>
      <c r="M347" s="49"/>
      <c r="N347" s="49"/>
      <c r="O347" s="49"/>
      <c r="P347" s="49"/>
      <c r="Q347" s="49"/>
      <c r="R347" s="49"/>
      <c r="S347" s="49"/>
      <c r="T347" s="49"/>
    </row>
    <row r="348" spans="1:23" ht="18.75">
      <c r="A348" s="117" t="s">
        <v>1001</v>
      </c>
      <c r="B348" s="117"/>
      <c r="C348" s="44"/>
      <c r="D348" s="44"/>
      <c r="E348" s="44"/>
      <c r="F348" s="44"/>
      <c r="G348" s="44"/>
      <c r="H348" s="44"/>
      <c r="I348" s="44"/>
      <c r="J348" s="44"/>
      <c r="K348" s="44"/>
      <c r="L348" s="44"/>
      <c r="M348" s="44"/>
      <c r="N348" s="44"/>
      <c r="O348" s="44"/>
      <c r="P348" s="44"/>
      <c r="Q348" s="44"/>
      <c r="R348" s="44"/>
      <c r="S348" s="44"/>
      <c r="T348" s="44"/>
    </row>
    <row r="349" spans="1:23" ht="18.75">
      <c r="A349" s="117"/>
      <c r="B349" s="117"/>
      <c r="D349" s="49"/>
      <c r="E349" s="49"/>
      <c r="F349" s="49"/>
      <c r="G349" s="49"/>
      <c r="H349" s="49"/>
      <c r="I349" s="49"/>
      <c r="J349" s="49"/>
      <c r="K349" s="49"/>
      <c r="L349" s="49"/>
      <c r="M349" s="49"/>
      <c r="N349" s="49"/>
      <c r="O349" s="49"/>
      <c r="P349" s="49"/>
      <c r="Q349" s="49"/>
      <c r="R349" s="49"/>
      <c r="S349" s="49"/>
      <c r="T349" s="49"/>
    </row>
    <row r="350" spans="1:23" ht="18.75">
      <c r="A350" s="118" t="s">
        <v>190</v>
      </c>
      <c r="B350" s="118"/>
      <c r="C350" s="118"/>
      <c r="D350" s="118"/>
      <c r="E350" s="118"/>
      <c r="F350" s="118"/>
      <c r="G350" s="118"/>
      <c r="H350" s="118"/>
      <c r="I350" s="118"/>
      <c r="J350" s="118"/>
      <c r="K350" s="118"/>
      <c r="L350" s="118"/>
      <c r="M350" s="118"/>
      <c r="N350" s="118"/>
      <c r="O350" s="118"/>
      <c r="P350" s="141" t="s">
        <v>300</v>
      </c>
      <c r="Q350" s="141"/>
      <c r="R350" s="141"/>
      <c r="S350" s="141"/>
      <c r="T350" s="141"/>
      <c r="U350" s="141"/>
      <c r="V350" s="141"/>
    </row>
    <row r="351" spans="1:23">
      <c r="A351" s="29"/>
      <c r="B351" s="29"/>
      <c r="C351" s="29"/>
      <c r="D351" s="29"/>
      <c r="E351" s="29"/>
      <c r="F351" s="29"/>
      <c r="G351" s="29"/>
      <c r="H351" s="29"/>
      <c r="I351" s="29"/>
      <c r="J351" s="29"/>
      <c r="K351" s="29"/>
      <c r="L351" s="29"/>
      <c r="M351" s="29"/>
      <c r="N351" s="29"/>
      <c r="O351" s="29"/>
      <c r="P351" s="29"/>
      <c r="Q351" s="29"/>
      <c r="R351" s="29"/>
      <c r="S351" s="29"/>
      <c r="T351" s="29"/>
    </row>
    <row r="352" spans="1:23" ht="24.75" customHeight="1">
      <c r="A352" s="130" t="s">
        <v>170</v>
      </c>
      <c r="B352" s="130"/>
      <c r="C352" s="130"/>
      <c r="D352" s="130"/>
      <c r="E352" s="130"/>
      <c r="F352" s="130"/>
      <c r="G352" s="130"/>
      <c r="H352" s="130"/>
      <c r="I352" s="130"/>
      <c r="J352" s="130"/>
      <c r="K352" s="130"/>
      <c r="L352" s="130"/>
      <c r="M352" s="130"/>
      <c r="N352" s="130"/>
      <c r="O352" s="130"/>
      <c r="P352" s="130"/>
      <c r="Q352" s="130"/>
      <c r="R352" s="130"/>
      <c r="S352" s="130"/>
      <c r="T352" s="138" t="s">
        <v>178</v>
      </c>
      <c r="U352" s="109" t="s">
        <v>291</v>
      </c>
      <c r="V352" s="109" t="s">
        <v>295</v>
      </c>
      <c r="W352" s="109" t="s">
        <v>1014</v>
      </c>
    </row>
    <row r="353" spans="1:24" ht="66.75" customHeight="1">
      <c r="A353" s="109" t="s">
        <v>171</v>
      </c>
      <c r="B353" s="130" t="s">
        <v>172</v>
      </c>
      <c r="C353" s="109" t="s">
        <v>173</v>
      </c>
      <c r="D353" s="109" t="s">
        <v>174</v>
      </c>
      <c r="E353" s="109"/>
      <c r="F353" s="109" t="s">
        <v>175</v>
      </c>
      <c r="G353" s="109"/>
      <c r="H353" s="109" t="s">
        <v>176</v>
      </c>
      <c r="I353" s="109"/>
      <c r="J353" s="109" t="s">
        <v>1002</v>
      </c>
      <c r="K353" s="109"/>
      <c r="L353" s="109" t="s">
        <v>1003</v>
      </c>
      <c r="M353" s="109"/>
      <c r="N353" s="109" t="s">
        <v>1004</v>
      </c>
      <c r="O353" s="109"/>
      <c r="P353" s="109" t="s">
        <v>7</v>
      </c>
      <c r="Q353" s="109"/>
      <c r="R353" s="109" t="s">
        <v>177</v>
      </c>
      <c r="S353" s="109"/>
      <c r="T353" s="139"/>
      <c r="U353" s="109"/>
      <c r="V353" s="109"/>
      <c r="W353" s="109"/>
    </row>
    <row r="354" spans="1:24" ht="16.5">
      <c r="A354" s="109"/>
      <c r="B354" s="130"/>
      <c r="C354" s="109"/>
      <c r="D354" s="51" t="s">
        <v>179</v>
      </c>
      <c r="E354" s="53" t="s">
        <v>3</v>
      </c>
      <c r="F354" s="51" t="s">
        <v>179</v>
      </c>
      <c r="G354" s="53" t="s">
        <v>3</v>
      </c>
      <c r="H354" s="51" t="s">
        <v>179</v>
      </c>
      <c r="I354" s="53" t="s">
        <v>3</v>
      </c>
      <c r="J354" s="51" t="s">
        <v>179</v>
      </c>
      <c r="K354" s="53" t="s">
        <v>3</v>
      </c>
      <c r="L354" s="51" t="s">
        <v>179</v>
      </c>
      <c r="M354" s="53" t="s">
        <v>3</v>
      </c>
      <c r="N354" s="51" t="s">
        <v>179</v>
      </c>
      <c r="O354" s="53" t="s">
        <v>3</v>
      </c>
      <c r="P354" s="51" t="s">
        <v>179</v>
      </c>
      <c r="Q354" s="53" t="s">
        <v>3</v>
      </c>
      <c r="R354" s="51" t="s">
        <v>179</v>
      </c>
      <c r="S354" s="53" t="s">
        <v>3</v>
      </c>
      <c r="T354" s="140"/>
      <c r="U354" s="109"/>
      <c r="V354" s="109"/>
      <c r="W354" s="109"/>
    </row>
    <row r="355" spans="1:24" ht="18.75">
      <c r="A355" s="28">
        <v>1</v>
      </c>
      <c r="B355" s="79"/>
      <c r="C355" s="28"/>
      <c r="D355" s="28"/>
      <c r="E355" s="17">
        <f>IF((C355&lt;=7),VLOOKUP(D355,'7 лет'!$A$5:$B$78,2),IF((C355=8),VLOOKUP(D355,'8 лет'!$A$5:$B$78,2),IF((C355=9),VLOOKUP(D355,'9 лет'!$A$5:$B$78,2),IF((C355=10),VLOOKUP(D355,'10 лет'!$A$5:$B$78,2),IF((C355=11),VLOOKUP(D355,'11 лет'!$A$5:$B$78,2),IF((C355=12),VLOOKUP(D355,'12 лет'!$A$5:$B$78,2),IF((C355=13),VLOOKUP(D355,'13 лет'!$A$5:$B$78,2),IF((C355=14),VLOOKUP(D355,'14 лет'!$A$5:$B$78,2),IF((C355=15),VLOOKUP(D355,'15 лет'!$A$5:$B$78,2),IF((C355=16),VLOOKUP(D355,'16 лет'!$A$5:$B$78,2),IF((C355=17),VLOOKUP(D355,'17 лет'!$A$5:$B$78,2))))))))))))</f>
        <v>0</v>
      </c>
      <c r="F355" s="28"/>
      <c r="G355" s="17">
        <f>IF((C355&lt;=7),VLOOKUP(F355,'7 лет'!$C$5:$D$79,2),IF((C355=8),VLOOKUP(F355,'8 лет'!$C$5:$D$79,2),IF((C355=9),VLOOKUP(F355,'9 лет'!$C$5:$D$79,2),IF((C355=10),VLOOKUP(F355,'10 лет'!$C$5:$D$79,2),IF((C355=11),VLOOKUP(F355,'11 лет'!$C$5:$D$79,2),IF((C355=12),VLOOKUP(F355,'12 лет'!$C$5:$D$79,2),IF((C355=13),VLOOKUP(F355,'13 лет'!$C$5:$D$79,2),IF((C355=14),VLOOKUP(F355,'14 лет'!$C$5:$D$79,2),IF((C355=15),VLOOKUP(F355,'15 лет'!$C$5:$D$79,2),IF((C355=16),VLOOKUP(F355,'16 лет'!$C$5:$D$79,2),IF((C355=17),VLOOKUP(F355,'17 лет'!$C$5:$D$79,2))))))))))))</f>
        <v>0</v>
      </c>
      <c r="H355" s="28"/>
      <c r="I355" s="17">
        <f>IF((C355&lt;=7),VLOOKUP(H355,'7 лет'!$E$5:$F$79,2),IF((C355=8),VLOOKUP(H355,'8 лет'!$E$5:$F$79,2),IF((C355=9),VLOOKUP(H355,'9 лет'!$E$5:$F$79,2),IF((C355=10),VLOOKUP(H355,'10 лет'!$E$5:$F$79,2),IF((C355=11),VLOOKUP(H355,'11 лет'!$E$5:$F$79,2),IF((C355=12),VLOOKUP(H355,'12 лет'!$E$5:$F$79,2),IF((C355=13),VLOOKUP(H355,'13 лет'!$E$5:$F$79,2),IF((C355=14),VLOOKUP(H355,'14 лет'!$E$5:$F$79,2),IF((C355=15),VLOOKUP(H355,'15 лет'!$E$5:$F$79,2),IF((C355=16),VLOOKUP(H355,'16 лет'!$E$5:$F$79,2),IF((C355=17),VLOOKUP(H355,'17 лет'!$E$5:$F$79,2))))))))))))</f>
        <v>0</v>
      </c>
      <c r="J355" s="28"/>
      <c r="K355" s="17">
        <f>IF((C355&lt;=7),VLOOKUP(J355,'7 лет'!$G$5:$H$79,2),IF((C355=8),VLOOKUP(J355,'8 лет'!$G$5:$H$79,2),IF((C355=9),VLOOKUP(J355,'9 лет'!$G$5:$H$79,2),IF((C355=10),VLOOKUP(J355,'10 лет'!$G$5:$H$79,2),IF((C355=11),VLOOKUP(J355,'11 лет'!$G$5:$H$79,2),IF((C355=12),VLOOKUP(J355,'12 лет'!$G$5:$H$79,2),IF((C355=13),VLOOKUP(J355,'13 лет'!$G$5:$H$79,2),IF((C355=14),VLOOKUP(J355,'14 лет'!$G$5:$H$79,2),IF(C355&gt;=15,"0")))))))))</f>
        <v>0</v>
      </c>
      <c r="L355" s="28"/>
      <c r="M355" s="17" t="str">
        <f>IF((C355=12),VLOOKUP(L355,'12 лет'!$I$5:$J$81,2),IF((C355=13),VLOOKUP(L355,'13 лет'!$I$5:$J$81,2),IF((C355=14),VLOOKUP(L355,'14 лет'!$I$5:$J$80,2),IF((C355=15),VLOOKUP(L355,'15 лет'!$G$5:$H$82,2),IF((C355=16),VLOOKUP(L355,'16 лет'!$G$5:$H$81,2),IF((C355=17),VLOOKUP(L355,'17 лет'!$G$5:$H$81,2),IF(C355&lt;12,"0")))))))</f>
        <v>0</v>
      </c>
      <c r="N355" s="28"/>
      <c r="O355" s="17" t="str">
        <f>IF((C355=15),VLOOKUP(N355,'15 лет'!$I$5:$J$100,2),IF((C355=16),VLOOKUP(N355,'16 лет'!$I$5:$J$94,2),IF((C355=17),VLOOKUP(N355,'17 лет'!$I$5:$J$97,2),IF(C355&lt;15,"0"))))</f>
        <v>0</v>
      </c>
      <c r="P355" s="11"/>
      <c r="Q355" s="17">
        <f>IF((C355&lt;=7),VLOOKUP(P355,'7 лет'!$I$5:$J$79,2),IF((C355=8),VLOOKUP(P355,'8 лет'!$I$5:$J$79,2),IF((C355=9),VLOOKUP(P355,'9 лет'!$I$5:$J$79,2),IF((C355=10),VLOOKUP(P355,'10 лет'!$I$5:$J$79,2),IF((C355=11),VLOOKUP(P355,'11 лет'!$I$5:$J$79,2),IF((C355=12),VLOOKUP(P355,'12 лет'!$K$5:$L$79,2),IF((C355=13),VLOOKUP(P355,'13 лет'!$K$5:$L$79,2),IF((C355=14),VLOOKUP(P355,'14 лет'!$K$5:$L$79,2),IF((C355=15),VLOOKUP(P355,'15 лет'!$K$5:$L$79,2),IF((C355=16),VLOOKUP(P355,'16 лет'!$K$5:$L$79,2),IF((C355=17),VLOOKUP(P355,'17 лет'!$K$5:$L$79,2),)))))))))))</f>
        <v>50</v>
      </c>
      <c r="R355" s="28"/>
      <c r="S355" s="17">
        <f>IF((C355&lt;=7),VLOOKUP(R355,'7 лет'!$K$5:$L$79,2),IF((C355=8),VLOOKUP(R355,'8 лет'!$K$5:$L$79,2),IF((C355=9),VLOOKUP(R355,'9 лет'!$K$5:$L$79,2),IF((C355=10),VLOOKUP(R355,'10 лет'!$K$5:$L$79,2),IF((C355=11),VLOOKUP(R355,'11 лет'!$K$5:$L$79,2),IF((C355=12),VLOOKUP(R355,'12 лет'!$M$5:$N$79,2),IF((C355=13),VLOOKUP(R355,'13 лет'!$M$5:$N$79,2),IF((C355=14),VLOOKUP(R355,'14 лет'!$M$5:$N$79,2),IF((C355=15),VLOOKUP(R355,'15 лет'!$M$5:$N$79,2),IF((C355=16),VLOOKUP(R355,'16 лет'!$M$5:$N$79,2),IF((C355=17),VLOOKUP(R355,'17 лет'!$M$5:$N$79,2))))))))))))</f>
        <v>0</v>
      </c>
      <c r="T355" s="12">
        <f t="shared" ref="T355:T360" si="16">SUM(E355+G355+I355+K355+M355+O355+Q355+S355)</f>
        <v>50</v>
      </c>
      <c r="U355" s="4">
        <f>'Личное первенство юноши'!U61</f>
        <v>7</v>
      </c>
      <c r="V355" s="119">
        <f ca="1">'Командный зачет'!G18</f>
        <v>2</v>
      </c>
      <c r="W355" s="110">
        <f ca="1">SUM(V355*2)</f>
        <v>4</v>
      </c>
      <c r="X355" t="str">
        <f>P350</f>
        <v>Субъект РФ 9</v>
      </c>
    </row>
    <row r="356" spans="1:24" ht="18.75">
      <c r="A356" s="28">
        <v>2</v>
      </c>
      <c r="B356" s="79"/>
      <c r="C356" s="28"/>
      <c r="D356" s="28"/>
      <c r="E356" s="17">
        <f>IF((C356&lt;=7),VLOOKUP(D356,'7 лет'!$A$5:$B$78,2),IF((C356=8),VLOOKUP(D356,'8 лет'!$A$5:$B$78,2),IF((C356=9),VLOOKUP(D356,'9 лет'!$A$5:$B$78,2),IF((C356=10),VLOOKUP(D356,'10 лет'!$A$5:$B$78,2),IF((C356=11),VLOOKUP(D356,'11 лет'!$A$5:$B$78,2),IF((C356=12),VLOOKUP(D356,'12 лет'!$A$5:$B$78,2),IF((C356=13),VLOOKUP(D356,'13 лет'!$A$5:$B$78,2),IF((C356=14),VLOOKUP(D356,'14 лет'!$A$5:$B$78,2),IF((C356=15),VLOOKUP(D356,'15 лет'!$A$5:$B$78,2),IF((C356=16),VLOOKUP(D356,'16 лет'!$A$5:$B$78,2),IF((C356=17),VLOOKUP(D356,'17 лет'!$A$5:$B$78,2))))))))))))</f>
        <v>0</v>
      </c>
      <c r="F356" s="28"/>
      <c r="G356" s="17">
        <f>IF((C356&lt;=7),VLOOKUP(F356,'7 лет'!$C$5:$D$79,2),IF((C356=8),VLOOKUP(F356,'8 лет'!$C$5:$D$79,2),IF((C356=9),VLOOKUP(F356,'9 лет'!$C$5:$D$79,2),IF((C356=10),VLOOKUP(F356,'10 лет'!$C$5:$D$79,2),IF((C356=11),VLOOKUP(F356,'11 лет'!$C$5:$D$79,2),IF((C356=12),VLOOKUP(F356,'12 лет'!$C$5:$D$79,2),IF((C356=13),VLOOKUP(F356,'13 лет'!$C$5:$D$79,2),IF((C356=14),VLOOKUP(F356,'14 лет'!$C$5:$D$79,2),IF((C356=15),VLOOKUP(F356,'15 лет'!$C$5:$D$79,2),IF((C356=16),VLOOKUP(F356,'16 лет'!$C$5:$D$79,2),IF((C356=17),VLOOKUP(F356,'17 лет'!$C$5:$D$79,2))))))))))))</f>
        <v>0</v>
      </c>
      <c r="H356" s="28"/>
      <c r="I356" s="17">
        <f>IF((C356&lt;=7),VLOOKUP(H356,'7 лет'!$E$5:$F$79,2),IF((C356=8),VLOOKUP(H356,'8 лет'!$E$5:$F$79,2),IF((C356=9),VLOOKUP(H356,'9 лет'!$E$5:$F$79,2),IF((C356=10),VLOOKUP(H356,'10 лет'!$E$5:$F$79,2),IF((C356=11),VLOOKUP(H356,'11 лет'!$E$5:$F$79,2),IF((C356=12),VLOOKUP(H356,'12 лет'!$E$5:$F$79,2),IF((C356=13),VLOOKUP(H356,'13 лет'!$E$5:$F$79,2),IF((C356=14),VLOOKUP(H356,'14 лет'!$E$5:$F$79,2),IF((C356=15),VLOOKUP(H356,'15 лет'!$E$5:$F$79,2),IF((C356=16),VLOOKUP(H356,'16 лет'!$E$5:$F$79,2),IF((C356=17),VLOOKUP(H356,'17 лет'!$E$5:$F$79,2))))))))))))</f>
        <v>0</v>
      </c>
      <c r="J356" s="28"/>
      <c r="K356" s="17">
        <f>IF((C356&lt;=7),VLOOKUP(J356,'7 лет'!$G$5:$H$79,2),IF((C356=8),VLOOKUP(J356,'8 лет'!$G$5:$H$79,2),IF((C356=9),VLOOKUP(J356,'9 лет'!$G$5:$H$79,2),IF((C356=10),VLOOKUP(J356,'10 лет'!$G$5:$H$79,2),IF((C356=11),VLOOKUP(J356,'11 лет'!$G$5:$H$79,2),IF((C356=12),VLOOKUP(J356,'12 лет'!$G$5:$H$79,2),IF((C356=13),VLOOKUP(J356,'13 лет'!$G$5:$H$79,2),IF((C356=14),VLOOKUP(J356,'14 лет'!$G$5:$H$79,2),IF(C356&gt;=15,"0")))))))))</f>
        <v>0</v>
      </c>
      <c r="L356" s="28"/>
      <c r="M356" s="17" t="str">
        <f>IF((C356=12),VLOOKUP(L356,'12 лет'!$I$5:$J$81,2),IF((C356=13),VLOOKUP(L356,'13 лет'!$I$5:$J$81,2),IF((C356=14),VLOOKUP(L356,'14 лет'!$I$5:$J$80,2),IF((C356=15),VLOOKUP(L356,'15 лет'!$G$5:$H$82,2),IF((C356=16),VLOOKUP(L356,'16 лет'!$G$5:$H$81,2),IF((C356=17),VLOOKUP(L356,'17 лет'!$G$5:$H$81,2),IF(C356&lt;12,"0")))))))</f>
        <v>0</v>
      </c>
      <c r="N356" s="28"/>
      <c r="O356" s="17" t="str">
        <f>IF((C356=15),VLOOKUP(N356,'15 лет'!$I$5:$J$100,2),IF((C356=16),VLOOKUP(N356,'16 лет'!$I$5:$J$94,2),IF((C356=17),VLOOKUP(N356,'17 лет'!$I$5:$J$97,2),IF(C356&lt;15,"0"))))</f>
        <v>0</v>
      </c>
      <c r="P356" s="11"/>
      <c r="Q356" s="17">
        <f>IF((C356&lt;=7),VLOOKUP(P356,'7 лет'!$I$5:$J$79,2),IF((C356=8),VLOOKUP(P356,'8 лет'!$I$5:$J$79,2),IF((C356=9),VLOOKUP(P356,'9 лет'!$I$5:$J$79,2),IF((C356=10),VLOOKUP(P356,'10 лет'!$I$5:$J$79,2),IF((C356=11),VLOOKUP(P356,'11 лет'!$I$5:$J$79,2),IF((C356=12),VLOOKUP(P356,'12 лет'!$K$5:$L$79,2),IF((C356=13),VLOOKUP(P356,'13 лет'!$K$5:$L$79,2),IF((C356=14),VLOOKUP(P356,'14 лет'!$K$5:$L$79,2),IF((C356=15),VLOOKUP(P356,'15 лет'!$K$5:$L$79,2),IF((C356=16),VLOOKUP(P356,'16 лет'!$K$5:$L$79,2),IF((C356=17),VLOOKUP(P356,'17 лет'!$K$5:$L$79,2),)))))))))))</f>
        <v>50</v>
      </c>
      <c r="R356" s="28"/>
      <c r="S356" s="17">
        <f>IF((C356&lt;=7),VLOOKUP(R356,'7 лет'!$K$5:$L$79,2),IF((C356=8),VLOOKUP(R356,'8 лет'!$K$5:$L$79,2),IF((C356=9),VLOOKUP(R356,'9 лет'!$K$5:$L$79,2),IF((C356=10),VLOOKUP(R356,'10 лет'!$K$5:$L$79,2),IF((C356=11),VLOOKUP(R356,'11 лет'!$K$5:$L$79,2),IF((C356=12),VLOOKUP(R356,'12 лет'!$M$5:$N$79,2),IF((C356=13),VLOOKUP(R356,'13 лет'!$M$5:$N$79,2),IF((C356=14),VLOOKUP(R356,'14 лет'!$M$5:$N$79,2),IF((C356=15),VLOOKUP(R356,'15 лет'!$M$5:$N$79,2),IF((C356=16),VLOOKUP(R356,'16 лет'!$M$5:$N$79,2),IF((C356=17),VLOOKUP(R356,'17 лет'!$M$5:$N$79,2))))))))))))</f>
        <v>0</v>
      </c>
      <c r="T356" s="12">
        <f t="shared" si="16"/>
        <v>50</v>
      </c>
      <c r="U356" s="4">
        <f>'Личное первенство юноши'!U62</f>
        <v>7</v>
      </c>
      <c r="V356" s="120"/>
      <c r="W356" s="111"/>
      <c r="X356" t="str">
        <f>P350</f>
        <v>Субъект РФ 9</v>
      </c>
    </row>
    <row r="357" spans="1:24" ht="18.75">
      <c r="A357" s="28">
        <v>3</v>
      </c>
      <c r="B357" s="79"/>
      <c r="C357" s="28"/>
      <c r="D357" s="28"/>
      <c r="E357" s="17">
        <f>IF((C357&lt;=7),VLOOKUP(D357,'7 лет'!$A$5:$B$78,2),IF((C357=8),VLOOKUP(D357,'8 лет'!$A$5:$B$78,2),IF((C357=9),VLOOKUP(D357,'9 лет'!$A$5:$B$78,2),IF((C357=10),VLOOKUP(D357,'10 лет'!$A$5:$B$78,2),IF((C357=11),VLOOKUP(D357,'11 лет'!$A$5:$B$78,2),IF((C357=12),VLOOKUP(D357,'12 лет'!$A$5:$B$78,2),IF((C357=13),VLOOKUP(D357,'13 лет'!$A$5:$B$78,2),IF((C357=14),VLOOKUP(D357,'14 лет'!$A$5:$B$78,2),IF((C357=15),VLOOKUP(D357,'15 лет'!$A$5:$B$78,2),IF((C357=16),VLOOKUP(D357,'16 лет'!$A$5:$B$78,2),IF((C357=17),VLOOKUP(D357,'17 лет'!$A$5:$B$78,2))))))))))))</f>
        <v>0</v>
      </c>
      <c r="F357" s="28"/>
      <c r="G357" s="17">
        <f>IF((C357&lt;=7),VLOOKUP(F357,'7 лет'!$C$5:$D$79,2),IF((C357=8),VLOOKUP(F357,'8 лет'!$C$5:$D$79,2),IF((C357=9),VLOOKUP(F357,'9 лет'!$C$5:$D$79,2),IF((C357=10),VLOOKUP(F357,'10 лет'!$C$5:$D$79,2),IF((C357=11),VLOOKUP(F357,'11 лет'!$C$5:$D$79,2),IF((C357=12),VLOOKUP(F357,'12 лет'!$C$5:$D$79,2),IF((C357=13),VLOOKUP(F357,'13 лет'!$C$5:$D$79,2),IF((C357=14),VLOOKUP(F357,'14 лет'!$C$5:$D$79,2),IF((C357=15),VLOOKUP(F357,'15 лет'!$C$5:$D$79,2),IF((C357=16),VLOOKUP(F357,'16 лет'!$C$5:$D$79,2),IF((C357=17),VLOOKUP(F357,'17 лет'!$C$5:$D$79,2))))))))))))</f>
        <v>0</v>
      </c>
      <c r="H357" s="28"/>
      <c r="I357" s="17">
        <f>IF((C357&lt;=7),VLOOKUP(H357,'7 лет'!$E$5:$F$79,2),IF((C357=8),VLOOKUP(H357,'8 лет'!$E$5:$F$79,2),IF((C357=9),VLOOKUP(H357,'9 лет'!$E$5:$F$79,2),IF((C357=10),VLOOKUP(H357,'10 лет'!$E$5:$F$79,2),IF((C357=11),VLOOKUP(H357,'11 лет'!$E$5:$F$79,2),IF((C357=12),VLOOKUP(H357,'12 лет'!$E$5:$F$79,2),IF((C357=13),VLOOKUP(H357,'13 лет'!$E$5:$F$79,2),IF((C357=14),VLOOKUP(H357,'14 лет'!$E$5:$F$79,2),IF((C357=15),VLOOKUP(H357,'15 лет'!$E$5:$F$79,2),IF((C357=16),VLOOKUP(H357,'16 лет'!$E$5:$F$79,2),IF((C357=17),VLOOKUP(H357,'17 лет'!$E$5:$F$79,2))))))))))))</f>
        <v>0</v>
      </c>
      <c r="J357" s="28"/>
      <c r="K357" s="17">
        <f>IF((C357&lt;=7),VLOOKUP(J357,'7 лет'!$G$5:$H$79,2),IF((C357=8),VLOOKUP(J357,'8 лет'!$G$5:$H$79,2),IF((C357=9),VLOOKUP(J357,'9 лет'!$G$5:$H$79,2),IF((C357=10),VLOOKUP(J357,'10 лет'!$G$5:$H$79,2),IF((C357=11),VLOOKUP(J357,'11 лет'!$G$5:$H$79,2),IF((C357=12),VLOOKUP(J357,'12 лет'!$G$5:$H$79,2),IF((C357=13),VLOOKUP(J357,'13 лет'!$G$5:$H$79,2),IF((C357=14),VLOOKUP(J357,'14 лет'!$G$5:$H$79,2),IF(C357&gt;=15,"0")))))))))</f>
        <v>0</v>
      </c>
      <c r="L357" s="28"/>
      <c r="M357" s="17" t="str">
        <f>IF((C357=12),VLOOKUP(L357,'12 лет'!$I$5:$J$81,2),IF((C357=13),VLOOKUP(L357,'13 лет'!$I$5:$J$81,2),IF((C357=14),VLOOKUP(L357,'14 лет'!$I$5:$J$80,2),IF((C357=15),VLOOKUP(L357,'15 лет'!$G$5:$H$82,2),IF((C357=16),VLOOKUP(L357,'16 лет'!$G$5:$H$81,2),IF((C357=17),VLOOKUP(L357,'17 лет'!$G$5:$H$81,2),IF(C357&lt;12,"0")))))))</f>
        <v>0</v>
      </c>
      <c r="N357" s="28"/>
      <c r="O357" s="17" t="str">
        <f>IF((C357=15),VLOOKUP(N357,'15 лет'!$I$5:$J$100,2),IF((C357=16),VLOOKUP(N357,'16 лет'!$I$5:$J$94,2),IF((C357=17),VLOOKUP(N357,'17 лет'!$I$5:$J$97,2),IF(C357&lt;15,"0"))))</f>
        <v>0</v>
      </c>
      <c r="P357" s="11"/>
      <c r="Q357" s="17">
        <f>IF((C357&lt;=7),VLOOKUP(P357,'7 лет'!$I$5:$J$79,2),IF((C357=8),VLOOKUP(P357,'8 лет'!$I$5:$J$79,2),IF((C357=9),VLOOKUP(P357,'9 лет'!$I$5:$J$79,2),IF((C357=10),VLOOKUP(P357,'10 лет'!$I$5:$J$79,2),IF((C357=11),VLOOKUP(P357,'11 лет'!$I$5:$J$79,2),IF((C357=12),VLOOKUP(P357,'12 лет'!$K$5:$L$79,2),IF((C357=13),VLOOKUP(P357,'13 лет'!$K$5:$L$79,2),IF((C357=14),VLOOKUP(P357,'14 лет'!$K$5:$L$79,2),IF((C357=15),VLOOKUP(P357,'15 лет'!$K$5:$L$79,2),IF((C357=16),VLOOKUP(P357,'16 лет'!$K$5:$L$79,2),IF((C357=17),VLOOKUP(P357,'17 лет'!$K$5:$L$79,2),)))))))))))</f>
        <v>50</v>
      </c>
      <c r="R357" s="28"/>
      <c r="S357" s="17">
        <f>IF((C357&lt;=7),VLOOKUP(R357,'7 лет'!$K$5:$L$79,2),IF((C357=8),VLOOKUP(R357,'8 лет'!$K$5:$L$79,2),IF((C357=9),VLOOKUP(R357,'9 лет'!$K$5:$L$79,2),IF((C357=10),VLOOKUP(R357,'10 лет'!$K$5:$L$79,2),IF((C357=11),VLOOKUP(R357,'11 лет'!$K$5:$L$79,2),IF((C357=12),VLOOKUP(R357,'12 лет'!$M$5:$N$79,2),IF((C357=13),VLOOKUP(R357,'13 лет'!$M$5:$N$79,2),IF((C357=14),VLOOKUP(R357,'14 лет'!$M$5:$N$79,2),IF((C357=15),VLOOKUP(R357,'15 лет'!$M$5:$N$79,2),IF((C357=16),VLOOKUP(R357,'16 лет'!$M$5:$N$79,2),IF((C357=17),VLOOKUP(R357,'17 лет'!$M$5:$N$79,2))))))))))))</f>
        <v>0</v>
      </c>
      <c r="T357" s="12">
        <f t="shared" si="16"/>
        <v>50</v>
      </c>
      <c r="U357" s="4">
        <f>'Личное первенство юноши'!U63</f>
        <v>7</v>
      </c>
      <c r="V357" s="120"/>
      <c r="W357" s="111"/>
      <c r="X357" t="str">
        <f>P350</f>
        <v>Субъект РФ 9</v>
      </c>
    </row>
    <row r="358" spans="1:24" ht="18.75">
      <c r="A358" s="28">
        <v>4</v>
      </c>
      <c r="B358" s="79"/>
      <c r="C358" s="28"/>
      <c r="D358" s="28"/>
      <c r="E358" s="17">
        <f>IF((C358&lt;=7),VLOOKUP(D358,'7 лет'!$A$5:$B$78,2),IF((C358=8),VLOOKUP(D358,'8 лет'!$A$5:$B$78,2),IF((C358=9),VLOOKUP(D358,'9 лет'!$A$5:$B$78,2),IF((C358=10),VLOOKUP(D358,'10 лет'!$A$5:$B$78,2),IF((C358=11),VLOOKUP(D358,'11 лет'!$A$5:$B$78,2),IF((C358=12),VLOOKUP(D358,'12 лет'!$A$5:$B$78,2),IF((C358=13),VLOOKUP(D358,'13 лет'!$A$5:$B$78,2),IF((C358=14),VLOOKUP(D358,'14 лет'!$A$5:$B$78,2),IF((C358=15),VLOOKUP(D358,'15 лет'!$A$5:$B$78,2),IF((C358=16),VLOOKUP(D358,'16 лет'!$A$5:$B$78,2),IF((C358=17),VLOOKUP(D358,'17 лет'!$A$5:$B$78,2))))))))))))</f>
        <v>0</v>
      </c>
      <c r="F358" s="28"/>
      <c r="G358" s="17">
        <f>IF((C358&lt;=7),VLOOKUP(F358,'7 лет'!$C$5:$D$79,2),IF((C358=8),VLOOKUP(F358,'8 лет'!$C$5:$D$79,2),IF((C358=9),VLOOKUP(F358,'9 лет'!$C$5:$D$79,2),IF((C358=10),VLOOKUP(F358,'10 лет'!$C$5:$D$79,2),IF((C358=11),VLOOKUP(F358,'11 лет'!$C$5:$D$79,2),IF((C358=12),VLOOKUP(F358,'12 лет'!$C$5:$D$79,2),IF((C358=13),VLOOKUP(F358,'13 лет'!$C$5:$D$79,2),IF((C358=14),VLOOKUP(F358,'14 лет'!$C$5:$D$79,2),IF((C358=15),VLOOKUP(F358,'15 лет'!$C$5:$D$79,2),IF((C358=16),VLOOKUP(F358,'16 лет'!$C$5:$D$79,2),IF((C358=17),VLOOKUP(F358,'17 лет'!$C$5:$D$79,2))))))))))))</f>
        <v>0</v>
      </c>
      <c r="H358" s="28"/>
      <c r="I358" s="17">
        <f>IF((C358&lt;=7),VLOOKUP(H358,'7 лет'!$E$5:$F$79,2),IF((C358=8),VLOOKUP(H358,'8 лет'!$E$5:$F$79,2),IF((C358=9),VLOOKUP(H358,'9 лет'!$E$5:$F$79,2),IF((C358=10),VLOOKUP(H358,'10 лет'!$E$5:$F$79,2),IF((C358=11),VLOOKUP(H358,'11 лет'!$E$5:$F$79,2),IF((C358=12),VLOOKUP(H358,'12 лет'!$E$5:$F$79,2),IF((C358=13),VLOOKUP(H358,'13 лет'!$E$5:$F$79,2),IF((C358=14),VLOOKUP(H358,'14 лет'!$E$5:$F$79,2),IF((C358=15),VLOOKUP(H358,'15 лет'!$E$5:$F$79,2),IF((C358=16),VLOOKUP(H358,'16 лет'!$E$5:$F$79,2),IF((C358=17),VLOOKUP(H358,'17 лет'!$E$5:$F$79,2))))))))))))</f>
        <v>0</v>
      </c>
      <c r="J358" s="28"/>
      <c r="K358" s="17">
        <f>IF((C358&lt;=7),VLOOKUP(J358,'7 лет'!$G$5:$H$79,2),IF((C358=8),VLOOKUP(J358,'8 лет'!$G$5:$H$79,2),IF((C358=9),VLOOKUP(J358,'9 лет'!$G$5:$H$79,2),IF((C358=10),VLOOKUP(J358,'10 лет'!$G$5:$H$79,2),IF((C358=11),VLOOKUP(J358,'11 лет'!$G$5:$H$79,2),IF((C358=12),VLOOKUP(J358,'12 лет'!$G$5:$H$79,2),IF((C358=13),VLOOKUP(J358,'13 лет'!$G$5:$H$79,2),IF((C358=14),VLOOKUP(J358,'14 лет'!$G$5:$H$79,2),IF(C358&gt;=15,"0")))))))))</f>
        <v>0</v>
      </c>
      <c r="L358" s="28"/>
      <c r="M358" s="17" t="str">
        <f>IF((C358=12),VLOOKUP(L358,'12 лет'!$I$5:$J$81,2),IF((C358=13),VLOOKUP(L358,'13 лет'!$I$5:$J$81,2),IF((C358=14),VLOOKUP(L358,'14 лет'!$I$5:$J$80,2),IF((C358=15),VLOOKUP(L358,'15 лет'!$G$5:$H$82,2),IF((C358=16),VLOOKUP(L358,'16 лет'!$G$5:$H$81,2),IF((C358=17),VLOOKUP(L358,'17 лет'!$G$5:$H$81,2),IF(C358&lt;12,"0")))))))</f>
        <v>0</v>
      </c>
      <c r="N358" s="28"/>
      <c r="O358" s="17" t="str">
        <f>IF((C358=15),VLOOKUP(N358,'15 лет'!$I$5:$J$100,2),IF((C358=16),VLOOKUP(N358,'16 лет'!$I$5:$J$94,2),IF((C358=17),VLOOKUP(N358,'17 лет'!$I$5:$J$97,2),IF(C358&lt;15,"0"))))</f>
        <v>0</v>
      </c>
      <c r="P358" s="11"/>
      <c r="Q358" s="17">
        <f>IF((C358&lt;=7),VLOOKUP(P358,'7 лет'!$I$5:$J$79,2),IF((C358=8),VLOOKUP(P358,'8 лет'!$I$5:$J$79,2),IF((C358=9),VLOOKUP(P358,'9 лет'!$I$5:$J$79,2),IF((C358=10),VLOOKUP(P358,'10 лет'!$I$5:$J$79,2),IF((C358=11),VLOOKUP(P358,'11 лет'!$I$5:$J$79,2),IF((C358=12),VLOOKUP(P358,'12 лет'!$K$5:$L$79,2),IF((C358=13),VLOOKUP(P358,'13 лет'!$K$5:$L$79,2),IF((C358=14),VLOOKUP(P358,'14 лет'!$K$5:$L$79,2),IF((C358=15),VLOOKUP(P358,'15 лет'!$K$5:$L$79,2),IF((C358=16),VLOOKUP(P358,'16 лет'!$K$5:$L$79,2),IF((C358=17),VLOOKUP(P358,'17 лет'!$K$5:$L$79,2),)))))))))))</f>
        <v>50</v>
      </c>
      <c r="R358" s="28"/>
      <c r="S358" s="17">
        <f>IF((C358&lt;=7),VLOOKUP(R358,'7 лет'!$K$5:$L$79,2),IF((C358=8),VLOOKUP(R358,'8 лет'!$K$5:$L$79,2),IF((C358=9),VLOOKUP(R358,'9 лет'!$K$5:$L$79,2),IF((C358=10),VLOOKUP(R358,'10 лет'!$K$5:$L$79,2),IF((C358=11),VLOOKUP(R358,'11 лет'!$K$5:$L$79,2),IF((C358=12),VLOOKUP(R358,'12 лет'!$M$5:$N$79,2),IF((C358=13),VLOOKUP(R358,'13 лет'!$M$5:$N$79,2),IF((C358=14),VLOOKUP(R358,'14 лет'!$M$5:$N$79,2),IF((C358=15),VLOOKUP(R358,'15 лет'!$M$5:$N$79,2),IF((C358=16),VLOOKUP(R358,'16 лет'!$M$5:$N$79,2),IF((C358=17),VLOOKUP(R358,'17 лет'!$M$5:$N$79,2))))))))))))</f>
        <v>0</v>
      </c>
      <c r="T358" s="12">
        <f t="shared" si="16"/>
        <v>50</v>
      </c>
      <c r="U358" s="4">
        <f>'Личное первенство юноши'!U64</f>
        <v>7</v>
      </c>
      <c r="V358" s="120"/>
      <c r="W358" s="111"/>
      <c r="X358" t="str">
        <f>P350</f>
        <v>Субъект РФ 9</v>
      </c>
    </row>
    <row r="359" spans="1:24" ht="18.75">
      <c r="A359" s="28">
        <v>5</v>
      </c>
      <c r="B359" s="79"/>
      <c r="C359" s="30"/>
      <c r="D359" s="28"/>
      <c r="E359" s="17">
        <f>IF((C359&lt;=7),VLOOKUP(D359,'7 лет'!$A$5:$B$78,2),IF((C359=8),VLOOKUP(D359,'8 лет'!$A$5:$B$78,2),IF((C359=9),VLOOKUP(D359,'9 лет'!$A$5:$B$78,2),IF((C359=10),VLOOKUP(D359,'10 лет'!$A$5:$B$78,2),IF((C359=11),VLOOKUP(D359,'11 лет'!$A$5:$B$78,2),IF((C359=12),VLOOKUP(D359,'12 лет'!$A$5:$B$78,2),IF((C359=13),VLOOKUP(D359,'13 лет'!$A$5:$B$78,2),IF((C359=14),VLOOKUP(D359,'14 лет'!$A$5:$B$78,2),IF((C359=15),VLOOKUP(D359,'15 лет'!$A$5:$B$78,2),IF((C359=16),VLOOKUP(D359,'16 лет'!$A$5:$B$78,2),IF((C359=17),VLOOKUP(D359,'17 лет'!$A$5:$B$78,2))))))))))))</f>
        <v>0</v>
      </c>
      <c r="F359" s="28"/>
      <c r="G359" s="17">
        <f>IF((C359&lt;=7),VLOOKUP(F359,'7 лет'!$C$5:$D$79,2),IF((C359=8),VLOOKUP(F359,'8 лет'!$C$5:$D$79,2),IF((C359=9),VLOOKUP(F359,'9 лет'!$C$5:$D$79,2),IF((C359=10),VLOOKUP(F359,'10 лет'!$C$5:$D$79,2),IF((C359=11),VLOOKUP(F359,'11 лет'!$C$5:$D$79,2),IF((C359=12),VLOOKUP(F359,'12 лет'!$C$5:$D$79,2),IF((C359=13),VLOOKUP(F359,'13 лет'!$C$5:$D$79,2),IF((C359=14),VLOOKUP(F359,'14 лет'!$C$5:$D$79,2),IF((C359=15),VLOOKUP(F359,'15 лет'!$C$5:$D$79,2),IF((C359=16),VLOOKUP(F359,'16 лет'!$C$5:$D$79,2),IF((C359=17),VLOOKUP(F359,'17 лет'!$C$5:$D$79,2))))))))))))</f>
        <v>0</v>
      </c>
      <c r="H359" s="28"/>
      <c r="I359" s="17">
        <f>IF((C359&lt;=7),VLOOKUP(H359,'7 лет'!$E$5:$F$79,2),IF((C359=8),VLOOKUP(H359,'8 лет'!$E$5:$F$79,2),IF((C359=9),VLOOKUP(H359,'9 лет'!$E$5:$F$79,2),IF((C359=10),VLOOKUP(H359,'10 лет'!$E$5:$F$79,2),IF((C359=11),VLOOKUP(H359,'11 лет'!$E$5:$F$79,2),IF((C359=12),VLOOKUP(H359,'12 лет'!$E$5:$F$79,2),IF((C359=13),VLOOKUP(H359,'13 лет'!$E$5:$F$79,2),IF((C359=14),VLOOKUP(H359,'14 лет'!$E$5:$F$79,2),IF((C359=15),VLOOKUP(H359,'15 лет'!$E$5:$F$79,2),IF((C359=16),VLOOKUP(H359,'16 лет'!$E$5:$F$79,2),IF((C359=17),VLOOKUP(H359,'17 лет'!$E$5:$F$79,2))))))))))))</f>
        <v>0</v>
      </c>
      <c r="J359" s="28"/>
      <c r="K359" s="17">
        <f>IF((C359&lt;=7),VLOOKUP(J359,'7 лет'!$G$5:$H$79,2),IF((C359=8),VLOOKUP(J359,'8 лет'!$G$5:$H$79,2),IF((C359=9),VLOOKUP(J359,'9 лет'!$G$5:$H$79,2),IF((C359=10),VLOOKUP(J359,'10 лет'!$G$5:$H$79,2),IF((C359=11),VLOOKUP(J359,'11 лет'!$G$5:$H$79,2),IF((C359=12),VLOOKUP(J359,'12 лет'!$G$5:$H$79,2),IF((C359=13),VLOOKUP(J359,'13 лет'!$G$5:$H$79,2),IF((C359=14),VLOOKUP(J359,'14 лет'!$G$5:$H$79,2),IF(C359&gt;=15,"0")))))))))</f>
        <v>0</v>
      </c>
      <c r="L359" s="28"/>
      <c r="M359" s="17" t="str">
        <f>IF((C359=12),VLOOKUP(L359,'12 лет'!$I$5:$J$81,2),IF((C359=13),VLOOKUP(L359,'13 лет'!$I$5:$J$81,2),IF((C359=14),VLOOKUP(L359,'14 лет'!$I$5:$J$80,2),IF((C359=15),VLOOKUP(L359,'15 лет'!$G$5:$H$82,2),IF((C359=16),VLOOKUP(L359,'16 лет'!$G$5:$H$81,2),IF((C359=17),VLOOKUP(L359,'17 лет'!$G$5:$H$81,2),IF(C359&lt;12,"0")))))))</f>
        <v>0</v>
      </c>
      <c r="N359" s="28"/>
      <c r="O359" s="17" t="str">
        <f>IF((C359=15),VLOOKUP(N359,'15 лет'!$I$5:$J$100,2),IF((C359=16),VLOOKUP(N359,'16 лет'!$I$5:$J$94,2),IF((C359=17),VLOOKUP(N359,'17 лет'!$I$5:$J$97,2),IF(C359&lt;15,"0"))))</f>
        <v>0</v>
      </c>
      <c r="P359" s="11"/>
      <c r="Q359" s="17">
        <f>IF((C359&lt;=7),VLOOKUP(P359,'7 лет'!$I$5:$J$79,2),IF((C359=8),VLOOKUP(P359,'8 лет'!$I$5:$J$79,2),IF((C359=9),VLOOKUP(P359,'9 лет'!$I$5:$J$79,2),IF((C359=10),VLOOKUP(P359,'10 лет'!$I$5:$J$79,2),IF((C359=11),VLOOKUP(P359,'11 лет'!$I$5:$J$79,2),IF((C359=12),VLOOKUP(P359,'12 лет'!$K$5:$L$79,2),IF((C359=13),VLOOKUP(P359,'13 лет'!$K$5:$L$79,2),IF((C359=14),VLOOKUP(P359,'14 лет'!$K$5:$L$79,2),IF((C359=15),VLOOKUP(P359,'15 лет'!$K$5:$L$79,2),IF((C359=16),VLOOKUP(P359,'16 лет'!$K$5:$L$79,2),IF((C359=17),VLOOKUP(P359,'17 лет'!$K$5:$L$79,2),)))))))))))</f>
        <v>50</v>
      </c>
      <c r="R359" s="28"/>
      <c r="S359" s="17">
        <f>IF((C359&lt;=7),VLOOKUP(R359,'7 лет'!$K$5:$L$79,2),IF((C359=8),VLOOKUP(R359,'8 лет'!$K$5:$L$79,2),IF((C359=9),VLOOKUP(R359,'9 лет'!$K$5:$L$79,2),IF((C359=10),VLOOKUP(R359,'10 лет'!$K$5:$L$79,2),IF((C359=11),VLOOKUP(R359,'11 лет'!$K$5:$L$79,2),IF((C359=12),VLOOKUP(R359,'12 лет'!$M$5:$N$79,2),IF((C359=13),VLOOKUP(R359,'13 лет'!$M$5:$N$79,2),IF((C359=14),VLOOKUP(R359,'14 лет'!$M$5:$N$79,2),IF((C359=15),VLOOKUP(R359,'15 лет'!$M$5:$N$79,2),IF((C359=16),VLOOKUP(R359,'16 лет'!$M$5:$N$79,2),IF((C359=17),VLOOKUP(R359,'17 лет'!$M$5:$N$79,2))))))))))))</f>
        <v>0</v>
      </c>
      <c r="T359" s="12">
        <f t="shared" si="16"/>
        <v>50</v>
      </c>
      <c r="U359" s="4">
        <f>'Личное первенство юноши'!U65</f>
        <v>7</v>
      </c>
      <c r="V359" s="120"/>
      <c r="W359" s="111"/>
      <c r="X359" t="str">
        <f>P350</f>
        <v>Субъект РФ 9</v>
      </c>
    </row>
    <row r="360" spans="1:24" ht="18.75">
      <c r="A360" s="28">
        <v>6</v>
      </c>
      <c r="B360" s="79"/>
      <c r="C360" s="30"/>
      <c r="D360" s="28"/>
      <c r="E360" s="17">
        <f>IF((C360&lt;=7),VLOOKUP(D360,'7 лет'!$A$5:$B$78,2),IF((C360=8),VLOOKUP(D360,'8 лет'!$A$5:$B$78,2),IF((C360=9),VLOOKUP(D360,'9 лет'!$A$5:$B$78,2),IF((C360=10),VLOOKUP(D360,'10 лет'!$A$5:$B$78,2),IF((C360=11),VLOOKUP(D360,'11 лет'!$A$5:$B$78,2),IF((C360=12),VLOOKUP(D360,'12 лет'!$A$5:$B$78,2),IF((C360=13),VLOOKUP(D360,'13 лет'!$A$5:$B$78,2),IF((C360=14),VLOOKUP(D360,'14 лет'!$A$5:$B$78,2),IF((C360=15),VLOOKUP(D360,'15 лет'!$A$5:$B$78,2),IF((C360=16),VLOOKUP(D360,'16 лет'!$A$5:$B$78,2),IF((C360=17),VLOOKUP(D360,'17 лет'!$A$5:$B$78,2))))))))))))</f>
        <v>0</v>
      </c>
      <c r="F360" s="28"/>
      <c r="G360" s="17">
        <f>IF((C360&lt;=7),VLOOKUP(F360,'7 лет'!$C$5:$D$79,2),IF((C360=8),VLOOKUP(F360,'8 лет'!$C$5:$D$79,2),IF((C360=9),VLOOKUP(F360,'9 лет'!$C$5:$D$79,2),IF((C360=10),VLOOKUP(F360,'10 лет'!$C$5:$D$79,2),IF((C360=11),VLOOKUP(F360,'11 лет'!$C$5:$D$79,2),IF((C360=12),VLOOKUP(F360,'12 лет'!$C$5:$D$79,2),IF((C360=13),VLOOKUP(F360,'13 лет'!$C$5:$D$79,2),IF((C360=14),VLOOKUP(F360,'14 лет'!$C$5:$D$79,2),IF((C360=15),VLOOKUP(F360,'15 лет'!$C$5:$D$79,2),IF((C360=16),VLOOKUP(F360,'16 лет'!$C$5:$D$79,2),IF((C360=17),VLOOKUP(F360,'17 лет'!$C$5:$D$79,2))))))))))))</f>
        <v>0</v>
      </c>
      <c r="H360" s="28"/>
      <c r="I360" s="17">
        <f>IF((C360&lt;=7),VLOOKUP(H360,'7 лет'!$E$5:$F$79,2),IF((C360=8),VLOOKUP(H360,'8 лет'!$E$5:$F$79,2),IF((C360=9),VLOOKUP(H360,'9 лет'!$E$5:$F$79,2),IF((C360=10),VLOOKUP(H360,'10 лет'!$E$5:$F$79,2),IF((C360=11),VLOOKUP(H360,'11 лет'!$E$5:$F$79,2),IF((C360=12),VLOOKUP(H360,'12 лет'!$E$5:$F$79,2),IF((C360=13),VLOOKUP(H360,'13 лет'!$E$5:$F$79,2),IF((C360=14),VLOOKUP(H360,'14 лет'!$E$5:$F$79,2),IF((C360=15),VLOOKUP(H360,'15 лет'!$E$5:$F$79,2),IF((C360=16),VLOOKUP(H360,'16 лет'!$E$5:$F$79,2),IF((C360=17),VLOOKUP(H360,'17 лет'!$E$5:$F$79,2))))))))))))</f>
        <v>0</v>
      </c>
      <c r="J360" s="28"/>
      <c r="K360" s="17">
        <f>IF((C360&lt;=7),VLOOKUP(J360,'7 лет'!$G$5:$H$79,2),IF((C360=8),VLOOKUP(J360,'8 лет'!$G$5:$H$79,2),IF((C360=9),VLOOKUP(J360,'9 лет'!$G$5:$H$79,2),IF((C360=10),VLOOKUP(J360,'10 лет'!$G$5:$H$79,2),IF((C360=11),VLOOKUP(J360,'11 лет'!$G$5:$H$79,2),IF((C360=12),VLOOKUP(J360,'12 лет'!$G$5:$H$79,2),IF((C360=13),VLOOKUP(J360,'13 лет'!$G$5:$H$79,2),IF((C360=14),VLOOKUP(J360,'14 лет'!$G$5:$H$79,2),IF(C360&gt;=15,"0")))))))))</f>
        <v>0</v>
      </c>
      <c r="L360" s="28"/>
      <c r="M360" s="17" t="str">
        <f>IF((C360=12),VLOOKUP(L360,'12 лет'!$I$5:$J$81,2),IF((C360=13),VLOOKUP(L360,'13 лет'!$I$5:$J$81,2),IF((C360=14),VLOOKUP(L360,'14 лет'!$I$5:$J$80,2),IF((C360=15),VLOOKUP(L360,'15 лет'!$G$5:$H$82,2),IF((C360=16),VLOOKUP(L360,'16 лет'!$G$5:$H$81,2),IF((C360=17),VLOOKUP(L360,'17 лет'!$G$5:$H$81,2),IF(C360&lt;12,"0")))))))</f>
        <v>0</v>
      </c>
      <c r="N360" s="28"/>
      <c r="O360" s="17" t="str">
        <f>IF((C360=15),VLOOKUP(N360,'15 лет'!$I$5:$J$100,2),IF((C360=16),VLOOKUP(N360,'16 лет'!$I$5:$J$94,2),IF((C360=17),VLOOKUP(N360,'17 лет'!$I$5:$J$97,2),IF(C360&lt;15,"0"))))</f>
        <v>0</v>
      </c>
      <c r="P360" s="11"/>
      <c r="Q360" s="17">
        <f>IF((C360&lt;=7),VLOOKUP(P360,'7 лет'!$I$5:$J$79,2),IF((C360=8),VLOOKUP(P360,'8 лет'!$I$5:$J$79,2),IF((C360=9),VLOOKUP(P360,'9 лет'!$I$5:$J$79,2),IF((C360=10),VLOOKUP(P360,'10 лет'!$I$5:$J$79,2),IF((C360=11),VLOOKUP(P360,'11 лет'!$I$5:$J$79,2),IF((C360=12),VLOOKUP(P360,'12 лет'!$K$5:$L$79,2),IF((C360=13),VLOOKUP(P360,'13 лет'!$K$5:$L$79,2),IF((C360=14),VLOOKUP(P360,'14 лет'!$K$5:$L$79,2),IF((C360=15),VLOOKUP(P360,'15 лет'!$K$5:$L$79,2),IF((C360=16),VLOOKUP(P360,'16 лет'!$K$5:$L$79,2),IF((C360=17),VLOOKUP(P360,'17 лет'!$K$5:$L$79,2),)))))))))))</f>
        <v>50</v>
      </c>
      <c r="R360" s="28"/>
      <c r="S360" s="17">
        <f>IF((C360&lt;=7),VLOOKUP(R360,'7 лет'!$K$5:$L$79,2),IF((C360=8),VLOOKUP(R360,'8 лет'!$K$5:$L$79,2),IF((C360=9),VLOOKUP(R360,'9 лет'!$K$5:$L$79,2),IF((C360=10),VLOOKUP(R360,'10 лет'!$K$5:$L$79,2),IF((C360=11),VLOOKUP(R360,'11 лет'!$K$5:$L$79,2),IF((C360=12),VLOOKUP(R360,'12 лет'!$M$5:$N$79,2),IF((C360=13),VLOOKUP(R360,'13 лет'!$M$5:$N$79,2),IF((C360=14),VLOOKUP(R360,'14 лет'!$M$5:$N$79,2),IF((C360=15),VLOOKUP(R360,'15 лет'!$M$5:$N$79,2),IF((C360=16),VLOOKUP(R360,'16 лет'!$M$5:$N$79,2),IF((C360=17),VLOOKUP(R360,'17 лет'!$M$5:$N$79,2))))))))))))</f>
        <v>0</v>
      </c>
      <c r="T360" s="12">
        <f t="shared" si="16"/>
        <v>50</v>
      </c>
      <c r="U360" s="4">
        <f>'Личное первенство юноши'!U66</f>
        <v>7</v>
      </c>
      <c r="V360" s="120"/>
      <c r="W360" s="111"/>
      <c r="X360" t="str">
        <f>P350</f>
        <v>Субъект РФ 9</v>
      </c>
    </row>
    <row r="361" spans="1:24" ht="18.75">
      <c r="A361" s="122"/>
      <c r="B361" s="123"/>
      <c r="C361" s="123"/>
      <c r="D361" s="123"/>
      <c r="E361" s="123"/>
      <c r="F361" s="123"/>
      <c r="G361" s="123"/>
      <c r="H361" s="123"/>
      <c r="I361" s="123"/>
      <c r="J361" s="123"/>
      <c r="K361" s="123"/>
      <c r="L361" s="123"/>
      <c r="M361" s="123"/>
      <c r="N361" s="123"/>
      <c r="O361" s="123"/>
      <c r="P361" s="128" t="s">
        <v>292</v>
      </c>
      <c r="Q361" s="128"/>
      <c r="R361" s="128"/>
      <c r="S361" s="129"/>
      <c r="T361" s="124">
        <f ca="1">SUMPRODUCT(LARGE($T$355:$T$360,ROW(INDIRECT("T1:T"&amp;Z17))))</f>
        <v>250</v>
      </c>
      <c r="U361" s="125"/>
      <c r="V361" s="120"/>
      <c r="W361" s="111"/>
    </row>
    <row r="362" spans="1:24" ht="24.75" customHeight="1">
      <c r="A362" s="135" t="s">
        <v>180</v>
      </c>
      <c r="B362" s="136"/>
      <c r="C362" s="136"/>
      <c r="D362" s="136"/>
      <c r="E362" s="136"/>
      <c r="F362" s="136"/>
      <c r="G362" s="136"/>
      <c r="H362" s="136"/>
      <c r="I362" s="136"/>
      <c r="J362" s="136"/>
      <c r="K362" s="136"/>
      <c r="L362" s="136"/>
      <c r="M362" s="136"/>
      <c r="N362" s="136"/>
      <c r="O362" s="136"/>
      <c r="P362" s="136"/>
      <c r="Q362" s="136"/>
      <c r="R362" s="136"/>
      <c r="S362" s="136"/>
      <c r="T362" s="136"/>
      <c r="U362" s="137"/>
      <c r="V362" s="120"/>
      <c r="W362" s="111"/>
    </row>
    <row r="363" spans="1:24" ht="18.75">
      <c r="A363" s="28">
        <v>1</v>
      </c>
      <c r="B363" s="80"/>
      <c r="C363" s="28"/>
      <c r="D363" s="28"/>
      <c r="E363" s="17">
        <f>IF((C363&lt;=7),VLOOKUP(D363,'7 лет'!$M$5:$N$78,2),IF((C363=8),VLOOKUP(D363,'8 лет'!$M$5:$N$78,2),IF((C363=9),VLOOKUP(D363,'9 лет'!$M$5:$N$78,2),IF((C363=10),VLOOKUP(D363,'10 лет'!$M$5:$N$78,2),IF((C363=11),VLOOKUP(D363,'11 лет'!$M$5:$N$78,2),IF((C363=12),VLOOKUP(D363,'12 лет'!$O$5:$P$78,2),IF((C363=13),VLOOKUP(D363,'13 лет'!$O$5:$P$78,2),IF((C363=14),VLOOKUP(D363,'14 лет'!$O$5:$P$78,2),IF((C363=15),VLOOKUP(D363,'15 лет'!$O$5:$P$78,2),IF((C363=16),VLOOKUP(D363,'16 лет'!$O$5:$P$78,2),IF((C363=17),VLOOKUP(D363,'17 лет'!$O$5:$P$78,2))))))))))))</f>
        <v>0</v>
      </c>
      <c r="F363" s="28"/>
      <c r="G363" s="17">
        <f>IF((C363&lt;=7),VLOOKUP(F363,'7 лет'!$O$5:$P$79,2),IF((C363=8),VLOOKUP(F363,'8 лет'!$O$5:$P$79,2),IF((C363=9),VLOOKUP(F363,'9 лет'!$O$5:$P$79,2),IF((C363=10),VLOOKUP(F363,'10 лет'!$O$5:$P$79,2),IF((C363=11),VLOOKUP(F363,'11 лет'!$O$5:$P$79,2),IF((C363=12),VLOOKUP(F363,'12 лет'!$Q$5:$R$79,2),IF((C363=13),VLOOKUP(F363,'13 лет'!$Q$5:$R$79,2),IF((C363=14),VLOOKUP(F363,'14 лет'!$Q$5:$R$79,2),IF((C363=15),VLOOKUP(F363,'15 лет'!$Q$5:$R$79,2),IF((C363=16),VLOOKUP(F363,'16 лет'!$Q$5:$R$79,2),IF((C363=17),VLOOKUP(F363,'17 лет'!$Q$5:$R$79,2))))))))))))</f>
        <v>0</v>
      </c>
      <c r="H363" s="28"/>
      <c r="I363" s="17">
        <f>IF((C363&lt;=7),VLOOKUP(H363,'7 лет'!$Q$5:$R$79,2),IF((C363=8),VLOOKUP(H363,'8 лет'!$Q$5:$R$79,2),IF((C363=9),VLOOKUP(H363,'9 лет'!$Q$5:$R$79,2),IF((C363=10),VLOOKUP(H363,'10 лет'!$Q$5:$R$79,2),IF((C363=11),VLOOKUP(H363,'11 лет'!$Q$5:$R$79,2),IF((C363=12),VLOOKUP(H363,'12 лет'!$S$5:$T$79,2),IF((C363=13),VLOOKUP(H363,'13 лет'!$S$5:$T$79,2),IF((C363=14),VLOOKUP(H363,'14 лет'!$S$5:$T$79,2),IF((C363=15),VLOOKUP(H363,'15 лет'!$S$5:$T$79,2),IF((C363=16),VLOOKUP(H363,'16 лет'!$S$5:$T$79,2),IF((C363=17),VLOOKUP(H363,'17 лет'!$S$5:$T$79,2))))))))))))</f>
        <v>0</v>
      </c>
      <c r="J363" s="28"/>
      <c r="K363" s="17">
        <f>IF((C363&lt;=7),VLOOKUP(J363,'7 лет'!$S$5:$T$79,2),IF((C363=8),VLOOKUP(J363,'8 лет'!$S$5:$T$79,2),IF((C363=9),VLOOKUP(J363,'9 лет'!$S$5:$T$79,2),IF((C363=10),VLOOKUP(J363,'10 лет'!$S$5:$T$79,2),IF((C363=11),VLOOKUP(J363,'11 лет'!$S$5:$T$79,2),IF((C363=12),VLOOKUP(J363,'12 лет'!$U$5:$V$79,2),IF((C363=13),VLOOKUP(J363,'13 лет'!$U$5:$V$79,2),IF((C363=14),VLOOKUP(J363,'14 лет'!$U$5:$V$79,2),IF(C363&gt;=15,"0")))))))))</f>
        <v>0</v>
      </c>
      <c r="L363" s="28"/>
      <c r="M363" s="17" t="str">
        <f>IF((C363=12),VLOOKUP(L363,'12 лет'!$W$5:$X$85,2),IF((C363=13),VLOOKUP(L363,'13 лет'!$W$5:$X$84,2),IF((C363=14),VLOOKUP(L363,'14 лет'!$W$5:$X$82,2),IF((C363=15),VLOOKUP(L363,'15 лет'!$U$5:$V$82,2),IF((C363=16),VLOOKUP(L363,'16 лет'!$U$5:$V$78,2),IF((C363=17),VLOOKUP(L363,'17 лет'!$U$5:$V$78,2),IF(C363&lt;12,"0")))))))</f>
        <v>0</v>
      </c>
      <c r="N363" s="28"/>
      <c r="O363" s="17" t="str">
        <f>IF((C363=15),VLOOKUP(N363,'15 лет'!$W$5:$X$115,2),IF((C363=16),VLOOKUP(N363,'16 лет'!$W$5:$X$113,2),IF((C363=17),VLOOKUP(N363,'17 лет'!$W$5:$X$113,2),IF(C363&lt;15,"0"))))</f>
        <v>0</v>
      </c>
      <c r="P363" s="11"/>
      <c r="Q363" s="17">
        <f>IF((C363&lt;=7),VLOOKUP(P363,'7 лет'!$U$5:$V$79,2),IF((C363=8),VLOOKUP(P363,'8 лет'!$U$5:$V$79,2),IF((C363=9),VLOOKUP(P363,'9 лет'!$U$5:$V$79,2),IF((C363=10),VLOOKUP(P363,'10 лет'!$U$5:$V$79,2),IF((C363=11),VLOOKUP(P363,'11 лет'!$U$5:$V$79,2),IF((C363=12),VLOOKUP(P363,'12 лет'!$Y$5:$Z$79,2),IF((C363=13),VLOOKUP(P363,'13 лет'!$Y$5:$Z$79,2),IF((C363=14),VLOOKUP(P363,'14 лет'!$Y$5:$Z$79,2),IF((C363=15),VLOOKUP(P363,'15 лет'!$Y$5:$Z$79,2),IF((C363=16),VLOOKUP(P363,'16 лет'!$Y$5:$Z$79,2),IF((C363=17),VLOOKUP(P363,'17 лет'!$Y$5:$Z$79,2))))))))))))</f>
        <v>35</v>
      </c>
      <c r="R363" s="28"/>
      <c r="S363" s="17">
        <f>IF((C363&lt;=7),VLOOKUP(R363,'7 лет'!$W$5:$X$79,2),IF((C363=8),VLOOKUP(R363,'8 лет'!$W$5:$X$79,2),IF((C363=9),VLOOKUP(R363,'9 лет'!$W$5:$X$79,2),IF((C363=10),VLOOKUP(R363,'10 лет'!$W$5:$X$79,2),IF((C363=11),VLOOKUP(R363,'11 лет'!$W$5:$X$79,2),IF((C363=12),VLOOKUP(R363,'12 лет'!$AA$5:$AB$79,2),IF((C363=13),VLOOKUP(R363,'13 лет'!$AA$5:$AB$79,2),IF((C363=14),VLOOKUP(R363,'14 лет'!$AA$5:$AB$79,2),IF((C363=15),VLOOKUP(R363,'15 лет'!$AA$5:$AB$79,2),IF((C363=16),VLOOKUP(R363,'16 лет'!$AA$5:$AB$79,2),IF((C363=17),VLOOKUP(R363,'17 лет'!$AA$5:$AB$79,2))))))))))))</f>
        <v>0</v>
      </c>
      <c r="T363" s="13">
        <f t="shared" ref="T363:T368" si="17">SUM(E363+G363+I363+K363+M363+O363+Q363+S363)</f>
        <v>35</v>
      </c>
      <c r="U363" s="4">
        <f>'Личное первенство девушки'!U61</f>
        <v>7</v>
      </c>
      <c r="V363" s="120"/>
      <c r="W363" s="111"/>
      <c r="X363" t="str">
        <f>P350</f>
        <v>Субъект РФ 9</v>
      </c>
    </row>
    <row r="364" spans="1:24" ht="18.75">
      <c r="A364" s="28">
        <v>2</v>
      </c>
      <c r="B364" s="80"/>
      <c r="C364" s="28"/>
      <c r="D364" s="28"/>
      <c r="E364" s="17">
        <f>IF((C364&lt;=7),VLOOKUP(D364,'7 лет'!$M$5:$N$78,2),IF((C364=8),VLOOKUP(D364,'8 лет'!$M$5:$N$78,2),IF((C364=9),VLOOKUP(D364,'9 лет'!$M$5:$N$78,2),IF((C364=10),VLOOKUP(D364,'10 лет'!$M$5:$N$78,2),IF((C364=11),VLOOKUP(D364,'11 лет'!$M$5:$N$78,2),IF((C364=12),VLOOKUP(D364,'12 лет'!$O$5:$P$78,2),IF((C364=13),VLOOKUP(D364,'13 лет'!$O$5:$P$78,2),IF((C364=14),VLOOKUP(D364,'14 лет'!$O$5:$P$78,2),IF((C364=15),VLOOKUP(D364,'15 лет'!$O$5:$P$78,2),IF((C364=16),VLOOKUP(D364,'16 лет'!$O$5:$P$78,2),IF((C364=17),VLOOKUP(D364,'17 лет'!$O$5:$P$78,2))))))))))))</f>
        <v>0</v>
      </c>
      <c r="F364" s="28"/>
      <c r="G364" s="17">
        <f>IF((C364&lt;=7),VLOOKUP(F364,'7 лет'!$O$5:$P$79,2),IF((C364=8),VLOOKUP(F364,'8 лет'!$O$5:$P$79,2),IF((C364=9),VLOOKUP(F364,'9 лет'!$O$5:$P$79,2),IF((C364=10),VLOOKUP(F364,'10 лет'!$O$5:$P$79,2),IF((C364=11),VLOOKUP(F364,'11 лет'!$O$5:$P$79,2),IF((C364=12),VLOOKUP(F364,'12 лет'!$Q$5:$R$79,2),IF((C364=13),VLOOKUP(F364,'13 лет'!$Q$5:$R$79,2),IF((C364=14),VLOOKUP(F364,'14 лет'!$Q$5:$R$79,2),IF((C364=15),VLOOKUP(F364,'15 лет'!$Q$5:$R$79,2),IF((C364=16),VLOOKUP(F364,'16 лет'!$Q$5:$R$79,2),IF((C364=17),VLOOKUP(F364,'17 лет'!$Q$5:$R$79,2))))))))))))</f>
        <v>0</v>
      </c>
      <c r="H364" s="28"/>
      <c r="I364" s="17">
        <f>IF((C364&lt;=7),VLOOKUP(H364,'7 лет'!$Q$5:$R$79,2),IF((C364=8),VLOOKUP(H364,'8 лет'!$Q$5:$R$79,2),IF((C364=9),VLOOKUP(H364,'9 лет'!$Q$5:$R$79,2),IF((C364=10),VLOOKUP(H364,'10 лет'!$Q$5:$R$79,2),IF((C364=11),VLOOKUP(H364,'11 лет'!$Q$5:$R$79,2),IF((C364=12),VLOOKUP(H364,'12 лет'!$S$5:$T$79,2),IF((C364=13),VLOOKUP(H364,'13 лет'!$S$5:$T$79,2),IF((C364=14),VLOOKUP(H364,'14 лет'!$S$5:$T$79,2),IF((C364=15),VLOOKUP(H364,'15 лет'!$S$5:$T$79,2),IF((C364=16),VLOOKUP(H364,'16 лет'!$S$5:$T$79,2),IF((C364=17),VLOOKUP(H364,'17 лет'!$S$5:$T$79,2))))))))))))</f>
        <v>0</v>
      </c>
      <c r="J364" s="28"/>
      <c r="K364" s="17">
        <f>IF((C364&lt;=7),VLOOKUP(J364,'7 лет'!$S$5:$T$79,2),IF((C364=8),VLOOKUP(J364,'8 лет'!$S$5:$T$79,2),IF((C364=9),VLOOKUP(J364,'9 лет'!$S$5:$T$79,2),IF((C364=10),VLOOKUP(J364,'10 лет'!$S$5:$T$79,2),IF((C364=11),VLOOKUP(J364,'11 лет'!$S$5:$T$79,2),IF((C364=12),VLOOKUP(J364,'12 лет'!$U$5:$V$79,2),IF((C364=13),VLOOKUP(J364,'13 лет'!$U$5:$V$79,2),IF((C364=14),VLOOKUP(J364,'14 лет'!$U$5:$V$79,2),IF(C364&gt;=15,"0")))))))))</f>
        <v>0</v>
      </c>
      <c r="L364" s="28"/>
      <c r="M364" s="17" t="str">
        <f>IF((C364=12),VLOOKUP(L364,'12 лет'!$W$5:$X$85,2),IF((C364=13),VLOOKUP(L364,'13 лет'!$W$5:$X$84,2),IF((C364=14),VLOOKUP(L364,'14 лет'!$W$5:$X$82,2),IF((C364=15),VLOOKUP(L364,'15 лет'!$U$5:$V$82,2),IF((C364=16),VLOOKUP(L364,'16 лет'!$U$5:$V$78,2),IF((C364=17),VLOOKUP(L364,'17 лет'!$U$5:$V$78,2),IF(C364&lt;12,"0")))))))</f>
        <v>0</v>
      </c>
      <c r="N364" s="28"/>
      <c r="O364" s="17" t="str">
        <f>IF((C364=15),VLOOKUP(N364,'15 лет'!$W$5:$X$115,2),IF((C364=16),VLOOKUP(N364,'16 лет'!$W$5:$X$113,2),IF((C364=17),VLOOKUP(N364,'17 лет'!$W$5:$X$113,2),IF(C364&lt;15,"0"))))</f>
        <v>0</v>
      </c>
      <c r="P364" s="11"/>
      <c r="Q364" s="17">
        <f>IF((C364&lt;=7),VLOOKUP(P364,'7 лет'!$U$5:$V$79,2),IF((C364=8),VLOOKUP(P364,'8 лет'!$U$5:$V$79,2),IF((C364=9),VLOOKUP(P364,'9 лет'!$U$5:$V$79,2),IF((C364=10),VLOOKUP(P364,'10 лет'!$U$5:$V$79,2),IF((C364=11),VLOOKUP(P364,'11 лет'!$U$5:$V$79,2),IF((C364=12),VLOOKUP(P364,'12 лет'!$Y$5:$Z$79,2),IF((C364=13),VLOOKUP(P364,'13 лет'!$Y$5:$Z$79,2),IF((C364=14),VLOOKUP(P364,'14 лет'!$Y$5:$Z$79,2),IF((C364=15),VLOOKUP(P364,'15 лет'!$Y$5:$Z$79,2),IF((C364=16),VLOOKUP(P364,'16 лет'!$Y$5:$Z$79,2),IF((C364=17),VLOOKUP(P364,'17 лет'!$Y$5:$Z$79,2))))))))))))</f>
        <v>35</v>
      </c>
      <c r="R364" s="28"/>
      <c r="S364" s="17">
        <f>IF((C364&lt;=7),VLOOKUP(R364,'7 лет'!$W$5:$X$79,2),IF((C364=8),VLOOKUP(R364,'8 лет'!$W$5:$X$79,2),IF((C364=9),VLOOKUP(R364,'9 лет'!$W$5:$X$79,2),IF((C364=10),VLOOKUP(R364,'10 лет'!$W$5:$X$79,2),IF((C364=11),VLOOKUP(R364,'11 лет'!$W$5:$X$79,2),IF((C364=12),VLOOKUP(R364,'12 лет'!$AA$5:$AB$79,2),IF((C364=13),VLOOKUP(R364,'13 лет'!$AA$5:$AB$79,2),IF((C364=14),VLOOKUP(R364,'14 лет'!$AA$5:$AB$79,2),IF((C364=15),VLOOKUP(R364,'15 лет'!$AA$5:$AB$79,2),IF((C364=16),VLOOKUP(R364,'16 лет'!$AA$5:$AB$79,2),IF((C364=17),VLOOKUP(R364,'17 лет'!$AA$5:$AB$79,2))))))))))))</f>
        <v>0</v>
      </c>
      <c r="T364" s="13">
        <f t="shared" si="17"/>
        <v>35</v>
      </c>
      <c r="U364" s="4">
        <f>'Личное первенство девушки'!U62</f>
        <v>7</v>
      </c>
      <c r="V364" s="120"/>
      <c r="W364" s="111"/>
      <c r="X364" t="str">
        <f>P350</f>
        <v>Субъект РФ 9</v>
      </c>
    </row>
    <row r="365" spans="1:24" ht="18.75">
      <c r="A365" s="28">
        <v>3</v>
      </c>
      <c r="B365" s="80"/>
      <c r="C365" s="28"/>
      <c r="D365" s="28"/>
      <c r="E365" s="17">
        <f>IF((C365&lt;=7),VLOOKUP(D365,'7 лет'!$M$5:$N$78,2),IF((C365=8),VLOOKUP(D365,'8 лет'!$M$5:$N$78,2),IF((C365=9),VLOOKUP(D365,'9 лет'!$M$5:$N$78,2),IF((C365=10),VLOOKUP(D365,'10 лет'!$M$5:$N$78,2),IF((C365=11),VLOOKUP(D365,'11 лет'!$M$5:$N$78,2),IF((C365=12),VLOOKUP(D365,'12 лет'!$O$5:$P$78,2),IF((C365=13),VLOOKUP(D365,'13 лет'!$O$5:$P$78,2),IF((C365=14),VLOOKUP(D365,'14 лет'!$O$5:$P$78,2),IF((C365=15),VLOOKUP(D365,'15 лет'!$O$5:$P$78,2),IF((C365=16),VLOOKUP(D365,'16 лет'!$O$5:$P$78,2),IF((C365=17),VLOOKUP(D365,'17 лет'!$O$5:$P$78,2))))))))))))</f>
        <v>0</v>
      </c>
      <c r="F365" s="28"/>
      <c r="G365" s="17">
        <f>IF((C365&lt;=7),VLOOKUP(F365,'7 лет'!$O$5:$P$79,2),IF((C365=8),VLOOKUP(F365,'8 лет'!$O$5:$P$79,2),IF((C365=9),VLOOKUP(F365,'9 лет'!$O$5:$P$79,2),IF((C365=10),VLOOKUP(F365,'10 лет'!$O$5:$P$79,2),IF((C365=11),VLOOKUP(F365,'11 лет'!$O$5:$P$79,2),IF((C365=12),VLOOKUP(F365,'12 лет'!$Q$5:$R$79,2),IF((C365=13),VLOOKUP(F365,'13 лет'!$Q$5:$R$79,2),IF((C365=14),VLOOKUP(F365,'14 лет'!$Q$5:$R$79,2),IF((C365=15),VLOOKUP(F365,'15 лет'!$Q$5:$R$79,2),IF((C365=16),VLOOKUP(F365,'16 лет'!$Q$5:$R$79,2),IF((C365=17),VLOOKUP(F365,'17 лет'!$Q$5:$R$79,2))))))))))))</f>
        <v>0</v>
      </c>
      <c r="H365" s="28"/>
      <c r="I365" s="17">
        <f>IF((C365&lt;=7),VLOOKUP(H365,'7 лет'!$Q$5:$R$79,2),IF((C365=8),VLOOKUP(H365,'8 лет'!$Q$5:$R$79,2),IF((C365=9),VLOOKUP(H365,'9 лет'!$Q$5:$R$79,2),IF((C365=10),VLOOKUP(H365,'10 лет'!$Q$5:$R$79,2),IF((C365=11),VLOOKUP(H365,'11 лет'!$Q$5:$R$79,2),IF((C365=12),VLOOKUP(H365,'12 лет'!$S$5:$T$79,2),IF((C365=13),VLOOKUP(H365,'13 лет'!$S$5:$T$79,2),IF((C365=14),VLOOKUP(H365,'14 лет'!$S$5:$T$79,2),IF((C365=15),VLOOKUP(H365,'15 лет'!$S$5:$T$79,2),IF((C365=16),VLOOKUP(H365,'16 лет'!$S$5:$T$79,2),IF((C365=17),VLOOKUP(H365,'17 лет'!$S$5:$T$79,2))))))))))))</f>
        <v>0</v>
      </c>
      <c r="J365" s="28"/>
      <c r="K365" s="17">
        <f>IF((C365&lt;=7),VLOOKUP(J365,'7 лет'!$S$5:$T$79,2),IF((C365=8),VLOOKUP(J365,'8 лет'!$S$5:$T$79,2),IF((C365=9),VLOOKUP(J365,'9 лет'!$S$5:$T$79,2),IF((C365=10),VLOOKUP(J365,'10 лет'!$S$5:$T$79,2),IF((C365=11),VLOOKUP(J365,'11 лет'!$S$5:$T$79,2),IF((C365=12),VLOOKUP(J365,'12 лет'!$U$5:$V$79,2),IF((C365=13),VLOOKUP(J365,'13 лет'!$U$5:$V$79,2),IF((C365=14),VLOOKUP(J365,'14 лет'!$U$5:$V$79,2),IF(C365&gt;=15,"0")))))))))</f>
        <v>0</v>
      </c>
      <c r="L365" s="28"/>
      <c r="M365" s="17" t="str">
        <f>IF((C365=12),VLOOKUP(L365,'12 лет'!$W$5:$X$85,2),IF((C365=13),VLOOKUP(L365,'13 лет'!$W$5:$X$84,2),IF((C365=14),VLOOKUP(L365,'14 лет'!$W$5:$X$82,2),IF((C365=15),VLOOKUP(L365,'15 лет'!$U$5:$V$82,2),IF((C365=16),VLOOKUP(L365,'16 лет'!$U$5:$V$78,2),IF((C365=17),VLOOKUP(L365,'17 лет'!$U$5:$V$78,2),IF(C365&lt;12,"0")))))))</f>
        <v>0</v>
      </c>
      <c r="N365" s="28"/>
      <c r="O365" s="17" t="str">
        <f>IF((C365=15),VLOOKUP(N365,'15 лет'!$W$5:$X$115,2),IF((C365=16),VLOOKUP(N365,'16 лет'!$W$5:$X$113,2),IF((C365=17),VLOOKUP(N365,'17 лет'!$W$5:$X$113,2),IF(C365&lt;15,"0"))))</f>
        <v>0</v>
      </c>
      <c r="P365" s="11"/>
      <c r="Q365" s="17">
        <f>IF((C365&lt;=7),VLOOKUP(P365,'7 лет'!$U$5:$V$79,2),IF((C365=8),VLOOKUP(P365,'8 лет'!$U$5:$V$79,2),IF((C365=9),VLOOKUP(P365,'9 лет'!$U$5:$V$79,2),IF((C365=10),VLOOKUP(P365,'10 лет'!$U$5:$V$79,2),IF((C365=11),VLOOKUP(P365,'11 лет'!$U$5:$V$79,2),IF((C365=12),VLOOKUP(P365,'12 лет'!$Y$5:$Z$79,2),IF((C365=13),VLOOKUP(P365,'13 лет'!$Y$5:$Z$79,2),IF((C365=14),VLOOKUP(P365,'14 лет'!$Y$5:$Z$79,2),IF((C365=15),VLOOKUP(P365,'15 лет'!$Y$5:$Z$79,2),IF((C365=16),VLOOKUP(P365,'16 лет'!$Y$5:$Z$79,2),IF((C365=17),VLOOKUP(P365,'17 лет'!$Y$5:$Z$79,2))))))))))))</f>
        <v>35</v>
      </c>
      <c r="R365" s="28"/>
      <c r="S365" s="17">
        <f>IF((C365&lt;=7),VLOOKUP(R365,'7 лет'!$W$5:$X$79,2),IF((C365=8),VLOOKUP(R365,'8 лет'!$W$5:$X$79,2),IF((C365=9),VLOOKUP(R365,'9 лет'!$W$5:$X$79,2),IF((C365=10),VLOOKUP(R365,'10 лет'!$W$5:$X$79,2),IF((C365=11),VLOOKUP(R365,'11 лет'!$W$5:$X$79,2),IF((C365=12),VLOOKUP(R365,'12 лет'!$AA$5:$AB$79,2),IF((C365=13),VLOOKUP(R365,'13 лет'!$AA$5:$AB$79,2),IF((C365=14),VLOOKUP(R365,'14 лет'!$AA$5:$AB$79,2),IF((C365=15),VLOOKUP(R365,'15 лет'!$AA$5:$AB$79,2),IF((C365=16),VLOOKUP(R365,'16 лет'!$AA$5:$AB$79,2),IF((C365=17),VLOOKUP(R365,'17 лет'!$AA$5:$AB$79,2))))))))))))</f>
        <v>0</v>
      </c>
      <c r="T365" s="13">
        <f t="shared" si="17"/>
        <v>35</v>
      </c>
      <c r="U365" s="4">
        <f>'Личное первенство девушки'!U63</f>
        <v>7</v>
      </c>
      <c r="V365" s="120"/>
      <c r="W365" s="111"/>
      <c r="X365" t="str">
        <f>P350</f>
        <v>Субъект РФ 9</v>
      </c>
    </row>
    <row r="366" spans="1:24" ht="18.75">
      <c r="A366" s="28">
        <v>4</v>
      </c>
      <c r="B366" s="80"/>
      <c r="C366" s="28"/>
      <c r="D366" s="28"/>
      <c r="E366" s="17">
        <f>IF((C366&lt;=7),VLOOKUP(D366,'7 лет'!$M$5:$N$78,2),IF((C366=8),VLOOKUP(D366,'8 лет'!$M$5:$N$78,2),IF((C366=9),VLOOKUP(D366,'9 лет'!$M$5:$N$78,2),IF((C366=10),VLOOKUP(D366,'10 лет'!$M$5:$N$78,2),IF((C366=11),VLOOKUP(D366,'11 лет'!$M$5:$N$78,2),IF((C366=12),VLOOKUP(D366,'12 лет'!$O$5:$P$78,2),IF((C366=13),VLOOKUP(D366,'13 лет'!$O$5:$P$78,2),IF((C366=14),VLOOKUP(D366,'14 лет'!$O$5:$P$78,2),IF((C366=15),VLOOKUP(D366,'15 лет'!$O$5:$P$78,2),IF((C366=16),VLOOKUP(D366,'16 лет'!$O$5:$P$78,2),IF((C366=17),VLOOKUP(D366,'17 лет'!$O$5:$P$78,2))))))))))))</f>
        <v>0</v>
      </c>
      <c r="F366" s="28"/>
      <c r="G366" s="17">
        <f>IF((C366&lt;=7),VLOOKUP(F366,'7 лет'!$O$5:$P$79,2),IF((C366=8),VLOOKUP(F366,'8 лет'!$O$5:$P$79,2),IF((C366=9),VLOOKUP(F366,'9 лет'!$O$5:$P$79,2),IF((C366=10),VLOOKUP(F366,'10 лет'!$O$5:$P$79,2),IF((C366=11),VLOOKUP(F366,'11 лет'!$O$5:$P$79,2),IF((C366=12),VLOOKUP(F366,'12 лет'!$Q$5:$R$79,2),IF((C366=13),VLOOKUP(F366,'13 лет'!$Q$5:$R$79,2),IF((C366=14),VLOOKUP(F366,'14 лет'!$Q$5:$R$79,2),IF((C366=15),VLOOKUP(F366,'15 лет'!$Q$5:$R$79,2),IF((C366=16),VLOOKUP(F366,'16 лет'!$Q$5:$R$79,2),IF((C366=17),VLOOKUP(F366,'17 лет'!$Q$5:$R$79,2))))))))))))</f>
        <v>0</v>
      </c>
      <c r="H366" s="28"/>
      <c r="I366" s="17">
        <f>IF((C366&lt;=7),VLOOKUP(H366,'7 лет'!$Q$5:$R$79,2),IF((C366=8),VLOOKUP(H366,'8 лет'!$Q$5:$R$79,2),IF((C366=9),VLOOKUP(H366,'9 лет'!$Q$5:$R$79,2),IF((C366=10),VLOOKUP(H366,'10 лет'!$Q$5:$R$79,2),IF((C366=11),VLOOKUP(H366,'11 лет'!$Q$5:$R$79,2),IF((C366=12),VLOOKUP(H366,'12 лет'!$S$5:$T$79,2),IF((C366=13),VLOOKUP(H366,'13 лет'!$S$5:$T$79,2),IF((C366=14),VLOOKUP(H366,'14 лет'!$S$5:$T$79,2),IF((C366=15),VLOOKUP(H366,'15 лет'!$S$5:$T$79,2),IF((C366=16),VLOOKUP(H366,'16 лет'!$S$5:$T$79,2),IF((C366=17),VLOOKUP(H366,'17 лет'!$S$5:$T$79,2))))))))))))</f>
        <v>0</v>
      </c>
      <c r="J366" s="28"/>
      <c r="K366" s="17">
        <f>IF((C366&lt;=7),VLOOKUP(J366,'7 лет'!$S$5:$T$79,2),IF((C366=8),VLOOKUP(J366,'8 лет'!$S$5:$T$79,2),IF((C366=9),VLOOKUP(J366,'9 лет'!$S$5:$T$79,2),IF((C366=10),VLOOKUP(J366,'10 лет'!$S$5:$T$79,2),IF((C366=11),VLOOKUP(J366,'11 лет'!$S$5:$T$79,2),IF((C366=12),VLOOKUP(J366,'12 лет'!$U$5:$V$79,2),IF((C366=13),VLOOKUP(J366,'13 лет'!$U$5:$V$79,2),IF((C366=14),VLOOKUP(J366,'14 лет'!$U$5:$V$79,2),IF(C366&gt;=15,"0")))))))))</f>
        <v>0</v>
      </c>
      <c r="L366" s="28"/>
      <c r="M366" s="17" t="str">
        <f>IF((C366=12),VLOOKUP(L366,'12 лет'!$W$5:$X$85,2),IF((C366=13),VLOOKUP(L366,'13 лет'!$W$5:$X$84,2),IF((C366=14),VLOOKUP(L366,'14 лет'!$W$5:$X$82,2),IF((C366=15),VLOOKUP(L366,'15 лет'!$U$5:$V$82,2),IF((C366=16),VLOOKUP(L366,'16 лет'!$U$5:$V$78,2),IF((C366=17),VLOOKUP(L366,'17 лет'!$U$5:$V$78,2),IF(C366&lt;12,"0")))))))</f>
        <v>0</v>
      </c>
      <c r="N366" s="28"/>
      <c r="O366" s="17" t="str">
        <f>IF((C366=15),VLOOKUP(N366,'15 лет'!$W$5:$X$115,2),IF((C366=16),VLOOKUP(N366,'16 лет'!$W$5:$X$113,2),IF((C366=17),VLOOKUP(N366,'17 лет'!$W$5:$X$113,2),IF(C366&lt;15,"0"))))</f>
        <v>0</v>
      </c>
      <c r="P366" s="11"/>
      <c r="Q366" s="17">
        <f>IF((C366&lt;=7),VLOOKUP(P366,'7 лет'!$U$5:$V$79,2),IF((C366=8),VLOOKUP(P366,'8 лет'!$U$5:$V$79,2),IF((C366=9),VLOOKUP(P366,'9 лет'!$U$5:$V$79,2),IF((C366=10),VLOOKUP(P366,'10 лет'!$U$5:$V$79,2),IF((C366=11),VLOOKUP(P366,'11 лет'!$U$5:$V$79,2),IF((C366=12),VLOOKUP(P366,'12 лет'!$Y$5:$Z$79,2),IF((C366=13),VLOOKUP(P366,'13 лет'!$Y$5:$Z$79,2),IF((C366=14),VLOOKUP(P366,'14 лет'!$Y$5:$Z$79,2),IF((C366=15),VLOOKUP(P366,'15 лет'!$Y$5:$Z$79,2),IF((C366=16),VLOOKUP(P366,'16 лет'!$Y$5:$Z$79,2),IF((C366=17),VLOOKUP(P366,'17 лет'!$Y$5:$Z$79,2))))))))))))</f>
        <v>35</v>
      </c>
      <c r="R366" s="28"/>
      <c r="S366" s="17">
        <f>IF((C366&lt;=7),VLOOKUP(R366,'7 лет'!$W$5:$X$79,2),IF((C366=8),VLOOKUP(R366,'8 лет'!$W$5:$X$79,2),IF((C366=9),VLOOKUP(R366,'9 лет'!$W$5:$X$79,2),IF((C366=10),VLOOKUP(R366,'10 лет'!$W$5:$X$79,2),IF((C366=11),VLOOKUP(R366,'11 лет'!$W$5:$X$79,2),IF((C366=12),VLOOKUP(R366,'12 лет'!$AA$5:$AB$79,2),IF((C366=13),VLOOKUP(R366,'13 лет'!$AA$5:$AB$79,2),IF((C366=14),VLOOKUP(R366,'14 лет'!$AA$5:$AB$79,2),IF((C366=15),VLOOKUP(R366,'15 лет'!$AA$5:$AB$79,2),IF((C366=16),VLOOKUP(R366,'16 лет'!$AA$5:$AB$79,2),IF((C366=17),VLOOKUP(R366,'17 лет'!$AA$5:$AB$79,2))))))))))))</f>
        <v>0</v>
      </c>
      <c r="T366" s="13">
        <f t="shared" si="17"/>
        <v>35</v>
      </c>
      <c r="U366" s="4">
        <f>'Личное первенство девушки'!U64</f>
        <v>7</v>
      </c>
      <c r="V366" s="120"/>
      <c r="W366" s="111"/>
      <c r="X366" t="str">
        <f>P350</f>
        <v>Субъект РФ 9</v>
      </c>
    </row>
    <row r="367" spans="1:24" ht="18.75">
      <c r="A367" s="28">
        <v>5</v>
      </c>
      <c r="B367" s="80"/>
      <c r="C367" s="30"/>
      <c r="D367" s="14"/>
      <c r="E367" s="17">
        <f>IF((C367&lt;=7),VLOOKUP(D367,'7 лет'!$M$5:$N$78,2),IF((C367=8),VLOOKUP(D367,'8 лет'!$M$5:$N$78,2),IF((C367=9),VLOOKUP(D367,'9 лет'!$M$5:$N$78,2),IF((C367=10),VLOOKUP(D367,'10 лет'!$M$5:$N$78,2),IF((C367=11),VLOOKUP(D367,'11 лет'!$M$5:$N$78,2),IF((C367=12),VLOOKUP(D367,'12 лет'!$O$5:$P$78,2),IF((C367=13),VLOOKUP(D367,'13 лет'!$O$5:$P$78,2),IF((C367=14),VLOOKUP(D367,'14 лет'!$O$5:$P$78,2),IF((C367=15),VLOOKUP(D367,'15 лет'!$O$5:$P$78,2),IF((C367=16),VLOOKUP(D367,'16 лет'!$O$5:$P$78,2),IF((C367=17),VLOOKUP(D367,'17 лет'!$O$5:$P$78,2))))))))))))</f>
        <v>0</v>
      </c>
      <c r="F367" s="14"/>
      <c r="G367" s="17">
        <f>IF((C367&lt;=7),VLOOKUP(F367,'7 лет'!$O$5:$P$79,2),IF((C367=8),VLOOKUP(F367,'8 лет'!$O$5:$P$79,2),IF((C367=9),VLOOKUP(F367,'9 лет'!$O$5:$P$79,2),IF((C367=10),VLOOKUP(F367,'10 лет'!$O$5:$P$79,2),IF((C367=11),VLOOKUP(F367,'11 лет'!$O$5:$P$79,2),IF((C367=12),VLOOKUP(F367,'12 лет'!$Q$5:$R$79,2),IF((C367=13),VLOOKUP(F367,'13 лет'!$Q$5:$R$79,2),IF((C367=14),VLOOKUP(F367,'14 лет'!$Q$5:$R$79,2),IF((C367=15),VLOOKUP(F367,'15 лет'!$Q$5:$R$79,2),IF((C367=16),VLOOKUP(F367,'16 лет'!$Q$5:$R$79,2),IF((C367=17),VLOOKUP(F367,'17 лет'!$Q$5:$R$79,2))))))))))))</f>
        <v>0</v>
      </c>
      <c r="H367" s="14"/>
      <c r="I367" s="17">
        <f>IF((C367&lt;=7),VLOOKUP(H367,'7 лет'!$Q$5:$R$79,2),IF((C367=8),VLOOKUP(H367,'8 лет'!$Q$5:$R$79,2),IF((C367=9),VLOOKUP(H367,'9 лет'!$Q$5:$R$79,2),IF((C367=10),VLOOKUP(H367,'10 лет'!$Q$5:$R$79,2),IF((C367=11),VLOOKUP(H367,'11 лет'!$Q$5:$R$79,2),IF((C367=12),VLOOKUP(H367,'12 лет'!$S$5:$T$79,2),IF((C367=13),VLOOKUP(H367,'13 лет'!$S$5:$T$79,2),IF((C367=14),VLOOKUP(H367,'14 лет'!$S$5:$T$79,2),IF((C367=15),VLOOKUP(H367,'15 лет'!$S$5:$T$79,2),IF((C367=16),VLOOKUP(H367,'16 лет'!$S$5:$T$79,2),IF((C367=17),VLOOKUP(H367,'17 лет'!$S$5:$T$79,2))))))))))))</f>
        <v>0</v>
      </c>
      <c r="J367" s="14"/>
      <c r="K367" s="17">
        <f>IF((C367&lt;=7),VLOOKUP(J367,'7 лет'!$S$5:$T$79,2),IF((C367=8),VLOOKUP(J367,'8 лет'!$S$5:$T$79,2),IF((C367=9),VLOOKUP(J367,'9 лет'!$S$5:$T$79,2),IF((C367=10),VLOOKUP(J367,'10 лет'!$S$5:$T$79,2),IF((C367=11),VLOOKUP(J367,'11 лет'!$S$5:$T$79,2),IF((C367=12),VLOOKUP(J367,'12 лет'!$U$5:$V$79,2),IF((C367=13),VLOOKUP(J367,'13 лет'!$U$5:$V$79,2),IF((C367=14),VLOOKUP(J367,'14 лет'!$U$5:$V$79,2),IF(C367&gt;=15,"0")))))))))</f>
        <v>0</v>
      </c>
      <c r="L367" s="28"/>
      <c r="M367" s="17" t="str">
        <f>IF((C367=12),VLOOKUP(L367,'12 лет'!$W$5:$X$85,2),IF((C367=13),VLOOKUP(L367,'13 лет'!$W$5:$X$84,2),IF((C367=14),VLOOKUP(L367,'14 лет'!$W$5:$X$82,2),IF((C367=15),VLOOKUP(L367,'15 лет'!$U$5:$V$82,2),IF((C367=16),VLOOKUP(L367,'16 лет'!$U$5:$V$78,2),IF((C367=17),VLOOKUP(L367,'17 лет'!$U$5:$V$78,2),IF(C367&lt;12,"0")))))))</f>
        <v>0</v>
      </c>
      <c r="N367" s="14"/>
      <c r="O367" s="17" t="str">
        <f>IF((C367=15),VLOOKUP(N367,'15 лет'!$W$5:$X$115,2),IF((C367=16),VLOOKUP(N367,'16 лет'!$W$5:$X$113,2),IF((C367=17),VLOOKUP(N367,'17 лет'!$W$5:$X$113,2),IF(C367&lt;15,"0"))))</f>
        <v>0</v>
      </c>
      <c r="P367" s="14"/>
      <c r="Q367" s="17">
        <f>IF((C367&lt;=7),VLOOKUP(P367,'7 лет'!$U$5:$V$79,2),IF((C367=8),VLOOKUP(P367,'8 лет'!$U$5:$V$79,2),IF((C367=9),VLOOKUP(P367,'9 лет'!$U$5:$V$79,2),IF((C367=10),VLOOKUP(P367,'10 лет'!$U$5:$V$79,2),IF((C367=11),VLOOKUP(P367,'11 лет'!$U$5:$V$79,2),IF((C367=12),VLOOKUP(P367,'12 лет'!$Y$5:$Z$79,2),IF((C367=13),VLOOKUP(P367,'13 лет'!$Y$5:$Z$79,2),IF((C367=14),VLOOKUP(P367,'14 лет'!$Y$5:$Z$79,2),IF((C367=15),VLOOKUP(P367,'15 лет'!$Y$5:$Z$79,2),IF((C367=16),VLOOKUP(P367,'16 лет'!$Y$5:$Z$79,2),IF((C367=17),VLOOKUP(P367,'17 лет'!$Y$5:$Z$79,2))))))))))))</f>
        <v>35</v>
      </c>
      <c r="R367" s="14"/>
      <c r="S367" s="17">
        <f>IF((C367&lt;=7),VLOOKUP(R367,'7 лет'!$W$5:$X$79,2),IF((C367=8),VLOOKUP(R367,'8 лет'!$W$5:$X$79,2),IF((C367=9),VLOOKUP(R367,'9 лет'!$W$5:$X$79,2),IF((C367=10),VLOOKUP(R367,'10 лет'!$W$5:$X$79,2),IF((C367=11),VLOOKUP(R367,'11 лет'!$W$5:$X$79,2),IF((C367=12),VLOOKUP(R367,'12 лет'!$AA$5:$AB$79,2),IF((C367=13),VLOOKUP(R367,'13 лет'!$AA$5:$AB$79,2),IF((C367=14),VLOOKUP(R367,'14 лет'!$AA$5:$AB$79,2),IF((C367=15),VLOOKUP(R367,'15 лет'!$AA$5:$AB$79,2),IF((C367=16),VLOOKUP(R367,'16 лет'!$AA$5:$AB$79,2),IF((C367=17),VLOOKUP(R367,'17 лет'!$AA$5:$AB$79,2))))))))))))</f>
        <v>0</v>
      </c>
      <c r="T367" s="13">
        <f t="shared" si="17"/>
        <v>35</v>
      </c>
      <c r="U367" s="4">
        <f>'Личное первенство девушки'!U65</f>
        <v>7</v>
      </c>
      <c r="V367" s="120"/>
      <c r="W367" s="111"/>
      <c r="X367" t="str">
        <f>P350</f>
        <v>Субъект РФ 9</v>
      </c>
    </row>
    <row r="368" spans="1:24" ht="18.75">
      <c r="A368" s="28">
        <v>6</v>
      </c>
      <c r="B368" s="80"/>
      <c r="C368" s="30"/>
      <c r="D368" s="14"/>
      <c r="E368" s="17">
        <f>IF((C368&lt;=7),VLOOKUP(D368,'7 лет'!$M$5:$N$78,2),IF((C368=8),VLOOKUP(D368,'8 лет'!$M$5:$N$78,2),IF((C368=9),VLOOKUP(D368,'9 лет'!$M$5:$N$78,2),IF((C368=10),VLOOKUP(D368,'10 лет'!$M$5:$N$78,2),IF((C368=11),VLOOKUP(D368,'11 лет'!$M$5:$N$78,2),IF((C368=12),VLOOKUP(D368,'12 лет'!$O$5:$P$78,2),IF((C368=13),VLOOKUP(D368,'13 лет'!$O$5:$P$78,2),IF((C368=14),VLOOKUP(D368,'14 лет'!$O$5:$P$78,2),IF((C368=15),VLOOKUP(D368,'15 лет'!$O$5:$P$78,2),IF((C368=16),VLOOKUP(D368,'16 лет'!$O$5:$P$78,2),IF((C368=17),VLOOKUP(D368,'17 лет'!$O$5:$P$78,2))))))))))))</f>
        <v>0</v>
      </c>
      <c r="F368" s="14"/>
      <c r="G368" s="17">
        <f>IF((C368&lt;=7),VLOOKUP(F368,'7 лет'!$O$5:$P$79,2),IF((C368=8),VLOOKUP(F368,'8 лет'!$O$5:$P$79,2),IF((C368=9),VLOOKUP(F368,'9 лет'!$O$5:$P$79,2),IF((C368=10),VLOOKUP(F368,'10 лет'!$O$5:$P$79,2),IF((C368=11),VLOOKUP(F368,'11 лет'!$O$5:$P$79,2),IF((C368=12),VLOOKUP(F368,'12 лет'!$Q$5:$R$79,2),IF((C368=13),VLOOKUP(F368,'13 лет'!$Q$5:$R$79,2),IF((C368=14),VLOOKUP(F368,'14 лет'!$Q$5:$R$79,2),IF((C368=15),VLOOKUP(F368,'15 лет'!$Q$5:$R$79,2),IF((C368=16),VLOOKUP(F368,'16 лет'!$Q$5:$R$79,2),IF((C368=17),VLOOKUP(F368,'17 лет'!$Q$5:$R$79,2))))))))))))</f>
        <v>0</v>
      </c>
      <c r="H368" s="14"/>
      <c r="I368" s="17">
        <f>IF((C368&lt;=7),VLOOKUP(H368,'7 лет'!$Q$5:$R$79,2),IF((C368=8),VLOOKUP(H368,'8 лет'!$Q$5:$R$79,2),IF((C368=9),VLOOKUP(H368,'9 лет'!$Q$5:$R$79,2),IF((C368=10),VLOOKUP(H368,'10 лет'!$Q$5:$R$79,2),IF((C368=11),VLOOKUP(H368,'11 лет'!$Q$5:$R$79,2),IF((C368=12),VLOOKUP(H368,'12 лет'!$S$5:$T$79,2),IF((C368=13),VLOOKUP(H368,'13 лет'!$S$5:$T$79,2),IF((C368=14),VLOOKUP(H368,'14 лет'!$S$5:$T$79,2),IF((C368=15),VLOOKUP(H368,'15 лет'!$S$5:$T$79,2),IF((C368=16),VLOOKUP(H368,'16 лет'!$S$5:$T$79,2),IF((C368=17),VLOOKUP(H368,'17 лет'!$S$5:$T$79,2))))))))))))</f>
        <v>0</v>
      </c>
      <c r="J368" s="14"/>
      <c r="K368" s="17">
        <f>IF((C368&lt;=7),VLOOKUP(J368,'7 лет'!$S$5:$T$79,2),IF((C368=8),VLOOKUP(J368,'8 лет'!$S$5:$T$79,2),IF((C368=9),VLOOKUP(J368,'9 лет'!$S$5:$T$79,2),IF((C368=10),VLOOKUP(J368,'10 лет'!$S$5:$T$79,2),IF((C368=11),VLOOKUP(J368,'11 лет'!$S$5:$T$79,2),IF((C368=12),VLOOKUP(J368,'12 лет'!$U$5:$V$79,2),IF((C368=13),VLOOKUP(J368,'13 лет'!$U$5:$V$79,2),IF((C368=14),VLOOKUP(J368,'14 лет'!$U$5:$V$79,2),IF(C368&gt;=15,"0")))))))))</f>
        <v>0</v>
      </c>
      <c r="L368" s="28"/>
      <c r="M368" s="17" t="str">
        <f>IF((C368=12),VLOOKUP(L368,'12 лет'!$W$5:$X$85,2),IF((C368=13),VLOOKUP(L368,'13 лет'!$W$5:$X$84,2),IF((C368=14),VLOOKUP(L368,'14 лет'!$W$5:$X$82,2),IF((C368=15),VLOOKUP(L368,'15 лет'!$U$5:$V$82,2),IF((C368=16),VLOOKUP(L368,'16 лет'!$U$5:$V$78,2),IF((C368=17),VLOOKUP(L368,'17 лет'!$U$5:$V$78,2),IF(C368&lt;12,"0")))))))</f>
        <v>0</v>
      </c>
      <c r="N368" s="14"/>
      <c r="O368" s="17" t="str">
        <f>IF((C368=15),VLOOKUP(N368,'15 лет'!$W$5:$X$115,2),IF((C368=16),VLOOKUP(N368,'16 лет'!$W$5:$X$113,2),IF((C368=17),VLOOKUP(N368,'17 лет'!$W$5:$X$113,2),IF(C368&lt;15,"0"))))</f>
        <v>0</v>
      </c>
      <c r="P368" s="14"/>
      <c r="Q368" s="17">
        <f>IF((C368&lt;=7),VLOOKUP(P368,'7 лет'!$U$5:$V$79,2),IF((C368=8),VLOOKUP(P368,'8 лет'!$U$5:$V$79,2),IF((C368=9),VLOOKUP(P368,'9 лет'!$U$5:$V$79,2),IF((C368=10),VLOOKUP(P368,'10 лет'!$U$5:$V$79,2),IF((C368=11),VLOOKUP(P368,'11 лет'!$U$5:$V$79,2),IF((C368=12),VLOOKUP(P368,'12 лет'!$Y$5:$Z$79,2),IF((C368=13),VLOOKUP(P368,'13 лет'!$Y$5:$Z$79,2),IF((C368=14),VLOOKUP(P368,'14 лет'!$Y$5:$Z$79,2),IF((C368=15),VLOOKUP(P368,'15 лет'!$Y$5:$Z$79,2),IF((C368=16),VLOOKUP(P368,'16 лет'!$Y$5:$Z$79,2),IF((C368=17),VLOOKUP(P368,'17 лет'!$Y$5:$Z$79,2))))))))))))</f>
        <v>35</v>
      </c>
      <c r="R368" s="14"/>
      <c r="S368" s="17">
        <f>IF((C368&lt;=7),VLOOKUP(R368,'7 лет'!$W$5:$X$79,2),IF((C368=8),VLOOKUP(R368,'8 лет'!$W$5:$X$79,2),IF((C368=9),VLOOKUP(R368,'9 лет'!$W$5:$X$79,2),IF((C368=10),VLOOKUP(R368,'10 лет'!$W$5:$X$79,2),IF((C368=11),VLOOKUP(R368,'11 лет'!$W$5:$X$79,2),IF((C368=12),VLOOKUP(R368,'12 лет'!$AA$5:$AB$79,2),IF((C368=13),VLOOKUP(R368,'13 лет'!$AA$5:$AB$79,2),IF((C368=14),VLOOKUP(R368,'14 лет'!$AA$5:$AB$79,2),IF((C368=15),VLOOKUP(R368,'15 лет'!$AA$5:$AB$79,2),IF((C368=16),VLOOKUP(R368,'16 лет'!$AA$5:$AB$79,2),IF((C368=17),VLOOKUP(R368,'17 лет'!$AA$5:$AB$79,2))))))))))))</f>
        <v>0</v>
      </c>
      <c r="T368" s="13">
        <f t="shared" si="17"/>
        <v>35</v>
      </c>
      <c r="U368" s="4">
        <f>'Личное первенство девушки'!U66</f>
        <v>7</v>
      </c>
      <c r="V368" s="120"/>
      <c r="W368" s="111"/>
      <c r="X368" t="str">
        <f>P350</f>
        <v>Субъект РФ 9</v>
      </c>
    </row>
    <row r="369" spans="1:23" ht="18.75">
      <c r="A369" s="122"/>
      <c r="B369" s="123"/>
      <c r="C369" s="123"/>
      <c r="D369" s="123"/>
      <c r="E369" s="123"/>
      <c r="F369" s="123"/>
      <c r="G369" s="123"/>
      <c r="H369" s="123"/>
      <c r="I369" s="123"/>
      <c r="J369" s="123"/>
      <c r="K369" s="123"/>
      <c r="L369" s="123"/>
      <c r="M369" s="123"/>
      <c r="N369" s="123"/>
      <c r="O369" s="123"/>
      <c r="P369" s="128" t="s">
        <v>293</v>
      </c>
      <c r="Q369" s="128"/>
      <c r="R369" s="128"/>
      <c r="S369" s="129"/>
      <c r="T369" s="124">
        <f ca="1">SUMPRODUCT(LARGE($T$363:$T$368,ROW(INDIRECT("T1:T"&amp;Z17))))</f>
        <v>175</v>
      </c>
      <c r="U369" s="125"/>
      <c r="V369" s="120"/>
      <c r="W369" s="111"/>
    </row>
    <row r="370" spans="1:23" ht="30" customHeight="1">
      <c r="A370" s="131"/>
      <c r="B370" s="132"/>
      <c r="C370" s="132"/>
      <c r="D370" s="132"/>
      <c r="E370" s="132"/>
      <c r="F370" s="132"/>
      <c r="G370" s="132"/>
      <c r="H370" s="132"/>
      <c r="I370" s="132"/>
      <c r="J370" s="132"/>
      <c r="K370" s="132"/>
      <c r="L370" s="132"/>
      <c r="M370" s="132"/>
      <c r="N370" s="132"/>
      <c r="O370" s="132"/>
      <c r="P370" s="126" t="s">
        <v>294</v>
      </c>
      <c r="Q370" s="126"/>
      <c r="R370" s="126"/>
      <c r="S370" s="126"/>
      <c r="T370" s="133">
        <f ca="1">SUM(T361+T369)</f>
        <v>425</v>
      </c>
      <c r="U370" s="134"/>
      <c r="V370" s="121"/>
      <c r="W370" s="112"/>
    </row>
    <row r="371" spans="1:23">
      <c r="A371" s="15"/>
      <c r="B371" s="15"/>
      <c r="C371" s="15"/>
      <c r="D371" s="15"/>
      <c r="E371" s="15"/>
      <c r="F371" s="15"/>
      <c r="G371" s="15"/>
      <c r="H371" s="15"/>
      <c r="I371" s="15"/>
      <c r="J371" s="15"/>
      <c r="K371" s="15"/>
      <c r="L371" s="15"/>
      <c r="M371" s="15"/>
      <c r="N371" s="15"/>
      <c r="O371" s="15"/>
      <c r="P371" s="15"/>
      <c r="Q371" s="15"/>
      <c r="R371" s="15"/>
      <c r="S371" s="15"/>
      <c r="T371" s="15"/>
    </row>
    <row r="372" spans="1:23">
      <c r="A372" s="16"/>
      <c r="C372" s="16"/>
      <c r="D372" s="16"/>
      <c r="E372" s="16"/>
      <c r="F372" s="16"/>
      <c r="G372" s="16"/>
      <c r="H372" s="16"/>
      <c r="I372" s="16"/>
      <c r="J372" s="16"/>
      <c r="K372" s="15"/>
      <c r="L372" s="15"/>
      <c r="M372" s="16"/>
      <c r="N372" s="16"/>
      <c r="O372" s="16"/>
      <c r="P372" s="16"/>
      <c r="Q372" s="16"/>
      <c r="R372" s="16"/>
      <c r="S372" s="16"/>
      <c r="T372" s="16"/>
    </row>
    <row r="373" spans="1:23">
      <c r="A373" s="16"/>
      <c r="C373" s="16"/>
      <c r="D373" s="16"/>
      <c r="E373" s="16"/>
      <c r="F373" s="16"/>
      <c r="G373" s="16"/>
      <c r="H373" s="16"/>
      <c r="I373" s="16"/>
      <c r="J373" s="16"/>
      <c r="K373" s="15"/>
      <c r="L373" s="15"/>
      <c r="M373" s="16"/>
      <c r="N373" s="16"/>
      <c r="O373" s="16"/>
      <c r="P373" s="16"/>
      <c r="Q373" s="16"/>
      <c r="R373" s="16"/>
      <c r="S373" s="16"/>
      <c r="T373" s="16"/>
    </row>
    <row r="374" spans="1:23" ht="16.5">
      <c r="A374" s="15"/>
      <c r="B374" s="81" t="s">
        <v>181</v>
      </c>
      <c r="C374" s="15"/>
      <c r="D374" s="15"/>
      <c r="E374" s="15"/>
      <c r="F374" s="15"/>
      <c r="G374" s="15"/>
      <c r="H374" s="15"/>
      <c r="I374" s="15"/>
      <c r="J374" s="15"/>
      <c r="K374" s="15"/>
      <c r="L374" s="15"/>
      <c r="M374" s="15"/>
      <c r="N374" s="15"/>
      <c r="O374" s="15"/>
      <c r="P374" s="15"/>
      <c r="Q374" s="15"/>
      <c r="R374" s="15"/>
      <c r="S374" s="15"/>
      <c r="T374" s="15"/>
    </row>
    <row r="375" spans="1:23">
      <c r="A375" s="15"/>
      <c r="B375" s="16"/>
      <c r="C375" s="16"/>
      <c r="D375" s="15"/>
      <c r="E375" s="15"/>
      <c r="F375" s="15"/>
      <c r="G375" s="15"/>
      <c r="H375" s="15"/>
      <c r="I375" s="15"/>
      <c r="J375" s="15"/>
      <c r="K375" s="15"/>
      <c r="L375" s="15"/>
      <c r="M375" s="15"/>
      <c r="N375" s="15"/>
      <c r="O375" s="15"/>
      <c r="P375" s="15"/>
      <c r="Q375" s="15"/>
      <c r="R375" s="15"/>
      <c r="S375" s="15"/>
      <c r="T375" s="15"/>
    </row>
    <row r="376" spans="1:23">
      <c r="A376" s="15"/>
      <c r="B376" s="15"/>
      <c r="C376" s="16"/>
      <c r="D376" s="15"/>
      <c r="E376" s="15"/>
      <c r="F376" s="15"/>
      <c r="G376" s="15"/>
      <c r="H376" s="15"/>
      <c r="I376" s="15"/>
      <c r="J376" s="15"/>
      <c r="K376" s="15"/>
      <c r="L376" s="15"/>
      <c r="M376" s="15"/>
      <c r="N376" s="15"/>
      <c r="O376" s="15"/>
      <c r="P376" s="15"/>
      <c r="Q376" s="15"/>
      <c r="R376" s="15"/>
      <c r="S376" s="15"/>
      <c r="T376" s="15"/>
    </row>
    <row r="377" spans="1:23" ht="16.5">
      <c r="A377" s="15"/>
      <c r="B377" s="81" t="s">
        <v>182</v>
      </c>
      <c r="C377" s="16"/>
      <c r="D377" s="15"/>
      <c r="E377" s="15"/>
      <c r="F377" s="15"/>
      <c r="G377" s="15"/>
      <c r="H377" s="15"/>
      <c r="I377" s="15"/>
      <c r="J377" s="15"/>
      <c r="K377" s="15"/>
      <c r="L377" s="15"/>
      <c r="M377" s="15"/>
      <c r="N377" s="15"/>
      <c r="O377" s="15"/>
      <c r="P377" s="15"/>
      <c r="Q377" s="15"/>
      <c r="R377" s="15"/>
      <c r="S377" s="15"/>
      <c r="T377" s="15"/>
    </row>
    <row r="379" spans="1:23" ht="18.75">
      <c r="A379" s="113" t="s">
        <v>999</v>
      </c>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row>
    <row r="380" spans="1:23" ht="18.75">
      <c r="A380" s="113" t="s">
        <v>998</v>
      </c>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row>
    <row r="382" spans="1:23">
      <c r="A382" s="114" t="s">
        <v>169</v>
      </c>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row>
    <row r="383" spans="1:23">
      <c r="A383" s="45"/>
      <c r="B383" s="45"/>
      <c r="C383" s="45"/>
      <c r="D383" s="45"/>
      <c r="E383" s="45"/>
      <c r="F383" s="45"/>
      <c r="G383" s="45"/>
      <c r="H383" s="45"/>
      <c r="I383" s="45"/>
      <c r="J383" s="45"/>
      <c r="K383" s="45"/>
      <c r="L383" s="45"/>
      <c r="M383" s="45"/>
      <c r="N383" s="45"/>
      <c r="O383" s="45"/>
      <c r="P383" s="45"/>
      <c r="Q383" s="45"/>
      <c r="R383" s="45"/>
      <c r="S383" s="45"/>
      <c r="T383" s="45"/>
      <c r="U383" s="45"/>
      <c r="V383" s="45"/>
      <c r="W383" s="45"/>
    </row>
    <row r="384" spans="1:23" ht="18.75">
      <c r="A384" s="115" t="s">
        <v>1013</v>
      </c>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row>
    <row r="385" spans="1:24" ht="18.75">
      <c r="A385" s="115" t="s">
        <v>996</v>
      </c>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row>
    <row r="386" spans="1:24" ht="18.75">
      <c r="A386" s="116" t="s">
        <v>997</v>
      </c>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row>
    <row r="387" spans="1:24" ht="18.75">
      <c r="A387" s="52"/>
      <c r="B387" s="52"/>
      <c r="C387" s="52"/>
      <c r="D387" s="52"/>
      <c r="E387" s="52"/>
      <c r="F387" s="52"/>
      <c r="G387" s="52"/>
      <c r="H387" s="52"/>
      <c r="I387" s="52"/>
      <c r="J387" s="52"/>
      <c r="K387" s="52"/>
      <c r="L387" s="52"/>
      <c r="M387" s="52"/>
      <c r="N387" s="52"/>
      <c r="O387" s="52"/>
      <c r="P387" s="52"/>
      <c r="Q387" s="52"/>
      <c r="R387" s="52"/>
      <c r="S387" s="52"/>
      <c r="T387" s="52"/>
      <c r="U387" s="52"/>
      <c r="V387" s="52"/>
    </row>
    <row r="388" spans="1:24">
      <c r="A388" s="10"/>
      <c r="B388" s="10"/>
      <c r="C388" s="10"/>
      <c r="D388" s="10"/>
      <c r="E388" s="10"/>
      <c r="F388" s="10"/>
      <c r="G388" s="10"/>
      <c r="H388" s="10"/>
      <c r="I388" s="10"/>
      <c r="J388" s="10"/>
      <c r="K388" s="10"/>
      <c r="L388" s="10"/>
      <c r="M388" s="10"/>
      <c r="N388" s="10"/>
      <c r="O388" s="10"/>
      <c r="P388" s="10"/>
      <c r="Q388" s="10"/>
      <c r="R388" s="10"/>
      <c r="S388" s="10"/>
      <c r="T388" s="10"/>
    </row>
    <row r="389" spans="1:24" ht="18.75">
      <c r="A389" s="117" t="s">
        <v>1000</v>
      </c>
      <c r="B389" s="117"/>
      <c r="C389" s="49"/>
      <c r="D389" s="49"/>
      <c r="E389" s="49"/>
      <c r="F389" s="49"/>
      <c r="G389" s="49"/>
      <c r="H389" s="49"/>
      <c r="I389" s="49"/>
      <c r="J389" s="49"/>
      <c r="K389" s="49"/>
      <c r="L389" s="49"/>
      <c r="M389" s="49"/>
      <c r="N389" s="49"/>
      <c r="O389" s="49"/>
      <c r="P389" s="49"/>
      <c r="Q389" s="49"/>
      <c r="R389" s="49"/>
      <c r="S389" s="49"/>
      <c r="T389" s="49"/>
    </row>
    <row r="390" spans="1:24" ht="18.75">
      <c r="A390" s="117" t="s">
        <v>1001</v>
      </c>
      <c r="B390" s="117"/>
      <c r="C390" s="44"/>
      <c r="D390" s="44"/>
      <c r="E390" s="44"/>
      <c r="F390" s="44"/>
      <c r="G390" s="44"/>
      <c r="H390" s="44"/>
      <c r="I390" s="44"/>
      <c r="J390" s="44"/>
      <c r="K390" s="44"/>
      <c r="L390" s="44"/>
      <c r="M390" s="44"/>
      <c r="N390" s="44"/>
      <c r="O390" s="44"/>
      <c r="P390" s="44"/>
      <c r="Q390" s="44"/>
      <c r="R390" s="44"/>
      <c r="S390" s="44"/>
      <c r="T390" s="44"/>
    </row>
    <row r="391" spans="1:24" ht="18.75">
      <c r="A391" s="117"/>
      <c r="B391" s="117"/>
      <c r="D391" s="49"/>
      <c r="E391" s="49"/>
      <c r="F391" s="49"/>
      <c r="G391" s="49"/>
      <c r="H391" s="49"/>
      <c r="I391" s="49"/>
      <c r="J391" s="49"/>
      <c r="K391" s="49"/>
      <c r="L391" s="49"/>
      <c r="M391" s="49"/>
      <c r="N391" s="49"/>
      <c r="O391" s="49"/>
      <c r="P391" s="49"/>
      <c r="Q391" s="49"/>
      <c r="R391" s="49"/>
      <c r="S391" s="49"/>
      <c r="T391" s="49"/>
    </row>
    <row r="392" spans="1:24" ht="18.75">
      <c r="A392" s="118" t="s">
        <v>191</v>
      </c>
      <c r="B392" s="118"/>
      <c r="C392" s="118"/>
      <c r="D392" s="118"/>
      <c r="E392" s="118"/>
      <c r="F392" s="118"/>
      <c r="G392" s="118"/>
      <c r="H392" s="118"/>
      <c r="I392" s="118"/>
      <c r="J392" s="118"/>
      <c r="K392" s="118"/>
      <c r="L392" s="118"/>
      <c r="M392" s="118"/>
      <c r="N392" s="118"/>
      <c r="O392" s="118"/>
      <c r="P392" s="141" t="s">
        <v>301</v>
      </c>
      <c r="Q392" s="141"/>
      <c r="R392" s="141"/>
      <c r="S392" s="141"/>
      <c r="T392" s="141"/>
      <c r="U392" s="141"/>
      <c r="V392" s="141"/>
    </row>
    <row r="393" spans="1:24">
      <c r="A393" s="29"/>
      <c r="B393" s="29"/>
      <c r="C393" s="29"/>
      <c r="D393" s="29"/>
      <c r="E393" s="29"/>
      <c r="F393" s="29"/>
      <c r="G393" s="29"/>
      <c r="H393" s="29"/>
      <c r="I393" s="29"/>
      <c r="J393" s="29"/>
      <c r="K393" s="29"/>
      <c r="L393" s="29"/>
      <c r="M393" s="29"/>
      <c r="N393" s="29"/>
      <c r="O393" s="29"/>
      <c r="P393" s="29"/>
      <c r="Q393" s="29"/>
      <c r="R393" s="29"/>
      <c r="S393" s="29"/>
      <c r="T393" s="29"/>
    </row>
    <row r="394" spans="1:24" ht="24.75" customHeight="1">
      <c r="A394" s="130" t="s">
        <v>170</v>
      </c>
      <c r="B394" s="130"/>
      <c r="C394" s="130"/>
      <c r="D394" s="130"/>
      <c r="E394" s="130"/>
      <c r="F394" s="130"/>
      <c r="G394" s="130"/>
      <c r="H394" s="130"/>
      <c r="I394" s="130"/>
      <c r="J394" s="130"/>
      <c r="K394" s="130"/>
      <c r="L394" s="130"/>
      <c r="M394" s="130"/>
      <c r="N394" s="130"/>
      <c r="O394" s="130"/>
      <c r="P394" s="130"/>
      <c r="Q394" s="130"/>
      <c r="R394" s="130"/>
      <c r="S394" s="130"/>
      <c r="T394" s="138" t="s">
        <v>178</v>
      </c>
      <c r="U394" s="109" t="s">
        <v>291</v>
      </c>
      <c r="V394" s="109" t="s">
        <v>295</v>
      </c>
      <c r="W394" s="109" t="s">
        <v>1014</v>
      </c>
    </row>
    <row r="395" spans="1:24" ht="66" customHeight="1">
      <c r="A395" s="109" t="s">
        <v>171</v>
      </c>
      <c r="B395" s="130" t="s">
        <v>172</v>
      </c>
      <c r="C395" s="109" t="s">
        <v>173</v>
      </c>
      <c r="D395" s="109" t="s">
        <v>174</v>
      </c>
      <c r="E395" s="109"/>
      <c r="F395" s="109" t="s">
        <v>175</v>
      </c>
      <c r="G395" s="109"/>
      <c r="H395" s="109" t="s">
        <v>176</v>
      </c>
      <c r="I395" s="109"/>
      <c r="J395" s="109" t="s">
        <v>1002</v>
      </c>
      <c r="K395" s="109"/>
      <c r="L395" s="109" t="s">
        <v>1003</v>
      </c>
      <c r="M395" s="109"/>
      <c r="N395" s="109" t="s">
        <v>1004</v>
      </c>
      <c r="O395" s="109"/>
      <c r="P395" s="109" t="s">
        <v>7</v>
      </c>
      <c r="Q395" s="109"/>
      <c r="R395" s="109" t="s">
        <v>177</v>
      </c>
      <c r="S395" s="109"/>
      <c r="T395" s="139"/>
      <c r="U395" s="109"/>
      <c r="V395" s="109"/>
      <c r="W395" s="109"/>
    </row>
    <row r="396" spans="1:24" ht="16.5">
      <c r="A396" s="109"/>
      <c r="B396" s="130"/>
      <c r="C396" s="109"/>
      <c r="D396" s="51" t="s">
        <v>179</v>
      </c>
      <c r="E396" s="53" t="s">
        <v>3</v>
      </c>
      <c r="F396" s="51" t="s">
        <v>179</v>
      </c>
      <c r="G396" s="53" t="s">
        <v>3</v>
      </c>
      <c r="H396" s="51" t="s">
        <v>179</v>
      </c>
      <c r="I396" s="53" t="s">
        <v>3</v>
      </c>
      <c r="J396" s="51" t="s">
        <v>179</v>
      </c>
      <c r="K396" s="53" t="s">
        <v>3</v>
      </c>
      <c r="L396" s="51" t="s">
        <v>179</v>
      </c>
      <c r="M396" s="53" t="s">
        <v>3</v>
      </c>
      <c r="N396" s="51" t="s">
        <v>179</v>
      </c>
      <c r="O396" s="53" t="s">
        <v>3</v>
      </c>
      <c r="P396" s="51" t="s">
        <v>179</v>
      </c>
      <c r="Q396" s="53" t="s">
        <v>3</v>
      </c>
      <c r="R396" s="51" t="s">
        <v>179</v>
      </c>
      <c r="S396" s="53" t="s">
        <v>3</v>
      </c>
      <c r="T396" s="140"/>
      <c r="U396" s="109"/>
      <c r="V396" s="109"/>
      <c r="W396" s="109"/>
    </row>
    <row r="397" spans="1:24" ht="18.75">
      <c r="A397" s="28">
        <v>1</v>
      </c>
      <c r="B397" s="79"/>
      <c r="C397" s="28"/>
      <c r="D397" s="28"/>
      <c r="E397" s="17">
        <f>IF((C397&lt;=7),VLOOKUP(D397,'7 лет'!$A$5:$B$78,2),IF((C397=8),VLOOKUP(D397,'8 лет'!$A$5:$B$78,2),IF((C397=9),VLOOKUP(D397,'9 лет'!$A$5:$B$78,2),IF((C397=10),VLOOKUP(D397,'10 лет'!$A$5:$B$78,2),IF((C397=11),VLOOKUP(D397,'11 лет'!$A$5:$B$78,2),IF((C397=12),VLOOKUP(D397,'12 лет'!$A$5:$B$78,2),IF((C397=13),VLOOKUP(D397,'13 лет'!$A$5:$B$78,2),IF((C397=14),VLOOKUP(D397,'14 лет'!$A$5:$B$78,2),IF((C397=15),VLOOKUP(D397,'15 лет'!$A$5:$B$78,2),IF((C397=16),VLOOKUP(D397,'16 лет'!$A$5:$B$78,2),IF((C397=17),VLOOKUP(D397,'17 лет'!$A$5:$B$78,2))))))))))))</f>
        <v>0</v>
      </c>
      <c r="F397" s="28"/>
      <c r="G397" s="17">
        <f>IF((C397&lt;=7),VLOOKUP(F397,'7 лет'!$C$5:$D$79,2),IF((C397=8),VLOOKUP(F397,'8 лет'!$C$5:$D$79,2),IF((C397=9),VLOOKUP(F397,'9 лет'!$C$5:$D$79,2),IF((C397=10),VLOOKUP(F397,'10 лет'!$C$5:$D$79,2),IF((C397=11),VLOOKUP(F397,'11 лет'!$C$5:$D$79,2),IF((C397=12),VLOOKUP(F397,'12 лет'!$C$5:$D$79,2),IF((C397=13),VLOOKUP(F397,'13 лет'!$C$5:$D$79,2),IF((C397=14),VLOOKUP(F397,'14 лет'!$C$5:$D$79,2),IF((C397=15),VLOOKUP(F397,'15 лет'!$C$5:$D$79,2),IF((C397=16),VLOOKUP(F397,'16 лет'!$C$5:$D$79,2),IF((C397=17),VLOOKUP(F397,'17 лет'!$C$5:$D$79,2))))))))))))</f>
        <v>0</v>
      </c>
      <c r="H397" s="28"/>
      <c r="I397" s="17">
        <f>IF((C397&lt;=7),VLOOKUP(H397,'7 лет'!$E$5:$F$79,2),IF((C397=8),VLOOKUP(H397,'8 лет'!$E$5:$F$79,2),IF((C397=9),VLOOKUP(H397,'9 лет'!$E$5:$F$79,2),IF((C397=10),VLOOKUP(H397,'10 лет'!$E$5:$F$79,2),IF((C397=11),VLOOKUP(H397,'11 лет'!$E$5:$F$79,2),IF((C397=12),VLOOKUP(H397,'12 лет'!$E$5:$F$79,2),IF((C397=13),VLOOKUP(H397,'13 лет'!$E$5:$F$79,2),IF((C397=14),VLOOKUP(H397,'14 лет'!$E$5:$F$79,2),IF((C397=15),VLOOKUP(H397,'15 лет'!$E$5:$F$79,2),IF((C397=16),VLOOKUP(H397,'16 лет'!$E$5:$F$79,2),IF((C397=17),VLOOKUP(H397,'17 лет'!$E$5:$F$79,2))))))))))))</f>
        <v>0</v>
      </c>
      <c r="J397" s="28"/>
      <c r="K397" s="17">
        <f>IF((C397&lt;=7),VLOOKUP(J397,'7 лет'!$G$5:$H$79,2),IF((C397=8),VLOOKUP(J397,'8 лет'!$G$5:$H$79,2),IF((C397=9),VLOOKUP(J397,'9 лет'!$G$5:$H$79,2),IF((C397=10),VLOOKUP(J397,'10 лет'!$G$5:$H$79,2),IF((C397=11),VLOOKUP(J397,'11 лет'!$G$5:$H$79,2),IF((C397=12),VLOOKUP(J397,'12 лет'!$G$5:$H$79,2),IF((C397=13),VLOOKUP(J397,'13 лет'!$G$5:$H$79,2),IF((C397=14),VLOOKUP(J397,'14 лет'!$G$5:$H$79,2),IF(C397&gt;=15,"0")))))))))</f>
        <v>0</v>
      </c>
      <c r="L397" s="28"/>
      <c r="M397" s="17" t="str">
        <f>IF((C397=12),VLOOKUP(L397,'12 лет'!$I$5:$J$81,2),IF((C397=13),VLOOKUP(L397,'13 лет'!$I$5:$J$81,2),IF((C397=14),VLOOKUP(L397,'14 лет'!$I$5:$J$80,2),IF((C397=15),VLOOKUP(L397,'15 лет'!$G$5:$H$82,2),IF((C397=16),VLOOKUP(L397,'16 лет'!$G$5:$H$81,2),IF((C397=17),VLOOKUP(L397,'17 лет'!$G$5:$H$81,2),IF(C397&lt;12,"0")))))))</f>
        <v>0</v>
      </c>
      <c r="N397" s="28"/>
      <c r="O397" s="17" t="str">
        <f>IF((C397=15),VLOOKUP(N397,'15 лет'!$I$5:$J$100,2),IF((C397=16),VLOOKUP(N397,'16 лет'!$I$5:$J$94,2),IF((C397=17),VLOOKUP(N397,'17 лет'!$I$5:$J$97,2),IF(C397&lt;15,"0"))))</f>
        <v>0</v>
      </c>
      <c r="P397" s="11"/>
      <c r="Q397" s="17">
        <f>IF((C397&lt;=7),VLOOKUP(P397,'7 лет'!$I$5:$J$79,2),IF((C397=8),VLOOKUP(P397,'8 лет'!$I$5:$J$79,2),IF((C397=9),VLOOKUP(P397,'9 лет'!$I$5:$J$79,2),IF((C397=10),VLOOKUP(P397,'10 лет'!$I$5:$J$79,2),IF((C397=11),VLOOKUP(P397,'11 лет'!$I$5:$J$79,2),IF((C397=12),VLOOKUP(P397,'12 лет'!$K$5:$L$79,2),IF((C397=13),VLOOKUP(P397,'13 лет'!$K$5:$L$79,2),IF((C397=14),VLOOKUP(P397,'14 лет'!$K$5:$L$79,2),IF((C397=15),VLOOKUP(P397,'15 лет'!$K$5:$L$79,2),IF((C397=16),VLOOKUP(P397,'16 лет'!$K$5:$L$79,2),IF((C397=17),VLOOKUP(P397,'17 лет'!$K$5:$L$79,2),)))))))))))</f>
        <v>50</v>
      </c>
      <c r="R397" s="28"/>
      <c r="S397" s="17">
        <f>IF((C397&lt;=7),VLOOKUP(R397,'7 лет'!$K$5:$L$79,2),IF((C397=8),VLOOKUP(R397,'8 лет'!$K$5:$L$79,2),IF((C397=9),VLOOKUP(R397,'9 лет'!$K$5:$L$79,2),IF((C397=10),VLOOKUP(R397,'10 лет'!$K$5:$L$79,2),IF((C397=11),VLOOKUP(R397,'11 лет'!$K$5:$L$79,2),IF((C397=12),VLOOKUP(R397,'12 лет'!$M$5:$N$79,2),IF((C397=13),VLOOKUP(R397,'13 лет'!$M$5:$N$79,2),IF((C397=14),VLOOKUP(R397,'14 лет'!$M$5:$N$79,2),IF((C397=15),VLOOKUP(R397,'15 лет'!$M$5:$N$79,2),IF((C397=16),VLOOKUP(R397,'16 лет'!$M$5:$N$79,2),IF((C397=17),VLOOKUP(R397,'17 лет'!$M$5:$N$79,2))))))))))))</f>
        <v>0</v>
      </c>
      <c r="T397" s="12">
        <f t="shared" ref="T397:T402" si="18">SUM(E397+G397+I397+K397+M397+O397+Q397+S397)</f>
        <v>50</v>
      </c>
      <c r="U397" s="4">
        <f>'Личное первенство юноши'!U67</f>
        <v>7</v>
      </c>
      <c r="V397" s="119">
        <f ca="1">'Командный зачет'!G19</f>
        <v>2</v>
      </c>
      <c r="W397" s="110">
        <f ca="1">SUM(V397*2)</f>
        <v>4</v>
      </c>
      <c r="X397" t="str">
        <f>P392</f>
        <v>Субъект РФ 10</v>
      </c>
    </row>
    <row r="398" spans="1:24" ht="18.75">
      <c r="A398" s="28">
        <v>2</v>
      </c>
      <c r="B398" s="79"/>
      <c r="C398" s="28"/>
      <c r="D398" s="28"/>
      <c r="E398" s="17">
        <f>IF((C398&lt;=7),VLOOKUP(D398,'7 лет'!$A$5:$B$78,2),IF((C398=8),VLOOKUP(D398,'8 лет'!$A$5:$B$78,2),IF((C398=9),VLOOKUP(D398,'9 лет'!$A$5:$B$78,2),IF((C398=10),VLOOKUP(D398,'10 лет'!$A$5:$B$78,2),IF((C398=11),VLOOKUP(D398,'11 лет'!$A$5:$B$78,2),IF((C398=12),VLOOKUP(D398,'12 лет'!$A$5:$B$78,2),IF((C398=13),VLOOKUP(D398,'13 лет'!$A$5:$B$78,2),IF((C398=14),VLOOKUP(D398,'14 лет'!$A$5:$B$78,2),IF((C398=15),VLOOKUP(D398,'15 лет'!$A$5:$B$78,2),IF((C398=16),VLOOKUP(D398,'16 лет'!$A$5:$B$78,2),IF((C398=17),VLOOKUP(D398,'17 лет'!$A$5:$B$78,2))))))))))))</f>
        <v>0</v>
      </c>
      <c r="F398" s="28"/>
      <c r="G398" s="17">
        <f>IF((C398&lt;=7),VLOOKUP(F398,'7 лет'!$C$5:$D$79,2),IF((C398=8),VLOOKUP(F398,'8 лет'!$C$5:$D$79,2),IF((C398=9),VLOOKUP(F398,'9 лет'!$C$5:$D$79,2),IF((C398=10),VLOOKUP(F398,'10 лет'!$C$5:$D$79,2),IF((C398=11),VLOOKUP(F398,'11 лет'!$C$5:$D$79,2),IF((C398=12),VLOOKUP(F398,'12 лет'!$C$5:$D$79,2),IF((C398=13),VLOOKUP(F398,'13 лет'!$C$5:$D$79,2),IF((C398=14),VLOOKUP(F398,'14 лет'!$C$5:$D$79,2),IF((C398=15),VLOOKUP(F398,'15 лет'!$C$5:$D$79,2),IF((C398=16),VLOOKUP(F398,'16 лет'!$C$5:$D$79,2),IF((C398=17),VLOOKUP(F398,'17 лет'!$C$5:$D$79,2))))))))))))</f>
        <v>0</v>
      </c>
      <c r="H398" s="28"/>
      <c r="I398" s="17">
        <f>IF((C398&lt;=7),VLOOKUP(H398,'7 лет'!$E$5:$F$79,2),IF((C398=8),VLOOKUP(H398,'8 лет'!$E$5:$F$79,2),IF((C398=9),VLOOKUP(H398,'9 лет'!$E$5:$F$79,2),IF((C398=10),VLOOKUP(H398,'10 лет'!$E$5:$F$79,2),IF((C398=11),VLOOKUP(H398,'11 лет'!$E$5:$F$79,2),IF((C398=12),VLOOKUP(H398,'12 лет'!$E$5:$F$79,2),IF((C398=13),VLOOKUP(H398,'13 лет'!$E$5:$F$79,2),IF((C398=14),VLOOKUP(H398,'14 лет'!$E$5:$F$79,2),IF((C398=15),VLOOKUP(H398,'15 лет'!$E$5:$F$79,2),IF((C398=16),VLOOKUP(H398,'16 лет'!$E$5:$F$79,2),IF((C398=17),VLOOKUP(H398,'17 лет'!$E$5:$F$79,2))))))))))))</f>
        <v>0</v>
      </c>
      <c r="J398" s="28"/>
      <c r="K398" s="17">
        <f>IF((C398&lt;=7),VLOOKUP(J398,'7 лет'!$G$5:$H$79,2),IF((C398=8),VLOOKUP(J398,'8 лет'!$G$5:$H$79,2),IF((C398=9),VLOOKUP(J398,'9 лет'!$G$5:$H$79,2),IF((C398=10),VLOOKUP(J398,'10 лет'!$G$5:$H$79,2),IF((C398=11),VLOOKUP(J398,'11 лет'!$G$5:$H$79,2),IF((C398=12),VLOOKUP(J398,'12 лет'!$G$5:$H$79,2),IF((C398=13),VLOOKUP(J398,'13 лет'!$G$5:$H$79,2),IF((C398=14),VLOOKUP(J398,'14 лет'!$G$5:$H$79,2),IF(C398&gt;=15,"0")))))))))</f>
        <v>0</v>
      </c>
      <c r="L398" s="28"/>
      <c r="M398" s="17" t="str">
        <f>IF((C398=12),VLOOKUP(L398,'12 лет'!$I$5:$J$81,2),IF((C398=13),VLOOKUP(L398,'13 лет'!$I$5:$J$81,2),IF((C398=14),VLOOKUP(L398,'14 лет'!$I$5:$J$80,2),IF((C398=15),VLOOKUP(L398,'15 лет'!$G$5:$H$82,2),IF((C398=16),VLOOKUP(L398,'16 лет'!$G$5:$H$81,2),IF((C398=17),VLOOKUP(L398,'17 лет'!$G$5:$H$81,2),IF(C398&lt;12,"0")))))))</f>
        <v>0</v>
      </c>
      <c r="N398" s="28"/>
      <c r="O398" s="17" t="str">
        <f>IF((C398=15),VLOOKUP(N398,'15 лет'!$I$5:$J$100,2),IF((C398=16),VLOOKUP(N398,'16 лет'!$I$5:$J$94,2),IF((C398=17),VLOOKUP(N398,'17 лет'!$I$5:$J$97,2),IF(C398&lt;15,"0"))))</f>
        <v>0</v>
      </c>
      <c r="P398" s="11"/>
      <c r="Q398" s="17">
        <f>IF((C398&lt;=7),VLOOKUP(P398,'7 лет'!$I$5:$J$79,2),IF((C398=8),VLOOKUP(P398,'8 лет'!$I$5:$J$79,2),IF((C398=9),VLOOKUP(P398,'9 лет'!$I$5:$J$79,2),IF((C398=10),VLOOKUP(P398,'10 лет'!$I$5:$J$79,2),IF((C398=11),VLOOKUP(P398,'11 лет'!$I$5:$J$79,2),IF((C398=12),VLOOKUP(P398,'12 лет'!$K$5:$L$79,2),IF((C398=13),VLOOKUP(P398,'13 лет'!$K$5:$L$79,2),IF((C398=14),VLOOKUP(P398,'14 лет'!$K$5:$L$79,2),IF((C398=15),VLOOKUP(P398,'15 лет'!$K$5:$L$79,2),IF((C398=16),VLOOKUP(P398,'16 лет'!$K$5:$L$79,2),IF((C398=17),VLOOKUP(P398,'17 лет'!$K$5:$L$79,2),)))))))))))</f>
        <v>50</v>
      </c>
      <c r="R398" s="28"/>
      <c r="S398" s="17">
        <f>IF((C398&lt;=7),VLOOKUP(R398,'7 лет'!$K$5:$L$79,2),IF((C398=8),VLOOKUP(R398,'8 лет'!$K$5:$L$79,2),IF((C398=9),VLOOKUP(R398,'9 лет'!$K$5:$L$79,2),IF((C398=10),VLOOKUP(R398,'10 лет'!$K$5:$L$79,2),IF((C398=11),VLOOKUP(R398,'11 лет'!$K$5:$L$79,2),IF((C398=12),VLOOKUP(R398,'12 лет'!$M$5:$N$79,2),IF((C398=13),VLOOKUP(R398,'13 лет'!$M$5:$N$79,2),IF((C398=14),VLOOKUP(R398,'14 лет'!$M$5:$N$79,2),IF((C398=15),VLOOKUP(R398,'15 лет'!$M$5:$N$79,2),IF((C398=16),VLOOKUP(R398,'16 лет'!$M$5:$N$79,2),IF((C398=17),VLOOKUP(R398,'17 лет'!$M$5:$N$79,2))))))))))))</f>
        <v>0</v>
      </c>
      <c r="T398" s="12">
        <f t="shared" si="18"/>
        <v>50</v>
      </c>
      <c r="U398" s="4">
        <f>'Личное первенство юноши'!U68</f>
        <v>7</v>
      </c>
      <c r="V398" s="120"/>
      <c r="W398" s="111"/>
      <c r="X398" t="str">
        <f>P392</f>
        <v>Субъект РФ 10</v>
      </c>
    </row>
    <row r="399" spans="1:24" ht="18.75">
      <c r="A399" s="28">
        <v>3</v>
      </c>
      <c r="B399" s="79"/>
      <c r="C399" s="28"/>
      <c r="D399" s="28"/>
      <c r="E399" s="17">
        <f>IF((C399&lt;=7),VLOOKUP(D399,'7 лет'!$A$5:$B$78,2),IF((C399=8),VLOOKUP(D399,'8 лет'!$A$5:$B$78,2),IF((C399=9),VLOOKUP(D399,'9 лет'!$A$5:$B$78,2),IF((C399=10),VLOOKUP(D399,'10 лет'!$A$5:$B$78,2),IF((C399=11),VLOOKUP(D399,'11 лет'!$A$5:$B$78,2),IF((C399=12),VLOOKUP(D399,'12 лет'!$A$5:$B$78,2),IF((C399=13),VLOOKUP(D399,'13 лет'!$A$5:$B$78,2),IF((C399=14),VLOOKUP(D399,'14 лет'!$A$5:$B$78,2),IF((C399=15),VLOOKUP(D399,'15 лет'!$A$5:$B$78,2),IF((C399=16),VLOOKUP(D399,'16 лет'!$A$5:$B$78,2),IF((C399=17),VLOOKUP(D399,'17 лет'!$A$5:$B$78,2))))))))))))</f>
        <v>0</v>
      </c>
      <c r="F399" s="28"/>
      <c r="G399" s="17">
        <f>IF((C399&lt;=7),VLOOKUP(F399,'7 лет'!$C$5:$D$79,2),IF((C399=8),VLOOKUP(F399,'8 лет'!$C$5:$D$79,2),IF((C399=9),VLOOKUP(F399,'9 лет'!$C$5:$D$79,2),IF((C399=10),VLOOKUP(F399,'10 лет'!$C$5:$D$79,2),IF((C399=11),VLOOKUP(F399,'11 лет'!$C$5:$D$79,2),IF((C399=12),VLOOKUP(F399,'12 лет'!$C$5:$D$79,2),IF((C399=13),VLOOKUP(F399,'13 лет'!$C$5:$D$79,2),IF((C399=14),VLOOKUP(F399,'14 лет'!$C$5:$D$79,2),IF((C399=15),VLOOKUP(F399,'15 лет'!$C$5:$D$79,2),IF((C399=16),VLOOKUP(F399,'16 лет'!$C$5:$D$79,2),IF((C399=17),VLOOKUP(F399,'17 лет'!$C$5:$D$79,2))))))))))))</f>
        <v>0</v>
      </c>
      <c r="H399" s="28"/>
      <c r="I399" s="17">
        <f>IF((C399&lt;=7),VLOOKUP(H399,'7 лет'!$E$5:$F$79,2),IF((C399=8),VLOOKUP(H399,'8 лет'!$E$5:$F$79,2),IF((C399=9),VLOOKUP(H399,'9 лет'!$E$5:$F$79,2),IF((C399=10),VLOOKUP(H399,'10 лет'!$E$5:$F$79,2),IF((C399=11),VLOOKUP(H399,'11 лет'!$E$5:$F$79,2),IF((C399=12),VLOOKUP(H399,'12 лет'!$E$5:$F$79,2),IF((C399=13),VLOOKUP(H399,'13 лет'!$E$5:$F$79,2),IF((C399=14),VLOOKUP(H399,'14 лет'!$E$5:$F$79,2),IF((C399=15),VLOOKUP(H399,'15 лет'!$E$5:$F$79,2),IF((C399=16),VLOOKUP(H399,'16 лет'!$E$5:$F$79,2),IF((C399=17),VLOOKUP(H399,'17 лет'!$E$5:$F$79,2))))))))))))</f>
        <v>0</v>
      </c>
      <c r="J399" s="28"/>
      <c r="K399" s="17">
        <f>IF((C399&lt;=7),VLOOKUP(J399,'7 лет'!$G$5:$H$79,2),IF((C399=8),VLOOKUP(J399,'8 лет'!$G$5:$H$79,2),IF((C399=9),VLOOKUP(J399,'9 лет'!$G$5:$H$79,2),IF((C399=10),VLOOKUP(J399,'10 лет'!$G$5:$H$79,2),IF((C399=11),VLOOKUP(J399,'11 лет'!$G$5:$H$79,2),IF((C399=12),VLOOKUP(J399,'12 лет'!$G$5:$H$79,2),IF((C399=13),VLOOKUP(J399,'13 лет'!$G$5:$H$79,2),IF((C399=14),VLOOKUP(J399,'14 лет'!$G$5:$H$79,2),IF(C399&gt;=15,"0")))))))))</f>
        <v>0</v>
      </c>
      <c r="L399" s="28"/>
      <c r="M399" s="17" t="str">
        <f>IF((C399=12),VLOOKUP(L399,'12 лет'!$I$5:$J$81,2),IF((C399=13),VLOOKUP(L399,'13 лет'!$I$5:$J$81,2),IF((C399=14),VLOOKUP(L399,'14 лет'!$I$5:$J$80,2),IF((C399=15),VLOOKUP(L399,'15 лет'!$G$5:$H$82,2),IF((C399=16),VLOOKUP(L399,'16 лет'!$G$5:$H$81,2),IF((C399=17),VLOOKUP(L399,'17 лет'!$G$5:$H$81,2),IF(C399&lt;12,"0")))))))</f>
        <v>0</v>
      </c>
      <c r="N399" s="28"/>
      <c r="O399" s="17" t="str">
        <f>IF((C399=15),VLOOKUP(N399,'15 лет'!$I$5:$J$100,2),IF((C399=16),VLOOKUP(N399,'16 лет'!$I$5:$J$94,2),IF((C399=17),VLOOKUP(N399,'17 лет'!$I$5:$J$97,2),IF(C399&lt;15,"0"))))</f>
        <v>0</v>
      </c>
      <c r="P399" s="11"/>
      <c r="Q399" s="17">
        <f>IF((C399&lt;=7),VLOOKUP(P399,'7 лет'!$I$5:$J$79,2),IF((C399=8),VLOOKUP(P399,'8 лет'!$I$5:$J$79,2),IF((C399=9),VLOOKUP(P399,'9 лет'!$I$5:$J$79,2),IF((C399=10),VLOOKUP(P399,'10 лет'!$I$5:$J$79,2),IF((C399=11),VLOOKUP(P399,'11 лет'!$I$5:$J$79,2),IF((C399=12),VLOOKUP(P399,'12 лет'!$K$5:$L$79,2),IF((C399=13),VLOOKUP(P399,'13 лет'!$K$5:$L$79,2),IF((C399=14),VLOOKUP(P399,'14 лет'!$K$5:$L$79,2),IF((C399=15),VLOOKUP(P399,'15 лет'!$K$5:$L$79,2),IF((C399=16),VLOOKUP(P399,'16 лет'!$K$5:$L$79,2),IF((C399=17),VLOOKUP(P399,'17 лет'!$K$5:$L$79,2),)))))))))))</f>
        <v>50</v>
      </c>
      <c r="R399" s="28"/>
      <c r="S399" s="17">
        <f>IF((C399&lt;=7),VLOOKUP(R399,'7 лет'!$K$5:$L$79,2),IF((C399=8),VLOOKUP(R399,'8 лет'!$K$5:$L$79,2),IF((C399=9),VLOOKUP(R399,'9 лет'!$K$5:$L$79,2),IF((C399=10),VLOOKUP(R399,'10 лет'!$K$5:$L$79,2),IF((C399=11),VLOOKUP(R399,'11 лет'!$K$5:$L$79,2),IF((C399=12),VLOOKUP(R399,'12 лет'!$M$5:$N$79,2),IF((C399=13),VLOOKUP(R399,'13 лет'!$M$5:$N$79,2),IF((C399=14),VLOOKUP(R399,'14 лет'!$M$5:$N$79,2),IF((C399=15),VLOOKUP(R399,'15 лет'!$M$5:$N$79,2),IF((C399=16),VLOOKUP(R399,'16 лет'!$M$5:$N$79,2),IF((C399=17),VLOOKUP(R399,'17 лет'!$M$5:$N$79,2))))))))))))</f>
        <v>0</v>
      </c>
      <c r="T399" s="12">
        <f t="shared" si="18"/>
        <v>50</v>
      </c>
      <c r="U399" s="4">
        <f>'Личное первенство юноши'!U69</f>
        <v>7</v>
      </c>
      <c r="V399" s="120"/>
      <c r="W399" s="111"/>
      <c r="X399" t="str">
        <f>P392</f>
        <v>Субъект РФ 10</v>
      </c>
    </row>
    <row r="400" spans="1:24" ht="18.75">
      <c r="A400" s="28">
        <v>4</v>
      </c>
      <c r="B400" s="79"/>
      <c r="C400" s="28"/>
      <c r="D400" s="28"/>
      <c r="E400" s="17">
        <f>IF((C400&lt;=7),VLOOKUP(D400,'7 лет'!$A$5:$B$78,2),IF((C400=8),VLOOKUP(D400,'8 лет'!$A$5:$B$78,2),IF((C400=9),VLOOKUP(D400,'9 лет'!$A$5:$B$78,2),IF((C400=10),VLOOKUP(D400,'10 лет'!$A$5:$B$78,2),IF((C400=11),VLOOKUP(D400,'11 лет'!$A$5:$B$78,2),IF((C400=12),VLOOKUP(D400,'12 лет'!$A$5:$B$78,2),IF((C400=13),VLOOKUP(D400,'13 лет'!$A$5:$B$78,2),IF((C400=14),VLOOKUP(D400,'14 лет'!$A$5:$B$78,2),IF((C400=15),VLOOKUP(D400,'15 лет'!$A$5:$B$78,2),IF((C400=16),VLOOKUP(D400,'16 лет'!$A$5:$B$78,2),IF((C400=17),VLOOKUP(D400,'17 лет'!$A$5:$B$78,2))))))))))))</f>
        <v>0</v>
      </c>
      <c r="F400" s="28"/>
      <c r="G400" s="17">
        <f>IF((C400&lt;=7),VLOOKUP(F400,'7 лет'!$C$5:$D$79,2),IF((C400=8),VLOOKUP(F400,'8 лет'!$C$5:$D$79,2),IF((C400=9),VLOOKUP(F400,'9 лет'!$C$5:$D$79,2),IF((C400=10),VLOOKUP(F400,'10 лет'!$C$5:$D$79,2),IF((C400=11),VLOOKUP(F400,'11 лет'!$C$5:$D$79,2),IF((C400=12),VLOOKUP(F400,'12 лет'!$C$5:$D$79,2),IF((C400=13),VLOOKUP(F400,'13 лет'!$C$5:$D$79,2),IF((C400=14),VLOOKUP(F400,'14 лет'!$C$5:$D$79,2),IF((C400=15),VLOOKUP(F400,'15 лет'!$C$5:$D$79,2),IF((C400=16),VLOOKUP(F400,'16 лет'!$C$5:$D$79,2),IF((C400=17),VLOOKUP(F400,'17 лет'!$C$5:$D$79,2))))))))))))</f>
        <v>0</v>
      </c>
      <c r="H400" s="28"/>
      <c r="I400" s="17">
        <f>IF((C400&lt;=7),VLOOKUP(H400,'7 лет'!$E$5:$F$79,2),IF((C400=8),VLOOKUP(H400,'8 лет'!$E$5:$F$79,2),IF((C400=9),VLOOKUP(H400,'9 лет'!$E$5:$F$79,2),IF((C400=10),VLOOKUP(H400,'10 лет'!$E$5:$F$79,2),IF((C400=11),VLOOKUP(H400,'11 лет'!$E$5:$F$79,2),IF((C400=12),VLOOKUP(H400,'12 лет'!$E$5:$F$79,2),IF((C400=13),VLOOKUP(H400,'13 лет'!$E$5:$F$79,2),IF((C400=14),VLOOKUP(H400,'14 лет'!$E$5:$F$79,2),IF((C400=15),VLOOKUP(H400,'15 лет'!$E$5:$F$79,2),IF((C400=16),VLOOKUP(H400,'16 лет'!$E$5:$F$79,2),IF((C400=17),VLOOKUP(H400,'17 лет'!$E$5:$F$79,2))))))))))))</f>
        <v>0</v>
      </c>
      <c r="J400" s="28"/>
      <c r="K400" s="17">
        <f>IF((C400&lt;=7),VLOOKUP(J400,'7 лет'!$G$5:$H$79,2),IF((C400=8),VLOOKUP(J400,'8 лет'!$G$5:$H$79,2),IF((C400=9),VLOOKUP(J400,'9 лет'!$G$5:$H$79,2),IF((C400=10),VLOOKUP(J400,'10 лет'!$G$5:$H$79,2),IF((C400=11),VLOOKUP(J400,'11 лет'!$G$5:$H$79,2),IF((C400=12),VLOOKUP(J400,'12 лет'!$G$5:$H$79,2),IF((C400=13),VLOOKUP(J400,'13 лет'!$G$5:$H$79,2),IF((C400=14),VLOOKUP(J400,'14 лет'!$G$5:$H$79,2),IF(C400&gt;=15,"0")))))))))</f>
        <v>0</v>
      </c>
      <c r="L400" s="28"/>
      <c r="M400" s="17" t="str">
        <f>IF((C400=12),VLOOKUP(L400,'12 лет'!$I$5:$J$81,2),IF((C400=13),VLOOKUP(L400,'13 лет'!$I$5:$J$81,2),IF((C400=14),VLOOKUP(L400,'14 лет'!$I$5:$J$80,2),IF((C400=15),VLOOKUP(L400,'15 лет'!$G$5:$H$82,2),IF((C400=16),VLOOKUP(L400,'16 лет'!$G$5:$H$81,2),IF((C400=17),VLOOKUP(L400,'17 лет'!$G$5:$H$81,2),IF(C400&lt;12,"0")))))))</f>
        <v>0</v>
      </c>
      <c r="N400" s="28"/>
      <c r="O400" s="17" t="str">
        <f>IF((C400=15),VLOOKUP(N400,'15 лет'!$I$5:$J$100,2),IF((C400=16),VLOOKUP(N400,'16 лет'!$I$5:$J$94,2),IF((C400=17),VLOOKUP(N400,'17 лет'!$I$5:$J$97,2),IF(C400&lt;15,"0"))))</f>
        <v>0</v>
      </c>
      <c r="P400" s="11"/>
      <c r="Q400" s="17">
        <f>IF((C400&lt;=7),VLOOKUP(P400,'7 лет'!$I$5:$J$79,2),IF((C400=8),VLOOKUP(P400,'8 лет'!$I$5:$J$79,2),IF((C400=9),VLOOKUP(P400,'9 лет'!$I$5:$J$79,2),IF((C400=10),VLOOKUP(P400,'10 лет'!$I$5:$J$79,2),IF((C400=11),VLOOKUP(P400,'11 лет'!$I$5:$J$79,2),IF((C400=12),VLOOKUP(P400,'12 лет'!$K$5:$L$79,2),IF((C400=13),VLOOKUP(P400,'13 лет'!$K$5:$L$79,2),IF((C400=14),VLOOKUP(P400,'14 лет'!$K$5:$L$79,2),IF((C400=15),VLOOKUP(P400,'15 лет'!$K$5:$L$79,2),IF((C400=16),VLOOKUP(P400,'16 лет'!$K$5:$L$79,2),IF((C400=17),VLOOKUP(P400,'17 лет'!$K$5:$L$79,2),)))))))))))</f>
        <v>50</v>
      </c>
      <c r="R400" s="28"/>
      <c r="S400" s="17">
        <f>IF((C400&lt;=7),VLOOKUP(R400,'7 лет'!$K$5:$L$79,2),IF((C400=8),VLOOKUP(R400,'8 лет'!$K$5:$L$79,2),IF((C400=9),VLOOKUP(R400,'9 лет'!$K$5:$L$79,2),IF((C400=10),VLOOKUP(R400,'10 лет'!$K$5:$L$79,2),IF((C400=11),VLOOKUP(R400,'11 лет'!$K$5:$L$79,2),IF((C400=12),VLOOKUP(R400,'12 лет'!$M$5:$N$79,2),IF((C400=13),VLOOKUP(R400,'13 лет'!$M$5:$N$79,2),IF((C400=14),VLOOKUP(R400,'14 лет'!$M$5:$N$79,2),IF((C400=15),VLOOKUP(R400,'15 лет'!$M$5:$N$79,2),IF((C400=16),VLOOKUP(R400,'16 лет'!$M$5:$N$79,2),IF((C400=17),VLOOKUP(R400,'17 лет'!$M$5:$N$79,2))))))))))))</f>
        <v>0</v>
      </c>
      <c r="T400" s="12">
        <f t="shared" si="18"/>
        <v>50</v>
      </c>
      <c r="U400" s="4">
        <f>'Личное первенство юноши'!U70</f>
        <v>7</v>
      </c>
      <c r="V400" s="120"/>
      <c r="W400" s="111"/>
      <c r="X400" t="str">
        <f>P392</f>
        <v>Субъект РФ 10</v>
      </c>
    </row>
    <row r="401" spans="1:24" ht="18.75">
      <c r="A401" s="28">
        <v>5</v>
      </c>
      <c r="B401" s="79"/>
      <c r="C401" s="30"/>
      <c r="D401" s="28"/>
      <c r="E401" s="17">
        <f>IF((C401&lt;=7),VLOOKUP(D401,'7 лет'!$A$5:$B$78,2),IF((C401=8),VLOOKUP(D401,'8 лет'!$A$5:$B$78,2),IF((C401=9),VLOOKUP(D401,'9 лет'!$A$5:$B$78,2),IF((C401=10),VLOOKUP(D401,'10 лет'!$A$5:$B$78,2),IF((C401=11),VLOOKUP(D401,'11 лет'!$A$5:$B$78,2),IF((C401=12),VLOOKUP(D401,'12 лет'!$A$5:$B$78,2),IF((C401=13),VLOOKUP(D401,'13 лет'!$A$5:$B$78,2),IF((C401=14),VLOOKUP(D401,'14 лет'!$A$5:$B$78,2),IF((C401=15),VLOOKUP(D401,'15 лет'!$A$5:$B$78,2),IF((C401=16),VLOOKUP(D401,'16 лет'!$A$5:$B$78,2),IF((C401=17),VLOOKUP(D401,'17 лет'!$A$5:$B$78,2))))))))))))</f>
        <v>0</v>
      </c>
      <c r="F401" s="28"/>
      <c r="G401" s="17">
        <f>IF((C401&lt;=7),VLOOKUP(F401,'7 лет'!$C$5:$D$79,2),IF((C401=8),VLOOKUP(F401,'8 лет'!$C$5:$D$79,2),IF((C401=9),VLOOKUP(F401,'9 лет'!$C$5:$D$79,2),IF((C401=10),VLOOKUP(F401,'10 лет'!$C$5:$D$79,2),IF((C401=11),VLOOKUP(F401,'11 лет'!$C$5:$D$79,2),IF((C401=12),VLOOKUP(F401,'12 лет'!$C$5:$D$79,2),IF((C401=13),VLOOKUP(F401,'13 лет'!$C$5:$D$79,2),IF((C401=14),VLOOKUP(F401,'14 лет'!$C$5:$D$79,2),IF((C401=15),VLOOKUP(F401,'15 лет'!$C$5:$D$79,2),IF((C401=16),VLOOKUP(F401,'16 лет'!$C$5:$D$79,2),IF((C401=17),VLOOKUP(F401,'17 лет'!$C$5:$D$79,2))))))))))))</f>
        <v>0</v>
      </c>
      <c r="H401" s="28"/>
      <c r="I401" s="17">
        <f>IF((C401&lt;=7),VLOOKUP(H401,'7 лет'!$E$5:$F$79,2),IF((C401=8),VLOOKUP(H401,'8 лет'!$E$5:$F$79,2),IF((C401=9),VLOOKUP(H401,'9 лет'!$E$5:$F$79,2),IF((C401=10),VLOOKUP(H401,'10 лет'!$E$5:$F$79,2),IF((C401=11),VLOOKUP(H401,'11 лет'!$E$5:$F$79,2),IF((C401=12),VLOOKUP(H401,'12 лет'!$E$5:$F$79,2),IF((C401=13),VLOOKUP(H401,'13 лет'!$E$5:$F$79,2),IF((C401=14),VLOOKUP(H401,'14 лет'!$E$5:$F$79,2),IF((C401=15),VLOOKUP(H401,'15 лет'!$E$5:$F$79,2),IF((C401=16),VLOOKUP(H401,'16 лет'!$E$5:$F$79,2),IF((C401=17),VLOOKUP(H401,'17 лет'!$E$5:$F$79,2))))))))))))</f>
        <v>0</v>
      </c>
      <c r="J401" s="28"/>
      <c r="K401" s="17">
        <f>IF((C401&lt;=7),VLOOKUP(J401,'7 лет'!$G$5:$H$79,2),IF((C401=8),VLOOKUP(J401,'8 лет'!$G$5:$H$79,2),IF((C401=9),VLOOKUP(J401,'9 лет'!$G$5:$H$79,2),IF((C401=10),VLOOKUP(J401,'10 лет'!$G$5:$H$79,2),IF((C401=11),VLOOKUP(J401,'11 лет'!$G$5:$H$79,2),IF((C401=12),VLOOKUP(J401,'12 лет'!$G$5:$H$79,2),IF((C401=13),VLOOKUP(J401,'13 лет'!$G$5:$H$79,2),IF((C401=14),VLOOKUP(J401,'14 лет'!$G$5:$H$79,2),IF(C401&gt;=15,"0")))))))))</f>
        <v>0</v>
      </c>
      <c r="L401" s="28"/>
      <c r="M401" s="17" t="str">
        <f>IF((C401=12),VLOOKUP(L401,'12 лет'!$I$5:$J$81,2),IF((C401=13),VLOOKUP(L401,'13 лет'!$I$5:$J$81,2),IF((C401=14),VLOOKUP(L401,'14 лет'!$I$5:$J$80,2),IF((C401=15),VLOOKUP(L401,'15 лет'!$G$5:$H$82,2),IF((C401=16),VLOOKUP(L401,'16 лет'!$G$5:$H$81,2),IF((C401=17),VLOOKUP(L401,'17 лет'!$G$5:$H$81,2),IF(C401&lt;12,"0")))))))</f>
        <v>0</v>
      </c>
      <c r="N401" s="28"/>
      <c r="O401" s="17" t="str">
        <f>IF((C401=15),VLOOKUP(N401,'15 лет'!$I$5:$J$100,2),IF((C401=16),VLOOKUP(N401,'16 лет'!$I$5:$J$94,2),IF((C401=17),VLOOKUP(N401,'17 лет'!$I$5:$J$97,2),IF(C401&lt;15,"0"))))</f>
        <v>0</v>
      </c>
      <c r="P401" s="11"/>
      <c r="Q401" s="17">
        <f>IF((C401&lt;=7),VLOOKUP(P401,'7 лет'!$I$5:$J$79,2),IF((C401=8),VLOOKUP(P401,'8 лет'!$I$5:$J$79,2),IF((C401=9),VLOOKUP(P401,'9 лет'!$I$5:$J$79,2),IF((C401=10),VLOOKUP(P401,'10 лет'!$I$5:$J$79,2),IF((C401=11),VLOOKUP(P401,'11 лет'!$I$5:$J$79,2),IF((C401=12),VLOOKUP(P401,'12 лет'!$K$5:$L$79,2),IF((C401=13),VLOOKUP(P401,'13 лет'!$K$5:$L$79,2),IF((C401=14),VLOOKUP(P401,'14 лет'!$K$5:$L$79,2),IF((C401=15),VLOOKUP(P401,'15 лет'!$K$5:$L$79,2),IF((C401=16),VLOOKUP(P401,'16 лет'!$K$5:$L$79,2),IF((C401=17),VLOOKUP(P401,'17 лет'!$K$5:$L$79,2),)))))))))))</f>
        <v>50</v>
      </c>
      <c r="R401" s="28"/>
      <c r="S401" s="17">
        <f>IF((C401&lt;=7),VLOOKUP(R401,'7 лет'!$K$5:$L$79,2),IF((C401=8),VLOOKUP(R401,'8 лет'!$K$5:$L$79,2),IF((C401=9),VLOOKUP(R401,'9 лет'!$K$5:$L$79,2),IF((C401=10),VLOOKUP(R401,'10 лет'!$K$5:$L$79,2),IF((C401=11),VLOOKUP(R401,'11 лет'!$K$5:$L$79,2),IF((C401=12),VLOOKUP(R401,'12 лет'!$M$5:$N$79,2),IF((C401=13),VLOOKUP(R401,'13 лет'!$M$5:$N$79,2),IF((C401=14),VLOOKUP(R401,'14 лет'!$M$5:$N$79,2),IF((C401=15),VLOOKUP(R401,'15 лет'!$M$5:$N$79,2),IF((C401=16),VLOOKUP(R401,'16 лет'!$M$5:$N$79,2),IF((C401=17),VLOOKUP(R401,'17 лет'!$M$5:$N$79,2))))))))))))</f>
        <v>0</v>
      </c>
      <c r="T401" s="12">
        <f t="shared" si="18"/>
        <v>50</v>
      </c>
      <c r="U401" s="4">
        <f>'Личное первенство юноши'!U71</f>
        <v>7</v>
      </c>
      <c r="V401" s="120"/>
      <c r="W401" s="111"/>
      <c r="X401" t="str">
        <f>P392</f>
        <v>Субъект РФ 10</v>
      </c>
    </row>
    <row r="402" spans="1:24" ht="18.75">
      <c r="A402" s="28">
        <v>6</v>
      </c>
      <c r="B402" s="79"/>
      <c r="C402" s="30"/>
      <c r="D402" s="28"/>
      <c r="E402" s="17">
        <f>IF((C402&lt;=7),VLOOKUP(D402,'7 лет'!$A$5:$B$78,2),IF((C402=8),VLOOKUP(D402,'8 лет'!$A$5:$B$78,2),IF((C402=9),VLOOKUP(D402,'9 лет'!$A$5:$B$78,2),IF((C402=10),VLOOKUP(D402,'10 лет'!$A$5:$B$78,2),IF((C402=11),VLOOKUP(D402,'11 лет'!$A$5:$B$78,2),IF((C402=12),VLOOKUP(D402,'12 лет'!$A$5:$B$78,2),IF((C402=13),VLOOKUP(D402,'13 лет'!$A$5:$B$78,2),IF((C402=14),VLOOKUP(D402,'14 лет'!$A$5:$B$78,2),IF((C402=15),VLOOKUP(D402,'15 лет'!$A$5:$B$78,2),IF((C402=16),VLOOKUP(D402,'16 лет'!$A$5:$B$78,2),IF((C402=17),VLOOKUP(D402,'17 лет'!$A$5:$B$78,2))))))))))))</f>
        <v>0</v>
      </c>
      <c r="F402" s="28"/>
      <c r="G402" s="17">
        <f>IF((C402&lt;=7),VLOOKUP(F402,'7 лет'!$C$5:$D$79,2),IF((C402=8),VLOOKUP(F402,'8 лет'!$C$5:$D$79,2),IF((C402=9),VLOOKUP(F402,'9 лет'!$C$5:$D$79,2),IF((C402=10),VLOOKUP(F402,'10 лет'!$C$5:$D$79,2),IF((C402=11),VLOOKUP(F402,'11 лет'!$C$5:$D$79,2),IF((C402=12),VLOOKUP(F402,'12 лет'!$C$5:$D$79,2),IF((C402=13),VLOOKUP(F402,'13 лет'!$C$5:$D$79,2),IF((C402=14),VLOOKUP(F402,'14 лет'!$C$5:$D$79,2),IF((C402=15),VLOOKUP(F402,'15 лет'!$C$5:$D$79,2),IF((C402=16),VLOOKUP(F402,'16 лет'!$C$5:$D$79,2),IF((C402=17),VLOOKUP(F402,'17 лет'!$C$5:$D$79,2))))))))))))</f>
        <v>0</v>
      </c>
      <c r="H402" s="28"/>
      <c r="I402" s="17">
        <f>IF((C402&lt;=7),VLOOKUP(H402,'7 лет'!$E$5:$F$79,2),IF((C402=8),VLOOKUP(H402,'8 лет'!$E$5:$F$79,2),IF((C402=9),VLOOKUP(H402,'9 лет'!$E$5:$F$79,2),IF((C402=10),VLOOKUP(H402,'10 лет'!$E$5:$F$79,2),IF((C402=11),VLOOKUP(H402,'11 лет'!$E$5:$F$79,2),IF((C402=12),VLOOKUP(H402,'12 лет'!$E$5:$F$79,2),IF((C402=13),VLOOKUP(H402,'13 лет'!$E$5:$F$79,2),IF((C402=14),VLOOKUP(H402,'14 лет'!$E$5:$F$79,2),IF((C402=15),VLOOKUP(H402,'15 лет'!$E$5:$F$79,2),IF((C402=16),VLOOKUP(H402,'16 лет'!$E$5:$F$79,2),IF((C402=17),VLOOKUP(H402,'17 лет'!$E$5:$F$79,2))))))))))))</f>
        <v>0</v>
      </c>
      <c r="J402" s="28"/>
      <c r="K402" s="17">
        <f>IF((C402&lt;=7),VLOOKUP(J402,'7 лет'!$G$5:$H$79,2),IF((C402=8),VLOOKUP(J402,'8 лет'!$G$5:$H$79,2),IF((C402=9),VLOOKUP(J402,'9 лет'!$G$5:$H$79,2),IF((C402=10),VLOOKUP(J402,'10 лет'!$G$5:$H$79,2),IF((C402=11),VLOOKUP(J402,'11 лет'!$G$5:$H$79,2),IF((C402=12),VLOOKUP(J402,'12 лет'!$G$5:$H$79,2),IF((C402=13),VLOOKUP(J402,'13 лет'!$G$5:$H$79,2),IF((C402=14),VLOOKUP(J402,'14 лет'!$G$5:$H$79,2),IF(C402&gt;=15,"0")))))))))</f>
        <v>0</v>
      </c>
      <c r="L402" s="28"/>
      <c r="M402" s="17" t="str">
        <f>IF((C402=12),VLOOKUP(L402,'12 лет'!$I$5:$J$81,2),IF((C402=13),VLOOKUP(L402,'13 лет'!$I$5:$J$81,2),IF((C402=14),VLOOKUP(L402,'14 лет'!$I$5:$J$80,2),IF((C402=15),VLOOKUP(L402,'15 лет'!$G$5:$H$82,2),IF((C402=16),VLOOKUP(L402,'16 лет'!$G$5:$H$81,2),IF((C402=17),VLOOKUP(L402,'17 лет'!$G$5:$H$81,2),IF(C402&lt;12,"0")))))))</f>
        <v>0</v>
      </c>
      <c r="N402" s="28"/>
      <c r="O402" s="17" t="str">
        <f>IF((C402=15),VLOOKUP(N402,'15 лет'!$I$5:$J$100,2),IF((C402=16),VLOOKUP(N402,'16 лет'!$I$5:$J$94,2),IF((C402=17),VLOOKUP(N402,'17 лет'!$I$5:$J$97,2),IF(C402&lt;15,"0"))))</f>
        <v>0</v>
      </c>
      <c r="P402" s="11"/>
      <c r="Q402" s="17">
        <f>IF((C402&lt;=7),VLOOKUP(P402,'7 лет'!$I$5:$J$79,2),IF((C402=8),VLOOKUP(P402,'8 лет'!$I$5:$J$79,2),IF((C402=9),VLOOKUP(P402,'9 лет'!$I$5:$J$79,2),IF((C402=10),VLOOKUP(P402,'10 лет'!$I$5:$J$79,2),IF((C402=11),VLOOKUP(P402,'11 лет'!$I$5:$J$79,2),IF((C402=12),VLOOKUP(P402,'12 лет'!$K$5:$L$79,2),IF((C402=13),VLOOKUP(P402,'13 лет'!$K$5:$L$79,2),IF((C402=14),VLOOKUP(P402,'14 лет'!$K$5:$L$79,2),IF((C402=15),VLOOKUP(P402,'15 лет'!$K$5:$L$79,2),IF((C402=16),VLOOKUP(P402,'16 лет'!$K$5:$L$79,2),IF((C402=17),VLOOKUP(P402,'17 лет'!$K$5:$L$79,2),)))))))))))</f>
        <v>50</v>
      </c>
      <c r="R402" s="28"/>
      <c r="S402" s="17">
        <f>IF((C402&lt;=7),VLOOKUP(R402,'7 лет'!$K$5:$L$79,2),IF((C402=8),VLOOKUP(R402,'8 лет'!$K$5:$L$79,2),IF((C402=9),VLOOKUP(R402,'9 лет'!$K$5:$L$79,2),IF((C402=10),VLOOKUP(R402,'10 лет'!$K$5:$L$79,2),IF((C402=11),VLOOKUP(R402,'11 лет'!$K$5:$L$79,2),IF((C402=12),VLOOKUP(R402,'12 лет'!$M$5:$N$79,2),IF((C402=13),VLOOKUP(R402,'13 лет'!$M$5:$N$79,2),IF((C402=14),VLOOKUP(R402,'14 лет'!$M$5:$N$79,2),IF((C402=15),VLOOKUP(R402,'15 лет'!$M$5:$N$79,2),IF((C402=16),VLOOKUP(R402,'16 лет'!$M$5:$N$79,2),IF((C402=17),VLOOKUP(R402,'17 лет'!$M$5:$N$79,2))))))))))))</f>
        <v>0</v>
      </c>
      <c r="T402" s="12">
        <f t="shared" si="18"/>
        <v>50</v>
      </c>
      <c r="U402" s="4">
        <f>'Личное первенство юноши'!U72</f>
        <v>7</v>
      </c>
      <c r="V402" s="120"/>
      <c r="W402" s="111"/>
      <c r="X402" t="str">
        <f>P392</f>
        <v>Субъект РФ 10</v>
      </c>
    </row>
    <row r="403" spans="1:24" ht="18.75">
      <c r="A403" s="122"/>
      <c r="B403" s="123"/>
      <c r="C403" s="123"/>
      <c r="D403" s="123"/>
      <c r="E403" s="123"/>
      <c r="F403" s="123"/>
      <c r="G403" s="123"/>
      <c r="H403" s="123"/>
      <c r="I403" s="123"/>
      <c r="J403" s="123"/>
      <c r="K403" s="123"/>
      <c r="L403" s="123"/>
      <c r="M403" s="123"/>
      <c r="N403" s="123"/>
      <c r="O403" s="123"/>
      <c r="P403" s="128" t="s">
        <v>292</v>
      </c>
      <c r="Q403" s="128"/>
      <c r="R403" s="128"/>
      <c r="S403" s="129"/>
      <c r="T403" s="124">
        <f ca="1">SUMPRODUCT(LARGE($T$397:$T$402,ROW(INDIRECT("T1:T"&amp;Z17))))</f>
        <v>250</v>
      </c>
      <c r="U403" s="125"/>
      <c r="V403" s="120"/>
      <c r="W403" s="111"/>
    </row>
    <row r="404" spans="1:24" ht="24.75" customHeight="1">
      <c r="A404" s="135" t="s">
        <v>180</v>
      </c>
      <c r="B404" s="136"/>
      <c r="C404" s="136"/>
      <c r="D404" s="136"/>
      <c r="E404" s="136"/>
      <c r="F404" s="136"/>
      <c r="G404" s="136"/>
      <c r="H404" s="136"/>
      <c r="I404" s="136"/>
      <c r="J404" s="136"/>
      <c r="K404" s="136"/>
      <c r="L404" s="136"/>
      <c r="M404" s="136"/>
      <c r="N404" s="136"/>
      <c r="O404" s="136"/>
      <c r="P404" s="136"/>
      <c r="Q404" s="136"/>
      <c r="R404" s="136"/>
      <c r="S404" s="136"/>
      <c r="T404" s="136"/>
      <c r="U404" s="137"/>
      <c r="V404" s="120"/>
      <c r="W404" s="111"/>
    </row>
    <row r="405" spans="1:24" ht="18.75">
      <c r="A405" s="28">
        <v>1</v>
      </c>
      <c r="B405" s="80"/>
      <c r="C405" s="28"/>
      <c r="D405" s="28"/>
      <c r="E405" s="17">
        <f>IF((C405&lt;=7),VLOOKUP(D405,'7 лет'!$M$5:$N$78,2),IF((C405=8),VLOOKUP(D405,'8 лет'!$M$5:$N$78,2),IF((C405=9),VLOOKUP(D405,'9 лет'!$M$5:$N$78,2),IF((C405=10),VLOOKUP(D405,'10 лет'!$M$5:$N$78,2),IF((C405=11),VLOOKUP(D405,'11 лет'!$M$5:$N$78,2),IF((C405=12),VLOOKUP(D405,'12 лет'!$O$5:$P$78,2),IF((C405=13),VLOOKUP(D405,'13 лет'!$O$5:$P$78,2),IF((C405=14),VLOOKUP(D405,'14 лет'!$O$5:$P$78,2),IF((C405=15),VLOOKUP(D405,'15 лет'!$O$5:$P$78,2),IF((C405=16),VLOOKUP(D405,'16 лет'!$O$5:$P$78,2),IF((C405=17),VLOOKUP(D405,'17 лет'!$O$5:$P$78,2))))))))))))</f>
        <v>0</v>
      </c>
      <c r="F405" s="28"/>
      <c r="G405" s="17">
        <f>IF((C405&lt;=7),VLOOKUP(F405,'7 лет'!$O$5:$P$79,2),IF((C405=8),VLOOKUP(F405,'8 лет'!$O$5:$P$79,2),IF((C405=9),VLOOKUP(F405,'9 лет'!$O$5:$P$79,2),IF((C405=10),VLOOKUP(F405,'10 лет'!$O$5:$P$79,2),IF((C405=11),VLOOKUP(F405,'11 лет'!$O$5:$P$79,2),IF((C405=12),VLOOKUP(F405,'12 лет'!$Q$5:$R$79,2),IF((C405=13),VLOOKUP(F405,'13 лет'!$Q$5:$R$79,2),IF((C405=14),VLOOKUP(F405,'14 лет'!$Q$5:$R$79,2),IF((C405=15),VLOOKUP(F405,'15 лет'!$Q$5:$R$79,2),IF((C405=16),VLOOKUP(F405,'16 лет'!$Q$5:$R$79,2),IF((C405=17),VLOOKUP(F405,'17 лет'!$Q$5:$R$79,2))))))))))))</f>
        <v>0</v>
      </c>
      <c r="H405" s="28"/>
      <c r="I405" s="17">
        <f>IF((C405&lt;=7),VLOOKUP(H405,'7 лет'!$Q$5:$R$79,2),IF((C405=8),VLOOKUP(H405,'8 лет'!$Q$5:$R$79,2),IF((C405=9),VLOOKUP(H405,'9 лет'!$Q$5:$R$79,2),IF((C405=10),VLOOKUP(H405,'10 лет'!$Q$5:$R$79,2),IF((C405=11),VLOOKUP(H405,'11 лет'!$Q$5:$R$79,2),IF((C405=12),VLOOKUP(H405,'12 лет'!$S$5:$T$79,2),IF((C405=13),VLOOKUP(H405,'13 лет'!$S$5:$T$79,2),IF((C405=14),VLOOKUP(H405,'14 лет'!$S$5:$T$79,2),IF((C405=15),VLOOKUP(H405,'15 лет'!$S$5:$T$79,2),IF((C405=16),VLOOKUP(H405,'16 лет'!$S$5:$T$79,2),IF((C405=17),VLOOKUP(H405,'17 лет'!$S$5:$T$79,2))))))))))))</f>
        <v>0</v>
      </c>
      <c r="J405" s="28"/>
      <c r="K405" s="17">
        <f>IF((C405&lt;=7),VLOOKUP(J405,'7 лет'!$S$5:$T$79,2),IF((C405=8),VLOOKUP(J405,'8 лет'!$S$5:$T$79,2),IF((C405=9),VLOOKUP(J405,'9 лет'!$S$5:$T$79,2),IF((C405=10),VLOOKUP(J405,'10 лет'!$S$5:$T$79,2),IF((C405=11),VLOOKUP(J405,'11 лет'!$S$5:$T$79,2),IF((C405=12),VLOOKUP(J405,'12 лет'!$U$5:$V$79,2),IF((C405=13),VLOOKUP(J405,'13 лет'!$U$5:$V$79,2),IF((C405=14),VLOOKUP(J405,'14 лет'!$U$5:$V$79,2),IF(C405&gt;=15,"0")))))))))</f>
        <v>0</v>
      </c>
      <c r="L405" s="28"/>
      <c r="M405" s="17" t="str">
        <f>IF((C405=12),VLOOKUP(L405,'12 лет'!$W$5:$X$85,2),IF((C405=13),VLOOKUP(L405,'13 лет'!$W$5:$X$84,2),IF((C405=14),VLOOKUP(L405,'14 лет'!$W$5:$X$82,2),IF((C405=15),VLOOKUP(L405,'15 лет'!$U$5:$V$82,2),IF((C405=16),VLOOKUP(L405,'16 лет'!$U$5:$V$78,2),IF((C405=17),VLOOKUP(L405,'17 лет'!$U$5:$V$78,2),IF(C405&lt;12,"0")))))))</f>
        <v>0</v>
      </c>
      <c r="N405" s="28"/>
      <c r="O405" s="17" t="str">
        <f>IF((C405=15),VLOOKUP(N405,'15 лет'!$W$5:$X$115,2),IF((C405=16),VLOOKUP(N405,'16 лет'!$W$5:$X$113,2),IF((C405=17),VLOOKUP(N405,'17 лет'!$W$5:$X$113,2),IF(C405&lt;15,"0"))))</f>
        <v>0</v>
      </c>
      <c r="P405" s="11"/>
      <c r="Q405" s="17">
        <f>IF((C405&lt;=7),VLOOKUP(P405,'7 лет'!$U$5:$V$79,2),IF((C405=8),VLOOKUP(P405,'8 лет'!$U$5:$V$79,2),IF((C405=9),VLOOKUP(P405,'9 лет'!$U$5:$V$79,2),IF((C405=10),VLOOKUP(P405,'10 лет'!$U$5:$V$79,2),IF((C405=11),VLOOKUP(P405,'11 лет'!$U$5:$V$79,2),IF((C405=12),VLOOKUP(P405,'12 лет'!$Y$5:$Z$79,2),IF((C405=13),VLOOKUP(P405,'13 лет'!$Y$5:$Z$79,2),IF((C405=14),VLOOKUP(P405,'14 лет'!$Y$5:$Z$79,2),IF((C405=15),VLOOKUP(P405,'15 лет'!$Y$5:$Z$79,2),IF((C405=16),VLOOKUP(P405,'16 лет'!$Y$5:$Z$79,2),IF((C405=17),VLOOKUP(P405,'17 лет'!$Y$5:$Z$79,2))))))))))))</f>
        <v>35</v>
      </c>
      <c r="R405" s="28"/>
      <c r="S405" s="17">
        <f>IF((C405&lt;=7),VLOOKUP(R405,'7 лет'!$W$5:$X$79,2),IF((C405=8),VLOOKUP(R405,'8 лет'!$W$5:$X$79,2),IF((C405=9),VLOOKUP(R405,'9 лет'!$W$5:$X$79,2),IF((C405=10),VLOOKUP(R405,'10 лет'!$W$5:$X$79,2),IF((C405=11),VLOOKUP(R405,'11 лет'!$W$5:$X$79,2),IF((C405=12),VLOOKUP(R405,'12 лет'!$AA$5:$AB$79,2),IF((C405=13),VLOOKUP(R405,'13 лет'!$AA$5:$AB$79,2),IF((C405=14),VLOOKUP(R405,'14 лет'!$AA$5:$AB$79,2),IF((C405=15),VLOOKUP(R405,'15 лет'!$AA$5:$AB$79,2),IF((C405=16),VLOOKUP(R405,'16 лет'!$AA$5:$AB$79,2),IF((C405=17),VLOOKUP(R405,'17 лет'!$AA$5:$AB$79,2))))))))))))</f>
        <v>0</v>
      </c>
      <c r="T405" s="13">
        <f t="shared" ref="T405:T410" si="19">SUM(E405+G405+I405+K405+M405+O405+Q405+S405)</f>
        <v>35</v>
      </c>
      <c r="U405" s="4">
        <f>'Личное первенство девушки'!U67</f>
        <v>7</v>
      </c>
      <c r="V405" s="120"/>
      <c r="W405" s="111"/>
      <c r="X405" t="str">
        <f>P392</f>
        <v>Субъект РФ 10</v>
      </c>
    </row>
    <row r="406" spans="1:24" ht="18.75">
      <c r="A406" s="28">
        <v>2</v>
      </c>
      <c r="B406" s="80"/>
      <c r="C406" s="28"/>
      <c r="D406" s="28"/>
      <c r="E406" s="17">
        <f>IF((C406&lt;=7),VLOOKUP(D406,'7 лет'!$M$5:$N$78,2),IF((C406=8),VLOOKUP(D406,'8 лет'!$M$5:$N$78,2),IF((C406=9),VLOOKUP(D406,'9 лет'!$M$5:$N$78,2),IF((C406=10),VLOOKUP(D406,'10 лет'!$M$5:$N$78,2),IF((C406=11),VLOOKUP(D406,'11 лет'!$M$5:$N$78,2),IF((C406=12),VLOOKUP(D406,'12 лет'!$O$5:$P$78,2),IF((C406=13),VLOOKUP(D406,'13 лет'!$O$5:$P$78,2),IF((C406=14),VLOOKUP(D406,'14 лет'!$O$5:$P$78,2),IF((C406=15),VLOOKUP(D406,'15 лет'!$O$5:$P$78,2),IF((C406=16),VLOOKUP(D406,'16 лет'!$O$5:$P$78,2),IF((C406=17),VLOOKUP(D406,'17 лет'!$O$5:$P$78,2))))))))))))</f>
        <v>0</v>
      </c>
      <c r="F406" s="28"/>
      <c r="G406" s="17">
        <f>IF((C406&lt;=7),VLOOKUP(F406,'7 лет'!$O$5:$P$79,2),IF((C406=8),VLOOKUP(F406,'8 лет'!$O$5:$P$79,2),IF((C406=9),VLOOKUP(F406,'9 лет'!$O$5:$P$79,2),IF((C406=10),VLOOKUP(F406,'10 лет'!$O$5:$P$79,2),IF((C406=11),VLOOKUP(F406,'11 лет'!$O$5:$P$79,2),IF((C406=12),VLOOKUP(F406,'12 лет'!$Q$5:$R$79,2),IF((C406=13),VLOOKUP(F406,'13 лет'!$Q$5:$R$79,2),IF((C406=14),VLOOKUP(F406,'14 лет'!$Q$5:$R$79,2),IF((C406=15),VLOOKUP(F406,'15 лет'!$Q$5:$R$79,2),IF((C406=16),VLOOKUP(F406,'16 лет'!$Q$5:$R$79,2),IF((C406=17),VLOOKUP(F406,'17 лет'!$Q$5:$R$79,2))))))))))))</f>
        <v>0</v>
      </c>
      <c r="H406" s="28"/>
      <c r="I406" s="17">
        <f>IF((C406&lt;=7),VLOOKUP(H406,'7 лет'!$Q$5:$R$79,2),IF((C406=8),VLOOKUP(H406,'8 лет'!$Q$5:$R$79,2),IF((C406=9),VLOOKUP(H406,'9 лет'!$Q$5:$R$79,2),IF((C406=10),VLOOKUP(H406,'10 лет'!$Q$5:$R$79,2),IF((C406=11),VLOOKUP(H406,'11 лет'!$Q$5:$R$79,2),IF((C406=12),VLOOKUP(H406,'12 лет'!$S$5:$T$79,2),IF((C406=13),VLOOKUP(H406,'13 лет'!$S$5:$T$79,2),IF((C406=14),VLOOKUP(H406,'14 лет'!$S$5:$T$79,2),IF((C406=15),VLOOKUP(H406,'15 лет'!$S$5:$T$79,2),IF((C406=16),VLOOKUP(H406,'16 лет'!$S$5:$T$79,2),IF((C406=17),VLOOKUP(H406,'17 лет'!$S$5:$T$79,2))))))))))))</f>
        <v>0</v>
      </c>
      <c r="J406" s="28"/>
      <c r="K406" s="17">
        <f>IF((C406&lt;=7),VLOOKUP(J406,'7 лет'!$S$5:$T$79,2),IF((C406=8),VLOOKUP(J406,'8 лет'!$S$5:$T$79,2),IF((C406=9),VLOOKUP(J406,'9 лет'!$S$5:$T$79,2),IF((C406=10),VLOOKUP(J406,'10 лет'!$S$5:$T$79,2),IF((C406=11),VLOOKUP(J406,'11 лет'!$S$5:$T$79,2),IF((C406=12),VLOOKUP(J406,'12 лет'!$U$5:$V$79,2),IF((C406=13),VLOOKUP(J406,'13 лет'!$U$5:$V$79,2),IF((C406=14),VLOOKUP(J406,'14 лет'!$U$5:$V$79,2),IF(C406&gt;=15,"0")))))))))</f>
        <v>0</v>
      </c>
      <c r="L406" s="28"/>
      <c r="M406" s="17" t="str">
        <f>IF((C406=12),VLOOKUP(L406,'12 лет'!$W$5:$X$85,2),IF((C406=13),VLOOKUP(L406,'13 лет'!$W$5:$X$84,2),IF((C406=14),VLOOKUP(L406,'14 лет'!$W$5:$X$82,2),IF((C406=15),VLOOKUP(L406,'15 лет'!$U$5:$V$82,2),IF((C406=16),VLOOKUP(L406,'16 лет'!$U$5:$V$78,2),IF((C406=17),VLOOKUP(L406,'17 лет'!$U$5:$V$78,2),IF(C406&lt;12,"0")))))))</f>
        <v>0</v>
      </c>
      <c r="N406" s="28"/>
      <c r="O406" s="17" t="str">
        <f>IF((C406=15),VLOOKUP(N406,'15 лет'!$W$5:$X$115,2),IF((C406=16),VLOOKUP(N406,'16 лет'!$W$5:$X$113,2),IF((C406=17),VLOOKUP(N406,'17 лет'!$W$5:$X$113,2),IF(C406&lt;15,"0"))))</f>
        <v>0</v>
      </c>
      <c r="P406" s="11"/>
      <c r="Q406" s="17">
        <f>IF((C406&lt;=7),VLOOKUP(P406,'7 лет'!$U$5:$V$79,2),IF((C406=8),VLOOKUP(P406,'8 лет'!$U$5:$V$79,2),IF((C406=9),VLOOKUP(P406,'9 лет'!$U$5:$V$79,2),IF((C406=10),VLOOKUP(P406,'10 лет'!$U$5:$V$79,2),IF((C406=11),VLOOKUP(P406,'11 лет'!$U$5:$V$79,2),IF((C406=12),VLOOKUP(P406,'12 лет'!$Y$5:$Z$79,2),IF((C406=13),VLOOKUP(P406,'13 лет'!$Y$5:$Z$79,2),IF((C406=14),VLOOKUP(P406,'14 лет'!$Y$5:$Z$79,2),IF((C406=15),VLOOKUP(P406,'15 лет'!$Y$5:$Z$79,2),IF((C406=16),VLOOKUP(P406,'16 лет'!$Y$5:$Z$79,2),IF((C406=17),VLOOKUP(P406,'17 лет'!$Y$5:$Z$79,2))))))))))))</f>
        <v>35</v>
      </c>
      <c r="R406" s="28"/>
      <c r="S406" s="17">
        <f>IF((C406&lt;=7),VLOOKUP(R406,'7 лет'!$W$5:$X$79,2),IF((C406=8),VLOOKUP(R406,'8 лет'!$W$5:$X$79,2),IF((C406=9),VLOOKUP(R406,'9 лет'!$W$5:$X$79,2),IF((C406=10),VLOOKUP(R406,'10 лет'!$W$5:$X$79,2),IF((C406=11),VLOOKUP(R406,'11 лет'!$W$5:$X$79,2),IF((C406=12),VLOOKUP(R406,'12 лет'!$AA$5:$AB$79,2),IF((C406=13),VLOOKUP(R406,'13 лет'!$AA$5:$AB$79,2),IF((C406=14),VLOOKUP(R406,'14 лет'!$AA$5:$AB$79,2),IF((C406=15),VLOOKUP(R406,'15 лет'!$AA$5:$AB$79,2),IF((C406=16),VLOOKUP(R406,'16 лет'!$AA$5:$AB$79,2),IF((C406=17),VLOOKUP(R406,'17 лет'!$AA$5:$AB$79,2))))))))))))</f>
        <v>0</v>
      </c>
      <c r="T406" s="13">
        <f t="shared" si="19"/>
        <v>35</v>
      </c>
      <c r="U406" s="4">
        <f>'Личное первенство девушки'!U68</f>
        <v>7</v>
      </c>
      <c r="V406" s="120"/>
      <c r="W406" s="111"/>
      <c r="X406" t="str">
        <f>P392</f>
        <v>Субъект РФ 10</v>
      </c>
    </row>
    <row r="407" spans="1:24" ht="18.75">
      <c r="A407" s="28">
        <v>3</v>
      </c>
      <c r="B407" s="80"/>
      <c r="C407" s="28"/>
      <c r="D407" s="28"/>
      <c r="E407" s="17">
        <f>IF((C407&lt;=7),VLOOKUP(D407,'7 лет'!$M$5:$N$78,2),IF((C407=8),VLOOKUP(D407,'8 лет'!$M$5:$N$78,2),IF((C407=9),VLOOKUP(D407,'9 лет'!$M$5:$N$78,2),IF((C407=10),VLOOKUP(D407,'10 лет'!$M$5:$N$78,2),IF((C407=11),VLOOKUP(D407,'11 лет'!$M$5:$N$78,2),IF((C407=12),VLOOKUP(D407,'12 лет'!$O$5:$P$78,2),IF((C407=13),VLOOKUP(D407,'13 лет'!$O$5:$P$78,2),IF((C407=14),VLOOKUP(D407,'14 лет'!$O$5:$P$78,2),IF((C407=15),VLOOKUP(D407,'15 лет'!$O$5:$P$78,2),IF((C407=16),VLOOKUP(D407,'16 лет'!$O$5:$P$78,2),IF((C407=17),VLOOKUP(D407,'17 лет'!$O$5:$P$78,2))))))))))))</f>
        <v>0</v>
      </c>
      <c r="F407" s="28"/>
      <c r="G407" s="17">
        <f>IF((C407&lt;=7),VLOOKUP(F407,'7 лет'!$O$5:$P$79,2),IF((C407=8),VLOOKUP(F407,'8 лет'!$O$5:$P$79,2),IF((C407=9),VLOOKUP(F407,'9 лет'!$O$5:$P$79,2),IF((C407=10),VLOOKUP(F407,'10 лет'!$O$5:$P$79,2),IF((C407=11),VLOOKUP(F407,'11 лет'!$O$5:$P$79,2),IF((C407=12),VLOOKUP(F407,'12 лет'!$Q$5:$R$79,2),IF((C407=13),VLOOKUP(F407,'13 лет'!$Q$5:$R$79,2),IF((C407=14),VLOOKUP(F407,'14 лет'!$Q$5:$R$79,2),IF((C407=15),VLOOKUP(F407,'15 лет'!$Q$5:$R$79,2),IF((C407=16),VLOOKUP(F407,'16 лет'!$Q$5:$R$79,2),IF((C407=17),VLOOKUP(F407,'17 лет'!$Q$5:$R$79,2))))))))))))</f>
        <v>0</v>
      </c>
      <c r="H407" s="28"/>
      <c r="I407" s="17">
        <f>IF((C407&lt;=7),VLOOKUP(H407,'7 лет'!$Q$5:$R$79,2),IF((C407=8),VLOOKUP(H407,'8 лет'!$Q$5:$R$79,2),IF((C407=9),VLOOKUP(H407,'9 лет'!$Q$5:$R$79,2),IF((C407=10),VLOOKUP(H407,'10 лет'!$Q$5:$R$79,2),IF((C407=11),VLOOKUP(H407,'11 лет'!$Q$5:$R$79,2),IF((C407=12),VLOOKUP(H407,'12 лет'!$S$5:$T$79,2),IF((C407=13),VLOOKUP(H407,'13 лет'!$S$5:$T$79,2),IF((C407=14),VLOOKUP(H407,'14 лет'!$S$5:$T$79,2),IF((C407=15),VLOOKUP(H407,'15 лет'!$S$5:$T$79,2),IF((C407=16),VLOOKUP(H407,'16 лет'!$S$5:$T$79,2),IF((C407=17),VLOOKUP(H407,'17 лет'!$S$5:$T$79,2))))))))))))</f>
        <v>0</v>
      </c>
      <c r="J407" s="28"/>
      <c r="K407" s="17">
        <f>IF((C407&lt;=7),VLOOKUP(J407,'7 лет'!$S$5:$T$79,2),IF((C407=8),VLOOKUP(J407,'8 лет'!$S$5:$T$79,2),IF((C407=9),VLOOKUP(J407,'9 лет'!$S$5:$T$79,2),IF((C407=10),VLOOKUP(J407,'10 лет'!$S$5:$T$79,2),IF((C407=11),VLOOKUP(J407,'11 лет'!$S$5:$T$79,2),IF((C407=12),VLOOKUP(J407,'12 лет'!$U$5:$V$79,2),IF((C407=13),VLOOKUP(J407,'13 лет'!$U$5:$V$79,2),IF((C407=14),VLOOKUP(J407,'14 лет'!$U$5:$V$79,2),IF(C407&gt;=15,"0")))))))))</f>
        <v>0</v>
      </c>
      <c r="L407" s="28"/>
      <c r="M407" s="17" t="str">
        <f>IF((C407=12),VLOOKUP(L407,'12 лет'!$W$5:$X$85,2),IF((C407=13),VLOOKUP(L407,'13 лет'!$W$5:$X$84,2),IF((C407=14),VLOOKUP(L407,'14 лет'!$W$5:$X$82,2),IF((C407=15),VLOOKUP(L407,'15 лет'!$U$5:$V$82,2),IF((C407=16),VLOOKUP(L407,'16 лет'!$U$5:$V$78,2),IF((C407=17),VLOOKUP(L407,'17 лет'!$U$5:$V$78,2),IF(C407&lt;12,"0")))))))</f>
        <v>0</v>
      </c>
      <c r="N407" s="28"/>
      <c r="O407" s="17" t="str">
        <f>IF((C407=15),VLOOKUP(N407,'15 лет'!$W$5:$X$115,2),IF((C407=16),VLOOKUP(N407,'16 лет'!$W$5:$X$113,2),IF((C407=17),VLOOKUP(N407,'17 лет'!$W$5:$X$113,2),IF(C407&lt;15,"0"))))</f>
        <v>0</v>
      </c>
      <c r="P407" s="11"/>
      <c r="Q407" s="17">
        <f>IF((C407&lt;=7),VLOOKUP(P407,'7 лет'!$U$5:$V$79,2),IF((C407=8),VLOOKUP(P407,'8 лет'!$U$5:$V$79,2),IF((C407=9),VLOOKUP(P407,'9 лет'!$U$5:$V$79,2),IF((C407=10),VLOOKUP(P407,'10 лет'!$U$5:$V$79,2),IF((C407=11),VLOOKUP(P407,'11 лет'!$U$5:$V$79,2),IF((C407=12),VLOOKUP(P407,'12 лет'!$Y$5:$Z$79,2),IF((C407=13),VLOOKUP(P407,'13 лет'!$Y$5:$Z$79,2),IF((C407=14),VLOOKUP(P407,'14 лет'!$Y$5:$Z$79,2),IF((C407=15),VLOOKUP(P407,'15 лет'!$Y$5:$Z$79,2),IF((C407=16),VLOOKUP(P407,'16 лет'!$Y$5:$Z$79,2),IF((C407=17),VLOOKUP(P407,'17 лет'!$Y$5:$Z$79,2))))))))))))</f>
        <v>35</v>
      </c>
      <c r="R407" s="28"/>
      <c r="S407" s="17">
        <f>IF((C407&lt;=7),VLOOKUP(R407,'7 лет'!$W$5:$X$79,2),IF((C407=8),VLOOKUP(R407,'8 лет'!$W$5:$X$79,2),IF((C407=9),VLOOKUP(R407,'9 лет'!$W$5:$X$79,2),IF((C407=10),VLOOKUP(R407,'10 лет'!$W$5:$X$79,2),IF((C407=11),VLOOKUP(R407,'11 лет'!$W$5:$X$79,2),IF((C407=12),VLOOKUP(R407,'12 лет'!$AA$5:$AB$79,2),IF((C407=13),VLOOKUP(R407,'13 лет'!$AA$5:$AB$79,2),IF((C407=14),VLOOKUP(R407,'14 лет'!$AA$5:$AB$79,2),IF((C407=15),VLOOKUP(R407,'15 лет'!$AA$5:$AB$79,2),IF((C407=16),VLOOKUP(R407,'16 лет'!$AA$5:$AB$79,2),IF((C407=17),VLOOKUP(R407,'17 лет'!$AA$5:$AB$79,2))))))))))))</f>
        <v>0</v>
      </c>
      <c r="T407" s="13">
        <f t="shared" si="19"/>
        <v>35</v>
      </c>
      <c r="U407" s="4">
        <f>'Личное первенство девушки'!U69</f>
        <v>7</v>
      </c>
      <c r="V407" s="120"/>
      <c r="W407" s="111"/>
      <c r="X407" t="str">
        <f>P392</f>
        <v>Субъект РФ 10</v>
      </c>
    </row>
    <row r="408" spans="1:24" ht="18.75">
      <c r="A408" s="28">
        <v>4</v>
      </c>
      <c r="B408" s="80"/>
      <c r="C408" s="28"/>
      <c r="D408" s="28"/>
      <c r="E408" s="17">
        <f>IF((C408&lt;=7),VLOOKUP(D408,'7 лет'!$M$5:$N$78,2),IF((C408=8),VLOOKUP(D408,'8 лет'!$M$5:$N$78,2),IF((C408=9),VLOOKUP(D408,'9 лет'!$M$5:$N$78,2),IF((C408=10),VLOOKUP(D408,'10 лет'!$M$5:$N$78,2),IF((C408=11),VLOOKUP(D408,'11 лет'!$M$5:$N$78,2),IF((C408=12),VLOOKUP(D408,'12 лет'!$O$5:$P$78,2),IF((C408=13),VLOOKUP(D408,'13 лет'!$O$5:$P$78,2),IF((C408=14),VLOOKUP(D408,'14 лет'!$O$5:$P$78,2),IF((C408=15),VLOOKUP(D408,'15 лет'!$O$5:$P$78,2),IF((C408=16),VLOOKUP(D408,'16 лет'!$O$5:$P$78,2),IF((C408=17),VLOOKUP(D408,'17 лет'!$O$5:$P$78,2))))))))))))</f>
        <v>0</v>
      </c>
      <c r="F408" s="28"/>
      <c r="G408" s="17">
        <f>IF((C408&lt;=7),VLOOKUP(F408,'7 лет'!$O$5:$P$79,2),IF((C408=8),VLOOKUP(F408,'8 лет'!$O$5:$P$79,2),IF((C408=9),VLOOKUP(F408,'9 лет'!$O$5:$P$79,2),IF((C408=10),VLOOKUP(F408,'10 лет'!$O$5:$P$79,2),IF((C408=11),VLOOKUP(F408,'11 лет'!$O$5:$P$79,2),IF((C408=12),VLOOKUP(F408,'12 лет'!$Q$5:$R$79,2),IF((C408=13),VLOOKUP(F408,'13 лет'!$Q$5:$R$79,2),IF((C408=14),VLOOKUP(F408,'14 лет'!$Q$5:$R$79,2),IF((C408=15),VLOOKUP(F408,'15 лет'!$Q$5:$R$79,2),IF((C408=16),VLOOKUP(F408,'16 лет'!$Q$5:$R$79,2),IF((C408=17),VLOOKUP(F408,'17 лет'!$Q$5:$R$79,2))))))))))))</f>
        <v>0</v>
      </c>
      <c r="H408" s="28"/>
      <c r="I408" s="17">
        <f>IF((C408&lt;=7),VLOOKUP(H408,'7 лет'!$Q$5:$R$79,2),IF((C408=8),VLOOKUP(H408,'8 лет'!$Q$5:$R$79,2),IF((C408=9),VLOOKUP(H408,'9 лет'!$Q$5:$R$79,2),IF((C408=10),VLOOKUP(H408,'10 лет'!$Q$5:$R$79,2),IF((C408=11),VLOOKUP(H408,'11 лет'!$Q$5:$R$79,2),IF((C408=12),VLOOKUP(H408,'12 лет'!$S$5:$T$79,2),IF((C408=13),VLOOKUP(H408,'13 лет'!$S$5:$T$79,2),IF((C408=14),VLOOKUP(H408,'14 лет'!$S$5:$T$79,2),IF((C408=15),VLOOKUP(H408,'15 лет'!$S$5:$T$79,2),IF((C408=16),VLOOKUP(H408,'16 лет'!$S$5:$T$79,2),IF((C408=17),VLOOKUP(H408,'17 лет'!$S$5:$T$79,2))))))))))))</f>
        <v>0</v>
      </c>
      <c r="J408" s="28"/>
      <c r="K408" s="17">
        <f>IF((C408&lt;=7),VLOOKUP(J408,'7 лет'!$S$5:$T$79,2),IF((C408=8),VLOOKUP(J408,'8 лет'!$S$5:$T$79,2),IF((C408=9),VLOOKUP(J408,'9 лет'!$S$5:$T$79,2),IF((C408=10),VLOOKUP(J408,'10 лет'!$S$5:$T$79,2),IF((C408=11),VLOOKUP(J408,'11 лет'!$S$5:$T$79,2),IF((C408=12),VLOOKUP(J408,'12 лет'!$U$5:$V$79,2),IF((C408=13),VLOOKUP(J408,'13 лет'!$U$5:$V$79,2),IF((C408=14),VLOOKUP(J408,'14 лет'!$U$5:$V$79,2),IF(C408&gt;=15,"0")))))))))</f>
        <v>0</v>
      </c>
      <c r="L408" s="28"/>
      <c r="M408" s="17" t="str">
        <f>IF((C408=12),VLOOKUP(L408,'12 лет'!$W$5:$X$85,2),IF((C408=13),VLOOKUP(L408,'13 лет'!$W$5:$X$84,2),IF((C408=14),VLOOKUP(L408,'14 лет'!$W$5:$X$82,2),IF((C408=15),VLOOKUP(L408,'15 лет'!$U$5:$V$82,2),IF((C408=16),VLOOKUP(L408,'16 лет'!$U$5:$V$78,2),IF((C408=17),VLOOKUP(L408,'17 лет'!$U$5:$V$78,2),IF(C408&lt;12,"0")))))))</f>
        <v>0</v>
      </c>
      <c r="N408" s="28"/>
      <c r="O408" s="17" t="str">
        <f>IF((C408=15),VLOOKUP(N408,'15 лет'!$W$5:$X$115,2),IF((C408=16),VLOOKUP(N408,'16 лет'!$W$5:$X$113,2),IF((C408=17),VLOOKUP(N408,'17 лет'!$W$5:$X$113,2),IF(C408&lt;15,"0"))))</f>
        <v>0</v>
      </c>
      <c r="P408" s="11"/>
      <c r="Q408" s="17">
        <f>IF((C408&lt;=7),VLOOKUP(P408,'7 лет'!$U$5:$V$79,2),IF((C408=8),VLOOKUP(P408,'8 лет'!$U$5:$V$79,2),IF((C408=9),VLOOKUP(P408,'9 лет'!$U$5:$V$79,2),IF((C408=10),VLOOKUP(P408,'10 лет'!$U$5:$V$79,2),IF((C408=11),VLOOKUP(P408,'11 лет'!$U$5:$V$79,2),IF((C408=12),VLOOKUP(P408,'12 лет'!$Y$5:$Z$79,2),IF((C408=13),VLOOKUP(P408,'13 лет'!$Y$5:$Z$79,2),IF((C408=14),VLOOKUP(P408,'14 лет'!$Y$5:$Z$79,2),IF((C408=15),VLOOKUP(P408,'15 лет'!$Y$5:$Z$79,2),IF((C408=16),VLOOKUP(P408,'16 лет'!$Y$5:$Z$79,2),IF((C408=17),VLOOKUP(P408,'17 лет'!$Y$5:$Z$79,2))))))))))))</f>
        <v>35</v>
      </c>
      <c r="R408" s="28"/>
      <c r="S408" s="17">
        <f>IF((C408&lt;=7),VLOOKUP(R408,'7 лет'!$W$5:$X$79,2),IF((C408=8),VLOOKUP(R408,'8 лет'!$W$5:$X$79,2),IF((C408=9),VLOOKUP(R408,'9 лет'!$W$5:$X$79,2),IF((C408=10),VLOOKUP(R408,'10 лет'!$W$5:$X$79,2),IF((C408=11),VLOOKUP(R408,'11 лет'!$W$5:$X$79,2),IF((C408=12),VLOOKUP(R408,'12 лет'!$AA$5:$AB$79,2),IF((C408=13),VLOOKUP(R408,'13 лет'!$AA$5:$AB$79,2),IF((C408=14),VLOOKUP(R408,'14 лет'!$AA$5:$AB$79,2),IF((C408=15),VLOOKUP(R408,'15 лет'!$AA$5:$AB$79,2),IF((C408=16),VLOOKUP(R408,'16 лет'!$AA$5:$AB$79,2),IF((C408=17),VLOOKUP(R408,'17 лет'!$AA$5:$AB$79,2))))))))))))</f>
        <v>0</v>
      </c>
      <c r="T408" s="13">
        <f t="shared" si="19"/>
        <v>35</v>
      </c>
      <c r="U408" s="4">
        <f>'Личное первенство девушки'!U70</f>
        <v>7</v>
      </c>
      <c r="V408" s="120"/>
      <c r="W408" s="111"/>
      <c r="X408" t="str">
        <f>P392</f>
        <v>Субъект РФ 10</v>
      </c>
    </row>
    <row r="409" spans="1:24" ht="18.75">
      <c r="A409" s="28">
        <v>5</v>
      </c>
      <c r="B409" s="80"/>
      <c r="C409" s="30"/>
      <c r="D409" s="14"/>
      <c r="E409" s="17">
        <f>IF((C409&lt;=7),VLOOKUP(D409,'7 лет'!$M$5:$N$78,2),IF((C409=8),VLOOKUP(D409,'8 лет'!$M$5:$N$78,2),IF((C409=9),VLOOKUP(D409,'9 лет'!$M$5:$N$78,2),IF((C409=10),VLOOKUP(D409,'10 лет'!$M$5:$N$78,2),IF((C409=11),VLOOKUP(D409,'11 лет'!$M$5:$N$78,2),IF((C409=12),VLOOKUP(D409,'12 лет'!$O$5:$P$78,2),IF((C409=13),VLOOKUP(D409,'13 лет'!$O$5:$P$78,2),IF((C409=14),VLOOKUP(D409,'14 лет'!$O$5:$P$78,2),IF((C409=15),VLOOKUP(D409,'15 лет'!$O$5:$P$78,2),IF((C409=16),VLOOKUP(D409,'16 лет'!$O$5:$P$78,2),IF((C409=17),VLOOKUP(D409,'17 лет'!$O$5:$P$78,2))))))))))))</f>
        <v>0</v>
      </c>
      <c r="F409" s="14"/>
      <c r="G409" s="17">
        <f>IF((C409&lt;=7),VLOOKUP(F409,'7 лет'!$O$5:$P$79,2),IF((C409=8),VLOOKUP(F409,'8 лет'!$O$5:$P$79,2),IF((C409=9),VLOOKUP(F409,'9 лет'!$O$5:$P$79,2),IF((C409=10),VLOOKUP(F409,'10 лет'!$O$5:$P$79,2),IF((C409=11),VLOOKUP(F409,'11 лет'!$O$5:$P$79,2),IF((C409=12),VLOOKUP(F409,'12 лет'!$Q$5:$R$79,2),IF((C409=13),VLOOKUP(F409,'13 лет'!$Q$5:$R$79,2),IF((C409=14),VLOOKUP(F409,'14 лет'!$Q$5:$R$79,2),IF((C409=15),VLOOKUP(F409,'15 лет'!$Q$5:$R$79,2),IF((C409=16),VLOOKUP(F409,'16 лет'!$Q$5:$R$79,2),IF((C409=17),VLOOKUP(F409,'17 лет'!$Q$5:$R$79,2))))))))))))</f>
        <v>0</v>
      </c>
      <c r="H409" s="14"/>
      <c r="I409" s="17">
        <f>IF((C409&lt;=7),VLOOKUP(H409,'7 лет'!$Q$5:$R$79,2),IF((C409=8),VLOOKUP(H409,'8 лет'!$Q$5:$R$79,2),IF((C409=9),VLOOKUP(H409,'9 лет'!$Q$5:$R$79,2),IF((C409=10),VLOOKUP(H409,'10 лет'!$Q$5:$R$79,2),IF((C409=11),VLOOKUP(H409,'11 лет'!$Q$5:$R$79,2),IF((C409=12),VLOOKUP(H409,'12 лет'!$S$5:$T$79,2),IF((C409=13),VLOOKUP(H409,'13 лет'!$S$5:$T$79,2),IF((C409=14),VLOOKUP(H409,'14 лет'!$S$5:$T$79,2),IF((C409=15),VLOOKUP(H409,'15 лет'!$S$5:$T$79,2),IF((C409=16),VLOOKUP(H409,'16 лет'!$S$5:$T$79,2),IF((C409=17),VLOOKUP(H409,'17 лет'!$S$5:$T$79,2))))))))))))</f>
        <v>0</v>
      </c>
      <c r="J409" s="14"/>
      <c r="K409" s="17">
        <f>IF((C409&lt;=7),VLOOKUP(J409,'7 лет'!$S$5:$T$79,2),IF((C409=8),VLOOKUP(J409,'8 лет'!$S$5:$T$79,2),IF((C409=9),VLOOKUP(J409,'9 лет'!$S$5:$T$79,2),IF((C409=10),VLOOKUP(J409,'10 лет'!$S$5:$T$79,2),IF((C409=11),VLOOKUP(J409,'11 лет'!$S$5:$T$79,2),IF((C409=12),VLOOKUP(J409,'12 лет'!$U$5:$V$79,2),IF((C409=13),VLOOKUP(J409,'13 лет'!$U$5:$V$79,2),IF((C409=14),VLOOKUP(J409,'14 лет'!$U$5:$V$79,2),IF(C409&gt;=15,"0")))))))))</f>
        <v>0</v>
      </c>
      <c r="L409" s="28"/>
      <c r="M409" s="17" t="str">
        <f>IF((C409=12),VLOOKUP(L409,'12 лет'!$W$5:$X$85,2),IF((C409=13),VLOOKUP(L409,'13 лет'!$W$5:$X$84,2),IF((C409=14),VLOOKUP(L409,'14 лет'!$W$5:$X$82,2),IF((C409=15),VLOOKUP(L409,'15 лет'!$U$5:$V$82,2),IF((C409=16),VLOOKUP(L409,'16 лет'!$U$5:$V$78,2),IF((C409=17),VLOOKUP(L409,'17 лет'!$U$5:$V$78,2),IF(C409&lt;12,"0")))))))</f>
        <v>0</v>
      </c>
      <c r="N409" s="14"/>
      <c r="O409" s="17" t="str">
        <f>IF((C409=15),VLOOKUP(N409,'15 лет'!$W$5:$X$115,2),IF((C409=16),VLOOKUP(N409,'16 лет'!$W$5:$X$113,2),IF((C409=17),VLOOKUP(N409,'17 лет'!$W$5:$X$113,2),IF(C409&lt;15,"0"))))</f>
        <v>0</v>
      </c>
      <c r="P409" s="14"/>
      <c r="Q409" s="17">
        <f>IF((C409&lt;=7),VLOOKUP(P409,'7 лет'!$U$5:$V$79,2),IF((C409=8),VLOOKUP(P409,'8 лет'!$U$5:$V$79,2),IF((C409=9),VLOOKUP(P409,'9 лет'!$U$5:$V$79,2),IF((C409=10),VLOOKUP(P409,'10 лет'!$U$5:$V$79,2),IF((C409=11),VLOOKUP(P409,'11 лет'!$U$5:$V$79,2),IF((C409=12),VLOOKUP(P409,'12 лет'!$Y$5:$Z$79,2),IF((C409=13),VLOOKUP(P409,'13 лет'!$Y$5:$Z$79,2),IF((C409=14),VLOOKUP(P409,'14 лет'!$Y$5:$Z$79,2),IF((C409=15),VLOOKUP(P409,'15 лет'!$Y$5:$Z$79,2),IF((C409=16),VLOOKUP(P409,'16 лет'!$Y$5:$Z$79,2),IF((C409=17),VLOOKUP(P409,'17 лет'!$Y$5:$Z$79,2))))))))))))</f>
        <v>35</v>
      </c>
      <c r="R409" s="14"/>
      <c r="S409" s="17">
        <f>IF((C409&lt;=7),VLOOKUP(R409,'7 лет'!$W$5:$X$79,2),IF((C409=8),VLOOKUP(R409,'8 лет'!$W$5:$X$79,2),IF((C409=9),VLOOKUP(R409,'9 лет'!$W$5:$X$79,2),IF((C409=10),VLOOKUP(R409,'10 лет'!$W$5:$X$79,2),IF((C409=11),VLOOKUP(R409,'11 лет'!$W$5:$X$79,2),IF((C409=12),VLOOKUP(R409,'12 лет'!$AA$5:$AB$79,2),IF((C409=13),VLOOKUP(R409,'13 лет'!$AA$5:$AB$79,2),IF((C409=14),VLOOKUP(R409,'14 лет'!$AA$5:$AB$79,2),IF((C409=15),VLOOKUP(R409,'15 лет'!$AA$5:$AB$79,2),IF((C409=16),VLOOKUP(R409,'16 лет'!$AA$5:$AB$79,2),IF((C409=17),VLOOKUP(R409,'17 лет'!$AA$5:$AB$79,2))))))))))))</f>
        <v>0</v>
      </c>
      <c r="T409" s="13">
        <f t="shared" si="19"/>
        <v>35</v>
      </c>
      <c r="U409" s="4">
        <f>'Личное первенство девушки'!U71</f>
        <v>7</v>
      </c>
      <c r="V409" s="120"/>
      <c r="W409" s="111"/>
      <c r="X409" t="str">
        <f>P392</f>
        <v>Субъект РФ 10</v>
      </c>
    </row>
    <row r="410" spans="1:24" ht="18.75">
      <c r="A410" s="28">
        <v>6</v>
      </c>
      <c r="B410" s="80"/>
      <c r="C410" s="30"/>
      <c r="D410" s="14"/>
      <c r="E410" s="17">
        <f>IF((C410&lt;=7),VLOOKUP(D410,'7 лет'!$M$5:$N$78,2),IF((C410=8),VLOOKUP(D410,'8 лет'!$M$5:$N$78,2),IF((C410=9),VLOOKUP(D410,'9 лет'!$M$5:$N$78,2),IF((C410=10),VLOOKUP(D410,'10 лет'!$M$5:$N$78,2),IF((C410=11),VLOOKUP(D410,'11 лет'!$M$5:$N$78,2),IF((C410=12),VLOOKUP(D410,'12 лет'!$O$5:$P$78,2),IF((C410=13),VLOOKUP(D410,'13 лет'!$O$5:$P$78,2),IF((C410=14),VLOOKUP(D410,'14 лет'!$O$5:$P$78,2),IF((C410=15),VLOOKUP(D410,'15 лет'!$O$5:$P$78,2),IF((C410=16),VLOOKUP(D410,'16 лет'!$O$5:$P$78,2),IF((C410=17),VLOOKUP(D410,'17 лет'!$O$5:$P$78,2))))))))))))</f>
        <v>0</v>
      </c>
      <c r="F410" s="14"/>
      <c r="G410" s="17">
        <f>IF((C410&lt;=7),VLOOKUP(F410,'7 лет'!$O$5:$P$79,2),IF((C410=8),VLOOKUP(F410,'8 лет'!$O$5:$P$79,2),IF((C410=9),VLOOKUP(F410,'9 лет'!$O$5:$P$79,2),IF((C410=10),VLOOKUP(F410,'10 лет'!$O$5:$P$79,2),IF((C410=11),VLOOKUP(F410,'11 лет'!$O$5:$P$79,2),IF((C410=12),VLOOKUP(F410,'12 лет'!$Q$5:$R$79,2),IF((C410=13),VLOOKUP(F410,'13 лет'!$Q$5:$R$79,2),IF((C410=14),VLOOKUP(F410,'14 лет'!$Q$5:$R$79,2),IF((C410=15),VLOOKUP(F410,'15 лет'!$Q$5:$R$79,2),IF((C410=16),VLOOKUP(F410,'16 лет'!$Q$5:$R$79,2),IF((C410=17),VLOOKUP(F410,'17 лет'!$Q$5:$R$79,2))))))))))))</f>
        <v>0</v>
      </c>
      <c r="H410" s="14"/>
      <c r="I410" s="17">
        <f>IF((C410&lt;=7),VLOOKUP(H410,'7 лет'!$Q$5:$R$79,2),IF((C410=8),VLOOKUP(H410,'8 лет'!$Q$5:$R$79,2),IF((C410=9),VLOOKUP(H410,'9 лет'!$Q$5:$R$79,2),IF((C410=10),VLOOKUP(H410,'10 лет'!$Q$5:$R$79,2),IF((C410=11),VLOOKUP(H410,'11 лет'!$Q$5:$R$79,2),IF((C410=12),VLOOKUP(H410,'12 лет'!$S$5:$T$79,2),IF((C410=13),VLOOKUP(H410,'13 лет'!$S$5:$T$79,2),IF((C410=14),VLOOKUP(H410,'14 лет'!$S$5:$T$79,2),IF((C410=15),VLOOKUP(H410,'15 лет'!$S$5:$T$79,2),IF((C410=16),VLOOKUP(H410,'16 лет'!$S$5:$T$79,2),IF((C410=17),VLOOKUP(H410,'17 лет'!$S$5:$T$79,2))))))))))))</f>
        <v>0</v>
      </c>
      <c r="J410" s="14"/>
      <c r="K410" s="17">
        <f>IF((C410&lt;=7),VLOOKUP(J410,'7 лет'!$S$5:$T$79,2),IF((C410=8),VLOOKUP(J410,'8 лет'!$S$5:$T$79,2),IF((C410=9),VLOOKUP(J410,'9 лет'!$S$5:$T$79,2),IF((C410=10),VLOOKUP(J410,'10 лет'!$S$5:$T$79,2),IF((C410=11),VLOOKUP(J410,'11 лет'!$S$5:$T$79,2),IF((C410=12),VLOOKUP(J410,'12 лет'!$U$5:$V$79,2),IF((C410=13),VLOOKUP(J410,'13 лет'!$U$5:$V$79,2),IF((C410=14),VLOOKUP(J410,'14 лет'!$U$5:$V$79,2),IF(C410&gt;=15,"0")))))))))</f>
        <v>0</v>
      </c>
      <c r="L410" s="28"/>
      <c r="M410" s="17" t="str">
        <f>IF((C410=12),VLOOKUP(L410,'12 лет'!$W$5:$X$85,2),IF((C410=13),VLOOKUP(L410,'13 лет'!$W$5:$X$84,2),IF((C410=14),VLOOKUP(L410,'14 лет'!$W$5:$X$82,2),IF((C410=15),VLOOKUP(L410,'15 лет'!$U$5:$V$82,2),IF((C410=16),VLOOKUP(L410,'16 лет'!$U$5:$V$78,2),IF((C410=17),VLOOKUP(L410,'17 лет'!$U$5:$V$78,2),IF(C410&lt;12,"0")))))))</f>
        <v>0</v>
      </c>
      <c r="N410" s="14"/>
      <c r="O410" s="17" t="str">
        <f>IF((C410=15),VLOOKUP(N410,'15 лет'!$W$5:$X$115,2),IF((C410=16),VLOOKUP(N410,'16 лет'!$W$5:$X$113,2),IF((C410=17),VLOOKUP(N410,'17 лет'!$W$5:$X$113,2),IF(C410&lt;15,"0"))))</f>
        <v>0</v>
      </c>
      <c r="P410" s="14"/>
      <c r="Q410" s="17">
        <f>IF((C410&lt;=7),VLOOKUP(P410,'7 лет'!$U$5:$V$79,2),IF((C410=8),VLOOKUP(P410,'8 лет'!$U$5:$V$79,2),IF((C410=9),VLOOKUP(P410,'9 лет'!$U$5:$V$79,2),IF((C410=10),VLOOKUP(P410,'10 лет'!$U$5:$V$79,2),IF((C410=11),VLOOKUP(P410,'11 лет'!$U$5:$V$79,2),IF((C410=12),VLOOKUP(P410,'12 лет'!$Y$5:$Z$79,2),IF((C410=13),VLOOKUP(P410,'13 лет'!$Y$5:$Z$79,2),IF((C410=14),VLOOKUP(P410,'14 лет'!$Y$5:$Z$79,2),IF((C410=15),VLOOKUP(P410,'15 лет'!$Y$5:$Z$79,2),IF((C410=16),VLOOKUP(P410,'16 лет'!$Y$5:$Z$79,2),IF((C410=17),VLOOKUP(P410,'17 лет'!$Y$5:$Z$79,2))))))))))))</f>
        <v>35</v>
      </c>
      <c r="R410" s="14"/>
      <c r="S410" s="17">
        <f>IF((C410&lt;=7),VLOOKUP(R410,'7 лет'!$W$5:$X$79,2),IF((C410=8),VLOOKUP(R410,'8 лет'!$W$5:$X$79,2),IF((C410=9),VLOOKUP(R410,'9 лет'!$W$5:$X$79,2),IF((C410=10),VLOOKUP(R410,'10 лет'!$W$5:$X$79,2),IF((C410=11),VLOOKUP(R410,'11 лет'!$W$5:$X$79,2),IF((C410=12),VLOOKUP(R410,'12 лет'!$AA$5:$AB$79,2),IF((C410=13),VLOOKUP(R410,'13 лет'!$AA$5:$AB$79,2),IF((C410=14),VLOOKUP(R410,'14 лет'!$AA$5:$AB$79,2),IF((C410=15),VLOOKUP(R410,'15 лет'!$AA$5:$AB$79,2),IF((C410=16),VLOOKUP(R410,'16 лет'!$AA$5:$AB$79,2),IF((C410=17),VLOOKUP(R410,'17 лет'!$AA$5:$AB$79,2))))))))))))</f>
        <v>0</v>
      </c>
      <c r="T410" s="13">
        <f t="shared" si="19"/>
        <v>35</v>
      </c>
      <c r="U410" s="4">
        <f>'Личное первенство девушки'!U72</f>
        <v>7</v>
      </c>
      <c r="V410" s="120"/>
      <c r="W410" s="111"/>
      <c r="X410" t="str">
        <f>P392</f>
        <v>Субъект РФ 10</v>
      </c>
    </row>
    <row r="411" spans="1:24" ht="18.75">
      <c r="A411" s="122"/>
      <c r="B411" s="123"/>
      <c r="C411" s="123"/>
      <c r="D411" s="123"/>
      <c r="E411" s="123"/>
      <c r="F411" s="123"/>
      <c r="G411" s="123"/>
      <c r="H411" s="123"/>
      <c r="I411" s="123"/>
      <c r="J411" s="123"/>
      <c r="K411" s="123"/>
      <c r="L411" s="123"/>
      <c r="M411" s="123"/>
      <c r="N411" s="123"/>
      <c r="O411" s="123"/>
      <c r="P411" s="128" t="s">
        <v>293</v>
      </c>
      <c r="Q411" s="128"/>
      <c r="R411" s="128"/>
      <c r="S411" s="129"/>
      <c r="T411" s="124">
        <f ca="1">SUMPRODUCT(LARGE($T$405:$T$410,ROW(INDIRECT("T1:T"&amp;Z17))))</f>
        <v>175</v>
      </c>
      <c r="U411" s="125"/>
      <c r="V411" s="120"/>
      <c r="W411" s="111"/>
    </row>
    <row r="412" spans="1:24" ht="30" customHeight="1">
      <c r="A412" s="131"/>
      <c r="B412" s="132"/>
      <c r="C412" s="132"/>
      <c r="D412" s="132"/>
      <c r="E412" s="132"/>
      <c r="F412" s="132"/>
      <c r="G412" s="132"/>
      <c r="H412" s="132"/>
      <c r="I412" s="132"/>
      <c r="J412" s="132"/>
      <c r="K412" s="132"/>
      <c r="L412" s="132"/>
      <c r="M412" s="132"/>
      <c r="N412" s="132"/>
      <c r="O412" s="132"/>
      <c r="P412" s="126" t="s">
        <v>294</v>
      </c>
      <c r="Q412" s="126"/>
      <c r="R412" s="126"/>
      <c r="S412" s="126"/>
      <c r="T412" s="142">
        <f ca="1">SUM(T403+T411)</f>
        <v>425</v>
      </c>
      <c r="U412" s="143"/>
      <c r="V412" s="121"/>
      <c r="W412" s="112"/>
    </row>
    <row r="413" spans="1:24">
      <c r="A413" s="15"/>
      <c r="B413" s="15"/>
      <c r="C413" s="15"/>
      <c r="D413" s="15"/>
      <c r="E413" s="15"/>
      <c r="F413" s="15"/>
      <c r="G413" s="15"/>
      <c r="H413" s="15"/>
      <c r="I413" s="15"/>
      <c r="J413" s="15"/>
      <c r="K413" s="15"/>
      <c r="L413" s="15"/>
      <c r="M413" s="15"/>
      <c r="N413" s="15"/>
      <c r="O413" s="15"/>
      <c r="P413" s="15"/>
      <c r="Q413" s="15"/>
      <c r="R413" s="15"/>
      <c r="S413" s="15"/>
      <c r="T413" s="15"/>
    </row>
    <row r="414" spans="1:24">
      <c r="A414" s="16"/>
      <c r="C414" s="16"/>
      <c r="D414" s="16"/>
      <c r="E414" s="16"/>
      <c r="F414" s="16"/>
      <c r="G414" s="16"/>
      <c r="H414" s="16"/>
      <c r="I414" s="16"/>
      <c r="J414" s="16"/>
      <c r="K414" s="15"/>
      <c r="L414" s="15"/>
      <c r="M414" s="16"/>
      <c r="N414" s="16"/>
      <c r="O414" s="16"/>
      <c r="P414" s="16"/>
      <c r="Q414" s="16"/>
      <c r="R414" s="16"/>
      <c r="S414" s="16"/>
      <c r="T414" s="16"/>
    </row>
    <row r="415" spans="1:24">
      <c r="A415" s="16"/>
      <c r="C415" s="16"/>
      <c r="D415" s="16"/>
      <c r="E415" s="16"/>
      <c r="F415" s="16"/>
      <c r="G415" s="16"/>
      <c r="H415" s="16"/>
      <c r="I415" s="16"/>
      <c r="J415" s="16"/>
      <c r="K415" s="15"/>
      <c r="L415" s="15"/>
      <c r="M415" s="16"/>
      <c r="N415" s="16"/>
      <c r="O415" s="16"/>
      <c r="P415" s="16"/>
      <c r="Q415" s="16"/>
      <c r="R415" s="16"/>
      <c r="S415" s="16"/>
      <c r="T415" s="16"/>
    </row>
    <row r="416" spans="1:24" ht="16.5">
      <c r="A416" s="15"/>
      <c r="B416" s="81" t="s">
        <v>181</v>
      </c>
      <c r="C416" s="15"/>
      <c r="D416" s="15"/>
      <c r="E416" s="15"/>
      <c r="F416" s="15"/>
      <c r="G416" s="15"/>
      <c r="H416" s="15"/>
      <c r="I416" s="15"/>
      <c r="J416" s="15"/>
      <c r="K416" s="15"/>
      <c r="L416" s="15"/>
      <c r="M416" s="15"/>
      <c r="N416" s="15"/>
      <c r="O416" s="15"/>
      <c r="P416" s="15"/>
      <c r="Q416" s="15"/>
      <c r="R416" s="15"/>
      <c r="S416" s="15"/>
      <c r="T416" s="15"/>
    </row>
    <row r="417" spans="1:23">
      <c r="A417" s="15"/>
      <c r="B417" s="16"/>
      <c r="C417" s="16"/>
      <c r="D417" s="15"/>
      <c r="E417" s="15"/>
      <c r="F417" s="15"/>
      <c r="G417" s="15"/>
      <c r="H417" s="15"/>
      <c r="I417" s="15"/>
      <c r="J417" s="15"/>
      <c r="K417" s="15"/>
      <c r="L417" s="15"/>
      <c r="M417" s="15"/>
      <c r="N417" s="15"/>
      <c r="O417" s="15"/>
      <c r="P417" s="15"/>
      <c r="Q417" s="15"/>
      <c r="R417" s="15"/>
      <c r="S417" s="15"/>
      <c r="T417" s="15"/>
    </row>
    <row r="418" spans="1:23">
      <c r="A418" s="15"/>
      <c r="B418" s="15"/>
      <c r="C418" s="16"/>
      <c r="D418" s="15"/>
      <c r="E418" s="15"/>
      <c r="F418" s="15"/>
      <c r="G418" s="15"/>
      <c r="H418" s="15"/>
      <c r="I418" s="15"/>
      <c r="J418" s="15"/>
      <c r="K418" s="15"/>
      <c r="L418" s="15"/>
      <c r="M418" s="15"/>
      <c r="N418" s="15"/>
      <c r="O418" s="15"/>
      <c r="P418" s="15"/>
      <c r="Q418" s="15"/>
      <c r="R418" s="15"/>
      <c r="S418" s="15"/>
      <c r="T418" s="15"/>
    </row>
    <row r="419" spans="1:23" ht="16.5">
      <c r="A419" s="15"/>
      <c r="B419" s="81" t="s">
        <v>182</v>
      </c>
      <c r="C419" s="16"/>
      <c r="D419" s="15"/>
      <c r="E419" s="15"/>
      <c r="F419" s="15"/>
      <c r="G419" s="15"/>
      <c r="H419" s="15"/>
      <c r="I419" s="15"/>
      <c r="J419" s="15"/>
      <c r="K419" s="15"/>
      <c r="L419" s="15"/>
      <c r="M419" s="15"/>
      <c r="N419" s="15"/>
      <c r="O419" s="15"/>
      <c r="P419" s="15"/>
      <c r="Q419" s="15"/>
      <c r="R419" s="15"/>
      <c r="S419" s="15"/>
      <c r="T419" s="15"/>
    </row>
    <row r="421" spans="1:23" ht="18.75">
      <c r="A421" s="113" t="s">
        <v>999</v>
      </c>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row>
    <row r="422" spans="1:23" ht="18.75">
      <c r="A422" s="113" t="s">
        <v>998</v>
      </c>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row>
    <row r="424" spans="1:23">
      <c r="A424" s="114" t="s">
        <v>169</v>
      </c>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row>
    <row r="425" spans="1:23">
      <c r="A425" s="45"/>
      <c r="B425" s="45"/>
      <c r="C425" s="45"/>
      <c r="D425" s="45"/>
      <c r="E425" s="45"/>
      <c r="F425" s="45"/>
      <c r="G425" s="45"/>
      <c r="H425" s="45"/>
      <c r="I425" s="45"/>
      <c r="J425" s="45"/>
      <c r="K425" s="45"/>
      <c r="L425" s="45"/>
      <c r="M425" s="45"/>
      <c r="N425" s="45"/>
      <c r="O425" s="45"/>
      <c r="P425" s="45"/>
      <c r="Q425" s="45"/>
      <c r="R425" s="45"/>
      <c r="S425" s="45"/>
      <c r="T425" s="45"/>
      <c r="U425" s="45"/>
      <c r="V425" s="45"/>
      <c r="W425" s="45"/>
    </row>
    <row r="426" spans="1:23" ht="18.75">
      <c r="A426" s="115" t="s">
        <v>1013</v>
      </c>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row>
    <row r="427" spans="1:23" ht="18.75">
      <c r="A427" s="115" t="s">
        <v>996</v>
      </c>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row>
    <row r="428" spans="1:23" ht="18.75">
      <c r="A428" s="116" t="s">
        <v>997</v>
      </c>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row>
    <row r="429" spans="1:23" ht="18.75">
      <c r="A429" s="52"/>
      <c r="B429" s="52"/>
      <c r="C429" s="52"/>
      <c r="D429" s="52"/>
      <c r="E429" s="52"/>
      <c r="F429" s="52"/>
      <c r="G429" s="52"/>
      <c r="H429" s="52"/>
      <c r="I429" s="52"/>
      <c r="J429" s="52"/>
      <c r="K429" s="52"/>
      <c r="L429" s="52"/>
      <c r="M429" s="52"/>
      <c r="N429" s="52"/>
      <c r="O429" s="52"/>
      <c r="P429" s="52"/>
      <c r="Q429" s="52"/>
      <c r="R429" s="52"/>
      <c r="S429" s="52"/>
      <c r="T429" s="52"/>
      <c r="U429" s="52"/>
      <c r="V429" s="52"/>
    </row>
    <row r="430" spans="1:23">
      <c r="A430" s="10"/>
      <c r="B430" s="10"/>
      <c r="C430" s="10"/>
      <c r="D430" s="10"/>
      <c r="E430" s="10"/>
      <c r="F430" s="10"/>
      <c r="G430" s="10"/>
      <c r="H430" s="10"/>
      <c r="I430" s="10"/>
      <c r="J430" s="10"/>
      <c r="K430" s="10"/>
      <c r="L430" s="10"/>
      <c r="M430" s="10"/>
      <c r="N430" s="10"/>
      <c r="O430" s="10"/>
      <c r="P430" s="10"/>
      <c r="Q430" s="10"/>
      <c r="R430" s="10"/>
      <c r="S430" s="10"/>
      <c r="T430" s="10"/>
    </row>
    <row r="431" spans="1:23" ht="18.75">
      <c r="A431" s="117" t="s">
        <v>1000</v>
      </c>
      <c r="B431" s="117"/>
      <c r="C431" s="49"/>
      <c r="D431" s="49"/>
      <c r="E431" s="49"/>
      <c r="F431" s="49"/>
      <c r="G431" s="49"/>
      <c r="H431" s="49"/>
      <c r="I431" s="49"/>
      <c r="J431" s="49"/>
      <c r="K431" s="49"/>
      <c r="L431" s="49"/>
      <c r="M431" s="49"/>
      <c r="N431" s="49"/>
      <c r="O431" s="49"/>
      <c r="P431" s="49"/>
      <c r="Q431" s="49"/>
      <c r="R431" s="49"/>
      <c r="S431" s="49"/>
      <c r="T431" s="49"/>
    </row>
    <row r="432" spans="1:23" ht="18.75">
      <c r="A432" s="117" t="s">
        <v>1001</v>
      </c>
      <c r="B432" s="117"/>
      <c r="C432" s="44"/>
      <c r="D432" s="44"/>
      <c r="E432" s="44"/>
      <c r="F432" s="44"/>
      <c r="G432" s="44"/>
      <c r="H432" s="44"/>
      <c r="I432" s="44"/>
      <c r="J432" s="44"/>
      <c r="K432" s="44"/>
      <c r="L432" s="44"/>
      <c r="M432" s="44"/>
      <c r="N432" s="44"/>
      <c r="O432" s="44"/>
      <c r="P432" s="44"/>
      <c r="Q432" s="44"/>
      <c r="R432" s="44"/>
      <c r="S432" s="44"/>
      <c r="T432" s="44"/>
    </row>
    <row r="433" spans="1:24" ht="18.75">
      <c r="A433" s="117"/>
      <c r="B433" s="117"/>
      <c r="D433" s="49"/>
      <c r="E433" s="49"/>
      <c r="F433" s="49"/>
      <c r="G433" s="49"/>
      <c r="H433" s="49"/>
      <c r="I433" s="49"/>
      <c r="J433" s="49"/>
      <c r="K433" s="49"/>
      <c r="L433" s="49"/>
      <c r="M433" s="49"/>
      <c r="N433" s="49"/>
      <c r="O433" s="49"/>
      <c r="P433" s="49"/>
      <c r="Q433" s="49"/>
      <c r="R433" s="49"/>
      <c r="S433" s="49"/>
      <c r="T433" s="49"/>
    </row>
    <row r="434" spans="1:24" ht="18.75">
      <c r="A434" s="118" t="s">
        <v>192</v>
      </c>
      <c r="B434" s="118"/>
      <c r="C434" s="118"/>
      <c r="D434" s="118"/>
      <c r="E434" s="118"/>
      <c r="F434" s="118"/>
      <c r="G434" s="118"/>
      <c r="H434" s="118"/>
      <c r="I434" s="118"/>
      <c r="J434" s="118"/>
      <c r="K434" s="118"/>
      <c r="L434" s="118"/>
      <c r="M434" s="118"/>
      <c r="N434" s="118"/>
      <c r="O434" s="118"/>
      <c r="P434" s="141" t="s">
        <v>302</v>
      </c>
      <c r="Q434" s="141"/>
      <c r="R434" s="141"/>
      <c r="S434" s="141"/>
      <c r="T434" s="141"/>
      <c r="U434" s="141"/>
      <c r="V434" s="141"/>
    </row>
    <row r="435" spans="1:24">
      <c r="A435" s="29"/>
      <c r="B435" s="29"/>
      <c r="C435" s="29"/>
      <c r="D435" s="29"/>
      <c r="E435" s="29"/>
      <c r="F435" s="29"/>
      <c r="G435" s="29"/>
      <c r="H435" s="29"/>
      <c r="I435" s="29"/>
      <c r="J435" s="29"/>
      <c r="K435" s="29"/>
      <c r="L435" s="29"/>
      <c r="M435" s="29"/>
      <c r="N435" s="29"/>
      <c r="O435" s="29"/>
      <c r="P435" s="29"/>
      <c r="Q435" s="29"/>
      <c r="R435" s="29"/>
      <c r="S435" s="29"/>
      <c r="T435" s="29"/>
    </row>
    <row r="436" spans="1:24" ht="24.75" customHeight="1">
      <c r="A436" s="130" t="s">
        <v>170</v>
      </c>
      <c r="B436" s="130"/>
      <c r="C436" s="130"/>
      <c r="D436" s="130"/>
      <c r="E436" s="130"/>
      <c r="F436" s="130"/>
      <c r="G436" s="130"/>
      <c r="H436" s="130"/>
      <c r="I436" s="130"/>
      <c r="J436" s="130"/>
      <c r="K436" s="130"/>
      <c r="L436" s="130"/>
      <c r="M436" s="130"/>
      <c r="N436" s="130"/>
      <c r="O436" s="130"/>
      <c r="P436" s="130"/>
      <c r="Q436" s="130"/>
      <c r="R436" s="130"/>
      <c r="S436" s="130"/>
      <c r="T436" s="138" t="s">
        <v>178</v>
      </c>
      <c r="U436" s="109" t="s">
        <v>291</v>
      </c>
      <c r="V436" s="109" t="s">
        <v>295</v>
      </c>
      <c r="W436" s="109" t="s">
        <v>1014</v>
      </c>
    </row>
    <row r="437" spans="1:24" ht="66.75" customHeight="1">
      <c r="A437" s="109" t="s">
        <v>171</v>
      </c>
      <c r="B437" s="130" t="s">
        <v>172</v>
      </c>
      <c r="C437" s="109" t="s">
        <v>173</v>
      </c>
      <c r="D437" s="109" t="s">
        <v>174</v>
      </c>
      <c r="E437" s="109"/>
      <c r="F437" s="109" t="s">
        <v>175</v>
      </c>
      <c r="G437" s="109"/>
      <c r="H437" s="109" t="s">
        <v>176</v>
      </c>
      <c r="I437" s="109"/>
      <c r="J437" s="109" t="s">
        <v>1002</v>
      </c>
      <c r="K437" s="109"/>
      <c r="L437" s="109" t="s">
        <v>1003</v>
      </c>
      <c r="M437" s="109"/>
      <c r="N437" s="109" t="s">
        <v>1004</v>
      </c>
      <c r="O437" s="109"/>
      <c r="P437" s="109" t="s">
        <v>7</v>
      </c>
      <c r="Q437" s="109"/>
      <c r="R437" s="109" t="s">
        <v>177</v>
      </c>
      <c r="S437" s="109"/>
      <c r="T437" s="139"/>
      <c r="U437" s="109"/>
      <c r="V437" s="109"/>
      <c r="W437" s="109"/>
    </row>
    <row r="438" spans="1:24" ht="16.5">
      <c r="A438" s="109"/>
      <c r="B438" s="130"/>
      <c r="C438" s="109"/>
      <c r="D438" s="51" t="s">
        <v>179</v>
      </c>
      <c r="E438" s="53" t="s">
        <v>3</v>
      </c>
      <c r="F438" s="51" t="s">
        <v>179</v>
      </c>
      <c r="G438" s="53" t="s">
        <v>3</v>
      </c>
      <c r="H438" s="51" t="s">
        <v>179</v>
      </c>
      <c r="I438" s="53" t="s">
        <v>3</v>
      </c>
      <c r="J438" s="51" t="s">
        <v>179</v>
      </c>
      <c r="K438" s="53" t="s">
        <v>3</v>
      </c>
      <c r="L438" s="51" t="s">
        <v>179</v>
      </c>
      <c r="M438" s="53" t="s">
        <v>3</v>
      </c>
      <c r="N438" s="51" t="s">
        <v>179</v>
      </c>
      <c r="O438" s="53" t="s">
        <v>3</v>
      </c>
      <c r="P438" s="51" t="s">
        <v>179</v>
      </c>
      <c r="Q438" s="53" t="s">
        <v>3</v>
      </c>
      <c r="R438" s="51" t="s">
        <v>179</v>
      </c>
      <c r="S438" s="53" t="s">
        <v>3</v>
      </c>
      <c r="T438" s="140"/>
      <c r="U438" s="109"/>
      <c r="V438" s="109"/>
      <c r="W438" s="109"/>
    </row>
    <row r="439" spans="1:24" ht="18.75">
      <c r="A439" s="28">
        <v>1</v>
      </c>
      <c r="B439" s="79"/>
      <c r="C439" s="28"/>
      <c r="D439" s="28"/>
      <c r="E439" s="17">
        <f>IF((C439&lt;=7),VLOOKUP(D439,'7 лет'!$A$5:$B$78,2),IF((C439=8),VLOOKUP(D439,'8 лет'!$A$5:$B$78,2),IF((C439=9),VLOOKUP(D439,'9 лет'!$A$5:$B$78,2),IF((C439=10),VLOOKUP(D439,'10 лет'!$A$5:$B$78,2),IF((C439=11),VLOOKUP(D439,'11 лет'!$A$5:$B$78,2),IF((C439=12),VLOOKUP(D439,'12 лет'!$A$5:$B$78,2),IF((C439=13),VLOOKUP(D439,'13 лет'!$A$5:$B$78,2),IF((C439=14),VLOOKUP(D439,'14 лет'!$A$5:$B$78,2),IF((C439=15),VLOOKUP(D439,'15 лет'!$A$5:$B$78,2),IF((C439=16),VLOOKUP(D439,'16 лет'!$A$5:$B$78,2),IF((C439=17),VLOOKUP(D439,'17 лет'!$A$5:$B$78,2))))))))))))</f>
        <v>0</v>
      </c>
      <c r="F439" s="28"/>
      <c r="G439" s="17">
        <f>IF((C439&lt;=7),VLOOKUP(F439,'7 лет'!$C$5:$D$79,2),IF((C439=8),VLOOKUP(F439,'8 лет'!$C$5:$D$79,2),IF((C439=9),VLOOKUP(F439,'9 лет'!$C$5:$D$79,2),IF((C439=10),VLOOKUP(F439,'10 лет'!$C$5:$D$79,2),IF((C439=11),VLOOKUP(F439,'11 лет'!$C$5:$D$79,2),IF((C439=12),VLOOKUP(F439,'12 лет'!$C$5:$D$79,2),IF((C439=13),VLOOKUP(F439,'13 лет'!$C$5:$D$79,2),IF((C439=14),VLOOKUP(F439,'14 лет'!$C$5:$D$79,2),IF((C439=15),VLOOKUP(F439,'15 лет'!$C$5:$D$79,2),IF((C439=16),VLOOKUP(F439,'16 лет'!$C$5:$D$79,2),IF((C439=17),VLOOKUP(F439,'17 лет'!$C$5:$D$79,2))))))))))))</f>
        <v>0</v>
      </c>
      <c r="H439" s="28"/>
      <c r="I439" s="17">
        <f>IF((C439&lt;=7),VLOOKUP(H439,'7 лет'!$E$5:$F$79,2),IF((C439=8),VLOOKUP(H439,'8 лет'!$E$5:$F$79,2),IF((C439=9),VLOOKUP(H439,'9 лет'!$E$5:$F$79,2),IF((C439=10),VLOOKUP(H439,'10 лет'!$E$5:$F$79,2),IF((C439=11),VLOOKUP(H439,'11 лет'!$E$5:$F$79,2),IF((C439=12),VLOOKUP(H439,'12 лет'!$E$5:$F$79,2),IF((C439=13),VLOOKUP(H439,'13 лет'!$E$5:$F$79,2),IF((C439=14),VLOOKUP(H439,'14 лет'!$E$5:$F$79,2),IF((C439=15),VLOOKUP(H439,'15 лет'!$E$5:$F$79,2),IF((C439=16),VLOOKUP(H439,'16 лет'!$E$5:$F$79,2),IF((C439=17),VLOOKUP(H439,'17 лет'!$E$5:$F$79,2))))))))))))</f>
        <v>0</v>
      </c>
      <c r="J439" s="28"/>
      <c r="K439" s="17">
        <f>IF((C439&lt;=7),VLOOKUP(J439,'7 лет'!$G$5:$H$79,2),IF((C439=8),VLOOKUP(J439,'8 лет'!$G$5:$H$79,2),IF((C439=9),VLOOKUP(J439,'9 лет'!$G$5:$H$79,2),IF((C439=10),VLOOKUP(J439,'10 лет'!$G$5:$H$79,2),IF((C439=11),VLOOKUP(J439,'11 лет'!$G$5:$H$79,2),IF((C439=12),VLOOKUP(J439,'12 лет'!$G$5:$H$79,2),IF((C439=13),VLOOKUP(J439,'13 лет'!$G$5:$H$79,2),IF((C439=14),VLOOKUP(J439,'14 лет'!$G$5:$H$79,2),IF(C439&gt;=15,"0")))))))))</f>
        <v>0</v>
      </c>
      <c r="L439" s="28"/>
      <c r="M439" s="17" t="str">
        <f>IF((C439=12),VLOOKUP(L439,'12 лет'!$I$5:$J$81,2),IF((C439=13),VLOOKUP(L439,'13 лет'!$I$5:$J$81,2),IF((C439=14),VLOOKUP(L439,'14 лет'!$I$5:$J$80,2),IF((C439=15),VLOOKUP(L439,'15 лет'!$G$5:$H$82,2),IF((C439=16),VLOOKUP(L439,'16 лет'!$G$5:$H$81,2),IF((C439=17),VLOOKUP(L439,'17 лет'!$G$5:$H$81,2),IF(C439&lt;12,"0")))))))</f>
        <v>0</v>
      </c>
      <c r="N439" s="28"/>
      <c r="O439" s="17" t="str">
        <f>IF((C439=15),VLOOKUP(N439,'15 лет'!$I$5:$J$100,2),IF((C439=16),VLOOKUP(N439,'16 лет'!$I$5:$J$94,2),IF((C439=17),VLOOKUP(N439,'17 лет'!$I$5:$J$97,2),IF(C439&lt;15,"0"))))</f>
        <v>0</v>
      </c>
      <c r="P439" s="11"/>
      <c r="Q439" s="17">
        <f>IF((C439&lt;=7),VLOOKUP(P439,'7 лет'!$I$5:$J$79,2),IF((C439=8),VLOOKUP(P439,'8 лет'!$I$5:$J$79,2),IF((C439=9),VLOOKUP(P439,'9 лет'!$I$5:$J$79,2),IF((C439=10),VLOOKUP(P439,'10 лет'!$I$5:$J$79,2),IF((C439=11),VLOOKUP(P439,'11 лет'!$I$5:$J$79,2),IF((C439=12),VLOOKUP(P439,'12 лет'!$K$5:$L$79,2),IF((C439=13),VLOOKUP(P439,'13 лет'!$K$5:$L$79,2),IF((C439=14),VLOOKUP(P439,'14 лет'!$K$5:$L$79,2),IF((C439=15),VLOOKUP(P439,'15 лет'!$K$5:$L$79,2),IF((C439=16),VLOOKUP(P439,'16 лет'!$K$5:$L$79,2),IF((C439=17),VLOOKUP(P439,'17 лет'!$K$5:$L$79,2),)))))))))))</f>
        <v>50</v>
      </c>
      <c r="R439" s="28"/>
      <c r="S439" s="17">
        <f>IF((C439&lt;=7),VLOOKUP(R439,'7 лет'!$K$5:$L$79,2),IF((C439=8),VLOOKUP(R439,'8 лет'!$K$5:$L$79,2),IF((C439=9),VLOOKUP(R439,'9 лет'!$K$5:$L$79,2),IF((C439=10),VLOOKUP(R439,'10 лет'!$K$5:$L$79,2),IF((C439=11),VLOOKUP(R439,'11 лет'!$K$5:$L$79,2),IF((C439=12),VLOOKUP(R439,'12 лет'!$M$5:$N$79,2),IF((C439=13),VLOOKUP(R439,'13 лет'!$M$5:$N$79,2),IF((C439=14),VLOOKUP(R439,'14 лет'!$M$5:$N$79,2),IF((C439=15),VLOOKUP(R439,'15 лет'!$M$5:$N$79,2),IF((C439=16),VLOOKUP(R439,'16 лет'!$M$5:$N$79,2),IF((C439=17),VLOOKUP(R439,'17 лет'!$M$5:$N$79,2))))))))))))</f>
        <v>0</v>
      </c>
      <c r="T439" s="12">
        <f t="shared" ref="T439:T444" si="20">SUM(E439+G439+I439+K439+M439+O439+Q439+S439)</f>
        <v>50</v>
      </c>
      <c r="U439" s="4">
        <f>'Личное первенство юноши'!U73</f>
        <v>7</v>
      </c>
      <c r="V439" s="119">
        <f ca="1">'Командный зачет'!G20</f>
        <v>2</v>
      </c>
      <c r="W439" s="110">
        <f ca="1">SUM(V439*2)</f>
        <v>4</v>
      </c>
      <c r="X439" t="str">
        <f>P434</f>
        <v>Субъект РФ 11</v>
      </c>
    </row>
    <row r="440" spans="1:24" ht="18.75">
      <c r="A440" s="28">
        <v>2</v>
      </c>
      <c r="B440" s="79"/>
      <c r="C440" s="28"/>
      <c r="D440" s="28"/>
      <c r="E440" s="17">
        <f>IF((C440&lt;=7),VLOOKUP(D440,'7 лет'!$A$5:$B$78,2),IF((C440=8),VLOOKUP(D440,'8 лет'!$A$5:$B$78,2),IF((C440=9),VLOOKUP(D440,'9 лет'!$A$5:$B$78,2),IF((C440=10),VLOOKUP(D440,'10 лет'!$A$5:$B$78,2),IF((C440=11),VLOOKUP(D440,'11 лет'!$A$5:$B$78,2),IF((C440=12),VLOOKUP(D440,'12 лет'!$A$5:$B$78,2),IF((C440=13),VLOOKUP(D440,'13 лет'!$A$5:$B$78,2),IF((C440=14),VLOOKUP(D440,'14 лет'!$A$5:$B$78,2),IF((C440=15),VLOOKUP(D440,'15 лет'!$A$5:$B$78,2),IF((C440=16),VLOOKUP(D440,'16 лет'!$A$5:$B$78,2),IF((C440=17),VLOOKUP(D440,'17 лет'!$A$5:$B$78,2))))))))))))</f>
        <v>0</v>
      </c>
      <c r="F440" s="28"/>
      <c r="G440" s="17">
        <f>IF((C440&lt;=7),VLOOKUP(F440,'7 лет'!$C$5:$D$79,2),IF((C440=8),VLOOKUP(F440,'8 лет'!$C$5:$D$79,2),IF((C440=9),VLOOKUP(F440,'9 лет'!$C$5:$D$79,2),IF((C440=10),VLOOKUP(F440,'10 лет'!$C$5:$D$79,2),IF((C440=11),VLOOKUP(F440,'11 лет'!$C$5:$D$79,2),IF((C440=12),VLOOKUP(F440,'12 лет'!$C$5:$D$79,2),IF((C440=13),VLOOKUP(F440,'13 лет'!$C$5:$D$79,2),IF((C440=14),VLOOKUP(F440,'14 лет'!$C$5:$D$79,2),IF((C440=15),VLOOKUP(F440,'15 лет'!$C$5:$D$79,2),IF((C440=16),VLOOKUP(F440,'16 лет'!$C$5:$D$79,2),IF((C440=17),VLOOKUP(F440,'17 лет'!$C$5:$D$79,2))))))))))))</f>
        <v>0</v>
      </c>
      <c r="H440" s="28"/>
      <c r="I440" s="17">
        <f>IF((C440&lt;=7),VLOOKUP(H440,'7 лет'!$E$5:$F$79,2),IF((C440=8),VLOOKUP(H440,'8 лет'!$E$5:$F$79,2),IF((C440=9),VLOOKUP(H440,'9 лет'!$E$5:$F$79,2),IF((C440=10),VLOOKUP(H440,'10 лет'!$E$5:$F$79,2),IF((C440=11),VLOOKUP(H440,'11 лет'!$E$5:$F$79,2),IF((C440=12),VLOOKUP(H440,'12 лет'!$E$5:$F$79,2),IF((C440=13),VLOOKUP(H440,'13 лет'!$E$5:$F$79,2),IF((C440=14),VLOOKUP(H440,'14 лет'!$E$5:$F$79,2),IF((C440=15),VLOOKUP(H440,'15 лет'!$E$5:$F$79,2),IF((C440=16),VLOOKUP(H440,'16 лет'!$E$5:$F$79,2),IF((C440=17),VLOOKUP(H440,'17 лет'!$E$5:$F$79,2))))))))))))</f>
        <v>0</v>
      </c>
      <c r="J440" s="28"/>
      <c r="K440" s="17">
        <f>IF((C440&lt;=7),VLOOKUP(J440,'7 лет'!$G$5:$H$79,2),IF((C440=8),VLOOKUP(J440,'8 лет'!$G$5:$H$79,2),IF((C440=9),VLOOKUP(J440,'9 лет'!$G$5:$H$79,2),IF((C440=10),VLOOKUP(J440,'10 лет'!$G$5:$H$79,2),IF((C440=11),VLOOKUP(J440,'11 лет'!$G$5:$H$79,2),IF((C440=12),VLOOKUP(J440,'12 лет'!$G$5:$H$79,2),IF((C440=13),VLOOKUP(J440,'13 лет'!$G$5:$H$79,2),IF((C440=14),VLOOKUP(J440,'14 лет'!$G$5:$H$79,2),IF(C440&gt;=15,"0")))))))))</f>
        <v>0</v>
      </c>
      <c r="L440" s="28"/>
      <c r="M440" s="17" t="str">
        <f>IF((C440=12),VLOOKUP(L440,'12 лет'!$I$5:$J$81,2),IF((C440=13),VLOOKUP(L440,'13 лет'!$I$5:$J$81,2),IF((C440=14),VLOOKUP(L440,'14 лет'!$I$5:$J$80,2),IF((C440=15),VLOOKUP(L440,'15 лет'!$G$5:$H$82,2),IF((C440=16),VLOOKUP(L440,'16 лет'!$G$5:$H$81,2),IF((C440=17),VLOOKUP(L440,'17 лет'!$G$5:$H$81,2),IF(C440&lt;12,"0")))))))</f>
        <v>0</v>
      </c>
      <c r="N440" s="28"/>
      <c r="O440" s="17" t="str">
        <f>IF((C440=15),VLOOKUP(N440,'15 лет'!$I$5:$J$100,2),IF((C440=16),VLOOKUP(N440,'16 лет'!$I$5:$J$94,2),IF((C440=17),VLOOKUP(N440,'17 лет'!$I$5:$J$97,2),IF(C440&lt;15,"0"))))</f>
        <v>0</v>
      </c>
      <c r="P440" s="11"/>
      <c r="Q440" s="17">
        <f>IF((C440&lt;=7),VLOOKUP(P440,'7 лет'!$I$5:$J$79,2),IF((C440=8),VLOOKUP(P440,'8 лет'!$I$5:$J$79,2),IF((C440=9),VLOOKUP(P440,'9 лет'!$I$5:$J$79,2),IF((C440=10),VLOOKUP(P440,'10 лет'!$I$5:$J$79,2),IF((C440=11),VLOOKUP(P440,'11 лет'!$I$5:$J$79,2),IF((C440=12),VLOOKUP(P440,'12 лет'!$K$5:$L$79,2),IF((C440=13),VLOOKUP(P440,'13 лет'!$K$5:$L$79,2),IF((C440=14),VLOOKUP(P440,'14 лет'!$K$5:$L$79,2),IF((C440=15),VLOOKUP(P440,'15 лет'!$K$5:$L$79,2),IF((C440=16),VLOOKUP(P440,'16 лет'!$K$5:$L$79,2),IF((C440=17),VLOOKUP(P440,'17 лет'!$K$5:$L$79,2),)))))))))))</f>
        <v>50</v>
      </c>
      <c r="R440" s="28"/>
      <c r="S440" s="17">
        <f>IF((C440&lt;=7),VLOOKUP(R440,'7 лет'!$K$5:$L$79,2),IF((C440=8),VLOOKUP(R440,'8 лет'!$K$5:$L$79,2),IF((C440=9),VLOOKUP(R440,'9 лет'!$K$5:$L$79,2),IF((C440=10),VLOOKUP(R440,'10 лет'!$K$5:$L$79,2),IF((C440=11),VLOOKUP(R440,'11 лет'!$K$5:$L$79,2),IF((C440=12),VLOOKUP(R440,'12 лет'!$M$5:$N$79,2),IF((C440=13),VLOOKUP(R440,'13 лет'!$M$5:$N$79,2),IF((C440=14),VLOOKUP(R440,'14 лет'!$M$5:$N$79,2),IF((C440=15),VLOOKUP(R440,'15 лет'!$M$5:$N$79,2),IF((C440=16),VLOOKUP(R440,'16 лет'!$M$5:$N$79,2),IF((C440=17),VLOOKUP(R440,'17 лет'!$M$5:$N$79,2))))))))))))</f>
        <v>0</v>
      </c>
      <c r="T440" s="12">
        <f t="shared" si="20"/>
        <v>50</v>
      </c>
      <c r="U440" s="4">
        <f>'Личное первенство юноши'!U74</f>
        <v>7</v>
      </c>
      <c r="V440" s="120"/>
      <c r="W440" s="111"/>
      <c r="X440" t="str">
        <f>P434</f>
        <v>Субъект РФ 11</v>
      </c>
    </row>
    <row r="441" spans="1:24" ht="18.75">
      <c r="A441" s="28">
        <v>3</v>
      </c>
      <c r="B441" s="79"/>
      <c r="C441" s="28"/>
      <c r="D441" s="28"/>
      <c r="E441" s="17">
        <f>IF((C441&lt;=7),VLOOKUP(D441,'7 лет'!$A$5:$B$78,2),IF((C441=8),VLOOKUP(D441,'8 лет'!$A$5:$B$78,2),IF((C441=9),VLOOKUP(D441,'9 лет'!$A$5:$B$78,2),IF((C441=10),VLOOKUP(D441,'10 лет'!$A$5:$B$78,2),IF((C441=11),VLOOKUP(D441,'11 лет'!$A$5:$B$78,2),IF((C441=12),VLOOKUP(D441,'12 лет'!$A$5:$B$78,2),IF((C441=13),VLOOKUP(D441,'13 лет'!$A$5:$B$78,2),IF((C441=14),VLOOKUP(D441,'14 лет'!$A$5:$B$78,2),IF((C441=15),VLOOKUP(D441,'15 лет'!$A$5:$B$78,2),IF((C441=16),VLOOKUP(D441,'16 лет'!$A$5:$B$78,2),IF((C441=17),VLOOKUP(D441,'17 лет'!$A$5:$B$78,2))))))))))))</f>
        <v>0</v>
      </c>
      <c r="F441" s="28"/>
      <c r="G441" s="17">
        <f>IF((C441&lt;=7),VLOOKUP(F441,'7 лет'!$C$5:$D$79,2),IF((C441=8),VLOOKUP(F441,'8 лет'!$C$5:$D$79,2),IF((C441=9),VLOOKUP(F441,'9 лет'!$C$5:$D$79,2),IF((C441=10),VLOOKUP(F441,'10 лет'!$C$5:$D$79,2),IF((C441=11),VLOOKUP(F441,'11 лет'!$C$5:$D$79,2),IF((C441=12),VLOOKUP(F441,'12 лет'!$C$5:$D$79,2),IF((C441=13),VLOOKUP(F441,'13 лет'!$C$5:$D$79,2),IF((C441=14),VLOOKUP(F441,'14 лет'!$C$5:$D$79,2),IF((C441=15),VLOOKUP(F441,'15 лет'!$C$5:$D$79,2),IF((C441=16),VLOOKUP(F441,'16 лет'!$C$5:$D$79,2),IF((C441=17),VLOOKUP(F441,'17 лет'!$C$5:$D$79,2))))))))))))</f>
        <v>0</v>
      </c>
      <c r="H441" s="28"/>
      <c r="I441" s="17">
        <f>IF((C441&lt;=7),VLOOKUP(H441,'7 лет'!$E$5:$F$79,2),IF((C441=8),VLOOKUP(H441,'8 лет'!$E$5:$F$79,2),IF((C441=9),VLOOKUP(H441,'9 лет'!$E$5:$F$79,2),IF((C441=10),VLOOKUP(H441,'10 лет'!$E$5:$F$79,2),IF((C441=11),VLOOKUP(H441,'11 лет'!$E$5:$F$79,2),IF((C441=12),VLOOKUP(H441,'12 лет'!$E$5:$F$79,2),IF((C441=13),VLOOKUP(H441,'13 лет'!$E$5:$F$79,2),IF((C441=14),VLOOKUP(H441,'14 лет'!$E$5:$F$79,2),IF((C441=15),VLOOKUP(H441,'15 лет'!$E$5:$F$79,2),IF((C441=16),VLOOKUP(H441,'16 лет'!$E$5:$F$79,2),IF((C441=17),VLOOKUP(H441,'17 лет'!$E$5:$F$79,2))))))))))))</f>
        <v>0</v>
      </c>
      <c r="J441" s="28"/>
      <c r="K441" s="17">
        <f>IF((C441&lt;=7),VLOOKUP(J441,'7 лет'!$G$5:$H$79,2),IF((C441=8),VLOOKUP(J441,'8 лет'!$G$5:$H$79,2),IF((C441=9),VLOOKUP(J441,'9 лет'!$G$5:$H$79,2),IF((C441=10),VLOOKUP(J441,'10 лет'!$G$5:$H$79,2),IF((C441=11),VLOOKUP(J441,'11 лет'!$G$5:$H$79,2),IF((C441=12),VLOOKUP(J441,'12 лет'!$G$5:$H$79,2),IF((C441=13),VLOOKUP(J441,'13 лет'!$G$5:$H$79,2),IF((C441=14),VLOOKUP(J441,'14 лет'!$G$5:$H$79,2),IF(C441&gt;=15,"0")))))))))</f>
        <v>0</v>
      </c>
      <c r="L441" s="28"/>
      <c r="M441" s="17" t="str">
        <f>IF((C441=12),VLOOKUP(L441,'12 лет'!$I$5:$J$81,2),IF((C441=13),VLOOKUP(L441,'13 лет'!$I$5:$J$81,2),IF((C441=14),VLOOKUP(L441,'14 лет'!$I$5:$J$80,2),IF((C441=15),VLOOKUP(L441,'15 лет'!$G$5:$H$82,2),IF((C441=16),VLOOKUP(L441,'16 лет'!$G$5:$H$81,2),IF((C441=17),VLOOKUP(L441,'17 лет'!$G$5:$H$81,2),IF(C441&lt;12,"0")))))))</f>
        <v>0</v>
      </c>
      <c r="N441" s="28"/>
      <c r="O441" s="17" t="str">
        <f>IF((C441=15),VLOOKUP(N441,'15 лет'!$I$5:$J$100,2),IF((C441=16),VLOOKUP(N441,'16 лет'!$I$5:$J$94,2),IF((C441=17),VLOOKUP(N441,'17 лет'!$I$5:$J$97,2),IF(C441&lt;15,"0"))))</f>
        <v>0</v>
      </c>
      <c r="P441" s="11"/>
      <c r="Q441" s="17">
        <f>IF((C441&lt;=7),VLOOKUP(P441,'7 лет'!$I$5:$J$79,2),IF((C441=8),VLOOKUP(P441,'8 лет'!$I$5:$J$79,2),IF((C441=9),VLOOKUP(P441,'9 лет'!$I$5:$J$79,2),IF((C441=10),VLOOKUP(P441,'10 лет'!$I$5:$J$79,2),IF((C441=11),VLOOKUP(P441,'11 лет'!$I$5:$J$79,2),IF((C441=12),VLOOKUP(P441,'12 лет'!$K$5:$L$79,2),IF((C441=13),VLOOKUP(P441,'13 лет'!$K$5:$L$79,2),IF((C441=14),VLOOKUP(P441,'14 лет'!$K$5:$L$79,2),IF((C441=15),VLOOKUP(P441,'15 лет'!$K$5:$L$79,2),IF((C441=16),VLOOKUP(P441,'16 лет'!$K$5:$L$79,2),IF((C441=17),VLOOKUP(P441,'17 лет'!$K$5:$L$79,2),)))))))))))</f>
        <v>50</v>
      </c>
      <c r="R441" s="28"/>
      <c r="S441" s="17">
        <f>IF((C441&lt;=7),VLOOKUP(R441,'7 лет'!$K$5:$L$79,2),IF((C441=8),VLOOKUP(R441,'8 лет'!$K$5:$L$79,2),IF((C441=9),VLOOKUP(R441,'9 лет'!$K$5:$L$79,2),IF((C441=10),VLOOKUP(R441,'10 лет'!$K$5:$L$79,2),IF((C441=11),VLOOKUP(R441,'11 лет'!$K$5:$L$79,2),IF((C441=12),VLOOKUP(R441,'12 лет'!$M$5:$N$79,2),IF((C441=13),VLOOKUP(R441,'13 лет'!$M$5:$N$79,2),IF((C441=14),VLOOKUP(R441,'14 лет'!$M$5:$N$79,2),IF((C441=15),VLOOKUP(R441,'15 лет'!$M$5:$N$79,2),IF((C441=16),VLOOKUP(R441,'16 лет'!$M$5:$N$79,2),IF((C441=17),VLOOKUP(R441,'17 лет'!$M$5:$N$79,2))))))))))))</f>
        <v>0</v>
      </c>
      <c r="T441" s="12">
        <f t="shared" si="20"/>
        <v>50</v>
      </c>
      <c r="U441" s="4">
        <f>'Личное первенство юноши'!U75</f>
        <v>7</v>
      </c>
      <c r="V441" s="120"/>
      <c r="W441" s="111"/>
      <c r="X441" t="str">
        <f>P434</f>
        <v>Субъект РФ 11</v>
      </c>
    </row>
    <row r="442" spans="1:24" ht="18.75">
      <c r="A442" s="28">
        <v>4</v>
      </c>
      <c r="B442" s="79"/>
      <c r="C442" s="28"/>
      <c r="D442" s="28"/>
      <c r="E442" s="17">
        <f>IF((C442&lt;=7),VLOOKUP(D442,'7 лет'!$A$5:$B$78,2),IF((C442=8),VLOOKUP(D442,'8 лет'!$A$5:$B$78,2),IF((C442=9),VLOOKUP(D442,'9 лет'!$A$5:$B$78,2),IF((C442=10),VLOOKUP(D442,'10 лет'!$A$5:$B$78,2),IF((C442=11),VLOOKUP(D442,'11 лет'!$A$5:$B$78,2),IF((C442=12),VLOOKUP(D442,'12 лет'!$A$5:$B$78,2),IF((C442=13),VLOOKUP(D442,'13 лет'!$A$5:$B$78,2),IF((C442=14),VLOOKUP(D442,'14 лет'!$A$5:$B$78,2),IF((C442=15),VLOOKUP(D442,'15 лет'!$A$5:$B$78,2),IF((C442=16),VLOOKUP(D442,'16 лет'!$A$5:$B$78,2),IF((C442=17),VLOOKUP(D442,'17 лет'!$A$5:$B$78,2))))))))))))</f>
        <v>0</v>
      </c>
      <c r="F442" s="28"/>
      <c r="G442" s="17">
        <f>IF((C442&lt;=7),VLOOKUP(F442,'7 лет'!$C$5:$D$79,2),IF((C442=8),VLOOKUP(F442,'8 лет'!$C$5:$D$79,2),IF((C442=9),VLOOKUP(F442,'9 лет'!$C$5:$D$79,2),IF((C442=10),VLOOKUP(F442,'10 лет'!$C$5:$D$79,2),IF((C442=11),VLOOKUP(F442,'11 лет'!$C$5:$D$79,2),IF((C442=12),VLOOKUP(F442,'12 лет'!$C$5:$D$79,2),IF((C442=13),VLOOKUP(F442,'13 лет'!$C$5:$D$79,2),IF((C442=14),VLOOKUP(F442,'14 лет'!$C$5:$D$79,2),IF((C442=15),VLOOKUP(F442,'15 лет'!$C$5:$D$79,2),IF((C442=16),VLOOKUP(F442,'16 лет'!$C$5:$D$79,2),IF((C442=17),VLOOKUP(F442,'17 лет'!$C$5:$D$79,2))))))))))))</f>
        <v>0</v>
      </c>
      <c r="H442" s="28"/>
      <c r="I442" s="17">
        <f>IF((C442&lt;=7),VLOOKUP(H442,'7 лет'!$E$5:$F$79,2),IF((C442=8),VLOOKUP(H442,'8 лет'!$E$5:$F$79,2),IF((C442=9),VLOOKUP(H442,'9 лет'!$E$5:$F$79,2),IF((C442=10),VLOOKUP(H442,'10 лет'!$E$5:$F$79,2),IF((C442=11),VLOOKUP(H442,'11 лет'!$E$5:$F$79,2),IF((C442=12),VLOOKUP(H442,'12 лет'!$E$5:$F$79,2),IF((C442=13),VLOOKUP(H442,'13 лет'!$E$5:$F$79,2),IF((C442=14),VLOOKUP(H442,'14 лет'!$E$5:$F$79,2),IF((C442=15),VLOOKUP(H442,'15 лет'!$E$5:$F$79,2),IF((C442=16),VLOOKUP(H442,'16 лет'!$E$5:$F$79,2),IF((C442=17),VLOOKUP(H442,'17 лет'!$E$5:$F$79,2))))))))))))</f>
        <v>0</v>
      </c>
      <c r="J442" s="28"/>
      <c r="K442" s="17">
        <f>IF((C442&lt;=7),VLOOKUP(J442,'7 лет'!$G$5:$H$79,2),IF((C442=8),VLOOKUP(J442,'8 лет'!$G$5:$H$79,2),IF((C442=9),VLOOKUP(J442,'9 лет'!$G$5:$H$79,2),IF((C442=10),VLOOKUP(J442,'10 лет'!$G$5:$H$79,2),IF((C442=11),VLOOKUP(J442,'11 лет'!$G$5:$H$79,2),IF((C442=12),VLOOKUP(J442,'12 лет'!$G$5:$H$79,2),IF((C442=13),VLOOKUP(J442,'13 лет'!$G$5:$H$79,2),IF((C442=14),VLOOKUP(J442,'14 лет'!$G$5:$H$79,2),IF(C442&gt;=15,"0")))))))))</f>
        <v>0</v>
      </c>
      <c r="L442" s="28"/>
      <c r="M442" s="17" t="str">
        <f>IF((C442=12),VLOOKUP(L442,'12 лет'!$I$5:$J$81,2),IF((C442=13),VLOOKUP(L442,'13 лет'!$I$5:$J$81,2),IF((C442=14),VLOOKUP(L442,'14 лет'!$I$5:$J$80,2),IF((C442=15),VLOOKUP(L442,'15 лет'!$G$5:$H$82,2),IF((C442=16),VLOOKUP(L442,'16 лет'!$G$5:$H$81,2),IF((C442=17),VLOOKUP(L442,'17 лет'!$G$5:$H$81,2),IF(C442&lt;12,"0")))))))</f>
        <v>0</v>
      </c>
      <c r="N442" s="28"/>
      <c r="O442" s="17" t="str">
        <f>IF((C442=15),VLOOKUP(N442,'15 лет'!$I$5:$J$100,2),IF((C442=16),VLOOKUP(N442,'16 лет'!$I$5:$J$94,2),IF((C442=17),VLOOKUP(N442,'17 лет'!$I$5:$J$97,2),IF(C442&lt;15,"0"))))</f>
        <v>0</v>
      </c>
      <c r="P442" s="11"/>
      <c r="Q442" s="17">
        <f>IF((C442&lt;=7),VLOOKUP(P442,'7 лет'!$I$5:$J$79,2),IF((C442=8),VLOOKUP(P442,'8 лет'!$I$5:$J$79,2),IF((C442=9),VLOOKUP(P442,'9 лет'!$I$5:$J$79,2),IF((C442=10),VLOOKUP(P442,'10 лет'!$I$5:$J$79,2),IF((C442=11),VLOOKUP(P442,'11 лет'!$I$5:$J$79,2),IF((C442=12),VLOOKUP(P442,'12 лет'!$K$5:$L$79,2),IF((C442=13),VLOOKUP(P442,'13 лет'!$K$5:$L$79,2),IF((C442=14),VLOOKUP(P442,'14 лет'!$K$5:$L$79,2),IF((C442=15),VLOOKUP(P442,'15 лет'!$K$5:$L$79,2),IF((C442=16),VLOOKUP(P442,'16 лет'!$K$5:$L$79,2),IF((C442=17),VLOOKUP(P442,'17 лет'!$K$5:$L$79,2),)))))))))))</f>
        <v>50</v>
      </c>
      <c r="R442" s="28"/>
      <c r="S442" s="17">
        <f>IF((C442&lt;=7),VLOOKUP(R442,'7 лет'!$K$5:$L$79,2),IF((C442=8),VLOOKUP(R442,'8 лет'!$K$5:$L$79,2),IF((C442=9),VLOOKUP(R442,'9 лет'!$K$5:$L$79,2),IF((C442=10),VLOOKUP(R442,'10 лет'!$K$5:$L$79,2),IF((C442=11),VLOOKUP(R442,'11 лет'!$K$5:$L$79,2),IF((C442=12),VLOOKUP(R442,'12 лет'!$M$5:$N$79,2),IF((C442=13),VLOOKUP(R442,'13 лет'!$M$5:$N$79,2),IF((C442=14),VLOOKUP(R442,'14 лет'!$M$5:$N$79,2),IF((C442=15),VLOOKUP(R442,'15 лет'!$M$5:$N$79,2),IF((C442=16),VLOOKUP(R442,'16 лет'!$M$5:$N$79,2),IF((C442=17),VLOOKUP(R442,'17 лет'!$M$5:$N$79,2))))))))))))</f>
        <v>0</v>
      </c>
      <c r="T442" s="12">
        <f t="shared" si="20"/>
        <v>50</v>
      </c>
      <c r="U442" s="4">
        <f>'Личное первенство юноши'!U76</f>
        <v>7</v>
      </c>
      <c r="V442" s="120"/>
      <c r="W442" s="111"/>
      <c r="X442" t="str">
        <f>P434</f>
        <v>Субъект РФ 11</v>
      </c>
    </row>
    <row r="443" spans="1:24" ht="18.75">
      <c r="A443" s="28">
        <v>5</v>
      </c>
      <c r="B443" s="79"/>
      <c r="C443" s="30"/>
      <c r="D443" s="28"/>
      <c r="E443" s="17">
        <f>IF((C443&lt;=7),VLOOKUP(D443,'7 лет'!$A$5:$B$78,2),IF((C443=8),VLOOKUP(D443,'8 лет'!$A$5:$B$78,2),IF((C443=9),VLOOKUP(D443,'9 лет'!$A$5:$B$78,2),IF((C443=10),VLOOKUP(D443,'10 лет'!$A$5:$B$78,2),IF((C443=11),VLOOKUP(D443,'11 лет'!$A$5:$B$78,2),IF((C443=12),VLOOKUP(D443,'12 лет'!$A$5:$B$78,2),IF((C443=13),VLOOKUP(D443,'13 лет'!$A$5:$B$78,2),IF((C443=14),VLOOKUP(D443,'14 лет'!$A$5:$B$78,2),IF((C443=15),VLOOKUP(D443,'15 лет'!$A$5:$B$78,2),IF((C443=16),VLOOKUP(D443,'16 лет'!$A$5:$B$78,2),IF((C443=17),VLOOKUP(D443,'17 лет'!$A$5:$B$78,2))))))))))))</f>
        <v>0</v>
      </c>
      <c r="F443" s="28"/>
      <c r="G443" s="17">
        <f>IF((C443&lt;=7),VLOOKUP(F443,'7 лет'!$C$5:$D$79,2),IF((C443=8),VLOOKUP(F443,'8 лет'!$C$5:$D$79,2),IF((C443=9),VLOOKUP(F443,'9 лет'!$C$5:$D$79,2),IF((C443=10),VLOOKUP(F443,'10 лет'!$C$5:$D$79,2),IF((C443=11),VLOOKUP(F443,'11 лет'!$C$5:$D$79,2),IF((C443=12),VLOOKUP(F443,'12 лет'!$C$5:$D$79,2),IF((C443=13),VLOOKUP(F443,'13 лет'!$C$5:$D$79,2),IF((C443=14),VLOOKUP(F443,'14 лет'!$C$5:$D$79,2),IF((C443=15),VLOOKUP(F443,'15 лет'!$C$5:$D$79,2),IF((C443=16),VLOOKUP(F443,'16 лет'!$C$5:$D$79,2),IF((C443=17),VLOOKUP(F443,'17 лет'!$C$5:$D$79,2))))))))))))</f>
        <v>0</v>
      </c>
      <c r="H443" s="28"/>
      <c r="I443" s="17">
        <f>IF((C443&lt;=7),VLOOKUP(H443,'7 лет'!$E$5:$F$79,2),IF((C443=8),VLOOKUP(H443,'8 лет'!$E$5:$F$79,2),IF((C443=9),VLOOKUP(H443,'9 лет'!$E$5:$F$79,2),IF((C443=10),VLOOKUP(H443,'10 лет'!$E$5:$F$79,2),IF((C443=11),VLOOKUP(H443,'11 лет'!$E$5:$F$79,2),IF((C443=12),VLOOKUP(H443,'12 лет'!$E$5:$F$79,2),IF((C443=13),VLOOKUP(H443,'13 лет'!$E$5:$F$79,2),IF((C443=14),VLOOKUP(H443,'14 лет'!$E$5:$F$79,2),IF((C443=15),VLOOKUP(H443,'15 лет'!$E$5:$F$79,2),IF((C443=16),VLOOKUP(H443,'16 лет'!$E$5:$F$79,2),IF((C443=17),VLOOKUP(H443,'17 лет'!$E$5:$F$79,2))))))))))))</f>
        <v>0</v>
      </c>
      <c r="J443" s="28"/>
      <c r="K443" s="17">
        <f>IF((C443&lt;=7),VLOOKUP(J443,'7 лет'!$G$5:$H$79,2),IF((C443=8),VLOOKUP(J443,'8 лет'!$G$5:$H$79,2),IF((C443=9),VLOOKUP(J443,'9 лет'!$G$5:$H$79,2),IF((C443=10),VLOOKUP(J443,'10 лет'!$G$5:$H$79,2),IF((C443=11),VLOOKUP(J443,'11 лет'!$G$5:$H$79,2),IF((C443=12),VLOOKUP(J443,'12 лет'!$G$5:$H$79,2),IF((C443=13),VLOOKUP(J443,'13 лет'!$G$5:$H$79,2),IF((C443=14),VLOOKUP(J443,'14 лет'!$G$5:$H$79,2),IF(C443&gt;=15,"0")))))))))</f>
        <v>0</v>
      </c>
      <c r="L443" s="28"/>
      <c r="M443" s="17" t="str">
        <f>IF((C443=12),VLOOKUP(L443,'12 лет'!$I$5:$J$81,2),IF((C443=13),VLOOKUP(L443,'13 лет'!$I$5:$J$81,2),IF((C443=14),VLOOKUP(L443,'14 лет'!$I$5:$J$80,2),IF((C443=15),VLOOKUP(L443,'15 лет'!$G$5:$H$82,2),IF((C443=16),VLOOKUP(L443,'16 лет'!$G$5:$H$81,2),IF((C443=17),VLOOKUP(L443,'17 лет'!$G$5:$H$81,2),IF(C443&lt;12,"0")))))))</f>
        <v>0</v>
      </c>
      <c r="N443" s="28"/>
      <c r="O443" s="17" t="str">
        <f>IF((C443=15),VLOOKUP(N443,'15 лет'!$I$5:$J$100,2),IF((C443=16),VLOOKUP(N443,'16 лет'!$I$5:$J$94,2),IF((C443=17),VLOOKUP(N443,'17 лет'!$I$5:$J$97,2),IF(C443&lt;15,"0"))))</f>
        <v>0</v>
      </c>
      <c r="P443" s="11"/>
      <c r="Q443" s="17">
        <f>IF((C443&lt;=7),VLOOKUP(P443,'7 лет'!$I$5:$J$79,2),IF((C443=8),VLOOKUP(P443,'8 лет'!$I$5:$J$79,2),IF((C443=9),VLOOKUP(P443,'9 лет'!$I$5:$J$79,2),IF((C443=10),VLOOKUP(P443,'10 лет'!$I$5:$J$79,2),IF((C443=11),VLOOKUP(P443,'11 лет'!$I$5:$J$79,2),IF((C443=12),VLOOKUP(P443,'12 лет'!$K$5:$L$79,2),IF((C443=13),VLOOKUP(P443,'13 лет'!$K$5:$L$79,2),IF((C443=14),VLOOKUP(P443,'14 лет'!$K$5:$L$79,2),IF((C443=15),VLOOKUP(P443,'15 лет'!$K$5:$L$79,2),IF((C443=16),VLOOKUP(P443,'16 лет'!$K$5:$L$79,2),IF((C443=17),VLOOKUP(P443,'17 лет'!$K$5:$L$79,2),)))))))))))</f>
        <v>50</v>
      </c>
      <c r="R443" s="28"/>
      <c r="S443" s="17">
        <f>IF((C443&lt;=7),VLOOKUP(R443,'7 лет'!$K$5:$L$79,2),IF((C443=8),VLOOKUP(R443,'8 лет'!$K$5:$L$79,2),IF((C443=9),VLOOKUP(R443,'9 лет'!$K$5:$L$79,2),IF((C443=10),VLOOKUP(R443,'10 лет'!$K$5:$L$79,2),IF((C443=11),VLOOKUP(R443,'11 лет'!$K$5:$L$79,2),IF((C443=12),VLOOKUP(R443,'12 лет'!$M$5:$N$79,2),IF((C443=13),VLOOKUP(R443,'13 лет'!$M$5:$N$79,2),IF((C443=14),VLOOKUP(R443,'14 лет'!$M$5:$N$79,2),IF((C443=15),VLOOKUP(R443,'15 лет'!$M$5:$N$79,2),IF((C443=16),VLOOKUP(R443,'16 лет'!$M$5:$N$79,2),IF((C443=17),VLOOKUP(R443,'17 лет'!$M$5:$N$79,2))))))))))))</f>
        <v>0</v>
      </c>
      <c r="T443" s="12">
        <f t="shared" si="20"/>
        <v>50</v>
      </c>
      <c r="U443" s="4">
        <f>'Личное первенство юноши'!U77</f>
        <v>7</v>
      </c>
      <c r="V443" s="120"/>
      <c r="W443" s="111"/>
      <c r="X443" t="str">
        <f>P434</f>
        <v>Субъект РФ 11</v>
      </c>
    </row>
    <row r="444" spans="1:24" ht="18.75">
      <c r="A444" s="28">
        <v>6</v>
      </c>
      <c r="B444" s="79"/>
      <c r="C444" s="30"/>
      <c r="D444" s="28"/>
      <c r="E444" s="17">
        <f>IF((C444&lt;=7),VLOOKUP(D444,'7 лет'!$A$5:$B$78,2),IF((C444=8),VLOOKUP(D444,'8 лет'!$A$5:$B$78,2),IF((C444=9),VLOOKUP(D444,'9 лет'!$A$5:$B$78,2),IF((C444=10),VLOOKUP(D444,'10 лет'!$A$5:$B$78,2),IF((C444=11),VLOOKUP(D444,'11 лет'!$A$5:$B$78,2),IF((C444=12),VLOOKUP(D444,'12 лет'!$A$5:$B$78,2),IF((C444=13),VLOOKUP(D444,'13 лет'!$A$5:$B$78,2),IF((C444=14),VLOOKUP(D444,'14 лет'!$A$5:$B$78,2),IF((C444=15),VLOOKUP(D444,'15 лет'!$A$5:$B$78,2),IF((C444=16),VLOOKUP(D444,'16 лет'!$A$5:$B$78,2),IF((C444=17),VLOOKUP(D444,'17 лет'!$A$5:$B$78,2))))))))))))</f>
        <v>0</v>
      </c>
      <c r="F444" s="28"/>
      <c r="G444" s="17">
        <f>IF((C444&lt;=7),VLOOKUP(F444,'7 лет'!$C$5:$D$79,2),IF((C444=8),VLOOKUP(F444,'8 лет'!$C$5:$D$79,2),IF((C444=9),VLOOKUP(F444,'9 лет'!$C$5:$D$79,2),IF((C444=10),VLOOKUP(F444,'10 лет'!$C$5:$D$79,2),IF((C444=11),VLOOKUP(F444,'11 лет'!$C$5:$D$79,2),IF((C444=12),VLOOKUP(F444,'12 лет'!$C$5:$D$79,2),IF((C444=13),VLOOKUP(F444,'13 лет'!$C$5:$D$79,2),IF((C444=14),VLOOKUP(F444,'14 лет'!$C$5:$D$79,2),IF((C444=15),VLOOKUP(F444,'15 лет'!$C$5:$D$79,2),IF((C444=16),VLOOKUP(F444,'16 лет'!$C$5:$D$79,2),IF((C444=17),VLOOKUP(F444,'17 лет'!$C$5:$D$79,2))))))))))))</f>
        <v>0</v>
      </c>
      <c r="H444" s="28"/>
      <c r="I444" s="17">
        <f>IF((C444&lt;=7),VLOOKUP(H444,'7 лет'!$E$5:$F$79,2),IF((C444=8),VLOOKUP(H444,'8 лет'!$E$5:$F$79,2),IF((C444=9),VLOOKUP(H444,'9 лет'!$E$5:$F$79,2),IF((C444=10),VLOOKUP(H444,'10 лет'!$E$5:$F$79,2),IF((C444=11),VLOOKUP(H444,'11 лет'!$E$5:$F$79,2),IF((C444=12),VLOOKUP(H444,'12 лет'!$E$5:$F$79,2),IF((C444=13),VLOOKUP(H444,'13 лет'!$E$5:$F$79,2),IF((C444=14),VLOOKUP(H444,'14 лет'!$E$5:$F$79,2),IF((C444=15),VLOOKUP(H444,'15 лет'!$E$5:$F$79,2),IF((C444=16),VLOOKUP(H444,'16 лет'!$E$5:$F$79,2),IF((C444=17),VLOOKUP(H444,'17 лет'!$E$5:$F$79,2))))))))))))</f>
        <v>0</v>
      </c>
      <c r="J444" s="28"/>
      <c r="K444" s="17">
        <f>IF((C444&lt;=7),VLOOKUP(J444,'7 лет'!$G$5:$H$79,2),IF((C444=8),VLOOKUP(J444,'8 лет'!$G$5:$H$79,2),IF((C444=9),VLOOKUP(J444,'9 лет'!$G$5:$H$79,2),IF((C444=10),VLOOKUP(J444,'10 лет'!$G$5:$H$79,2),IF((C444=11),VLOOKUP(J444,'11 лет'!$G$5:$H$79,2),IF((C444=12),VLOOKUP(J444,'12 лет'!$G$5:$H$79,2),IF((C444=13),VLOOKUP(J444,'13 лет'!$G$5:$H$79,2),IF((C444=14),VLOOKUP(J444,'14 лет'!$G$5:$H$79,2),IF(C444&gt;=15,"0")))))))))</f>
        <v>0</v>
      </c>
      <c r="L444" s="28"/>
      <c r="M444" s="17" t="str">
        <f>IF((C444=12),VLOOKUP(L444,'12 лет'!$I$5:$J$81,2),IF((C444=13),VLOOKUP(L444,'13 лет'!$I$5:$J$81,2),IF((C444=14),VLOOKUP(L444,'14 лет'!$I$5:$J$80,2),IF((C444=15),VLOOKUP(L444,'15 лет'!$G$5:$H$82,2),IF((C444=16),VLOOKUP(L444,'16 лет'!$G$5:$H$81,2),IF((C444=17),VLOOKUP(L444,'17 лет'!$G$5:$H$81,2),IF(C444&lt;12,"0")))))))</f>
        <v>0</v>
      </c>
      <c r="N444" s="28"/>
      <c r="O444" s="17" t="str">
        <f>IF((C444=15),VLOOKUP(N444,'15 лет'!$I$5:$J$100,2),IF((C444=16),VLOOKUP(N444,'16 лет'!$I$5:$J$94,2),IF((C444=17),VLOOKUP(N444,'17 лет'!$I$5:$J$97,2),IF(C444&lt;15,"0"))))</f>
        <v>0</v>
      </c>
      <c r="P444" s="11"/>
      <c r="Q444" s="17">
        <f>IF((C444&lt;=7),VLOOKUP(P444,'7 лет'!$I$5:$J$79,2),IF((C444=8),VLOOKUP(P444,'8 лет'!$I$5:$J$79,2),IF((C444=9),VLOOKUP(P444,'9 лет'!$I$5:$J$79,2),IF((C444=10),VLOOKUP(P444,'10 лет'!$I$5:$J$79,2),IF((C444=11),VLOOKUP(P444,'11 лет'!$I$5:$J$79,2),IF((C444=12),VLOOKUP(P444,'12 лет'!$K$5:$L$79,2),IF((C444=13),VLOOKUP(P444,'13 лет'!$K$5:$L$79,2),IF((C444=14),VLOOKUP(P444,'14 лет'!$K$5:$L$79,2),IF((C444=15),VLOOKUP(P444,'15 лет'!$K$5:$L$79,2),IF((C444=16),VLOOKUP(P444,'16 лет'!$K$5:$L$79,2),IF((C444=17),VLOOKUP(P444,'17 лет'!$K$5:$L$79,2),)))))))))))</f>
        <v>50</v>
      </c>
      <c r="R444" s="28"/>
      <c r="S444" s="17">
        <f>IF((C444&lt;=7),VLOOKUP(R444,'7 лет'!$K$5:$L$79,2),IF((C444=8),VLOOKUP(R444,'8 лет'!$K$5:$L$79,2),IF((C444=9),VLOOKUP(R444,'9 лет'!$K$5:$L$79,2),IF((C444=10),VLOOKUP(R444,'10 лет'!$K$5:$L$79,2),IF((C444=11),VLOOKUP(R444,'11 лет'!$K$5:$L$79,2),IF((C444=12),VLOOKUP(R444,'12 лет'!$M$5:$N$79,2),IF((C444=13),VLOOKUP(R444,'13 лет'!$M$5:$N$79,2),IF((C444=14),VLOOKUP(R444,'14 лет'!$M$5:$N$79,2),IF((C444=15),VLOOKUP(R444,'15 лет'!$M$5:$N$79,2),IF((C444=16),VLOOKUP(R444,'16 лет'!$M$5:$N$79,2),IF((C444=17),VLOOKUP(R444,'17 лет'!$M$5:$N$79,2))))))))))))</f>
        <v>0</v>
      </c>
      <c r="T444" s="12">
        <f t="shared" si="20"/>
        <v>50</v>
      </c>
      <c r="U444" s="4">
        <f>'Личное первенство юноши'!U78</f>
        <v>7</v>
      </c>
      <c r="V444" s="120"/>
      <c r="W444" s="111"/>
      <c r="X444" t="str">
        <f>P434</f>
        <v>Субъект РФ 11</v>
      </c>
    </row>
    <row r="445" spans="1:24" ht="18.75">
      <c r="A445" s="122"/>
      <c r="B445" s="123"/>
      <c r="C445" s="123"/>
      <c r="D445" s="123"/>
      <c r="E445" s="123"/>
      <c r="F445" s="123"/>
      <c r="G445" s="123"/>
      <c r="H445" s="123"/>
      <c r="I445" s="123"/>
      <c r="J445" s="123"/>
      <c r="K445" s="123"/>
      <c r="L445" s="123"/>
      <c r="M445" s="123"/>
      <c r="N445" s="123"/>
      <c r="O445" s="123"/>
      <c r="P445" s="128" t="s">
        <v>292</v>
      </c>
      <c r="Q445" s="128"/>
      <c r="R445" s="128"/>
      <c r="S445" s="129"/>
      <c r="T445" s="124">
        <f ca="1">SUMPRODUCT(LARGE($T$439:$T$444,ROW(INDIRECT("T1:T"&amp;Z17))))</f>
        <v>250</v>
      </c>
      <c r="U445" s="125"/>
      <c r="V445" s="120"/>
      <c r="W445" s="111"/>
    </row>
    <row r="446" spans="1:24" ht="24.75" customHeight="1">
      <c r="A446" s="135" t="s">
        <v>180</v>
      </c>
      <c r="B446" s="136"/>
      <c r="C446" s="136"/>
      <c r="D446" s="136"/>
      <c r="E446" s="136"/>
      <c r="F446" s="136"/>
      <c r="G446" s="136"/>
      <c r="H446" s="136"/>
      <c r="I446" s="136"/>
      <c r="J446" s="136"/>
      <c r="K446" s="136"/>
      <c r="L446" s="136"/>
      <c r="M446" s="136"/>
      <c r="N446" s="136"/>
      <c r="O446" s="136"/>
      <c r="P446" s="136"/>
      <c r="Q446" s="136"/>
      <c r="R446" s="136"/>
      <c r="S446" s="136"/>
      <c r="T446" s="136"/>
      <c r="U446" s="137"/>
      <c r="V446" s="120"/>
      <c r="W446" s="111"/>
    </row>
    <row r="447" spans="1:24" ht="18.75">
      <c r="A447" s="28">
        <v>1</v>
      </c>
      <c r="B447" s="80"/>
      <c r="C447" s="28"/>
      <c r="D447" s="28"/>
      <c r="E447" s="17">
        <f>IF((C447&lt;=7),VLOOKUP(D447,'7 лет'!$M$5:$N$78,2),IF((C447=8),VLOOKUP(D447,'8 лет'!$M$5:$N$78,2),IF((C447=9),VLOOKUP(D447,'9 лет'!$M$5:$N$78,2),IF((C447=10),VLOOKUP(D447,'10 лет'!$M$5:$N$78,2),IF((C447=11),VLOOKUP(D447,'11 лет'!$M$5:$N$78,2),IF((C447=12),VLOOKUP(D447,'12 лет'!$O$5:$P$78,2),IF((C447=13),VLOOKUP(D447,'13 лет'!$O$5:$P$78,2),IF((C447=14),VLOOKUP(D447,'14 лет'!$O$5:$P$78,2),IF((C447=15),VLOOKUP(D447,'15 лет'!$O$5:$P$78,2),IF((C447=16),VLOOKUP(D447,'16 лет'!$O$5:$P$78,2),IF((C447=17),VLOOKUP(D447,'17 лет'!$O$5:$P$78,2))))))))))))</f>
        <v>0</v>
      </c>
      <c r="F447" s="28"/>
      <c r="G447" s="17">
        <f>IF((C447&lt;=7),VLOOKUP(F447,'7 лет'!$O$5:$P$79,2),IF((C447=8),VLOOKUP(F447,'8 лет'!$O$5:$P$79,2),IF((C447=9),VLOOKUP(F447,'9 лет'!$O$5:$P$79,2),IF((C447=10),VLOOKUP(F447,'10 лет'!$O$5:$P$79,2),IF((C447=11),VLOOKUP(F447,'11 лет'!$O$5:$P$79,2),IF((C447=12),VLOOKUP(F447,'12 лет'!$Q$5:$R$79,2),IF((C447=13),VLOOKUP(F447,'13 лет'!$Q$5:$R$79,2),IF((C447=14),VLOOKUP(F447,'14 лет'!$Q$5:$R$79,2),IF((C447=15),VLOOKUP(F447,'15 лет'!$Q$5:$R$79,2),IF((C447=16),VLOOKUP(F447,'16 лет'!$Q$5:$R$79,2),IF((C447=17),VLOOKUP(F447,'17 лет'!$Q$5:$R$79,2))))))))))))</f>
        <v>0</v>
      </c>
      <c r="H447" s="28"/>
      <c r="I447" s="17">
        <f>IF((C447&lt;=7),VLOOKUP(H447,'7 лет'!$Q$5:$R$79,2),IF((C447=8),VLOOKUP(H447,'8 лет'!$Q$5:$R$79,2),IF((C447=9),VLOOKUP(H447,'9 лет'!$Q$5:$R$79,2),IF((C447=10),VLOOKUP(H447,'10 лет'!$Q$5:$R$79,2),IF((C447=11),VLOOKUP(H447,'11 лет'!$Q$5:$R$79,2),IF((C447=12),VLOOKUP(H447,'12 лет'!$S$5:$T$79,2),IF((C447=13),VLOOKUP(H447,'13 лет'!$S$5:$T$79,2),IF((C447=14),VLOOKUP(H447,'14 лет'!$S$5:$T$79,2),IF((C447=15),VLOOKUP(H447,'15 лет'!$S$5:$T$79,2),IF((C447=16),VLOOKUP(H447,'16 лет'!$S$5:$T$79,2),IF((C447=17),VLOOKUP(H447,'17 лет'!$S$5:$T$79,2))))))))))))</f>
        <v>0</v>
      </c>
      <c r="J447" s="28"/>
      <c r="K447" s="17">
        <f>IF((C447&lt;=7),VLOOKUP(J447,'7 лет'!$S$5:$T$79,2),IF((C447=8),VLOOKUP(J447,'8 лет'!$S$5:$T$79,2),IF((C447=9),VLOOKUP(J447,'9 лет'!$S$5:$T$79,2),IF((C447=10),VLOOKUP(J447,'10 лет'!$S$5:$T$79,2),IF((C447=11),VLOOKUP(J447,'11 лет'!$S$5:$T$79,2),IF((C447=12),VLOOKUP(J447,'12 лет'!$U$5:$V$79,2),IF((C447=13),VLOOKUP(J447,'13 лет'!$U$5:$V$79,2),IF((C447=14),VLOOKUP(J447,'14 лет'!$U$5:$V$79,2),IF(C447&gt;=15,"0")))))))))</f>
        <v>0</v>
      </c>
      <c r="L447" s="28"/>
      <c r="M447" s="17" t="str">
        <f>IF((C447=12),VLOOKUP(L447,'12 лет'!$W$5:$X$85,2),IF((C447=13),VLOOKUP(L447,'13 лет'!$W$5:$X$84,2),IF((C447=14),VLOOKUP(L447,'14 лет'!$W$5:$X$82,2),IF((C447=15),VLOOKUP(L447,'15 лет'!$U$5:$V$82,2),IF((C447=16),VLOOKUP(L447,'16 лет'!$U$5:$V$78,2),IF((C447=17),VLOOKUP(L447,'17 лет'!$U$5:$V$78,2),IF(C447&lt;12,"0")))))))</f>
        <v>0</v>
      </c>
      <c r="N447" s="28"/>
      <c r="O447" s="17" t="str">
        <f>IF((C447=15),VLOOKUP(N447,'15 лет'!$W$5:$X$115,2),IF((C447=16),VLOOKUP(N447,'16 лет'!$W$5:$X$113,2),IF((C447=17),VLOOKUP(N447,'17 лет'!$W$5:$X$113,2),IF(C447&lt;15,"0"))))</f>
        <v>0</v>
      </c>
      <c r="P447" s="11"/>
      <c r="Q447" s="17">
        <f>IF((C447&lt;=7),VLOOKUP(P447,'7 лет'!$U$5:$V$79,2),IF((C447=8),VLOOKUP(P447,'8 лет'!$U$5:$V$79,2),IF((C447=9),VLOOKUP(P447,'9 лет'!$U$5:$V$79,2),IF((C447=10),VLOOKUP(P447,'10 лет'!$U$5:$V$79,2),IF((C447=11),VLOOKUP(P447,'11 лет'!$U$5:$V$79,2),IF((C447=12),VLOOKUP(P447,'12 лет'!$Y$5:$Z$79,2),IF((C447=13),VLOOKUP(P447,'13 лет'!$Y$5:$Z$79,2),IF((C447=14),VLOOKUP(P447,'14 лет'!$Y$5:$Z$79,2),IF((C447=15),VLOOKUP(P447,'15 лет'!$Y$5:$Z$79,2),IF((C447=16),VLOOKUP(P447,'16 лет'!$Y$5:$Z$79,2),IF((C447=17),VLOOKUP(P447,'17 лет'!$Y$5:$Z$79,2))))))))))))</f>
        <v>35</v>
      </c>
      <c r="R447" s="28"/>
      <c r="S447" s="17">
        <f>IF((C447&lt;=7),VLOOKUP(R447,'7 лет'!$W$5:$X$79,2),IF((C447=8),VLOOKUP(R447,'8 лет'!$W$5:$X$79,2),IF((C447=9),VLOOKUP(R447,'9 лет'!$W$5:$X$79,2),IF((C447=10),VLOOKUP(R447,'10 лет'!$W$5:$X$79,2),IF((C447=11),VLOOKUP(R447,'11 лет'!$W$5:$X$79,2),IF((C447=12),VLOOKUP(R447,'12 лет'!$AA$5:$AB$79,2),IF((C447=13),VLOOKUP(R447,'13 лет'!$AA$5:$AB$79,2),IF((C447=14),VLOOKUP(R447,'14 лет'!$AA$5:$AB$79,2),IF((C447=15),VLOOKUP(R447,'15 лет'!$AA$5:$AB$79,2),IF((C447=16),VLOOKUP(R447,'16 лет'!$AA$5:$AB$79,2),IF((C447=17),VLOOKUP(R447,'17 лет'!$AA$5:$AB$79,2))))))))))))</f>
        <v>0</v>
      </c>
      <c r="T447" s="13">
        <f t="shared" ref="T447:T452" si="21">SUM(E447+G447+I447+K447+M447+O447+Q447+S447)</f>
        <v>35</v>
      </c>
      <c r="U447" s="4">
        <f>'Личное первенство девушки'!U73</f>
        <v>7</v>
      </c>
      <c r="V447" s="120"/>
      <c r="W447" s="111"/>
      <c r="X447" t="str">
        <f>P434</f>
        <v>Субъект РФ 11</v>
      </c>
    </row>
    <row r="448" spans="1:24" ht="18.75">
      <c r="A448" s="28">
        <v>2</v>
      </c>
      <c r="B448" s="80"/>
      <c r="C448" s="28"/>
      <c r="D448" s="28"/>
      <c r="E448" s="17">
        <f>IF((C448&lt;=7),VLOOKUP(D448,'7 лет'!$M$5:$N$78,2),IF((C448=8),VLOOKUP(D448,'8 лет'!$M$5:$N$78,2),IF((C448=9),VLOOKUP(D448,'9 лет'!$M$5:$N$78,2),IF((C448=10),VLOOKUP(D448,'10 лет'!$M$5:$N$78,2),IF((C448=11),VLOOKUP(D448,'11 лет'!$M$5:$N$78,2),IF((C448=12),VLOOKUP(D448,'12 лет'!$O$5:$P$78,2),IF((C448=13),VLOOKUP(D448,'13 лет'!$O$5:$P$78,2),IF((C448=14),VLOOKUP(D448,'14 лет'!$O$5:$P$78,2),IF((C448=15),VLOOKUP(D448,'15 лет'!$O$5:$P$78,2),IF((C448=16),VLOOKUP(D448,'16 лет'!$O$5:$P$78,2),IF((C448=17),VLOOKUP(D448,'17 лет'!$O$5:$P$78,2))))))))))))</f>
        <v>0</v>
      </c>
      <c r="F448" s="28"/>
      <c r="G448" s="17">
        <f>IF((C448&lt;=7),VLOOKUP(F448,'7 лет'!$O$5:$P$79,2),IF((C448=8),VLOOKUP(F448,'8 лет'!$O$5:$P$79,2),IF((C448=9),VLOOKUP(F448,'9 лет'!$O$5:$P$79,2),IF((C448=10),VLOOKUP(F448,'10 лет'!$O$5:$P$79,2),IF((C448=11),VLOOKUP(F448,'11 лет'!$O$5:$P$79,2),IF((C448=12),VLOOKUP(F448,'12 лет'!$Q$5:$R$79,2),IF((C448=13),VLOOKUP(F448,'13 лет'!$Q$5:$R$79,2),IF((C448=14),VLOOKUP(F448,'14 лет'!$Q$5:$R$79,2),IF((C448=15),VLOOKUP(F448,'15 лет'!$Q$5:$R$79,2),IF((C448=16),VLOOKUP(F448,'16 лет'!$Q$5:$R$79,2),IF((C448=17),VLOOKUP(F448,'17 лет'!$Q$5:$R$79,2))))))))))))</f>
        <v>0</v>
      </c>
      <c r="H448" s="28"/>
      <c r="I448" s="17">
        <f>IF((C448&lt;=7),VLOOKUP(H448,'7 лет'!$Q$5:$R$79,2),IF((C448=8),VLOOKUP(H448,'8 лет'!$Q$5:$R$79,2),IF((C448=9),VLOOKUP(H448,'9 лет'!$Q$5:$R$79,2),IF((C448=10),VLOOKUP(H448,'10 лет'!$Q$5:$R$79,2),IF((C448=11),VLOOKUP(H448,'11 лет'!$Q$5:$R$79,2),IF((C448=12),VLOOKUP(H448,'12 лет'!$S$5:$T$79,2),IF((C448=13),VLOOKUP(H448,'13 лет'!$S$5:$T$79,2),IF((C448=14),VLOOKUP(H448,'14 лет'!$S$5:$T$79,2),IF((C448=15),VLOOKUP(H448,'15 лет'!$S$5:$T$79,2),IF((C448=16),VLOOKUP(H448,'16 лет'!$S$5:$T$79,2),IF((C448=17),VLOOKUP(H448,'17 лет'!$S$5:$T$79,2))))))))))))</f>
        <v>0</v>
      </c>
      <c r="J448" s="28"/>
      <c r="K448" s="17">
        <f>IF((C448&lt;=7),VLOOKUP(J448,'7 лет'!$S$5:$T$79,2),IF((C448=8),VLOOKUP(J448,'8 лет'!$S$5:$T$79,2),IF((C448=9),VLOOKUP(J448,'9 лет'!$S$5:$T$79,2),IF((C448=10),VLOOKUP(J448,'10 лет'!$S$5:$T$79,2),IF((C448=11),VLOOKUP(J448,'11 лет'!$S$5:$T$79,2),IF((C448=12),VLOOKUP(J448,'12 лет'!$U$5:$V$79,2),IF((C448=13),VLOOKUP(J448,'13 лет'!$U$5:$V$79,2),IF((C448=14),VLOOKUP(J448,'14 лет'!$U$5:$V$79,2),IF(C448&gt;=15,"0")))))))))</f>
        <v>0</v>
      </c>
      <c r="L448" s="28"/>
      <c r="M448" s="17" t="str">
        <f>IF((C448=12),VLOOKUP(L448,'12 лет'!$W$5:$X$85,2),IF((C448=13),VLOOKUP(L448,'13 лет'!$W$5:$X$84,2),IF((C448=14),VLOOKUP(L448,'14 лет'!$W$5:$X$82,2),IF((C448=15),VLOOKUP(L448,'15 лет'!$U$5:$V$82,2),IF((C448=16),VLOOKUP(L448,'16 лет'!$U$5:$V$78,2),IF((C448=17),VLOOKUP(L448,'17 лет'!$U$5:$V$78,2),IF(C448&lt;12,"0")))))))</f>
        <v>0</v>
      </c>
      <c r="N448" s="28"/>
      <c r="O448" s="17" t="str">
        <f>IF((C448=15),VLOOKUP(N448,'15 лет'!$W$5:$X$115,2),IF((C448=16),VLOOKUP(N448,'16 лет'!$W$5:$X$113,2),IF((C448=17),VLOOKUP(N448,'17 лет'!$W$5:$X$113,2),IF(C448&lt;15,"0"))))</f>
        <v>0</v>
      </c>
      <c r="P448" s="11"/>
      <c r="Q448" s="17">
        <f>IF((C448&lt;=7),VLOOKUP(P448,'7 лет'!$U$5:$V$79,2),IF((C448=8),VLOOKUP(P448,'8 лет'!$U$5:$V$79,2),IF((C448=9),VLOOKUP(P448,'9 лет'!$U$5:$V$79,2),IF((C448=10),VLOOKUP(P448,'10 лет'!$U$5:$V$79,2),IF((C448=11),VLOOKUP(P448,'11 лет'!$U$5:$V$79,2),IF((C448=12),VLOOKUP(P448,'12 лет'!$Y$5:$Z$79,2),IF((C448=13),VLOOKUP(P448,'13 лет'!$Y$5:$Z$79,2),IF((C448=14),VLOOKUP(P448,'14 лет'!$Y$5:$Z$79,2),IF((C448=15),VLOOKUP(P448,'15 лет'!$Y$5:$Z$79,2),IF((C448=16),VLOOKUP(P448,'16 лет'!$Y$5:$Z$79,2),IF((C448=17),VLOOKUP(P448,'17 лет'!$Y$5:$Z$79,2))))))))))))</f>
        <v>35</v>
      </c>
      <c r="R448" s="28"/>
      <c r="S448" s="17">
        <f>IF((C448&lt;=7),VLOOKUP(R448,'7 лет'!$W$5:$X$79,2),IF((C448=8),VLOOKUP(R448,'8 лет'!$W$5:$X$79,2),IF((C448=9),VLOOKUP(R448,'9 лет'!$W$5:$X$79,2),IF((C448=10),VLOOKUP(R448,'10 лет'!$W$5:$X$79,2),IF((C448=11),VLOOKUP(R448,'11 лет'!$W$5:$X$79,2),IF((C448=12),VLOOKUP(R448,'12 лет'!$AA$5:$AB$79,2),IF((C448=13),VLOOKUP(R448,'13 лет'!$AA$5:$AB$79,2),IF((C448=14),VLOOKUP(R448,'14 лет'!$AA$5:$AB$79,2),IF((C448=15),VLOOKUP(R448,'15 лет'!$AA$5:$AB$79,2),IF((C448=16),VLOOKUP(R448,'16 лет'!$AA$5:$AB$79,2),IF((C448=17),VLOOKUP(R448,'17 лет'!$AA$5:$AB$79,2))))))))))))</f>
        <v>0</v>
      </c>
      <c r="T448" s="13">
        <f t="shared" si="21"/>
        <v>35</v>
      </c>
      <c r="U448" s="4">
        <f>'Личное первенство девушки'!U74</f>
        <v>7</v>
      </c>
      <c r="V448" s="120"/>
      <c r="W448" s="111"/>
      <c r="X448" t="str">
        <f>P434</f>
        <v>Субъект РФ 11</v>
      </c>
    </row>
    <row r="449" spans="1:24" ht="18.75">
      <c r="A449" s="28">
        <v>3</v>
      </c>
      <c r="B449" s="80"/>
      <c r="C449" s="28"/>
      <c r="D449" s="28"/>
      <c r="E449" s="17">
        <f>IF((C449&lt;=7),VLOOKUP(D449,'7 лет'!$M$5:$N$78,2),IF((C449=8),VLOOKUP(D449,'8 лет'!$M$5:$N$78,2),IF((C449=9),VLOOKUP(D449,'9 лет'!$M$5:$N$78,2),IF((C449=10),VLOOKUP(D449,'10 лет'!$M$5:$N$78,2),IF((C449=11),VLOOKUP(D449,'11 лет'!$M$5:$N$78,2),IF((C449=12),VLOOKUP(D449,'12 лет'!$O$5:$P$78,2),IF((C449=13),VLOOKUP(D449,'13 лет'!$O$5:$P$78,2),IF((C449=14),VLOOKUP(D449,'14 лет'!$O$5:$P$78,2),IF((C449=15),VLOOKUP(D449,'15 лет'!$O$5:$P$78,2),IF((C449=16),VLOOKUP(D449,'16 лет'!$O$5:$P$78,2),IF((C449=17),VLOOKUP(D449,'17 лет'!$O$5:$P$78,2))))))))))))</f>
        <v>0</v>
      </c>
      <c r="F449" s="28"/>
      <c r="G449" s="17">
        <f>IF((C449&lt;=7),VLOOKUP(F449,'7 лет'!$O$5:$P$79,2),IF((C449=8),VLOOKUP(F449,'8 лет'!$O$5:$P$79,2),IF((C449=9),VLOOKUP(F449,'9 лет'!$O$5:$P$79,2),IF((C449=10),VLOOKUP(F449,'10 лет'!$O$5:$P$79,2),IF((C449=11),VLOOKUP(F449,'11 лет'!$O$5:$P$79,2),IF((C449=12),VLOOKUP(F449,'12 лет'!$Q$5:$R$79,2),IF((C449=13),VLOOKUP(F449,'13 лет'!$Q$5:$R$79,2),IF((C449=14),VLOOKUP(F449,'14 лет'!$Q$5:$R$79,2),IF((C449=15),VLOOKUP(F449,'15 лет'!$Q$5:$R$79,2),IF((C449=16),VLOOKUP(F449,'16 лет'!$Q$5:$R$79,2),IF((C449=17),VLOOKUP(F449,'17 лет'!$Q$5:$R$79,2))))))))))))</f>
        <v>0</v>
      </c>
      <c r="H449" s="28"/>
      <c r="I449" s="17">
        <f>IF((C449&lt;=7),VLOOKUP(H449,'7 лет'!$Q$5:$R$79,2),IF((C449=8),VLOOKUP(H449,'8 лет'!$Q$5:$R$79,2),IF((C449=9),VLOOKUP(H449,'9 лет'!$Q$5:$R$79,2),IF((C449=10),VLOOKUP(H449,'10 лет'!$Q$5:$R$79,2),IF((C449=11),VLOOKUP(H449,'11 лет'!$Q$5:$R$79,2),IF((C449=12),VLOOKUP(H449,'12 лет'!$S$5:$T$79,2),IF((C449=13),VLOOKUP(H449,'13 лет'!$S$5:$T$79,2),IF((C449=14),VLOOKUP(H449,'14 лет'!$S$5:$T$79,2),IF((C449=15),VLOOKUP(H449,'15 лет'!$S$5:$T$79,2),IF((C449=16),VLOOKUP(H449,'16 лет'!$S$5:$T$79,2),IF((C449=17),VLOOKUP(H449,'17 лет'!$S$5:$T$79,2))))))))))))</f>
        <v>0</v>
      </c>
      <c r="J449" s="28"/>
      <c r="K449" s="17">
        <f>IF((C449&lt;=7),VLOOKUP(J449,'7 лет'!$S$5:$T$79,2),IF((C449=8),VLOOKUP(J449,'8 лет'!$S$5:$T$79,2),IF((C449=9),VLOOKUP(J449,'9 лет'!$S$5:$T$79,2),IF((C449=10),VLOOKUP(J449,'10 лет'!$S$5:$T$79,2),IF((C449=11),VLOOKUP(J449,'11 лет'!$S$5:$T$79,2),IF((C449=12),VLOOKUP(J449,'12 лет'!$U$5:$V$79,2),IF((C449=13),VLOOKUP(J449,'13 лет'!$U$5:$V$79,2),IF((C449=14),VLOOKUP(J449,'14 лет'!$U$5:$V$79,2),IF(C449&gt;=15,"0")))))))))</f>
        <v>0</v>
      </c>
      <c r="L449" s="28"/>
      <c r="M449" s="17" t="str">
        <f>IF((C449=12),VLOOKUP(L449,'12 лет'!$W$5:$X$85,2),IF((C449=13),VLOOKUP(L449,'13 лет'!$W$5:$X$84,2),IF((C449=14),VLOOKUP(L449,'14 лет'!$W$5:$X$82,2),IF((C449=15),VLOOKUP(L449,'15 лет'!$U$5:$V$82,2),IF((C449=16),VLOOKUP(L449,'16 лет'!$U$5:$V$78,2),IF((C449=17),VLOOKUP(L449,'17 лет'!$U$5:$V$78,2),IF(C449&lt;12,"0")))))))</f>
        <v>0</v>
      </c>
      <c r="N449" s="28"/>
      <c r="O449" s="17" t="str">
        <f>IF((C449=15),VLOOKUP(N449,'15 лет'!$W$5:$X$115,2),IF((C449=16),VLOOKUP(N449,'16 лет'!$W$5:$X$113,2),IF((C449=17),VLOOKUP(N449,'17 лет'!$W$5:$X$113,2),IF(C449&lt;15,"0"))))</f>
        <v>0</v>
      </c>
      <c r="P449" s="11"/>
      <c r="Q449" s="17">
        <f>IF((C449&lt;=7),VLOOKUP(P449,'7 лет'!$U$5:$V$79,2),IF((C449=8),VLOOKUP(P449,'8 лет'!$U$5:$V$79,2),IF((C449=9),VLOOKUP(P449,'9 лет'!$U$5:$V$79,2),IF((C449=10),VLOOKUP(P449,'10 лет'!$U$5:$V$79,2),IF((C449=11),VLOOKUP(P449,'11 лет'!$U$5:$V$79,2),IF((C449=12),VLOOKUP(P449,'12 лет'!$Y$5:$Z$79,2),IF((C449=13),VLOOKUP(P449,'13 лет'!$Y$5:$Z$79,2),IF((C449=14),VLOOKUP(P449,'14 лет'!$Y$5:$Z$79,2),IF((C449=15),VLOOKUP(P449,'15 лет'!$Y$5:$Z$79,2),IF((C449=16),VLOOKUP(P449,'16 лет'!$Y$5:$Z$79,2),IF((C449=17),VLOOKUP(P449,'17 лет'!$Y$5:$Z$79,2))))))))))))</f>
        <v>35</v>
      </c>
      <c r="R449" s="28"/>
      <c r="S449" s="17">
        <f>IF((C449&lt;=7),VLOOKUP(R449,'7 лет'!$W$5:$X$79,2),IF((C449=8),VLOOKUP(R449,'8 лет'!$W$5:$X$79,2),IF((C449=9),VLOOKUP(R449,'9 лет'!$W$5:$X$79,2),IF((C449=10),VLOOKUP(R449,'10 лет'!$W$5:$X$79,2),IF((C449=11),VLOOKUP(R449,'11 лет'!$W$5:$X$79,2),IF((C449=12),VLOOKUP(R449,'12 лет'!$AA$5:$AB$79,2),IF((C449=13),VLOOKUP(R449,'13 лет'!$AA$5:$AB$79,2),IF((C449=14),VLOOKUP(R449,'14 лет'!$AA$5:$AB$79,2),IF((C449=15),VLOOKUP(R449,'15 лет'!$AA$5:$AB$79,2),IF((C449=16),VLOOKUP(R449,'16 лет'!$AA$5:$AB$79,2),IF((C449=17),VLOOKUP(R449,'17 лет'!$AA$5:$AB$79,2))))))))))))</f>
        <v>0</v>
      </c>
      <c r="T449" s="13">
        <f t="shared" si="21"/>
        <v>35</v>
      </c>
      <c r="U449" s="4">
        <f>'Личное первенство девушки'!U75</f>
        <v>7</v>
      </c>
      <c r="V449" s="120"/>
      <c r="W449" s="111"/>
      <c r="X449" t="str">
        <f>P434</f>
        <v>Субъект РФ 11</v>
      </c>
    </row>
    <row r="450" spans="1:24" ht="18.75">
      <c r="A450" s="28">
        <v>4</v>
      </c>
      <c r="B450" s="80"/>
      <c r="C450" s="28"/>
      <c r="D450" s="28"/>
      <c r="E450" s="17">
        <f>IF((C450&lt;=7),VLOOKUP(D450,'7 лет'!$M$5:$N$78,2),IF((C450=8),VLOOKUP(D450,'8 лет'!$M$5:$N$78,2),IF((C450=9),VLOOKUP(D450,'9 лет'!$M$5:$N$78,2),IF((C450=10),VLOOKUP(D450,'10 лет'!$M$5:$N$78,2),IF((C450=11),VLOOKUP(D450,'11 лет'!$M$5:$N$78,2),IF((C450=12),VLOOKUP(D450,'12 лет'!$O$5:$P$78,2),IF((C450=13),VLOOKUP(D450,'13 лет'!$O$5:$P$78,2),IF((C450=14),VLOOKUP(D450,'14 лет'!$O$5:$P$78,2),IF((C450=15),VLOOKUP(D450,'15 лет'!$O$5:$P$78,2),IF((C450=16),VLOOKUP(D450,'16 лет'!$O$5:$P$78,2),IF((C450=17),VLOOKUP(D450,'17 лет'!$O$5:$P$78,2))))))))))))</f>
        <v>0</v>
      </c>
      <c r="F450" s="28"/>
      <c r="G450" s="17">
        <f>IF((C450&lt;=7),VLOOKUP(F450,'7 лет'!$O$5:$P$79,2),IF((C450=8),VLOOKUP(F450,'8 лет'!$O$5:$P$79,2),IF((C450=9),VLOOKUP(F450,'9 лет'!$O$5:$P$79,2),IF((C450=10),VLOOKUP(F450,'10 лет'!$O$5:$P$79,2),IF((C450=11),VLOOKUP(F450,'11 лет'!$O$5:$P$79,2),IF((C450=12),VLOOKUP(F450,'12 лет'!$Q$5:$R$79,2),IF((C450=13),VLOOKUP(F450,'13 лет'!$Q$5:$R$79,2),IF((C450=14),VLOOKUP(F450,'14 лет'!$Q$5:$R$79,2),IF((C450=15),VLOOKUP(F450,'15 лет'!$Q$5:$R$79,2),IF((C450=16),VLOOKUP(F450,'16 лет'!$Q$5:$R$79,2),IF((C450=17),VLOOKUP(F450,'17 лет'!$Q$5:$R$79,2))))))))))))</f>
        <v>0</v>
      </c>
      <c r="H450" s="28"/>
      <c r="I450" s="17">
        <f>IF((C450&lt;=7),VLOOKUP(H450,'7 лет'!$Q$5:$R$79,2),IF((C450=8),VLOOKUP(H450,'8 лет'!$Q$5:$R$79,2),IF((C450=9),VLOOKUP(H450,'9 лет'!$Q$5:$R$79,2),IF((C450=10),VLOOKUP(H450,'10 лет'!$Q$5:$R$79,2),IF((C450=11),VLOOKUP(H450,'11 лет'!$Q$5:$R$79,2),IF((C450=12),VLOOKUP(H450,'12 лет'!$S$5:$T$79,2),IF((C450=13),VLOOKUP(H450,'13 лет'!$S$5:$T$79,2),IF((C450=14),VLOOKUP(H450,'14 лет'!$S$5:$T$79,2),IF((C450=15),VLOOKUP(H450,'15 лет'!$S$5:$T$79,2),IF((C450=16),VLOOKUP(H450,'16 лет'!$S$5:$T$79,2),IF((C450=17),VLOOKUP(H450,'17 лет'!$S$5:$T$79,2))))))))))))</f>
        <v>0</v>
      </c>
      <c r="J450" s="28"/>
      <c r="K450" s="17">
        <f>IF((C450&lt;=7),VLOOKUP(J450,'7 лет'!$S$5:$T$79,2),IF((C450=8),VLOOKUP(J450,'8 лет'!$S$5:$T$79,2),IF((C450=9),VLOOKUP(J450,'9 лет'!$S$5:$T$79,2),IF((C450=10),VLOOKUP(J450,'10 лет'!$S$5:$T$79,2),IF((C450=11),VLOOKUP(J450,'11 лет'!$S$5:$T$79,2),IF((C450=12),VLOOKUP(J450,'12 лет'!$U$5:$V$79,2),IF((C450=13),VLOOKUP(J450,'13 лет'!$U$5:$V$79,2),IF((C450=14),VLOOKUP(J450,'14 лет'!$U$5:$V$79,2),IF(C450&gt;=15,"0")))))))))</f>
        <v>0</v>
      </c>
      <c r="L450" s="28"/>
      <c r="M450" s="17" t="str">
        <f>IF((C450=12),VLOOKUP(L450,'12 лет'!$W$5:$X$85,2),IF((C450=13),VLOOKUP(L450,'13 лет'!$W$5:$X$84,2),IF((C450=14),VLOOKUP(L450,'14 лет'!$W$5:$X$82,2),IF((C450=15),VLOOKUP(L450,'15 лет'!$U$5:$V$82,2),IF((C450=16),VLOOKUP(L450,'16 лет'!$U$5:$V$78,2),IF((C450=17),VLOOKUP(L450,'17 лет'!$U$5:$V$78,2),IF(C450&lt;12,"0")))))))</f>
        <v>0</v>
      </c>
      <c r="N450" s="28"/>
      <c r="O450" s="17" t="str">
        <f>IF((C450=15),VLOOKUP(N450,'15 лет'!$W$5:$X$115,2),IF((C450=16),VLOOKUP(N450,'16 лет'!$W$5:$X$113,2),IF((C450=17),VLOOKUP(N450,'17 лет'!$W$5:$X$113,2),IF(C450&lt;15,"0"))))</f>
        <v>0</v>
      </c>
      <c r="P450" s="11"/>
      <c r="Q450" s="17">
        <f>IF((C450&lt;=7),VLOOKUP(P450,'7 лет'!$U$5:$V$79,2),IF((C450=8),VLOOKUP(P450,'8 лет'!$U$5:$V$79,2),IF((C450=9),VLOOKUP(P450,'9 лет'!$U$5:$V$79,2),IF((C450=10),VLOOKUP(P450,'10 лет'!$U$5:$V$79,2),IF((C450=11),VLOOKUP(P450,'11 лет'!$U$5:$V$79,2),IF((C450=12),VLOOKUP(P450,'12 лет'!$Y$5:$Z$79,2),IF((C450=13),VLOOKUP(P450,'13 лет'!$Y$5:$Z$79,2),IF((C450=14),VLOOKUP(P450,'14 лет'!$Y$5:$Z$79,2),IF((C450=15),VLOOKUP(P450,'15 лет'!$Y$5:$Z$79,2),IF((C450=16),VLOOKUP(P450,'16 лет'!$Y$5:$Z$79,2),IF((C450=17),VLOOKUP(P450,'17 лет'!$Y$5:$Z$79,2))))))))))))</f>
        <v>35</v>
      </c>
      <c r="R450" s="28"/>
      <c r="S450" s="17">
        <f>IF((C450&lt;=7),VLOOKUP(R450,'7 лет'!$W$5:$X$79,2),IF((C450=8),VLOOKUP(R450,'8 лет'!$W$5:$X$79,2),IF((C450=9),VLOOKUP(R450,'9 лет'!$W$5:$X$79,2),IF((C450=10),VLOOKUP(R450,'10 лет'!$W$5:$X$79,2),IF((C450=11),VLOOKUP(R450,'11 лет'!$W$5:$X$79,2),IF((C450=12),VLOOKUP(R450,'12 лет'!$AA$5:$AB$79,2),IF((C450=13),VLOOKUP(R450,'13 лет'!$AA$5:$AB$79,2),IF((C450=14),VLOOKUP(R450,'14 лет'!$AA$5:$AB$79,2),IF((C450=15),VLOOKUP(R450,'15 лет'!$AA$5:$AB$79,2),IF((C450=16),VLOOKUP(R450,'16 лет'!$AA$5:$AB$79,2),IF((C450=17),VLOOKUP(R450,'17 лет'!$AA$5:$AB$79,2))))))))))))</f>
        <v>0</v>
      </c>
      <c r="T450" s="13">
        <f t="shared" si="21"/>
        <v>35</v>
      </c>
      <c r="U450" s="4">
        <f>'Личное первенство девушки'!U76</f>
        <v>7</v>
      </c>
      <c r="V450" s="120"/>
      <c r="W450" s="111"/>
      <c r="X450" t="str">
        <f>P434</f>
        <v>Субъект РФ 11</v>
      </c>
    </row>
    <row r="451" spans="1:24" ht="18.75">
      <c r="A451" s="28">
        <v>5</v>
      </c>
      <c r="B451" s="80"/>
      <c r="C451" s="30"/>
      <c r="D451" s="14"/>
      <c r="E451" s="17">
        <f>IF((C451&lt;=7),VLOOKUP(D451,'7 лет'!$M$5:$N$78,2),IF((C451=8),VLOOKUP(D451,'8 лет'!$M$5:$N$78,2),IF((C451=9),VLOOKUP(D451,'9 лет'!$M$5:$N$78,2),IF((C451=10),VLOOKUP(D451,'10 лет'!$M$5:$N$78,2),IF((C451=11),VLOOKUP(D451,'11 лет'!$M$5:$N$78,2),IF((C451=12),VLOOKUP(D451,'12 лет'!$O$5:$P$78,2),IF((C451=13),VLOOKUP(D451,'13 лет'!$O$5:$P$78,2),IF((C451=14),VLOOKUP(D451,'14 лет'!$O$5:$P$78,2),IF((C451=15),VLOOKUP(D451,'15 лет'!$O$5:$P$78,2),IF((C451=16),VLOOKUP(D451,'16 лет'!$O$5:$P$78,2),IF((C451=17),VLOOKUP(D451,'17 лет'!$O$5:$P$78,2))))))))))))</f>
        <v>0</v>
      </c>
      <c r="F451" s="14"/>
      <c r="G451" s="17">
        <f>IF((C451&lt;=7),VLOOKUP(F451,'7 лет'!$O$5:$P$79,2),IF((C451=8),VLOOKUP(F451,'8 лет'!$O$5:$P$79,2),IF((C451=9),VLOOKUP(F451,'9 лет'!$O$5:$P$79,2),IF((C451=10),VLOOKUP(F451,'10 лет'!$O$5:$P$79,2),IF((C451=11),VLOOKUP(F451,'11 лет'!$O$5:$P$79,2),IF((C451=12),VLOOKUP(F451,'12 лет'!$Q$5:$R$79,2),IF((C451=13),VLOOKUP(F451,'13 лет'!$Q$5:$R$79,2),IF((C451=14),VLOOKUP(F451,'14 лет'!$Q$5:$R$79,2),IF((C451=15),VLOOKUP(F451,'15 лет'!$Q$5:$R$79,2),IF((C451=16),VLOOKUP(F451,'16 лет'!$Q$5:$R$79,2),IF((C451=17),VLOOKUP(F451,'17 лет'!$Q$5:$R$79,2))))))))))))</f>
        <v>0</v>
      </c>
      <c r="H451" s="14"/>
      <c r="I451" s="17">
        <f>IF((C451&lt;=7),VLOOKUP(H451,'7 лет'!$Q$5:$R$79,2),IF((C451=8),VLOOKUP(H451,'8 лет'!$Q$5:$R$79,2),IF((C451=9),VLOOKUP(H451,'9 лет'!$Q$5:$R$79,2),IF((C451=10),VLOOKUP(H451,'10 лет'!$Q$5:$R$79,2),IF((C451=11),VLOOKUP(H451,'11 лет'!$Q$5:$R$79,2),IF((C451=12),VLOOKUP(H451,'12 лет'!$S$5:$T$79,2),IF((C451=13),VLOOKUP(H451,'13 лет'!$S$5:$T$79,2),IF((C451=14),VLOOKUP(H451,'14 лет'!$S$5:$T$79,2),IF((C451=15),VLOOKUP(H451,'15 лет'!$S$5:$T$79,2),IF((C451=16),VLOOKUP(H451,'16 лет'!$S$5:$T$79,2),IF((C451=17),VLOOKUP(H451,'17 лет'!$S$5:$T$79,2))))))))))))</f>
        <v>0</v>
      </c>
      <c r="J451" s="14"/>
      <c r="K451" s="17">
        <f>IF((C451&lt;=7),VLOOKUP(J451,'7 лет'!$S$5:$T$79,2),IF((C451=8),VLOOKUP(J451,'8 лет'!$S$5:$T$79,2),IF((C451=9),VLOOKUP(J451,'9 лет'!$S$5:$T$79,2),IF((C451=10),VLOOKUP(J451,'10 лет'!$S$5:$T$79,2),IF((C451=11),VLOOKUP(J451,'11 лет'!$S$5:$T$79,2),IF((C451=12),VLOOKUP(J451,'12 лет'!$U$5:$V$79,2),IF((C451=13),VLOOKUP(J451,'13 лет'!$U$5:$V$79,2),IF((C451=14),VLOOKUP(J451,'14 лет'!$U$5:$V$79,2),IF(C451&gt;=15,"0")))))))))</f>
        <v>0</v>
      </c>
      <c r="L451" s="28"/>
      <c r="M451" s="17" t="str">
        <f>IF((C451=12),VLOOKUP(L451,'12 лет'!$W$5:$X$85,2),IF((C451=13),VLOOKUP(L451,'13 лет'!$W$5:$X$84,2),IF((C451=14),VLOOKUP(L451,'14 лет'!$W$5:$X$82,2),IF((C451=15),VLOOKUP(L451,'15 лет'!$U$5:$V$82,2),IF((C451=16),VLOOKUP(L451,'16 лет'!$U$5:$V$78,2),IF((C451=17),VLOOKUP(L451,'17 лет'!$U$5:$V$78,2),IF(C451&lt;12,"0")))))))</f>
        <v>0</v>
      </c>
      <c r="N451" s="14"/>
      <c r="O451" s="17" t="str">
        <f>IF((C451=15),VLOOKUP(N451,'15 лет'!$W$5:$X$115,2),IF((C451=16),VLOOKUP(N451,'16 лет'!$W$5:$X$113,2),IF((C451=17),VLOOKUP(N451,'17 лет'!$W$5:$X$113,2),IF(C451&lt;15,"0"))))</f>
        <v>0</v>
      </c>
      <c r="P451" s="14"/>
      <c r="Q451" s="17">
        <f>IF((C451&lt;=7),VLOOKUP(P451,'7 лет'!$U$5:$V$79,2),IF((C451=8),VLOOKUP(P451,'8 лет'!$U$5:$V$79,2),IF((C451=9),VLOOKUP(P451,'9 лет'!$U$5:$V$79,2),IF((C451=10),VLOOKUP(P451,'10 лет'!$U$5:$V$79,2),IF((C451=11),VLOOKUP(P451,'11 лет'!$U$5:$V$79,2),IF((C451=12),VLOOKUP(P451,'12 лет'!$Y$5:$Z$79,2),IF((C451=13),VLOOKUP(P451,'13 лет'!$Y$5:$Z$79,2),IF((C451=14),VLOOKUP(P451,'14 лет'!$Y$5:$Z$79,2),IF((C451=15),VLOOKUP(P451,'15 лет'!$Y$5:$Z$79,2),IF((C451=16),VLOOKUP(P451,'16 лет'!$Y$5:$Z$79,2),IF((C451=17),VLOOKUP(P451,'17 лет'!$Y$5:$Z$79,2))))))))))))</f>
        <v>35</v>
      </c>
      <c r="R451" s="14"/>
      <c r="S451" s="17">
        <f>IF((C451&lt;=7),VLOOKUP(R451,'7 лет'!$W$5:$X$79,2),IF((C451=8),VLOOKUP(R451,'8 лет'!$W$5:$X$79,2),IF((C451=9),VLOOKUP(R451,'9 лет'!$W$5:$X$79,2),IF((C451=10),VLOOKUP(R451,'10 лет'!$W$5:$X$79,2),IF((C451=11),VLOOKUP(R451,'11 лет'!$W$5:$X$79,2),IF((C451=12),VLOOKUP(R451,'12 лет'!$AA$5:$AB$79,2),IF((C451=13),VLOOKUP(R451,'13 лет'!$AA$5:$AB$79,2),IF((C451=14),VLOOKUP(R451,'14 лет'!$AA$5:$AB$79,2),IF((C451=15),VLOOKUP(R451,'15 лет'!$AA$5:$AB$79,2),IF((C451=16),VLOOKUP(R451,'16 лет'!$AA$5:$AB$79,2),IF((C451=17),VLOOKUP(R451,'17 лет'!$AA$5:$AB$79,2))))))))))))</f>
        <v>0</v>
      </c>
      <c r="T451" s="13">
        <f t="shared" si="21"/>
        <v>35</v>
      </c>
      <c r="U451" s="4">
        <f>'Личное первенство девушки'!U77</f>
        <v>7</v>
      </c>
      <c r="V451" s="120"/>
      <c r="W451" s="111"/>
      <c r="X451" t="str">
        <f>P434</f>
        <v>Субъект РФ 11</v>
      </c>
    </row>
    <row r="452" spans="1:24" ht="18.75">
      <c r="A452" s="28">
        <v>6</v>
      </c>
      <c r="B452" s="80"/>
      <c r="C452" s="30"/>
      <c r="D452" s="14"/>
      <c r="E452" s="17">
        <f>IF((C452&lt;=7),VLOOKUP(D452,'7 лет'!$M$5:$N$78,2),IF((C452=8),VLOOKUP(D452,'8 лет'!$M$5:$N$78,2),IF((C452=9),VLOOKUP(D452,'9 лет'!$M$5:$N$78,2),IF((C452=10),VLOOKUP(D452,'10 лет'!$M$5:$N$78,2),IF((C452=11),VLOOKUP(D452,'11 лет'!$M$5:$N$78,2),IF((C452=12),VLOOKUP(D452,'12 лет'!$O$5:$P$78,2),IF((C452=13),VLOOKUP(D452,'13 лет'!$O$5:$P$78,2),IF((C452=14),VLOOKUP(D452,'14 лет'!$O$5:$P$78,2),IF((C452=15),VLOOKUP(D452,'15 лет'!$O$5:$P$78,2),IF((C452=16),VLOOKUP(D452,'16 лет'!$O$5:$P$78,2),IF((C452=17),VLOOKUP(D452,'17 лет'!$O$5:$P$78,2))))))))))))</f>
        <v>0</v>
      </c>
      <c r="F452" s="14"/>
      <c r="G452" s="17">
        <f>IF((C452&lt;=7),VLOOKUP(F452,'7 лет'!$O$5:$P$79,2),IF((C452=8),VLOOKUP(F452,'8 лет'!$O$5:$P$79,2),IF((C452=9),VLOOKUP(F452,'9 лет'!$O$5:$P$79,2),IF((C452=10),VLOOKUP(F452,'10 лет'!$O$5:$P$79,2),IF((C452=11),VLOOKUP(F452,'11 лет'!$O$5:$P$79,2),IF((C452=12),VLOOKUP(F452,'12 лет'!$Q$5:$R$79,2),IF((C452=13),VLOOKUP(F452,'13 лет'!$Q$5:$R$79,2),IF((C452=14),VLOOKUP(F452,'14 лет'!$Q$5:$R$79,2),IF((C452=15),VLOOKUP(F452,'15 лет'!$Q$5:$R$79,2),IF((C452=16),VLOOKUP(F452,'16 лет'!$Q$5:$R$79,2),IF((C452=17),VLOOKUP(F452,'17 лет'!$Q$5:$R$79,2))))))))))))</f>
        <v>0</v>
      </c>
      <c r="H452" s="14"/>
      <c r="I452" s="17">
        <f>IF((C452&lt;=7),VLOOKUP(H452,'7 лет'!$Q$5:$R$79,2),IF((C452=8),VLOOKUP(H452,'8 лет'!$Q$5:$R$79,2),IF((C452=9),VLOOKUP(H452,'9 лет'!$Q$5:$R$79,2),IF((C452=10),VLOOKUP(H452,'10 лет'!$Q$5:$R$79,2),IF((C452=11),VLOOKUP(H452,'11 лет'!$Q$5:$R$79,2),IF((C452=12),VLOOKUP(H452,'12 лет'!$S$5:$T$79,2),IF((C452=13),VLOOKUP(H452,'13 лет'!$S$5:$T$79,2),IF((C452=14),VLOOKUP(H452,'14 лет'!$S$5:$T$79,2),IF((C452=15),VLOOKUP(H452,'15 лет'!$S$5:$T$79,2),IF((C452=16),VLOOKUP(H452,'16 лет'!$S$5:$T$79,2),IF((C452=17),VLOOKUP(H452,'17 лет'!$S$5:$T$79,2))))))))))))</f>
        <v>0</v>
      </c>
      <c r="J452" s="14"/>
      <c r="K452" s="17">
        <f>IF((C452&lt;=7),VLOOKUP(J452,'7 лет'!$S$5:$T$79,2),IF((C452=8),VLOOKUP(J452,'8 лет'!$S$5:$T$79,2),IF((C452=9),VLOOKUP(J452,'9 лет'!$S$5:$T$79,2),IF((C452=10),VLOOKUP(J452,'10 лет'!$S$5:$T$79,2),IF((C452=11),VLOOKUP(J452,'11 лет'!$S$5:$T$79,2),IF((C452=12),VLOOKUP(J452,'12 лет'!$U$5:$V$79,2),IF((C452=13),VLOOKUP(J452,'13 лет'!$U$5:$V$79,2),IF((C452=14),VLOOKUP(J452,'14 лет'!$U$5:$V$79,2),IF(C452&gt;=15,"0")))))))))</f>
        <v>0</v>
      </c>
      <c r="L452" s="28"/>
      <c r="M452" s="17" t="str">
        <f>IF((C452=12),VLOOKUP(L452,'12 лет'!$W$5:$X$85,2),IF((C452=13),VLOOKUP(L452,'13 лет'!$W$5:$X$84,2),IF((C452=14),VLOOKUP(L452,'14 лет'!$W$5:$X$82,2),IF((C452=15),VLOOKUP(L452,'15 лет'!$U$5:$V$82,2),IF((C452=16),VLOOKUP(L452,'16 лет'!$U$5:$V$78,2),IF((C452=17),VLOOKUP(L452,'17 лет'!$U$5:$V$78,2),IF(C452&lt;12,"0")))))))</f>
        <v>0</v>
      </c>
      <c r="N452" s="14"/>
      <c r="O452" s="17" t="str">
        <f>IF((C452=15),VLOOKUP(N452,'15 лет'!$W$5:$X$115,2),IF((C452=16),VLOOKUP(N452,'16 лет'!$W$5:$X$113,2),IF((C452=17),VLOOKUP(N452,'17 лет'!$W$5:$X$113,2),IF(C452&lt;15,"0"))))</f>
        <v>0</v>
      </c>
      <c r="P452" s="14"/>
      <c r="Q452" s="17">
        <f>IF((C452&lt;=7),VLOOKUP(P452,'7 лет'!$U$5:$V$79,2),IF((C452=8),VLOOKUP(P452,'8 лет'!$U$5:$V$79,2),IF((C452=9),VLOOKUP(P452,'9 лет'!$U$5:$V$79,2),IF((C452=10),VLOOKUP(P452,'10 лет'!$U$5:$V$79,2),IF((C452=11),VLOOKUP(P452,'11 лет'!$U$5:$V$79,2),IF((C452=12),VLOOKUP(P452,'12 лет'!$Y$5:$Z$79,2),IF((C452=13),VLOOKUP(P452,'13 лет'!$Y$5:$Z$79,2),IF((C452=14),VLOOKUP(P452,'14 лет'!$Y$5:$Z$79,2),IF((C452=15),VLOOKUP(P452,'15 лет'!$Y$5:$Z$79,2),IF((C452=16),VLOOKUP(P452,'16 лет'!$Y$5:$Z$79,2),IF((C452=17),VLOOKUP(P452,'17 лет'!$Y$5:$Z$79,2))))))))))))</f>
        <v>35</v>
      </c>
      <c r="R452" s="14"/>
      <c r="S452" s="17">
        <f>IF((C452&lt;=7),VLOOKUP(R452,'7 лет'!$W$5:$X$79,2),IF((C452=8),VLOOKUP(R452,'8 лет'!$W$5:$X$79,2),IF((C452=9),VLOOKUP(R452,'9 лет'!$W$5:$X$79,2),IF((C452=10),VLOOKUP(R452,'10 лет'!$W$5:$X$79,2),IF((C452=11),VLOOKUP(R452,'11 лет'!$W$5:$X$79,2),IF((C452=12),VLOOKUP(R452,'12 лет'!$AA$5:$AB$79,2),IF((C452=13),VLOOKUP(R452,'13 лет'!$AA$5:$AB$79,2),IF((C452=14),VLOOKUP(R452,'14 лет'!$AA$5:$AB$79,2),IF((C452=15),VLOOKUP(R452,'15 лет'!$AA$5:$AB$79,2),IF((C452=16),VLOOKUP(R452,'16 лет'!$AA$5:$AB$79,2),IF((C452=17),VLOOKUP(R452,'17 лет'!$AA$5:$AB$79,2))))))))))))</f>
        <v>0</v>
      </c>
      <c r="T452" s="13">
        <f t="shared" si="21"/>
        <v>35</v>
      </c>
      <c r="U452" s="4">
        <f>'Личное первенство девушки'!U78</f>
        <v>7</v>
      </c>
      <c r="V452" s="120"/>
      <c r="W452" s="111"/>
      <c r="X452" t="str">
        <f>P434</f>
        <v>Субъект РФ 11</v>
      </c>
    </row>
    <row r="453" spans="1:24" ht="18.75">
      <c r="A453" s="122"/>
      <c r="B453" s="123"/>
      <c r="C453" s="123"/>
      <c r="D453" s="123"/>
      <c r="E453" s="123"/>
      <c r="F453" s="123"/>
      <c r="G453" s="123"/>
      <c r="H453" s="123"/>
      <c r="I453" s="123"/>
      <c r="J453" s="123"/>
      <c r="K453" s="123"/>
      <c r="L453" s="123"/>
      <c r="M453" s="123"/>
      <c r="N453" s="123"/>
      <c r="O453" s="123"/>
      <c r="P453" s="128" t="s">
        <v>293</v>
      </c>
      <c r="Q453" s="128"/>
      <c r="R453" s="128"/>
      <c r="S453" s="129"/>
      <c r="T453" s="124">
        <f ca="1">SUMPRODUCT(LARGE($T$447:$T$452,ROW(INDIRECT("T1:T"&amp;Z17))))</f>
        <v>175</v>
      </c>
      <c r="U453" s="125"/>
      <c r="V453" s="120"/>
      <c r="W453" s="111"/>
    </row>
    <row r="454" spans="1:24" ht="30" customHeight="1">
      <c r="A454" s="131"/>
      <c r="B454" s="132"/>
      <c r="C454" s="132"/>
      <c r="D454" s="132"/>
      <c r="E454" s="132"/>
      <c r="F454" s="132"/>
      <c r="G454" s="132"/>
      <c r="H454" s="132"/>
      <c r="I454" s="132"/>
      <c r="J454" s="132"/>
      <c r="K454" s="132"/>
      <c r="L454" s="132"/>
      <c r="M454" s="132"/>
      <c r="N454" s="132"/>
      <c r="O454" s="132"/>
      <c r="P454" s="126" t="s">
        <v>294</v>
      </c>
      <c r="Q454" s="126"/>
      <c r="R454" s="126"/>
      <c r="S454" s="126"/>
      <c r="T454" s="142">
        <f ca="1">SUM(T445+T453)</f>
        <v>425</v>
      </c>
      <c r="U454" s="143"/>
      <c r="V454" s="121"/>
      <c r="W454" s="112"/>
    </row>
    <row r="455" spans="1:24">
      <c r="A455" s="15"/>
      <c r="B455" s="15"/>
      <c r="C455" s="15"/>
      <c r="D455" s="15"/>
      <c r="E455" s="15"/>
      <c r="F455" s="15"/>
      <c r="G455" s="15"/>
      <c r="H455" s="15"/>
      <c r="I455" s="15"/>
      <c r="J455" s="15"/>
      <c r="K455" s="15"/>
      <c r="L455" s="15"/>
      <c r="M455" s="15"/>
      <c r="N455" s="15"/>
      <c r="O455" s="15"/>
      <c r="P455" s="15"/>
      <c r="Q455" s="15"/>
      <c r="R455" s="15"/>
      <c r="S455" s="15"/>
      <c r="T455" s="15"/>
    </row>
    <row r="456" spans="1:24">
      <c r="A456" s="16"/>
      <c r="C456" s="16"/>
      <c r="D456" s="16"/>
      <c r="E456" s="16"/>
      <c r="F456" s="16"/>
      <c r="G456" s="16"/>
      <c r="H456" s="16"/>
      <c r="I456" s="16"/>
      <c r="J456" s="16"/>
      <c r="K456" s="15"/>
      <c r="L456" s="15"/>
      <c r="M456" s="16"/>
      <c r="N456" s="16"/>
      <c r="O456" s="16"/>
      <c r="P456" s="16"/>
      <c r="Q456" s="16"/>
      <c r="R456" s="16"/>
      <c r="S456" s="16"/>
      <c r="T456" s="16"/>
    </row>
    <row r="457" spans="1:24">
      <c r="A457" s="16"/>
      <c r="C457" s="16"/>
      <c r="D457" s="16"/>
      <c r="E457" s="16"/>
      <c r="F457" s="16"/>
      <c r="G457" s="16"/>
      <c r="H457" s="16"/>
      <c r="I457" s="16"/>
      <c r="J457" s="16"/>
      <c r="K457" s="15"/>
      <c r="L457" s="15"/>
      <c r="M457" s="16"/>
      <c r="N457" s="16"/>
      <c r="O457" s="16"/>
      <c r="P457" s="16"/>
      <c r="Q457" s="16"/>
      <c r="R457" s="16"/>
      <c r="S457" s="16"/>
      <c r="T457" s="16"/>
    </row>
    <row r="458" spans="1:24" ht="16.5">
      <c r="A458" s="15"/>
      <c r="B458" s="81" t="s">
        <v>181</v>
      </c>
      <c r="C458" s="15"/>
      <c r="D458" s="15"/>
      <c r="E458" s="15"/>
      <c r="F458" s="15"/>
      <c r="G458" s="15"/>
      <c r="H458" s="15"/>
      <c r="I458" s="15"/>
      <c r="J458" s="15"/>
      <c r="K458" s="15"/>
      <c r="L458" s="15"/>
      <c r="M458" s="15"/>
      <c r="N458" s="15"/>
      <c r="O458" s="15"/>
      <c r="P458" s="15"/>
      <c r="Q458" s="15"/>
      <c r="R458" s="15"/>
      <c r="S458" s="15"/>
      <c r="T458" s="15"/>
    </row>
    <row r="459" spans="1:24">
      <c r="A459" s="15"/>
      <c r="B459" s="16"/>
      <c r="C459" s="16"/>
      <c r="D459" s="15"/>
      <c r="E459" s="15"/>
      <c r="F459" s="15"/>
      <c r="G459" s="15"/>
      <c r="H459" s="15"/>
      <c r="I459" s="15"/>
      <c r="J459" s="15"/>
      <c r="K459" s="15"/>
      <c r="L459" s="15"/>
      <c r="M459" s="15"/>
      <c r="N459" s="15"/>
      <c r="O459" s="15"/>
      <c r="P459" s="15"/>
      <c r="Q459" s="15"/>
      <c r="R459" s="15"/>
      <c r="S459" s="15"/>
      <c r="T459" s="15"/>
    </row>
    <row r="460" spans="1:24">
      <c r="A460" s="15"/>
      <c r="B460" s="15"/>
      <c r="C460" s="16"/>
      <c r="D460" s="15"/>
      <c r="E460" s="15"/>
      <c r="F460" s="15"/>
      <c r="G460" s="15"/>
      <c r="H460" s="15"/>
      <c r="I460" s="15"/>
      <c r="J460" s="15"/>
      <c r="K460" s="15"/>
      <c r="L460" s="15"/>
      <c r="M460" s="15"/>
      <c r="N460" s="15"/>
      <c r="O460" s="15"/>
      <c r="P460" s="15"/>
      <c r="Q460" s="15"/>
      <c r="R460" s="15"/>
      <c r="S460" s="15"/>
      <c r="T460" s="15"/>
    </row>
    <row r="461" spans="1:24" ht="16.5">
      <c r="A461" s="15"/>
      <c r="B461" s="81" t="s">
        <v>182</v>
      </c>
      <c r="C461" s="16"/>
      <c r="D461" s="15"/>
      <c r="E461" s="15"/>
      <c r="F461" s="15"/>
      <c r="G461" s="15"/>
      <c r="H461" s="15"/>
      <c r="I461" s="15"/>
      <c r="J461" s="15"/>
      <c r="K461" s="15"/>
      <c r="L461" s="15"/>
      <c r="M461" s="15"/>
      <c r="N461" s="15"/>
      <c r="O461" s="15"/>
      <c r="P461" s="15"/>
      <c r="Q461" s="15"/>
      <c r="R461" s="15"/>
      <c r="S461" s="15"/>
      <c r="T461" s="15"/>
    </row>
    <row r="463" spans="1:24" ht="18.75">
      <c r="A463" s="113" t="s">
        <v>999</v>
      </c>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row>
    <row r="464" spans="1:24" ht="18.75">
      <c r="A464" s="113" t="s">
        <v>998</v>
      </c>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row>
    <row r="466" spans="1:23">
      <c r="A466" s="114" t="s">
        <v>169</v>
      </c>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row>
    <row r="467" spans="1:23">
      <c r="A467" s="45"/>
      <c r="B467" s="45"/>
      <c r="C467" s="45"/>
      <c r="D467" s="45"/>
      <c r="E467" s="45"/>
      <c r="F467" s="45"/>
      <c r="G467" s="45"/>
      <c r="H467" s="45"/>
      <c r="I467" s="45"/>
      <c r="J467" s="45"/>
      <c r="K467" s="45"/>
      <c r="L467" s="45"/>
      <c r="M467" s="45"/>
      <c r="N467" s="45"/>
      <c r="O467" s="45"/>
      <c r="P467" s="45"/>
      <c r="Q467" s="45"/>
      <c r="R467" s="45"/>
      <c r="S467" s="45"/>
      <c r="T467" s="45"/>
      <c r="U467" s="45"/>
      <c r="V467" s="45"/>
      <c r="W467" s="45"/>
    </row>
    <row r="468" spans="1:23" ht="18.75">
      <c r="A468" s="115" t="s">
        <v>1013</v>
      </c>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row>
    <row r="469" spans="1:23" ht="18.75">
      <c r="A469" s="115" t="s">
        <v>996</v>
      </c>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row>
    <row r="470" spans="1:23" ht="18.75">
      <c r="A470" s="116" t="s">
        <v>997</v>
      </c>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row>
    <row r="471" spans="1:23" ht="18.75">
      <c r="A471" s="52"/>
      <c r="B471" s="52"/>
      <c r="C471" s="52"/>
      <c r="D471" s="52"/>
      <c r="E471" s="52"/>
      <c r="F471" s="52"/>
      <c r="G471" s="52"/>
      <c r="H471" s="52"/>
      <c r="I471" s="52"/>
      <c r="J471" s="52"/>
      <c r="K471" s="52"/>
      <c r="L471" s="52"/>
      <c r="M471" s="52"/>
      <c r="N471" s="52"/>
      <c r="O471" s="52"/>
      <c r="P471" s="52"/>
      <c r="Q471" s="52"/>
      <c r="R471" s="52"/>
      <c r="S471" s="52"/>
      <c r="T471" s="52"/>
      <c r="U471" s="52"/>
      <c r="V471" s="52"/>
    </row>
    <row r="472" spans="1:23">
      <c r="A472" s="10"/>
      <c r="B472" s="10"/>
      <c r="C472" s="10"/>
      <c r="D472" s="10"/>
      <c r="E472" s="10"/>
      <c r="F472" s="10"/>
      <c r="G472" s="10"/>
      <c r="H472" s="10"/>
      <c r="I472" s="10"/>
      <c r="J472" s="10"/>
      <c r="K472" s="10"/>
      <c r="L472" s="10"/>
      <c r="M472" s="10"/>
      <c r="N472" s="10"/>
      <c r="O472" s="10"/>
      <c r="P472" s="10"/>
      <c r="Q472" s="10"/>
      <c r="R472" s="10"/>
      <c r="S472" s="10"/>
      <c r="T472" s="10"/>
    </row>
    <row r="473" spans="1:23" ht="18.75">
      <c r="A473" s="117" t="s">
        <v>1000</v>
      </c>
      <c r="B473" s="117"/>
      <c r="C473" s="49"/>
      <c r="D473" s="49"/>
      <c r="E473" s="49"/>
      <c r="F473" s="49"/>
      <c r="G473" s="49"/>
      <c r="H473" s="49"/>
      <c r="I473" s="49"/>
      <c r="J473" s="49"/>
      <c r="K473" s="49"/>
      <c r="L473" s="49"/>
      <c r="M473" s="49"/>
      <c r="N473" s="49"/>
      <c r="O473" s="49"/>
      <c r="P473" s="49"/>
      <c r="Q473" s="49"/>
      <c r="R473" s="49"/>
      <c r="S473" s="49"/>
      <c r="T473" s="49"/>
    </row>
    <row r="474" spans="1:23" ht="18.75">
      <c r="A474" s="117" t="s">
        <v>1001</v>
      </c>
      <c r="B474" s="117"/>
      <c r="C474" s="44"/>
      <c r="D474" s="44"/>
      <c r="E474" s="44"/>
      <c r="F474" s="44"/>
      <c r="G474" s="44"/>
      <c r="H474" s="44"/>
      <c r="I474" s="44"/>
      <c r="J474" s="44"/>
      <c r="K474" s="44"/>
      <c r="L474" s="44"/>
      <c r="M474" s="44"/>
      <c r="N474" s="44"/>
      <c r="O474" s="44"/>
      <c r="P474" s="44"/>
      <c r="Q474" s="44"/>
      <c r="R474" s="44"/>
      <c r="S474" s="44"/>
      <c r="T474" s="44"/>
    </row>
    <row r="475" spans="1:23" ht="18.75">
      <c r="A475" s="117"/>
      <c r="B475" s="117"/>
      <c r="D475" s="49"/>
      <c r="E475" s="49"/>
      <c r="F475" s="49"/>
      <c r="G475" s="49"/>
      <c r="H475" s="49"/>
      <c r="I475" s="49"/>
      <c r="J475" s="49"/>
      <c r="K475" s="49"/>
      <c r="L475" s="49"/>
      <c r="M475" s="49"/>
      <c r="N475" s="49"/>
      <c r="O475" s="49"/>
      <c r="P475" s="49"/>
      <c r="Q475" s="49"/>
      <c r="R475" s="49"/>
      <c r="S475" s="49"/>
      <c r="T475" s="49"/>
    </row>
    <row r="476" spans="1:23" ht="18.75">
      <c r="A476" s="118" t="s">
        <v>193</v>
      </c>
      <c r="B476" s="118"/>
      <c r="C476" s="118"/>
      <c r="D476" s="118"/>
      <c r="E476" s="118"/>
      <c r="F476" s="118"/>
      <c r="G476" s="118"/>
      <c r="H476" s="118"/>
      <c r="I476" s="118"/>
      <c r="J476" s="118"/>
      <c r="K476" s="118"/>
      <c r="L476" s="118"/>
      <c r="M476" s="118"/>
      <c r="N476" s="118"/>
      <c r="O476" s="118"/>
      <c r="P476" s="141" t="s">
        <v>303</v>
      </c>
      <c r="Q476" s="141"/>
      <c r="R476" s="141"/>
      <c r="S476" s="141"/>
      <c r="T476" s="141"/>
      <c r="U476" s="141"/>
      <c r="V476" s="141"/>
    </row>
    <row r="477" spans="1:23">
      <c r="A477" s="29"/>
      <c r="B477" s="29"/>
      <c r="C477" s="29"/>
      <c r="D477" s="29"/>
      <c r="E477" s="29"/>
      <c r="F477" s="29"/>
      <c r="G477" s="29"/>
      <c r="H477" s="29"/>
      <c r="I477" s="29"/>
      <c r="J477" s="29"/>
      <c r="K477" s="29"/>
      <c r="L477" s="29"/>
      <c r="M477" s="29"/>
      <c r="N477" s="29"/>
      <c r="O477" s="29"/>
      <c r="P477" s="29"/>
      <c r="Q477" s="29"/>
      <c r="R477" s="29"/>
      <c r="S477" s="29"/>
      <c r="T477" s="29"/>
    </row>
    <row r="478" spans="1:23" ht="24.75" customHeight="1">
      <c r="A478" s="130" t="s">
        <v>170</v>
      </c>
      <c r="B478" s="130"/>
      <c r="C478" s="130"/>
      <c r="D478" s="130"/>
      <c r="E478" s="130"/>
      <c r="F478" s="130"/>
      <c r="G478" s="130"/>
      <c r="H478" s="130"/>
      <c r="I478" s="130"/>
      <c r="J478" s="130"/>
      <c r="K478" s="130"/>
      <c r="L478" s="130"/>
      <c r="M478" s="130"/>
      <c r="N478" s="130"/>
      <c r="O478" s="130"/>
      <c r="P478" s="130"/>
      <c r="Q478" s="130"/>
      <c r="R478" s="130"/>
      <c r="S478" s="130"/>
      <c r="T478" s="138" t="s">
        <v>178</v>
      </c>
      <c r="U478" s="109" t="s">
        <v>291</v>
      </c>
      <c r="V478" s="109" t="s">
        <v>295</v>
      </c>
      <c r="W478" s="109" t="s">
        <v>1014</v>
      </c>
    </row>
    <row r="479" spans="1:23" ht="66" customHeight="1">
      <c r="A479" s="109" t="s">
        <v>171</v>
      </c>
      <c r="B479" s="130" t="s">
        <v>172</v>
      </c>
      <c r="C479" s="109" t="s">
        <v>173</v>
      </c>
      <c r="D479" s="109" t="s">
        <v>174</v>
      </c>
      <c r="E479" s="109"/>
      <c r="F479" s="109" t="s">
        <v>175</v>
      </c>
      <c r="G479" s="109"/>
      <c r="H479" s="109" t="s">
        <v>176</v>
      </c>
      <c r="I479" s="109"/>
      <c r="J479" s="109" t="s">
        <v>1002</v>
      </c>
      <c r="K479" s="109"/>
      <c r="L479" s="109" t="s">
        <v>1003</v>
      </c>
      <c r="M479" s="109"/>
      <c r="N479" s="109" t="s">
        <v>1004</v>
      </c>
      <c r="O479" s="109"/>
      <c r="P479" s="109" t="s">
        <v>7</v>
      </c>
      <c r="Q479" s="109"/>
      <c r="R479" s="109" t="s">
        <v>177</v>
      </c>
      <c r="S479" s="109"/>
      <c r="T479" s="139"/>
      <c r="U479" s="109"/>
      <c r="V479" s="109"/>
      <c r="W479" s="109"/>
    </row>
    <row r="480" spans="1:23" ht="16.5">
      <c r="A480" s="109"/>
      <c r="B480" s="130"/>
      <c r="C480" s="109"/>
      <c r="D480" s="51" t="s">
        <v>179</v>
      </c>
      <c r="E480" s="53" t="s">
        <v>3</v>
      </c>
      <c r="F480" s="51" t="s">
        <v>179</v>
      </c>
      <c r="G480" s="53" t="s">
        <v>3</v>
      </c>
      <c r="H480" s="51" t="s">
        <v>179</v>
      </c>
      <c r="I480" s="53" t="s">
        <v>3</v>
      </c>
      <c r="J480" s="51" t="s">
        <v>179</v>
      </c>
      <c r="K480" s="53" t="s">
        <v>3</v>
      </c>
      <c r="L480" s="51" t="s">
        <v>179</v>
      </c>
      <c r="M480" s="53" t="s">
        <v>3</v>
      </c>
      <c r="N480" s="51" t="s">
        <v>179</v>
      </c>
      <c r="O480" s="53" t="s">
        <v>3</v>
      </c>
      <c r="P480" s="51" t="s">
        <v>179</v>
      </c>
      <c r="Q480" s="53" t="s">
        <v>3</v>
      </c>
      <c r="R480" s="51" t="s">
        <v>179</v>
      </c>
      <c r="S480" s="53" t="s">
        <v>3</v>
      </c>
      <c r="T480" s="140"/>
      <c r="U480" s="109"/>
      <c r="V480" s="109"/>
      <c r="W480" s="109"/>
    </row>
    <row r="481" spans="1:24" ht="18.75">
      <c r="A481" s="28">
        <v>1</v>
      </c>
      <c r="B481" s="79"/>
      <c r="C481" s="28"/>
      <c r="D481" s="28"/>
      <c r="E481" s="17">
        <f>IF((C481&lt;=7),VLOOKUP(D481,'7 лет'!$A$5:$B$78,2),IF((C481=8),VLOOKUP(D481,'8 лет'!$A$5:$B$78,2),IF((C481=9),VLOOKUP(D481,'9 лет'!$A$5:$B$78,2),IF((C481=10),VLOOKUP(D481,'10 лет'!$A$5:$B$78,2),IF((C481=11),VLOOKUP(D481,'11 лет'!$A$5:$B$78,2),IF((C481=12),VLOOKUP(D481,'12 лет'!$A$5:$B$78,2),IF((C481=13),VLOOKUP(D481,'13 лет'!$A$5:$B$78,2),IF((C481=14),VLOOKUP(D481,'14 лет'!$A$5:$B$78,2),IF((C481=15),VLOOKUP(D481,'15 лет'!$A$5:$B$78,2),IF((C481=16),VLOOKUP(D481,'16 лет'!$A$5:$B$78,2),IF((C481=17),VLOOKUP(D481,'17 лет'!$A$5:$B$78,2))))))))))))</f>
        <v>0</v>
      </c>
      <c r="F481" s="28"/>
      <c r="G481" s="17">
        <f>IF((C481&lt;=7),VLOOKUP(F481,'7 лет'!$C$5:$D$79,2),IF((C481=8),VLOOKUP(F481,'8 лет'!$C$5:$D$79,2),IF((C481=9),VLOOKUP(F481,'9 лет'!$C$5:$D$79,2),IF((C481=10),VLOOKUP(F481,'10 лет'!$C$5:$D$79,2),IF((C481=11),VLOOKUP(F481,'11 лет'!$C$5:$D$79,2),IF((C481=12),VLOOKUP(F481,'12 лет'!$C$5:$D$79,2),IF((C481=13),VLOOKUP(F481,'13 лет'!$C$5:$D$79,2),IF((C481=14),VLOOKUP(F481,'14 лет'!$C$5:$D$79,2),IF((C481=15),VLOOKUP(F481,'15 лет'!$C$5:$D$79,2),IF((C481=16),VLOOKUP(F481,'16 лет'!$C$5:$D$79,2),IF((C481=17),VLOOKUP(F481,'17 лет'!$C$5:$D$79,2))))))))))))</f>
        <v>0</v>
      </c>
      <c r="H481" s="28"/>
      <c r="I481" s="17">
        <f>IF((C481&lt;=7),VLOOKUP(H481,'7 лет'!$E$5:$F$79,2),IF((C481=8),VLOOKUP(H481,'8 лет'!$E$5:$F$79,2),IF((C481=9),VLOOKUP(H481,'9 лет'!$E$5:$F$79,2),IF((C481=10),VLOOKUP(H481,'10 лет'!$E$5:$F$79,2),IF((C481=11),VLOOKUP(H481,'11 лет'!$E$5:$F$79,2),IF((C481=12),VLOOKUP(H481,'12 лет'!$E$5:$F$79,2),IF((C481=13),VLOOKUP(H481,'13 лет'!$E$5:$F$79,2),IF((C481=14),VLOOKUP(H481,'14 лет'!$E$5:$F$79,2),IF((C481=15),VLOOKUP(H481,'15 лет'!$E$5:$F$79,2),IF((C481=16),VLOOKUP(H481,'16 лет'!$E$5:$F$79,2),IF((C481=17),VLOOKUP(H481,'17 лет'!$E$5:$F$79,2))))))))))))</f>
        <v>0</v>
      </c>
      <c r="J481" s="28"/>
      <c r="K481" s="17">
        <f>IF((C481&lt;=7),VLOOKUP(J481,'7 лет'!$G$5:$H$79,2),IF((C481=8),VLOOKUP(J481,'8 лет'!$G$5:$H$79,2),IF((C481=9),VLOOKUP(J481,'9 лет'!$G$5:$H$79,2),IF((C481=10),VLOOKUP(J481,'10 лет'!$G$5:$H$79,2),IF((C481=11),VLOOKUP(J481,'11 лет'!$G$5:$H$79,2),IF((C481=12),VLOOKUP(J481,'12 лет'!$G$5:$H$79,2),IF((C481=13),VLOOKUP(J481,'13 лет'!$G$5:$H$79,2),IF((C481=14),VLOOKUP(J481,'14 лет'!$G$5:$H$79,2),IF(C481&gt;=15,"0")))))))))</f>
        <v>0</v>
      </c>
      <c r="L481" s="28"/>
      <c r="M481" s="17" t="str">
        <f>IF((C481=12),VLOOKUP(L481,'12 лет'!$I$5:$J$81,2),IF((C481=13),VLOOKUP(L481,'13 лет'!$I$5:$J$81,2),IF((C481=14),VLOOKUP(L481,'14 лет'!$I$5:$J$80,2),IF((C481=15),VLOOKUP(L481,'15 лет'!$G$5:$H$82,2),IF((C481=16),VLOOKUP(L481,'16 лет'!$G$5:$H$81,2),IF((C481=17),VLOOKUP(L481,'17 лет'!$G$5:$H$81,2),IF(C481&lt;12,"0")))))))</f>
        <v>0</v>
      </c>
      <c r="N481" s="28"/>
      <c r="O481" s="17" t="str">
        <f>IF((C481=15),VLOOKUP(N481,'15 лет'!$I$5:$J$100,2),IF((C481=16),VLOOKUP(N481,'16 лет'!$I$5:$J$94,2),IF((C481=17),VLOOKUP(N481,'17 лет'!$I$5:$J$97,2),IF(C481&lt;15,"0"))))</f>
        <v>0</v>
      </c>
      <c r="P481" s="11"/>
      <c r="Q481" s="17">
        <f>IF((C481&lt;=7),VLOOKUP(P481,'7 лет'!$I$5:$J$79,2),IF((C481=8),VLOOKUP(P481,'8 лет'!$I$5:$J$79,2),IF((C481=9),VLOOKUP(P481,'9 лет'!$I$5:$J$79,2),IF((C481=10),VLOOKUP(P481,'10 лет'!$I$5:$J$79,2),IF((C481=11),VLOOKUP(P481,'11 лет'!$I$5:$J$79,2),IF((C481=12),VLOOKUP(P481,'12 лет'!$K$5:$L$79,2),IF((C481=13),VLOOKUP(P481,'13 лет'!$K$5:$L$79,2),IF((C481=14),VLOOKUP(P481,'14 лет'!$K$5:$L$79,2),IF((C481=15),VLOOKUP(P481,'15 лет'!$K$5:$L$79,2),IF((C481=16),VLOOKUP(P481,'16 лет'!$K$5:$L$79,2),IF((C481=17),VLOOKUP(P481,'17 лет'!$K$5:$L$79,2),)))))))))))</f>
        <v>50</v>
      </c>
      <c r="R481" s="28"/>
      <c r="S481" s="17">
        <f>IF((C481&lt;=7),VLOOKUP(R481,'7 лет'!$K$5:$L$79,2),IF((C481=8),VLOOKUP(R481,'8 лет'!$K$5:$L$79,2),IF((C481=9),VLOOKUP(R481,'9 лет'!$K$5:$L$79,2),IF((C481=10),VLOOKUP(R481,'10 лет'!$K$5:$L$79,2),IF((C481=11),VLOOKUP(R481,'11 лет'!$K$5:$L$79,2),IF((C481=12),VLOOKUP(R481,'12 лет'!$M$5:$N$79,2),IF((C481=13),VLOOKUP(R481,'13 лет'!$M$5:$N$79,2),IF((C481=14),VLOOKUP(R481,'14 лет'!$M$5:$N$79,2),IF((C481=15),VLOOKUP(R481,'15 лет'!$M$5:$N$79,2),IF((C481=16),VLOOKUP(R481,'16 лет'!$M$5:$N$79,2),IF((C481=17),VLOOKUP(R481,'17 лет'!$M$5:$N$79,2))))))))))))</f>
        <v>0</v>
      </c>
      <c r="T481" s="12">
        <f t="shared" ref="T481:T486" si="22">SUM(E481+G481+I481+K481+M481+O481+Q481+S481)</f>
        <v>50</v>
      </c>
      <c r="U481" s="4">
        <f>'Личное первенство юноши'!U79</f>
        <v>7</v>
      </c>
      <c r="V481" s="119">
        <f ca="1">'Командный зачет'!G21</f>
        <v>2</v>
      </c>
      <c r="W481" s="110">
        <f ca="1">SUM(V481*2)</f>
        <v>4</v>
      </c>
      <c r="X481" t="str">
        <f>P476</f>
        <v>Субъект РФ 12</v>
      </c>
    </row>
    <row r="482" spans="1:24" ht="18.75">
      <c r="A482" s="28">
        <v>2</v>
      </c>
      <c r="B482" s="79"/>
      <c r="C482" s="28"/>
      <c r="D482" s="28"/>
      <c r="E482" s="17">
        <f>IF((C482&lt;=7),VLOOKUP(D482,'7 лет'!$A$5:$B$78,2),IF((C482=8),VLOOKUP(D482,'8 лет'!$A$5:$B$78,2),IF((C482=9),VLOOKUP(D482,'9 лет'!$A$5:$B$78,2),IF((C482=10),VLOOKUP(D482,'10 лет'!$A$5:$B$78,2),IF((C482=11),VLOOKUP(D482,'11 лет'!$A$5:$B$78,2),IF((C482=12),VLOOKUP(D482,'12 лет'!$A$5:$B$78,2),IF((C482=13),VLOOKUP(D482,'13 лет'!$A$5:$B$78,2),IF((C482=14),VLOOKUP(D482,'14 лет'!$A$5:$B$78,2),IF((C482=15),VLOOKUP(D482,'15 лет'!$A$5:$B$78,2),IF((C482=16),VLOOKUP(D482,'16 лет'!$A$5:$B$78,2),IF((C482=17),VLOOKUP(D482,'17 лет'!$A$5:$B$78,2))))))))))))</f>
        <v>0</v>
      </c>
      <c r="F482" s="28"/>
      <c r="G482" s="17">
        <f>IF((C482&lt;=7),VLOOKUP(F482,'7 лет'!$C$5:$D$79,2),IF((C482=8),VLOOKUP(F482,'8 лет'!$C$5:$D$79,2),IF((C482=9),VLOOKUP(F482,'9 лет'!$C$5:$D$79,2),IF((C482=10),VLOOKUP(F482,'10 лет'!$C$5:$D$79,2),IF((C482=11),VLOOKUP(F482,'11 лет'!$C$5:$D$79,2),IF((C482=12),VLOOKUP(F482,'12 лет'!$C$5:$D$79,2),IF((C482=13),VLOOKUP(F482,'13 лет'!$C$5:$D$79,2),IF((C482=14),VLOOKUP(F482,'14 лет'!$C$5:$D$79,2),IF((C482=15),VLOOKUP(F482,'15 лет'!$C$5:$D$79,2),IF((C482=16),VLOOKUP(F482,'16 лет'!$C$5:$D$79,2),IF((C482=17),VLOOKUP(F482,'17 лет'!$C$5:$D$79,2))))))))))))</f>
        <v>0</v>
      </c>
      <c r="H482" s="28"/>
      <c r="I482" s="17">
        <f>IF((C482&lt;=7),VLOOKUP(H482,'7 лет'!$E$5:$F$79,2),IF((C482=8),VLOOKUP(H482,'8 лет'!$E$5:$F$79,2),IF((C482=9),VLOOKUP(H482,'9 лет'!$E$5:$F$79,2),IF((C482=10),VLOOKUP(H482,'10 лет'!$E$5:$F$79,2),IF((C482=11),VLOOKUP(H482,'11 лет'!$E$5:$F$79,2),IF((C482=12),VLOOKUP(H482,'12 лет'!$E$5:$F$79,2),IF((C482=13),VLOOKUP(H482,'13 лет'!$E$5:$F$79,2),IF((C482=14),VLOOKUP(H482,'14 лет'!$E$5:$F$79,2),IF((C482=15),VLOOKUP(H482,'15 лет'!$E$5:$F$79,2),IF((C482=16),VLOOKUP(H482,'16 лет'!$E$5:$F$79,2),IF((C482=17),VLOOKUP(H482,'17 лет'!$E$5:$F$79,2))))))))))))</f>
        <v>0</v>
      </c>
      <c r="J482" s="28"/>
      <c r="K482" s="17">
        <f>IF((C482&lt;=7),VLOOKUP(J482,'7 лет'!$G$5:$H$79,2),IF((C482=8),VLOOKUP(J482,'8 лет'!$G$5:$H$79,2),IF((C482=9),VLOOKUP(J482,'9 лет'!$G$5:$H$79,2),IF((C482=10),VLOOKUP(J482,'10 лет'!$G$5:$H$79,2),IF((C482=11),VLOOKUP(J482,'11 лет'!$G$5:$H$79,2),IF((C482=12),VLOOKUP(J482,'12 лет'!$G$5:$H$79,2),IF((C482=13),VLOOKUP(J482,'13 лет'!$G$5:$H$79,2),IF((C482=14),VLOOKUP(J482,'14 лет'!$G$5:$H$79,2),IF(C482&gt;=15,"0")))))))))</f>
        <v>0</v>
      </c>
      <c r="L482" s="28"/>
      <c r="M482" s="17" t="str">
        <f>IF((C482=12),VLOOKUP(L482,'12 лет'!$I$5:$J$81,2),IF((C482=13),VLOOKUP(L482,'13 лет'!$I$5:$J$81,2),IF((C482=14),VLOOKUP(L482,'14 лет'!$I$5:$J$80,2),IF((C482=15),VLOOKUP(L482,'15 лет'!$G$5:$H$82,2),IF((C482=16),VLOOKUP(L482,'16 лет'!$G$5:$H$81,2),IF((C482=17),VLOOKUP(L482,'17 лет'!$G$5:$H$81,2),IF(C482&lt;12,"0")))))))</f>
        <v>0</v>
      </c>
      <c r="N482" s="28"/>
      <c r="O482" s="17" t="str">
        <f>IF((C482=15),VLOOKUP(N482,'15 лет'!$I$5:$J$100,2),IF((C482=16),VLOOKUP(N482,'16 лет'!$I$5:$J$94,2),IF((C482=17),VLOOKUP(N482,'17 лет'!$I$5:$J$97,2),IF(C482&lt;15,"0"))))</f>
        <v>0</v>
      </c>
      <c r="P482" s="11"/>
      <c r="Q482" s="17">
        <f>IF((C482&lt;=7),VLOOKUP(P482,'7 лет'!$I$5:$J$79,2),IF((C482=8),VLOOKUP(P482,'8 лет'!$I$5:$J$79,2),IF((C482=9),VLOOKUP(P482,'9 лет'!$I$5:$J$79,2),IF((C482=10),VLOOKUP(P482,'10 лет'!$I$5:$J$79,2),IF((C482=11),VLOOKUP(P482,'11 лет'!$I$5:$J$79,2),IF((C482=12),VLOOKUP(P482,'12 лет'!$K$5:$L$79,2),IF((C482=13),VLOOKUP(P482,'13 лет'!$K$5:$L$79,2),IF((C482=14),VLOOKUP(P482,'14 лет'!$K$5:$L$79,2),IF((C482=15),VLOOKUP(P482,'15 лет'!$K$5:$L$79,2),IF((C482=16),VLOOKUP(P482,'16 лет'!$K$5:$L$79,2),IF((C482=17),VLOOKUP(P482,'17 лет'!$K$5:$L$79,2),)))))))))))</f>
        <v>50</v>
      </c>
      <c r="R482" s="28"/>
      <c r="S482" s="17">
        <f>IF((C482&lt;=7),VLOOKUP(R482,'7 лет'!$K$5:$L$79,2),IF((C482=8),VLOOKUP(R482,'8 лет'!$K$5:$L$79,2),IF((C482=9),VLOOKUP(R482,'9 лет'!$K$5:$L$79,2),IF((C482=10),VLOOKUP(R482,'10 лет'!$K$5:$L$79,2),IF((C482=11),VLOOKUP(R482,'11 лет'!$K$5:$L$79,2),IF((C482=12),VLOOKUP(R482,'12 лет'!$M$5:$N$79,2),IF((C482=13),VLOOKUP(R482,'13 лет'!$M$5:$N$79,2),IF((C482=14),VLOOKUP(R482,'14 лет'!$M$5:$N$79,2),IF((C482=15),VLOOKUP(R482,'15 лет'!$M$5:$N$79,2),IF((C482=16),VLOOKUP(R482,'16 лет'!$M$5:$N$79,2),IF((C482=17),VLOOKUP(R482,'17 лет'!$M$5:$N$79,2))))))))))))</f>
        <v>0</v>
      </c>
      <c r="T482" s="12">
        <f t="shared" si="22"/>
        <v>50</v>
      </c>
      <c r="U482" s="4">
        <f>'Личное первенство юноши'!U80</f>
        <v>7</v>
      </c>
      <c r="V482" s="120"/>
      <c r="W482" s="111"/>
      <c r="X482" t="str">
        <f>P476</f>
        <v>Субъект РФ 12</v>
      </c>
    </row>
    <row r="483" spans="1:24" ht="18.75">
      <c r="A483" s="28">
        <v>3</v>
      </c>
      <c r="B483" s="79"/>
      <c r="C483" s="28"/>
      <c r="D483" s="28"/>
      <c r="E483" s="17">
        <f>IF((C483&lt;=7),VLOOKUP(D483,'7 лет'!$A$5:$B$78,2),IF((C483=8),VLOOKUP(D483,'8 лет'!$A$5:$B$78,2),IF((C483=9),VLOOKUP(D483,'9 лет'!$A$5:$B$78,2),IF((C483=10),VLOOKUP(D483,'10 лет'!$A$5:$B$78,2),IF((C483=11),VLOOKUP(D483,'11 лет'!$A$5:$B$78,2),IF((C483=12),VLOOKUP(D483,'12 лет'!$A$5:$B$78,2),IF((C483=13),VLOOKUP(D483,'13 лет'!$A$5:$B$78,2),IF((C483=14),VLOOKUP(D483,'14 лет'!$A$5:$B$78,2),IF((C483=15),VLOOKUP(D483,'15 лет'!$A$5:$B$78,2),IF((C483=16),VLOOKUP(D483,'16 лет'!$A$5:$B$78,2),IF((C483=17),VLOOKUP(D483,'17 лет'!$A$5:$B$78,2))))))))))))</f>
        <v>0</v>
      </c>
      <c r="F483" s="28"/>
      <c r="G483" s="17">
        <f>IF((C483&lt;=7),VLOOKUP(F483,'7 лет'!$C$5:$D$79,2),IF((C483=8),VLOOKUP(F483,'8 лет'!$C$5:$D$79,2),IF((C483=9),VLOOKUP(F483,'9 лет'!$C$5:$D$79,2),IF((C483=10),VLOOKUP(F483,'10 лет'!$C$5:$D$79,2),IF((C483=11),VLOOKUP(F483,'11 лет'!$C$5:$D$79,2),IF((C483=12),VLOOKUP(F483,'12 лет'!$C$5:$D$79,2),IF((C483=13),VLOOKUP(F483,'13 лет'!$C$5:$D$79,2),IF((C483=14),VLOOKUP(F483,'14 лет'!$C$5:$D$79,2),IF((C483=15),VLOOKUP(F483,'15 лет'!$C$5:$D$79,2),IF((C483=16),VLOOKUP(F483,'16 лет'!$C$5:$D$79,2),IF((C483=17),VLOOKUP(F483,'17 лет'!$C$5:$D$79,2))))))))))))</f>
        <v>0</v>
      </c>
      <c r="H483" s="28"/>
      <c r="I483" s="17">
        <f>IF((C483&lt;=7),VLOOKUP(H483,'7 лет'!$E$5:$F$79,2),IF((C483=8),VLOOKUP(H483,'8 лет'!$E$5:$F$79,2),IF((C483=9),VLOOKUP(H483,'9 лет'!$E$5:$F$79,2),IF((C483=10),VLOOKUP(H483,'10 лет'!$E$5:$F$79,2),IF((C483=11),VLOOKUP(H483,'11 лет'!$E$5:$F$79,2),IF((C483=12),VLOOKUP(H483,'12 лет'!$E$5:$F$79,2),IF((C483=13),VLOOKUP(H483,'13 лет'!$E$5:$F$79,2),IF((C483=14),VLOOKUP(H483,'14 лет'!$E$5:$F$79,2),IF((C483=15),VLOOKUP(H483,'15 лет'!$E$5:$F$79,2),IF((C483=16),VLOOKUP(H483,'16 лет'!$E$5:$F$79,2),IF((C483=17),VLOOKUP(H483,'17 лет'!$E$5:$F$79,2))))))))))))</f>
        <v>0</v>
      </c>
      <c r="J483" s="28"/>
      <c r="K483" s="17">
        <f>IF((C483&lt;=7),VLOOKUP(J483,'7 лет'!$G$5:$H$79,2),IF((C483=8),VLOOKUP(J483,'8 лет'!$G$5:$H$79,2),IF((C483=9),VLOOKUP(J483,'9 лет'!$G$5:$H$79,2),IF((C483=10),VLOOKUP(J483,'10 лет'!$G$5:$H$79,2),IF((C483=11),VLOOKUP(J483,'11 лет'!$G$5:$H$79,2),IF((C483=12),VLOOKUP(J483,'12 лет'!$G$5:$H$79,2),IF((C483=13),VLOOKUP(J483,'13 лет'!$G$5:$H$79,2),IF((C483=14),VLOOKUP(J483,'14 лет'!$G$5:$H$79,2),IF(C483&gt;=15,"0")))))))))</f>
        <v>0</v>
      </c>
      <c r="L483" s="28"/>
      <c r="M483" s="17" t="str">
        <f>IF((C483=12),VLOOKUP(L483,'12 лет'!$I$5:$J$81,2),IF((C483=13),VLOOKUP(L483,'13 лет'!$I$5:$J$81,2),IF((C483=14),VLOOKUP(L483,'14 лет'!$I$5:$J$80,2),IF((C483=15),VLOOKUP(L483,'15 лет'!$G$5:$H$82,2),IF((C483=16),VLOOKUP(L483,'16 лет'!$G$5:$H$81,2),IF((C483=17),VLOOKUP(L483,'17 лет'!$G$5:$H$81,2),IF(C483&lt;12,"0")))))))</f>
        <v>0</v>
      </c>
      <c r="N483" s="28"/>
      <c r="O483" s="17" t="str">
        <f>IF((C483=15),VLOOKUP(N483,'15 лет'!$I$5:$J$100,2),IF((C483=16),VLOOKUP(N483,'16 лет'!$I$5:$J$94,2),IF((C483=17),VLOOKUP(N483,'17 лет'!$I$5:$J$97,2),IF(C483&lt;15,"0"))))</f>
        <v>0</v>
      </c>
      <c r="P483" s="11"/>
      <c r="Q483" s="17">
        <f>IF((C483&lt;=7),VLOOKUP(P483,'7 лет'!$I$5:$J$79,2),IF((C483=8),VLOOKUP(P483,'8 лет'!$I$5:$J$79,2),IF((C483=9),VLOOKUP(P483,'9 лет'!$I$5:$J$79,2),IF((C483=10),VLOOKUP(P483,'10 лет'!$I$5:$J$79,2),IF((C483=11),VLOOKUP(P483,'11 лет'!$I$5:$J$79,2),IF((C483=12),VLOOKUP(P483,'12 лет'!$K$5:$L$79,2),IF((C483=13),VLOOKUP(P483,'13 лет'!$K$5:$L$79,2),IF((C483=14),VLOOKUP(P483,'14 лет'!$K$5:$L$79,2),IF((C483=15),VLOOKUP(P483,'15 лет'!$K$5:$L$79,2),IF((C483=16),VLOOKUP(P483,'16 лет'!$K$5:$L$79,2),IF((C483=17),VLOOKUP(P483,'17 лет'!$K$5:$L$79,2),)))))))))))</f>
        <v>50</v>
      </c>
      <c r="R483" s="28"/>
      <c r="S483" s="17">
        <f>IF((C483&lt;=7),VLOOKUP(R483,'7 лет'!$K$5:$L$79,2),IF((C483=8),VLOOKUP(R483,'8 лет'!$K$5:$L$79,2),IF((C483=9),VLOOKUP(R483,'9 лет'!$K$5:$L$79,2),IF((C483=10),VLOOKUP(R483,'10 лет'!$K$5:$L$79,2),IF((C483=11),VLOOKUP(R483,'11 лет'!$K$5:$L$79,2),IF((C483=12),VLOOKUP(R483,'12 лет'!$M$5:$N$79,2),IF((C483=13),VLOOKUP(R483,'13 лет'!$M$5:$N$79,2),IF((C483=14),VLOOKUP(R483,'14 лет'!$M$5:$N$79,2),IF((C483=15),VLOOKUP(R483,'15 лет'!$M$5:$N$79,2),IF((C483=16),VLOOKUP(R483,'16 лет'!$M$5:$N$79,2),IF((C483=17),VLOOKUP(R483,'17 лет'!$M$5:$N$79,2))))))))))))</f>
        <v>0</v>
      </c>
      <c r="T483" s="12">
        <f t="shared" si="22"/>
        <v>50</v>
      </c>
      <c r="U483" s="4">
        <f>'Личное первенство юноши'!U81</f>
        <v>7</v>
      </c>
      <c r="V483" s="120"/>
      <c r="W483" s="111"/>
      <c r="X483" t="str">
        <f>P476</f>
        <v>Субъект РФ 12</v>
      </c>
    </row>
    <row r="484" spans="1:24" ht="18.75">
      <c r="A484" s="28">
        <v>4</v>
      </c>
      <c r="B484" s="79"/>
      <c r="C484" s="28"/>
      <c r="D484" s="28"/>
      <c r="E484" s="17">
        <f>IF((C484&lt;=7),VLOOKUP(D484,'7 лет'!$A$5:$B$78,2),IF((C484=8),VLOOKUP(D484,'8 лет'!$A$5:$B$78,2),IF((C484=9),VLOOKUP(D484,'9 лет'!$A$5:$B$78,2),IF((C484=10),VLOOKUP(D484,'10 лет'!$A$5:$B$78,2),IF((C484=11),VLOOKUP(D484,'11 лет'!$A$5:$B$78,2),IF((C484=12),VLOOKUP(D484,'12 лет'!$A$5:$B$78,2),IF((C484=13),VLOOKUP(D484,'13 лет'!$A$5:$B$78,2),IF((C484=14),VLOOKUP(D484,'14 лет'!$A$5:$B$78,2),IF((C484=15),VLOOKUP(D484,'15 лет'!$A$5:$B$78,2),IF((C484=16),VLOOKUP(D484,'16 лет'!$A$5:$B$78,2),IF((C484=17),VLOOKUP(D484,'17 лет'!$A$5:$B$78,2))))))))))))</f>
        <v>0</v>
      </c>
      <c r="F484" s="28"/>
      <c r="G484" s="17">
        <f>IF((C484&lt;=7),VLOOKUP(F484,'7 лет'!$C$5:$D$79,2),IF((C484=8),VLOOKUP(F484,'8 лет'!$C$5:$D$79,2),IF((C484=9),VLOOKUP(F484,'9 лет'!$C$5:$D$79,2),IF((C484=10),VLOOKUP(F484,'10 лет'!$C$5:$D$79,2),IF((C484=11),VLOOKUP(F484,'11 лет'!$C$5:$D$79,2),IF((C484=12),VLOOKUP(F484,'12 лет'!$C$5:$D$79,2),IF((C484=13),VLOOKUP(F484,'13 лет'!$C$5:$D$79,2),IF((C484=14),VLOOKUP(F484,'14 лет'!$C$5:$D$79,2),IF((C484=15),VLOOKUP(F484,'15 лет'!$C$5:$D$79,2),IF((C484=16),VLOOKUP(F484,'16 лет'!$C$5:$D$79,2),IF((C484=17),VLOOKUP(F484,'17 лет'!$C$5:$D$79,2))))))))))))</f>
        <v>0</v>
      </c>
      <c r="H484" s="28"/>
      <c r="I484" s="17">
        <f>IF((C484&lt;=7),VLOOKUP(H484,'7 лет'!$E$5:$F$79,2),IF((C484=8),VLOOKUP(H484,'8 лет'!$E$5:$F$79,2),IF((C484=9),VLOOKUP(H484,'9 лет'!$E$5:$F$79,2),IF((C484=10),VLOOKUP(H484,'10 лет'!$E$5:$F$79,2),IF((C484=11),VLOOKUP(H484,'11 лет'!$E$5:$F$79,2),IF((C484=12),VLOOKUP(H484,'12 лет'!$E$5:$F$79,2),IF((C484=13),VLOOKUP(H484,'13 лет'!$E$5:$F$79,2),IF((C484=14),VLOOKUP(H484,'14 лет'!$E$5:$F$79,2),IF((C484=15),VLOOKUP(H484,'15 лет'!$E$5:$F$79,2),IF((C484=16),VLOOKUP(H484,'16 лет'!$E$5:$F$79,2),IF((C484=17),VLOOKUP(H484,'17 лет'!$E$5:$F$79,2))))))))))))</f>
        <v>0</v>
      </c>
      <c r="J484" s="28"/>
      <c r="K484" s="17">
        <f>IF((C484&lt;=7),VLOOKUP(J484,'7 лет'!$G$5:$H$79,2),IF((C484=8),VLOOKUP(J484,'8 лет'!$G$5:$H$79,2),IF((C484=9),VLOOKUP(J484,'9 лет'!$G$5:$H$79,2),IF((C484=10),VLOOKUP(J484,'10 лет'!$G$5:$H$79,2),IF((C484=11),VLOOKUP(J484,'11 лет'!$G$5:$H$79,2),IF((C484=12),VLOOKUP(J484,'12 лет'!$G$5:$H$79,2),IF((C484=13),VLOOKUP(J484,'13 лет'!$G$5:$H$79,2),IF((C484=14),VLOOKUP(J484,'14 лет'!$G$5:$H$79,2),IF(C484&gt;=15,"0")))))))))</f>
        <v>0</v>
      </c>
      <c r="L484" s="28"/>
      <c r="M484" s="17" t="str">
        <f>IF((C484=12),VLOOKUP(L484,'12 лет'!$I$5:$J$81,2),IF((C484=13),VLOOKUP(L484,'13 лет'!$I$5:$J$81,2),IF((C484=14),VLOOKUP(L484,'14 лет'!$I$5:$J$80,2),IF((C484=15),VLOOKUP(L484,'15 лет'!$G$5:$H$82,2),IF((C484=16),VLOOKUP(L484,'16 лет'!$G$5:$H$81,2),IF((C484=17),VLOOKUP(L484,'17 лет'!$G$5:$H$81,2),IF(C484&lt;12,"0")))))))</f>
        <v>0</v>
      </c>
      <c r="N484" s="28"/>
      <c r="O484" s="17" t="str">
        <f>IF((C484=15),VLOOKUP(N484,'15 лет'!$I$5:$J$100,2),IF((C484=16),VLOOKUP(N484,'16 лет'!$I$5:$J$94,2),IF((C484=17),VLOOKUP(N484,'17 лет'!$I$5:$J$97,2),IF(C484&lt;15,"0"))))</f>
        <v>0</v>
      </c>
      <c r="P484" s="11"/>
      <c r="Q484" s="17">
        <f>IF((C484&lt;=7),VLOOKUP(P484,'7 лет'!$I$5:$J$79,2),IF((C484=8),VLOOKUP(P484,'8 лет'!$I$5:$J$79,2),IF((C484=9),VLOOKUP(P484,'9 лет'!$I$5:$J$79,2),IF((C484=10),VLOOKUP(P484,'10 лет'!$I$5:$J$79,2),IF((C484=11),VLOOKUP(P484,'11 лет'!$I$5:$J$79,2),IF((C484=12),VLOOKUP(P484,'12 лет'!$K$5:$L$79,2),IF((C484=13),VLOOKUP(P484,'13 лет'!$K$5:$L$79,2),IF((C484=14),VLOOKUP(P484,'14 лет'!$K$5:$L$79,2),IF((C484=15),VLOOKUP(P484,'15 лет'!$K$5:$L$79,2),IF((C484=16),VLOOKUP(P484,'16 лет'!$K$5:$L$79,2),IF((C484=17),VLOOKUP(P484,'17 лет'!$K$5:$L$79,2),)))))))))))</f>
        <v>50</v>
      </c>
      <c r="R484" s="28"/>
      <c r="S484" s="17">
        <f>IF((C484&lt;=7),VLOOKUP(R484,'7 лет'!$K$5:$L$79,2),IF((C484=8),VLOOKUP(R484,'8 лет'!$K$5:$L$79,2),IF((C484=9),VLOOKUP(R484,'9 лет'!$K$5:$L$79,2),IF((C484=10),VLOOKUP(R484,'10 лет'!$K$5:$L$79,2),IF((C484=11),VLOOKUP(R484,'11 лет'!$K$5:$L$79,2),IF((C484=12),VLOOKUP(R484,'12 лет'!$M$5:$N$79,2),IF((C484=13),VLOOKUP(R484,'13 лет'!$M$5:$N$79,2),IF((C484=14),VLOOKUP(R484,'14 лет'!$M$5:$N$79,2),IF((C484=15),VLOOKUP(R484,'15 лет'!$M$5:$N$79,2),IF((C484=16),VLOOKUP(R484,'16 лет'!$M$5:$N$79,2),IF((C484=17),VLOOKUP(R484,'17 лет'!$M$5:$N$79,2))))))))))))</f>
        <v>0</v>
      </c>
      <c r="T484" s="12">
        <f t="shared" si="22"/>
        <v>50</v>
      </c>
      <c r="U484" s="4">
        <f>'Личное первенство юноши'!U82</f>
        <v>7</v>
      </c>
      <c r="V484" s="120"/>
      <c r="W484" s="111"/>
      <c r="X484" t="str">
        <f>P476</f>
        <v>Субъект РФ 12</v>
      </c>
    </row>
    <row r="485" spans="1:24" ht="18.75">
      <c r="A485" s="28">
        <v>5</v>
      </c>
      <c r="B485" s="79"/>
      <c r="C485" s="30"/>
      <c r="D485" s="28"/>
      <c r="E485" s="17">
        <f>IF((C485&lt;=7),VLOOKUP(D485,'7 лет'!$A$5:$B$78,2),IF((C485=8),VLOOKUP(D485,'8 лет'!$A$5:$B$78,2),IF((C485=9),VLOOKUP(D485,'9 лет'!$A$5:$B$78,2),IF((C485=10),VLOOKUP(D485,'10 лет'!$A$5:$B$78,2),IF((C485=11),VLOOKUP(D485,'11 лет'!$A$5:$B$78,2),IF((C485=12),VLOOKUP(D485,'12 лет'!$A$5:$B$78,2),IF((C485=13),VLOOKUP(D485,'13 лет'!$A$5:$B$78,2),IF((C485=14),VLOOKUP(D485,'14 лет'!$A$5:$B$78,2),IF((C485=15),VLOOKUP(D485,'15 лет'!$A$5:$B$78,2),IF((C485=16),VLOOKUP(D485,'16 лет'!$A$5:$B$78,2),IF((C485=17),VLOOKUP(D485,'17 лет'!$A$5:$B$78,2))))))))))))</f>
        <v>0</v>
      </c>
      <c r="F485" s="28"/>
      <c r="G485" s="17">
        <f>IF((C485&lt;=7),VLOOKUP(F485,'7 лет'!$C$5:$D$79,2),IF((C485=8),VLOOKUP(F485,'8 лет'!$C$5:$D$79,2),IF((C485=9),VLOOKUP(F485,'9 лет'!$C$5:$D$79,2),IF((C485=10),VLOOKUP(F485,'10 лет'!$C$5:$D$79,2),IF((C485=11),VLOOKUP(F485,'11 лет'!$C$5:$D$79,2),IF((C485=12),VLOOKUP(F485,'12 лет'!$C$5:$D$79,2),IF((C485=13),VLOOKUP(F485,'13 лет'!$C$5:$D$79,2),IF((C485=14),VLOOKUP(F485,'14 лет'!$C$5:$D$79,2),IF((C485=15),VLOOKUP(F485,'15 лет'!$C$5:$D$79,2),IF((C485=16),VLOOKUP(F485,'16 лет'!$C$5:$D$79,2),IF((C485=17),VLOOKUP(F485,'17 лет'!$C$5:$D$79,2))))))))))))</f>
        <v>0</v>
      </c>
      <c r="H485" s="28"/>
      <c r="I485" s="17">
        <f>IF((C485&lt;=7),VLOOKUP(H485,'7 лет'!$E$5:$F$79,2),IF((C485=8),VLOOKUP(H485,'8 лет'!$E$5:$F$79,2),IF((C485=9),VLOOKUP(H485,'9 лет'!$E$5:$F$79,2),IF((C485=10),VLOOKUP(H485,'10 лет'!$E$5:$F$79,2),IF((C485=11),VLOOKUP(H485,'11 лет'!$E$5:$F$79,2),IF((C485=12),VLOOKUP(H485,'12 лет'!$E$5:$F$79,2),IF((C485=13),VLOOKUP(H485,'13 лет'!$E$5:$F$79,2),IF((C485=14),VLOOKUP(H485,'14 лет'!$E$5:$F$79,2),IF((C485=15),VLOOKUP(H485,'15 лет'!$E$5:$F$79,2),IF((C485=16),VLOOKUP(H485,'16 лет'!$E$5:$F$79,2),IF((C485=17),VLOOKUP(H485,'17 лет'!$E$5:$F$79,2))))))))))))</f>
        <v>0</v>
      </c>
      <c r="J485" s="28"/>
      <c r="K485" s="17">
        <f>IF((C485&lt;=7),VLOOKUP(J485,'7 лет'!$G$5:$H$79,2),IF((C485=8),VLOOKUP(J485,'8 лет'!$G$5:$H$79,2),IF((C485=9),VLOOKUP(J485,'9 лет'!$G$5:$H$79,2),IF((C485=10),VLOOKUP(J485,'10 лет'!$G$5:$H$79,2),IF((C485=11),VLOOKUP(J485,'11 лет'!$G$5:$H$79,2),IF((C485=12),VLOOKUP(J485,'12 лет'!$G$5:$H$79,2),IF((C485=13),VLOOKUP(J485,'13 лет'!$G$5:$H$79,2),IF((C485=14),VLOOKUP(J485,'14 лет'!$G$5:$H$79,2),IF(C485&gt;=15,"0")))))))))</f>
        <v>0</v>
      </c>
      <c r="L485" s="28"/>
      <c r="M485" s="17" t="str">
        <f>IF((C485=12),VLOOKUP(L485,'12 лет'!$I$5:$J$81,2),IF((C485=13),VLOOKUP(L485,'13 лет'!$I$5:$J$81,2),IF((C485=14),VLOOKUP(L485,'14 лет'!$I$5:$J$80,2),IF((C485=15),VLOOKUP(L485,'15 лет'!$G$5:$H$82,2),IF((C485=16),VLOOKUP(L485,'16 лет'!$G$5:$H$81,2),IF((C485=17),VLOOKUP(L485,'17 лет'!$G$5:$H$81,2),IF(C485&lt;12,"0")))))))</f>
        <v>0</v>
      </c>
      <c r="N485" s="28"/>
      <c r="O485" s="17" t="str">
        <f>IF((C485=15),VLOOKUP(N485,'15 лет'!$I$5:$J$100,2),IF((C485=16),VLOOKUP(N485,'16 лет'!$I$5:$J$94,2),IF((C485=17),VLOOKUP(N485,'17 лет'!$I$5:$J$97,2),IF(C485&lt;15,"0"))))</f>
        <v>0</v>
      </c>
      <c r="P485" s="11"/>
      <c r="Q485" s="17">
        <f>IF((C485&lt;=7),VLOOKUP(P485,'7 лет'!$I$5:$J$79,2),IF((C485=8),VLOOKUP(P485,'8 лет'!$I$5:$J$79,2),IF((C485=9),VLOOKUP(P485,'9 лет'!$I$5:$J$79,2),IF((C485=10),VLOOKUP(P485,'10 лет'!$I$5:$J$79,2),IF((C485=11),VLOOKUP(P485,'11 лет'!$I$5:$J$79,2),IF((C485=12),VLOOKUP(P485,'12 лет'!$K$5:$L$79,2),IF((C485=13),VLOOKUP(P485,'13 лет'!$K$5:$L$79,2),IF((C485=14),VLOOKUP(P485,'14 лет'!$K$5:$L$79,2),IF((C485=15),VLOOKUP(P485,'15 лет'!$K$5:$L$79,2),IF((C485=16),VLOOKUP(P485,'16 лет'!$K$5:$L$79,2),IF((C485=17),VLOOKUP(P485,'17 лет'!$K$5:$L$79,2),)))))))))))</f>
        <v>50</v>
      </c>
      <c r="R485" s="28"/>
      <c r="S485" s="17">
        <f>IF((C485&lt;=7),VLOOKUP(R485,'7 лет'!$K$5:$L$79,2),IF((C485=8),VLOOKUP(R485,'8 лет'!$K$5:$L$79,2),IF((C485=9),VLOOKUP(R485,'9 лет'!$K$5:$L$79,2),IF((C485=10),VLOOKUP(R485,'10 лет'!$K$5:$L$79,2),IF((C485=11),VLOOKUP(R485,'11 лет'!$K$5:$L$79,2),IF((C485=12),VLOOKUP(R485,'12 лет'!$M$5:$N$79,2),IF((C485=13),VLOOKUP(R485,'13 лет'!$M$5:$N$79,2),IF((C485=14),VLOOKUP(R485,'14 лет'!$M$5:$N$79,2),IF((C485=15),VLOOKUP(R485,'15 лет'!$M$5:$N$79,2),IF((C485=16),VLOOKUP(R485,'16 лет'!$M$5:$N$79,2),IF((C485=17),VLOOKUP(R485,'17 лет'!$M$5:$N$79,2))))))))))))</f>
        <v>0</v>
      </c>
      <c r="T485" s="12">
        <f t="shared" si="22"/>
        <v>50</v>
      </c>
      <c r="U485" s="4">
        <f>'Личное первенство юноши'!U83</f>
        <v>7</v>
      </c>
      <c r="V485" s="120"/>
      <c r="W485" s="111"/>
      <c r="X485" t="str">
        <f>P476</f>
        <v>Субъект РФ 12</v>
      </c>
    </row>
    <row r="486" spans="1:24" ht="18.75">
      <c r="A486" s="28">
        <v>6</v>
      </c>
      <c r="B486" s="79"/>
      <c r="C486" s="30"/>
      <c r="D486" s="28"/>
      <c r="E486" s="17">
        <f>IF((C486&lt;=7),VLOOKUP(D486,'7 лет'!$A$5:$B$78,2),IF((C486=8),VLOOKUP(D486,'8 лет'!$A$5:$B$78,2),IF((C486=9),VLOOKUP(D486,'9 лет'!$A$5:$B$78,2),IF((C486=10),VLOOKUP(D486,'10 лет'!$A$5:$B$78,2),IF((C486=11),VLOOKUP(D486,'11 лет'!$A$5:$B$78,2),IF((C486=12),VLOOKUP(D486,'12 лет'!$A$5:$B$78,2),IF((C486=13),VLOOKUP(D486,'13 лет'!$A$5:$B$78,2),IF((C486=14),VLOOKUP(D486,'14 лет'!$A$5:$B$78,2),IF((C486=15),VLOOKUP(D486,'15 лет'!$A$5:$B$78,2),IF((C486=16),VLOOKUP(D486,'16 лет'!$A$5:$B$78,2),IF((C486=17),VLOOKUP(D486,'17 лет'!$A$5:$B$78,2))))))))))))</f>
        <v>0</v>
      </c>
      <c r="F486" s="28"/>
      <c r="G486" s="17">
        <f>IF((C486&lt;=7),VLOOKUP(F486,'7 лет'!$C$5:$D$79,2),IF((C486=8),VLOOKUP(F486,'8 лет'!$C$5:$D$79,2),IF((C486=9),VLOOKUP(F486,'9 лет'!$C$5:$D$79,2),IF((C486=10),VLOOKUP(F486,'10 лет'!$C$5:$D$79,2),IF((C486=11),VLOOKUP(F486,'11 лет'!$C$5:$D$79,2),IF((C486=12),VLOOKUP(F486,'12 лет'!$C$5:$D$79,2),IF((C486=13),VLOOKUP(F486,'13 лет'!$C$5:$D$79,2),IF((C486=14),VLOOKUP(F486,'14 лет'!$C$5:$D$79,2),IF((C486=15),VLOOKUP(F486,'15 лет'!$C$5:$D$79,2),IF((C486=16),VLOOKUP(F486,'16 лет'!$C$5:$D$79,2),IF((C486=17),VLOOKUP(F486,'17 лет'!$C$5:$D$79,2))))))))))))</f>
        <v>0</v>
      </c>
      <c r="H486" s="28"/>
      <c r="I486" s="17">
        <f>IF((C486&lt;=7),VLOOKUP(H486,'7 лет'!$E$5:$F$79,2),IF((C486=8),VLOOKUP(H486,'8 лет'!$E$5:$F$79,2),IF((C486=9),VLOOKUP(H486,'9 лет'!$E$5:$F$79,2),IF((C486=10),VLOOKUP(H486,'10 лет'!$E$5:$F$79,2),IF((C486=11),VLOOKUP(H486,'11 лет'!$E$5:$F$79,2),IF((C486=12),VLOOKUP(H486,'12 лет'!$E$5:$F$79,2),IF((C486=13),VLOOKUP(H486,'13 лет'!$E$5:$F$79,2),IF((C486=14),VLOOKUP(H486,'14 лет'!$E$5:$F$79,2),IF((C486=15),VLOOKUP(H486,'15 лет'!$E$5:$F$79,2),IF((C486=16),VLOOKUP(H486,'16 лет'!$E$5:$F$79,2),IF((C486=17),VLOOKUP(H486,'17 лет'!$E$5:$F$79,2))))))))))))</f>
        <v>0</v>
      </c>
      <c r="J486" s="28"/>
      <c r="K486" s="17">
        <f>IF((C486&lt;=7),VLOOKUP(J486,'7 лет'!$G$5:$H$79,2),IF((C486=8),VLOOKUP(J486,'8 лет'!$G$5:$H$79,2),IF((C486=9),VLOOKUP(J486,'9 лет'!$G$5:$H$79,2),IF((C486=10),VLOOKUP(J486,'10 лет'!$G$5:$H$79,2),IF((C486=11),VLOOKUP(J486,'11 лет'!$G$5:$H$79,2),IF((C486=12),VLOOKUP(J486,'12 лет'!$G$5:$H$79,2),IF((C486=13),VLOOKUP(J486,'13 лет'!$G$5:$H$79,2),IF((C486=14),VLOOKUP(J486,'14 лет'!$G$5:$H$79,2),IF(C486&gt;=15,"0")))))))))</f>
        <v>0</v>
      </c>
      <c r="L486" s="28"/>
      <c r="M486" s="17" t="str">
        <f>IF((C486=12),VLOOKUP(L486,'12 лет'!$I$5:$J$81,2),IF((C486=13),VLOOKUP(L486,'13 лет'!$I$5:$J$81,2),IF((C486=14),VLOOKUP(L486,'14 лет'!$I$5:$J$80,2),IF((C486=15),VLOOKUP(L486,'15 лет'!$G$5:$H$82,2),IF((C486=16),VLOOKUP(L486,'16 лет'!$G$5:$H$81,2),IF((C486=17),VLOOKUP(L486,'17 лет'!$G$5:$H$81,2),IF(C486&lt;12,"0")))))))</f>
        <v>0</v>
      </c>
      <c r="N486" s="28"/>
      <c r="O486" s="17" t="str">
        <f>IF((C486=15),VLOOKUP(N486,'15 лет'!$I$5:$J$100,2),IF((C486=16),VLOOKUP(N486,'16 лет'!$I$5:$J$94,2),IF((C486=17),VLOOKUP(N486,'17 лет'!$I$5:$J$97,2),IF(C486&lt;15,"0"))))</f>
        <v>0</v>
      </c>
      <c r="P486" s="11"/>
      <c r="Q486" s="17">
        <f>IF((C486&lt;=7),VLOOKUP(P486,'7 лет'!$I$5:$J$79,2),IF((C486=8),VLOOKUP(P486,'8 лет'!$I$5:$J$79,2),IF((C486=9),VLOOKUP(P486,'9 лет'!$I$5:$J$79,2),IF((C486=10),VLOOKUP(P486,'10 лет'!$I$5:$J$79,2),IF((C486=11),VLOOKUP(P486,'11 лет'!$I$5:$J$79,2),IF((C486=12),VLOOKUP(P486,'12 лет'!$K$5:$L$79,2),IF((C486=13),VLOOKUP(P486,'13 лет'!$K$5:$L$79,2),IF((C486=14),VLOOKUP(P486,'14 лет'!$K$5:$L$79,2),IF((C486=15),VLOOKUP(P486,'15 лет'!$K$5:$L$79,2),IF((C486=16),VLOOKUP(P486,'16 лет'!$K$5:$L$79,2),IF((C486=17),VLOOKUP(P486,'17 лет'!$K$5:$L$79,2),)))))))))))</f>
        <v>50</v>
      </c>
      <c r="R486" s="28"/>
      <c r="S486" s="17">
        <f>IF((C486&lt;=7),VLOOKUP(R486,'7 лет'!$K$5:$L$79,2),IF((C486=8),VLOOKUP(R486,'8 лет'!$K$5:$L$79,2),IF((C486=9),VLOOKUP(R486,'9 лет'!$K$5:$L$79,2),IF((C486=10),VLOOKUP(R486,'10 лет'!$K$5:$L$79,2),IF((C486=11),VLOOKUP(R486,'11 лет'!$K$5:$L$79,2),IF((C486=12),VLOOKUP(R486,'12 лет'!$M$5:$N$79,2),IF((C486=13),VLOOKUP(R486,'13 лет'!$M$5:$N$79,2),IF((C486=14),VLOOKUP(R486,'14 лет'!$M$5:$N$79,2),IF((C486=15),VLOOKUP(R486,'15 лет'!$M$5:$N$79,2),IF((C486=16),VLOOKUP(R486,'16 лет'!$M$5:$N$79,2),IF((C486=17),VLOOKUP(R486,'17 лет'!$M$5:$N$79,2))))))))))))</f>
        <v>0</v>
      </c>
      <c r="T486" s="12">
        <f t="shared" si="22"/>
        <v>50</v>
      </c>
      <c r="U486" s="4">
        <f>'Личное первенство юноши'!U84</f>
        <v>7</v>
      </c>
      <c r="V486" s="120"/>
      <c r="W486" s="111"/>
      <c r="X486" t="str">
        <f>P476</f>
        <v>Субъект РФ 12</v>
      </c>
    </row>
    <row r="487" spans="1:24" ht="18.75">
      <c r="A487" s="122"/>
      <c r="B487" s="123"/>
      <c r="C487" s="123"/>
      <c r="D487" s="123"/>
      <c r="E487" s="123"/>
      <c r="F487" s="123"/>
      <c r="G487" s="123"/>
      <c r="H487" s="123"/>
      <c r="I487" s="123"/>
      <c r="J487" s="123"/>
      <c r="K487" s="123"/>
      <c r="L487" s="123"/>
      <c r="M487" s="123"/>
      <c r="N487" s="123"/>
      <c r="O487" s="123"/>
      <c r="P487" s="128" t="s">
        <v>292</v>
      </c>
      <c r="Q487" s="128"/>
      <c r="R487" s="128"/>
      <c r="S487" s="129"/>
      <c r="T487" s="124">
        <f ca="1">SUMPRODUCT(LARGE($T$481:$T$486,ROW(INDIRECT("T1:T"&amp;Z17))))</f>
        <v>250</v>
      </c>
      <c r="U487" s="125"/>
      <c r="V487" s="120"/>
      <c r="W487" s="111"/>
    </row>
    <row r="488" spans="1:24" ht="24.75" customHeight="1">
      <c r="A488" s="135" t="s">
        <v>180</v>
      </c>
      <c r="B488" s="136"/>
      <c r="C488" s="136"/>
      <c r="D488" s="136"/>
      <c r="E488" s="136"/>
      <c r="F488" s="136"/>
      <c r="G488" s="136"/>
      <c r="H488" s="136"/>
      <c r="I488" s="136"/>
      <c r="J488" s="136"/>
      <c r="K488" s="136"/>
      <c r="L488" s="136"/>
      <c r="M488" s="136"/>
      <c r="N488" s="136"/>
      <c r="O488" s="136"/>
      <c r="P488" s="136"/>
      <c r="Q488" s="136"/>
      <c r="R488" s="136"/>
      <c r="S488" s="136"/>
      <c r="T488" s="136"/>
      <c r="U488" s="137"/>
      <c r="V488" s="120"/>
      <c r="W488" s="111"/>
    </row>
    <row r="489" spans="1:24" ht="18.75">
      <c r="A489" s="28">
        <v>1</v>
      </c>
      <c r="B489" s="80"/>
      <c r="C489" s="28"/>
      <c r="D489" s="28"/>
      <c r="E489" s="17">
        <f>IF((C489&lt;=7),VLOOKUP(D489,'7 лет'!$M$5:$N$78,2),IF((C489=8),VLOOKUP(D489,'8 лет'!$M$5:$N$78,2),IF((C489=9),VLOOKUP(D489,'9 лет'!$M$5:$N$78,2),IF((C489=10),VLOOKUP(D489,'10 лет'!$M$5:$N$78,2),IF((C489=11),VLOOKUP(D489,'11 лет'!$M$5:$N$78,2),IF((C489=12),VLOOKUP(D489,'12 лет'!$O$5:$P$78,2),IF((C489=13),VLOOKUP(D489,'13 лет'!$O$5:$P$78,2),IF((C489=14),VLOOKUP(D489,'14 лет'!$O$5:$P$78,2),IF((C489=15),VLOOKUP(D489,'15 лет'!$O$5:$P$78,2),IF((C489=16),VLOOKUP(D489,'16 лет'!$O$5:$P$78,2),IF((C489=17),VLOOKUP(D489,'17 лет'!$O$5:$P$78,2))))))))))))</f>
        <v>0</v>
      </c>
      <c r="F489" s="28"/>
      <c r="G489" s="17">
        <f>IF((C489&lt;=7),VLOOKUP(F489,'7 лет'!$O$5:$P$79,2),IF((C489=8),VLOOKUP(F489,'8 лет'!$O$5:$P$79,2),IF((C489=9),VLOOKUP(F489,'9 лет'!$O$5:$P$79,2),IF((C489=10),VLOOKUP(F489,'10 лет'!$O$5:$P$79,2),IF((C489=11),VLOOKUP(F489,'11 лет'!$O$5:$P$79,2),IF((C489=12),VLOOKUP(F489,'12 лет'!$Q$5:$R$79,2),IF((C489=13),VLOOKUP(F489,'13 лет'!$Q$5:$R$79,2),IF((C489=14),VLOOKUP(F489,'14 лет'!$Q$5:$R$79,2),IF((C489=15),VLOOKUP(F489,'15 лет'!$Q$5:$R$79,2),IF((C489=16),VLOOKUP(F489,'16 лет'!$Q$5:$R$79,2),IF((C489=17),VLOOKUP(F489,'17 лет'!$Q$5:$R$79,2))))))))))))</f>
        <v>0</v>
      </c>
      <c r="H489" s="28"/>
      <c r="I489" s="17">
        <f>IF((C489&lt;=7),VLOOKUP(H489,'7 лет'!$Q$5:$R$79,2),IF((C489=8),VLOOKUP(H489,'8 лет'!$Q$5:$R$79,2),IF((C489=9),VLOOKUP(H489,'9 лет'!$Q$5:$R$79,2),IF((C489=10),VLOOKUP(H489,'10 лет'!$Q$5:$R$79,2),IF((C489=11),VLOOKUP(H489,'11 лет'!$Q$5:$R$79,2),IF((C489=12),VLOOKUP(H489,'12 лет'!$S$5:$T$79,2),IF((C489=13),VLOOKUP(H489,'13 лет'!$S$5:$T$79,2),IF((C489=14),VLOOKUP(H489,'14 лет'!$S$5:$T$79,2),IF((C489=15),VLOOKUP(H489,'15 лет'!$S$5:$T$79,2),IF((C489=16),VLOOKUP(H489,'16 лет'!$S$5:$T$79,2),IF((C489=17),VLOOKUP(H489,'17 лет'!$S$5:$T$79,2))))))))))))</f>
        <v>0</v>
      </c>
      <c r="J489" s="28"/>
      <c r="K489" s="17">
        <f>IF((C489&lt;=7),VLOOKUP(J489,'7 лет'!$S$5:$T$79,2),IF((C489=8),VLOOKUP(J489,'8 лет'!$S$5:$T$79,2),IF((C489=9),VLOOKUP(J489,'9 лет'!$S$5:$T$79,2),IF((C489=10),VLOOKUP(J489,'10 лет'!$S$5:$T$79,2),IF((C489=11),VLOOKUP(J489,'11 лет'!$S$5:$T$79,2),IF((C489=12),VLOOKUP(J489,'12 лет'!$U$5:$V$79,2),IF((C489=13),VLOOKUP(J489,'13 лет'!$U$5:$V$79,2),IF((C489=14),VLOOKUP(J489,'14 лет'!$U$5:$V$79,2),IF(C489&gt;=15,"0")))))))))</f>
        <v>0</v>
      </c>
      <c r="L489" s="28"/>
      <c r="M489" s="17" t="str">
        <f>IF((C489=12),VLOOKUP(L489,'12 лет'!$W$5:$X$85,2),IF((C489=13),VLOOKUP(L489,'13 лет'!$W$5:$X$84,2),IF((C489=14),VLOOKUP(L489,'14 лет'!$W$5:$X$82,2),IF((C489=15),VLOOKUP(L489,'15 лет'!$U$5:$V$82,2),IF((C489=16),VLOOKUP(L489,'16 лет'!$U$5:$V$78,2),IF((C489=17),VLOOKUP(L489,'17 лет'!$U$5:$V$78,2),IF(C489&lt;12,"0")))))))</f>
        <v>0</v>
      </c>
      <c r="N489" s="28"/>
      <c r="O489" s="17" t="str">
        <f>IF((C489=15),VLOOKUP(N489,'15 лет'!$W$5:$X$115,2),IF((C489=16),VLOOKUP(N489,'16 лет'!$W$5:$X$113,2),IF((C489=17),VLOOKUP(N489,'17 лет'!$W$5:$X$113,2),IF(C489&lt;15,"0"))))</f>
        <v>0</v>
      </c>
      <c r="P489" s="11"/>
      <c r="Q489" s="17">
        <f>IF((C489&lt;=7),VLOOKUP(P489,'7 лет'!$U$5:$V$79,2),IF((C489=8),VLOOKUP(P489,'8 лет'!$U$5:$V$79,2),IF((C489=9),VLOOKUP(P489,'9 лет'!$U$5:$V$79,2),IF((C489=10),VLOOKUP(P489,'10 лет'!$U$5:$V$79,2),IF((C489=11),VLOOKUP(P489,'11 лет'!$U$5:$V$79,2),IF((C489=12),VLOOKUP(P489,'12 лет'!$Y$5:$Z$79,2),IF((C489=13),VLOOKUP(P489,'13 лет'!$Y$5:$Z$79,2),IF((C489=14),VLOOKUP(P489,'14 лет'!$Y$5:$Z$79,2),IF((C489=15),VLOOKUP(P489,'15 лет'!$Y$5:$Z$79,2),IF((C489=16),VLOOKUP(P489,'16 лет'!$Y$5:$Z$79,2),IF((C489=17),VLOOKUP(P489,'17 лет'!$Y$5:$Z$79,2))))))))))))</f>
        <v>35</v>
      </c>
      <c r="R489" s="28"/>
      <c r="S489" s="17">
        <f>IF((C489&lt;=7),VLOOKUP(R489,'7 лет'!$W$5:$X$79,2),IF((C489=8),VLOOKUP(R489,'8 лет'!$W$5:$X$79,2),IF((C489=9),VLOOKUP(R489,'9 лет'!$W$5:$X$79,2),IF((C489=10),VLOOKUP(R489,'10 лет'!$W$5:$X$79,2),IF((C489=11),VLOOKUP(R489,'11 лет'!$W$5:$X$79,2),IF((C489=12),VLOOKUP(R489,'12 лет'!$AA$5:$AB$79,2),IF((C489=13),VLOOKUP(R489,'13 лет'!$AA$5:$AB$79,2),IF((C489=14),VLOOKUP(R489,'14 лет'!$AA$5:$AB$79,2),IF((C489=15),VLOOKUP(R489,'15 лет'!$AA$5:$AB$79,2),IF((C489=16),VLOOKUP(R489,'16 лет'!$AA$5:$AB$79,2),IF((C489=17),VLOOKUP(R489,'17 лет'!$AA$5:$AB$79,2))))))))))))</f>
        <v>0</v>
      </c>
      <c r="T489" s="13">
        <f t="shared" ref="T489:T494" si="23">SUM(E489+G489+I489+K489+M489+O489+Q489+S489)</f>
        <v>35</v>
      </c>
      <c r="U489" s="4">
        <f>'Личное первенство девушки'!U79</f>
        <v>7</v>
      </c>
      <c r="V489" s="120"/>
      <c r="W489" s="111"/>
      <c r="X489" t="str">
        <f>P476</f>
        <v>Субъект РФ 12</v>
      </c>
    </row>
    <row r="490" spans="1:24" ht="18.75">
      <c r="A490" s="28">
        <v>2</v>
      </c>
      <c r="B490" s="80"/>
      <c r="C490" s="28"/>
      <c r="D490" s="28"/>
      <c r="E490" s="17">
        <f>IF((C490&lt;=7),VLOOKUP(D490,'7 лет'!$M$5:$N$78,2),IF((C490=8),VLOOKUP(D490,'8 лет'!$M$5:$N$78,2),IF((C490=9),VLOOKUP(D490,'9 лет'!$M$5:$N$78,2),IF((C490=10),VLOOKUP(D490,'10 лет'!$M$5:$N$78,2),IF((C490=11),VLOOKUP(D490,'11 лет'!$M$5:$N$78,2),IF((C490=12),VLOOKUP(D490,'12 лет'!$O$5:$P$78,2),IF((C490=13),VLOOKUP(D490,'13 лет'!$O$5:$P$78,2),IF((C490=14),VLOOKUP(D490,'14 лет'!$O$5:$P$78,2),IF((C490=15),VLOOKUP(D490,'15 лет'!$O$5:$P$78,2),IF((C490=16),VLOOKUP(D490,'16 лет'!$O$5:$P$78,2),IF((C490=17),VLOOKUP(D490,'17 лет'!$O$5:$P$78,2))))))))))))</f>
        <v>0</v>
      </c>
      <c r="F490" s="28"/>
      <c r="G490" s="17">
        <f>IF((C490&lt;=7),VLOOKUP(F490,'7 лет'!$O$5:$P$79,2),IF((C490=8),VLOOKUP(F490,'8 лет'!$O$5:$P$79,2),IF((C490=9),VLOOKUP(F490,'9 лет'!$O$5:$P$79,2),IF((C490=10),VLOOKUP(F490,'10 лет'!$O$5:$P$79,2),IF((C490=11),VLOOKUP(F490,'11 лет'!$O$5:$P$79,2),IF((C490=12),VLOOKUP(F490,'12 лет'!$Q$5:$R$79,2),IF((C490=13),VLOOKUP(F490,'13 лет'!$Q$5:$R$79,2),IF((C490=14),VLOOKUP(F490,'14 лет'!$Q$5:$R$79,2),IF((C490=15),VLOOKUP(F490,'15 лет'!$Q$5:$R$79,2),IF((C490=16),VLOOKUP(F490,'16 лет'!$Q$5:$R$79,2),IF((C490=17),VLOOKUP(F490,'17 лет'!$Q$5:$R$79,2))))))))))))</f>
        <v>0</v>
      </c>
      <c r="H490" s="28"/>
      <c r="I490" s="17">
        <f>IF((C490&lt;=7),VLOOKUP(H490,'7 лет'!$Q$5:$R$79,2),IF((C490=8),VLOOKUP(H490,'8 лет'!$Q$5:$R$79,2),IF((C490=9),VLOOKUP(H490,'9 лет'!$Q$5:$R$79,2),IF((C490=10),VLOOKUP(H490,'10 лет'!$Q$5:$R$79,2),IF((C490=11),VLOOKUP(H490,'11 лет'!$Q$5:$R$79,2),IF((C490=12),VLOOKUP(H490,'12 лет'!$S$5:$T$79,2),IF((C490=13),VLOOKUP(H490,'13 лет'!$S$5:$T$79,2),IF((C490=14),VLOOKUP(H490,'14 лет'!$S$5:$T$79,2),IF((C490=15),VLOOKUP(H490,'15 лет'!$S$5:$T$79,2),IF((C490=16),VLOOKUP(H490,'16 лет'!$S$5:$T$79,2),IF((C490=17),VLOOKUP(H490,'17 лет'!$S$5:$T$79,2))))))))))))</f>
        <v>0</v>
      </c>
      <c r="J490" s="28"/>
      <c r="K490" s="17">
        <f>IF((C490&lt;=7),VLOOKUP(J490,'7 лет'!$S$5:$T$79,2),IF((C490=8),VLOOKUP(J490,'8 лет'!$S$5:$T$79,2),IF((C490=9),VLOOKUP(J490,'9 лет'!$S$5:$T$79,2),IF((C490=10),VLOOKUP(J490,'10 лет'!$S$5:$T$79,2),IF((C490=11),VLOOKUP(J490,'11 лет'!$S$5:$T$79,2),IF((C490=12),VLOOKUP(J490,'12 лет'!$U$5:$V$79,2),IF((C490=13),VLOOKUP(J490,'13 лет'!$U$5:$V$79,2),IF((C490=14),VLOOKUP(J490,'14 лет'!$U$5:$V$79,2),IF(C490&gt;=15,"0")))))))))</f>
        <v>0</v>
      </c>
      <c r="L490" s="28"/>
      <c r="M490" s="17" t="str">
        <f>IF((C490=12),VLOOKUP(L490,'12 лет'!$W$5:$X$85,2),IF((C490=13),VLOOKUP(L490,'13 лет'!$W$5:$X$84,2),IF((C490=14),VLOOKUP(L490,'14 лет'!$W$5:$X$82,2),IF((C490=15),VLOOKUP(L490,'15 лет'!$U$5:$V$82,2),IF((C490=16),VLOOKUP(L490,'16 лет'!$U$5:$V$78,2),IF((C490=17),VLOOKUP(L490,'17 лет'!$U$5:$V$78,2),IF(C490&lt;12,"0")))))))</f>
        <v>0</v>
      </c>
      <c r="N490" s="28"/>
      <c r="O490" s="17" t="str">
        <f>IF((C490=15),VLOOKUP(N490,'15 лет'!$W$5:$X$115,2),IF((C490=16),VLOOKUP(N490,'16 лет'!$W$5:$X$113,2),IF((C490=17),VLOOKUP(N490,'17 лет'!$W$5:$X$113,2),IF(C490&lt;15,"0"))))</f>
        <v>0</v>
      </c>
      <c r="P490" s="11"/>
      <c r="Q490" s="17">
        <f>IF((C490&lt;=7),VLOOKUP(P490,'7 лет'!$U$5:$V$79,2),IF((C490=8),VLOOKUP(P490,'8 лет'!$U$5:$V$79,2),IF((C490=9),VLOOKUP(P490,'9 лет'!$U$5:$V$79,2),IF((C490=10),VLOOKUP(P490,'10 лет'!$U$5:$V$79,2),IF((C490=11),VLOOKUP(P490,'11 лет'!$U$5:$V$79,2),IF((C490=12),VLOOKUP(P490,'12 лет'!$Y$5:$Z$79,2),IF((C490=13),VLOOKUP(P490,'13 лет'!$Y$5:$Z$79,2),IF((C490=14),VLOOKUP(P490,'14 лет'!$Y$5:$Z$79,2),IF((C490=15),VLOOKUP(P490,'15 лет'!$Y$5:$Z$79,2),IF((C490=16),VLOOKUP(P490,'16 лет'!$Y$5:$Z$79,2),IF((C490=17),VLOOKUP(P490,'17 лет'!$Y$5:$Z$79,2))))))))))))</f>
        <v>35</v>
      </c>
      <c r="R490" s="28"/>
      <c r="S490" s="17">
        <f>IF((C490&lt;=7),VLOOKUP(R490,'7 лет'!$W$5:$X$79,2),IF((C490=8),VLOOKUP(R490,'8 лет'!$W$5:$X$79,2),IF((C490=9),VLOOKUP(R490,'9 лет'!$W$5:$X$79,2),IF((C490=10),VLOOKUP(R490,'10 лет'!$W$5:$X$79,2),IF((C490=11),VLOOKUP(R490,'11 лет'!$W$5:$X$79,2),IF((C490=12),VLOOKUP(R490,'12 лет'!$AA$5:$AB$79,2),IF((C490=13),VLOOKUP(R490,'13 лет'!$AA$5:$AB$79,2),IF((C490=14),VLOOKUP(R490,'14 лет'!$AA$5:$AB$79,2),IF((C490=15),VLOOKUP(R490,'15 лет'!$AA$5:$AB$79,2),IF((C490=16),VLOOKUP(R490,'16 лет'!$AA$5:$AB$79,2),IF((C490=17),VLOOKUP(R490,'17 лет'!$AA$5:$AB$79,2))))))))))))</f>
        <v>0</v>
      </c>
      <c r="T490" s="13">
        <f t="shared" si="23"/>
        <v>35</v>
      </c>
      <c r="U490" s="4">
        <f>'Личное первенство девушки'!U80</f>
        <v>7</v>
      </c>
      <c r="V490" s="120"/>
      <c r="W490" s="111"/>
      <c r="X490" t="str">
        <f>P476</f>
        <v>Субъект РФ 12</v>
      </c>
    </row>
    <row r="491" spans="1:24" ht="18.75">
      <c r="A491" s="28">
        <v>3</v>
      </c>
      <c r="B491" s="80"/>
      <c r="C491" s="28"/>
      <c r="D491" s="28"/>
      <c r="E491" s="17">
        <f>IF((C491&lt;=7),VLOOKUP(D491,'7 лет'!$M$5:$N$78,2),IF((C491=8),VLOOKUP(D491,'8 лет'!$M$5:$N$78,2),IF((C491=9),VLOOKUP(D491,'9 лет'!$M$5:$N$78,2),IF((C491=10),VLOOKUP(D491,'10 лет'!$M$5:$N$78,2),IF((C491=11),VLOOKUP(D491,'11 лет'!$M$5:$N$78,2),IF((C491=12),VLOOKUP(D491,'12 лет'!$O$5:$P$78,2),IF((C491=13),VLOOKUP(D491,'13 лет'!$O$5:$P$78,2),IF((C491=14),VLOOKUP(D491,'14 лет'!$O$5:$P$78,2),IF((C491=15),VLOOKUP(D491,'15 лет'!$O$5:$P$78,2),IF((C491=16),VLOOKUP(D491,'16 лет'!$O$5:$P$78,2),IF((C491=17),VLOOKUP(D491,'17 лет'!$O$5:$P$78,2))))))))))))</f>
        <v>0</v>
      </c>
      <c r="F491" s="28"/>
      <c r="G491" s="17">
        <f>IF((C491&lt;=7),VLOOKUP(F491,'7 лет'!$O$5:$P$79,2),IF((C491=8),VLOOKUP(F491,'8 лет'!$O$5:$P$79,2),IF((C491=9),VLOOKUP(F491,'9 лет'!$O$5:$P$79,2),IF((C491=10),VLOOKUP(F491,'10 лет'!$O$5:$P$79,2),IF((C491=11),VLOOKUP(F491,'11 лет'!$O$5:$P$79,2),IF((C491=12),VLOOKUP(F491,'12 лет'!$Q$5:$R$79,2),IF((C491=13),VLOOKUP(F491,'13 лет'!$Q$5:$R$79,2),IF((C491=14),VLOOKUP(F491,'14 лет'!$Q$5:$R$79,2),IF((C491=15),VLOOKUP(F491,'15 лет'!$Q$5:$R$79,2),IF((C491=16),VLOOKUP(F491,'16 лет'!$Q$5:$R$79,2),IF((C491=17),VLOOKUP(F491,'17 лет'!$Q$5:$R$79,2))))))))))))</f>
        <v>0</v>
      </c>
      <c r="H491" s="28"/>
      <c r="I491" s="17">
        <f>IF((C491&lt;=7),VLOOKUP(H491,'7 лет'!$Q$5:$R$79,2),IF((C491=8),VLOOKUP(H491,'8 лет'!$Q$5:$R$79,2),IF((C491=9),VLOOKUP(H491,'9 лет'!$Q$5:$R$79,2),IF((C491=10),VLOOKUP(H491,'10 лет'!$Q$5:$R$79,2),IF((C491=11),VLOOKUP(H491,'11 лет'!$Q$5:$R$79,2),IF((C491=12),VLOOKUP(H491,'12 лет'!$S$5:$T$79,2),IF((C491=13),VLOOKUP(H491,'13 лет'!$S$5:$T$79,2),IF((C491=14),VLOOKUP(H491,'14 лет'!$S$5:$T$79,2),IF((C491=15),VLOOKUP(H491,'15 лет'!$S$5:$T$79,2),IF((C491=16),VLOOKUP(H491,'16 лет'!$S$5:$T$79,2),IF((C491=17),VLOOKUP(H491,'17 лет'!$S$5:$T$79,2))))))))))))</f>
        <v>0</v>
      </c>
      <c r="J491" s="28"/>
      <c r="K491" s="17">
        <f>IF((C491&lt;=7),VLOOKUP(J491,'7 лет'!$S$5:$T$79,2),IF((C491=8),VLOOKUP(J491,'8 лет'!$S$5:$T$79,2),IF((C491=9),VLOOKUP(J491,'9 лет'!$S$5:$T$79,2),IF((C491=10),VLOOKUP(J491,'10 лет'!$S$5:$T$79,2),IF((C491=11),VLOOKUP(J491,'11 лет'!$S$5:$T$79,2),IF((C491=12),VLOOKUP(J491,'12 лет'!$U$5:$V$79,2),IF((C491=13),VLOOKUP(J491,'13 лет'!$U$5:$V$79,2),IF((C491=14),VLOOKUP(J491,'14 лет'!$U$5:$V$79,2),IF(C491&gt;=15,"0")))))))))</f>
        <v>0</v>
      </c>
      <c r="L491" s="28"/>
      <c r="M491" s="17" t="str">
        <f>IF((C491=12),VLOOKUP(L491,'12 лет'!$W$5:$X$85,2),IF((C491=13),VLOOKUP(L491,'13 лет'!$W$5:$X$84,2),IF((C491=14),VLOOKUP(L491,'14 лет'!$W$5:$X$82,2),IF((C491=15),VLOOKUP(L491,'15 лет'!$U$5:$V$82,2),IF((C491=16),VLOOKUP(L491,'16 лет'!$U$5:$V$78,2),IF((C491=17),VLOOKUP(L491,'17 лет'!$U$5:$V$78,2),IF(C491&lt;12,"0")))))))</f>
        <v>0</v>
      </c>
      <c r="N491" s="28"/>
      <c r="O491" s="17" t="str">
        <f>IF((C491=15),VLOOKUP(N491,'15 лет'!$W$5:$X$115,2),IF((C491=16),VLOOKUP(N491,'16 лет'!$W$5:$X$113,2),IF((C491=17),VLOOKUP(N491,'17 лет'!$W$5:$X$113,2),IF(C491&lt;15,"0"))))</f>
        <v>0</v>
      </c>
      <c r="P491" s="11"/>
      <c r="Q491" s="17">
        <f>IF((C491&lt;=7),VLOOKUP(P491,'7 лет'!$U$5:$V$79,2),IF((C491=8),VLOOKUP(P491,'8 лет'!$U$5:$V$79,2),IF((C491=9),VLOOKUP(P491,'9 лет'!$U$5:$V$79,2),IF((C491=10),VLOOKUP(P491,'10 лет'!$U$5:$V$79,2),IF((C491=11),VLOOKUP(P491,'11 лет'!$U$5:$V$79,2),IF((C491=12),VLOOKUP(P491,'12 лет'!$Y$5:$Z$79,2),IF((C491=13),VLOOKUP(P491,'13 лет'!$Y$5:$Z$79,2),IF((C491=14),VLOOKUP(P491,'14 лет'!$Y$5:$Z$79,2),IF((C491=15),VLOOKUP(P491,'15 лет'!$Y$5:$Z$79,2),IF((C491=16),VLOOKUP(P491,'16 лет'!$Y$5:$Z$79,2),IF((C491=17),VLOOKUP(P491,'17 лет'!$Y$5:$Z$79,2))))))))))))</f>
        <v>35</v>
      </c>
      <c r="R491" s="28"/>
      <c r="S491" s="17">
        <f>IF((C491&lt;=7),VLOOKUP(R491,'7 лет'!$W$5:$X$79,2),IF((C491=8),VLOOKUP(R491,'8 лет'!$W$5:$X$79,2),IF((C491=9),VLOOKUP(R491,'9 лет'!$W$5:$X$79,2),IF((C491=10),VLOOKUP(R491,'10 лет'!$W$5:$X$79,2),IF((C491=11),VLOOKUP(R491,'11 лет'!$W$5:$X$79,2),IF((C491=12),VLOOKUP(R491,'12 лет'!$AA$5:$AB$79,2),IF((C491=13),VLOOKUP(R491,'13 лет'!$AA$5:$AB$79,2),IF((C491=14),VLOOKUP(R491,'14 лет'!$AA$5:$AB$79,2),IF((C491=15),VLOOKUP(R491,'15 лет'!$AA$5:$AB$79,2),IF((C491=16),VLOOKUP(R491,'16 лет'!$AA$5:$AB$79,2),IF((C491=17),VLOOKUP(R491,'17 лет'!$AA$5:$AB$79,2))))))))))))</f>
        <v>0</v>
      </c>
      <c r="T491" s="13">
        <f t="shared" si="23"/>
        <v>35</v>
      </c>
      <c r="U491" s="4">
        <f>'Личное первенство девушки'!U81</f>
        <v>7</v>
      </c>
      <c r="V491" s="120"/>
      <c r="W491" s="111"/>
      <c r="X491" t="str">
        <f>P476</f>
        <v>Субъект РФ 12</v>
      </c>
    </row>
    <row r="492" spans="1:24" ht="18.75">
      <c r="A492" s="28">
        <v>4</v>
      </c>
      <c r="B492" s="80"/>
      <c r="C492" s="28"/>
      <c r="D492" s="28"/>
      <c r="E492" s="17">
        <f>IF((C492&lt;=7),VLOOKUP(D492,'7 лет'!$M$5:$N$78,2),IF((C492=8),VLOOKUP(D492,'8 лет'!$M$5:$N$78,2),IF((C492=9),VLOOKUP(D492,'9 лет'!$M$5:$N$78,2),IF((C492=10),VLOOKUP(D492,'10 лет'!$M$5:$N$78,2),IF((C492=11),VLOOKUP(D492,'11 лет'!$M$5:$N$78,2),IF((C492=12),VLOOKUP(D492,'12 лет'!$O$5:$P$78,2),IF((C492=13),VLOOKUP(D492,'13 лет'!$O$5:$P$78,2),IF((C492=14),VLOOKUP(D492,'14 лет'!$O$5:$P$78,2),IF((C492=15),VLOOKUP(D492,'15 лет'!$O$5:$P$78,2),IF((C492=16),VLOOKUP(D492,'16 лет'!$O$5:$P$78,2),IF((C492=17),VLOOKUP(D492,'17 лет'!$O$5:$P$78,2))))))))))))</f>
        <v>0</v>
      </c>
      <c r="F492" s="28"/>
      <c r="G492" s="17">
        <f>IF((C492&lt;=7),VLOOKUP(F492,'7 лет'!$O$5:$P$79,2),IF((C492=8),VLOOKUP(F492,'8 лет'!$O$5:$P$79,2),IF((C492=9),VLOOKUP(F492,'9 лет'!$O$5:$P$79,2),IF((C492=10),VLOOKUP(F492,'10 лет'!$O$5:$P$79,2),IF((C492=11),VLOOKUP(F492,'11 лет'!$O$5:$P$79,2),IF((C492=12),VLOOKUP(F492,'12 лет'!$Q$5:$R$79,2),IF((C492=13),VLOOKUP(F492,'13 лет'!$Q$5:$R$79,2),IF((C492=14),VLOOKUP(F492,'14 лет'!$Q$5:$R$79,2),IF((C492=15),VLOOKUP(F492,'15 лет'!$Q$5:$R$79,2),IF((C492=16),VLOOKUP(F492,'16 лет'!$Q$5:$R$79,2),IF((C492=17),VLOOKUP(F492,'17 лет'!$Q$5:$R$79,2))))))))))))</f>
        <v>0</v>
      </c>
      <c r="H492" s="28"/>
      <c r="I492" s="17">
        <f>IF((C492&lt;=7),VLOOKUP(H492,'7 лет'!$Q$5:$R$79,2),IF((C492=8),VLOOKUP(H492,'8 лет'!$Q$5:$R$79,2),IF((C492=9),VLOOKUP(H492,'9 лет'!$Q$5:$R$79,2),IF((C492=10),VLOOKUP(H492,'10 лет'!$Q$5:$R$79,2),IF((C492=11),VLOOKUP(H492,'11 лет'!$Q$5:$R$79,2),IF((C492=12),VLOOKUP(H492,'12 лет'!$S$5:$T$79,2),IF((C492=13),VLOOKUP(H492,'13 лет'!$S$5:$T$79,2),IF((C492=14),VLOOKUP(H492,'14 лет'!$S$5:$T$79,2),IF((C492=15),VLOOKUP(H492,'15 лет'!$S$5:$T$79,2),IF((C492=16),VLOOKUP(H492,'16 лет'!$S$5:$T$79,2),IF((C492=17),VLOOKUP(H492,'17 лет'!$S$5:$T$79,2))))))))))))</f>
        <v>0</v>
      </c>
      <c r="J492" s="28"/>
      <c r="K492" s="17">
        <f>IF((C492&lt;=7),VLOOKUP(J492,'7 лет'!$S$5:$T$79,2),IF((C492=8),VLOOKUP(J492,'8 лет'!$S$5:$T$79,2),IF((C492=9),VLOOKUP(J492,'9 лет'!$S$5:$T$79,2),IF((C492=10),VLOOKUP(J492,'10 лет'!$S$5:$T$79,2),IF((C492=11),VLOOKUP(J492,'11 лет'!$S$5:$T$79,2),IF((C492=12),VLOOKUP(J492,'12 лет'!$U$5:$V$79,2),IF((C492=13),VLOOKUP(J492,'13 лет'!$U$5:$V$79,2),IF((C492=14),VLOOKUP(J492,'14 лет'!$U$5:$V$79,2),IF(C492&gt;=15,"0")))))))))</f>
        <v>0</v>
      </c>
      <c r="L492" s="28"/>
      <c r="M492" s="17" t="str">
        <f>IF((C492=12),VLOOKUP(L492,'12 лет'!$W$5:$X$85,2),IF((C492=13),VLOOKUP(L492,'13 лет'!$W$5:$X$84,2),IF((C492=14),VLOOKUP(L492,'14 лет'!$W$5:$X$82,2),IF((C492=15),VLOOKUP(L492,'15 лет'!$U$5:$V$82,2),IF((C492=16),VLOOKUP(L492,'16 лет'!$U$5:$V$78,2),IF((C492=17),VLOOKUP(L492,'17 лет'!$U$5:$V$78,2),IF(C492&lt;12,"0")))))))</f>
        <v>0</v>
      </c>
      <c r="N492" s="28"/>
      <c r="O492" s="17" t="str">
        <f>IF((C492=15),VLOOKUP(N492,'15 лет'!$W$5:$X$115,2),IF((C492=16),VLOOKUP(N492,'16 лет'!$W$5:$X$113,2),IF((C492=17),VLOOKUP(N492,'17 лет'!$W$5:$X$113,2),IF(C492&lt;15,"0"))))</f>
        <v>0</v>
      </c>
      <c r="P492" s="11"/>
      <c r="Q492" s="17">
        <f>IF((C492&lt;=7),VLOOKUP(P492,'7 лет'!$U$5:$V$79,2),IF((C492=8),VLOOKUP(P492,'8 лет'!$U$5:$V$79,2),IF((C492=9),VLOOKUP(P492,'9 лет'!$U$5:$V$79,2),IF((C492=10),VLOOKUP(P492,'10 лет'!$U$5:$V$79,2),IF((C492=11),VLOOKUP(P492,'11 лет'!$U$5:$V$79,2),IF((C492=12),VLOOKUP(P492,'12 лет'!$Y$5:$Z$79,2),IF((C492=13),VLOOKUP(P492,'13 лет'!$Y$5:$Z$79,2),IF((C492=14),VLOOKUP(P492,'14 лет'!$Y$5:$Z$79,2),IF((C492=15),VLOOKUP(P492,'15 лет'!$Y$5:$Z$79,2),IF((C492=16),VLOOKUP(P492,'16 лет'!$Y$5:$Z$79,2),IF((C492=17),VLOOKUP(P492,'17 лет'!$Y$5:$Z$79,2))))))))))))</f>
        <v>35</v>
      </c>
      <c r="R492" s="28"/>
      <c r="S492" s="17">
        <f>IF((C492&lt;=7),VLOOKUP(R492,'7 лет'!$W$5:$X$79,2),IF((C492=8),VLOOKUP(R492,'8 лет'!$W$5:$X$79,2),IF((C492=9),VLOOKUP(R492,'9 лет'!$W$5:$X$79,2),IF((C492=10),VLOOKUP(R492,'10 лет'!$W$5:$X$79,2),IF((C492=11),VLOOKUP(R492,'11 лет'!$W$5:$X$79,2),IF((C492=12),VLOOKUP(R492,'12 лет'!$AA$5:$AB$79,2),IF((C492=13),VLOOKUP(R492,'13 лет'!$AA$5:$AB$79,2),IF((C492=14),VLOOKUP(R492,'14 лет'!$AA$5:$AB$79,2),IF((C492=15),VLOOKUP(R492,'15 лет'!$AA$5:$AB$79,2),IF((C492=16),VLOOKUP(R492,'16 лет'!$AA$5:$AB$79,2),IF((C492=17),VLOOKUP(R492,'17 лет'!$AA$5:$AB$79,2))))))))))))</f>
        <v>0</v>
      </c>
      <c r="T492" s="13">
        <f t="shared" si="23"/>
        <v>35</v>
      </c>
      <c r="U492" s="4">
        <f>'Личное первенство девушки'!U82</f>
        <v>7</v>
      </c>
      <c r="V492" s="120"/>
      <c r="W492" s="111"/>
      <c r="X492" t="str">
        <f>P476</f>
        <v>Субъект РФ 12</v>
      </c>
    </row>
    <row r="493" spans="1:24" ht="18.75">
      <c r="A493" s="28">
        <v>5</v>
      </c>
      <c r="B493" s="80"/>
      <c r="C493" s="30"/>
      <c r="D493" s="14"/>
      <c r="E493" s="17">
        <f>IF((C493&lt;=7),VLOOKUP(D493,'7 лет'!$M$5:$N$78,2),IF((C493=8),VLOOKUP(D493,'8 лет'!$M$5:$N$78,2),IF((C493=9),VLOOKUP(D493,'9 лет'!$M$5:$N$78,2),IF((C493=10),VLOOKUP(D493,'10 лет'!$M$5:$N$78,2),IF((C493=11),VLOOKUP(D493,'11 лет'!$M$5:$N$78,2),IF((C493=12),VLOOKUP(D493,'12 лет'!$O$5:$P$78,2),IF((C493=13),VLOOKUP(D493,'13 лет'!$O$5:$P$78,2),IF((C493=14),VLOOKUP(D493,'14 лет'!$O$5:$P$78,2),IF((C493=15),VLOOKUP(D493,'15 лет'!$O$5:$P$78,2),IF((C493=16),VLOOKUP(D493,'16 лет'!$O$5:$P$78,2),IF((C493=17),VLOOKUP(D493,'17 лет'!$O$5:$P$78,2))))))))))))</f>
        <v>0</v>
      </c>
      <c r="F493" s="14"/>
      <c r="G493" s="17">
        <f>IF((C493&lt;=7),VLOOKUP(F493,'7 лет'!$O$5:$P$79,2),IF((C493=8),VLOOKUP(F493,'8 лет'!$O$5:$P$79,2),IF((C493=9),VLOOKUP(F493,'9 лет'!$O$5:$P$79,2),IF((C493=10),VLOOKUP(F493,'10 лет'!$O$5:$P$79,2),IF((C493=11),VLOOKUP(F493,'11 лет'!$O$5:$P$79,2),IF((C493=12),VLOOKUP(F493,'12 лет'!$Q$5:$R$79,2),IF((C493=13),VLOOKUP(F493,'13 лет'!$Q$5:$R$79,2),IF((C493=14),VLOOKUP(F493,'14 лет'!$Q$5:$R$79,2),IF((C493=15),VLOOKUP(F493,'15 лет'!$Q$5:$R$79,2),IF((C493=16),VLOOKUP(F493,'16 лет'!$Q$5:$R$79,2),IF((C493=17),VLOOKUP(F493,'17 лет'!$Q$5:$R$79,2))))))))))))</f>
        <v>0</v>
      </c>
      <c r="H493" s="14"/>
      <c r="I493" s="17">
        <f>IF((C493&lt;=7),VLOOKUP(H493,'7 лет'!$Q$5:$R$79,2),IF((C493=8),VLOOKUP(H493,'8 лет'!$Q$5:$R$79,2),IF((C493=9),VLOOKUP(H493,'9 лет'!$Q$5:$R$79,2),IF((C493=10),VLOOKUP(H493,'10 лет'!$Q$5:$R$79,2),IF((C493=11),VLOOKUP(H493,'11 лет'!$Q$5:$R$79,2),IF((C493=12),VLOOKUP(H493,'12 лет'!$S$5:$T$79,2),IF((C493=13),VLOOKUP(H493,'13 лет'!$S$5:$T$79,2),IF((C493=14),VLOOKUP(H493,'14 лет'!$S$5:$T$79,2),IF((C493=15),VLOOKUP(H493,'15 лет'!$S$5:$T$79,2),IF((C493=16),VLOOKUP(H493,'16 лет'!$S$5:$T$79,2),IF((C493=17),VLOOKUP(H493,'17 лет'!$S$5:$T$79,2))))))))))))</f>
        <v>0</v>
      </c>
      <c r="J493" s="14"/>
      <c r="K493" s="17">
        <f>IF((C493&lt;=7),VLOOKUP(J493,'7 лет'!$S$5:$T$79,2),IF((C493=8),VLOOKUP(J493,'8 лет'!$S$5:$T$79,2),IF((C493=9),VLOOKUP(J493,'9 лет'!$S$5:$T$79,2),IF((C493=10),VLOOKUP(J493,'10 лет'!$S$5:$T$79,2),IF((C493=11),VLOOKUP(J493,'11 лет'!$S$5:$T$79,2),IF((C493=12),VLOOKUP(J493,'12 лет'!$U$5:$V$79,2),IF((C493=13),VLOOKUP(J493,'13 лет'!$U$5:$V$79,2),IF((C493=14),VLOOKUP(J493,'14 лет'!$U$5:$V$79,2),IF(C493&gt;=15,"0")))))))))</f>
        <v>0</v>
      </c>
      <c r="L493" s="28"/>
      <c r="M493" s="17" t="str">
        <f>IF((C493=12),VLOOKUP(L493,'12 лет'!$W$5:$X$85,2),IF((C493=13),VLOOKUP(L493,'13 лет'!$W$5:$X$84,2),IF((C493=14),VLOOKUP(L493,'14 лет'!$W$5:$X$82,2),IF((C493=15),VLOOKUP(L493,'15 лет'!$U$5:$V$82,2),IF((C493=16),VLOOKUP(L493,'16 лет'!$U$5:$V$78,2),IF((C493=17),VLOOKUP(L493,'17 лет'!$U$5:$V$78,2),IF(C493&lt;12,"0")))))))</f>
        <v>0</v>
      </c>
      <c r="N493" s="14"/>
      <c r="O493" s="17" t="str">
        <f>IF((C493=15),VLOOKUP(N493,'15 лет'!$W$5:$X$115,2),IF((C493=16),VLOOKUP(N493,'16 лет'!$W$5:$X$113,2),IF((C493=17),VLOOKUP(N493,'17 лет'!$W$5:$X$113,2),IF(C493&lt;15,"0"))))</f>
        <v>0</v>
      </c>
      <c r="P493" s="14"/>
      <c r="Q493" s="17">
        <f>IF((C493&lt;=7),VLOOKUP(P493,'7 лет'!$U$5:$V$79,2),IF((C493=8),VLOOKUP(P493,'8 лет'!$U$5:$V$79,2),IF((C493=9),VLOOKUP(P493,'9 лет'!$U$5:$V$79,2),IF((C493=10),VLOOKUP(P493,'10 лет'!$U$5:$V$79,2),IF((C493=11),VLOOKUP(P493,'11 лет'!$U$5:$V$79,2),IF((C493=12),VLOOKUP(P493,'12 лет'!$Y$5:$Z$79,2),IF((C493=13),VLOOKUP(P493,'13 лет'!$Y$5:$Z$79,2),IF((C493=14),VLOOKUP(P493,'14 лет'!$Y$5:$Z$79,2),IF((C493=15),VLOOKUP(P493,'15 лет'!$Y$5:$Z$79,2),IF((C493=16),VLOOKUP(P493,'16 лет'!$Y$5:$Z$79,2),IF((C493=17),VLOOKUP(P493,'17 лет'!$Y$5:$Z$79,2))))))))))))</f>
        <v>35</v>
      </c>
      <c r="R493" s="14"/>
      <c r="S493" s="17">
        <f>IF((C493&lt;=7),VLOOKUP(R493,'7 лет'!$W$5:$X$79,2),IF((C493=8),VLOOKUP(R493,'8 лет'!$W$5:$X$79,2),IF((C493=9),VLOOKUP(R493,'9 лет'!$W$5:$X$79,2),IF((C493=10),VLOOKUP(R493,'10 лет'!$W$5:$X$79,2),IF((C493=11),VLOOKUP(R493,'11 лет'!$W$5:$X$79,2),IF((C493=12),VLOOKUP(R493,'12 лет'!$AA$5:$AB$79,2),IF((C493=13),VLOOKUP(R493,'13 лет'!$AA$5:$AB$79,2),IF((C493=14),VLOOKUP(R493,'14 лет'!$AA$5:$AB$79,2),IF((C493=15),VLOOKUP(R493,'15 лет'!$AA$5:$AB$79,2),IF((C493=16),VLOOKUP(R493,'16 лет'!$AA$5:$AB$79,2),IF((C493=17),VLOOKUP(R493,'17 лет'!$AA$5:$AB$79,2))))))))))))</f>
        <v>0</v>
      </c>
      <c r="T493" s="13">
        <f t="shared" si="23"/>
        <v>35</v>
      </c>
      <c r="U493" s="4">
        <f>'Личное первенство девушки'!U83</f>
        <v>7</v>
      </c>
      <c r="V493" s="120"/>
      <c r="W493" s="111"/>
      <c r="X493" t="str">
        <f>P476</f>
        <v>Субъект РФ 12</v>
      </c>
    </row>
    <row r="494" spans="1:24" ht="18.75">
      <c r="A494" s="28">
        <v>6</v>
      </c>
      <c r="B494" s="80"/>
      <c r="C494" s="30"/>
      <c r="D494" s="14"/>
      <c r="E494" s="17">
        <f>IF((C494&lt;=7),VLOOKUP(D494,'7 лет'!$M$5:$N$78,2),IF((C494=8),VLOOKUP(D494,'8 лет'!$M$5:$N$78,2),IF((C494=9),VLOOKUP(D494,'9 лет'!$M$5:$N$78,2),IF((C494=10),VLOOKUP(D494,'10 лет'!$M$5:$N$78,2),IF((C494=11),VLOOKUP(D494,'11 лет'!$M$5:$N$78,2),IF((C494=12),VLOOKUP(D494,'12 лет'!$O$5:$P$78,2),IF((C494=13),VLOOKUP(D494,'13 лет'!$O$5:$P$78,2),IF((C494=14),VLOOKUP(D494,'14 лет'!$O$5:$P$78,2),IF((C494=15),VLOOKUP(D494,'15 лет'!$O$5:$P$78,2),IF((C494=16),VLOOKUP(D494,'16 лет'!$O$5:$P$78,2),IF((C494=17),VLOOKUP(D494,'17 лет'!$O$5:$P$78,2))))))))))))</f>
        <v>0</v>
      </c>
      <c r="F494" s="14"/>
      <c r="G494" s="17">
        <f>IF((C494&lt;=7),VLOOKUP(F494,'7 лет'!$O$5:$P$79,2),IF((C494=8),VLOOKUP(F494,'8 лет'!$O$5:$P$79,2),IF((C494=9),VLOOKUP(F494,'9 лет'!$O$5:$P$79,2),IF((C494=10),VLOOKUP(F494,'10 лет'!$O$5:$P$79,2),IF((C494=11),VLOOKUP(F494,'11 лет'!$O$5:$P$79,2),IF((C494=12),VLOOKUP(F494,'12 лет'!$Q$5:$R$79,2),IF((C494=13),VLOOKUP(F494,'13 лет'!$Q$5:$R$79,2),IF((C494=14),VLOOKUP(F494,'14 лет'!$Q$5:$R$79,2),IF((C494=15),VLOOKUP(F494,'15 лет'!$Q$5:$R$79,2),IF((C494=16),VLOOKUP(F494,'16 лет'!$Q$5:$R$79,2),IF((C494=17),VLOOKUP(F494,'17 лет'!$Q$5:$R$79,2))))))))))))</f>
        <v>0</v>
      </c>
      <c r="H494" s="14"/>
      <c r="I494" s="17">
        <f>IF((C494&lt;=7),VLOOKUP(H494,'7 лет'!$Q$5:$R$79,2),IF((C494=8),VLOOKUP(H494,'8 лет'!$Q$5:$R$79,2),IF((C494=9),VLOOKUP(H494,'9 лет'!$Q$5:$R$79,2),IF((C494=10),VLOOKUP(H494,'10 лет'!$Q$5:$R$79,2),IF((C494=11),VLOOKUP(H494,'11 лет'!$Q$5:$R$79,2),IF((C494=12),VLOOKUP(H494,'12 лет'!$S$5:$T$79,2),IF((C494=13),VLOOKUP(H494,'13 лет'!$S$5:$T$79,2),IF((C494=14),VLOOKUP(H494,'14 лет'!$S$5:$T$79,2),IF((C494=15),VLOOKUP(H494,'15 лет'!$S$5:$T$79,2),IF((C494=16),VLOOKUP(H494,'16 лет'!$S$5:$T$79,2),IF((C494=17),VLOOKUP(H494,'17 лет'!$S$5:$T$79,2))))))))))))</f>
        <v>0</v>
      </c>
      <c r="J494" s="14"/>
      <c r="K494" s="17">
        <f>IF((C494&lt;=7),VLOOKUP(J494,'7 лет'!$S$5:$T$79,2),IF((C494=8),VLOOKUP(J494,'8 лет'!$S$5:$T$79,2),IF((C494=9),VLOOKUP(J494,'9 лет'!$S$5:$T$79,2),IF((C494=10),VLOOKUP(J494,'10 лет'!$S$5:$T$79,2),IF((C494=11),VLOOKUP(J494,'11 лет'!$S$5:$T$79,2),IF((C494=12),VLOOKUP(J494,'12 лет'!$U$5:$V$79,2),IF((C494=13),VLOOKUP(J494,'13 лет'!$U$5:$V$79,2),IF((C494=14),VLOOKUP(J494,'14 лет'!$U$5:$V$79,2),IF(C494&gt;=15,"0")))))))))</f>
        <v>0</v>
      </c>
      <c r="L494" s="28"/>
      <c r="M494" s="17" t="str">
        <f>IF((C494=12),VLOOKUP(L494,'12 лет'!$W$5:$X$85,2),IF((C494=13),VLOOKUP(L494,'13 лет'!$W$5:$X$84,2),IF((C494=14),VLOOKUP(L494,'14 лет'!$W$5:$X$82,2),IF((C494=15),VLOOKUP(L494,'15 лет'!$U$5:$V$82,2),IF((C494=16),VLOOKUP(L494,'16 лет'!$U$5:$V$78,2),IF((C494=17),VLOOKUP(L494,'17 лет'!$U$5:$V$78,2),IF(C494&lt;12,"0")))))))</f>
        <v>0</v>
      </c>
      <c r="N494" s="14"/>
      <c r="O494" s="17" t="str">
        <f>IF((C494=15),VLOOKUP(N494,'15 лет'!$W$5:$X$115,2),IF((C494=16),VLOOKUP(N494,'16 лет'!$W$5:$X$113,2),IF((C494=17),VLOOKUP(N494,'17 лет'!$W$5:$X$113,2),IF(C494&lt;15,"0"))))</f>
        <v>0</v>
      </c>
      <c r="P494" s="14"/>
      <c r="Q494" s="17">
        <f>IF((C494&lt;=7),VLOOKUP(P494,'7 лет'!$U$5:$V$79,2),IF((C494=8),VLOOKUP(P494,'8 лет'!$U$5:$V$79,2),IF((C494=9),VLOOKUP(P494,'9 лет'!$U$5:$V$79,2),IF((C494=10),VLOOKUP(P494,'10 лет'!$U$5:$V$79,2),IF((C494=11),VLOOKUP(P494,'11 лет'!$U$5:$V$79,2),IF((C494=12),VLOOKUP(P494,'12 лет'!$Y$5:$Z$79,2),IF((C494=13),VLOOKUP(P494,'13 лет'!$Y$5:$Z$79,2),IF((C494=14),VLOOKUP(P494,'14 лет'!$Y$5:$Z$79,2),IF((C494=15),VLOOKUP(P494,'15 лет'!$Y$5:$Z$79,2),IF((C494=16),VLOOKUP(P494,'16 лет'!$Y$5:$Z$79,2),IF((C494=17),VLOOKUP(P494,'17 лет'!$Y$5:$Z$79,2))))))))))))</f>
        <v>35</v>
      </c>
      <c r="R494" s="14"/>
      <c r="S494" s="17">
        <f>IF((C494&lt;=7),VLOOKUP(R494,'7 лет'!$W$5:$X$79,2),IF((C494=8),VLOOKUP(R494,'8 лет'!$W$5:$X$79,2),IF((C494=9),VLOOKUP(R494,'9 лет'!$W$5:$X$79,2),IF((C494=10),VLOOKUP(R494,'10 лет'!$W$5:$X$79,2),IF((C494=11),VLOOKUP(R494,'11 лет'!$W$5:$X$79,2),IF((C494=12),VLOOKUP(R494,'12 лет'!$AA$5:$AB$79,2),IF((C494=13),VLOOKUP(R494,'13 лет'!$AA$5:$AB$79,2),IF((C494=14),VLOOKUP(R494,'14 лет'!$AA$5:$AB$79,2),IF((C494=15),VLOOKUP(R494,'15 лет'!$AA$5:$AB$79,2),IF((C494=16),VLOOKUP(R494,'16 лет'!$AA$5:$AB$79,2),IF((C494=17),VLOOKUP(R494,'17 лет'!$AA$5:$AB$79,2))))))))))))</f>
        <v>0</v>
      </c>
      <c r="T494" s="13">
        <f t="shared" si="23"/>
        <v>35</v>
      </c>
      <c r="U494" s="4">
        <f>'Личное первенство девушки'!U84</f>
        <v>7</v>
      </c>
      <c r="V494" s="120"/>
      <c r="W494" s="111"/>
      <c r="X494" t="str">
        <f>P476</f>
        <v>Субъект РФ 12</v>
      </c>
    </row>
    <row r="495" spans="1:24" ht="18.75">
      <c r="A495" s="122"/>
      <c r="B495" s="123"/>
      <c r="C495" s="123"/>
      <c r="D495" s="123"/>
      <c r="E495" s="123"/>
      <c r="F495" s="123"/>
      <c r="G495" s="123"/>
      <c r="H495" s="123"/>
      <c r="I495" s="123"/>
      <c r="J495" s="123"/>
      <c r="K495" s="123"/>
      <c r="L495" s="123"/>
      <c r="M495" s="123"/>
      <c r="N495" s="123"/>
      <c r="O495" s="123"/>
      <c r="P495" s="128" t="s">
        <v>293</v>
      </c>
      <c r="Q495" s="128"/>
      <c r="R495" s="128"/>
      <c r="S495" s="129"/>
      <c r="T495" s="124">
        <f ca="1">SUMPRODUCT(LARGE($T$489:$T$494,ROW(INDIRECT("T1:T"&amp;Z17))))</f>
        <v>175</v>
      </c>
      <c r="U495" s="125"/>
      <c r="V495" s="120"/>
      <c r="W495" s="111"/>
    </row>
    <row r="496" spans="1:24" ht="30" customHeight="1">
      <c r="A496" s="131"/>
      <c r="B496" s="132"/>
      <c r="C496" s="132"/>
      <c r="D496" s="132"/>
      <c r="E496" s="132"/>
      <c r="F496" s="132"/>
      <c r="G496" s="132"/>
      <c r="H496" s="132"/>
      <c r="I496" s="132"/>
      <c r="J496" s="132"/>
      <c r="K496" s="132"/>
      <c r="L496" s="132"/>
      <c r="M496" s="132"/>
      <c r="N496" s="132"/>
      <c r="O496" s="132"/>
      <c r="P496" s="126" t="s">
        <v>294</v>
      </c>
      <c r="Q496" s="126"/>
      <c r="R496" s="126"/>
      <c r="S496" s="126"/>
      <c r="T496" s="142">
        <f ca="1">SUM(T487+T495)</f>
        <v>425</v>
      </c>
      <c r="U496" s="143"/>
      <c r="V496" s="121"/>
      <c r="W496" s="112"/>
    </row>
    <row r="497" spans="1:23">
      <c r="A497" s="15"/>
      <c r="B497" s="15"/>
      <c r="C497" s="15"/>
      <c r="D497" s="15"/>
      <c r="E497" s="15"/>
      <c r="F497" s="15"/>
      <c r="G497" s="15"/>
      <c r="H497" s="15"/>
      <c r="I497" s="15"/>
      <c r="J497" s="15"/>
      <c r="K497" s="15"/>
      <c r="L497" s="15"/>
      <c r="M497" s="15"/>
      <c r="N497" s="15"/>
      <c r="O497" s="15"/>
      <c r="P497" s="15"/>
      <c r="Q497" s="15"/>
      <c r="R497" s="15"/>
      <c r="S497" s="15"/>
      <c r="T497" s="15"/>
    </row>
    <row r="498" spans="1:23">
      <c r="A498" s="16"/>
      <c r="C498" s="16"/>
      <c r="D498" s="16"/>
      <c r="E498" s="16"/>
      <c r="F498" s="16"/>
      <c r="G498" s="16"/>
      <c r="H498" s="16"/>
      <c r="I498" s="16"/>
      <c r="J498" s="16"/>
      <c r="K498" s="15"/>
      <c r="L498" s="15"/>
      <c r="M498" s="16"/>
      <c r="N498" s="16"/>
      <c r="O498" s="16"/>
      <c r="P498" s="16"/>
      <c r="Q498" s="16"/>
      <c r="R498" s="16"/>
      <c r="S498" s="16"/>
      <c r="T498" s="16"/>
    </row>
    <row r="499" spans="1:23">
      <c r="A499" s="16"/>
      <c r="C499" s="16"/>
      <c r="D499" s="16"/>
      <c r="E499" s="16"/>
      <c r="F499" s="16"/>
      <c r="G499" s="16"/>
      <c r="H499" s="16"/>
      <c r="I499" s="16"/>
      <c r="J499" s="16"/>
      <c r="K499" s="15"/>
      <c r="L499" s="15"/>
      <c r="M499" s="16"/>
      <c r="N499" s="16"/>
      <c r="O499" s="16"/>
      <c r="P499" s="16"/>
      <c r="Q499" s="16"/>
      <c r="R499" s="16"/>
      <c r="S499" s="16"/>
      <c r="T499" s="16"/>
    </row>
    <row r="500" spans="1:23" ht="16.5">
      <c r="A500" s="15"/>
      <c r="B500" s="81" t="s">
        <v>181</v>
      </c>
      <c r="C500" s="15"/>
      <c r="D500" s="15"/>
      <c r="E500" s="15"/>
      <c r="F500" s="15"/>
      <c r="G500" s="15"/>
      <c r="H500" s="15"/>
      <c r="I500" s="15"/>
      <c r="J500" s="15"/>
      <c r="K500" s="15"/>
      <c r="L500" s="15"/>
      <c r="M500" s="15"/>
      <c r="N500" s="15"/>
      <c r="O500" s="15"/>
      <c r="P500" s="15"/>
      <c r="Q500" s="15"/>
      <c r="R500" s="15"/>
      <c r="S500" s="15"/>
      <c r="T500" s="15"/>
    </row>
    <row r="501" spans="1:23">
      <c r="A501" s="15"/>
      <c r="B501" s="16"/>
      <c r="C501" s="16"/>
      <c r="D501" s="15"/>
      <c r="E501" s="15"/>
      <c r="F501" s="15"/>
      <c r="G501" s="15"/>
      <c r="H501" s="15"/>
      <c r="I501" s="15"/>
      <c r="J501" s="15"/>
      <c r="K501" s="15"/>
      <c r="L501" s="15"/>
      <c r="M501" s="15"/>
      <c r="N501" s="15"/>
      <c r="O501" s="15"/>
      <c r="P501" s="15"/>
      <c r="Q501" s="15"/>
      <c r="R501" s="15"/>
      <c r="S501" s="15"/>
      <c r="T501" s="15"/>
    </row>
    <row r="502" spans="1:23">
      <c r="A502" s="15"/>
      <c r="B502" s="15"/>
      <c r="C502" s="16"/>
      <c r="D502" s="15"/>
      <c r="E502" s="15"/>
      <c r="F502" s="15"/>
      <c r="G502" s="15"/>
      <c r="H502" s="15"/>
      <c r="I502" s="15"/>
      <c r="J502" s="15"/>
      <c r="K502" s="15"/>
      <c r="L502" s="15"/>
      <c r="M502" s="15"/>
      <c r="N502" s="15"/>
      <c r="O502" s="15"/>
      <c r="P502" s="15"/>
      <c r="Q502" s="15"/>
      <c r="R502" s="15"/>
      <c r="S502" s="15"/>
      <c r="T502" s="15"/>
    </row>
    <row r="503" spans="1:23" ht="16.5">
      <c r="A503" s="15"/>
      <c r="B503" s="81" t="s">
        <v>182</v>
      </c>
      <c r="C503" s="16"/>
      <c r="D503" s="15"/>
      <c r="E503" s="15"/>
      <c r="F503" s="15"/>
      <c r="G503" s="15"/>
      <c r="H503" s="15"/>
      <c r="I503" s="15"/>
      <c r="J503" s="15"/>
      <c r="K503" s="15"/>
      <c r="L503" s="15"/>
      <c r="M503" s="15"/>
      <c r="N503" s="15"/>
      <c r="O503" s="15"/>
      <c r="P503" s="15"/>
      <c r="Q503" s="15"/>
      <c r="R503" s="15"/>
      <c r="S503" s="15"/>
      <c r="T503" s="15"/>
    </row>
    <row r="505" spans="1:23" ht="18.75">
      <c r="A505" s="113" t="s">
        <v>999</v>
      </c>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row>
    <row r="506" spans="1:23" ht="18.75">
      <c r="A506" s="113" t="s">
        <v>998</v>
      </c>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row>
    <row r="508" spans="1:23">
      <c r="A508" s="114" t="s">
        <v>169</v>
      </c>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row>
    <row r="509" spans="1:23">
      <c r="A509" s="45"/>
      <c r="B509" s="45"/>
      <c r="C509" s="45"/>
      <c r="D509" s="45"/>
      <c r="E509" s="45"/>
      <c r="F509" s="45"/>
      <c r="G509" s="45"/>
      <c r="H509" s="45"/>
      <c r="I509" s="45"/>
      <c r="J509" s="45"/>
      <c r="K509" s="45"/>
      <c r="L509" s="45"/>
      <c r="M509" s="45"/>
      <c r="N509" s="45"/>
      <c r="O509" s="45"/>
      <c r="P509" s="45"/>
      <c r="Q509" s="45"/>
      <c r="R509" s="45"/>
      <c r="S509" s="45"/>
      <c r="T509" s="45"/>
      <c r="U509" s="45"/>
      <c r="V509" s="45"/>
      <c r="W509" s="45"/>
    </row>
    <row r="510" spans="1:23" ht="18.75">
      <c r="A510" s="115" t="s">
        <v>1013</v>
      </c>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row>
    <row r="511" spans="1:23" ht="18.75">
      <c r="A511" s="115" t="s">
        <v>996</v>
      </c>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row>
    <row r="512" spans="1:23" ht="18.75">
      <c r="A512" s="116" t="s">
        <v>997</v>
      </c>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row>
    <row r="513" spans="1:24" ht="18.75">
      <c r="A513" s="52"/>
      <c r="B513" s="52"/>
      <c r="C513" s="52"/>
      <c r="D513" s="52"/>
      <c r="E513" s="52"/>
      <c r="F513" s="52"/>
      <c r="G513" s="52"/>
      <c r="H513" s="52"/>
      <c r="I513" s="52"/>
      <c r="J513" s="52"/>
      <c r="K513" s="52"/>
      <c r="L513" s="52"/>
      <c r="M513" s="52"/>
      <c r="N513" s="52"/>
      <c r="O513" s="52"/>
      <c r="P513" s="52"/>
      <c r="Q513" s="52"/>
      <c r="R513" s="52"/>
      <c r="S513" s="52"/>
      <c r="T513" s="52"/>
      <c r="U513" s="52"/>
      <c r="V513" s="52"/>
    </row>
    <row r="514" spans="1:24">
      <c r="A514" s="10"/>
      <c r="B514" s="10"/>
      <c r="C514" s="10"/>
      <c r="D514" s="10"/>
      <c r="E514" s="10"/>
      <c r="F514" s="10"/>
      <c r="G514" s="10"/>
      <c r="H514" s="10"/>
      <c r="I514" s="10"/>
      <c r="J514" s="10"/>
      <c r="K514" s="10"/>
      <c r="L514" s="10"/>
      <c r="M514" s="10"/>
      <c r="N514" s="10"/>
      <c r="O514" s="10"/>
      <c r="P514" s="10"/>
      <c r="Q514" s="10"/>
      <c r="R514" s="10"/>
      <c r="S514" s="10"/>
      <c r="T514" s="10"/>
    </row>
    <row r="515" spans="1:24" ht="18.75">
      <c r="A515" s="117" t="s">
        <v>1000</v>
      </c>
      <c r="B515" s="117"/>
      <c r="C515" s="49"/>
      <c r="D515" s="49"/>
      <c r="E515" s="49"/>
      <c r="F515" s="49"/>
      <c r="G515" s="49"/>
      <c r="H515" s="49"/>
      <c r="I515" s="49"/>
      <c r="J515" s="49"/>
      <c r="K515" s="49"/>
      <c r="L515" s="49"/>
      <c r="M515" s="49"/>
      <c r="N515" s="49"/>
      <c r="O515" s="49"/>
      <c r="P515" s="49"/>
      <c r="Q515" s="49"/>
      <c r="R515" s="49"/>
      <c r="S515" s="49"/>
      <c r="T515" s="49"/>
    </row>
    <row r="516" spans="1:24" ht="18.75">
      <c r="A516" s="117" t="s">
        <v>1001</v>
      </c>
      <c r="B516" s="117"/>
      <c r="C516" s="44"/>
      <c r="D516" s="44"/>
      <c r="E516" s="44"/>
      <c r="F516" s="44"/>
      <c r="G516" s="44"/>
      <c r="H516" s="44"/>
      <c r="I516" s="44"/>
      <c r="J516" s="44"/>
      <c r="K516" s="44"/>
      <c r="L516" s="44"/>
      <c r="M516" s="44"/>
      <c r="N516" s="44"/>
      <c r="O516" s="44"/>
      <c r="P516" s="44"/>
      <c r="Q516" s="44"/>
      <c r="R516" s="44"/>
      <c r="S516" s="44"/>
      <c r="T516" s="44"/>
    </row>
    <row r="517" spans="1:24" ht="18.75">
      <c r="A517" s="117"/>
      <c r="B517" s="117"/>
      <c r="D517" s="49"/>
      <c r="E517" s="49"/>
      <c r="F517" s="49"/>
      <c r="G517" s="49"/>
      <c r="H517" s="49"/>
      <c r="I517" s="49"/>
      <c r="J517" s="49"/>
      <c r="K517" s="49"/>
      <c r="L517" s="49"/>
      <c r="M517" s="49"/>
      <c r="N517" s="49"/>
      <c r="O517" s="49"/>
      <c r="P517" s="49"/>
      <c r="Q517" s="49"/>
      <c r="R517" s="49"/>
      <c r="S517" s="49"/>
      <c r="T517" s="49"/>
    </row>
    <row r="518" spans="1:24" ht="18.75">
      <c r="A518" s="118" t="s">
        <v>194</v>
      </c>
      <c r="B518" s="118"/>
      <c r="C518" s="118"/>
      <c r="D518" s="118"/>
      <c r="E518" s="118"/>
      <c r="F518" s="118"/>
      <c r="G518" s="118"/>
      <c r="H518" s="118"/>
      <c r="I518" s="118"/>
      <c r="J518" s="118"/>
      <c r="K518" s="118"/>
      <c r="L518" s="118"/>
      <c r="M518" s="118"/>
      <c r="N518" s="118"/>
      <c r="O518" s="118"/>
      <c r="P518" s="141" t="s">
        <v>304</v>
      </c>
      <c r="Q518" s="141"/>
      <c r="R518" s="141"/>
      <c r="S518" s="141"/>
      <c r="T518" s="141"/>
      <c r="U518" s="141"/>
      <c r="V518" s="141"/>
    </row>
    <row r="519" spans="1:24">
      <c r="A519" s="29"/>
      <c r="B519" s="29"/>
      <c r="C519" s="29"/>
      <c r="D519" s="29"/>
      <c r="E519" s="29"/>
      <c r="F519" s="29"/>
      <c r="G519" s="29"/>
      <c r="H519" s="29"/>
      <c r="I519" s="29"/>
      <c r="J519" s="29"/>
      <c r="K519" s="29"/>
      <c r="L519" s="29"/>
      <c r="M519" s="29"/>
      <c r="N519" s="29"/>
      <c r="O519" s="29"/>
      <c r="P519" s="29"/>
      <c r="Q519" s="29"/>
      <c r="R519" s="29"/>
      <c r="S519" s="29"/>
      <c r="T519" s="29"/>
    </row>
    <row r="520" spans="1:24" ht="24.75" customHeight="1">
      <c r="A520" s="130" t="s">
        <v>170</v>
      </c>
      <c r="B520" s="130"/>
      <c r="C520" s="130"/>
      <c r="D520" s="130"/>
      <c r="E520" s="130"/>
      <c r="F520" s="130"/>
      <c r="G520" s="130"/>
      <c r="H520" s="130"/>
      <c r="I520" s="130"/>
      <c r="J520" s="130"/>
      <c r="K520" s="130"/>
      <c r="L520" s="130"/>
      <c r="M520" s="130"/>
      <c r="N520" s="130"/>
      <c r="O520" s="130"/>
      <c r="P520" s="130"/>
      <c r="Q520" s="130"/>
      <c r="R520" s="130"/>
      <c r="S520" s="130"/>
      <c r="T520" s="138" t="s">
        <v>178</v>
      </c>
      <c r="U520" s="109" t="s">
        <v>291</v>
      </c>
      <c r="V520" s="109" t="s">
        <v>295</v>
      </c>
      <c r="W520" s="109" t="s">
        <v>1014</v>
      </c>
    </row>
    <row r="521" spans="1:24" ht="66" customHeight="1">
      <c r="A521" s="109" t="s">
        <v>171</v>
      </c>
      <c r="B521" s="130" t="s">
        <v>172</v>
      </c>
      <c r="C521" s="109" t="s">
        <v>173</v>
      </c>
      <c r="D521" s="109" t="s">
        <v>174</v>
      </c>
      <c r="E521" s="109"/>
      <c r="F521" s="109" t="s">
        <v>175</v>
      </c>
      <c r="G521" s="109"/>
      <c r="H521" s="109" t="s">
        <v>176</v>
      </c>
      <c r="I521" s="109"/>
      <c r="J521" s="109" t="s">
        <v>1002</v>
      </c>
      <c r="K521" s="109"/>
      <c r="L521" s="109" t="s">
        <v>1003</v>
      </c>
      <c r="M521" s="109"/>
      <c r="N521" s="109" t="s">
        <v>1004</v>
      </c>
      <c r="O521" s="109"/>
      <c r="P521" s="109" t="s">
        <v>7</v>
      </c>
      <c r="Q521" s="109"/>
      <c r="R521" s="109" t="s">
        <v>177</v>
      </c>
      <c r="S521" s="109"/>
      <c r="T521" s="139"/>
      <c r="U521" s="109"/>
      <c r="V521" s="109"/>
      <c r="W521" s="109"/>
    </row>
    <row r="522" spans="1:24" ht="16.5">
      <c r="A522" s="109"/>
      <c r="B522" s="130"/>
      <c r="C522" s="109"/>
      <c r="D522" s="51" t="s">
        <v>179</v>
      </c>
      <c r="E522" s="53" t="s">
        <v>3</v>
      </c>
      <c r="F522" s="51" t="s">
        <v>179</v>
      </c>
      <c r="G522" s="53" t="s">
        <v>3</v>
      </c>
      <c r="H522" s="51" t="s">
        <v>179</v>
      </c>
      <c r="I522" s="53" t="s">
        <v>3</v>
      </c>
      <c r="J522" s="51" t="s">
        <v>179</v>
      </c>
      <c r="K522" s="53" t="s">
        <v>3</v>
      </c>
      <c r="L522" s="51" t="s">
        <v>179</v>
      </c>
      <c r="M522" s="53" t="s">
        <v>3</v>
      </c>
      <c r="N522" s="51" t="s">
        <v>179</v>
      </c>
      <c r="O522" s="53" t="s">
        <v>3</v>
      </c>
      <c r="P522" s="51" t="s">
        <v>179</v>
      </c>
      <c r="Q522" s="53" t="s">
        <v>3</v>
      </c>
      <c r="R522" s="51" t="s">
        <v>179</v>
      </c>
      <c r="S522" s="53" t="s">
        <v>3</v>
      </c>
      <c r="T522" s="140"/>
      <c r="U522" s="109"/>
      <c r="V522" s="109"/>
      <c r="W522" s="109"/>
    </row>
    <row r="523" spans="1:24" ht="18.75">
      <c r="A523" s="28">
        <v>1</v>
      </c>
      <c r="B523" s="79"/>
      <c r="C523" s="28"/>
      <c r="D523" s="28"/>
      <c r="E523" s="17">
        <f>IF((C523&lt;=7),VLOOKUP(D523,'7 лет'!$A$5:$B$78,2),IF((C523=8),VLOOKUP(D523,'8 лет'!$A$5:$B$78,2),IF((C523=9),VLOOKUP(D523,'9 лет'!$A$5:$B$78,2),IF((C523=10),VLOOKUP(D523,'10 лет'!$A$5:$B$78,2),IF((C523=11),VLOOKUP(D523,'11 лет'!$A$5:$B$78,2),IF((C523=12),VLOOKUP(D523,'12 лет'!$A$5:$B$78,2),IF((C523=13),VLOOKUP(D523,'13 лет'!$A$5:$B$78,2),IF((C523=14),VLOOKUP(D523,'14 лет'!$A$5:$B$78,2),IF((C523=15),VLOOKUP(D523,'15 лет'!$A$5:$B$78,2),IF((C523=16),VLOOKUP(D523,'16 лет'!$A$5:$B$78,2),IF((C523=17),VLOOKUP(D523,'17 лет'!$A$5:$B$78,2))))))))))))</f>
        <v>0</v>
      </c>
      <c r="F523" s="28"/>
      <c r="G523" s="17">
        <f>IF((C523&lt;=7),VLOOKUP(F523,'7 лет'!$C$5:$D$79,2),IF((C523=8),VLOOKUP(F523,'8 лет'!$C$5:$D$79,2),IF((C523=9),VLOOKUP(F523,'9 лет'!$C$5:$D$79,2),IF((C523=10),VLOOKUP(F523,'10 лет'!$C$5:$D$79,2),IF((C523=11),VLOOKUP(F523,'11 лет'!$C$5:$D$79,2),IF((C523=12),VLOOKUP(F523,'12 лет'!$C$5:$D$79,2),IF((C523=13),VLOOKUP(F523,'13 лет'!$C$5:$D$79,2),IF((C523=14),VLOOKUP(F523,'14 лет'!$C$5:$D$79,2),IF((C523=15),VLOOKUP(F523,'15 лет'!$C$5:$D$79,2),IF((C523=16),VLOOKUP(F523,'16 лет'!$C$5:$D$79,2),IF((C523=17),VLOOKUP(F523,'17 лет'!$C$5:$D$79,2))))))))))))</f>
        <v>0</v>
      </c>
      <c r="H523" s="28"/>
      <c r="I523" s="17">
        <f>IF((C523&lt;=7),VLOOKUP(H523,'7 лет'!$E$5:$F$79,2),IF((C523=8),VLOOKUP(H523,'8 лет'!$E$5:$F$79,2),IF((C523=9),VLOOKUP(H523,'9 лет'!$E$5:$F$79,2),IF((C523=10),VLOOKUP(H523,'10 лет'!$E$5:$F$79,2),IF((C523=11),VLOOKUP(H523,'11 лет'!$E$5:$F$79,2),IF((C523=12),VLOOKUP(H523,'12 лет'!$E$5:$F$79,2),IF((C523=13),VLOOKUP(H523,'13 лет'!$E$5:$F$79,2),IF((C523=14),VLOOKUP(H523,'14 лет'!$E$5:$F$79,2),IF((C523=15),VLOOKUP(H523,'15 лет'!$E$5:$F$79,2),IF((C523=16),VLOOKUP(H523,'16 лет'!$E$5:$F$79,2),IF((C523=17),VLOOKUP(H523,'17 лет'!$E$5:$F$79,2))))))))))))</f>
        <v>0</v>
      </c>
      <c r="J523" s="28"/>
      <c r="K523" s="17">
        <f>IF((C523&lt;=7),VLOOKUP(J523,'7 лет'!$G$5:$H$79,2),IF((C523=8),VLOOKUP(J523,'8 лет'!$G$5:$H$79,2),IF((C523=9),VLOOKUP(J523,'9 лет'!$G$5:$H$79,2),IF((C523=10),VLOOKUP(J523,'10 лет'!$G$5:$H$79,2),IF((C523=11),VLOOKUP(J523,'11 лет'!$G$5:$H$79,2),IF((C523=12),VLOOKUP(J523,'12 лет'!$G$5:$H$79,2),IF((C523=13),VLOOKUP(J523,'13 лет'!$G$5:$H$79,2),IF((C523=14),VLOOKUP(J523,'14 лет'!$G$5:$H$79,2),IF(C523&gt;=15,"0")))))))))</f>
        <v>0</v>
      </c>
      <c r="L523" s="28"/>
      <c r="M523" s="17" t="str">
        <f>IF((C523=12),VLOOKUP(L523,'12 лет'!$I$5:$J$81,2),IF((C523=13),VLOOKUP(L523,'13 лет'!$I$5:$J$81,2),IF((C523=14),VLOOKUP(L523,'14 лет'!$I$5:$J$80,2),IF((C523=15),VLOOKUP(L523,'15 лет'!$G$5:$H$82,2),IF((C523=16),VLOOKUP(L523,'16 лет'!$G$5:$H$81,2),IF((C523=17),VLOOKUP(L523,'17 лет'!$G$5:$H$81,2),IF(C523&lt;12,"0")))))))</f>
        <v>0</v>
      </c>
      <c r="N523" s="28"/>
      <c r="O523" s="17" t="str">
        <f>IF((C523=15),VLOOKUP(N523,'15 лет'!$I$5:$J$100,2),IF((C523=16),VLOOKUP(N523,'16 лет'!$I$5:$J$94,2),IF((C523=17),VLOOKUP(N523,'17 лет'!$I$5:$J$97,2),IF(C523&lt;15,"0"))))</f>
        <v>0</v>
      </c>
      <c r="P523" s="11"/>
      <c r="Q523" s="17">
        <f>IF((C523&lt;=7),VLOOKUP(P523,'7 лет'!$I$5:$J$79,2),IF((C523=8),VLOOKUP(P523,'8 лет'!$I$5:$J$79,2),IF((C523=9),VLOOKUP(P523,'9 лет'!$I$5:$J$79,2),IF((C523=10),VLOOKUP(P523,'10 лет'!$I$5:$J$79,2),IF((C523=11),VLOOKUP(P523,'11 лет'!$I$5:$J$79,2),IF((C523=12),VLOOKUP(P523,'12 лет'!$K$5:$L$79,2),IF((C523=13),VLOOKUP(P523,'13 лет'!$K$5:$L$79,2),IF((C523=14),VLOOKUP(P523,'14 лет'!$K$5:$L$79,2),IF((C523=15),VLOOKUP(P523,'15 лет'!$K$5:$L$79,2),IF((C523=16),VLOOKUP(P523,'16 лет'!$K$5:$L$79,2),IF((C523=17),VLOOKUP(P523,'17 лет'!$K$5:$L$79,2),)))))))))))</f>
        <v>50</v>
      </c>
      <c r="R523" s="28"/>
      <c r="S523" s="17">
        <f>IF((C523&lt;=7),VLOOKUP(R523,'7 лет'!$K$5:$L$79,2),IF((C523=8),VLOOKUP(R523,'8 лет'!$K$5:$L$79,2),IF((C523=9),VLOOKUP(R523,'9 лет'!$K$5:$L$79,2),IF((C523=10),VLOOKUP(R523,'10 лет'!$K$5:$L$79,2),IF((C523=11),VLOOKUP(R523,'11 лет'!$K$5:$L$79,2),IF((C523=12),VLOOKUP(R523,'12 лет'!$M$5:$N$79,2),IF((C523=13),VLOOKUP(R523,'13 лет'!$M$5:$N$79,2),IF((C523=14),VLOOKUP(R523,'14 лет'!$M$5:$N$79,2),IF((C523=15),VLOOKUP(R523,'15 лет'!$M$5:$N$79,2),IF((C523=16),VLOOKUP(R523,'16 лет'!$M$5:$N$79,2),IF((C523=17),VLOOKUP(R523,'17 лет'!$M$5:$N$79,2))))))))))))</f>
        <v>0</v>
      </c>
      <c r="T523" s="12">
        <f t="shared" ref="T523:T528" si="24">SUM(E523+G523+I523+K523+M523+O523+Q523+S523)</f>
        <v>50</v>
      </c>
      <c r="U523" s="4">
        <f>'Личное первенство юноши'!U85</f>
        <v>7</v>
      </c>
      <c r="V523" s="119">
        <f ca="1">'Командный зачет'!G22</f>
        <v>2</v>
      </c>
      <c r="W523" s="110">
        <f ca="1">SUM(V523*2)</f>
        <v>4</v>
      </c>
      <c r="X523" t="str">
        <f>P518</f>
        <v>Субъект РФ 13</v>
      </c>
    </row>
    <row r="524" spans="1:24" ht="18.75">
      <c r="A524" s="28">
        <v>2</v>
      </c>
      <c r="B524" s="79"/>
      <c r="C524" s="28"/>
      <c r="D524" s="28"/>
      <c r="E524" s="17">
        <f>IF((C524&lt;=7),VLOOKUP(D524,'7 лет'!$A$5:$B$78,2),IF((C524=8),VLOOKUP(D524,'8 лет'!$A$5:$B$78,2),IF((C524=9),VLOOKUP(D524,'9 лет'!$A$5:$B$78,2),IF((C524=10),VLOOKUP(D524,'10 лет'!$A$5:$B$78,2),IF((C524=11),VLOOKUP(D524,'11 лет'!$A$5:$B$78,2),IF((C524=12),VLOOKUP(D524,'12 лет'!$A$5:$B$78,2),IF((C524=13),VLOOKUP(D524,'13 лет'!$A$5:$B$78,2),IF((C524=14),VLOOKUP(D524,'14 лет'!$A$5:$B$78,2),IF((C524=15),VLOOKUP(D524,'15 лет'!$A$5:$B$78,2),IF((C524=16),VLOOKUP(D524,'16 лет'!$A$5:$B$78,2),IF((C524=17),VLOOKUP(D524,'17 лет'!$A$5:$B$78,2))))))))))))</f>
        <v>0</v>
      </c>
      <c r="F524" s="28"/>
      <c r="G524" s="17">
        <f>IF((C524&lt;=7),VLOOKUP(F524,'7 лет'!$C$5:$D$79,2),IF((C524=8),VLOOKUP(F524,'8 лет'!$C$5:$D$79,2),IF((C524=9),VLOOKUP(F524,'9 лет'!$C$5:$D$79,2),IF((C524=10),VLOOKUP(F524,'10 лет'!$C$5:$D$79,2),IF((C524=11),VLOOKUP(F524,'11 лет'!$C$5:$D$79,2),IF((C524=12),VLOOKUP(F524,'12 лет'!$C$5:$D$79,2),IF((C524=13),VLOOKUP(F524,'13 лет'!$C$5:$D$79,2),IF((C524=14),VLOOKUP(F524,'14 лет'!$C$5:$D$79,2),IF((C524=15),VLOOKUP(F524,'15 лет'!$C$5:$D$79,2),IF((C524=16),VLOOKUP(F524,'16 лет'!$C$5:$D$79,2),IF((C524=17),VLOOKUP(F524,'17 лет'!$C$5:$D$79,2))))))))))))</f>
        <v>0</v>
      </c>
      <c r="H524" s="28"/>
      <c r="I524" s="17">
        <f>IF((C524&lt;=7),VLOOKUP(H524,'7 лет'!$E$5:$F$79,2),IF((C524=8),VLOOKUP(H524,'8 лет'!$E$5:$F$79,2),IF((C524=9),VLOOKUP(H524,'9 лет'!$E$5:$F$79,2),IF((C524=10),VLOOKUP(H524,'10 лет'!$E$5:$F$79,2),IF((C524=11),VLOOKUP(H524,'11 лет'!$E$5:$F$79,2),IF((C524=12),VLOOKUP(H524,'12 лет'!$E$5:$F$79,2),IF((C524=13),VLOOKUP(H524,'13 лет'!$E$5:$F$79,2),IF((C524=14),VLOOKUP(H524,'14 лет'!$E$5:$F$79,2),IF((C524=15),VLOOKUP(H524,'15 лет'!$E$5:$F$79,2),IF((C524=16),VLOOKUP(H524,'16 лет'!$E$5:$F$79,2),IF((C524=17),VLOOKUP(H524,'17 лет'!$E$5:$F$79,2))))))))))))</f>
        <v>0</v>
      </c>
      <c r="J524" s="28"/>
      <c r="K524" s="17">
        <f>IF((C524&lt;=7),VLOOKUP(J524,'7 лет'!$G$5:$H$79,2),IF((C524=8),VLOOKUP(J524,'8 лет'!$G$5:$H$79,2),IF((C524=9),VLOOKUP(J524,'9 лет'!$G$5:$H$79,2),IF((C524=10),VLOOKUP(J524,'10 лет'!$G$5:$H$79,2),IF((C524=11),VLOOKUP(J524,'11 лет'!$G$5:$H$79,2),IF((C524=12),VLOOKUP(J524,'12 лет'!$G$5:$H$79,2),IF((C524=13),VLOOKUP(J524,'13 лет'!$G$5:$H$79,2),IF((C524=14),VLOOKUP(J524,'14 лет'!$G$5:$H$79,2),IF(C524&gt;=15,"0")))))))))</f>
        <v>0</v>
      </c>
      <c r="L524" s="28"/>
      <c r="M524" s="17" t="str">
        <f>IF((C524=12),VLOOKUP(L524,'12 лет'!$I$5:$J$81,2),IF((C524=13),VLOOKUP(L524,'13 лет'!$I$5:$J$81,2),IF((C524=14),VLOOKUP(L524,'14 лет'!$I$5:$J$80,2),IF((C524=15),VLOOKUP(L524,'15 лет'!$G$5:$H$82,2),IF((C524=16),VLOOKUP(L524,'16 лет'!$G$5:$H$81,2),IF((C524=17),VLOOKUP(L524,'17 лет'!$G$5:$H$81,2),IF(C524&lt;12,"0")))))))</f>
        <v>0</v>
      </c>
      <c r="N524" s="28"/>
      <c r="O524" s="17" t="str">
        <f>IF((C524=15),VLOOKUP(N524,'15 лет'!$I$5:$J$100,2),IF((C524=16),VLOOKUP(N524,'16 лет'!$I$5:$J$94,2),IF((C524=17),VLOOKUP(N524,'17 лет'!$I$5:$J$97,2),IF(C524&lt;15,"0"))))</f>
        <v>0</v>
      </c>
      <c r="P524" s="11"/>
      <c r="Q524" s="17">
        <f>IF((C524&lt;=7),VLOOKUP(P524,'7 лет'!$I$5:$J$79,2),IF((C524=8),VLOOKUP(P524,'8 лет'!$I$5:$J$79,2),IF((C524=9),VLOOKUP(P524,'9 лет'!$I$5:$J$79,2),IF((C524=10),VLOOKUP(P524,'10 лет'!$I$5:$J$79,2),IF((C524=11),VLOOKUP(P524,'11 лет'!$I$5:$J$79,2),IF((C524=12),VLOOKUP(P524,'12 лет'!$K$5:$L$79,2),IF((C524=13),VLOOKUP(P524,'13 лет'!$K$5:$L$79,2),IF((C524=14),VLOOKUP(P524,'14 лет'!$K$5:$L$79,2),IF((C524=15),VLOOKUP(P524,'15 лет'!$K$5:$L$79,2),IF((C524=16),VLOOKUP(P524,'16 лет'!$K$5:$L$79,2),IF((C524=17),VLOOKUP(P524,'17 лет'!$K$5:$L$79,2),)))))))))))</f>
        <v>50</v>
      </c>
      <c r="R524" s="28"/>
      <c r="S524" s="17">
        <f>IF((C524&lt;=7),VLOOKUP(R524,'7 лет'!$K$5:$L$79,2),IF((C524=8),VLOOKUP(R524,'8 лет'!$K$5:$L$79,2),IF((C524=9),VLOOKUP(R524,'9 лет'!$K$5:$L$79,2),IF((C524=10),VLOOKUP(R524,'10 лет'!$K$5:$L$79,2),IF((C524=11),VLOOKUP(R524,'11 лет'!$K$5:$L$79,2),IF((C524=12),VLOOKUP(R524,'12 лет'!$M$5:$N$79,2),IF((C524=13),VLOOKUP(R524,'13 лет'!$M$5:$N$79,2),IF((C524=14),VLOOKUP(R524,'14 лет'!$M$5:$N$79,2),IF((C524=15),VLOOKUP(R524,'15 лет'!$M$5:$N$79,2),IF((C524=16),VLOOKUP(R524,'16 лет'!$M$5:$N$79,2),IF((C524=17),VLOOKUP(R524,'17 лет'!$M$5:$N$79,2))))))))))))</f>
        <v>0</v>
      </c>
      <c r="T524" s="12">
        <f t="shared" si="24"/>
        <v>50</v>
      </c>
      <c r="U524" s="4">
        <f>'Личное первенство юноши'!U86</f>
        <v>7</v>
      </c>
      <c r="V524" s="120"/>
      <c r="W524" s="111"/>
      <c r="X524" t="str">
        <f>P518</f>
        <v>Субъект РФ 13</v>
      </c>
    </row>
    <row r="525" spans="1:24" ht="18.75">
      <c r="A525" s="28">
        <v>3</v>
      </c>
      <c r="B525" s="79"/>
      <c r="C525" s="28"/>
      <c r="D525" s="28"/>
      <c r="E525" s="17">
        <f>IF((C525&lt;=7),VLOOKUP(D525,'7 лет'!$A$5:$B$78,2),IF((C525=8),VLOOKUP(D525,'8 лет'!$A$5:$B$78,2),IF((C525=9),VLOOKUP(D525,'9 лет'!$A$5:$B$78,2),IF((C525=10),VLOOKUP(D525,'10 лет'!$A$5:$B$78,2),IF((C525=11),VLOOKUP(D525,'11 лет'!$A$5:$B$78,2),IF((C525=12),VLOOKUP(D525,'12 лет'!$A$5:$B$78,2),IF((C525=13),VLOOKUP(D525,'13 лет'!$A$5:$B$78,2),IF((C525=14),VLOOKUP(D525,'14 лет'!$A$5:$B$78,2),IF((C525=15),VLOOKUP(D525,'15 лет'!$A$5:$B$78,2),IF((C525=16),VLOOKUP(D525,'16 лет'!$A$5:$B$78,2),IF((C525=17),VLOOKUP(D525,'17 лет'!$A$5:$B$78,2))))))))))))</f>
        <v>0</v>
      </c>
      <c r="F525" s="28"/>
      <c r="G525" s="17">
        <f>IF((C525&lt;=7),VLOOKUP(F525,'7 лет'!$C$5:$D$79,2),IF((C525=8),VLOOKUP(F525,'8 лет'!$C$5:$D$79,2),IF((C525=9),VLOOKUP(F525,'9 лет'!$C$5:$D$79,2),IF((C525=10),VLOOKUP(F525,'10 лет'!$C$5:$D$79,2),IF((C525=11),VLOOKUP(F525,'11 лет'!$C$5:$D$79,2),IF((C525=12),VLOOKUP(F525,'12 лет'!$C$5:$D$79,2),IF((C525=13),VLOOKUP(F525,'13 лет'!$C$5:$D$79,2),IF((C525=14),VLOOKUP(F525,'14 лет'!$C$5:$D$79,2),IF((C525=15),VLOOKUP(F525,'15 лет'!$C$5:$D$79,2),IF((C525=16),VLOOKUP(F525,'16 лет'!$C$5:$D$79,2),IF((C525=17),VLOOKUP(F525,'17 лет'!$C$5:$D$79,2))))))))))))</f>
        <v>0</v>
      </c>
      <c r="H525" s="28"/>
      <c r="I525" s="17">
        <f>IF((C525&lt;=7),VLOOKUP(H525,'7 лет'!$E$5:$F$79,2),IF((C525=8),VLOOKUP(H525,'8 лет'!$E$5:$F$79,2),IF((C525=9),VLOOKUP(H525,'9 лет'!$E$5:$F$79,2),IF((C525=10),VLOOKUP(H525,'10 лет'!$E$5:$F$79,2),IF((C525=11),VLOOKUP(H525,'11 лет'!$E$5:$F$79,2),IF((C525=12),VLOOKUP(H525,'12 лет'!$E$5:$F$79,2),IF((C525=13),VLOOKUP(H525,'13 лет'!$E$5:$F$79,2),IF((C525=14),VLOOKUP(H525,'14 лет'!$E$5:$F$79,2),IF((C525=15),VLOOKUP(H525,'15 лет'!$E$5:$F$79,2),IF((C525=16),VLOOKUP(H525,'16 лет'!$E$5:$F$79,2),IF((C525=17),VLOOKUP(H525,'17 лет'!$E$5:$F$79,2))))))))))))</f>
        <v>0</v>
      </c>
      <c r="J525" s="28"/>
      <c r="K525" s="17">
        <f>IF((C525&lt;=7),VLOOKUP(J525,'7 лет'!$G$5:$H$79,2),IF((C525=8),VLOOKUP(J525,'8 лет'!$G$5:$H$79,2),IF((C525=9),VLOOKUP(J525,'9 лет'!$G$5:$H$79,2),IF((C525=10),VLOOKUP(J525,'10 лет'!$G$5:$H$79,2),IF((C525=11),VLOOKUP(J525,'11 лет'!$G$5:$H$79,2),IF((C525=12),VLOOKUP(J525,'12 лет'!$G$5:$H$79,2),IF((C525=13),VLOOKUP(J525,'13 лет'!$G$5:$H$79,2),IF((C525=14),VLOOKUP(J525,'14 лет'!$G$5:$H$79,2),IF(C525&gt;=15,"0")))))))))</f>
        <v>0</v>
      </c>
      <c r="L525" s="28"/>
      <c r="M525" s="17" t="str">
        <f>IF((C525=12),VLOOKUP(L525,'12 лет'!$I$5:$J$81,2),IF((C525=13),VLOOKUP(L525,'13 лет'!$I$5:$J$81,2),IF((C525=14),VLOOKUP(L525,'14 лет'!$I$5:$J$80,2),IF((C525=15),VLOOKUP(L525,'15 лет'!$G$5:$H$82,2),IF((C525=16),VLOOKUP(L525,'16 лет'!$G$5:$H$81,2),IF((C525=17),VLOOKUP(L525,'17 лет'!$G$5:$H$81,2),IF(C525&lt;12,"0")))))))</f>
        <v>0</v>
      </c>
      <c r="N525" s="28"/>
      <c r="O525" s="17" t="str">
        <f>IF((C525=15),VLOOKUP(N525,'15 лет'!$I$5:$J$100,2),IF((C525=16),VLOOKUP(N525,'16 лет'!$I$5:$J$94,2),IF((C525=17),VLOOKUP(N525,'17 лет'!$I$5:$J$97,2),IF(C525&lt;15,"0"))))</f>
        <v>0</v>
      </c>
      <c r="P525" s="11"/>
      <c r="Q525" s="17">
        <f>IF((C525&lt;=7),VLOOKUP(P525,'7 лет'!$I$5:$J$79,2),IF((C525=8),VLOOKUP(P525,'8 лет'!$I$5:$J$79,2),IF((C525=9),VLOOKUP(P525,'9 лет'!$I$5:$J$79,2),IF((C525=10),VLOOKUP(P525,'10 лет'!$I$5:$J$79,2),IF((C525=11),VLOOKUP(P525,'11 лет'!$I$5:$J$79,2),IF((C525=12),VLOOKUP(P525,'12 лет'!$K$5:$L$79,2),IF((C525=13),VLOOKUP(P525,'13 лет'!$K$5:$L$79,2),IF((C525=14),VLOOKUP(P525,'14 лет'!$K$5:$L$79,2),IF((C525=15),VLOOKUP(P525,'15 лет'!$K$5:$L$79,2),IF((C525=16),VLOOKUP(P525,'16 лет'!$K$5:$L$79,2),IF((C525=17),VLOOKUP(P525,'17 лет'!$K$5:$L$79,2),)))))))))))</f>
        <v>50</v>
      </c>
      <c r="R525" s="28"/>
      <c r="S525" s="17">
        <f>IF((C525&lt;=7),VLOOKUP(R525,'7 лет'!$K$5:$L$79,2),IF((C525=8),VLOOKUP(R525,'8 лет'!$K$5:$L$79,2),IF((C525=9),VLOOKUP(R525,'9 лет'!$K$5:$L$79,2),IF((C525=10),VLOOKUP(R525,'10 лет'!$K$5:$L$79,2),IF((C525=11),VLOOKUP(R525,'11 лет'!$K$5:$L$79,2),IF((C525=12),VLOOKUP(R525,'12 лет'!$M$5:$N$79,2),IF((C525=13),VLOOKUP(R525,'13 лет'!$M$5:$N$79,2),IF((C525=14),VLOOKUP(R525,'14 лет'!$M$5:$N$79,2),IF((C525=15),VLOOKUP(R525,'15 лет'!$M$5:$N$79,2),IF((C525=16),VLOOKUP(R525,'16 лет'!$M$5:$N$79,2),IF((C525=17),VLOOKUP(R525,'17 лет'!$M$5:$N$79,2))))))))))))</f>
        <v>0</v>
      </c>
      <c r="T525" s="12">
        <f t="shared" si="24"/>
        <v>50</v>
      </c>
      <c r="U525" s="4">
        <f>'Личное первенство юноши'!U87</f>
        <v>7</v>
      </c>
      <c r="V525" s="120"/>
      <c r="W525" s="111"/>
      <c r="X525" t="str">
        <f>P518</f>
        <v>Субъект РФ 13</v>
      </c>
    </row>
    <row r="526" spans="1:24" ht="18.75">
      <c r="A526" s="28">
        <v>4</v>
      </c>
      <c r="B526" s="79"/>
      <c r="C526" s="28"/>
      <c r="D526" s="28"/>
      <c r="E526" s="17">
        <f>IF((C526&lt;=7),VLOOKUP(D526,'7 лет'!$A$5:$B$78,2),IF((C526=8),VLOOKUP(D526,'8 лет'!$A$5:$B$78,2),IF((C526=9),VLOOKUP(D526,'9 лет'!$A$5:$B$78,2),IF((C526=10),VLOOKUP(D526,'10 лет'!$A$5:$B$78,2),IF((C526=11),VLOOKUP(D526,'11 лет'!$A$5:$B$78,2),IF((C526=12),VLOOKUP(D526,'12 лет'!$A$5:$B$78,2),IF((C526=13),VLOOKUP(D526,'13 лет'!$A$5:$B$78,2),IF((C526=14),VLOOKUP(D526,'14 лет'!$A$5:$B$78,2),IF((C526=15),VLOOKUP(D526,'15 лет'!$A$5:$B$78,2),IF((C526=16),VLOOKUP(D526,'16 лет'!$A$5:$B$78,2),IF((C526=17),VLOOKUP(D526,'17 лет'!$A$5:$B$78,2))))))))))))</f>
        <v>0</v>
      </c>
      <c r="F526" s="28"/>
      <c r="G526" s="17">
        <f>IF((C526&lt;=7),VLOOKUP(F526,'7 лет'!$C$5:$D$79,2),IF((C526=8),VLOOKUP(F526,'8 лет'!$C$5:$D$79,2),IF((C526=9),VLOOKUP(F526,'9 лет'!$C$5:$D$79,2),IF((C526=10),VLOOKUP(F526,'10 лет'!$C$5:$D$79,2),IF((C526=11),VLOOKUP(F526,'11 лет'!$C$5:$D$79,2),IF((C526=12),VLOOKUP(F526,'12 лет'!$C$5:$D$79,2),IF((C526=13),VLOOKUP(F526,'13 лет'!$C$5:$D$79,2),IF((C526=14),VLOOKUP(F526,'14 лет'!$C$5:$D$79,2),IF((C526=15),VLOOKUP(F526,'15 лет'!$C$5:$D$79,2),IF((C526=16),VLOOKUP(F526,'16 лет'!$C$5:$D$79,2),IF((C526=17),VLOOKUP(F526,'17 лет'!$C$5:$D$79,2))))))))))))</f>
        <v>0</v>
      </c>
      <c r="H526" s="28"/>
      <c r="I526" s="17">
        <f>IF((C526&lt;=7),VLOOKUP(H526,'7 лет'!$E$5:$F$79,2),IF((C526=8),VLOOKUP(H526,'8 лет'!$E$5:$F$79,2),IF((C526=9),VLOOKUP(H526,'9 лет'!$E$5:$F$79,2),IF((C526=10),VLOOKUP(H526,'10 лет'!$E$5:$F$79,2),IF((C526=11),VLOOKUP(H526,'11 лет'!$E$5:$F$79,2),IF((C526=12),VLOOKUP(H526,'12 лет'!$E$5:$F$79,2),IF((C526=13),VLOOKUP(H526,'13 лет'!$E$5:$F$79,2),IF((C526=14),VLOOKUP(H526,'14 лет'!$E$5:$F$79,2),IF((C526=15),VLOOKUP(H526,'15 лет'!$E$5:$F$79,2),IF((C526=16),VLOOKUP(H526,'16 лет'!$E$5:$F$79,2),IF((C526=17),VLOOKUP(H526,'17 лет'!$E$5:$F$79,2))))))))))))</f>
        <v>0</v>
      </c>
      <c r="J526" s="28"/>
      <c r="K526" s="17">
        <f>IF((C526&lt;=7),VLOOKUP(J526,'7 лет'!$G$5:$H$79,2),IF((C526=8),VLOOKUP(J526,'8 лет'!$G$5:$H$79,2),IF((C526=9),VLOOKUP(J526,'9 лет'!$G$5:$H$79,2),IF((C526=10),VLOOKUP(J526,'10 лет'!$G$5:$H$79,2),IF((C526=11),VLOOKUP(J526,'11 лет'!$G$5:$H$79,2),IF((C526=12),VLOOKUP(J526,'12 лет'!$G$5:$H$79,2),IF((C526=13),VLOOKUP(J526,'13 лет'!$G$5:$H$79,2),IF((C526=14),VLOOKUP(J526,'14 лет'!$G$5:$H$79,2),IF(C526&gt;=15,"0")))))))))</f>
        <v>0</v>
      </c>
      <c r="L526" s="28"/>
      <c r="M526" s="17" t="str">
        <f>IF((C526=12),VLOOKUP(L526,'12 лет'!$I$5:$J$81,2),IF((C526=13),VLOOKUP(L526,'13 лет'!$I$5:$J$81,2),IF((C526=14),VLOOKUP(L526,'14 лет'!$I$5:$J$80,2),IF((C526=15),VLOOKUP(L526,'15 лет'!$G$5:$H$82,2),IF((C526=16),VLOOKUP(L526,'16 лет'!$G$5:$H$81,2),IF((C526=17),VLOOKUP(L526,'17 лет'!$G$5:$H$81,2),IF(C526&lt;12,"0")))))))</f>
        <v>0</v>
      </c>
      <c r="N526" s="28"/>
      <c r="O526" s="17" t="str">
        <f>IF((C526=15),VLOOKUP(N526,'15 лет'!$I$5:$J$100,2),IF((C526=16),VLOOKUP(N526,'16 лет'!$I$5:$J$94,2),IF((C526=17),VLOOKUP(N526,'17 лет'!$I$5:$J$97,2),IF(C526&lt;15,"0"))))</f>
        <v>0</v>
      </c>
      <c r="P526" s="11"/>
      <c r="Q526" s="17">
        <f>IF((C526&lt;=7),VLOOKUP(P526,'7 лет'!$I$5:$J$79,2),IF((C526=8),VLOOKUP(P526,'8 лет'!$I$5:$J$79,2),IF((C526=9),VLOOKUP(P526,'9 лет'!$I$5:$J$79,2),IF((C526=10),VLOOKUP(P526,'10 лет'!$I$5:$J$79,2),IF((C526=11),VLOOKUP(P526,'11 лет'!$I$5:$J$79,2),IF((C526=12),VLOOKUP(P526,'12 лет'!$K$5:$L$79,2),IF((C526=13),VLOOKUP(P526,'13 лет'!$K$5:$L$79,2),IF((C526=14),VLOOKUP(P526,'14 лет'!$K$5:$L$79,2),IF((C526=15),VLOOKUP(P526,'15 лет'!$K$5:$L$79,2),IF((C526=16),VLOOKUP(P526,'16 лет'!$K$5:$L$79,2),IF((C526=17),VLOOKUP(P526,'17 лет'!$K$5:$L$79,2),)))))))))))</f>
        <v>50</v>
      </c>
      <c r="R526" s="28"/>
      <c r="S526" s="17">
        <f>IF((C526&lt;=7),VLOOKUP(R526,'7 лет'!$K$5:$L$79,2),IF((C526=8),VLOOKUP(R526,'8 лет'!$K$5:$L$79,2),IF((C526=9),VLOOKUP(R526,'9 лет'!$K$5:$L$79,2),IF((C526=10),VLOOKUP(R526,'10 лет'!$K$5:$L$79,2),IF((C526=11),VLOOKUP(R526,'11 лет'!$K$5:$L$79,2),IF((C526=12),VLOOKUP(R526,'12 лет'!$M$5:$N$79,2),IF((C526=13),VLOOKUP(R526,'13 лет'!$M$5:$N$79,2),IF((C526=14),VLOOKUP(R526,'14 лет'!$M$5:$N$79,2),IF((C526=15),VLOOKUP(R526,'15 лет'!$M$5:$N$79,2),IF((C526=16),VLOOKUP(R526,'16 лет'!$M$5:$N$79,2),IF((C526=17),VLOOKUP(R526,'17 лет'!$M$5:$N$79,2))))))))))))</f>
        <v>0</v>
      </c>
      <c r="T526" s="12">
        <f t="shared" si="24"/>
        <v>50</v>
      </c>
      <c r="U526" s="4">
        <f>'Личное первенство юноши'!U88</f>
        <v>7</v>
      </c>
      <c r="V526" s="120"/>
      <c r="W526" s="111"/>
      <c r="X526" t="str">
        <f>P518</f>
        <v>Субъект РФ 13</v>
      </c>
    </row>
    <row r="527" spans="1:24" ht="18.75">
      <c r="A527" s="28">
        <v>5</v>
      </c>
      <c r="B527" s="79"/>
      <c r="C527" s="30"/>
      <c r="D527" s="28"/>
      <c r="E527" s="17">
        <f>IF((C527&lt;=7),VLOOKUP(D527,'7 лет'!$A$5:$B$78,2),IF((C527=8),VLOOKUP(D527,'8 лет'!$A$5:$B$78,2),IF((C527=9),VLOOKUP(D527,'9 лет'!$A$5:$B$78,2),IF((C527=10),VLOOKUP(D527,'10 лет'!$A$5:$B$78,2),IF((C527=11),VLOOKUP(D527,'11 лет'!$A$5:$B$78,2),IF((C527=12),VLOOKUP(D527,'12 лет'!$A$5:$B$78,2),IF((C527=13),VLOOKUP(D527,'13 лет'!$A$5:$B$78,2),IF((C527=14),VLOOKUP(D527,'14 лет'!$A$5:$B$78,2),IF((C527=15),VLOOKUP(D527,'15 лет'!$A$5:$B$78,2),IF((C527=16),VLOOKUP(D527,'16 лет'!$A$5:$B$78,2),IF((C527=17),VLOOKUP(D527,'17 лет'!$A$5:$B$78,2))))))))))))</f>
        <v>0</v>
      </c>
      <c r="F527" s="28"/>
      <c r="G527" s="17">
        <f>IF((C527&lt;=7),VLOOKUP(F527,'7 лет'!$C$5:$D$79,2),IF((C527=8),VLOOKUP(F527,'8 лет'!$C$5:$D$79,2),IF((C527=9),VLOOKUP(F527,'9 лет'!$C$5:$D$79,2),IF((C527=10),VLOOKUP(F527,'10 лет'!$C$5:$D$79,2),IF((C527=11),VLOOKUP(F527,'11 лет'!$C$5:$D$79,2),IF((C527=12),VLOOKUP(F527,'12 лет'!$C$5:$D$79,2),IF((C527=13),VLOOKUP(F527,'13 лет'!$C$5:$D$79,2),IF((C527=14),VLOOKUP(F527,'14 лет'!$C$5:$D$79,2),IF((C527=15),VLOOKUP(F527,'15 лет'!$C$5:$D$79,2),IF((C527=16),VLOOKUP(F527,'16 лет'!$C$5:$D$79,2),IF((C527=17),VLOOKUP(F527,'17 лет'!$C$5:$D$79,2))))))))))))</f>
        <v>0</v>
      </c>
      <c r="H527" s="28"/>
      <c r="I527" s="17">
        <f>IF((C527&lt;=7),VLOOKUP(H527,'7 лет'!$E$5:$F$79,2),IF((C527=8),VLOOKUP(H527,'8 лет'!$E$5:$F$79,2),IF((C527=9),VLOOKUP(H527,'9 лет'!$E$5:$F$79,2),IF((C527=10),VLOOKUP(H527,'10 лет'!$E$5:$F$79,2),IF((C527=11),VLOOKUP(H527,'11 лет'!$E$5:$F$79,2),IF((C527=12),VLOOKUP(H527,'12 лет'!$E$5:$F$79,2),IF((C527=13),VLOOKUP(H527,'13 лет'!$E$5:$F$79,2),IF((C527=14),VLOOKUP(H527,'14 лет'!$E$5:$F$79,2),IF((C527=15),VLOOKUP(H527,'15 лет'!$E$5:$F$79,2),IF((C527=16),VLOOKUP(H527,'16 лет'!$E$5:$F$79,2),IF((C527=17),VLOOKUP(H527,'17 лет'!$E$5:$F$79,2))))))))))))</f>
        <v>0</v>
      </c>
      <c r="J527" s="28"/>
      <c r="K527" s="17">
        <f>IF((C527&lt;=7),VLOOKUP(J527,'7 лет'!$G$5:$H$79,2),IF((C527=8),VLOOKUP(J527,'8 лет'!$G$5:$H$79,2),IF((C527=9),VLOOKUP(J527,'9 лет'!$G$5:$H$79,2),IF((C527=10),VLOOKUP(J527,'10 лет'!$G$5:$H$79,2),IF((C527=11),VLOOKUP(J527,'11 лет'!$G$5:$H$79,2),IF((C527=12),VLOOKUP(J527,'12 лет'!$G$5:$H$79,2),IF((C527=13),VLOOKUP(J527,'13 лет'!$G$5:$H$79,2),IF((C527=14),VLOOKUP(J527,'14 лет'!$G$5:$H$79,2),IF(C527&gt;=15,"0")))))))))</f>
        <v>0</v>
      </c>
      <c r="L527" s="28"/>
      <c r="M527" s="17" t="str">
        <f>IF((C527=12),VLOOKUP(L527,'12 лет'!$I$5:$J$81,2),IF((C527=13),VLOOKUP(L527,'13 лет'!$I$5:$J$81,2),IF((C527=14),VLOOKUP(L527,'14 лет'!$I$5:$J$80,2),IF((C527=15),VLOOKUP(L527,'15 лет'!$G$5:$H$82,2),IF((C527=16),VLOOKUP(L527,'16 лет'!$G$5:$H$81,2),IF((C527=17),VLOOKUP(L527,'17 лет'!$G$5:$H$81,2),IF(C527&lt;12,"0")))))))</f>
        <v>0</v>
      </c>
      <c r="N527" s="28"/>
      <c r="O527" s="17" t="str">
        <f>IF((C527=15),VLOOKUP(N527,'15 лет'!$I$5:$J$100,2),IF((C527=16),VLOOKUP(N527,'16 лет'!$I$5:$J$94,2),IF((C527=17),VLOOKUP(N527,'17 лет'!$I$5:$J$97,2),IF(C527&lt;15,"0"))))</f>
        <v>0</v>
      </c>
      <c r="P527" s="11"/>
      <c r="Q527" s="17">
        <f>IF((C527&lt;=7),VLOOKUP(P527,'7 лет'!$I$5:$J$79,2),IF((C527=8),VLOOKUP(P527,'8 лет'!$I$5:$J$79,2),IF((C527=9),VLOOKUP(P527,'9 лет'!$I$5:$J$79,2),IF((C527=10),VLOOKUP(P527,'10 лет'!$I$5:$J$79,2),IF((C527=11),VLOOKUP(P527,'11 лет'!$I$5:$J$79,2),IF((C527=12),VLOOKUP(P527,'12 лет'!$K$5:$L$79,2),IF((C527=13),VLOOKUP(P527,'13 лет'!$K$5:$L$79,2),IF((C527=14),VLOOKUP(P527,'14 лет'!$K$5:$L$79,2),IF((C527=15),VLOOKUP(P527,'15 лет'!$K$5:$L$79,2),IF((C527=16),VLOOKUP(P527,'16 лет'!$K$5:$L$79,2),IF((C527=17),VLOOKUP(P527,'17 лет'!$K$5:$L$79,2),)))))))))))</f>
        <v>50</v>
      </c>
      <c r="R527" s="28"/>
      <c r="S527" s="17">
        <f>IF((C527&lt;=7),VLOOKUP(R527,'7 лет'!$K$5:$L$79,2),IF((C527=8),VLOOKUP(R527,'8 лет'!$K$5:$L$79,2),IF((C527=9),VLOOKUP(R527,'9 лет'!$K$5:$L$79,2),IF((C527=10),VLOOKUP(R527,'10 лет'!$K$5:$L$79,2),IF((C527=11),VLOOKUP(R527,'11 лет'!$K$5:$L$79,2),IF((C527=12),VLOOKUP(R527,'12 лет'!$M$5:$N$79,2),IF((C527=13),VLOOKUP(R527,'13 лет'!$M$5:$N$79,2),IF((C527=14),VLOOKUP(R527,'14 лет'!$M$5:$N$79,2),IF((C527=15),VLOOKUP(R527,'15 лет'!$M$5:$N$79,2),IF((C527=16),VLOOKUP(R527,'16 лет'!$M$5:$N$79,2),IF((C527=17),VLOOKUP(R527,'17 лет'!$M$5:$N$79,2))))))))))))</f>
        <v>0</v>
      </c>
      <c r="T527" s="12">
        <f t="shared" si="24"/>
        <v>50</v>
      </c>
      <c r="U527" s="4">
        <f>'Личное первенство юноши'!U89</f>
        <v>7</v>
      </c>
      <c r="V527" s="120"/>
      <c r="W527" s="111"/>
      <c r="X527" t="str">
        <f>P518</f>
        <v>Субъект РФ 13</v>
      </c>
    </row>
    <row r="528" spans="1:24" ht="18.75">
      <c r="A528" s="28">
        <v>6</v>
      </c>
      <c r="B528" s="79"/>
      <c r="C528" s="30"/>
      <c r="D528" s="28"/>
      <c r="E528" s="17">
        <f>IF((C528&lt;=7),VLOOKUP(D528,'7 лет'!$A$5:$B$78,2),IF((C528=8),VLOOKUP(D528,'8 лет'!$A$5:$B$78,2),IF((C528=9),VLOOKUP(D528,'9 лет'!$A$5:$B$78,2),IF((C528=10),VLOOKUP(D528,'10 лет'!$A$5:$B$78,2),IF((C528=11),VLOOKUP(D528,'11 лет'!$A$5:$B$78,2),IF((C528=12),VLOOKUP(D528,'12 лет'!$A$5:$B$78,2),IF((C528=13),VLOOKUP(D528,'13 лет'!$A$5:$B$78,2),IF((C528=14),VLOOKUP(D528,'14 лет'!$A$5:$B$78,2),IF((C528=15),VLOOKUP(D528,'15 лет'!$A$5:$B$78,2),IF((C528=16),VLOOKUP(D528,'16 лет'!$A$5:$B$78,2),IF((C528=17),VLOOKUP(D528,'17 лет'!$A$5:$B$78,2))))))))))))</f>
        <v>0</v>
      </c>
      <c r="F528" s="28"/>
      <c r="G528" s="17">
        <f>IF((C528&lt;=7),VLOOKUP(F528,'7 лет'!$C$5:$D$79,2),IF((C528=8),VLOOKUP(F528,'8 лет'!$C$5:$D$79,2),IF((C528=9),VLOOKUP(F528,'9 лет'!$C$5:$D$79,2),IF((C528=10),VLOOKUP(F528,'10 лет'!$C$5:$D$79,2),IF((C528=11),VLOOKUP(F528,'11 лет'!$C$5:$D$79,2),IF((C528=12),VLOOKUP(F528,'12 лет'!$C$5:$D$79,2),IF((C528=13),VLOOKUP(F528,'13 лет'!$C$5:$D$79,2),IF((C528=14),VLOOKUP(F528,'14 лет'!$C$5:$D$79,2),IF((C528=15),VLOOKUP(F528,'15 лет'!$C$5:$D$79,2),IF((C528=16),VLOOKUP(F528,'16 лет'!$C$5:$D$79,2),IF((C528=17),VLOOKUP(F528,'17 лет'!$C$5:$D$79,2))))))))))))</f>
        <v>0</v>
      </c>
      <c r="H528" s="28"/>
      <c r="I528" s="17">
        <f>IF((C528&lt;=7),VLOOKUP(H528,'7 лет'!$E$5:$F$79,2),IF((C528=8),VLOOKUP(H528,'8 лет'!$E$5:$F$79,2),IF((C528=9),VLOOKUP(H528,'9 лет'!$E$5:$F$79,2),IF((C528=10),VLOOKUP(H528,'10 лет'!$E$5:$F$79,2),IF((C528=11),VLOOKUP(H528,'11 лет'!$E$5:$F$79,2),IF((C528=12),VLOOKUP(H528,'12 лет'!$E$5:$F$79,2),IF((C528=13),VLOOKUP(H528,'13 лет'!$E$5:$F$79,2),IF((C528=14),VLOOKUP(H528,'14 лет'!$E$5:$F$79,2),IF((C528=15),VLOOKUP(H528,'15 лет'!$E$5:$F$79,2),IF((C528=16),VLOOKUP(H528,'16 лет'!$E$5:$F$79,2),IF((C528=17),VLOOKUP(H528,'17 лет'!$E$5:$F$79,2))))))))))))</f>
        <v>0</v>
      </c>
      <c r="J528" s="28"/>
      <c r="K528" s="17">
        <f>IF((C528&lt;=7),VLOOKUP(J528,'7 лет'!$G$5:$H$79,2),IF((C528=8),VLOOKUP(J528,'8 лет'!$G$5:$H$79,2),IF((C528=9),VLOOKUP(J528,'9 лет'!$G$5:$H$79,2),IF((C528=10),VLOOKUP(J528,'10 лет'!$G$5:$H$79,2),IF((C528=11),VLOOKUP(J528,'11 лет'!$G$5:$H$79,2),IF((C528=12),VLOOKUP(J528,'12 лет'!$G$5:$H$79,2),IF((C528=13),VLOOKUP(J528,'13 лет'!$G$5:$H$79,2),IF((C528=14),VLOOKUP(J528,'14 лет'!$G$5:$H$79,2),IF(C528&gt;=15,"0")))))))))</f>
        <v>0</v>
      </c>
      <c r="L528" s="28"/>
      <c r="M528" s="17" t="str">
        <f>IF((C528=12),VLOOKUP(L528,'12 лет'!$I$5:$J$81,2),IF((C528=13),VLOOKUP(L528,'13 лет'!$I$5:$J$81,2),IF((C528=14),VLOOKUP(L528,'14 лет'!$I$5:$J$80,2),IF((C528=15),VLOOKUP(L528,'15 лет'!$G$5:$H$82,2),IF((C528=16),VLOOKUP(L528,'16 лет'!$G$5:$H$81,2),IF((C528=17),VLOOKUP(L528,'17 лет'!$G$5:$H$81,2),IF(C528&lt;12,"0")))))))</f>
        <v>0</v>
      </c>
      <c r="N528" s="28"/>
      <c r="O528" s="17" t="str">
        <f>IF((C528=15),VLOOKUP(N528,'15 лет'!$I$5:$J$100,2),IF((C528=16),VLOOKUP(N528,'16 лет'!$I$5:$J$94,2),IF((C528=17),VLOOKUP(N528,'17 лет'!$I$5:$J$97,2),IF(C528&lt;15,"0"))))</f>
        <v>0</v>
      </c>
      <c r="P528" s="11"/>
      <c r="Q528" s="17">
        <f>IF((C528&lt;=7),VLOOKUP(P528,'7 лет'!$I$5:$J$79,2),IF((C528=8),VLOOKUP(P528,'8 лет'!$I$5:$J$79,2),IF((C528=9),VLOOKUP(P528,'9 лет'!$I$5:$J$79,2),IF((C528=10),VLOOKUP(P528,'10 лет'!$I$5:$J$79,2),IF((C528=11),VLOOKUP(P528,'11 лет'!$I$5:$J$79,2),IF((C528=12),VLOOKUP(P528,'12 лет'!$K$5:$L$79,2),IF((C528=13),VLOOKUP(P528,'13 лет'!$K$5:$L$79,2),IF((C528=14),VLOOKUP(P528,'14 лет'!$K$5:$L$79,2),IF((C528=15),VLOOKUP(P528,'15 лет'!$K$5:$L$79,2),IF((C528=16),VLOOKUP(P528,'16 лет'!$K$5:$L$79,2),IF((C528=17),VLOOKUP(P528,'17 лет'!$K$5:$L$79,2),)))))))))))</f>
        <v>50</v>
      </c>
      <c r="R528" s="28"/>
      <c r="S528" s="17">
        <f>IF((C528&lt;=7),VLOOKUP(R528,'7 лет'!$K$5:$L$79,2),IF((C528=8),VLOOKUP(R528,'8 лет'!$K$5:$L$79,2),IF((C528=9),VLOOKUP(R528,'9 лет'!$K$5:$L$79,2),IF((C528=10),VLOOKUP(R528,'10 лет'!$K$5:$L$79,2),IF((C528=11),VLOOKUP(R528,'11 лет'!$K$5:$L$79,2),IF((C528=12),VLOOKUP(R528,'12 лет'!$M$5:$N$79,2),IF((C528=13),VLOOKUP(R528,'13 лет'!$M$5:$N$79,2),IF((C528=14),VLOOKUP(R528,'14 лет'!$M$5:$N$79,2),IF((C528=15),VLOOKUP(R528,'15 лет'!$M$5:$N$79,2),IF((C528=16),VLOOKUP(R528,'16 лет'!$M$5:$N$79,2),IF((C528=17),VLOOKUP(R528,'17 лет'!$M$5:$N$79,2))))))))))))</f>
        <v>0</v>
      </c>
      <c r="T528" s="12">
        <f t="shared" si="24"/>
        <v>50</v>
      </c>
      <c r="U528" s="4">
        <f>'Личное первенство юноши'!U90</f>
        <v>7</v>
      </c>
      <c r="V528" s="120"/>
      <c r="W528" s="111"/>
      <c r="X528" t="str">
        <f>P518</f>
        <v>Субъект РФ 13</v>
      </c>
    </row>
    <row r="529" spans="1:24" ht="18.75">
      <c r="A529" s="122"/>
      <c r="B529" s="123"/>
      <c r="C529" s="123"/>
      <c r="D529" s="123"/>
      <c r="E529" s="123"/>
      <c r="F529" s="123"/>
      <c r="G529" s="123"/>
      <c r="H529" s="123"/>
      <c r="I529" s="123"/>
      <c r="J529" s="123"/>
      <c r="K529" s="123"/>
      <c r="L529" s="123"/>
      <c r="M529" s="123"/>
      <c r="N529" s="123"/>
      <c r="O529" s="123"/>
      <c r="P529" s="128" t="s">
        <v>292</v>
      </c>
      <c r="Q529" s="128"/>
      <c r="R529" s="128"/>
      <c r="S529" s="129"/>
      <c r="T529" s="124">
        <f ca="1">SUMPRODUCT(LARGE($T$523:$T$528,ROW(INDIRECT("T1:T"&amp;Z17))))</f>
        <v>250</v>
      </c>
      <c r="U529" s="125"/>
      <c r="V529" s="120"/>
      <c r="W529" s="111"/>
    </row>
    <row r="530" spans="1:24" ht="24.75" customHeight="1">
      <c r="A530" s="135" t="s">
        <v>180</v>
      </c>
      <c r="B530" s="136"/>
      <c r="C530" s="136"/>
      <c r="D530" s="136"/>
      <c r="E530" s="136"/>
      <c r="F530" s="136"/>
      <c r="G530" s="136"/>
      <c r="H530" s="136"/>
      <c r="I530" s="136"/>
      <c r="J530" s="136"/>
      <c r="K530" s="136"/>
      <c r="L530" s="136"/>
      <c r="M530" s="136"/>
      <c r="N530" s="136"/>
      <c r="O530" s="136"/>
      <c r="P530" s="136"/>
      <c r="Q530" s="136"/>
      <c r="R530" s="136"/>
      <c r="S530" s="136"/>
      <c r="T530" s="136"/>
      <c r="U530" s="137"/>
      <c r="V530" s="120"/>
      <c r="W530" s="111"/>
    </row>
    <row r="531" spans="1:24" ht="18.75">
      <c r="A531" s="28">
        <v>1</v>
      </c>
      <c r="B531" s="80"/>
      <c r="C531" s="28"/>
      <c r="D531" s="28"/>
      <c r="E531" s="17">
        <f>IF((C531&lt;=7),VLOOKUP(D531,'7 лет'!$M$5:$N$78,2),IF((C531=8),VLOOKUP(D531,'8 лет'!$M$5:$N$78,2),IF((C531=9),VLOOKUP(D531,'9 лет'!$M$5:$N$78,2),IF((C531=10),VLOOKUP(D531,'10 лет'!$M$5:$N$78,2),IF((C531=11),VLOOKUP(D531,'11 лет'!$M$5:$N$78,2),IF((C531=12),VLOOKUP(D531,'12 лет'!$O$5:$P$78,2),IF((C531=13),VLOOKUP(D531,'13 лет'!$O$5:$P$78,2),IF((C531=14),VLOOKUP(D531,'14 лет'!$O$5:$P$78,2),IF((C531=15),VLOOKUP(D531,'15 лет'!$O$5:$P$78,2),IF((C531=16),VLOOKUP(D531,'16 лет'!$O$5:$P$78,2),IF((C531=17),VLOOKUP(D531,'17 лет'!$O$5:$P$78,2))))))))))))</f>
        <v>0</v>
      </c>
      <c r="F531" s="28"/>
      <c r="G531" s="17">
        <f>IF((C531&lt;=7),VLOOKUP(F531,'7 лет'!$O$5:$P$79,2),IF((C531=8),VLOOKUP(F531,'8 лет'!$O$5:$P$79,2),IF((C531=9),VLOOKUP(F531,'9 лет'!$O$5:$P$79,2),IF((C531=10),VLOOKUP(F531,'10 лет'!$O$5:$P$79,2),IF((C531=11),VLOOKUP(F531,'11 лет'!$O$5:$P$79,2),IF((C531=12),VLOOKUP(F531,'12 лет'!$Q$5:$R$79,2),IF((C531=13),VLOOKUP(F531,'13 лет'!$Q$5:$R$79,2),IF((C531=14),VLOOKUP(F531,'14 лет'!$Q$5:$R$79,2),IF((C531=15),VLOOKUP(F531,'15 лет'!$Q$5:$R$79,2),IF((C531=16),VLOOKUP(F531,'16 лет'!$Q$5:$R$79,2),IF((C531=17),VLOOKUP(F531,'17 лет'!$Q$5:$R$79,2))))))))))))</f>
        <v>0</v>
      </c>
      <c r="H531" s="28"/>
      <c r="I531" s="17">
        <f>IF((C531&lt;=7),VLOOKUP(H531,'7 лет'!$Q$5:$R$79,2),IF((C531=8),VLOOKUP(H531,'8 лет'!$Q$5:$R$79,2),IF((C531=9),VLOOKUP(H531,'9 лет'!$Q$5:$R$79,2),IF((C531=10),VLOOKUP(H531,'10 лет'!$Q$5:$R$79,2),IF((C531=11),VLOOKUP(H531,'11 лет'!$Q$5:$R$79,2),IF((C531=12),VLOOKUP(H531,'12 лет'!$S$5:$T$79,2),IF((C531=13),VLOOKUP(H531,'13 лет'!$S$5:$T$79,2),IF((C531=14),VLOOKUP(H531,'14 лет'!$S$5:$T$79,2),IF((C531=15),VLOOKUP(H531,'15 лет'!$S$5:$T$79,2),IF((C531=16),VLOOKUP(H531,'16 лет'!$S$5:$T$79,2),IF((C531=17),VLOOKUP(H531,'17 лет'!$S$5:$T$79,2))))))))))))</f>
        <v>0</v>
      </c>
      <c r="J531" s="28"/>
      <c r="K531" s="17">
        <f>IF((C531&lt;=7),VLOOKUP(J531,'7 лет'!$S$5:$T$79,2),IF((C531=8),VLOOKUP(J531,'8 лет'!$S$5:$T$79,2),IF((C531=9),VLOOKUP(J531,'9 лет'!$S$5:$T$79,2),IF((C531=10),VLOOKUP(J531,'10 лет'!$S$5:$T$79,2),IF((C531=11),VLOOKUP(J531,'11 лет'!$S$5:$T$79,2),IF((C531=12),VLOOKUP(J531,'12 лет'!$U$5:$V$79,2),IF((C531=13),VLOOKUP(J531,'13 лет'!$U$5:$V$79,2),IF((C531=14),VLOOKUP(J531,'14 лет'!$U$5:$V$79,2),IF(C531&gt;=15,"0")))))))))</f>
        <v>0</v>
      </c>
      <c r="L531" s="28"/>
      <c r="M531" s="17" t="str">
        <f>IF((C531=12),VLOOKUP(L531,'12 лет'!$W$5:$X$85,2),IF((C531=13),VLOOKUP(L531,'13 лет'!$W$5:$X$84,2),IF((C531=14),VLOOKUP(L531,'14 лет'!$W$5:$X$82,2),IF((C531=15),VLOOKUP(L531,'15 лет'!$U$5:$V$82,2),IF((C531=16),VLOOKUP(L531,'16 лет'!$U$5:$V$78,2),IF((C531=17),VLOOKUP(L531,'17 лет'!$U$5:$V$78,2),IF(C531&lt;12,"0")))))))</f>
        <v>0</v>
      </c>
      <c r="N531" s="28"/>
      <c r="O531" s="17" t="str">
        <f>IF((C531=15),VLOOKUP(N531,'15 лет'!$W$5:$X$115,2),IF((C531=16),VLOOKUP(N531,'16 лет'!$W$5:$X$113,2),IF((C531=17),VLOOKUP(N531,'17 лет'!$W$5:$X$113,2),IF(C531&lt;15,"0"))))</f>
        <v>0</v>
      </c>
      <c r="P531" s="11"/>
      <c r="Q531" s="17">
        <f>IF((C531&lt;=7),VLOOKUP(P531,'7 лет'!$U$5:$V$79,2),IF((C531=8),VLOOKUP(P531,'8 лет'!$U$5:$V$79,2),IF((C531=9),VLOOKUP(P531,'9 лет'!$U$5:$V$79,2),IF((C531=10),VLOOKUP(P531,'10 лет'!$U$5:$V$79,2),IF((C531=11),VLOOKUP(P531,'11 лет'!$U$5:$V$79,2),IF((C531=12),VLOOKUP(P531,'12 лет'!$Y$5:$Z$79,2),IF((C531=13),VLOOKUP(P531,'13 лет'!$Y$5:$Z$79,2),IF((C531=14),VLOOKUP(P531,'14 лет'!$Y$5:$Z$79,2),IF((C531=15),VLOOKUP(P531,'15 лет'!$Y$5:$Z$79,2),IF((C531=16),VLOOKUP(P531,'16 лет'!$Y$5:$Z$79,2),IF((C531=17),VLOOKUP(P531,'17 лет'!$Y$5:$Z$79,2))))))))))))</f>
        <v>35</v>
      </c>
      <c r="R531" s="28"/>
      <c r="S531" s="17">
        <f>IF((C531&lt;=7),VLOOKUP(R531,'7 лет'!$W$5:$X$79,2),IF((C531=8),VLOOKUP(R531,'8 лет'!$W$5:$X$79,2),IF((C531=9),VLOOKUP(R531,'9 лет'!$W$5:$X$79,2),IF((C531=10),VLOOKUP(R531,'10 лет'!$W$5:$X$79,2),IF((C531=11),VLOOKUP(R531,'11 лет'!$W$5:$X$79,2),IF((C531=12),VLOOKUP(R531,'12 лет'!$AA$5:$AB$79,2),IF((C531=13),VLOOKUP(R531,'13 лет'!$AA$5:$AB$79,2),IF((C531=14),VLOOKUP(R531,'14 лет'!$AA$5:$AB$79,2),IF((C531=15),VLOOKUP(R531,'15 лет'!$AA$5:$AB$79,2),IF((C531=16),VLOOKUP(R531,'16 лет'!$AA$5:$AB$79,2),IF((C531=17),VLOOKUP(R531,'17 лет'!$AA$5:$AB$79,2))))))))))))</f>
        <v>0</v>
      </c>
      <c r="T531" s="13">
        <f t="shared" ref="T531:T536" si="25">SUM(E531+G531+I531+K531+M531+O531+Q531+S531)</f>
        <v>35</v>
      </c>
      <c r="U531" s="4">
        <f>'Личное первенство девушки'!U85</f>
        <v>7</v>
      </c>
      <c r="V531" s="120"/>
      <c r="W531" s="111"/>
      <c r="X531" t="str">
        <f>P518</f>
        <v>Субъект РФ 13</v>
      </c>
    </row>
    <row r="532" spans="1:24" ht="18.75">
      <c r="A532" s="28">
        <v>2</v>
      </c>
      <c r="B532" s="80"/>
      <c r="C532" s="28"/>
      <c r="D532" s="28"/>
      <c r="E532" s="17">
        <f>IF((C532&lt;=7),VLOOKUP(D532,'7 лет'!$M$5:$N$78,2),IF((C532=8),VLOOKUP(D532,'8 лет'!$M$5:$N$78,2),IF((C532=9),VLOOKUP(D532,'9 лет'!$M$5:$N$78,2),IF((C532=10),VLOOKUP(D532,'10 лет'!$M$5:$N$78,2),IF((C532=11),VLOOKUP(D532,'11 лет'!$M$5:$N$78,2),IF((C532=12),VLOOKUP(D532,'12 лет'!$O$5:$P$78,2),IF((C532=13),VLOOKUP(D532,'13 лет'!$O$5:$P$78,2),IF((C532=14),VLOOKUP(D532,'14 лет'!$O$5:$P$78,2),IF((C532=15),VLOOKUP(D532,'15 лет'!$O$5:$P$78,2),IF((C532=16),VLOOKUP(D532,'16 лет'!$O$5:$P$78,2),IF((C532=17),VLOOKUP(D532,'17 лет'!$O$5:$P$78,2))))))))))))</f>
        <v>0</v>
      </c>
      <c r="F532" s="28"/>
      <c r="G532" s="17">
        <f>IF((C532&lt;=7),VLOOKUP(F532,'7 лет'!$O$5:$P$79,2),IF((C532=8),VLOOKUP(F532,'8 лет'!$O$5:$P$79,2),IF((C532=9),VLOOKUP(F532,'9 лет'!$O$5:$P$79,2),IF((C532=10),VLOOKUP(F532,'10 лет'!$O$5:$P$79,2),IF((C532=11),VLOOKUP(F532,'11 лет'!$O$5:$P$79,2),IF((C532=12),VLOOKUP(F532,'12 лет'!$Q$5:$R$79,2),IF((C532=13),VLOOKUP(F532,'13 лет'!$Q$5:$R$79,2),IF((C532=14),VLOOKUP(F532,'14 лет'!$Q$5:$R$79,2),IF((C532=15),VLOOKUP(F532,'15 лет'!$Q$5:$R$79,2),IF((C532=16),VLOOKUP(F532,'16 лет'!$Q$5:$R$79,2),IF((C532=17),VLOOKUP(F532,'17 лет'!$Q$5:$R$79,2))))))))))))</f>
        <v>0</v>
      </c>
      <c r="H532" s="28"/>
      <c r="I532" s="17">
        <f>IF((C532&lt;=7),VLOOKUP(H532,'7 лет'!$Q$5:$R$79,2),IF((C532=8),VLOOKUP(H532,'8 лет'!$Q$5:$R$79,2),IF((C532=9),VLOOKUP(H532,'9 лет'!$Q$5:$R$79,2),IF((C532=10),VLOOKUP(H532,'10 лет'!$Q$5:$R$79,2),IF((C532=11),VLOOKUP(H532,'11 лет'!$Q$5:$R$79,2),IF((C532=12),VLOOKUP(H532,'12 лет'!$S$5:$T$79,2),IF((C532=13),VLOOKUP(H532,'13 лет'!$S$5:$T$79,2),IF((C532=14),VLOOKUP(H532,'14 лет'!$S$5:$T$79,2),IF((C532=15),VLOOKUP(H532,'15 лет'!$S$5:$T$79,2),IF((C532=16),VLOOKUP(H532,'16 лет'!$S$5:$T$79,2),IF((C532=17),VLOOKUP(H532,'17 лет'!$S$5:$T$79,2))))))))))))</f>
        <v>0</v>
      </c>
      <c r="J532" s="28"/>
      <c r="K532" s="17">
        <f>IF((C532&lt;=7),VLOOKUP(J532,'7 лет'!$S$5:$T$79,2),IF((C532=8),VLOOKUP(J532,'8 лет'!$S$5:$T$79,2),IF((C532=9),VLOOKUP(J532,'9 лет'!$S$5:$T$79,2),IF((C532=10),VLOOKUP(J532,'10 лет'!$S$5:$T$79,2),IF((C532=11),VLOOKUP(J532,'11 лет'!$S$5:$T$79,2),IF((C532=12),VLOOKUP(J532,'12 лет'!$U$5:$V$79,2),IF((C532=13),VLOOKUP(J532,'13 лет'!$U$5:$V$79,2),IF((C532=14),VLOOKUP(J532,'14 лет'!$U$5:$V$79,2),IF(C532&gt;=15,"0")))))))))</f>
        <v>0</v>
      </c>
      <c r="L532" s="28"/>
      <c r="M532" s="17" t="str">
        <f>IF((C532=12),VLOOKUP(L532,'12 лет'!$W$5:$X$85,2),IF((C532=13),VLOOKUP(L532,'13 лет'!$W$5:$X$84,2),IF((C532=14),VLOOKUP(L532,'14 лет'!$W$5:$X$82,2),IF((C532=15),VLOOKUP(L532,'15 лет'!$U$5:$V$82,2),IF((C532=16),VLOOKUP(L532,'16 лет'!$U$5:$V$78,2),IF((C532=17),VLOOKUP(L532,'17 лет'!$U$5:$V$78,2),IF(C532&lt;12,"0")))))))</f>
        <v>0</v>
      </c>
      <c r="N532" s="28"/>
      <c r="O532" s="17" t="str">
        <f>IF((C532=15),VLOOKUP(N532,'15 лет'!$W$5:$X$115,2),IF((C532=16),VLOOKUP(N532,'16 лет'!$W$5:$X$113,2),IF((C532=17),VLOOKUP(N532,'17 лет'!$W$5:$X$113,2),IF(C532&lt;15,"0"))))</f>
        <v>0</v>
      </c>
      <c r="P532" s="11"/>
      <c r="Q532" s="17">
        <f>IF((C532&lt;=7),VLOOKUP(P532,'7 лет'!$U$5:$V$79,2),IF((C532=8),VLOOKUP(P532,'8 лет'!$U$5:$V$79,2),IF((C532=9),VLOOKUP(P532,'9 лет'!$U$5:$V$79,2),IF((C532=10),VLOOKUP(P532,'10 лет'!$U$5:$V$79,2),IF((C532=11),VLOOKUP(P532,'11 лет'!$U$5:$V$79,2),IF((C532=12),VLOOKUP(P532,'12 лет'!$Y$5:$Z$79,2),IF((C532=13),VLOOKUP(P532,'13 лет'!$Y$5:$Z$79,2),IF((C532=14),VLOOKUP(P532,'14 лет'!$Y$5:$Z$79,2),IF((C532=15),VLOOKUP(P532,'15 лет'!$Y$5:$Z$79,2),IF((C532=16),VLOOKUP(P532,'16 лет'!$Y$5:$Z$79,2),IF((C532=17),VLOOKUP(P532,'17 лет'!$Y$5:$Z$79,2))))))))))))</f>
        <v>35</v>
      </c>
      <c r="R532" s="28"/>
      <c r="S532" s="17">
        <f>IF((C532&lt;=7),VLOOKUP(R532,'7 лет'!$W$5:$X$79,2),IF((C532=8),VLOOKUP(R532,'8 лет'!$W$5:$X$79,2),IF((C532=9),VLOOKUP(R532,'9 лет'!$W$5:$X$79,2),IF((C532=10),VLOOKUP(R532,'10 лет'!$W$5:$X$79,2),IF((C532=11),VLOOKUP(R532,'11 лет'!$W$5:$X$79,2),IF((C532=12),VLOOKUP(R532,'12 лет'!$AA$5:$AB$79,2),IF((C532=13),VLOOKUP(R532,'13 лет'!$AA$5:$AB$79,2),IF((C532=14),VLOOKUP(R532,'14 лет'!$AA$5:$AB$79,2),IF((C532=15),VLOOKUP(R532,'15 лет'!$AA$5:$AB$79,2),IF((C532=16),VLOOKUP(R532,'16 лет'!$AA$5:$AB$79,2),IF((C532=17),VLOOKUP(R532,'17 лет'!$AA$5:$AB$79,2))))))))))))</f>
        <v>0</v>
      </c>
      <c r="T532" s="13">
        <f t="shared" si="25"/>
        <v>35</v>
      </c>
      <c r="U532" s="4">
        <f>'Личное первенство девушки'!U86</f>
        <v>7</v>
      </c>
      <c r="V532" s="120"/>
      <c r="W532" s="111"/>
      <c r="X532" t="str">
        <f>P518</f>
        <v>Субъект РФ 13</v>
      </c>
    </row>
    <row r="533" spans="1:24" ht="18.75">
      <c r="A533" s="28">
        <v>3</v>
      </c>
      <c r="B533" s="80"/>
      <c r="C533" s="28"/>
      <c r="D533" s="28"/>
      <c r="E533" s="17">
        <f>IF((C533&lt;=7),VLOOKUP(D533,'7 лет'!$M$5:$N$78,2),IF((C533=8),VLOOKUP(D533,'8 лет'!$M$5:$N$78,2),IF((C533=9),VLOOKUP(D533,'9 лет'!$M$5:$N$78,2),IF((C533=10),VLOOKUP(D533,'10 лет'!$M$5:$N$78,2),IF((C533=11),VLOOKUP(D533,'11 лет'!$M$5:$N$78,2),IF((C533=12),VLOOKUP(D533,'12 лет'!$O$5:$P$78,2),IF((C533=13),VLOOKUP(D533,'13 лет'!$O$5:$P$78,2),IF((C533=14),VLOOKUP(D533,'14 лет'!$O$5:$P$78,2),IF((C533=15),VLOOKUP(D533,'15 лет'!$O$5:$P$78,2),IF((C533=16),VLOOKUP(D533,'16 лет'!$O$5:$P$78,2),IF((C533=17),VLOOKUP(D533,'17 лет'!$O$5:$P$78,2))))))))))))</f>
        <v>0</v>
      </c>
      <c r="F533" s="28"/>
      <c r="G533" s="17">
        <f>IF((C533&lt;=7),VLOOKUP(F533,'7 лет'!$O$5:$P$79,2),IF((C533=8),VLOOKUP(F533,'8 лет'!$O$5:$P$79,2),IF((C533=9),VLOOKUP(F533,'9 лет'!$O$5:$P$79,2),IF((C533=10),VLOOKUP(F533,'10 лет'!$O$5:$P$79,2),IF((C533=11),VLOOKUP(F533,'11 лет'!$O$5:$P$79,2),IF((C533=12),VLOOKUP(F533,'12 лет'!$Q$5:$R$79,2),IF((C533=13),VLOOKUP(F533,'13 лет'!$Q$5:$R$79,2),IF((C533=14),VLOOKUP(F533,'14 лет'!$Q$5:$R$79,2),IF((C533=15),VLOOKUP(F533,'15 лет'!$Q$5:$R$79,2),IF((C533=16),VLOOKUP(F533,'16 лет'!$Q$5:$R$79,2),IF((C533=17),VLOOKUP(F533,'17 лет'!$Q$5:$R$79,2))))))))))))</f>
        <v>0</v>
      </c>
      <c r="H533" s="28"/>
      <c r="I533" s="17">
        <f>IF((C533&lt;=7),VLOOKUP(H533,'7 лет'!$Q$5:$R$79,2),IF((C533=8),VLOOKUP(H533,'8 лет'!$Q$5:$R$79,2),IF((C533=9),VLOOKUP(H533,'9 лет'!$Q$5:$R$79,2),IF((C533=10),VLOOKUP(H533,'10 лет'!$Q$5:$R$79,2),IF((C533=11),VLOOKUP(H533,'11 лет'!$Q$5:$R$79,2),IF((C533=12),VLOOKUP(H533,'12 лет'!$S$5:$T$79,2),IF((C533=13),VLOOKUP(H533,'13 лет'!$S$5:$T$79,2),IF((C533=14),VLOOKUP(H533,'14 лет'!$S$5:$T$79,2),IF((C533=15),VLOOKUP(H533,'15 лет'!$S$5:$T$79,2),IF((C533=16),VLOOKUP(H533,'16 лет'!$S$5:$T$79,2),IF((C533=17),VLOOKUP(H533,'17 лет'!$S$5:$T$79,2))))))))))))</f>
        <v>0</v>
      </c>
      <c r="J533" s="28"/>
      <c r="K533" s="17">
        <f>IF((C533&lt;=7),VLOOKUP(J533,'7 лет'!$S$5:$T$79,2),IF((C533=8),VLOOKUP(J533,'8 лет'!$S$5:$T$79,2),IF((C533=9),VLOOKUP(J533,'9 лет'!$S$5:$T$79,2),IF((C533=10),VLOOKUP(J533,'10 лет'!$S$5:$T$79,2),IF((C533=11),VLOOKUP(J533,'11 лет'!$S$5:$T$79,2),IF((C533=12),VLOOKUP(J533,'12 лет'!$U$5:$V$79,2),IF((C533=13),VLOOKUP(J533,'13 лет'!$U$5:$V$79,2),IF((C533=14),VLOOKUP(J533,'14 лет'!$U$5:$V$79,2),IF(C533&gt;=15,"0")))))))))</f>
        <v>0</v>
      </c>
      <c r="L533" s="28"/>
      <c r="M533" s="17" t="str">
        <f>IF((C533=12),VLOOKUP(L533,'12 лет'!$W$5:$X$85,2),IF((C533=13),VLOOKUP(L533,'13 лет'!$W$5:$X$84,2),IF((C533=14),VLOOKUP(L533,'14 лет'!$W$5:$X$82,2),IF((C533=15),VLOOKUP(L533,'15 лет'!$U$5:$V$82,2),IF((C533=16),VLOOKUP(L533,'16 лет'!$U$5:$V$78,2),IF((C533=17),VLOOKUP(L533,'17 лет'!$U$5:$V$78,2),IF(C533&lt;12,"0")))))))</f>
        <v>0</v>
      </c>
      <c r="N533" s="28"/>
      <c r="O533" s="17" t="str">
        <f>IF((C533=15),VLOOKUP(N533,'15 лет'!$W$5:$X$115,2),IF((C533=16),VLOOKUP(N533,'16 лет'!$W$5:$X$113,2),IF((C533=17),VLOOKUP(N533,'17 лет'!$W$5:$X$113,2),IF(C533&lt;15,"0"))))</f>
        <v>0</v>
      </c>
      <c r="P533" s="11"/>
      <c r="Q533" s="17">
        <f>IF((C533&lt;=7),VLOOKUP(P533,'7 лет'!$U$5:$V$79,2),IF((C533=8),VLOOKUP(P533,'8 лет'!$U$5:$V$79,2),IF((C533=9),VLOOKUP(P533,'9 лет'!$U$5:$V$79,2),IF((C533=10),VLOOKUP(P533,'10 лет'!$U$5:$V$79,2),IF((C533=11),VLOOKUP(P533,'11 лет'!$U$5:$V$79,2),IF((C533=12),VLOOKUP(P533,'12 лет'!$Y$5:$Z$79,2),IF((C533=13),VLOOKUP(P533,'13 лет'!$Y$5:$Z$79,2),IF((C533=14),VLOOKUP(P533,'14 лет'!$Y$5:$Z$79,2),IF((C533=15),VLOOKUP(P533,'15 лет'!$Y$5:$Z$79,2),IF((C533=16),VLOOKUP(P533,'16 лет'!$Y$5:$Z$79,2),IF((C533=17),VLOOKUP(P533,'17 лет'!$Y$5:$Z$79,2))))))))))))</f>
        <v>35</v>
      </c>
      <c r="R533" s="28"/>
      <c r="S533" s="17">
        <f>IF((C533&lt;=7),VLOOKUP(R533,'7 лет'!$W$5:$X$79,2),IF((C533=8),VLOOKUP(R533,'8 лет'!$W$5:$X$79,2),IF((C533=9),VLOOKUP(R533,'9 лет'!$W$5:$X$79,2),IF((C533=10),VLOOKUP(R533,'10 лет'!$W$5:$X$79,2),IF((C533=11),VLOOKUP(R533,'11 лет'!$W$5:$X$79,2),IF((C533=12),VLOOKUP(R533,'12 лет'!$AA$5:$AB$79,2),IF((C533=13),VLOOKUP(R533,'13 лет'!$AA$5:$AB$79,2),IF((C533=14),VLOOKUP(R533,'14 лет'!$AA$5:$AB$79,2),IF((C533=15),VLOOKUP(R533,'15 лет'!$AA$5:$AB$79,2),IF((C533=16),VLOOKUP(R533,'16 лет'!$AA$5:$AB$79,2),IF((C533=17),VLOOKUP(R533,'17 лет'!$AA$5:$AB$79,2))))))))))))</f>
        <v>0</v>
      </c>
      <c r="T533" s="13">
        <f t="shared" si="25"/>
        <v>35</v>
      </c>
      <c r="U533" s="4">
        <f>'Личное первенство девушки'!U87</f>
        <v>7</v>
      </c>
      <c r="V533" s="120"/>
      <c r="W533" s="111"/>
      <c r="X533" t="str">
        <f>P518</f>
        <v>Субъект РФ 13</v>
      </c>
    </row>
    <row r="534" spans="1:24" ht="18.75">
      <c r="A534" s="28">
        <v>4</v>
      </c>
      <c r="B534" s="80"/>
      <c r="C534" s="28"/>
      <c r="D534" s="28"/>
      <c r="E534" s="17">
        <f>IF((C534&lt;=7),VLOOKUP(D534,'7 лет'!$M$5:$N$78,2),IF((C534=8),VLOOKUP(D534,'8 лет'!$M$5:$N$78,2),IF((C534=9),VLOOKUP(D534,'9 лет'!$M$5:$N$78,2),IF((C534=10),VLOOKUP(D534,'10 лет'!$M$5:$N$78,2),IF((C534=11),VLOOKUP(D534,'11 лет'!$M$5:$N$78,2),IF((C534=12),VLOOKUP(D534,'12 лет'!$O$5:$P$78,2),IF((C534=13),VLOOKUP(D534,'13 лет'!$O$5:$P$78,2),IF((C534=14),VLOOKUP(D534,'14 лет'!$O$5:$P$78,2),IF((C534=15),VLOOKUP(D534,'15 лет'!$O$5:$P$78,2),IF((C534=16),VLOOKUP(D534,'16 лет'!$O$5:$P$78,2),IF((C534=17),VLOOKUP(D534,'17 лет'!$O$5:$P$78,2))))))))))))</f>
        <v>0</v>
      </c>
      <c r="F534" s="28"/>
      <c r="G534" s="17">
        <f>IF((C534&lt;=7),VLOOKUP(F534,'7 лет'!$O$5:$P$79,2),IF((C534=8),VLOOKUP(F534,'8 лет'!$O$5:$P$79,2),IF((C534=9),VLOOKUP(F534,'9 лет'!$O$5:$P$79,2),IF((C534=10),VLOOKUP(F534,'10 лет'!$O$5:$P$79,2),IF((C534=11),VLOOKUP(F534,'11 лет'!$O$5:$P$79,2),IF((C534=12),VLOOKUP(F534,'12 лет'!$Q$5:$R$79,2),IF((C534=13),VLOOKUP(F534,'13 лет'!$Q$5:$R$79,2),IF((C534=14),VLOOKUP(F534,'14 лет'!$Q$5:$R$79,2),IF((C534=15),VLOOKUP(F534,'15 лет'!$Q$5:$R$79,2),IF((C534=16),VLOOKUP(F534,'16 лет'!$Q$5:$R$79,2),IF((C534=17),VLOOKUP(F534,'17 лет'!$Q$5:$R$79,2))))))))))))</f>
        <v>0</v>
      </c>
      <c r="H534" s="28"/>
      <c r="I534" s="17">
        <f>IF((C534&lt;=7),VLOOKUP(H534,'7 лет'!$Q$5:$R$79,2),IF((C534=8),VLOOKUP(H534,'8 лет'!$Q$5:$R$79,2),IF((C534=9),VLOOKUP(H534,'9 лет'!$Q$5:$R$79,2),IF((C534=10),VLOOKUP(H534,'10 лет'!$Q$5:$R$79,2),IF((C534=11),VLOOKUP(H534,'11 лет'!$Q$5:$R$79,2),IF((C534=12),VLOOKUP(H534,'12 лет'!$S$5:$T$79,2),IF((C534=13),VLOOKUP(H534,'13 лет'!$S$5:$T$79,2),IF((C534=14),VLOOKUP(H534,'14 лет'!$S$5:$T$79,2),IF((C534=15),VLOOKUP(H534,'15 лет'!$S$5:$T$79,2),IF((C534=16),VLOOKUP(H534,'16 лет'!$S$5:$T$79,2),IF((C534=17),VLOOKUP(H534,'17 лет'!$S$5:$T$79,2))))))))))))</f>
        <v>0</v>
      </c>
      <c r="J534" s="28"/>
      <c r="K534" s="17">
        <f>IF((C534&lt;=7),VLOOKUP(J534,'7 лет'!$S$5:$T$79,2),IF((C534=8),VLOOKUP(J534,'8 лет'!$S$5:$T$79,2),IF((C534=9),VLOOKUP(J534,'9 лет'!$S$5:$T$79,2),IF((C534=10),VLOOKUP(J534,'10 лет'!$S$5:$T$79,2),IF((C534=11),VLOOKUP(J534,'11 лет'!$S$5:$T$79,2),IF((C534=12),VLOOKUP(J534,'12 лет'!$U$5:$V$79,2),IF((C534=13),VLOOKUP(J534,'13 лет'!$U$5:$V$79,2),IF((C534=14),VLOOKUP(J534,'14 лет'!$U$5:$V$79,2),IF(C534&gt;=15,"0")))))))))</f>
        <v>0</v>
      </c>
      <c r="L534" s="28"/>
      <c r="M534" s="17" t="str">
        <f>IF((C534=12),VLOOKUP(L534,'12 лет'!$W$5:$X$85,2),IF((C534=13),VLOOKUP(L534,'13 лет'!$W$5:$X$84,2),IF((C534=14),VLOOKUP(L534,'14 лет'!$W$5:$X$82,2),IF((C534=15),VLOOKUP(L534,'15 лет'!$U$5:$V$82,2),IF((C534=16),VLOOKUP(L534,'16 лет'!$U$5:$V$78,2),IF((C534=17),VLOOKUP(L534,'17 лет'!$U$5:$V$78,2),IF(C534&lt;12,"0")))))))</f>
        <v>0</v>
      </c>
      <c r="N534" s="28"/>
      <c r="O534" s="17" t="str">
        <f>IF((C534=15),VLOOKUP(N534,'15 лет'!$W$5:$X$115,2),IF((C534=16),VLOOKUP(N534,'16 лет'!$W$5:$X$113,2),IF((C534=17),VLOOKUP(N534,'17 лет'!$W$5:$X$113,2),IF(C534&lt;15,"0"))))</f>
        <v>0</v>
      </c>
      <c r="P534" s="11"/>
      <c r="Q534" s="17">
        <f>IF((C534&lt;=7),VLOOKUP(P534,'7 лет'!$U$5:$V$79,2),IF((C534=8),VLOOKUP(P534,'8 лет'!$U$5:$V$79,2),IF((C534=9),VLOOKUP(P534,'9 лет'!$U$5:$V$79,2),IF((C534=10),VLOOKUP(P534,'10 лет'!$U$5:$V$79,2),IF((C534=11),VLOOKUP(P534,'11 лет'!$U$5:$V$79,2),IF((C534=12),VLOOKUP(P534,'12 лет'!$Y$5:$Z$79,2),IF((C534=13),VLOOKUP(P534,'13 лет'!$Y$5:$Z$79,2),IF((C534=14),VLOOKUP(P534,'14 лет'!$Y$5:$Z$79,2),IF((C534=15),VLOOKUP(P534,'15 лет'!$Y$5:$Z$79,2),IF((C534=16),VLOOKUP(P534,'16 лет'!$Y$5:$Z$79,2),IF((C534=17),VLOOKUP(P534,'17 лет'!$Y$5:$Z$79,2))))))))))))</f>
        <v>35</v>
      </c>
      <c r="R534" s="28"/>
      <c r="S534" s="17">
        <f>IF((C534&lt;=7),VLOOKUP(R534,'7 лет'!$W$5:$X$79,2),IF((C534=8),VLOOKUP(R534,'8 лет'!$W$5:$X$79,2),IF((C534=9),VLOOKUP(R534,'9 лет'!$W$5:$X$79,2),IF((C534=10),VLOOKUP(R534,'10 лет'!$W$5:$X$79,2),IF((C534=11),VLOOKUP(R534,'11 лет'!$W$5:$X$79,2),IF((C534=12),VLOOKUP(R534,'12 лет'!$AA$5:$AB$79,2),IF((C534=13),VLOOKUP(R534,'13 лет'!$AA$5:$AB$79,2),IF((C534=14),VLOOKUP(R534,'14 лет'!$AA$5:$AB$79,2),IF((C534=15),VLOOKUP(R534,'15 лет'!$AA$5:$AB$79,2),IF((C534=16),VLOOKUP(R534,'16 лет'!$AA$5:$AB$79,2),IF((C534=17),VLOOKUP(R534,'17 лет'!$AA$5:$AB$79,2))))))))))))</f>
        <v>0</v>
      </c>
      <c r="T534" s="13">
        <f t="shared" si="25"/>
        <v>35</v>
      </c>
      <c r="U534" s="4">
        <f>'Личное первенство девушки'!U88</f>
        <v>7</v>
      </c>
      <c r="V534" s="120"/>
      <c r="W534" s="111"/>
      <c r="X534" t="str">
        <f>P518</f>
        <v>Субъект РФ 13</v>
      </c>
    </row>
    <row r="535" spans="1:24" ht="18.75">
      <c r="A535" s="28">
        <v>5</v>
      </c>
      <c r="B535" s="80"/>
      <c r="C535" s="30"/>
      <c r="D535" s="14"/>
      <c r="E535" s="17">
        <f>IF((C535&lt;=7),VLOOKUP(D535,'7 лет'!$M$5:$N$78,2),IF((C535=8),VLOOKUP(D535,'8 лет'!$M$5:$N$78,2),IF((C535=9),VLOOKUP(D535,'9 лет'!$M$5:$N$78,2),IF((C535=10),VLOOKUP(D535,'10 лет'!$M$5:$N$78,2),IF((C535=11),VLOOKUP(D535,'11 лет'!$M$5:$N$78,2),IF((C535=12),VLOOKUP(D535,'12 лет'!$O$5:$P$78,2),IF((C535=13),VLOOKUP(D535,'13 лет'!$O$5:$P$78,2),IF((C535=14),VLOOKUP(D535,'14 лет'!$O$5:$P$78,2),IF((C535=15),VLOOKUP(D535,'15 лет'!$O$5:$P$78,2),IF((C535=16),VLOOKUP(D535,'16 лет'!$O$5:$P$78,2),IF((C535=17),VLOOKUP(D535,'17 лет'!$O$5:$P$78,2))))))))))))</f>
        <v>0</v>
      </c>
      <c r="F535" s="14"/>
      <c r="G535" s="17">
        <f>IF((C535&lt;=7),VLOOKUP(F535,'7 лет'!$O$5:$P$79,2),IF((C535=8),VLOOKUP(F535,'8 лет'!$O$5:$P$79,2),IF((C535=9),VLOOKUP(F535,'9 лет'!$O$5:$P$79,2),IF((C535=10),VLOOKUP(F535,'10 лет'!$O$5:$P$79,2),IF((C535=11),VLOOKUP(F535,'11 лет'!$O$5:$P$79,2),IF((C535=12),VLOOKUP(F535,'12 лет'!$Q$5:$R$79,2),IF((C535=13),VLOOKUP(F535,'13 лет'!$Q$5:$R$79,2),IF((C535=14),VLOOKUP(F535,'14 лет'!$Q$5:$R$79,2),IF((C535=15),VLOOKUP(F535,'15 лет'!$Q$5:$R$79,2),IF((C535=16),VLOOKUP(F535,'16 лет'!$Q$5:$R$79,2),IF((C535=17),VLOOKUP(F535,'17 лет'!$Q$5:$R$79,2))))))))))))</f>
        <v>0</v>
      </c>
      <c r="H535" s="14"/>
      <c r="I535" s="17">
        <f>IF((C535&lt;=7),VLOOKUP(H535,'7 лет'!$Q$5:$R$79,2),IF((C535=8),VLOOKUP(H535,'8 лет'!$Q$5:$R$79,2),IF((C535=9),VLOOKUP(H535,'9 лет'!$Q$5:$R$79,2),IF((C535=10),VLOOKUP(H535,'10 лет'!$Q$5:$R$79,2),IF((C535=11),VLOOKUP(H535,'11 лет'!$Q$5:$R$79,2),IF((C535=12),VLOOKUP(H535,'12 лет'!$S$5:$T$79,2),IF((C535=13),VLOOKUP(H535,'13 лет'!$S$5:$T$79,2),IF((C535=14),VLOOKUP(H535,'14 лет'!$S$5:$T$79,2),IF((C535=15),VLOOKUP(H535,'15 лет'!$S$5:$T$79,2),IF((C535=16),VLOOKUP(H535,'16 лет'!$S$5:$T$79,2),IF((C535=17),VLOOKUP(H535,'17 лет'!$S$5:$T$79,2))))))))))))</f>
        <v>0</v>
      </c>
      <c r="J535" s="14"/>
      <c r="K535" s="17">
        <f>IF((C535&lt;=7),VLOOKUP(J535,'7 лет'!$S$5:$T$79,2),IF((C535=8),VLOOKUP(J535,'8 лет'!$S$5:$T$79,2),IF((C535=9),VLOOKUP(J535,'9 лет'!$S$5:$T$79,2),IF((C535=10),VLOOKUP(J535,'10 лет'!$S$5:$T$79,2),IF((C535=11),VLOOKUP(J535,'11 лет'!$S$5:$T$79,2),IF((C535=12),VLOOKUP(J535,'12 лет'!$U$5:$V$79,2),IF((C535=13),VLOOKUP(J535,'13 лет'!$U$5:$V$79,2),IF((C535=14),VLOOKUP(J535,'14 лет'!$U$5:$V$79,2),IF(C535&gt;=15,"0")))))))))</f>
        <v>0</v>
      </c>
      <c r="L535" s="28"/>
      <c r="M535" s="17" t="str">
        <f>IF((C535=12),VLOOKUP(L535,'12 лет'!$W$5:$X$85,2),IF((C535=13),VLOOKUP(L535,'13 лет'!$W$5:$X$84,2),IF((C535=14),VLOOKUP(L535,'14 лет'!$W$5:$X$82,2),IF((C535=15),VLOOKUP(L535,'15 лет'!$U$5:$V$82,2),IF((C535=16),VLOOKUP(L535,'16 лет'!$U$5:$V$78,2),IF((C535=17),VLOOKUP(L535,'17 лет'!$U$5:$V$78,2),IF(C535&lt;12,"0")))))))</f>
        <v>0</v>
      </c>
      <c r="N535" s="14"/>
      <c r="O535" s="17" t="str">
        <f>IF((C535=15),VLOOKUP(N535,'15 лет'!$W$5:$X$115,2),IF((C535=16),VLOOKUP(N535,'16 лет'!$W$5:$X$113,2),IF((C535=17),VLOOKUP(N535,'17 лет'!$W$5:$X$113,2),IF(C535&lt;15,"0"))))</f>
        <v>0</v>
      </c>
      <c r="P535" s="14"/>
      <c r="Q535" s="17">
        <f>IF((C535&lt;=7),VLOOKUP(P535,'7 лет'!$U$5:$V$79,2),IF((C535=8),VLOOKUP(P535,'8 лет'!$U$5:$V$79,2),IF((C535=9),VLOOKUP(P535,'9 лет'!$U$5:$V$79,2),IF((C535=10),VLOOKUP(P535,'10 лет'!$U$5:$V$79,2),IF((C535=11),VLOOKUP(P535,'11 лет'!$U$5:$V$79,2),IF((C535=12),VLOOKUP(P535,'12 лет'!$Y$5:$Z$79,2),IF((C535=13),VLOOKUP(P535,'13 лет'!$Y$5:$Z$79,2),IF((C535=14),VLOOKUP(P535,'14 лет'!$Y$5:$Z$79,2),IF((C535=15),VLOOKUP(P535,'15 лет'!$Y$5:$Z$79,2),IF((C535=16),VLOOKUP(P535,'16 лет'!$Y$5:$Z$79,2),IF((C535=17),VLOOKUP(P535,'17 лет'!$Y$5:$Z$79,2))))))))))))</f>
        <v>35</v>
      </c>
      <c r="R535" s="14"/>
      <c r="S535" s="17">
        <f>IF((C535&lt;=7),VLOOKUP(R535,'7 лет'!$W$5:$X$79,2),IF((C535=8),VLOOKUP(R535,'8 лет'!$W$5:$X$79,2),IF((C535=9),VLOOKUP(R535,'9 лет'!$W$5:$X$79,2),IF((C535=10),VLOOKUP(R535,'10 лет'!$W$5:$X$79,2),IF((C535=11),VLOOKUP(R535,'11 лет'!$W$5:$X$79,2),IF((C535=12),VLOOKUP(R535,'12 лет'!$AA$5:$AB$79,2),IF((C535=13),VLOOKUP(R535,'13 лет'!$AA$5:$AB$79,2),IF((C535=14),VLOOKUP(R535,'14 лет'!$AA$5:$AB$79,2),IF((C535=15),VLOOKUP(R535,'15 лет'!$AA$5:$AB$79,2),IF((C535=16),VLOOKUP(R535,'16 лет'!$AA$5:$AB$79,2),IF((C535=17),VLOOKUP(R535,'17 лет'!$AA$5:$AB$79,2))))))))))))</f>
        <v>0</v>
      </c>
      <c r="T535" s="13">
        <f t="shared" si="25"/>
        <v>35</v>
      </c>
      <c r="U535" s="4">
        <f>'Личное первенство девушки'!U89</f>
        <v>7</v>
      </c>
      <c r="V535" s="120"/>
      <c r="W535" s="111"/>
      <c r="X535" t="str">
        <f>P518</f>
        <v>Субъект РФ 13</v>
      </c>
    </row>
    <row r="536" spans="1:24" ht="18.75">
      <c r="A536" s="28">
        <v>6</v>
      </c>
      <c r="B536" s="80"/>
      <c r="C536" s="30"/>
      <c r="D536" s="14"/>
      <c r="E536" s="17">
        <f>IF((C536&lt;=7),VLOOKUP(D536,'7 лет'!$M$5:$N$78,2),IF((C536=8),VLOOKUP(D536,'8 лет'!$M$5:$N$78,2),IF((C536=9),VLOOKUP(D536,'9 лет'!$M$5:$N$78,2),IF((C536=10),VLOOKUP(D536,'10 лет'!$M$5:$N$78,2),IF((C536=11),VLOOKUP(D536,'11 лет'!$M$5:$N$78,2),IF((C536=12),VLOOKUP(D536,'12 лет'!$O$5:$P$78,2),IF((C536=13),VLOOKUP(D536,'13 лет'!$O$5:$P$78,2),IF((C536=14),VLOOKUP(D536,'14 лет'!$O$5:$P$78,2),IF((C536=15),VLOOKUP(D536,'15 лет'!$O$5:$P$78,2),IF((C536=16),VLOOKUP(D536,'16 лет'!$O$5:$P$78,2),IF((C536=17),VLOOKUP(D536,'17 лет'!$O$5:$P$78,2))))))))))))</f>
        <v>0</v>
      </c>
      <c r="F536" s="14"/>
      <c r="G536" s="17">
        <f>IF((C536&lt;=7),VLOOKUP(F536,'7 лет'!$O$5:$P$79,2),IF((C536=8),VLOOKUP(F536,'8 лет'!$O$5:$P$79,2),IF((C536=9),VLOOKUP(F536,'9 лет'!$O$5:$P$79,2),IF((C536=10),VLOOKUP(F536,'10 лет'!$O$5:$P$79,2),IF((C536=11),VLOOKUP(F536,'11 лет'!$O$5:$P$79,2),IF((C536=12),VLOOKUP(F536,'12 лет'!$Q$5:$R$79,2),IF((C536=13),VLOOKUP(F536,'13 лет'!$Q$5:$R$79,2),IF((C536=14),VLOOKUP(F536,'14 лет'!$Q$5:$R$79,2),IF((C536=15),VLOOKUP(F536,'15 лет'!$Q$5:$R$79,2),IF((C536=16),VLOOKUP(F536,'16 лет'!$Q$5:$R$79,2),IF((C536=17),VLOOKUP(F536,'17 лет'!$Q$5:$R$79,2))))))))))))</f>
        <v>0</v>
      </c>
      <c r="H536" s="14"/>
      <c r="I536" s="17">
        <f>IF((C536&lt;=7),VLOOKUP(H536,'7 лет'!$Q$5:$R$79,2),IF((C536=8),VLOOKUP(H536,'8 лет'!$Q$5:$R$79,2),IF((C536=9),VLOOKUP(H536,'9 лет'!$Q$5:$R$79,2),IF((C536=10),VLOOKUP(H536,'10 лет'!$Q$5:$R$79,2),IF((C536=11),VLOOKUP(H536,'11 лет'!$Q$5:$R$79,2),IF((C536=12),VLOOKUP(H536,'12 лет'!$S$5:$T$79,2),IF((C536=13),VLOOKUP(H536,'13 лет'!$S$5:$T$79,2),IF((C536=14),VLOOKUP(H536,'14 лет'!$S$5:$T$79,2),IF((C536=15),VLOOKUP(H536,'15 лет'!$S$5:$T$79,2),IF((C536=16),VLOOKUP(H536,'16 лет'!$S$5:$T$79,2),IF((C536=17),VLOOKUP(H536,'17 лет'!$S$5:$T$79,2))))))))))))</f>
        <v>0</v>
      </c>
      <c r="J536" s="14"/>
      <c r="K536" s="17">
        <f>IF((C536&lt;=7),VLOOKUP(J536,'7 лет'!$S$5:$T$79,2),IF((C536=8),VLOOKUP(J536,'8 лет'!$S$5:$T$79,2),IF((C536=9),VLOOKUP(J536,'9 лет'!$S$5:$T$79,2),IF((C536=10),VLOOKUP(J536,'10 лет'!$S$5:$T$79,2),IF((C536=11),VLOOKUP(J536,'11 лет'!$S$5:$T$79,2),IF((C536=12),VLOOKUP(J536,'12 лет'!$U$5:$V$79,2),IF((C536=13),VLOOKUP(J536,'13 лет'!$U$5:$V$79,2),IF((C536=14),VLOOKUP(J536,'14 лет'!$U$5:$V$79,2),IF(C536&gt;=15,"0")))))))))</f>
        <v>0</v>
      </c>
      <c r="L536" s="28"/>
      <c r="M536" s="17" t="str">
        <f>IF((C536=12),VLOOKUP(L536,'12 лет'!$W$5:$X$85,2),IF((C536=13),VLOOKUP(L536,'13 лет'!$W$5:$X$84,2),IF((C536=14),VLOOKUP(L536,'14 лет'!$W$5:$X$82,2),IF((C536=15),VLOOKUP(L536,'15 лет'!$U$5:$V$82,2),IF((C536=16),VLOOKUP(L536,'16 лет'!$U$5:$V$78,2),IF((C536=17),VLOOKUP(L536,'17 лет'!$U$5:$V$78,2),IF(C536&lt;12,"0")))))))</f>
        <v>0</v>
      </c>
      <c r="N536" s="14"/>
      <c r="O536" s="17" t="str">
        <f>IF((C536=15),VLOOKUP(N536,'15 лет'!$W$5:$X$115,2),IF((C536=16),VLOOKUP(N536,'16 лет'!$W$5:$X$113,2),IF((C536=17),VLOOKUP(N536,'17 лет'!$W$5:$X$113,2),IF(C536&lt;15,"0"))))</f>
        <v>0</v>
      </c>
      <c r="P536" s="14"/>
      <c r="Q536" s="17">
        <f>IF((C536&lt;=7),VLOOKUP(P536,'7 лет'!$U$5:$V$79,2),IF((C536=8),VLOOKUP(P536,'8 лет'!$U$5:$V$79,2),IF((C536=9),VLOOKUP(P536,'9 лет'!$U$5:$V$79,2),IF((C536=10),VLOOKUP(P536,'10 лет'!$U$5:$V$79,2),IF((C536=11),VLOOKUP(P536,'11 лет'!$U$5:$V$79,2),IF((C536=12),VLOOKUP(P536,'12 лет'!$Y$5:$Z$79,2),IF((C536=13),VLOOKUP(P536,'13 лет'!$Y$5:$Z$79,2),IF((C536=14),VLOOKUP(P536,'14 лет'!$Y$5:$Z$79,2),IF((C536=15),VLOOKUP(P536,'15 лет'!$Y$5:$Z$79,2),IF((C536=16),VLOOKUP(P536,'16 лет'!$Y$5:$Z$79,2),IF((C536=17),VLOOKUP(P536,'17 лет'!$Y$5:$Z$79,2))))))))))))</f>
        <v>35</v>
      </c>
      <c r="R536" s="14"/>
      <c r="S536" s="17">
        <f>IF((C536&lt;=7),VLOOKUP(R536,'7 лет'!$W$5:$X$79,2),IF((C536=8),VLOOKUP(R536,'8 лет'!$W$5:$X$79,2),IF((C536=9),VLOOKUP(R536,'9 лет'!$W$5:$X$79,2),IF((C536=10),VLOOKUP(R536,'10 лет'!$W$5:$X$79,2),IF((C536=11),VLOOKUP(R536,'11 лет'!$W$5:$X$79,2),IF((C536=12),VLOOKUP(R536,'12 лет'!$AA$5:$AB$79,2),IF((C536=13),VLOOKUP(R536,'13 лет'!$AA$5:$AB$79,2),IF((C536=14),VLOOKUP(R536,'14 лет'!$AA$5:$AB$79,2),IF((C536=15),VLOOKUP(R536,'15 лет'!$AA$5:$AB$79,2),IF((C536=16),VLOOKUP(R536,'16 лет'!$AA$5:$AB$79,2),IF((C536=17),VLOOKUP(R536,'17 лет'!$AA$5:$AB$79,2))))))))))))</f>
        <v>0</v>
      </c>
      <c r="T536" s="13">
        <f t="shared" si="25"/>
        <v>35</v>
      </c>
      <c r="U536" s="4">
        <f>'Личное первенство девушки'!U90</f>
        <v>7</v>
      </c>
      <c r="V536" s="120"/>
      <c r="W536" s="111"/>
      <c r="X536" t="str">
        <f>P518</f>
        <v>Субъект РФ 13</v>
      </c>
    </row>
    <row r="537" spans="1:24" ht="18.75">
      <c r="A537" s="122"/>
      <c r="B537" s="123"/>
      <c r="C537" s="123"/>
      <c r="D537" s="123"/>
      <c r="E537" s="123"/>
      <c r="F537" s="123"/>
      <c r="G537" s="123"/>
      <c r="H537" s="123"/>
      <c r="I537" s="123"/>
      <c r="J537" s="123"/>
      <c r="K537" s="123"/>
      <c r="L537" s="123"/>
      <c r="M537" s="123"/>
      <c r="N537" s="123"/>
      <c r="O537" s="123"/>
      <c r="P537" s="128" t="s">
        <v>293</v>
      </c>
      <c r="Q537" s="128"/>
      <c r="R537" s="128"/>
      <c r="S537" s="129"/>
      <c r="T537" s="124">
        <f ca="1">SUMPRODUCT(LARGE($T$531:$T$536,ROW(INDIRECT("T1:T"&amp;Z17))))</f>
        <v>175</v>
      </c>
      <c r="U537" s="125"/>
      <c r="V537" s="120"/>
      <c r="W537" s="111"/>
    </row>
    <row r="538" spans="1:24" ht="30" customHeight="1">
      <c r="A538" s="131"/>
      <c r="B538" s="132"/>
      <c r="C538" s="132"/>
      <c r="D538" s="132"/>
      <c r="E538" s="132"/>
      <c r="F538" s="132"/>
      <c r="G538" s="132"/>
      <c r="H538" s="132"/>
      <c r="I538" s="132"/>
      <c r="J538" s="132"/>
      <c r="K538" s="132"/>
      <c r="L538" s="132"/>
      <c r="M538" s="132"/>
      <c r="N538" s="132"/>
      <c r="O538" s="132"/>
      <c r="P538" s="126" t="s">
        <v>294</v>
      </c>
      <c r="Q538" s="126"/>
      <c r="R538" s="126"/>
      <c r="S538" s="126"/>
      <c r="T538" s="142">
        <f ca="1">SUM(T529+T537)</f>
        <v>425</v>
      </c>
      <c r="U538" s="143"/>
      <c r="V538" s="121"/>
      <c r="W538" s="112"/>
    </row>
    <row r="539" spans="1:24">
      <c r="A539" s="15"/>
      <c r="B539" s="15"/>
      <c r="C539" s="15"/>
      <c r="D539" s="15"/>
      <c r="E539" s="15"/>
      <c r="F539" s="15"/>
      <c r="G539" s="15"/>
      <c r="H539" s="15"/>
      <c r="I539" s="15"/>
      <c r="J539" s="15"/>
      <c r="K539" s="15"/>
      <c r="L539" s="15"/>
      <c r="M539" s="15"/>
      <c r="N539" s="15"/>
      <c r="O539" s="15"/>
      <c r="P539" s="15"/>
      <c r="Q539" s="15"/>
      <c r="R539" s="15"/>
      <c r="S539" s="15"/>
      <c r="T539" s="15"/>
    </row>
    <row r="540" spans="1:24">
      <c r="A540" s="16"/>
      <c r="C540" s="16"/>
      <c r="D540" s="16"/>
      <c r="E540" s="16"/>
      <c r="F540" s="16"/>
      <c r="G540" s="16"/>
      <c r="H540" s="16"/>
      <c r="I540" s="16"/>
      <c r="J540" s="16"/>
      <c r="K540" s="15"/>
      <c r="L540" s="15"/>
      <c r="M540" s="16"/>
      <c r="N540" s="16"/>
      <c r="O540" s="16"/>
      <c r="P540" s="16"/>
      <c r="Q540" s="16"/>
      <c r="R540" s="16"/>
      <c r="S540" s="16"/>
      <c r="T540" s="16"/>
    </row>
    <row r="541" spans="1:24">
      <c r="A541" s="16"/>
      <c r="C541" s="16"/>
      <c r="D541" s="16"/>
      <c r="E541" s="16"/>
      <c r="F541" s="16"/>
      <c r="G541" s="16"/>
      <c r="H541" s="16"/>
      <c r="I541" s="16"/>
      <c r="J541" s="16"/>
      <c r="K541" s="15"/>
      <c r="L541" s="15"/>
      <c r="M541" s="16"/>
      <c r="N541" s="16"/>
      <c r="O541" s="16"/>
      <c r="P541" s="16"/>
      <c r="Q541" s="16"/>
      <c r="R541" s="16"/>
      <c r="S541" s="16"/>
      <c r="T541" s="16"/>
    </row>
    <row r="542" spans="1:24" ht="16.5">
      <c r="A542" s="15"/>
      <c r="B542" s="81" t="s">
        <v>181</v>
      </c>
      <c r="C542" s="15"/>
      <c r="D542" s="15"/>
      <c r="E542" s="15"/>
      <c r="F542" s="15"/>
      <c r="G542" s="15"/>
      <c r="H542" s="15"/>
      <c r="I542" s="15"/>
      <c r="J542" s="15"/>
      <c r="K542" s="15"/>
      <c r="L542" s="15"/>
      <c r="M542" s="15"/>
      <c r="N542" s="15"/>
      <c r="O542" s="15"/>
      <c r="P542" s="15"/>
      <c r="Q542" s="15"/>
      <c r="R542" s="15"/>
      <c r="S542" s="15"/>
      <c r="T542" s="15"/>
    </row>
    <row r="543" spans="1:24">
      <c r="A543" s="15"/>
      <c r="B543" s="16"/>
      <c r="C543" s="16"/>
      <c r="D543" s="15"/>
      <c r="E543" s="15"/>
      <c r="F543" s="15"/>
      <c r="G543" s="15"/>
      <c r="H543" s="15"/>
      <c r="I543" s="15"/>
      <c r="J543" s="15"/>
      <c r="K543" s="15"/>
      <c r="L543" s="15"/>
      <c r="M543" s="15"/>
      <c r="N543" s="15"/>
      <c r="O543" s="15"/>
      <c r="P543" s="15"/>
      <c r="Q543" s="15"/>
      <c r="R543" s="15"/>
      <c r="S543" s="15"/>
      <c r="T543" s="15"/>
    </row>
    <row r="544" spans="1:24">
      <c r="A544" s="15"/>
      <c r="B544" s="15"/>
      <c r="C544" s="16"/>
      <c r="D544" s="15"/>
      <c r="E544" s="15"/>
      <c r="F544" s="15"/>
      <c r="G544" s="15"/>
      <c r="H544" s="15"/>
      <c r="I544" s="15"/>
      <c r="J544" s="15"/>
      <c r="K544" s="15"/>
      <c r="L544" s="15"/>
      <c r="M544" s="15"/>
      <c r="N544" s="15"/>
      <c r="O544" s="15"/>
      <c r="P544" s="15"/>
      <c r="Q544" s="15"/>
      <c r="R544" s="15"/>
      <c r="S544" s="15"/>
      <c r="T544" s="15"/>
    </row>
    <row r="545" spans="1:23" ht="16.5">
      <c r="A545" s="15"/>
      <c r="B545" s="81" t="s">
        <v>182</v>
      </c>
      <c r="C545" s="16"/>
      <c r="D545" s="15"/>
      <c r="E545" s="15"/>
      <c r="F545" s="15"/>
      <c r="G545" s="15"/>
      <c r="H545" s="15"/>
      <c r="I545" s="15"/>
      <c r="J545" s="15"/>
      <c r="K545" s="15"/>
      <c r="L545" s="15"/>
      <c r="M545" s="15"/>
      <c r="N545" s="15"/>
      <c r="O545" s="15"/>
      <c r="P545" s="15"/>
      <c r="Q545" s="15"/>
      <c r="R545" s="15"/>
      <c r="S545" s="15"/>
      <c r="T545" s="15"/>
    </row>
    <row r="547" spans="1:23" ht="18.75">
      <c r="A547" s="113" t="s">
        <v>999</v>
      </c>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row>
    <row r="548" spans="1:23" ht="18.75">
      <c r="A548" s="113" t="s">
        <v>998</v>
      </c>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row>
    <row r="550" spans="1:23">
      <c r="A550" s="114" t="s">
        <v>169</v>
      </c>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row>
    <row r="551" spans="1:23">
      <c r="A551" s="45"/>
      <c r="B551" s="45"/>
      <c r="C551" s="45"/>
      <c r="D551" s="45"/>
      <c r="E551" s="45"/>
      <c r="F551" s="45"/>
      <c r="G551" s="45"/>
      <c r="H551" s="45"/>
      <c r="I551" s="45"/>
      <c r="J551" s="45"/>
      <c r="K551" s="45"/>
      <c r="L551" s="45"/>
      <c r="M551" s="45"/>
      <c r="N551" s="45"/>
      <c r="O551" s="45"/>
      <c r="P551" s="45"/>
      <c r="Q551" s="45"/>
      <c r="R551" s="45"/>
      <c r="S551" s="45"/>
      <c r="T551" s="45"/>
      <c r="U551" s="45"/>
      <c r="V551" s="45"/>
      <c r="W551" s="45"/>
    </row>
    <row r="552" spans="1:23" ht="18.75">
      <c r="A552" s="115" t="s">
        <v>1013</v>
      </c>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row>
    <row r="553" spans="1:23" ht="18.75">
      <c r="A553" s="115" t="s">
        <v>996</v>
      </c>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row>
    <row r="554" spans="1:23" ht="18.75">
      <c r="A554" s="116" t="s">
        <v>997</v>
      </c>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row>
    <row r="555" spans="1:23" ht="18.75">
      <c r="A555" s="52"/>
      <c r="B555" s="52"/>
      <c r="C555" s="52"/>
      <c r="D555" s="52"/>
      <c r="E555" s="52"/>
      <c r="F555" s="52"/>
      <c r="G555" s="52"/>
      <c r="H555" s="52"/>
      <c r="I555" s="52"/>
      <c r="J555" s="52"/>
      <c r="K555" s="52"/>
      <c r="L555" s="52"/>
      <c r="M555" s="52"/>
      <c r="N555" s="52"/>
      <c r="O555" s="52"/>
      <c r="P555" s="52"/>
      <c r="Q555" s="52"/>
      <c r="R555" s="52"/>
      <c r="S555" s="52"/>
      <c r="T555" s="52"/>
      <c r="U555" s="52"/>
      <c r="V555" s="52"/>
    </row>
    <row r="556" spans="1:23">
      <c r="A556" s="10"/>
      <c r="B556" s="10"/>
      <c r="C556" s="10"/>
      <c r="D556" s="10"/>
      <c r="E556" s="10"/>
      <c r="F556" s="10"/>
      <c r="G556" s="10"/>
      <c r="H556" s="10"/>
      <c r="I556" s="10"/>
      <c r="J556" s="10"/>
      <c r="K556" s="10"/>
      <c r="L556" s="10"/>
      <c r="M556" s="10"/>
      <c r="N556" s="10"/>
      <c r="O556" s="10"/>
      <c r="P556" s="10"/>
      <c r="Q556" s="10"/>
      <c r="R556" s="10"/>
      <c r="S556" s="10"/>
      <c r="T556" s="10"/>
    </row>
    <row r="557" spans="1:23" ht="18.75">
      <c r="A557" s="117" t="s">
        <v>1000</v>
      </c>
      <c r="B557" s="117"/>
      <c r="C557" s="49"/>
      <c r="D557" s="49"/>
      <c r="E557" s="49"/>
      <c r="F557" s="49"/>
      <c r="G557" s="49"/>
      <c r="H557" s="49"/>
      <c r="I557" s="49"/>
      <c r="J557" s="49"/>
      <c r="K557" s="49"/>
      <c r="L557" s="49"/>
      <c r="M557" s="49"/>
      <c r="N557" s="49"/>
      <c r="O557" s="49"/>
      <c r="P557" s="49"/>
      <c r="Q557" s="49"/>
      <c r="R557" s="49"/>
      <c r="S557" s="49"/>
      <c r="T557" s="49"/>
    </row>
    <row r="558" spans="1:23" ht="18.75">
      <c r="A558" s="117" t="s">
        <v>1001</v>
      </c>
      <c r="B558" s="117"/>
      <c r="C558" s="44"/>
      <c r="D558" s="44"/>
      <c r="E558" s="44"/>
      <c r="F558" s="44"/>
      <c r="G558" s="44"/>
      <c r="H558" s="44"/>
      <c r="I558" s="44"/>
      <c r="J558" s="44"/>
      <c r="K558" s="44"/>
      <c r="L558" s="44"/>
      <c r="M558" s="44"/>
      <c r="N558" s="44"/>
      <c r="O558" s="44"/>
      <c r="P558" s="44"/>
      <c r="Q558" s="44"/>
      <c r="R558" s="44"/>
      <c r="S558" s="44"/>
      <c r="T558" s="44"/>
    </row>
    <row r="559" spans="1:23" ht="18.75">
      <c r="A559" s="117"/>
      <c r="B559" s="117"/>
      <c r="D559" s="49"/>
      <c r="E559" s="49"/>
      <c r="F559" s="49"/>
      <c r="G559" s="49"/>
      <c r="H559" s="49"/>
      <c r="I559" s="49"/>
      <c r="J559" s="49"/>
      <c r="K559" s="49"/>
      <c r="L559" s="49"/>
      <c r="M559" s="49"/>
      <c r="N559" s="49"/>
      <c r="O559" s="49"/>
      <c r="P559" s="49"/>
      <c r="Q559" s="49"/>
      <c r="R559" s="49"/>
      <c r="S559" s="49"/>
      <c r="T559" s="49"/>
    </row>
    <row r="560" spans="1:23" ht="18.75">
      <c r="A560" s="118" t="s">
        <v>195</v>
      </c>
      <c r="B560" s="118"/>
      <c r="C560" s="118"/>
      <c r="D560" s="118"/>
      <c r="E560" s="118"/>
      <c r="F560" s="118"/>
      <c r="G560" s="118"/>
      <c r="H560" s="118"/>
      <c r="I560" s="118"/>
      <c r="J560" s="118"/>
      <c r="K560" s="118"/>
      <c r="L560" s="118"/>
      <c r="M560" s="118"/>
      <c r="N560" s="118"/>
      <c r="O560" s="118"/>
      <c r="P560" s="141" t="s">
        <v>305</v>
      </c>
      <c r="Q560" s="141"/>
      <c r="R560" s="141"/>
      <c r="S560" s="141"/>
      <c r="T560" s="141"/>
      <c r="U560" s="141"/>
      <c r="V560" s="141"/>
    </row>
    <row r="561" spans="1:24">
      <c r="A561" s="29"/>
      <c r="B561" s="29"/>
      <c r="C561" s="29"/>
      <c r="D561" s="29"/>
      <c r="E561" s="29"/>
      <c r="F561" s="29"/>
      <c r="G561" s="29"/>
      <c r="H561" s="29"/>
      <c r="I561" s="29"/>
      <c r="J561" s="29"/>
      <c r="K561" s="29"/>
      <c r="L561" s="29"/>
      <c r="M561" s="29"/>
      <c r="N561" s="29"/>
      <c r="O561" s="29"/>
      <c r="P561" s="29"/>
      <c r="Q561" s="29"/>
      <c r="R561" s="29"/>
      <c r="S561" s="29"/>
      <c r="T561" s="29"/>
    </row>
    <row r="562" spans="1:24" ht="24.75" customHeight="1">
      <c r="A562" s="130" t="s">
        <v>170</v>
      </c>
      <c r="B562" s="130"/>
      <c r="C562" s="130"/>
      <c r="D562" s="130"/>
      <c r="E562" s="130"/>
      <c r="F562" s="130"/>
      <c r="G562" s="130"/>
      <c r="H562" s="130"/>
      <c r="I562" s="130"/>
      <c r="J562" s="130"/>
      <c r="K562" s="130"/>
      <c r="L562" s="130"/>
      <c r="M562" s="130"/>
      <c r="N562" s="130"/>
      <c r="O562" s="130"/>
      <c r="P562" s="130"/>
      <c r="Q562" s="130"/>
      <c r="R562" s="130"/>
      <c r="S562" s="130"/>
      <c r="T562" s="138" t="s">
        <v>178</v>
      </c>
      <c r="U562" s="109" t="s">
        <v>291</v>
      </c>
      <c r="V562" s="109" t="s">
        <v>295</v>
      </c>
      <c r="W562" s="109" t="s">
        <v>1014</v>
      </c>
    </row>
    <row r="563" spans="1:24" ht="66" customHeight="1">
      <c r="A563" s="109" t="s">
        <v>171</v>
      </c>
      <c r="B563" s="130" t="s">
        <v>172</v>
      </c>
      <c r="C563" s="109" t="s">
        <v>173</v>
      </c>
      <c r="D563" s="109" t="s">
        <v>174</v>
      </c>
      <c r="E563" s="109"/>
      <c r="F563" s="109" t="s">
        <v>175</v>
      </c>
      <c r="G563" s="109"/>
      <c r="H563" s="109" t="s">
        <v>176</v>
      </c>
      <c r="I563" s="109"/>
      <c r="J563" s="109" t="s">
        <v>1002</v>
      </c>
      <c r="K563" s="109"/>
      <c r="L563" s="109" t="s">
        <v>1003</v>
      </c>
      <c r="M563" s="109"/>
      <c r="N563" s="109" t="s">
        <v>1004</v>
      </c>
      <c r="O563" s="109"/>
      <c r="P563" s="109" t="s">
        <v>7</v>
      </c>
      <c r="Q563" s="109"/>
      <c r="R563" s="109" t="s">
        <v>177</v>
      </c>
      <c r="S563" s="109"/>
      <c r="T563" s="139"/>
      <c r="U563" s="109"/>
      <c r="V563" s="109"/>
      <c r="W563" s="109"/>
    </row>
    <row r="564" spans="1:24" ht="16.5">
      <c r="A564" s="109"/>
      <c r="B564" s="130"/>
      <c r="C564" s="109"/>
      <c r="D564" s="51" t="s">
        <v>179</v>
      </c>
      <c r="E564" s="53" t="s">
        <v>3</v>
      </c>
      <c r="F564" s="51" t="s">
        <v>179</v>
      </c>
      <c r="G564" s="53" t="s">
        <v>3</v>
      </c>
      <c r="H564" s="51" t="s">
        <v>179</v>
      </c>
      <c r="I564" s="53" t="s">
        <v>3</v>
      </c>
      <c r="J564" s="51" t="s">
        <v>179</v>
      </c>
      <c r="K564" s="53" t="s">
        <v>3</v>
      </c>
      <c r="L564" s="51" t="s">
        <v>179</v>
      </c>
      <c r="M564" s="53" t="s">
        <v>3</v>
      </c>
      <c r="N564" s="51" t="s">
        <v>179</v>
      </c>
      <c r="O564" s="53" t="s">
        <v>3</v>
      </c>
      <c r="P564" s="51" t="s">
        <v>179</v>
      </c>
      <c r="Q564" s="53" t="s">
        <v>3</v>
      </c>
      <c r="R564" s="51" t="s">
        <v>179</v>
      </c>
      <c r="S564" s="53" t="s">
        <v>3</v>
      </c>
      <c r="T564" s="140"/>
      <c r="U564" s="109"/>
      <c r="V564" s="109"/>
      <c r="W564" s="109"/>
    </row>
    <row r="565" spans="1:24" ht="18.75">
      <c r="A565" s="28">
        <v>1</v>
      </c>
      <c r="B565" s="79"/>
      <c r="C565" s="28"/>
      <c r="D565" s="28"/>
      <c r="E565" s="17">
        <f>IF((C565&lt;=7),VLOOKUP(D565,'7 лет'!$A$5:$B$78,2),IF((C565=8),VLOOKUP(D565,'8 лет'!$A$5:$B$78,2),IF((C565=9),VLOOKUP(D565,'9 лет'!$A$5:$B$78,2),IF((C565=10),VLOOKUP(D565,'10 лет'!$A$5:$B$78,2),IF((C565=11),VLOOKUP(D565,'11 лет'!$A$5:$B$78,2),IF((C565=12),VLOOKUP(D565,'12 лет'!$A$5:$B$78,2),IF((C565=13),VLOOKUP(D565,'13 лет'!$A$5:$B$78,2),IF((C565=14),VLOOKUP(D565,'14 лет'!$A$5:$B$78,2),IF((C565=15),VLOOKUP(D565,'15 лет'!$A$5:$B$78,2),IF((C565=16),VLOOKUP(D565,'16 лет'!$A$5:$B$78,2),IF((C565=17),VLOOKUP(D565,'17 лет'!$A$5:$B$78,2))))))))))))</f>
        <v>0</v>
      </c>
      <c r="F565" s="28"/>
      <c r="G565" s="17">
        <f>IF((C565&lt;=7),VLOOKUP(F565,'7 лет'!$C$5:$D$79,2),IF((C565=8),VLOOKUP(F565,'8 лет'!$C$5:$D$79,2),IF((C565=9),VLOOKUP(F565,'9 лет'!$C$5:$D$79,2),IF((C565=10),VLOOKUP(F565,'10 лет'!$C$5:$D$79,2),IF((C565=11),VLOOKUP(F565,'11 лет'!$C$5:$D$79,2),IF((C565=12),VLOOKUP(F565,'12 лет'!$C$5:$D$79,2),IF((C565=13),VLOOKUP(F565,'13 лет'!$C$5:$D$79,2),IF((C565=14),VLOOKUP(F565,'14 лет'!$C$5:$D$79,2),IF((C565=15),VLOOKUP(F565,'15 лет'!$C$5:$D$79,2),IF((C565=16),VLOOKUP(F565,'16 лет'!$C$5:$D$79,2),IF((C565=17),VLOOKUP(F565,'17 лет'!$C$5:$D$79,2))))))))))))</f>
        <v>0</v>
      </c>
      <c r="H565" s="28"/>
      <c r="I565" s="17">
        <f>IF((C565&lt;=7),VLOOKUP(H565,'7 лет'!$E$5:$F$79,2),IF((C565=8),VLOOKUP(H565,'8 лет'!$E$5:$F$79,2),IF((C565=9),VLOOKUP(H565,'9 лет'!$E$5:$F$79,2),IF((C565=10),VLOOKUP(H565,'10 лет'!$E$5:$F$79,2),IF((C565=11),VLOOKUP(H565,'11 лет'!$E$5:$F$79,2),IF((C565=12),VLOOKUP(H565,'12 лет'!$E$5:$F$79,2),IF((C565=13),VLOOKUP(H565,'13 лет'!$E$5:$F$79,2),IF((C565=14),VLOOKUP(H565,'14 лет'!$E$5:$F$79,2),IF((C565=15),VLOOKUP(H565,'15 лет'!$E$5:$F$79,2),IF((C565=16),VLOOKUP(H565,'16 лет'!$E$5:$F$79,2),IF((C565=17),VLOOKUP(H565,'17 лет'!$E$5:$F$79,2))))))))))))</f>
        <v>0</v>
      </c>
      <c r="J565" s="28"/>
      <c r="K565" s="17">
        <f>IF((C565&lt;=7),VLOOKUP(J565,'7 лет'!$G$5:$H$79,2),IF((C565=8),VLOOKUP(J565,'8 лет'!$G$5:$H$79,2),IF((C565=9),VLOOKUP(J565,'9 лет'!$G$5:$H$79,2),IF((C565=10),VLOOKUP(J565,'10 лет'!$G$5:$H$79,2),IF((C565=11),VLOOKUP(J565,'11 лет'!$G$5:$H$79,2),IF((C565=12),VLOOKUP(J565,'12 лет'!$G$5:$H$79,2),IF((C565=13),VLOOKUP(J565,'13 лет'!$G$5:$H$79,2),IF((C565=14),VLOOKUP(J565,'14 лет'!$G$5:$H$79,2),IF(C565&gt;=15,"0")))))))))</f>
        <v>0</v>
      </c>
      <c r="L565" s="28"/>
      <c r="M565" s="17" t="str">
        <f>IF((C565=12),VLOOKUP(L565,'12 лет'!$I$5:$J$81,2),IF((C565=13),VLOOKUP(L565,'13 лет'!$I$5:$J$81,2),IF((C565=14),VLOOKUP(L565,'14 лет'!$I$5:$J$80,2),IF((C565=15),VLOOKUP(L565,'15 лет'!$G$5:$H$82,2),IF((C565=16),VLOOKUP(L565,'16 лет'!$G$5:$H$81,2),IF((C565=17),VLOOKUP(L565,'17 лет'!$G$5:$H$81,2),IF(C565&lt;12,"0")))))))</f>
        <v>0</v>
      </c>
      <c r="N565" s="28"/>
      <c r="O565" s="17" t="str">
        <f>IF((C565=15),VLOOKUP(N565,'15 лет'!$I$5:$J$100,2),IF((C565=16),VLOOKUP(N565,'16 лет'!$I$5:$J$94,2),IF((C565=17),VLOOKUP(N565,'17 лет'!$I$5:$J$97,2),IF(C565&lt;15,"0"))))</f>
        <v>0</v>
      </c>
      <c r="P565" s="11"/>
      <c r="Q565" s="17">
        <f>IF((C565&lt;=7),VLOOKUP(P565,'7 лет'!$I$5:$J$79,2),IF((C565=8),VLOOKUP(P565,'8 лет'!$I$5:$J$79,2),IF((C565=9),VLOOKUP(P565,'9 лет'!$I$5:$J$79,2),IF((C565=10),VLOOKUP(P565,'10 лет'!$I$5:$J$79,2),IF((C565=11),VLOOKUP(P565,'11 лет'!$I$5:$J$79,2),IF((C565=12),VLOOKUP(P565,'12 лет'!$K$5:$L$79,2),IF((C565=13),VLOOKUP(P565,'13 лет'!$K$5:$L$79,2),IF((C565=14),VLOOKUP(P565,'14 лет'!$K$5:$L$79,2),IF((C565=15),VLOOKUP(P565,'15 лет'!$K$5:$L$79,2),IF((C565=16),VLOOKUP(P565,'16 лет'!$K$5:$L$79,2),IF((C565=17),VLOOKUP(P565,'17 лет'!$K$5:$L$79,2),)))))))))))</f>
        <v>50</v>
      </c>
      <c r="R565" s="28"/>
      <c r="S565" s="17">
        <f>IF((C565&lt;=7),VLOOKUP(R565,'7 лет'!$K$5:$L$79,2),IF((C565=8),VLOOKUP(R565,'8 лет'!$K$5:$L$79,2),IF((C565=9),VLOOKUP(R565,'9 лет'!$K$5:$L$79,2),IF((C565=10),VLOOKUP(R565,'10 лет'!$K$5:$L$79,2),IF((C565=11),VLOOKUP(R565,'11 лет'!$K$5:$L$79,2),IF((C565=12),VLOOKUP(R565,'12 лет'!$M$5:$N$79,2),IF((C565=13),VLOOKUP(R565,'13 лет'!$M$5:$N$79,2),IF((C565=14),VLOOKUP(R565,'14 лет'!$M$5:$N$79,2),IF((C565=15),VLOOKUP(R565,'15 лет'!$M$5:$N$79,2),IF((C565=16),VLOOKUP(R565,'16 лет'!$M$5:$N$79,2),IF((C565=17),VLOOKUP(R565,'17 лет'!$M$5:$N$79,2))))))))))))</f>
        <v>0</v>
      </c>
      <c r="T565" s="12">
        <f t="shared" ref="T565:T570" si="26">SUM(E565+G565+I565+K565+M565+O565+Q565+S565)</f>
        <v>50</v>
      </c>
      <c r="U565" s="4">
        <f>'Личное первенство юноши'!U91</f>
        <v>7</v>
      </c>
      <c r="V565" s="119">
        <f ca="1">'Командный зачет'!G23</f>
        <v>2</v>
      </c>
      <c r="W565" s="110">
        <f ca="1">+SUM(V565*2)</f>
        <v>4</v>
      </c>
      <c r="X565" t="str">
        <f>P560</f>
        <v>Субъект РФ 14</v>
      </c>
    </row>
    <row r="566" spans="1:24" ht="18.75">
      <c r="A566" s="28">
        <v>2</v>
      </c>
      <c r="B566" s="79"/>
      <c r="C566" s="28"/>
      <c r="D566" s="28"/>
      <c r="E566" s="17">
        <f>IF((C566&lt;=7),VLOOKUP(D566,'7 лет'!$A$5:$B$78,2),IF((C566=8),VLOOKUP(D566,'8 лет'!$A$5:$B$78,2),IF((C566=9),VLOOKUP(D566,'9 лет'!$A$5:$B$78,2),IF((C566=10),VLOOKUP(D566,'10 лет'!$A$5:$B$78,2),IF((C566=11),VLOOKUP(D566,'11 лет'!$A$5:$B$78,2),IF((C566=12),VLOOKUP(D566,'12 лет'!$A$5:$B$78,2),IF((C566=13),VLOOKUP(D566,'13 лет'!$A$5:$B$78,2),IF((C566=14),VLOOKUP(D566,'14 лет'!$A$5:$B$78,2),IF((C566=15),VLOOKUP(D566,'15 лет'!$A$5:$B$78,2),IF((C566=16),VLOOKUP(D566,'16 лет'!$A$5:$B$78,2),IF((C566=17),VLOOKUP(D566,'17 лет'!$A$5:$B$78,2))))))))))))</f>
        <v>0</v>
      </c>
      <c r="F566" s="28"/>
      <c r="G566" s="17">
        <f>IF((C566&lt;=7),VLOOKUP(F566,'7 лет'!$C$5:$D$79,2),IF((C566=8),VLOOKUP(F566,'8 лет'!$C$5:$D$79,2),IF((C566=9),VLOOKUP(F566,'9 лет'!$C$5:$D$79,2),IF((C566=10),VLOOKUP(F566,'10 лет'!$C$5:$D$79,2),IF((C566=11),VLOOKUP(F566,'11 лет'!$C$5:$D$79,2),IF((C566=12),VLOOKUP(F566,'12 лет'!$C$5:$D$79,2),IF((C566=13),VLOOKUP(F566,'13 лет'!$C$5:$D$79,2),IF((C566=14),VLOOKUP(F566,'14 лет'!$C$5:$D$79,2),IF((C566=15),VLOOKUP(F566,'15 лет'!$C$5:$D$79,2),IF((C566=16),VLOOKUP(F566,'16 лет'!$C$5:$D$79,2),IF((C566=17),VLOOKUP(F566,'17 лет'!$C$5:$D$79,2))))))))))))</f>
        <v>0</v>
      </c>
      <c r="H566" s="28"/>
      <c r="I566" s="17">
        <f>IF((C566&lt;=7),VLOOKUP(H566,'7 лет'!$E$5:$F$79,2),IF((C566=8),VLOOKUP(H566,'8 лет'!$E$5:$F$79,2),IF((C566=9),VLOOKUP(H566,'9 лет'!$E$5:$F$79,2),IF((C566=10),VLOOKUP(H566,'10 лет'!$E$5:$F$79,2),IF((C566=11),VLOOKUP(H566,'11 лет'!$E$5:$F$79,2),IF((C566=12),VLOOKUP(H566,'12 лет'!$E$5:$F$79,2),IF((C566=13),VLOOKUP(H566,'13 лет'!$E$5:$F$79,2),IF((C566=14),VLOOKUP(H566,'14 лет'!$E$5:$F$79,2),IF((C566=15),VLOOKUP(H566,'15 лет'!$E$5:$F$79,2),IF((C566=16),VLOOKUP(H566,'16 лет'!$E$5:$F$79,2),IF((C566=17),VLOOKUP(H566,'17 лет'!$E$5:$F$79,2))))))))))))</f>
        <v>0</v>
      </c>
      <c r="J566" s="28"/>
      <c r="K566" s="17">
        <f>IF((C566&lt;=7),VLOOKUP(J566,'7 лет'!$G$5:$H$79,2),IF((C566=8),VLOOKUP(J566,'8 лет'!$G$5:$H$79,2),IF((C566=9),VLOOKUP(J566,'9 лет'!$G$5:$H$79,2),IF((C566=10),VLOOKUP(J566,'10 лет'!$G$5:$H$79,2),IF((C566=11),VLOOKUP(J566,'11 лет'!$G$5:$H$79,2),IF((C566=12),VLOOKUP(J566,'12 лет'!$G$5:$H$79,2),IF((C566=13),VLOOKUP(J566,'13 лет'!$G$5:$H$79,2),IF((C566=14),VLOOKUP(J566,'14 лет'!$G$5:$H$79,2),IF(C566&gt;=15,"0")))))))))</f>
        <v>0</v>
      </c>
      <c r="L566" s="28"/>
      <c r="M566" s="17" t="str">
        <f>IF((C566=12),VLOOKUP(L566,'12 лет'!$I$5:$J$81,2),IF((C566=13),VLOOKUP(L566,'13 лет'!$I$5:$J$81,2),IF((C566=14),VLOOKUP(L566,'14 лет'!$I$5:$J$80,2),IF((C566=15),VLOOKUP(L566,'15 лет'!$G$5:$H$82,2),IF((C566=16),VLOOKUP(L566,'16 лет'!$G$5:$H$81,2),IF((C566=17),VLOOKUP(L566,'17 лет'!$G$5:$H$81,2),IF(C566&lt;12,"0")))))))</f>
        <v>0</v>
      </c>
      <c r="N566" s="28"/>
      <c r="O566" s="17" t="str">
        <f>IF((C566=15),VLOOKUP(N566,'15 лет'!$I$5:$J$100,2),IF((C566=16),VLOOKUP(N566,'16 лет'!$I$5:$J$94,2),IF((C566=17),VLOOKUP(N566,'17 лет'!$I$5:$J$97,2),IF(C566&lt;15,"0"))))</f>
        <v>0</v>
      </c>
      <c r="P566" s="11"/>
      <c r="Q566" s="17">
        <f>IF((C566&lt;=7),VLOOKUP(P566,'7 лет'!$I$5:$J$79,2),IF((C566=8),VLOOKUP(P566,'8 лет'!$I$5:$J$79,2),IF((C566=9),VLOOKUP(P566,'9 лет'!$I$5:$J$79,2),IF((C566=10),VLOOKUP(P566,'10 лет'!$I$5:$J$79,2),IF((C566=11),VLOOKUP(P566,'11 лет'!$I$5:$J$79,2),IF((C566=12),VLOOKUP(P566,'12 лет'!$K$5:$L$79,2),IF((C566=13),VLOOKUP(P566,'13 лет'!$K$5:$L$79,2),IF((C566=14),VLOOKUP(P566,'14 лет'!$K$5:$L$79,2),IF((C566=15),VLOOKUP(P566,'15 лет'!$K$5:$L$79,2),IF((C566=16),VLOOKUP(P566,'16 лет'!$K$5:$L$79,2),IF((C566=17),VLOOKUP(P566,'17 лет'!$K$5:$L$79,2),)))))))))))</f>
        <v>50</v>
      </c>
      <c r="R566" s="28"/>
      <c r="S566" s="17">
        <f>IF((C566&lt;=7),VLOOKUP(R566,'7 лет'!$K$5:$L$79,2),IF((C566=8),VLOOKUP(R566,'8 лет'!$K$5:$L$79,2),IF((C566=9),VLOOKUP(R566,'9 лет'!$K$5:$L$79,2),IF((C566=10),VLOOKUP(R566,'10 лет'!$K$5:$L$79,2),IF((C566=11),VLOOKUP(R566,'11 лет'!$K$5:$L$79,2),IF((C566=12),VLOOKUP(R566,'12 лет'!$M$5:$N$79,2),IF((C566=13),VLOOKUP(R566,'13 лет'!$M$5:$N$79,2),IF((C566=14),VLOOKUP(R566,'14 лет'!$M$5:$N$79,2),IF((C566=15),VLOOKUP(R566,'15 лет'!$M$5:$N$79,2),IF((C566=16),VLOOKUP(R566,'16 лет'!$M$5:$N$79,2),IF((C566=17),VLOOKUP(R566,'17 лет'!$M$5:$N$79,2))))))))))))</f>
        <v>0</v>
      </c>
      <c r="T566" s="12">
        <f t="shared" si="26"/>
        <v>50</v>
      </c>
      <c r="U566" s="4">
        <f>'Личное первенство юноши'!U92</f>
        <v>7</v>
      </c>
      <c r="V566" s="120"/>
      <c r="W566" s="111"/>
      <c r="X566" t="str">
        <f>P560</f>
        <v>Субъект РФ 14</v>
      </c>
    </row>
    <row r="567" spans="1:24" ht="18.75">
      <c r="A567" s="28">
        <v>3</v>
      </c>
      <c r="B567" s="79"/>
      <c r="C567" s="28"/>
      <c r="D567" s="28"/>
      <c r="E567" s="17">
        <f>IF((C567&lt;=7),VLOOKUP(D567,'7 лет'!$A$5:$B$78,2),IF((C567=8),VLOOKUP(D567,'8 лет'!$A$5:$B$78,2),IF((C567=9),VLOOKUP(D567,'9 лет'!$A$5:$B$78,2),IF((C567=10),VLOOKUP(D567,'10 лет'!$A$5:$B$78,2),IF((C567=11),VLOOKUP(D567,'11 лет'!$A$5:$B$78,2),IF((C567=12),VLOOKUP(D567,'12 лет'!$A$5:$B$78,2),IF((C567=13),VLOOKUP(D567,'13 лет'!$A$5:$B$78,2),IF((C567=14),VLOOKUP(D567,'14 лет'!$A$5:$B$78,2),IF((C567=15),VLOOKUP(D567,'15 лет'!$A$5:$B$78,2),IF((C567=16),VLOOKUP(D567,'16 лет'!$A$5:$B$78,2),IF((C567=17),VLOOKUP(D567,'17 лет'!$A$5:$B$78,2))))))))))))</f>
        <v>0</v>
      </c>
      <c r="F567" s="28"/>
      <c r="G567" s="17">
        <f>IF((C567&lt;=7),VLOOKUP(F567,'7 лет'!$C$5:$D$79,2),IF((C567=8),VLOOKUP(F567,'8 лет'!$C$5:$D$79,2),IF((C567=9),VLOOKUP(F567,'9 лет'!$C$5:$D$79,2),IF((C567=10),VLOOKUP(F567,'10 лет'!$C$5:$D$79,2),IF((C567=11),VLOOKUP(F567,'11 лет'!$C$5:$D$79,2),IF((C567=12),VLOOKUP(F567,'12 лет'!$C$5:$D$79,2),IF((C567=13),VLOOKUP(F567,'13 лет'!$C$5:$D$79,2),IF((C567=14),VLOOKUP(F567,'14 лет'!$C$5:$D$79,2),IF((C567=15),VLOOKUP(F567,'15 лет'!$C$5:$D$79,2),IF((C567=16),VLOOKUP(F567,'16 лет'!$C$5:$D$79,2),IF((C567=17),VLOOKUP(F567,'17 лет'!$C$5:$D$79,2))))))))))))</f>
        <v>0</v>
      </c>
      <c r="H567" s="28"/>
      <c r="I567" s="17">
        <f>IF((C567&lt;=7),VLOOKUP(H567,'7 лет'!$E$5:$F$79,2),IF((C567=8),VLOOKUP(H567,'8 лет'!$E$5:$F$79,2),IF((C567=9),VLOOKUP(H567,'9 лет'!$E$5:$F$79,2),IF((C567=10),VLOOKUP(H567,'10 лет'!$E$5:$F$79,2),IF((C567=11),VLOOKUP(H567,'11 лет'!$E$5:$F$79,2),IF((C567=12),VLOOKUP(H567,'12 лет'!$E$5:$F$79,2),IF((C567=13),VLOOKUP(H567,'13 лет'!$E$5:$F$79,2),IF((C567=14),VLOOKUP(H567,'14 лет'!$E$5:$F$79,2),IF((C567=15),VLOOKUP(H567,'15 лет'!$E$5:$F$79,2),IF((C567=16),VLOOKUP(H567,'16 лет'!$E$5:$F$79,2),IF((C567=17),VLOOKUP(H567,'17 лет'!$E$5:$F$79,2))))))))))))</f>
        <v>0</v>
      </c>
      <c r="J567" s="28"/>
      <c r="K567" s="17">
        <f>IF((C567&lt;=7),VLOOKUP(J567,'7 лет'!$G$5:$H$79,2),IF((C567=8),VLOOKUP(J567,'8 лет'!$G$5:$H$79,2),IF((C567=9),VLOOKUP(J567,'9 лет'!$G$5:$H$79,2),IF((C567=10),VLOOKUP(J567,'10 лет'!$G$5:$H$79,2),IF((C567=11),VLOOKUP(J567,'11 лет'!$G$5:$H$79,2),IF((C567=12),VLOOKUP(J567,'12 лет'!$G$5:$H$79,2),IF((C567=13),VLOOKUP(J567,'13 лет'!$G$5:$H$79,2),IF((C567=14),VLOOKUP(J567,'14 лет'!$G$5:$H$79,2),IF(C567&gt;=15,"0")))))))))</f>
        <v>0</v>
      </c>
      <c r="L567" s="28"/>
      <c r="M567" s="17" t="str">
        <f>IF((C567=12),VLOOKUP(L567,'12 лет'!$I$5:$J$81,2),IF((C567=13),VLOOKUP(L567,'13 лет'!$I$5:$J$81,2),IF((C567=14),VLOOKUP(L567,'14 лет'!$I$5:$J$80,2),IF((C567=15),VLOOKUP(L567,'15 лет'!$G$5:$H$82,2),IF((C567=16),VLOOKUP(L567,'16 лет'!$G$5:$H$81,2),IF((C567=17),VLOOKUP(L567,'17 лет'!$G$5:$H$81,2),IF(C567&lt;12,"0")))))))</f>
        <v>0</v>
      </c>
      <c r="N567" s="28"/>
      <c r="O567" s="17" t="str">
        <f>IF((C567=15),VLOOKUP(N567,'15 лет'!$I$5:$J$100,2),IF((C567=16),VLOOKUP(N567,'16 лет'!$I$5:$J$94,2),IF((C567=17),VLOOKUP(N567,'17 лет'!$I$5:$J$97,2),IF(C567&lt;15,"0"))))</f>
        <v>0</v>
      </c>
      <c r="P567" s="11"/>
      <c r="Q567" s="17">
        <f>IF((C567&lt;=7),VLOOKUP(P567,'7 лет'!$I$5:$J$79,2),IF((C567=8),VLOOKUP(P567,'8 лет'!$I$5:$J$79,2),IF((C567=9),VLOOKUP(P567,'9 лет'!$I$5:$J$79,2),IF((C567=10),VLOOKUP(P567,'10 лет'!$I$5:$J$79,2),IF((C567=11),VLOOKUP(P567,'11 лет'!$I$5:$J$79,2),IF((C567=12),VLOOKUP(P567,'12 лет'!$K$5:$L$79,2),IF((C567=13),VLOOKUP(P567,'13 лет'!$K$5:$L$79,2),IF((C567=14),VLOOKUP(P567,'14 лет'!$K$5:$L$79,2),IF((C567=15),VLOOKUP(P567,'15 лет'!$K$5:$L$79,2),IF((C567=16),VLOOKUP(P567,'16 лет'!$K$5:$L$79,2),IF((C567=17),VLOOKUP(P567,'17 лет'!$K$5:$L$79,2),)))))))))))</f>
        <v>50</v>
      </c>
      <c r="R567" s="28"/>
      <c r="S567" s="17">
        <f>IF((C567&lt;=7),VLOOKUP(R567,'7 лет'!$K$5:$L$79,2),IF((C567=8),VLOOKUP(R567,'8 лет'!$K$5:$L$79,2),IF((C567=9),VLOOKUP(R567,'9 лет'!$K$5:$L$79,2),IF((C567=10),VLOOKUP(R567,'10 лет'!$K$5:$L$79,2),IF((C567=11),VLOOKUP(R567,'11 лет'!$K$5:$L$79,2),IF((C567=12),VLOOKUP(R567,'12 лет'!$M$5:$N$79,2),IF((C567=13),VLOOKUP(R567,'13 лет'!$M$5:$N$79,2),IF((C567=14),VLOOKUP(R567,'14 лет'!$M$5:$N$79,2),IF((C567=15),VLOOKUP(R567,'15 лет'!$M$5:$N$79,2),IF((C567=16),VLOOKUP(R567,'16 лет'!$M$5:$N$79,2),IF((C567=17),VLOOKUP(R567,'17 лет'!$M$5:$N$79,2))))))))))))</f>
        <v>0</v>
      </c>
      <c r="T567" s="12">
        <f t="shared" si="26"/>
        <v>50</v>
      </c>
      <c r="U567" s="4">
        <f>'Личное первенство юноши'!U93</f>
        <v>7</v>
      </c>
      <c r="V567" s="120"/>
      <c r="W567" s="111"/>
      <c r="X567" t="str">
        <f>P560</f>
        <v>Субъект РФ 14</v>
      </c>
    </row>
    <row r="568" spans="1:24" ht="18.75">
      <c r="A568" s="28">
        <v>4</v>
      </c>
      <c r="B568" s="79"/>
      <c r="C568" s="28"/>
      <c r="D568" s="28"/>
      <c r="E568" s="17">
        <f>IF((C568&lt;=7),VLOOKUP(D568,'7 лет'!$A$5:$B$78,2),IF((C568=8),VLOOKUP(D568,'8 лет'!$A$5:$B$78,2),IF((C568=9),VLOOKUP(D568,'9 лет'!$A$5:$B$78,2),IF((C568=10),VLOOKUP(D568,'10 лет'!$A$5:$B$78,2),IF((C568=11),VLOOKUP(D568,'11 лет'!$A$5:$B$78,2),IF((C568=12),VLOOKUP(D568,'12 лет'!$A$5:$B$78,2),IF((C568=13),VLOOKUP(D568,'13 лет'!$A$5:$B$78,2),IF((C568=14),VLOOKUP(D568,'14 лет'!$A$5:$B$78,2),IF((C568=15),VLOOKUP(D568,'15 лет'!$A$5:$B$78,2),IF((C568=16),VLOOKUP(D568,'16 лет'!$A$5:$B$78,2),IF((C568=17),VLOOKUP(D568,'17 лет'!$A$5:$B$78,2))))))))))))</f>
        <v>0</v>
      </c>
      <c r="F568" s="28"/>
      <c r="G568" s="17">
        <f>IF((C568&lt;=7),VLOOKUP(F568,'7 лет'!$C$5:$D$79,2),IF((C568=8),VLOOKUP(F568,'8 лет'!$C$5:$D$79,2),IF((C568=9),VLOOKUP(F568,'9 лет'!$C$5:$D$79,2),IF((C568=10),VLOOKUP(F568,'10 лет'!$C$5:$D$79,2),IF((C568=11),VLOOKUP(F568,'11 лет'!$C$5:$D$79,2),IF((C568=12),VLOOKUP(F568,'12 лет'!$C$5:$D$79,2),IF((C568=13),VLOOKUP(F568,'13 лет'!$C$5:$D$79,2),IF((C568=14),VLOOKUP(F568,'14 лет'!$C$5:$D$79,2),IF((C568=15),VLOOKUP(F568,'15 лет'!$C$5:$D$79,2),IF((C568=16),VLOOKUP(F568,'16 лет'!$C$5:$D$79,2),IF((C568=17),VLOOKUP(F568,'17 лет'!$C$5:$D$79,2))))))))))))</f>
        <v>0</v>
      </c>
      <c r="H568" s="28"/>
      <c r="I568" s="17">
        <f>IF((C568&lt;=7),VLOOKUP(H568,'7 лет'!$E$5:$F$79,2),IF((C568=8),VLOOKUP(H568,'8 лет'!$E$5:$F$79,2),IF((C568=9),VLOOKUP(H568,'9 лет'!$E$5:$F$79,2),IF((C568=10),VLOOKUP(H568,'10 лет'!$E$5:$F$79,2),IF((C568=11),VLOOKUP(H568,'11 лет'!$E$5:$F$79,2),IF((C568=12),VLOOKUP(H568,'12 лет'!$E$5:$F$79,2),IF((C568=13),VLOOKUP(H568,'13 лет'!$E$5:$F$79,2),IF((C568=14),VLOOKUP(H568,'14 лет'!$E$5:$F$79,2),IF((C568=15),VLOOKUP(H568,'15 лет'!$E$5:$F$79,2),IF((C568=16),VLOOKUP(H568,'16 лет'!$E$5:$F$79,2),IF((C568=17),VLOOKUP(H568,'17 лет'!$E$5:$F$79,2))))))))))))</f>
        <v>0</v>
      </c>
      <c r="J568" s="28"/>
      <c r="K568" s="17">
        <f>IF((C568&lt;=7),VLOOKUP(J568,'7 лет'!$G$5:$H$79,2),IF((C568=8),VLOOKUP(J568,'8 лет'!$G$5:$H$79,2),IF((C568=9),VLOOKUP(J568,'9 лет'!$G$5:$H$79,2),IF((C568=10),VLOOKUP(J568,'10 лет'!$G$5:$H$79,2),IF((C568=11),VLOOKUP(J568,'11 лет'!$G$5:$H$79,2),IF((C568=12),VLOOKUP(J568,'12 лет'!$G$5:$H$79,2),IF((C568=13),VLOOKUP(J568,'13 лет'!$G$5:$H$79,2),IF((C568=14),VLOOKUP(J568,'14 лет'!$G$5:$H$79,2),IF(C568&gt;=15,"0")))))))))</f>
        <v>0</v>
      </c>
      <c r="L568" s="28"/>
      <c r="M568" s="17" t="str">
        <f>IF((C568=12),VLOOKUP(L568,'12 лет'!$I$5:$J$81,2),IF((C568=13),VLOOKUP(L568,'13 лет'!$I$5:$J$81,2),IF((C568=14),VLOOKUP(L568,'14 лет'!$I$5:$J$80,2),IF((C568=15),VLOOKUP(L568,'15 лет'!$G$5:$H$82,2),IF((C568=16),VLOOKUP(L568,'16 лет'!$G$5:$H$81,2),IF((C568=17),VLOOKUP(L568,'17 лет'!$G$5:$H$81,2),IF(C568&lt;12,"0")))))))</f>
        <v>0</v>
      </c>
      <c r="N568" s="28"/>
      <c r="O568" s="17" t="str">
        <f>IF((C568=15),VLOOKUP(N568,'15 лет'!$I$5:$J$100,2),IF((C568=16),VLOOKUP(N568,'16 лет'!$I$5:$J$94,2),IF((C568=17),VLOOKUP(N568,'17 лет'!$I$5:$J$97,2),IF(C568&lt;15,"0"))))</f>
        <v>0</v>
      </c>
      <c r="P568" s="11"/>
      <c r="Q568" s="17">
        <f>IF((C568&lt;=7),VLOOKUP(P568,'7 лет'!$I$5:$J$79,2),IF((C568=8),VLOOKUP(P568,'8 лет'!$I$5:$J$79,2),IF((C568=9),VLOOKUP(P568,'9 лет'!$I$5:$J$79,2),IF((C568=10),VLOOKUP(P568,'10 лет'!$I$5:$J$79,2),IF((C568=11),VLOOKUP(P568,'11 лет'!$I$5:$J$79,2),IF((C568=12),VLOOKUP(P568,'12 лет'!$K$5:$L$79,2),IF((C568=13),VLOOKUP(P568,'13 лет'!$K$5:$L$79,2),IF((C568=14),VLOOKUP(P568,'14 лет'!$K$5:$L$79,2),IF((C568=15),VLOOKUP(P568,'15 лет'!$K$5:$L$79,2),IF((C568=16),VLOOKUP(P568,'16 лет'!$K$5:$L$79,2),IF((C568=17),VLOOKUP(P568,'17 лет'!$K$5:$L$79,2),)))))))))))</f>
        <v>50</v>
      </c>
      <c r="R568" s="28"/>
      <c r="S568" s="17">
        <f>IF((C568&lt;=7),VLOOKUP(R568,'7 лет'!$K$5:$L$79,2),IF((C568=8),VLOOKUP(R568,'8 лет'!$K$5:$L$79,2),IF((C568=9),VLOOKUP(R568,'9 лет'!$K$5:$L$79,2),IF((C568=10),VLOOKUP(R568,'10 лет'!$K$5:$L$79,2),IF((C568=11),VLOOKUP(R568,'11 лет'!$K$5:$L$79,2),IF((C568=12),VLOOKUP(R568,'12 лет'!$M$5:$N$79,2),IF((C568=13),VLOOKUP(R568,'13 лет'!$M$5:$N$79,2),IF((C568=14),VLOOKUP(R568,'14 лет'!$M$5:$N$79,2),IF((C568=15),VLOOKUP(R568,'15 лет'!$M$5:$N$79,2),IF((C568=16),VLOOKUP(R568,'16 лет'!$M$5:$N$79,2),IF((C568=17),VLOOKUP(R568,'17 лет'!$M$5:$N$79,2))))))))))))</f>
        <v>0</v>
      </c>
      <c r="T568" s="12">
        <f t="shared" si="26"/>
        <v>50</v>
      </c>
      <c r="U568" s="4">
        <f>'Личное первенство юноши'!U94</f>
        <v>7</v>
      </c>
      <c r="V568" s="120"/>
      <c r="W568" s="111"/>
      <c r="X568" t="str">
        <f>P560</f>
        <v>Субъект РФ 14</v>
      </c>
    </row>
    <row r="569" spans="1:24" ht="18.75">
      <c r="A569" s="28">
        <v>5</v>
      </c>
      <c r="B569" s="79"/>
      <c r="C569" s="30"/>
      <c r="D569" s="28"/>
      <c r="E569" s="17">
        <f>IF((C569&lt;=7),VLOOKUP(D569,'7 лет'!$A$5:$B$78,2),IF((C569=8),VLOOKUP(D569,'8 лет'!$A$5:$B$78,2),IF((C569=9),VLOOKUP(D569,'9 лет'!$A$5:$B$78,2),IF((C569=10),VLOOKUP(D569,'10 лет'!$A$5:$B$78,2),IF((C569=11),VLOOKUP(D569,'11 лет'!$A$5:$B$78,2),IF((C569=12),VLOOKUP(D569,'12 лет'!$A$5:$B$78,2),IF((C569=13),VLOOKUP(D569,'13 лет'!$A$5:$B$78,2),IF((C569=14),VLOOKUP(D569,'14 лет'!$A$5:$B$78,2),IF((C569=15),VLOOKUP(D569,'15 лет'!$A$5:$B$78,2),IF((C569=16),VLOOKUP(D569,'16 лет'!$A$5:$B$78,2),IF((C569=17),VLOOKUP(D569,'17 лет'!$A$5:$B$78,2))))))))))))</f>
        <v>0</v>
      </c>
      <c r="F569" s="28"/>
      <c r="G569" s="17">
        <f>IF((C569&lt;=7),VLOOKUP(F569,'7 лет'!$C$5:$D$79,2),IF((C569=8),VLOOKUP(F569,'8 лет'!$C$5:$D$79,2),IF((C569=9),VLOOKUP(F569,'9 лет'!$C$5:$D$79,2),IF((C569=10),VLOOKUP(F569,'10 лет'!$C$5:$D$79,2),IF((C569=11),VLOOKUP(F569,'11 лет'!$C$5:$D$79,2),IF((C569=12),VLOOKUP(F569,'12 лет'!$C$5:$D$79,2),IF((C569=13),VLOOKUP(F569,'13 лет'!$C$5:$D$79,2),IF((C569=14),VLOOKUP(F569,'14 лет'!$C$5:$D$79,2),IF((C569=15),VLOOKUP(F569,'15 лет'!$C$5:$D$79,2),IF((C569=16),VLOOKUP(F569,'16 лет'!$C$5:$D$79,2),IF((C569=17),VLOOKUP(F569,'17 лет'!$C$5:$D$79,2))))))))))))</f>
        <v>0</v>
      </c>
      <c r="H569" s="28"/>
      <c r="I569" s="17">
        <f>IF((C569&lt;=7),VLOOKUP(H569,'7 лет'!$E$5:$F$79,2),IF((C569=8),VLOOKUP(H569,'8 лет'!$E$5:$F$79,2),IF((C569=9),VLOOKUP(H569,'9 лет'!$E$5:$F$79,2),IF((C569=10),VLOOKUP(H569,'10 лет'!$E$5:$F$79,2),IF((C569=11),VLOOKUP(H569,'11 лет'!$E$5:$F$79,2),IF((C569=12),VLOOKUP(H569,'12 лет'!$E$5:$F$79,2),IF((C569=13),VLOOKUP(H569,'13 лет'!$E$5:$F$79,2),IF((C569=14),VLOOKUP(H569,'14 лет'!$E$5:$F$79,2),IF((C569=15),VLOOKUP(H569,'15 лет'!$E$5:$F$79,2),IF((C569=16),VLOOKUP(H569,'16 лет'!$E$5:$F$79,2),IF((C569=17),VLOOKUP(H569,'17 лет'!$E$5:$F$79,2))))))))))))</f>
        <v>0</v>
      </c>
      <c r="J569" s="28"/>
      <c r="K569" s="17">
        <f>IF((C569&lt;=7),VLOOKUP(J569,'7 лет'!$G$5:$H$79,2),IF((C569=8),VLOOKUP(J569,'8 лет'!$G$5:$H$79,2),IF((C569=9),VLOOKUP(J569,'9 лет'!$G$5:$H$79,2),IF((C569=10),VLOOKUP(J569,'10 лет'!$G$5:$H$79,2),IF((C569=11),VLOOKUP(J569,'11 лет'!$G$5:$H$79,2),IF((C569=12),VLOOKUP(J569,'12 лет'!$G$5:$H$79,2),IF((C569=13),VLOOKUP(J569,'13 лет'!$G$5:$H$79,2),IF((C569=14),VLOOKUP(J569,'14 лет'!$G$5:$H$79,2),IF(C569&gt;=15,"0")))))))))</f>
        <v>0</v>
      </c>
      <c r="L569" s="28"/>
      <c r="M569" s="17" t="str">
        <f>IF((C569=12),VLOOKUP(L569,'12 лет'!$I$5:$J$81,2),IF((C569=13),VLOOKUP(L569,'13 лет'!$I$5:$J$81,2),IF((C569=14),VLOOKUP(L569,'14 лет'!$I$5:$J$80,2),IF((C569=15),VLOOKUP(L569,'15 лет'!$G$5:$H$82,2),IF((C569=16),VLOOKUP(L569,'16 лет'!$G$5:$H$81,2),IF((C569=17),VLOOKUP(L569,'17 лет'!$G$5:$H$81,2),IF(C569&lt;12,"0")))))))</f>
        <v>0</v>
      </c>
      <c r="N569" s="28"/>
      <c r="O569" s="17" t="str">
        <f>IF((C569=15),VLOOKUP(N569,'15 лет'!$I$5:$J$100,2),IF((C569=16),VLOOKUP(N569,'16 лет'!$I$5:$J$94,2),IF((C569=17),VLOOKUP(N569,'17 лет'!$I$5:$J$97,2),IF(C569&lt;15,"0"))))</f>
        <v>0</v>
      </c>
      <c r="P569" s="11"/>
      <c r="Q569" s="17">
        <f>IF((C569&lt;=7),VLOOKUP(P569,'7 лет'!$I$5:$J$79,2),IF((C569=8),VLOOKUP(P569,'8 лет'!$I$5:$J$79,2),IF((C569=9),VLOOKUP(P569,'9 лет'!$I$5:$J$79,2),IF((C569=10),VLOOKUP(P569,'10 лет'!$I$5:$J$79,2),IF((C569=11),VLOOKUP(P569,'11 лет'!$I$5:$J$79,2),IF((C569=12),VLOOKUP(P569,'12 лет'!$K$5:$L$79,2),IF((C569=13),VLOOKUP(P569,'13 лет'!$K$5:$L$79,2),IF((C569=14),VLOOKUP(P569,'14 лет'!$K$5:$L$79,2),IF((C569=15),VLOOKUP(P569,'15 лет'!$K$5:$L$79,2),IF((C569=16),VLOOKUP(P569,'16 лет'!$K$5:$L$79,2),IF((C569=17),VLOOKUP(P569,'17 лет'!$K$5:$L$79,2),)))))))))))</f>
        <v>50</v>
      </c>
      <c r="R569" s="28"/>
      <c r="S569" s="17">
        <f>IF((C569&lt;=7),VLOOKUP(R569,'7 лет'!$K$5:$L$79,2),IF((C569=8),VLOOKUP(R569,'8 лет'!$K$5:$L$79,2),IF((C569=9),VLOOKUP(R569,'9 лет'!$K$5:$L$79,2),IF((C569=10),VLOOKUP(R569,'10 лет'!$K$5:$L$79,2),IF((C569=11),VLOOKUP(R569,'11 лет'!$K$5:$L$79,2),IF((C569=12),VLOOKUP(R569,'12 лет'!$M$5:$N$79,2),IF((C569=13),VLOOKUP(R569,'13 лет'!$M$5:$N$79,2),IF((C569=14),VLOOKUP(R569,'14 лет'!$M$5:$N$79,2),IF((C569=15),VLOOKUP(R569,'15 лет'!$M$5:$N$79,2),IF((C569=16),VLOOKUP(R569,'16 лет'!$M$5:$N$79,2),IF((C569=17),VLOOKUP(R569,'17 лет'!$M$5:$N$79,2))))))))))))</f>
        <v>0</v>
      </c>
      <c r="T569" s="12">
        <f t="shared" si="26"/>
        <v>50</v>
      </c>
      <c r="U569" s="4">
        <f>'Личное первенство юноши'!U95</f>
        <v>7</v>
      </c>
      <c r="V569" s="120"/>
      <c r="W569" s="111"/>
      <c r="X569" t="str">
        <f>P560</f>
        <v>Субъект РФ 14</v>
      </c>
    </row>
    <row r="570" spans="1:24" ht="18.75">
      <c r="A570" s="28">
        <v>6</v>
      </c>
      <c r="B570" s="79"/>
      <c r="C570" s="30"/>
      <c r="D570" s="28"/>
      <c r="E570" s="17">
        <f>IF((C570&lt;=7),VLOOKUP(D570,'7 лет'!$A$5:$B$78,2),IF((C570=8),VLOOKUP(D570,'8 лет'!$A$5:$B$78,2),IF((C570=9),VLOOKUP(D570,'9 лет'!$A$5:$B$78,2),IF((C570=10),VLOOKUP(D570,'10 лет'!$A$5:$B$78,2),IF((C570=11),VLOOKUP(D570,'11 лет'!$A$5:$B$78,2),IF((C570=12),VLOOKUP(D570,'12 лет'!$A$5:$B$78,2),IF((C570=13),VLOOKUP(D570,'13 лет'!$A$5:$B$78,2),IF((C570=14),VLOOKUP(D570,'14 лет'!$A$5:$B$78,2),IF((C570=15),VLOOKUP(D570,'15 лет'!$A$5:$B$78,2),IF((C570=16),VLOOKUP(D570,'16 лет'!$A$5:$B$78,2),IF((C570=17),VLOOKUP(D570,'17 лет'!$A$5:$B$78,2))))))))))))</f>
        <v>0</v>
      </c>
      <c r="F570" s="28"/>
      <c r="G570" s="17">
        <f>IF((C570&lt;=7),VLOOKUP(F570,'7 лет'!$C$5:$D$79,2),IF((C570=8),VLOOKUP(F570,'8 лет'!$C$5:$D$79,2),IF((C570=9),VLOOKUP(F570,'9 лет'!$C$5:$D$79,2),IF((C570=10),VLOOKUP(F570,'10 лет'!$C$5:$D$79,2),IF((C570=11),VLOOKUP(F570,'11 лет'!$C$5:$D$79,2),IF((C570=12),VLOOKUP(F570,'12 лет'!$C$5:$D$79,2),IF((C570=13),VLOOKUP(F570,'13 лет'!$C$5:$D$79,2),IF((C570=14),VLOOKUP(F570,'14 лет'!$C$5:$D$79,2),IF((C570=15),VLOOKUP(F570,'15 лет'!$C$5:$D$79,2),IF((C570=16),VLOOKUP(F570,'16 лет'!$C$5:$D$79,2),IF((C570=17),VLOOKUP(F570,'17 лет'!$C$5:$D$79,2))))))))))))</f>
        <v>0</v>
      </c>
      <c r="H570" s="28"/>
      <c r="I570" s="17">
        <f>IF((C570&lt;=7),VLOOKUP(H570,'7 лет'!$E$5:$F$79,2),IF((C570=8),VLOOKUP(H570,'8 лет'!$E$5:$F$79,2),IF((C570=9),VLOOKUP(H570,'9 лет'!$E$5:$F$79,2),IF((C570=10),VLOOKUP(H570,'10 лет'!$E$5:$F$79,2),IF((C570=11),VLOOKUP(H570,'11 лет'!$E$5:$F$79,2),IF((C570=12),VLOOKUP(H570,'12 лет'!$E$5:$F$79,2),IF((C570=13),VLOOKUP(H570,'13 лет'!$E$5:$F$79,2),IF((C570=14),VLOOKUP(H570,'14 лет'!$E$5:$F$79,2),IF((C570=15),VLOOKUP(H570,'15 лет'!$E$5:$F$79,2),IF((C570=16),VLOOKUP(H570,'16 лет'!$E$5:$F$79,2),IF((C570=17),VLOOKUP(H570,'17 лет'!$E$5:$F$79,2))))))))))))</f>
        <v>0</v>
      </c>
      <c r="J570" s="28"/>
      <c r="K570" s="17">
        <f>IF((C570&lt;=7),VLOOKUP(J570,'7 лет'!$G$5:$H$79,2),IF((C570=8),VLOOKUP(J570,'8 лет'!$G$5:$H$79,2),IF((C570=9),VLOOKUP(J570,'9 лет'!$G$5:$H$79,2),IF((C570=10),VLOOKUP(J570,'10 лет'!$G$5:$H$79,2),IF((C570=11),VLOOKUP(J570,'11 лет'!$G$5:$H$79,2),IF((C570=12),VLOOKUP(J570,'12 лет'!$G$5:$H$79,2),IF((C570=13),VLOOKUP(J570,'13 лет'!$G$5:$H$79,2),IF((C570=14),VLOOKUP(J570,'14 лет'!$G$5:$H$79,2),IF(C570&gt;=15,"0")))))))))</f>
        <v>0</v>
      </c>
      <c r="L570" s="28"/>
      <c r="M570" s="17" t="str">
        <f>IF((C570=12),VLOOKUP(L570,'12 лет'!$I$5:$J$81,2),IF((C570=13),VLOOKUP(L570,'13 лет'!$I$5:$J$81,2),IF((C570=14),VLOOKUP(L570,'14 лет'!$I$5:$J$80,2),IF((C570=15),VLOOKUP(L570,'15 лет'!$G$5:$H$82,2),IF((C570=16),VLOOKUP(L570,'16 лет'!$G$5:$H$81,2),IF((C570=17),VLOOKUP(L570,'17 лет'!$G$5:$H$81,2),IF(C570&lt;12,"0")))))))</f>
        <v>0</v>
      </c>
      <c r="N570" s="28"/>
      <c r="O570" s="17" t="str">
        <f>IF((C570=15),VLOOKUP(N570,'15 лет'!$I$5:$J$100,2),IF((C570=16),VLOOKUP(N570,'16 лет'!$I$5:$J$94,2),IF((C570=17),VLOOKUP(N570,'17 лет'!$I$5:$J$97,2),IF(C570&lt;15,"0"))))</f>
        <v>0</v>
      </c>
      <c r="P570" s="11"/>
      <c r="Q570" s="17">
        <f>IF((C570&lt;=7),VLOOKUP(P570,'7 лет'!$I$5:$J$79,2),IF((C570=8),VLOOKUP(P570,'8 лет'!$I$5:$J$79,2),IF((C570=9),VLOOKUP(P570,'9 лет'!$I$5:$J$79,2),IF((C570=10),VLOOKUP(P570,'10 лет'!$I$5:$J$79,2),IF((C570=11),VLOOKUP(P570,'11 лет'!$I$5:$J$79,2),IF((C570=12),VLOOKUP(P570,'12 лет'!$K$5:$L$79,2),IF((C570=13),VLOOKUP(P570,'13 лет'!$K$5:$L$79,2),IF((C570=14),VLOOKUP(P570,'14 лет'!$K$5:$L$79,2),IF((C570=15),VLOOKUP(P570,'15 лет'!$K$5:$L$79,2),IF((C570=16),VLOOKUP(P570,'16 лет'!$K$5:$L$79,2),IF((C570=17),VLOOKUP(P570,'17 лет'!$K$5:$L$79,2),)))))))))))</f>
        <v>50</v>
      </c>
      <c r="R570" s="28"/>
      <c r="S570" s="17">
        <f>IF((C570&lt;=7),VLOOKUP(R570,'7 лет'!$K$5:$L$79,2),IF((C570=8),VLOOKUP(R570,'8 лет'!$K$5:$L$79,2),IF((C570=9),VLOOKUP(R570,'9 лет'!$K$5:$L$79,2),IF((C570=10),VLOOKUP(R570,'10 лет'!$K$5:$L$79,2),IF((C570=11),VLOOKUP(R570,'11 лет'!$K$5:$L$79,2),IF((C570=12),VLOOKUP(R570,'12 лет'!$M$5:$N$79,2),IF((C570=13),VLOOKUP(R570,'13 лет'!$M$5:$N$79,2),IF((C570=14),VLOOKUP(R570,'14 лет'!$M$5:$N$79,2),IF((C570=15),VLOOKUP(R570,'15 лет'!$M$5:$N$79,2),IF((C570=16),VLOOKUP(R570,'16 лет'!$M$5:$N$79,2),IF((C570=17),VLOOKUP(R570,'17 лет'!$M$5:$N$79,2))))))))))))</f>
        <v>0</v>
      </c>
      <c r="T570" s="12">
        <f t="shared" si="26"/>
        <v>50</v>
      </c>
      <c r="U570" s="4">
        <f>'Личное первенство юноши'!U96</f>
        <v>7</v>
      </c>
      <c r="V570" s="120"/>
      <c r="W570" s="111"/>
      <c r="X570" t="str">
        <f>P560</f>
        <v>Субъект РФ 14</v>
      </c>
    </row>
    <row r="571" spans="1:24" ht="18.75">
      <c r="A571" s="122"/>
      <c r="B571" s="123"/>
      <c r="C571" s="123"/>
      <c r="D571" s="123"/>
      <c r="E571" s="123"/>
      <c r="F571" s="123"/>
      <c r="G571" s="123"/>
      <c r="H571" s="123"/>
      <c r="I571" s="123"/>
      <c r="J571" s="123"/>
      <c r="K571" s="123"/>
      <c r="L571" s="123"/>
      <c r="M571" s="123"/>
      <c r="N571" s="123"/>
      <c r="O571" s="123"/>
      <c r="P571" s="128" t="s">
        <v>292</v>
      </c>
      <c r="Q571" s="128"/>
      <c r="R571" s="128"/>
      <c r="S571" s="129"/>
      <c r="T571" s="124">
        <f ca="1">SUMPRODUCT(LARGE($T$565:$T$570,ROW(INDIRECT("T1:T"&amp;Z17))))</f>
        <v>250</v>
      </c>
      <c r="U571" s="125"/>
      <c r="V571" s="120"/>
      <c r="W571" s="111"/>
    </row>
    <row r="572" spans="1:24" ht="24.75" customHeight="1">
      <c r="A572" s="135" t="s">
        <v>180</v>
      </c>
      <c r="B572" s="136"/>
      <c r="C572" s="136"/>
      <c r="D572" s="136"/>
      <c r="E572" s="136"/>
      <c r="F572" s="136"/>
      <c r="G572" s="136"/>
      <c r="H572" s="136"/>
      <c r="I572" s="136"/>
      <c r="J572" s="136"/>
      <c r="K572" s="136"/>
      <c r="L572" s="136"/>
      <c r="M572" s="136"/>
      <c r="N572" s="136"/>
      <c r="O572" s="136"/>
      <c r="P572" s="136"/>
      <c r="Q572" s="136"/>
      <c r="R572" s="136"/>
      <c r="S572" s="136"/>
      <c r="T572" s="136"/>
      <c r="U572" s="137"/>
      <c r="V572" s="120"/>
      <c r="W572" s="111"/>
    </row>
    <row r="573" spans="1:24" ht="18.75">
      <c r="A573" s="28">
        <v>1</v>
      </c>
      <c r="B573" s="80"/>
      <c r="C573" s="28"/>
      <c r="D573" s="28"/>
      <c r="E573" s="17">
        <f>IF((C573&lt;=7),VLOOKUP(D573,'7 лет'!$M$5:$N$78,2),IF((C573=8),VLOOKUP(D573,'8 лет'!$M$5:$N$78,2),IF((C573=9),VLOOKUP(D573,'9 лет'!$M$5:$N$78,2),IF((C573=10),VLOOKUP(D573,'10 лет'!$M$5:$N$78,2),IF((C573=11),VLOOKUP(D573,'11 лет'!$M$5:$N$78,2),IF((C573=12),VLOOKUP(D573,'12 лет'!$O$5:$P$78,2),IF((C573=13),VLOOKUP(D573,'13 лет'!$O$5:$P$78,2),IF((C573=14),VLOOKUP(D573,'14 лет'!$O$5:$P$78,2),IF((C573=15),VLOOKUP(D573,'15 лет'!$O$5:$P$78,2),IF((C573=16),VLOOKUP(D573,'16 лет'!$O$5:$P$78,2),IF((C573=17),VLOOKUP(D573,'17 лет'!$O$5:$P$78,2))))))))))))</f>
        <v>0</v>
      </c>
      <c r="F573" s="28"/>
      <c r="G573" s="17">
        <f>IF((C573&lt;=7),VLOOKUP(F573,'7 лет'!$O$5:$P$79,2),IF((C573=8),VLOOKUP(F573,'8 лет'!$O$5:$P$79,2),IF((C573=9),VLOOKUP(F573,'9 лет'!$O$5:$P$79,2),IF((C573=10),VLOOKUP(F573,'10 лет'!$O$5:$P$79,2),IF((C573=11),VLOOKUP(F573,'11 лет'!$O$5:$P$79,2),IF((C573=12),VLOOKUP(F573,'12 лет'!$Q$5:$R$79,2),IF((C573=13),VLOOKUP(F573,'13 лет'!$Q$5:$R$79,2),IF((C573=14),VLOOKUP(F573,'14 лет'!$Q$5:$R$79,2),IF((C573=15),VLOOKUP(F573,'15 лет'!$Q$5:$R$79,2),IF((C573=16),VLOOKUP(F573,'16 лет'!$Q$5:$R$79,2),IF((C573=17),VLOOKUP(F573,'17 лет'!$Q$5:$R$79,2))))))))))))</f>
        <v>0</v>
      </c>
      <c r="H573" s="28"/>
      <c r="I573" s="17">
        <f>IF((C573&lt;=7),VLOOKUP(H573,'7 лет'!$Q$5:$R$79,2),IF((C573=8),VLOOKUP(H573,'8 лет'!$Q$5:$R$79,2),IF((C573=9),VLOOKUP(H573,'9 лет'!$Q$5:$R$79,2),IF((C573=10),VLOOKUP(H573,'10 лет'!$Q$5:$R$79,2),IF((C573=11),VLOOKUP(H573,'11 лет'!$Q$5:$R$79,2),IF((C573=12),VLOOKUP(H573,'12 лет'!$S$5:$T$79,2),IF((C573=13),VLOOKUP(H573,'13 лет'!$S$5:$T$79,2),IF((C573=14),VLOOKUP(H573,'14 лет'!$S$5:$T$79,2),IF((C573=15),VLOOKUP(H573,'15 лет'!$S$5:$T$79,2),IF((C573=16),VLOOKUP(H573,'16 лет'!$S$5:$T$79,2),IF((C573=17),VLOOKUP(H573,'17 лет'!$S$5:$T$79,2))))))))))))</f>
        <v>0</v>
      </c>
      <c r="J573" s="28"/>
      <c r="K573" s="17">
        <f>IF((C573&lt;=7),VLOOKUP(J573,'7 лет'!$S$5:$T$79,2),IF((C573=8),VLOOKUP(J573,'8 лет'!$S$5:$T$79,2),IF((C573=9),VLOOKUP(J573,'9 лет'!$S$5:$T$79,2),IF((C573=10),VLOOKUP(J573,'10 лет'!$S$5:$T$79,2),IF((C573=11),VLOOKUP(J573,'11 лет'!$S$5:$T$79,2),IF((C573=12),VLOOKUP(J573,'12 лет'!$U$5:$V$79,2),IF((C573=13),VLOOKUP(J573,'13 лет'!$U$5:$V$79,2),IF((C573=14),VLOOKUP(J573,'14 лет'!$U$5:$V$79,2),IF(C573&gt;=15,"0")))))))))</f>
        <v>0</v>
      </c>
      <c r="L573" s="28"/>
      <c r="M573" s="17" t="str">
        <f>IF((C573=12),VLOOKUP(L573,'12 лет'!$W$5:$X$85,2),IF((C573=13),VLOOKUP(L573,'13 лет'!$W$5:$X$84,2),IF((C573=14),VLOOKUP(L573,'14 лет'!$W$5:$X$82,2),IF((C573=15),VLOOKUP(L573,'15 лет'!$U$5:$V$82,2),IF((C573=16),VLOOKUP(L573,'16 лет'!$U$5:$V$78,2),IF((C573=17),VLOOKUP(L573,'17 лет'!$U$5:$V$78,2),IF(C573&lt;12,"0")))))))</f>
        <v>0</v>
      </c>
      <c r="N573" s="28"/>
      <c r="O573" s="17" t="str">
        <f>IF((C573=15),VLOOKUP(N573,'15 лет'!$W$5:$X$115,2),IF((C573=16),VLOOKUP(N573,'16 лет'!$W$5:$X$113,2),IF((C573=17),VLOOKUP(N573,'17 лет'!$W$5:$X$113,2),IF(C573&lt;15,"0"))))</f>
        <v>0</v>
      </c>
      <c r="P573" s="11"/>
      <c r="Q573" s="17">
        <f>IF((C573&lt;=7),VLOOKUP(P573,'7 лет'!$U$5:$V$79,2),IF((C573=8),VLOOKUP(P573,'8 лет'!$U$5:$V$79,2),IF((C573=9),VLOOKUP(P573,'9 лет'!$U$5:$V$79,2),IF((C573=10),VLOOKUP(P573,'10 лет'!$U$5:$V$79,2),IF((C573=11),VLOOKUP(P573,'11 лет'!$U$5:$V$79,2),IF((C573=12),VLOOKUP(P573,'12 лет'!$Y$5:$Z$79,2),IF((C573=13),VLOOKUP(P573,'13 лет'!$Y$5:$Z$79,2),IF((C573=14),VLOOKUP(P573,'14 лет'!$Y$5:$Z$79,2),IF((C573=15),VLOOKUP(P573,'15 лет'!$Y$5:$Z$79,2),IF((C573=16),VLOOKUP(P573,'16 лет'!$Y$5:$Z$79,2),IF((C573=17),VLOOKUP(P573,'17 лет'!$Y$5:$Z$79,2))))))))))))</f>
        <v>35</v>
      </c>
      <c r="R573" s="28"/>
      <c r="S573" s="17">
        <f>IF((C573&lt;=7),VLOOKUP(R573,'7 лет'!$W$5:$X$79,2),IF((C573=8),VLOOKUP(R573,'8 лет'!$W$5:$X$79,2),IF((C573=9),VLOOKUP(R573,'9 лет'!$W$5:$X$79,2),IF((C573=10),VLOOKUP(R573,'10 лет'!$W$5:$X$79,2),IF((C573=11),VLOOKUP(R573,'11 лет'!$W$5:$X$79,2),IF((C573=12),VLOOKUP(R573,'12 лет'!$AA$5:$AB$79,2),IF((C573=13),VLOOKUP(R573,'13 лет'!$AA$5:$AB$79,2),IF((C573=14),VLOOKUP(R573,'14 лет'!$AA$5:$AB$79,2),IF((C573=15),VLOOKUP(R573,'15 лет'!$AA$5:$AB$79,2),IF((C573=16),VLOOKUP(R573,'16 лет'!$AA$5:$AB$79,2),IF((C573=17),VLOOKUP(R573,'17 лет'!$AA$5:$AB$79,2))))))))))))</f>
        <v>0</v>
      </c>
      <c r="T573" s="13">
        <f t="shared" ref="T573:T578" si="27">SUM(E573+G573+I573+K573+M573+O573+Q573+S573)</f>
        <v>35</v>
      </c>
      <c r="U573" s="4">
        <f>'Личное первенство девушки'!U91</f>
        <v>7</v>
      </c>
      <c r="V573" s="120"/>
      <c r="W573" s="111"/>
      <c r="X573" t="str">
        <f>P560</f>
        <v>Субъект РФ 14</v>
      </c>
    </row>
    <row r="574" spans="1:24" ht="18.75">
      <c r="A574" s="28">
        <v>2</v>
      </c>
      <c r="B574" s="80"/>
      <c r="C574" s="28"/>
      <c r="D574" s="28"/>
      <c r="E574" s="17">
        <f>IF((C574&lt;=7),VLOOKUP(D574,'7 лет'!$M$5:$N$78,2),IF((C574=8),VLOOKUP(D574,'8 лет'!$M$5:$N$78,2),IF((C574=9),VLOOKUP(D574,'9 лет'!$M$5:$N$78,2),IF((C574=10),VLOOKUP(D574,'10 лет'!$M$5:$N$78,2),IF((C574=11),VLOOKUP(D574,'11 лет'!$M$5:$N$78,2),IF((C574=12),VLOOKUP(D574,'12 лет'!$O$5:$P$78,2),IF((C574=13),VLOOKUP(D574,'13 лет'!$O$5:$P$78,2),IF((C574=14),VLOOKUP(D574,'14 лет'!$O$5:$P$78,2),IF((C574=15),VLOOKUP(D574,'15 лет'!$O$5:$P$78,2),IF((C574=16),VLOOKUP(D574,'16 лет'!$O$5:$P$78,2),IF((C574=17),VLOOKUP(D574,'17 лет'!$O$5:$P$78,2))))))))))))</f>
        <v>0</v>
      </c>
      <c r="F574" s="28"/>
      <c r="G574" s="17">
        <f>IF((C574&lt;=7),VLOOKUP(F574,'7 лет'!$O$5:$P$79,2),IF((C574=8),VLOOKUP(F574,'8 лет'!$O$5:$P$79,2),IF((C574=9),VLOOKUP(F574,'9 лет'!$O$5:$P$79,2),IF((C574=10),VLOOKUP(F574,'10 лет'!$O$5:$P$79,2),IF((C574=11),VLOOKUP(F574,'11 лет'!$O$5:$P$79,2),IF((C574=12),VLOOKUP(F574,'12 лет'!$Q$5:$R$79,2),IF((C574=13),VLOOKUP(F574,'13 лет'!$Q$5:$R$79,2),IF((C574=14),VLOOKUP(F574,'14 лет'!$Q$5:$R$79,2),IF((C574=15),VLOOKUP(F574,'15 лет'!$Q$5:$R$79,2),IF((C574=16),VLOOKUP(F574,'16 лет'!$Q$5:$R$79,2),IF((C574=17),VLOOKUP(F574,'17 лет'!$Q$5:$R$79,2))))))))))))</f>
        <v>0</v>
      </c>
      <c r="H574" s="28"/>
      <c r="I574" s="17">
        <f>IF((C574&lt;=7),VLOOKUP(H574,'7 лет'!$Q$5:$R$79,2),IF((C574=8),VLOOKUP(H574,'8 лет'!$Q$5:$R$79,2),IF((C574=9),VLOOKUP(H574,'9 лет'!$Q$5:$R$79,2),IF((C574=10),VLOOKUP(H574,'10 лет'!$Q$5:$R$79,2),IF((C574=11),VLOOKUP(H574,'11 лет'!$Q$5:$R$79,2),IF((C574=12),VLOOKUP(H574,'12 лет'!$S$5:$T$79,2),IF((C574=13),VLOOKUP(H574,'13 лет'!$S$5:$T$79,2),IF((C574=14),VLOOKUP(H574,'14 лет'!$S$5:$T$79,2),IF((C574=15),VLOOKUP(H574,'15 лет'!$S$5:$T$79,2),IF((C574=16),VLOOKUP(H574,'16 лет'!$S$5:$T$79,2),IF((C574=17),VLOOKUP(H574,'17 лет'!$S$5:$T$79,2))))))))))))</f>
        <v>0</v>
      </c>
      <c r="J574" s="28"/>
      <c r="K574" s="17">
        <f>IF((C574&lt;=7),VLOOKUP(J574,'7 лет'!$S$5:$T$79,2),IF((C574=8),VLOOKUP(J574,'8 лет'!$S$5:$T$79,2),IF((C574=9),VLOOKUP(J574,'9 лет'!$S$5:$T$79,2),IF((C574=10),VLOOKUP(J574,'10 лет'!$S$5:$T$79,2),IF((C574=11),VLOOKUP(J574,'11 лет'!$S$5:$T$79,2),IF((C574=12),VLOOKUP(J574,'12 лет'!$U$5:$V$79,2),IF((C574=13),VLOOKUP(J574,'13 лет'!$U$5:$V$79,2),IF((C574=14),VLOOKUP(J574,'14 лет'!$U$5:$V$79,2),IF(C574&gt;=15,"0")))))))))</f>
        <v>0</v>
      </c>
      <c r="L574" s="28"/>
      <c r="M574" s="17" t="str">
        <f>IF((C574=12),VLOOKUP(L574,'12 лет'!$W$5:$X$85,2),IF((C574=13),VLOOKUP(L574,'13 лет'!$W$5:$X$84,2),IF((C574=14),VLOOKUP(L574,'14 лет'!$W$5:$X$82,2),IF((C574=15),VLOOKUP(L574,'15 лет'!$U$5:$V$82,2),IF((C574=16),VLOOKUP(L574,'16 лет'!$U$5:$V$78,2),IF((C574=17),VLOOKUP(L574,'17 лет'!$U$5:$V$78,2),IF(C574&lt;12,"0")))))))</f>
        <v>0</v>
      </c>
      <c r="N574" s="28"/>
      <c r="O574" s="17" t="str">
        <f>IF((C574=15),VLOOKUP(N574,'15 лет'!$W$5:$X$115,2),IF((C574=16),VLOOKUP(N574,'16 лет'!$W$5:$X$113,2),IF((C574=17),VLOOKUP(N574,'17 лет'!$W$5:$X$113,2),IF(C574&lt;15,"0"))))</f>
        <v>0</v>
      </c>
      <c r="P574" s="11"/>
      <c r="Q574" s="17">
        <f>IF((C574&lt;=7),VLOOKUP(P574,'7 лет'!$U$5:$V$79,2),IF((C574=8),VLOOKUP(P574,'8 лет'!$U$5:$V$79,2),IF((C574=9),VLOOKUP(P574,'9 лет'!$U$5:$V$79,2),IF((C574=10),VLOOKUP(P574,'10 лет'!$U$5:$V$79,2),IF((C574=11),VLOOKUP(P574,'11 лет'!$U$5:$V$79,2),IF((C574=12),VLOOKUP(P574,'12 лет'!$Y$5:$Z$79,2),IF((C574=13),VLOOKUP(P574,'13 лет'!$Y$5:$Z$79,2),IF((C574=14),VLOOKUP(P574,'14 лет'!$Y$5:$Z$79,2),IF((C574=15),VLOOKUP(P574,'15 лет'!$Y$5:$Z$79,2),IF((C574=16),VLOOKUP(P574,'16 лет'!$Y$5:$Z$79,2),IF((C574=17),VLOOKUP(P574,'17 лет'!$Y$5:$Z$79,2))))))))))))</f>
        <v>35</v>
      </c>
      <c r="R574" s="28"/>
      <c r="S574" s="17">
        <f>IF((C574&lt;=7),VLOOKUP(R574,'7 лет'!$W$5:$X$79,2),IF((C574=8),VLOOKUP(R574,'8 лет'!$W$5:$X$79,2),IF((C574=9),VLOOKUP(R574,'9 лет'!$W$5:$X$79,2),IF((C574=10),VLOOKUP(R574,'10 лет'!$W$5:$X$79,2),IF((C574=11),VLOOKUP(R574,'11 лет'!$W$5:$X$79,2),IF((C574=12),VLOOKUP(R574,'12 лет'!$AA$5:$AB$79,2),IF((C574=13),VLOOKUP(R574,'13 лет'!$AA$5:$AB$79,2),IF((C574=14),VLOOKUP(R574,'14 лет'!$AA$5:$AB$79,2),IF((C574=15),VLOOKUP(R574,'15 лет'!$AA$5:$AB$79,2),IF((C574=16),VLOOKUP(R574,'16 лет'!$AA$5:$AB$79,2),IF((C574=17),VLOOKUP(R574,'17 лет'!$AA$5:$AB$79,2))))))))))))</f>
        <v>0</v>
      </c>
      <c r="T574" s="13">
        <f t="shared" si="27"/>
        <v>35</v>
      </c>
      <c r="U574" s="4">
        <f>'Личное первенство девушки'!U92</f>
        <v>7</v>
      </c>
      <c r="V574" s="120"/>
      <c r="W574" s="111"/>
      <c r="X574" t="str">
        <f>P560</f>
        <v>Субъект РФ 14</v>
      </c>
    </row>
    <row r="575" spans="1:24" ht="18.75">
      <c r="A575" s="28">
        <v>3</v>
      </c>
      <c r="B575" s="80"/>
      <c r="C575" s="28"/>
      <c r="D575" s="28"/>
      <c r="E575" s="17">
        <f>IF((C575&lt;=7),VLOOKUP(D575,'7 лет'!$M$5:$N$78,2),IF((C575=8),VLOOKUP(D575,'8 лет'!$M$5:$N$78,2),IF((C575=9),VLOOKUP(D575,'9 лет'!$M$5:$N$78,2),IF((C575=10),VLOOKUP(D575,'10 лет'!$M$5:$N$78,2),IF((C575=11),VLOOKUP(D575,'11 лет'!$M$5:$N$78,2),IF((C575=12),VLOOKUP(D575,'12 лет'!$O$5:$P$78,2),IF((C575=13),VLOOKUP(D575,'13 лет'!$O$5:$P$78,2),IF((C575=14),VLOOKUP(D575,'14 лет'!$O$5:$P$78,2),IF((C575=15),VLOOKUP(D575,'15 лет'!$O$5:$P$78,2),IF((C575=16),VLOOKUP(D575,'16 лет'!$O$5:$P$78,2),IF((C575=17),VLOOKUP(D575,'17 лет'!$O$5:$P$78,2))))))))))))</f>
        <v>0</v>
      </c>
      <c r="F575" s="28"/>
      <c r="G575" s="17">
        <f>IF((C575&lt;=7),VLOOKUP(F575,'7 лет'!$O$5:$P$79,2),IF((C575=8),VLOOKUP(F575,'8 лет'!$O$5:$P$79,2),IF((C575=9),VLOOKUP(F575,'9 лет'!$O$5:$P$79,2),IF((C575=10),VLOOKUP(F575,'10 лет'!$O$5:$P$79,2),IF((C575=11),VLOOKUP(F575,'11 лет'!$O$5:$P$79,2),IF((C575=12),VLOOKUP(F575,'12 лет'!$Q$5:$R$79,2),IF((C575=13),VLOOKUP(F575,'13 лет'!$Q$5:$R$79,2),IF((C575=14),VLOOKUP(F575,'14 лет'!$Q$5:$R$79,2),IF((C575=15),VLOOKUP(F575,'15 лет'!$Q$5:$R$79,2),IF((C575=16),VLOOKUP(F575,'16 лет'!$Q$5:$R$79,2),IF((C575=17),VLOOKUP(F575,'17 лет'!$Q$5:$R$79,2))))))))))))</f>
        <v>0</v>
      </c>
      <c r="H575" s="28"/>
      <c r="I575" s="17">
        <f>IF((C575&lt;=7),VLOOKUP(H575,'7 лет'!$Q$5:$R$79,2),IF((C575=8),VLOOKUP(H575,'8 лет'!$Q$5:$R$79,2),IF((C575=9),VLOOKUP(H575,'9 лет'!$Q$5:$R$79,2),IF((C575=10),VLOOKUP(H575,'10 лет'!$Q$5:$R$79,2),IF((C575=11),VLOOKUP(H575,'11 лет'!$Q$5:$R$79,2),IF((C575=12),VLOOKUP(H575,'12 лет'!$S$5:$T$79,2),IF((C575=13),VLOOKUP(H575,'13 лет'!$S$5:$T$79,2),IF((C575=14),VLOOKUP(H575,'14 лет'!$S$5:$T$79,2),IF((C575=15),VLOOKUP(H575,'15 лет'!$S$5:$T$79,2),IF((C575=16),VLOOKUP(H575,'16 лет'!$S$5:$T$79,2),IF((C575=17),VLOOKUP(H575,'17 лет'!$S$5:$T$79,2))))))))))))</f>
        <v>0</v>
      </c>
      <c r="J575" s="28"/>
      <c r="K575" s="17">
        <f>IF((C575&lt;=7),VLOOKUP(J575,'7 лет'!$S$5:$T$79,2),IF((C575=8),VLOOKUP(J575,'8 лет'!$S$5:$T$79,2),IF((C575=9),VLOOKUP(J575,'9 лет'!$S$5:$T$79,2),IF((C575=10),VLOOKUP(J575,'10 лет'!$S$5:$T$79,2),IF((C575=11),VLOOKUP(J575,'11 лет'!$S$5:$T$79,2),IF((C575=12),VLOOKUP(J575,'12 лет'!$U$5:$V$79,2),IF((C575=13),VLOOKUP(J575,'13 лет'!$U$5:$V$79,2),IF((C575=14),VLOOKUP(J575,'14 лет'!$U$5:$V$79,2),IF(C575&gt;=15,"0")))))))))</f>
        <v>0</v>
      </c>
      <c r="L575" s="28"/>
      <c r="M575" s="17" t="str">
        <f>IF((C575=12),VLOOKUP(L575,'12 лет'!$W$5:$X$85,2),IF((C575=13),VLOOKUP(L575,'13 лет'!$W$5:$X$84,2),IF((C575=14),VLOOKUP(L575,'14 лет'!$W$5:$X$82,2),IF((C575=15),VLOOKUP(L575,'15 лет'!$U$5:$V$82,2),IF((C575=16),VLOOKUP(L575,'16 лет'!$U$5:$V$78,2),IF((C575=17),VLOOKUP(L575,'17 лет'!$U$5:$V$78,2),IF(C575&lt;12,"0")))))))</f>
        <v>0</v>
      </c>
      <c r="N575" s="28"/>
      <c r="O575" s="17" t="str">
        <f>IF((C575=15),VLOOKUP(N575,'15 лет'!$W$5:$X$115,2),IF((C575=16),VLOOKUP(N575,'16 лет'!$W$5:$X$113,2),IF((C575=17),VLOOKUP(N575,'17 лет'!$W$5:$X$113,2),IF(C575&lt;15,"0"))))</f>
        <v>0</v>
      </c>
      <c r="P575" s="11"/>
      <c r="Q575" s="17">
        <f>IF((C575&lt;=7),VLOOKUP(P575,'7 лет'!$U$5:$V$79,2),IF((C575=8),VLOOKUP(P575,'8 лет'!$U$5:$V$79,2),IF((C575=9),VLOOKUP(P575,'9 лет'!$U$5:$V$79,2),IF((C575=10),VLOOKUP(P575,'10 лет'!$U$5:$V$79,2),IF((C575=11),VLOOKUP(P575,'11 лет'!$U$5:$V$79,2),IF((C575=12),VLOOKUP(P575,'12 лет'!$Y$5:$Z$79,2),IF((C575=13),VLOOKUP(P575,'13 лет'!$Y$5:$Z$79,2),IF((C575=14),VLOOKUP(P575,'14 лет'!$Y$5:$Z$79,2),IF((C575=15),VLOOKUP(P575,'15 лет'!$Y$5:$Z$79,2),IF((C575=16),VLOOKUP(P575,'16 лет'!$Y$5:$Z$79,2),IF((C575=17),VLOOKUP(P575,'17 лет'!$Y$5:$Z$79,2))))))))))))</f>
        <v>35</v>
      </c>
      <c r="R575" s="28"/>
      <c r="S575" s="17">
        <f>IF((C575&lt;=7),VLOOKUP(R575,'7 лет'!$W$5:$X$79,2),IF((C575=8),VLOOKUP(R575,'8 лет'!$W$5:$X$79,2),IF((C575=9),VLOOKUP(R575,'9 лет'!$W$5:$X$79,2),IF((C575=10),VLOOKUP(R575,'10 лет'!$W$5:$X$79,2),IF((C575=11),VLOOKUP(R575,'11 лет'!$W$5:$X$79,2),IF((C575=12),VLOOKUP(R575,'12 лет'!$AA$5:$AB$79,2),IF((C575=13),VLOOKUP(R575,'13 лет'!$AA$5:$AB$79,2),IF((C575=14),VLOOKUP(R575,'14 лет'!$AA$5:$AB$79,2),IF((C575=15),VLOOKUP(R575,'15 лет'!$AA$5:$AB$79,2),IF((C575=16),VLOOKUP(R575,'16 лет'!$AA$5:$AB$79,2),IF((C575=17),VLOOKUP(R575,'17 лет'!$AA$5:$AB$79,2))))))))))))</f>
        <v>0</v>
      </c>
      <c r="T575" s="13">
        <f t="shared" si="27"/>
        <v>35</v>
      </c>
      <c r="U575" s="4">
        <f>'Личное первенство девушки'!U93</f>
        <v>7</v>
      </c>
      <c r="V575" s="120"/>
      <c r="W575" s="111"/>
      <c r="X575" t="str">
        <f>P560</f>
        <v>Субъект РФ 14</v>
      </c>
    </row>
    <row r="576" spans="1:24" ht="18.75">
      <c r="A576" s="28">
        <v>4</v>
      </c>
      <c r="B576" s="80"/>
      <c r="C576" s="28"/>
      <c r="D576" s="28"/>
      <c r="E576" s="17">
        <f>IF((C576&lt;=7),VLOOKUP(D576,'7 лет'!$M$5:$N$78,2),IF((C576=8),VLOOKUP(D576,'8 лет'!$M$5:$N$78,2),IF((C576=9),VLOOKUP(D576,'9 лет'!$M$5:$N$78,2),IF((C576=10),VLOOKUP(D576,'10 лет'!$M$5:$N$78,2),IF((C576=11),VLOOKUP(D576,'11 лет'!$M$5:$N$78,2),IF((C576=12),VLOOKUP(D576,'12 лет'!$O$5:$P$78,2),IF((C576=13),VLOOKUP(D576,'13 лет'!$O$5:$P$78,2),IF((C576=14),VLOOKUP(D576,'14 лет'!$O$5:$P$78,2),IF((C576=15),VLOOKUP(D576,'15 лет'!$O$5:$P$78,2),IF((C576=16),VLOOKUP(D576,'16 лет'!$O$5:$P$78,2),IF((C576=17),VLOOKUP(D576,'17 лет'!$O$5:$P$78,2))))))))))))</f>
        <v>0</v>
      </c>
      <c r="F576" s="28"/>
      <c r="G576" s="17">
        <f>IF((C576&lt;=7),VLOOKUP(F576,'7 лет'!$O$5:$P$79,2),IF((C576=8),VLOOKUP(F576,'8 лет'!$O$5:$P$79,2),IF((C576=9),VLOOKUP(F576,'9 лет'!$O$5:$P$79,2),IF((C576=10),VLOOKUP(F576,'10 лет'!$O$5:$P$79,2),IF((C576=11),VLOOKUP(F576,'11 лет'!$O$5:$P$79,2),IF((C576=12),VLOOKUP(F576,'12 лет'!$Q$5:$R$79,2),IF((C576=13),VLOOKUP(F576,'13 лет'!$Q$5:$R$79,2),IF((C576=14),VLOOKUP(F576,'14 лет'!$Q$5:$R$79,2),IF((C576=15),VLOOKUP(F576,'15 лет'!$Q$5:$R$79,2),IF((C576=16),VLOOKUP(F576,'16 лет'!$Q$5:$R$79,2),IF((C576=17),VLOOKUP(F576,'17 лет'!$Q$5:$R$79,2))))))))))))</f>
        <v>0</v>
      </c>
      <c r="H576" s="28"/>
      <c r="I576" s="17">
        <f>IF((C576&lt;=7),VLOOKUP(H576,'7 лет'!$Q$5:$R$79,2),IF((C576=8),VLOOKUP(H576,'8 лет'!$Q$5:$R$79,2),IF((C576=9),VLOOKUP(H576,'9 лет'!$Q$5:$R$79,2),IF((C576=10),VLOOKUP(H576,'10 лет'!$Q$5:$R$79,2),IF((C576=11),VLOOKUP(H576,'11 лет'!$Q$5:$R$79,2),IF((C576=12),VLOOKUP(H576,'12 лет'!$S$5:$T$79,2),IF((C576=13),VLOOKUP(H576,'13 лет'!$S$5:$T$79,2),IF((C576=14),VLOOKUP(H576,'14 лет'!$S$5:$T$79,2),IF((C576=15),VLOOKUP(H576,'15 лет'!$S$5:$T$79,2),IF((C576=16),VLOOKUP(H576,'16 лет'!$S$5:$T$79,2),IF((C576=17),VLOOKUP(H576,'17 лет'!$S$5:$T$79,2))))))))))))</f>
        <v>0</v>
      </c>
      <c r="J576" s="28"/>
      <c r="K576" s="17">
        <f>IF((C576&lt;=7),VLOOKUP(J576,'7 лет'!$S$5:$T$79,2),IF((C576=8),VLOOKUP(J576,'8 лет'!$S$5:$T$79,2),IF((C576=9),VLOOKUP(J576,'9 лет'!$S$5:$T$79,2),IF((C576=10),VLOOKUP(J576,'10 лет'!$S$5:$T$79,2),IF((C576=11),VLOOKUP(J576,'11 лет'!$S$5:$T$79,2),IF((C576=12),VLOOKUP(J576,'12 лет'!$U$5:$V$79,2),IF((C576=13),VLOOKUP(J576,'13 лет'!$U$5:$V$79,2),IF((C576=14),VLOOKUP(J576,'14 лет'!$U$5:$V$79,2),IF(C576&gt;=15,"0")))))))))</f>
        <v>0</v>
      </c>
      <c r="L576" s="28"/>
      <c r="M576" s="17" t="str">
        <f>IF((C576=12),VLOOKUP(L576,'12 лет'!$W$5:$X$85,2),IF((C576=13),VLOOKUP(L576,'13 лет'!$W$5:$X$84,2),IF((C576=14),VLOOKUP(L576,'14 лет'!$W$5:$X$82,2),IF((C576=15),VLOOKUP(L576,'15 лет'!$U$5:$V$82,2),IF((C576=16),VLOOKUP(L576,'16 лет'!$U$5:$V$78,2),IF((C576=17),VLOOKUP(L576,'17 лет'!$U$5:$V$78,2),IF(C576&lt;12,"0")))))))</f>
        <v>0</v>
      </c>
      <c r="N576" s="28"/>
      <c r="O576" s="17" t="str">
        <f>IF((C576=15),VLOOKUP(N576,'15 лет'!$W$5:$X$115,2),IF((C576=16),VLOOKUP(N576,'16 лет'!$W$5:$X$113,2),IF((C576=17),VLOOKUP(N576,'17 лет'!$W$5:$X$113,2),IF(C576&lt;15,"0"))))</f>
        <v>0</v>
      </c>
      <c r="P576" s="11"/>
      <c r="Q576" s="17">
        <f>IF((C576&lt;=7),VLOOKUP(P576,'7 лет'!$U$5:$V$79,2),IF((C576=8),VLOOKUP(P576,'8 лет'!$U$5:$V$79,2),IF((C576=9),VLOOKUP(P576,'9 лет'!$U$5:$V$79,2),IF((C576=10),VLOOKUP(P576,'10 лет'!$U$5:$V$79,2),IF((C576=11),VLOOKUP(P576,'11 лет'!$U$5:$V$79,2),IF((C576=12),VLOOKUP(P576,'12 лет'!$Y$5:$Z$79,2),IF((C576=13),VLOOKUP(P576,'13 лет'!$Y$5:$Z$79,2),IF((C576=14),VLOOKUP(P576,'14 лет'!$Y$5:$Z$79,2),IF((C576=15),VLOOKUP(P576,'15 лет'!$Y$5:$Z$79,2),IF((C576=16),VLOOKUP(P576,'16 лет'!$Y$5:$Z$79,2),IF((C576=17),VLOOKUP(P576,'17 лет'!$Y$5:$Z$79,2))))))))))))</f>
        <v>35</v>
      </c>
      <c r="R576" s="28"/>
      <c r="S576" s="17">
        <f>IF((C576&lt;=7),VLOOKUP(R576,'7 лет'!$W$5:$X$79,2),IF((C576=8),VLOOKUP(R576,'8 лет'!$W$5:$X$79,2),IF((C576=9),VLOOKUP(R576,'9 лет'!$W$5:$X$79,2),IF((C576=10),VLOOKUP(R576,'10 лет'!$W$5:$X$79,2),IF((C576=11),VLOOKUP(R576,'11 лет'!$W$5:$X$79,2),IF((C576=12),VLOOKUP(R576,'12 лет'!$AA$5:$AB$79,2),IF((C576=13),VLOOKUP(R576,'13 лет'!$AA$5:$AB$79,2),IF((C576=14),VLOOKUP(R576,'14 лет'!$AA$5:$AB$79,2),IF((C576=15),VLOOKUP(R576,'15 лет'!$AA$5:$AB$79,2),IF((C576=16),VLOOKUP(R576,'16 лет'!$AA$5:$AB$79,2),IF((C576=17),VLOOKUP(R576,'17 лет'!$AA$5:$AB$79,2))))))))))))</f>
        <v>0</v>
      </c>
      <c r="T576" s="13">
        <f t="shared" si="27"/>
        <v>35</v>
      </c>
      <c r="U576" s="4">
        <f>'Личное первенство девушки'!U94</f>
        <v>7</v>
      </c>
      <c r="V576" s="120"/>
      <c r="W576" s="111"/>
      <c r="X576" t="str">
        <f>P560</f>
        <v>Субъект РФ 14</v>
      </c>
    </row>
    <row r="577" spans="1:24" ht="18.75">
      <c r="A577" s="28">
        <v>5</v>
      </c>
      <c r="B577" s="80"/>
      <c r="C577" s="30"/>
      <c r="D577" s="14"/>
      <c r="E577" s="17">
        <f>IF((C577&lt;=7),VLOOKUP(D577,'7 лет'!$M$5:$N$78,2),IF((C577=8),VLOOKUP(D577,'8 лет'!$M$5:$N$78,2),IF((C577=9),VLOOKUP(D577,'9 лет'!$M$5:$N$78,2),IF((C577=10),VLOOKUP(D577,'10 лет'!$M$5:$N$78,2),IF((C577=11),VLOOKUP(D577,'11 лет'!$M$5:$N$78,2),IF((C577=12),VLOOKUP(D577,'12 лет'!$O$5:$P$78,2),IF((C577=13),VLOOKUP(D577,'13 лет'!$O$5:$P$78,2),IF((C577=14),VLOOKUP(D577,'14 лет'!$O$5:$P$78,2),IF((C577=15),VLOOKUP(D577,'15 лет'!$O$5:$P$78,2),IF((C577=16),VLOOKUP(D577,'16 лет'!$O$5:$P$78,2),IF((C577=17),VLOOKUP(D577,'17 лет'!$O$5:$P$78,2))))))))))))</f>
        <v>0</v>
      </c>
      <c r="F577" s="14"/>
      <c r="G577" s="17">
        <f>IF((C577&lt;=7),VLOOKUP(F577,'7 лет'!$O$5:$P$79,2),IF((C577=8),VLOOKUP(F577,'8 лет'!$O$5:$P$79,2),IF((C577=9),VLOOKUP(F577,'9 лет'!$O$5:$P$79,2),IF((C577=10),VLOOKUP(F577,'10 лет'!$O$5:$P$79,2),IF((C577=11),VLOOKUP(F577,'11 лет'!$O$5:$P$79,2),IF((C577=12),VLOOKUP(F577,'12 лет'!$Q$5:$R$79,2),IF((C577=13),VLOOKUP(F577,'13 лет'!$Q$5:$R$79,2),IF((C577=14),VLOOKUP(F577,'14 лет'!$Q$5:$R$79,2),IF((C577=15),VLOOKUP(F577,'15 лет'!$Q$5:$R$79,2),IF((C577=16),VLOOKUP(F577,'16 лет'!$Q$5:$R$79,2),IF((C577=17),VLOOKUP(F577,'17 лет'!$Q$5:$R$79,2))))))))))))</f>
        <v>0</v>
      </c>
      <c r="H577" s="14"/>
      <c r="I577" s="17">
        <f>IF((C577&lt;=7),VLOOKUP(H577,'7 лет'!$Q$5:$R$79,2),IF((C577=8),VLOOKUP(H577,'8 лет'!$Q$5:$R$79,2),IF((C577=9),VLOOKUP(H577,'9 лет'!$Q$5:$R$79,2),IF((C577=10),VLOOKUP(H577,'10 лет'!$Q$5:$R$79,2),IF((C577=11),VLOOKUP(H577,'11 лет'!$Q$5:$R$79,2),IF((C577=12),VLOOKUP(H577,'12 лет'!$S$5:$T$79,2),IF((C577=13),VLOOKUP(H577,'13 лет'!$S$5:$T$79,2),IF((C577=14),VLOOKUP(H577,'14 лет'!$S$5:$T$79,2),IF((C577=15),VLOOKUP(H577,'15 лет'!$S$5:$T$79,2),IF((C577=16),VLOOKUP(H577,'16 лет'!$S$5:$T$79,2),IF((C577=17),VLOOKUP(H577,'17 лет'!$S$5:$T$79,2))))))))))))</f>
        <v>0</v>
      </c>
      <c r="J577" s="14"/>
      <c r="K577" s="17">
        <f>IF((C577&lt;=7),VLOOKUP(J577,'7 лет'!$S$5:$T$79,2),IF((C577=8),VLOOKUP(J577,'8 лет'!$S$5:$T$79,2),IF((C577=9),VLOOKUP(J577,'9 лет'!$S$5:$T$79,2),IF((C577=10),VLOOKUP(J577,'10 лет'!$S$5:$T$79,2),IF((C577=11),VLOOKUP(J577,'11 лет'!$S$5:$T$79,2),IF((C577=12),VLOOKUP(J577,'12 лет'!$U$5:$V$79,2),IF((C577=13),VLOOKUP(J577,'13 лет'!$U$5:$V$79,2),IF((C577=14),VLOOKUP(J577,'14 лет'!$U$5:$V$79,2),IF(C577&gt;=15,"0")))))))))</f>
        <v>0</v>
      </c>
      <c r="L577" s="28"/>
      <c r="M577" s="17" t="str">
        <f>IF((C577=12),VLOOKUP(L577,'12 лет'!$W$5:$X$85,2),IF((C577=13),VLOOKUP(L577,'13 лет'!$W$5:$X$84,2),IF((C577=14),VLOOKUP(L577,'14 лет'!$W$5:$X$82,2),IF((C577=15),VLOOKUP(L577,'15 лет'!$U$5:$V$82,2),IF((C577=16),VLOOKUP(L577,'16 лет'!$U$5:$V$78,2),IF((C577=17),VLOOKUP(L577,'17 лет'!$U$5:$V$78,2),IF(C577&lt;12,"0")))))))</f>
        <v>0</v>
      </c>
      <c r="N577" s="14"/>
      <c r="O577" s="17" t="str">
        <f>IF((C577=15),VLOOKUP(N577,'15 лет'!$W$5:$X$115,2),IF((C577=16),VLOOKUP(N577,'16 лет'!$W$5:$X$113,2),IF((C577=17),VLOOKUP(N577,'17 лет'!$W$5:$X$113,2),IF(C577&lt;15,"0"))))</f>
        <v>0</v>
      </c>
      <c r="P577" s="14"/>
      <c r="Q577" s="17">
        <f>IF((C577&lt;=7),VLOOKUP(P577,'7 лет'!$U$5:$V$79,2),IF((C577=8),VLOOKUP(P577,'8 лет'!$U$5:$V$79,2),IF((C577=9),VLOOKUP(P577,'9 лет'!$U$5:$V$79,2),IF((C577=10),VLOOKUP(P577,'10 лет'!$U$5:$V$79,2),IF((C577=11),VLOOKUP(P577,'11 лет'!$U$5:$V$79,2),IF((C577=12),VLOOKUP(P577,'12 лет'!$Y$5:$Z$79,2),IF((C577=13),VLOOKUP(P577,'13 лет'!$Y$5:$Z$79,2),IF((C577=14),VLOOKUP(P577,'14 лет'!$Y$5:$Z$79,2),IF((C577=15),VLOOKUP(P577,'15 лет'!$Y$5:$Z$79,2),IF((C577=16),VLOOKUP(P577,'16 лет'!$Y$5:$Z$79,2),IF((C577=17),VLOOKUP(P577,'17 лет'!$Y$5:$Z$79,2))))))))))))</f>
        <v>35</v>
      </c>
      <c r="R577" s="14"/>
      <c r="S577" s="17">
        <f>IF((C577&lt;=7),VLOOKUP(R577,'7 лет'!$W$5:$X$79,2),IF((C577=8),VLOOKUP(R577,'8 лет'!$W$5:$X$79,2),IF((C577=9),VLOOKUP(R577,'9 лет'!$W$5:$X$79,2),IF((C577=10),VLOOKUP(R577,'10 лет'!$W$5:$X$79,2),IF((C577=11),VLOOKUP(R577,'11 лет'!$W$5:$X$79,2),IF((C577=12),VLOOKUP(R577,'12 лет'!$AA$5:$AB$79,2),IF((C577=13),VLOOKUP(R577,'13 лет'!$AA$5:$AB$79,2),IF((C577=14),VLOOKUP(R577,'14 лет'!$AA$5:$AB$79,2),IF((C577=15),VLOOKUP(R577,'15 лет'!$AA$5:$AB$79,2),IF((C577=16),VLOOKUP(R577,'16 лет'!$AA$5:$AB$79,2),IF((C577=17),VLOOKUP(R577,'17 лет'!$AA$5:$AB$79,2))))))))))))</f>
        <v>0</v>
      </c>
      <c r="T577" s="13">
        <f t="shared" si="27"/>
        <v>35</v>
      </c>
      <c r="U577" s="4">
        <f>'Личное первенство девушки'!U95</f>
        <v>7</v>
      </c>
      <c r="V577" s="120"/>
      <c r="W577" s="111"/>
      <c r="X577" t="str">
        <f>P560</f>
        <v>Субъект РФ 14</v>
      </c>
    </row>
    <row r="578" spans="1:24" ht="18.75">
      <c r="A578" s="28">
        <v>6</v>
      </c>
      <c r="B578" s="80"/>
      <c r="C578" s="30"/>
      <c r="D578" s="14"/>
      <c r="E578" s="17">
        <f>IF((C578&lt;=7),VLOOKUP(D578,'7 лет'!$M$5:$N$78,2),IF((C578=8),VLOOKUP(D578,'8 лет'!$M$5:$N$78,2),IF((C578=9),VLOOKUP(D578,'9 лет'!$M$5:$N$78,2),IF((C578=10),VLOOKUP(D578,'10 лет'!$M$5:$N$78,2),IF((C578=11),VLOOKUP(D578,'11 лет'!$M$5:$N$78,2),IF((C578=12),VLOOKUP(D578,'12 лет'!$O$5:$P$78,2),IF((C578=13),VLOOKUP(D578,'13 лет'!$O$5:$P$78,2),IF((C578=14),VLOOKUP(D578,'14 лет'!$O$5:$P$78,2),IF((C578=15),VLOOKUP(D578,'15 лет'!$O$5:$P$78,2),IF((C578=16),VLOOKUP(D578,'16 лет'!$O$5:$P$78,2),IF((C578=17),VLOOKUP(D578,'17 лет'!$O$5:$P$78,2))))))))))))</f>
        <v>0</v>
      </c>
      <c r="F578" s="14"/>
      <c r="G578" s="17">
        <f>IF((C578&lt;=7),VLOOKUP(F578,'7 лет'!$O$5:$P$79,2),IF((C578=8),VLOOKUP(F578,'8 лет'!$O$5:$P$79,2),IF((C578=9),VLOOKUP(F578,'9 лет'!$O$5:$P$79,2),IF((C578=10),VLOOKUP(F578,'10 лет'!$O$5:$P$79,2),IF((C578=11),VLOOKUP(F578,'11 лет'!$O$5:$P$79,2),IF((C578=12),VLOOKUP(F578,'12 лет'!$Q$5:$R$79,2),IF((C578=13),VLOOKUP(F578,'13 лет'!$Q$5:$R$79,2),IF((C578=14),VLOOKUP(F578,'14 лет'!$Q$5:$R$79,2),IF((C578=15),VLOOKUP(F578,'15 лет'!$Q$5:$R$79,2),IF((C578=16),VLOOKUP(F578,'16 лет'!$Q$5:$R$79,2),IF((C578=17),VLOOKUP(F578,'17 лет'!$Q$5:$R$79,2))))))))))))</f>
        <v>0</v>
      </c>
      <c r="H578" s="14"/>
      <c r="I578" s="17">
        <f>IF((C578&lt;=7),VLOOKUP(H578,'7 лет'!$Q$5:$R$79,2),IF((C578=8),VLOOKUP(H578,'8 лет'!$Q$5:$R$79,2),IF((C578=9),VLOOKUP(H578,'9 лет'!$Q$5:$R$79,2),IF((C578=10),VLOOKUP(H578,'10 лет'!$Q$5:$R$79,2),IF((C578=11),VLOOKUP(H578,'11 лет'!$Q$5:$R$79,2),IF((C578=12),VLOOKUP(H578,'12 лет'!$S$5:$T$79,2),IF((C578=13),VLOOKUP(H578,'13 лет'!$S$5:$T$79,2),IF((C578=14),VLOOKUP(H578,'14 лет'!$S$5:$T$79,2),IF((C578=15),VLOOKUP(H578,'15 лет'!$S$5:$T$79,2),IF((C578=16),VLOOKUP(H578,'16 лет'!$S$5:$T$79,2),IF((C578=17),VLOOKUP(H578,'17 лет'!$S$5:$T$79,2))))))))))))</f>
        <v>0</v>
      </c>
      <c r="J578" s="14"/>
      <c r="K578" s="17">
        <f>IF((C578&lt;=7),VLOOKUP(J578,'7 лет'!$S$5:$T$79,2),IF((C578=8),VLOOKUP(J578,'8 лет'!$S$5:$T$79,2),IF((C578=9),VLOOKUP(J578,'9 лет'!$S$5:$T$79,2),IF((C578=10),VLOOKUP(J578,'10 лет'!$S$5:$T$79,2),IF((C578=11),VLOOKUP(J578,'11 лет'!$S$5:$T$79,2),IF((C578=12),VLOOKUP(J578,'12 лет'!$U$5:$V$79,2),IF((C578=13),VLOOKUP(J578,'13 лет'!$U$5:$V$79,2),IF((C578=14),VLOOKUP(J578,'14 лет'!$U$5:$V$79,2),IF(C578&gt;=15,"0")))))))))</f>
        <v>0</v>
      </c>
      <c r="L578" s="28"/>
      <c r="M578" s="17" t="str">
        <f>IF((C578=12),VLOOKUP(L578,'12 лет'!$W$5:$X$85,2),IF((C578=13),VLOOKUP(L578,'13 лет'!$W$5:$X$84,2),IF((C578=14),VLOOKUP(L578,'14 лет'!$W$5:$X$82,2),IF((C578=15),VLOOKUP(L578,'15 лет'!$U$5:$V$82,2),IF((C578=16),VLOOKUP(L578,'16 лет'!$U$5:$V$78,2),IF((C578=17),VLOOKUP(L578,'17 лет'!$U$5:$V$78,2),IF(C578&lt;12,"0")))))))</f>
        <v>0</v>
      </c>
      <c r="N578" s="14"/>
      <c r="O578" s="17" t="str">
        <f>IF((C578=15),VLOOKUP(N578,'15 лет'!$W$5:$X$115,2),IF((C578=16),VLOOKUP(N578,'16 лет'!$W$5:$X$113,2),IF((C578=17),VLOOKUP(N578,'17 лет'!$W$5:$X$113,2),IF(C578&lt;15,"0"))))</f>
        <v>0</v>
      </c>
      <c r="P578" s="14"/>
      <c r="Q578" s="17">
        <f>IF((C578&lt;=7),VLOOKUP(P578,'7 лет'!$U$5:$V$79,2),IF((C578=8),VLOOKUP(P578,'8 лет'!$U$5:$V$79,2),IF((C578=9),VLOOKUP(P578,'9 лет'!$U$5:$V$79,2),IF((C578=10),VLOOKUP(P578,'10 лет'!$U$5:$V$79,2),IF((C578=11),VLOOKUP(P578,'11 лет'!$U$5:$V$79,2),IF((C578=12),VLOOKUP(P578,'12 лет'!$Y$5:$Z$79,2),IF((C578=13),VLOOKUP(P578,'13 лет'!$Y$5:$Z$79,2),IF((C578=14),VLOOKUP(P578,'14 лет'!$Y$5:$Z$79,2),IF((C578=15),VLOOKUP(P578,'15 лет'!$Y$5:$Z$79,2),IF((C578=16),VLOOKUP(P578,'16 лет'!$Y$5:$Z$79,2),IF((C578=17),VLOOKUP(P578,'17 лет'!$Y$5:$Z$79,2))))))))))))</f>
        <v>35</v>
      </c>
      <c r="R578" s="14"/>
      <c r="S578" s="17">
        <f>IF((C578&lt;=7),VLOOKUP(R578,'7 лет'!$W$5:$X$79,2),IF((C578=8),VLOOKUP(R578,'8 лет'!$W$5:$X$79,2),IF((C578=9),VLOOKUP(R578,'9 лет'!$W$5:$X$79,2),IF((C578=10),VLOOKUP(R578,'10 лет'!$W$5:$X$79,2),IF((C578=11),VLOOKUP(R578,'11 лет'!$W$5:$X$79,2),IF((C578=12),VLOOKUP(R578,'12 лет'!$AA$5:$AB$79,2),IF((C578=13),VLOOKUP(R578,'13 лет'!$AA$5:$AB$79,2),IF((C578=14),VLOOKUP(R578,'14 лет'!$AA$5:$AB$79,2),IF((C578=15),VLOOKUP(R578,'15 лет'!$AA$5:$AB$79,2),IF((C578=16),VLOOKUP(R578,'16 лет'!$AA$5:$AB$79,2),IF((C578=17),VLOOKUP(R578,'17 лет'!$AA$5:$AB$79,2))))))))))))</f>
        <v>0</v>
      </c>
      <c r="T578" s="13">
        <f t="shared" si="27"/>
        <v>35</v>
      </c>
      <c r="U578" s="4">
        <f>'Личное первенство девушки'!U96</f>
        <v>7</v>
      </c>
      <c r="V578" s="120"/>
      <c r="W578" s="111"/>
      <c r="X578" t="str">
        <f>P560</f>
        <v>Субъект РФ 14</v>
      </c>
    </row>
    <row r="579" spans="1:24" ht="18.75">
      <c r="A579" s="122"/>
      <c r="B579" s="123"/>
      <c r="C579" s="123"/>
      <c r="D579" s="123"/>
      <c r="E579" s="123"/>
      <c r="F579" s="123"/>
      <c r="G579" s="123"/>
      <c r="H579" s="123"/>
      <c r="I579" s="123"/>
      <c r="J579" s="123"/>
      <c r="K579" s="123"/>
      <c r="L579" s="123"/>
      <c r="M579" s="123"/>
      <c r="N579" s="123"/>
      <c r="O579" s="123"/>
      <c r="P579" s="128" t="s">
        <v>293</v>
      </c>
      <c r="Q579" s="128"/>
      <c r="R579" s="128"/>
      <c r="S579" s="129"/>
      <c r="T579" s="124">
        <f ca="1">SUMPRODUCT(LARGE($T$573:$T$578,ROW(INDIRECT("T1:T"&amp;Z17))))</f>
        <v>175</v>
      </c>
      <c r="U579" s="125"/>
      <c r="V579" s="120"/>
      <c r="W579" s="111"/>
    </row>
    <row r="580" spans="1:24" ht="30" customHeight="1">
      <c r="A580" s="131"/>
      <c r="B580" s="132"/>
      <c r="C580" s="132"/>
      <c r="D580" s="132"/>
      <c r="E580" s="132"/>
      <c r="F580" s="132"/>
      <c r="G580" s="132"/>
      <c r="H580" s="132"/>
      <c r="I580" s="132"/>
      <c r="J580" s="132"/>
      <c r="K580" s="132"/>
      <c r="L580" s="132"/>
      <c r="M580" s="132"/>
      <c r="N580" s="132"/>
      <c r="O580" s="132"/>
      <c r="P580" s="126" t="s">
        <v>294</v>
      </c>
      <c r="Q580" s="126"/>
      <c r="R580" s="126"/>
      <c r="S580" s="126"/>
      <c r="T580" s="142">
        <f ca="1">SUM(T571+T579)</f>
        <v>425</v>
      </c>
      <c r="U580" s="143"/>
      <c r="V580" s="121"/>
      <c r="W580" s="112"/>
    </row>
    <row r="581" spans="1:24">
      <c r="A581" s="15"/>
      <c r="B581" s="15"/>
      <c r="C581" s="15"/>
      <c r="D581" s="15"/>
      <c r="E581" s="15"/>
      <c r="F581" s="15"/>
      <c r="G581" s="15"/>
      <c r="H581" s="15"/>
      <c r="I581" s="15"/>
      <c r="J581" s="15"/>
      <c r="K581" s="15"/>
      <c r="L581" s="15"/>
      <c r="M581" s="15"/>
      <c r="N581" s="15"/>
      <c r="O581" s="15"/>
      <c r="P581" s="15"/>
      <c r="Q581" s="15"/>
      <c r="R581" s="15"/>
      <c r="S581" s="15"/>
      <c r="T581" s="15"/>
    </row>
    <row r="582" spans="1:24">
      <c r="A582" s="16"/>
      <c r="C582" s="16"/>
      <c r="D582" s="16"/>
      <c r="E582" s="16"/>
      <c r="F582" s="16"/>
      <c r="G582" s="16"/>
      <c r="H582" s="16"/>
      <c r="I582" s="16"/>
      <c r="J582" s="16"/>
      <c r="K582" s="15"/>
      <c r="L582" s="15"/>
      <c r="M582" s="16"/>
      <c r="N582" s="16"/>
      <c r="O582" s="16"/>
      <c r="P582" s="16"/>
      <c r="Q582" s="16"/>
      <c r="R582" s="16"/>
      <c r="S582" s="16"/>
      <c r="T582" s="16"/>
    </row>
    <row r="583" spans="1:24">
      <c r="A583" s="16"/>
      <c r="C583" s="16"/>
      <c r="D583" s="16"/>
      <c r="E583" s="16"/>
      <c r="F583" s="16"/>
      <c r="G583" s="16"/>
      <c r="H583" s="16"/>
      <c r="I583" s="16"/>
      <c r="J583" s="16"/>
      <c r="K583" s="15"/>
      <c r="L583" s="15"/>
      <c r="M583" s="16"/>
      <c r="N583" s="16"/>
      <c r="O583" s="16"/>
      <c r="P583" s="16"/>
      <c r="Q583" s="16"/>
      <c r="R583" s="16"/>
      <c r="S583" s="16"/>
      <c r="T583" s="16"/>
    </row>
    <row r="584" spans="1:24" ht="16.5">
      <c r="A584" s="15"/>
      <c r="B584" s="81" t="s">
        <v>181</v>
      </c>
      <c r="C584" s="15"/>
      <c r="D584" s="15"/>
      <c r="E584" s="15"/>
      <c r="F584" s="15"/>
      <c r="G584" s="15"/>
      <c r="H584" s="15"/>
      <c r="I584" s="15"/>
      <c r="J584" s="15"/>
      <c r="K584" s="15"/>
      <c r="L584" s="15"/>
      <c r="M584" s="15"/>
      <c r="N584" s="15"/>
      <c r="O584" s="15"/>
      <c r="P584" s="15"/>
      <c r="Q584" s="15"/>
      <c r="R584" s="15"/>
      <c r="S584" s="15"/>
      <c r="T584" s="15"/>
    </row>
    <row r="585" spans="1:24">
      <c r="A585" s="15"/>
      <c r="B585" s="16"/>
      <c r="C585" s="16"/>
      <c r="D585" s="15"/>
      <c r="E585" s="15"/>
      <c r="F585" s="15"/>
      <c r="G585" s="15"/>
      <c r="H585" s="15"/>
      <c r="I585" s="15"/>
      <c r="J585" s="15"/>
      <c r="K585" s="15"/>
      <c r="L585" s="15"/>
      <c r="M585" s="15"/>
      <c r="N585" s="15"/>
      <c r="O585" s="15"/>
      <c r="P585" s="15"/>
      <c r="Q585" s="15"/>
      <c r="R585" s="15"/>
      <c r="S585" s="15"/>
      <c r="T585" s="15"/>
    </row>
    <row r="586" spans="1:24">
      <c r="A586" s="15"/>
      <c r="B586" s="15"/>
      <c r="C586" s="16"/>
      <c r="D586" s="15"/>
      <c r="E586" s="15"/>
      <c r="F586" s="15"/>
      <c r="G586" s="15"/>
      <c r="H586" s="15"/>
      <c r="I586" s="15"/>
      <c r="J586" s="15"/>
      <c r="K586" s="15"/>
      <c r="L586" s="15"/>
      <c r="M586" s="15"/>
      <c r="N586" s="15"/>
      <c r="O586" s="15"/>
      <c r="P586" s="15"/>
      <c r="Q586" s="15"/>
      <c r="R586" s="15"/>
      <c r="S586" s="15"/>
      <c r="T586" s="15"/>
    </row>
    <row r="587" spans="1:24" ht="16.5">
      <c r="A587" s="15"/>
      <c r="B587" s="81" t="s">
        <v>182</v>
      </c>
      <c r="C587" s="16"/>
      <c r="D587" s="15"/>
      <c r="E587" s="15"/>
      <c r="F587" s="15"/>
      <c r="G587" s="15"/>
      <c r="H587" s="15"/>
      <c r="I587" s="15"/>
      <c r="J587" s="15"/>
      <c r="K587" s="15"/>
      <c r="L587" s="15"/>
      <c r="M587" s="15"/>
      <c r="N587" s="15"/>
      <c r="O587" s="15"/>
      <c r="P587" s="15"/>
      <c r="Q587" s="15"/>
      <c r="R587" s="15"/>
      <c r="S587" s="15"/>
      <c r="T587" s="15"/>
    </row>
    <row r="589" spans="1:24" ht="18.75">
      <c r="A589" s="113" t="s">
        <v>999</v>
      </c>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row>
    <row r="590" spans="1:24" ht="18.75">
      <c r="A590" s="113" t="s">
        <v>998</v>
      </c>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row>
    <row r="592" spans="1:24">
      <c r="A592" s="114" t="s">
        <v>169</v>
      </c>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row>
    <row r="593" spans="1:24">
      <c r="A593" s="45"/>
      <c r="B593" s="45"/>
      <c r="C593" s="45"/>
      <c r="D593" s="45"/>
      <c r="E593" s="45"/>
      <c r="F593" s="45"/>
      <c r="G593" s="45"/>
      <c r="H593" s="45"/>
      <c r="I593" s="45"/>
      <c r="J593" s="45"/>
      <c r="K593" s="45"/>
      <c r="L593" s="45"/>
      <c r="M593" s="45"/>
      <c r="N593" s="45"/>
      <c r="O593" s="45"/>
      <c r="P593" s="45"/>
      <c r="Q593" s="45"/>
      <c r="R593" s="45"/>
      <c r="S593" s="45"/>
      <c r="T593" s="45"/>
      <c r="U593" s="45"/>
      <c r="V593" s="45"/>
      <c r="W593" s="45"/>
    </row>
    <row r="594" spans="1:24" ht="18.75">
      <c r="A594" s="115" t="s">
        <v>1013</v>
      </c>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row>
    <row r="595" spans="1:24" ht="18.75">
      <c r="A595" s="115" t="s">
        <v>996</v>
      </c>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row>
    <row r="596" spans="1:24" ht="18.75">
      <c r="A596" s="116" t="s">
        <v>997</v>
      </c>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row>
    <row r="597" spans="1:24" ht="18.75">
      <c r="A597" s="52"/>
      <c r="B597" s="52"/>
      <c r="C597" s="52"/>
      <c r="D597" s="52"/>
      <c r="E597" s="52"/>
      <c r="F597" s="52"/>
      <c r="G597" s="52"/>
      <c r="H597" s="52"/>
      <c r="I597" s="52"/>
      <c r="J597" s="52"/>
      <c r="K597" s="52"/>
      <c r="L597" s="52"/>
      <c r="M597" s="52"/>
      <c r="N597" s="52"/>
      <c r="O597" s="52"/>
      <c r="P597" s="52"/>
      <c r="Q597" s="52"/>
      <c r="R597" s="52"/>
      <c r="S597" s="52"/>
      <c r="T597" s="52"/>
      <c r="U597" s="52"/>
      <c r="V597" s="52"/>
    </row>
    <row r="598" spans="1:24">
      <c r="A598" s="10"/>
      <c r="B598" s="10"/>
      <c r="C598" s="10"/>
      <c r="D598" s="10"/>
      <c r="E598" s="10"/>
      <c r="F598" s="10"/>
      <c r="G598" s="10"/>
      <c r="H598" s="10"/>
      <c r="I598" s="10"/>
      <c r="J598" s="10"/>
      <c r="K598" s="10"/>
      <c r="L598" s="10"/>
      <c r="M598" s="10"/>
      <c r="N598" s="10"/>
      <c r="O598" s="10"/>
      <c r="P598" s="10"/>
      <c r="Q598" s="10"/>
      <c r="R598" s="10"/>
      <c r="S598" s="10"/>
      <c r="T598" s="10"/>
    </row>
    <row r="599" spans="1:24" ht="18.75">
      <c r="A599" s="117" t="s">
        <v>1000</v>
      </c>
      <c r="B599" s="117"/>
      <c r="C599" s="49"/>
      <c r="D599" s="49"/>
      <c r="E599" s="49"/>
      <c r="F599" s="49"/>
      <c r="G599" s="49"/>
      <c r="H599" s="49"/>
      <c r="I599" s="49"/>
      <c r="J599" s="49"/>
      <c r="K599" s="49"/>
      <c r="L599" s="49"/>
      <c r="M599" s="49"/>
      <c r="N599" s="49"/>
      <c r="O599" s="49"/>
      <c r="P599" s="49"/>
      <c r="Q599" s="49"/>
      <c r="R599" s="49"/>
      <c r="S599" s="49"/>
      <c r="T599" s="49"/>
    </row>
    <row r="600" spans="1:24" ht="18.75">
      <c r="A600" s="117" t="s">
        <v>1001</v>
      </c>
      <c r="B600" s="117"/>
      <c r="C600" s="44"/>
      <c r="D600" s="44"/>
      <c r="E600" s="44"/>
      <c r="F600" s="44"/>
      <c r="G600" s="44"/>
      <c r="H600" s="44"/>
      <c r="I600" s="44"/>
      <c r="J600" s="44"/>
      <c r="K600" s="44"/>
      <c r="L600" s="44"/>
      <c r="M600" s="44"/>
      <c r="N600" s="44"/>
      <c r="O600" s="44"/>
      <c r="P600" s="44"/>
      <c r="Q600" s="44"/>
      <c r="R600" s="44"/>
      <c r="S600" s="44"/>
      <c r="T600" s="44"/>
    </row>
    <row r="601" spans="1:24" ht="18.75">
      <c r="A601" s="117"/>
      <c r="B601" s="117"/>
      <c r="D601" s="49"/>
      <c r="E601" s="49"/>
      <c r="F601" s="49"/>
      <c r="G601" s="49"/>
      <c r="H601" s="49"/>
      <c r="I601" s="49"/>
      <c r="J601" s="49"/>
      <c r="K601" s="49"/>
      <c r="L601" s="49"/>
      <c r="M601" s="49"/>
      <c r="N601" s="49"/>
      <c r="O601" s="49"/>
      <c r="P601" s="49"/>
      <c r="Q601" s="49"/>
      <c r="R601" s="49"/>
      <c r="S601" s="49"/>
      <c r="T601" s="49"/>
    </row>
    <row r="602" spans="1:24" ht="18.75">
      <c r="A602" s="118" t="s">
        <v>196</v>
      </c>
      <c r="B602" s="118"/>
      <c r="C602" s="118"/>
      <c r="D602" s="118"/>
      <c r="E602" s="118"/>
      <c r="F602" s="118"/>
      <c r="G602" s="118"/>
      <c r="H602" s="118"/>
      <c r="I602" s="118"/>
      <c r="J602" s="118"/>
      <c r="K602" s="118"/>
      <c r="L602" s="118"/>
      <c r="M602" s="118"/>
      <c r="N602" s="118"/>
      <c r="O602" s="118"/>
      <c r="P602" s="141" t="s">
        <v>306</v>
      </c>
      <c r="Q602" s="141"/>
      <c r="R602" s="141"/>
      <c r="S602" s="141"/>
      <c r="T602" s="141"/>
      <c r="U602" s="141"/>
      <c r="V602" s="141"/>
    </row>
    <row r="603" spans="1:24">
      <c r="A603" s="29"/>
      <c r="B603" s="29"/>
      <c r="C603" s="29"/>
      <c r="D603" s="29"/>
      <c r="E603" s="29"/>
      <c r="F603" s="29"/>
      <c r="G603" s="29"/>
      <c r="H603" s="29"/>
      <c r="I603" s="29"/>
      <c r="J603" s="29"/>
      <c r="K603" s="29"/>
      <c r="L603" s="29"/>
      <c r="M603" s="29"/>
      <c r="N603" s="29"/>
      <c r="O603" s="29"/>
      <c r="P603" s="29"/>
      <c r="Q603" s="29"/>
      <c r="R603" s="29"/>
      <c r="S603" s="29"/>
      <c r="T603" s="29"/>
    </row>
    <row r="604" spans="1:24" ht="24.75" customHeight="1">
      <c r="A604" s="130" t="s">
        <v>170</v>
      </c>
      <c r="B604" s="130"/>
      <c r="C604" s="130"/>
      <c r="D604" s="130"/>
      <c r="E604" s="130"/>
      <c r="F604" s="130"/>
      <c r="G604" s="130"/>
      <c r="H604" s="130"/>
      <c r="I604" s="130"/>
      <c r="J604" s="130"/>
      <c r="K604" s="130"/>
      <c r="L604" s="130"/>
      <c r="M604" s="130"/>
      <c r="N604" s="130"/>
      <c r="O604" s="130"/>
      <c r="P604" s="130"/>
      <c r="Q604" s="130"/>
      <c r="R604" s="130"/>
      <c r="S604" s="130"/>
      <c r="T604" s="138" t="s">
        <v>178</v>
      </c>
      <c r="U604" s="109" t="s">
        <v>291</v>
      </c>
      <c r="V604" s="109" t="s">
        <v>295</v>
      </c>
      <c r="W604" s="109" t="s">
        <v>1014</v>
      </c>
    </row>
    <row r="605" spans="1:24" ht="66" customHeight="1">
      <c r="A605" s="109" t="s">
        <v>171</v>
      </c>
      <c r="B605" s="130" t="s">
        <v>172</v>
      </c>
      <c r="C605" s="109" t="s">
        <v>173</v>
      </c>
      <c r="D605" s="109" t="s">
        <v>174</v>
      </c>
      <c r="E605" s="109"/>
      <c r="F605" s="109" t="s">
        <v>175</v>
      </c>
      <c r="G605" s="109"/>
      <c r="H605" s="109" t="s">
        <v>176</v>
      </c>
      <c r="I605" s="109"/>
      <c r="J605" s="109" t="s">
        <v>1002</v>
      </c>
      <c r="K605" s="109"/>
      <c r="L605" s="109" t="s">
        <v>1003</v>
      </c>
      <c r="M605" s="109"/>
      <c r="N605" s="109" t="s">
        <v>1004</v>
      </c>
      <c r="O605" s="109"/>
      <c r="P605" s="109" t="s">
        <v>7</v>
      </c>
      <c r="Q605" s="109"/>
      <c r="R605" s="109" t="s">
        <v>177</v>
      </c>
      <c r="S605" s="109"/>
      <c r="T605" s="139"/>
      <c r="U605" s="109"/>
      <c r="V605" s="109"/>
      <c r="W605" s="109"/>
    </row>
    <row r="606" spans="1:24" ht="16.5">
      <c r="A606" s="109"/>
      <c r="B606" s="130"/>
      <c r="C606" s="109"/>
      <c r="D606" s="51" t="s">
        <v>179</v>
      </c>
      <c r="E606" s="53" t="s">
        <v>3</v>
      </c>
      <c r="F606" s="51" t="s">
        <v>179</v>
      </c>
      <c r="G606" s="53" t="s">
        <v>3</v>
      </c>
      <c r="H606" s="51" t="s">
        <v>179</v>
      </c>
      <c r="I606" s="53" t="s">
        <v>3</v>
      </c>
      <c r="J606" s="51" t="s">
        <v>179</v>
      </c>
      <c r="K606" s="53" t="s">
        <v>3</v>
      </c>
      <c r="L606" s="51" t="s">
        <v>179</v>
      </c>
      <c r="M606" s="53" t="s">
        <v>3</v>
      </c>
      <c r="N606" s="51" t="s">
        <v>179</v>
      </c>
      <c r="O606" s="53" t="s">
        <v>3</v>
      </c>
      <c r="P606" s="51" t="s">
        <v>179</v>
      </c>
      <c r="Q606" s="53" t="s">
        <v>3</v>
      </c>
      <c r="R606" s="51" t="s">
        <v>179</v>
      </c>
      <c r="S606" s="53" t="s">
        <v>3</v>
      </c>
      <c r="T606" s="140"/>
      <c r="U606" s="109"/>
      <c r="V606" s="109"/>
      <c r="W606" s="109"/>
    </row>
    <row r="607" spans="1:24" ht="18.75">
      <c r="A607" s="28">
        <v>1</v>
      </c>
      <c r="B607" s="79"/>
      <c r="C607" s="28"/>
      <c r="D607" s="28"/>
      <c r="E607" s="17">
        <f>IF((C607&lt;=7),VLOOKUP(D607,'7 лет'!$A$5:$B$78,2),IF((C607=8),VLOOKUP(D607,'8 лет'!$A$5:$B$78,2),IF((C607=9),VLOOKUP(D607,'9 лет'!$A$5:$B$78,2),IF((C607=10),VLOOKUP(D607,'10 лет'!$A$5:$B$78,2),IF((C607=11),VLOOKUP(D607,'11 лет'!$A$5:$B$78,2),IF((C607=12),VLOOKUP(D607,'12 лет'!$A$5:$B$78,2),IF((C607=13),VLOOKUP(D607,'13 лет'!$A$5:$B$78,2),IF((C607=14),VLOOKUP(D607,'14 лет'!$A$5:$B$78,2),IF((C607=15),VLOOKUP(D607,'15 лет'!$A$5:$B$78,2),IF((C607=16),VLOOKUP(D607,'16 лет'!$A$5:$B$78,2),IF((C607=17),VLOOKUP(D607,'17 лет'!$A$5:$B$78,2))))))))))))</f>
        <v>0</v>
      </c>
      <c r="F607" s="28"/>
      <c r="G607" s="17">
        <f>IF((C607&lt;=7),VLOOKUP(F607,'7 лет'!$C$5:$D$79,2),IF((C607=8),VLOOKUP(F607,'8 лет'!$C$5:$D$79,2),IF((C607=9),VLOOKUP(F607,'9 лет'!$C$5:$D$79,2),IF((C607=10),VLOOKUP(F607,'10 лет'!$C$5:$D$79,2),IF((C607=11),VLOOKUP(F607,'11 лет'!$C$5:$D$79,2),IF((C607=12),VLOOKUP(F607,'12 лет'!$C$5:$D$79,2),IF((C607=13),VLOOKUP(F607,'13 лет'!$C$5:$D$79,2),IF((C607=14),VLOOKUP(F607,'14 лет'!$C$5:$D$79,2),IF((C607=15),VLOOKUP(F607,'15 лет'!$C$5:$D$79,2),IF((C607=16),VLOOKUP(F607,'16 лет'!$C$5:$D$79,2),IF((C607=17),VLOOKUP(F607,'17 лет'!$C$5:$D$79,2))))))))))))</f>
        <v>0</v>
      </c>
      <c r="H607" s="28"/>
      <c r="I607" s="17">
        <f>IF((C607&lt;=7),VLOOKUP(H607,'7 лет'!$E$5:$F$79,2),IF((C607=8),VLOOKUP(H607,'8 лет'!$E$5:$F$79,2),IF((C607=9),VLOOKUP(H607,'9 лет'!$E$5:$F$79,2),IF((C607=10),VLOOKUP(H607,'10 лет'!$E$5:$F$79,2),IF((C607=11),VLOOKUP(H607,'11 лет'!$E$5:$F$79,2),IF((C607=12),VLOOKUP(H607,'12 лет'!$E$5:$F$79,2),IF((C607=13),VLOOKUP(H607,'13 лет'!$E$5:$F$79,2),IF((C607=14),VLOOKUP(H607,'14 лет'!$E$5:$F$79,2),IF((C607=15),VLOOKUP(H607,'15 лет'!$E$5:$F$79,2),IF((C607=16),VLOOKUP(H607,'16 лет'!$E$5:$F$79,2),IF((C607=17),VLOOKUP(H607,'17 лет'!$E$5:$F$79,2))))))))))))</f>
        <v>0</v>
      </c>
      <c r="J607" s="28"/>
      <c r="K607" s="17">
        <f>IF((C607&lt;=7),VLOOKUP(J607,'7 лет'!$G$5:$H$79,2),IF((C607=8),VLOOKUP(J607,'8 лет'!$G$5:$H$79,2),IF((C607=9),VLOOKUP(J607,'9 лет'!$G$5:$H$79,2),IF((C607=10),VLOOKUP(J607,'10 лет'!$G$5:$H$79,2),IF((C607=11),VLOOKUP(J607,'11 лет'!$G$5:$H$79,2),IF((C607=12),VLOOKUP(J607,'12 лет'!$G$5:$H$79,2),IF((C607=13),VLOOKUP(J607,'13 лет'!$G$5:$H$79,2),IF((C607=14),VLOOKUP(J607,'14 лет'!$G$5:$H$79,2),IF(C607&gt;=15,"0")))))))))</f>
        <v>0</v>
      </c>
      <c r="L607" s="28"/>
      <c r="M607" s="17" t="str">
        <f>IF((C607=12),VLOOKUP(L607,'12 лет'!$I$5:$J$81,2),IF((C607=13),VLOOKUP(L607,'13 лет'!$I$5:$J$81,2),IF((C607=14),VLOOKUP(L607,'14 лет'!$I$5:$J$80,2),IF((C607=15),VLOOKUP(L607,'15 лет'!$G$5:$H$82,2),IF((C607=16),VLOOKUP(L607,'16 лет'!$G$5:$H$81,2),IF((C607=17),VLOOKUP(L607,'17 лет'!$G$5:$H$81,2),IF(C607&lt;12,"0")))))))</f>
        <v>0</v>
      </c>
      <c r="N607" s="28"/>
      <c r="O607" s="17" t="str">
        <f>IF((C607=15),VLOOKUP(N607,'15 лет'!$I$5:$J$100,2),IF((C607=16),VLOOKUP(N607,'16 лет'!$I$5:$J$94,2),IF((C607=17),VLOOKUP(N607,'17 лет'!$I$5:$J$97,2),IF(C607&lt;15,"0"))))</f>
        <v>0</v>
      </c>
      <c r="P607" s="11"/>
      <c r="Q607" s="17">
        <f>IF((C607&lt;=7),VLOOKUP(P607,'7 лет'!$I$5:$J$79,2),IF((C607=8),VLOOKUP(P607,'8 лет'!$I$5:$J$79,2),IF((C607=9),VLOOKUP(P607,'9 лет'!$I$5:$J$79,2),IF((C607=10),VLOOKUP(P607,'10 лет'!$I$5:$J$79,2),IF((C607=11),VLOOKUP(P607,'11 лет'!$I$5:$J$79,2),IF((C607=12),VLOOKUP(P607,'12 лет'!$K$5:$L$79,2),IF((C607=13),VLOOKUP(P607,'13 лет'!$K$5:$L$79,2),IF((C607=14),VLOOKUP(P607,'14 лет'!$K$5:$L$79,2),IF((C607=15),VLOOKUP(P607,'15 лет'!$K$5:$L$79,2),IF((C607=16),VLOOKUP(P607,'16 лет'!$K$5:$L$79,2),IF((C607=17),VLOOKUP(P607,'17 лет'!$K$5:$L$79,2),)))))))))))</f>
        <v>50</v>
      </c>
      <c r="R607" s="28"/>
      <c r="S607" s="17">
        <f>IF((C607&lt;=7),VLOOKUP(R607,'7 лет'!$K$5:$L$79,2),IF((C607=8),VLOOKUP(R607,'8 лет'!$K$5:$L$79,2),IF((C607=9),VLOOKUP(R607,'9 лет'!$K$5:$L$79,2),IF((C607=10),VLOOKUP(R607,'10 лет'!$K$5:$L$79,2),IF((C607=11),VLOOKUP(R607,'11 лет'!$K$5:$L$79,2),IF((C607=12),VLOOKUP(R607,'12 лет'!$M$5:$N$79,2),IF((C607=13),VLOOKUP(R607,'13 лет'!$M$5:$N$79,2),IF((C607=14),VLOOKUP(R607,'14 лет'!$M$5:$N$79,2),IF((C607=15),VLOOKUP(R607,'15 лет'!$M$5:$N$79,2),IF((C607=16),VLOOKUP(R607,'16 лет'!$M$5:$N$79,2),IF((C607=17),VLOOKUP(R607,'17 лет'!$M$5:$N$79,2))))))))))))</f>
        <v>0</v>
      </c>
      <c r="T607" s="12">
        <f t="shared" ref="T607:T612" si="28">SUM(E607+G607+I607+K607+M607+O607+Q607+S607)</f>
        <v>50</v>
      </c>
      <c r="U607" s="4">
        <f>'Личное первенство юноши'!U97</f>
        <v>7</v>
      </c>
      <c r="V607" s="119">
        <f ca="1">'Командный зачет'!G24</f>
        <v>2</v>
      </c>
      <c r="W607" s="110">
        <f ca="1">SUM(V607*2)</f>
        <v>4</v>
      </c>
      <c r="X607" t="str">
        <f>P602</f>
        <v>Субъект РФ 15</v>
      </c>
    </row>
    <row r="608" spans="1:24" ht="18.75">
      <c r="A608" s="28">
        <v>2</v>
      </c>
      <c r="B608" s="79"/>
      <c r="C608" s="28"/>
      <c r="D608" s="28"/>
      <c r="E608" s="17">
        <f>IF((C608&lt;=7),VLOOKUP(D608,'7 лет'!$A$5:$B$78,2),IF((C608=8),VLOOKUP(D608,'8 лет'!$A$5:$B$78,2),IF((C608=9),VLOOKUP(D608,'9 лет'!$A$5:$B$78,2),IF((C608=10),VLOOKUP(D608,'10 лет'!$A$5:$B$78,2),IF((C608=11),VLOOKUP(D608,'11 лет'!$A$5:$B$78,2),IF((C608=12),VLOOKUP(D608,'12 лет'!$A$5:$B$78,2),IF((C608=13),VLOOKUP(D608,'13 лет'!$A$5:$B$78,2),IF((C608=14),VLOOKUP(D608,'14 лет'!$A$5:$B$78,2),IF((C608=15),VLOOKUP(D608,'15 лет'!$A$5:$B$78,2),IF((C608=16),VLOOKUP(D608,'16 лет'!$A$5:$B$78,2),IF((C608=17),VLOOKUP(D608,'17 лет'!$A$5:$B$78,2))))))))))))</f>
        <v>0</v>
      </c>
      <c r="F608" s="28"/>
      <c r="G608" s="17">
        <f>IF((C608&lt;=7),VLOOKUP(F608,'7 лет'!$C$5:$D$79,2),IF((C608=8),VLOOKUP(F608,'8 лет'!$C$5:$D$79,2),IF((C608=9),VLOOKUP(F608,'9 лет'!$C$5:$D$79,2),IF((C608=10),VLOOKUP(F608,'10 лет'!$C$5:$D$79,2),IF((C608=11),VLOOKUP(F608,'11 лет'!$C$5:$D$79,2),IF((C608=12),VLOOKUP(F608,'12 лет'!$C$5:$D$79,2),IF((C608=13),VLOOKUP(F608,'13 лет'!$C$5:$D$79,2),IF((C608=14),VLOOKUP(F608,'14 лет'!$C$5:$D$79,2),IF((C608=15),VLOOKUP(F608,'15 лет'!$C$5:$D$79,2),IF((C608=16),VLOOKUP(F608,'16 лет'!$C$5:$D$79,2),IF((C608=17),VLOOKUP(F608,'17 лет'!$C$5:$D$79,2))))))))))))</f>
        <v>0</v>
      </c>
      <c r="H608" s="28"/>
      <c r="I608" s="17">
        <f>IF((C608&lt;=7),VLOOKUP(H608,'7 лет'!$E$5:$F$79,2),IF((C608=8),VLOOKUP(H608,'8 лет'!$E$5:$F$79,2),IF((C608=9),VLOOKUP(H608,'9 лет'!$E$5:$F$79,2),IF((C608=10),VLOOKUP(H608,'10 лет'!$E$5:$F$79,2),IF((C608=11),VLOOKUP(H608,'11 лет'!$E$5:$F$79,2),IF((C608=12),VLOOKUP(H608,'12 лет'!$E$5:$F$79,2),IF((C608=13),VLOOKUP(H608,'13 лет'!$E$5:$F$79,2),IF((C608=14),VLOOKUP(H608,'14 лет'!$E$5:$F$79,2),IF((C608=15),VLOOKUP(H608,'15 лет'!$E$5:$F$79,2),IF((C608=16),VLOOKUP(H608,'16 лет'!$E$5:$F$79,2),IF((C608=17),VLOOKUP(H608,'17 лет'!$E$5:$F$79,2))))))))))))</f>
        <v>0</v>
      </c>
      <c r="J608" s="28"/>
      <c r="K608" s="17">
        <f>IF((C608&lt;=7),VLOOKUP(J608,'7 лет'!$G$5:$H$79,2),IF((C608=8),VLOOKUP(J608,'8 лет'!$G$5:$H$79,2),IF((C608=9),VLOOKUP(J608,'9 лет'!$G$5:$H$79,2),IF((C608=10),VLOOKUP(J608,'10 лет'!$G$5:$H$79,2),IF((C608=11),VLOOKUP(J608,'11 лет'!$G$5:$H$79,2),IF((C608=12),VLOOKUP(J608,'12 лет'!$G$5:$H$79,2),IF((C608=13),VLOOKUP(J608,'13 лет'!$G$5:$H$79,2),IF((C608=14),VLOOKUP(J608,'14 лет'!$G$5:$H$79,2),IF(C608&gt;=15,"0")))))))))</f>
        <v>0</v>
      </c>
      <c r="L608" s="28"/>
      <c r="M608" s="17" t="str">
        <f>IF((C608=12),VLOOKUP(L608,'12 лет'!$I$5:$J$81,2),IF((C608=13),VLOOKUP(L608,'13 лет'!$I$5:$J$81,2),IF((C608=14),VLOOKUP(L608,'14 лет'!$I$5:$J$80,2),IF((C608=15),VLOOKUP(L608,'15 лет'!$G$5:$H$82,2),IF((C608=16),VLOOKUP(L608,'16 лет'!$G$5:$H$81,2),IF((C608=17),VLOOKUP(L608,'17 лет'!$G$5:$H$81,2),IF(C608&lt;12,"0")))))))</f>
        <v>0</v>
      </c>
      <c r="N608" s="28"/>
      <c r="O608" s="17" t="str">
        <f>IF((C608=15),VLOOKUP(N608,'15 лет'!$I$5:$J$100,2),IF((C608=16),VLOOKUP(N608,'16 лет'!$I$5:$J$94,2),IF((C608=17),VLOOKUP(N608,'17 лет'!$I$5:$J$97,2),IF(C608&lt;15,"0"))))</f>
        <v>0</v>
      </c>
      <c r="P608" s="11"/>
      <c r="Q608" s="17">
        <f>IF((C608&lt;=7),VLOOKUP(P608,'7 лет'!$I$5:$J$79,2),IF((C608=8),VLOOKUP(P608,'8 лет'!$I$5:$J$79,2),IF((C608=9),VLOOKUP(P608,'9 лет'!$I$5:$J$79,2),IF((C608=10),VLOOKUP(P608,'10 лет'!$I$5:$J$79,2),IF((C608=11),VLOOKUP(P608,'11 лет'!$I$5:$J$79,2),IF((C608=12),VLOOKUP(P608,'12 лет'!$K$5:$L$79,2),IF((C608=13),VLOOKUP(P608,'13 лет'!$K$5:$L$79,2),IF((C608=14),VLOOKUP(P608,'14 лет'!$K$5:$L$79,2),IF((C608=15),VLOOKUP(P608,'15 лет'!$K$5:$L$79,2),IF((C608=16),VLOOKUP(P608,'16 лет'!$K$5:$L$79,2),IF((C608=17),VLOOKUP(P608,'17 лет'!$K$5:$L$79,2),)))))))))))</f>
        <v>50</v>
      </c>
      <c r="R608" s="28"/>
      <c r="S608" s="17">
        <f>IF((C608&lt;=7),VLOOKUP(R608,'7 лет'!$K$5:$L$79,2),IF((C608=8),VLOOKUP(R608,'8 лет'!$K$5:$L$79,2),IF((C608=9),VLOOKUP(R608,'9 лет'!$K$5:$L$79,2),IF((C608=10),VLOOKUP(R608,'10 лет'!$K$5:$L$79,2),IF((C608=11),VLOOKUP(R608,'11 лет'!$K$5:$L$79,2),IF((C608=12),VLOOKUP(R608,'12 лет'!$M$5:$N$79,2),IF((C608=13),VLOOKUP(R608,'13 лет'!$M$5:$N$79,2),IF((C608=14),VLOOKUP(R608,'14 лет'!$M$5:$N$79,2),IF((C608=15),VLOOKUP(R608,'15 лет'!$M$5:$N$79,2),IF((C608=16),VLOOKUP(R608,'16 лет'!$M$5:$N$79,2),IF((C608=17),VLOOKUP(R608,'17 лет'!$M$5:$N$79,2))))))))))))</f>
        <v>0</v>
      </c>
      <c r="T608" s="12">
        <f t="shared" si="28"/>
        <v>50</v>
      </c>
      <c r="U608" s="4">
        <f>'Личное первенство юноши'!U98</f>
        <v>7</v>
      </c>
      <c r="V608" s="120"/>
      <c r="W608" s="111"/>
      <c r="X608" t="str">
        <f>P602</f>
        <v>Субъект РФ 15</v>
      </c>
    </row>
    <row r="609" spans="1:24" ht="18.75">
      <c r="A609" s="28">
        <v>3</v>
      </c>
      <c r="B609" s="79"/>
      <c r="C609" s="28"/>
      <c r="D609" s="28"/>
      <c r="E609" s="17">
        <f>IF((C609&lt;=7),VLOOKUP(D609,'7 лет'!$A$5:$B$78,2),IF((C609=8),VLOOKUP(D609,'8 лет'!$A$5:$B$78,2),IF((C609=9),VLOOKUP(D609,'9 лет'!$A$5:$B$78,2),IF((C609=10),VLOOKUP(D609,'10 лет'!$A$5:$B$78,2),IF((C609=11),VLOOKUP(D609,'11 лет'!$A$5:$B$78,2),IF((C609=12),VLOOKUP(D609,'12 лет'!$A$5:$B$78,2),IF((C609=13),VLOOKUP(D609,'13 лет'!$A$5:$B$78,2),IF((C609=14),VLOOKUP(D609,'14 лет'!$A$5:$B$78,2),IF((C609=15),VLOOKUP(D609,'15 лет'!$A$5:$B$78,2),IF((C609=16),VLOOKUP(D609,'16 лет'!$A$5:$B$78,2),IF((C609=17),VLOOKUP(D609,'17 лет'!$A$5:$B$78,2))))))))))))</f>
        <v>0</v>
      </c>
      <c r="F609" s="28"/>
      <c r="G609" s="17">
        <f>IF((C609&lt;=7),VLOOKUP(F609,'7 лет'!$C$5:$D$79,2),IF((C609=8),VLOOKUP(F609,'8 лет'!$C$5:$D$79,2),IF((C609=9),VLOOKUP(F609,'9 лет'!$C$5:$D$79,2),IF((C609=10),VLOOKUP(F609,'10 лет'!$C$5:$D$79,2),IF((C609=11),VLOOKUP(F609,'11 лет'!$C$5:$D$79,2),IF((C609=12),VLOOKUP(F609,'12 лет'!$C$5:$D$79,2),IF((C609=13),VLOOKUP(F609,'13 лет'!$C$5:$D$79,2),IF((C609=14),VLOOKUP(F609,'14 лет'!$C$5:$D$79,2),IF((C609=15),VLOOKUP(F609,'15 лет'!$C$5:$D$79,2),IF((C609=16),VLOOKUP(F609,'16 лет'!$C$5:$D$79,2),IF((C609=17),VLOOKUP(F609,'17 лет'!$C$5:$D$79,2))))))))))))</f>
        <v>0</v>
      </c>
      <c r="H609" s="28"/>
      <c r="I609" s="17">
        <f>IF((C609&lt;=7),VLOOKUP(H609,'7 лет'!$E$5:$F$79,2),IF((C609=8),VLOOKUP(H609,'8 лет'!$E$5:$F$79,2),IF((C609=9),VLOOKUP(H609,'9 лет'!$E$5:$F$79,2),IF((C609=10),VLOOKUP(H609,'10 лет'!$E$5:$F$79,2),IF((C609=11),VLOOKUP(H609,'11 лет'!$E$5:$F$79,2),IF((C609=12),VLOOKUP(H609,'12 лет'!$E$5:$F$79,2),IF((C609=13),VLOOKUP(H609,'13 лет'!$E$5:$F$79,2),IF((C609=14),VLOOKUP(H609,'14 лет'!$E$5:$F$79,2),IF((C609=15),VLOOKUP(H609,'15 лет'!$E$5:$F$79,2),IF((C609=16),VLOOKUP(H609,'16 лет'!$E$5:$F$79,2),IF((C609=17),VLOOKUP(H609,'17 лет'!$E$5:$F$79,2))))))))))))</f>
        <v>0</v>
      </c>
      <c r="J609" s="28"/>
      <c r="K609" s="17">
        <f>IF((C609&lt;=7),VLOOKUP(J609,'7 лет'!$G$5:$H$79,2),IF((C609=8),VLOOKUP(J609,'8 лет'!$G$5:$H$79,2),IF((C609=9),VLOOKUP(J609,'9 лет'!$G$5:$H$79,2),IF((C609=10),VLOOKUP(J609,'10 лет'!$G$5:$H$79,2),IF((C609=11),VLOOKUP(J609,'11 лет'!$G$5:$H$79,2),IF((C609=12),VLOOKUP(J609,'12 лет'!$G$5:$H$79,2),IF((C609=13),VLOOKUP(J609,'13 лет'!$G$5:$H$79,2),IF((C609=14),VLOOKUP(J609,'14 лет'!$G$5:$H$79,2),IF(C609&gt;=15,"0")))))))))</f>
        <v>0</v>
      </c>
      <c r="L609" s="28"/>
      <c r="M609" s="17" t="str">
        <f>IF((C609=12),VLOOKUP(L609,'12 лет'!$I$5:$J$81,2),IF((C609=13),VLOOKUP(L609,'13 лет'!$I$5:$J$81,2),IF((C609=14),VLOOKUP(L609,'14 лет'!$I$5:$J$80,2),IF((C609=15),VLOOKUP(L609,'15 лет'!$G$5:$H$82,2),IF((C609=16),VLOOKUP(L609,'16 лет'!$G$5:$H$81,2),IF((C609=17),VLOOKUP(L609,'17 лет'!$G$5:$H$81,2),IF(C609&lt;12,"0")))))))</f>
        <v>0</v>
      </c>
      <c r="N609" s="28"/>
      <c r="O609" s="17" t="str">
        <f>IF((C609=15),VLOOKUP(N609,'15 лет'!$I$5:$J$100,2),IF((C609=16),VLOOKUP(N609,'16 лет'!$I$5:$J$94,2),IF((C609=17),VLOOKUP(N609,'17 лет'!$I$5:$J$97,2),IF(C609&lt;15,"0"))))</f>
        <v>0</v>
      </c>
      <c r="P609" s="11"/>
      <c r="Q609" s="17">
        <f>IF((C609&lt;=7),VLOOKUP(P609,'7 лет'!$I$5:$J$79,2),IF((C609=8),VLOOKUP(P609,'8 лет'!$I$5:$J$79,2),IF((C609=9),VLOOKUP(P609,'9 лет'!$I$5:$J$79,2),IF((C609=10),VLOOKUP(P609,'10 лет'!$I$5:$J$79,2),IF((C609=11),VLOOKUP(P609,'11 лет'!$I$5:$J$79,2),IF((C609=12),VLOOKUP(P609,'12 лет'!$K$5:$L$79,2),IF((C609=13),VLOOKUP(P609,'13 лет'!$K$5:$L$79,2),IF((C609=14),VLOOKUP(P609,'14 лет'!$K$5:$L$79,2),IF((C609=15),VLOOKUP(P609,'15 лет'!$K$5:$L$79,2),IF((C609=16),VLOOKUP(P609,'16 лет'!$K$5:$L$79,2),IF((C609=17),VLOOKUP(P609,'17 лет'!$K$5:$L$79,2),)))))))))))</f>
        <v>50</v>
      </c>
      <c r="R609" s="28"/>
      <c r="S609" s="17">
        <f>IF((C609&lt;=7),VLOOKUP(R609,'7 лет'!$K$5:$L$79,2),IF((C609=8),VLOOKUP(R609,'8 лет'!$K$5:$L$79,2),IF((C609=9),VLOOKUP(R609,'9 лет'!$K$5:$L$79,2),IF((C609=10),VLOOKUP(R609,'10 лет'!$K$5:$L$79,2),IF((C609=11),VLOOKUP(R609,'11 лет'!$K$5:$L$79,2),IF((C609=12),VLOOKUP(R609,'12 лет'!$M$5:$N$79,2),IF((C609=13),VLOOKUP(R609,'13 лет'!$M$5:$N$79,2),IF((C609=14),VLOOKUP(R609,'14 лет'!$M$5:$N$79,2),IF((C609=15),VLOOKUP(R609,'15 лет'!$M$5:$N$79,2),IF((C609=16),VLOOKUP(R609,'16 лет'!$M$5:$N$79,2),IF((C609=17),VLOOKUP(R609,'17 лет'!$M$5:$N$79,2))))))))))))</f>
        <v>0</v>
      </c>
      <c r="T609" s="12">
        <f t="shared" si="28"/>
        <v>50</v>
      </c>
      <c r="U609" s="4">
        <f>'Личное первенство юноши'!U99</f>
        <v>7</v>
      </c>
      <c r="V609" s="120"/>
      <c r="W609" s="111"/>
      <c r="X609" t="str">
        <f>P602</f>
        <v>Субъект РФ 15</v>
      </c>
    </row>
    <row r="610" spans="1:24" ht="18.75">
      <c r="A610" s="28">
        <v>4</v>
      </c>
      <c r="B610" s="79"/>
      <c r="C610" s="28"/>
      <c r="D610" s="28"/>
      <c r="E610" s="17">
        <f>IF((C610&lt;=7),VLOOKUP(D610,'7 лет'!$A$5:$B$78,2),IF((C610=8),VLOOKUP(D610,'8 лет'!$A$5:$B$78,2),IF((C610=9),VLOOKUP(D610,'9 лет'!$A$5:$B$78,2),IF((C610=10),VLOOKUP(D610,'10 лет'!$A$5:$B$78,2),IF((C610=11),VLOOKUP(D610,'11 лет'!$A$5:$B$78,2),IF((C610=12),VLOOKUP(D610,'12 лет'!$A$5:$B$78,2),IF((C610=13),VLOOKUP(D610,'13 лет'!$A$5:$B$78,2),IF((C610=14),VLOOKUP(D610,'14 лет'!$A$5:$B$78,2),IF((C610=15),VLOOKUP(D610,'15 лет'!$A$5:$B$78,2),IF((C610=16),VLOOKUP(D610,'16 лет'!$A$5:$B$78,2),IF((C610=17),VLOOKUP(D610,'17 лет'!$A$5:$B$78,2))))))))))))</f>
        <v>0</v>
      </c>
      <c r="F610" s="28"/>
      <c r="G610" s="17">
        <f>IF((C610&lt;=7),VLOOKUP(F610,'7 лет'!$C$5:$D$79,2),IF((C610=8),VLOOKUP(F610,'8 лет'!$C$5:$D$79,2),IF((C610=9),VLOOKUP(F610,'9 лет'!$C$5:$D$79,2),IF((C610=10),VLOOKUP(F610,'10 лет'!$C$5:$D$79,2),IF((C610=11),VLOOKUP(F610,'11 лет'!$C$5:$D$79,2),IF((C610=12),VLOOKUP(F610,'12 лет'!$C$5:$D$79,2),IF((C610=13),VLOOKUP(F610,'13 лет'!$C$5:$D$79,2),IF((C610=14),VLOOKUP(F610,'14 лет'!$C$5:$D$79,2),IF((C610=15),VLOOKUP(F610,'15 лет'!$C$5:$D$79,2),IF((C610=16),VLOOKUP(F610,'16 лет'!$C$5:$D$79,2),IF((C610=17),VLOOKUP(F610,'17 лет'!$C$5:$D$79,2))))))))))))</f>
        <v>0</v>
      </c>
      <c r="H610" s="28"/>
      <c r="I610" s="17">
        <f>IF((C610&lt;=7),VLOOKUP(H610,'7 лет'!$E$5:$F$79,2),IF((C610=8),VLOOKUP(H610,'8 лет'!$E$5:$F$79,2),IF((C610=9),VLOOKUP(H610,'9 лет'!$E$5:$F$79,2),IF((C610=10),VLOOKUP(H610,'10 лет'!$E$5:$F$79,2),IF((C610=11),VLOOKUP(H610,'11 лет'!$E$5:$F$79,2),IF((C610=12),VLOOKUP(H610,'12 лет'!$E$5:$F$79,2),IF((C610=13),VLOOKUP(H610,'13 лет'!$E$5:$F$79,2),IF((C610=14),VLOOKUP(H610,'14 лет'!$E$5:$F$79,2),IF((C610=15),VLOOKUP(H610,'15 лет'!$E$5:$F$79,2),IF((C610=16),VLOOKUP(H610,'16 лет'!$E$5:$F$79,2),IF((C610=17),VLOOKUP(H610,'17 лет'!$E$5:$F$79,2))))))))))))</f>
        <v>0</v>
      </c>
      <c r="J610" s="28"/>
      <c r="K610" s="17">
        <f>IF((C610&lt;=7),VLOOKUP(J610,'7 лет'!$G$5:$H$79,2),IF((C610=8),VLOOKUP(J610,'8 лет'!$G$5:$H$79,2),IF((C610=9),VLOOKUP(J610,'9 лет'!$G$5:$H$79,2),IF((C610=10),VLOOKUP(J610,'10 лет'!$G$5:$H$79,2),IF((C610=11),VLOOKUP(J610,'11 лет'!$G$5:$H$79,2),IF((C610=12),VLOOKUP(J610,'12 лет'!$G$5:$H$79,2),IF((C610=13),VLOOKUP(J610,'13 лет'!$G$5:$H$79,2),IF((C610=14),VLOOKUP(J610,'14 лет'!$G$5:$H$79,2),IF(C610&gt;=15,"0")))))))))</f>
        <v>0</v>
      </c>
      <c r="L610" s="28"/>
      <c r="M610" s="17" t="str">
        <f>IF((C610=12),VLOOKUP(L610,'12 лет'!$I$5:$J$81,2),IF((C610=13),VLOOKUP(L610,'13 лет'!$I$5:$J$81,2),IF((C610=14),VLOOKUP(L610,'14 лет'!$I$5:$J$80,2),IF((C610=15),VLOOKUP(L610,'15 лет'!$G$5:$H$82,2),IF((C610=16),VLOOKUP(L610,'16 лет'!$G$5:$H$81,2),IF((C610=17),VLOOKUP(L610,'17 лет'!$G$5:$H$81,2),IF(C610&lt;12,"0")))))))</f>
        <v>0</v>
      </c>
      <c r="N610" s="28"/>
      <c r="O610" s="17" t="str">
        <f>IF((C610=15),VLOOKUP(N610,'15 лет'!$I$5:$J$100,2),IF((C610=16),VLOOKUP(N610,'16 лет'!$I$5:$J$94,2),IF((C610=17),VLOOKUP(N610,'17 лет'!$I$5:$J$97,2),IF(C610&lt;15,"0"))))</f>
        <v>0</v>
      </c>
      <c r="P610" s="11"/>
      <c r="Q610" s="17">
        <f>IF((C610&lt;=7),VLOOKUP(P610,'7 лет'!$I$5:$J$79,2),IF((C610=8),VLOOKUP(P610,'8 лет'!$I$5:$J$79,2),IF((C610=9),VLOOKUP(P610,'9 лет'!$I$5:$J$79,2),IF((C610=10),VLOOKUP(P610,'10 лет'!$I$5:$J$79,2),IF((C610=11),VLOOKUP(P610,'11 лет'!$I$5:$J$79,2),IF((C610=12),VLOOKUP(P610,'12 лет'!$K$5:$L$79,2),IF((C610=13),VLOOKUP(P610,'13 лет'!$K$5:$L$79,2),IF((C610=14),VLOOKUP(P610,'14 лет'!$K$5:$L$79,2),IF((C610=15),VLOOKUP(P610,'15 лет'!$K$5:$L$79,2),IF((C610=16),VLOOKUP(P610,'16 лет'!$K$5:$L$79,2),IF((C610=17),VLOOKUP(P610,'17 лет'!$K$5:$L$79,2),)))))))))))</f>
        <v>50</v>
      </c>
      <c r="R610" s="28"/>
      <c r="S610" s="17">
        <f>IF((C610&lt;=7),VLOOKUP(R610,'7 лет'!$K$5:$L$79,2),IF((C610=8),VLOOKUP(R610,'8 лет'!$K$5:$L$79,2),IF((C610=9),VLOOKUP(R610,'9 лет'!$K$5:$L$79,2),IF((C610=10),VLOOKUP(R610,'10 лет'!$K$5:$L$79,2),IF((C610=11),VLOOKUP(R610,'11 лет'!$K$5:$L$79,2),IF((C610=12),VLOOKUP(R610,'12 лет'!$M$5:$N$79,2),IF((C610=13),VLOOKUP(R610,'13 лет'!$M$5:$N$79,2),IF((C610=14),VLOOKUP(R610,'14 лет'!$M$5:$N$79,2),IF((C610=15),VLOOKUP(R610,'15 лет'!$M$5:$N$79,2),IF((C610=16),VLOOKUP(R610,'16 лет'!$M$5:$N$79,2),IF((C610=17),VLOOKUP(R610,'17 лет'!$M$5:$N$79,2))))))))))))</f>
        <v>0</v>
      </c>
      <c r="T610" s="12">
        <f t="shared" si="28"/>
        <v>50</v>
      </c>
      <c r="U610" s="4">
        <f>'Личное первенство юноши'!U100</f>
        <v>7</v>
      </c>
      <c r="V610" s="120"/>
      <c r="W610" s="111"/>
      <c r="X610" t="str">
        <f>P602</f>
        <v>Субъект РФ 15</v>
      </c>
    </row>
    <row r="611" spans="1:24" ht="18.75">
      <c r="A611" s="28">
        <v>5</v>
      </c>
      <c r="B611" s="79"/>
      <c r="C611" s="30"/>
      <c r="D611" s="28"/>
      <c r="E611" s="17">
        <f>IF((C611&lt;=7),VLOOKUP(D611,'7 лет'!$A$5:$B$78,2),IF((C611=8),VLOOKUP(D611,'8 лет'!$A$5:$B$78,2),IF((C611=9),VLOOKUP(D611,'9 лет'!$A$5:$B$78,2),IF((C611=10),VLOOKUP(D611,'10 лет'!$A$5:$B$78,2),IF((C611=11),VLOOKUP(D611,'11 лет'!$A$5:$B$78,2),IF((C611=12),VLOOKUP(D611,'12 лет'!$A$5:$B$78,2),IF((C611=13),VLOOKUP(D611,'13 лет'!$A$5:$B$78,2),IF((C611=14),VLOOKUP(D611,'14 лет'!$A$5:$B$78,2),IF((C611=15),VLOOKUP(D611,'15 лет'!$A$5:$B$78,2),IF((C611=16),VLOOKUP(D611,'16 лет'!$A$5:$B$78,2),IF((C611=17),VLOOKUP(D611,'17 лет'!$A$5:$B$78,2))))))))))))</f>
        <v>0</v>
      </c>
      <c r="F611" s="28"/>
      <c r="G611" s="17">
        <f>IF((C611&lt;=7),VLOOKUP(F611,'7 лет'!$C$5:$D$79,2),IF((C611=8),VLOOKUP(F611,'8 лет'!$C$5:$D$79,2),IF((C611=9),VLOOKUP(F611,'9 лет'!$C$5:$D$79,2),IF((C611=10),VLOOKUP(F611,'10 лет'!$C$5:$D$79,2),IF((C611=11),VLOOKUP(F611,'11 лет'!$C$5:$D$79,2),IF((C611=12),VLOOKUP(F611,'12 лет'!$C$5:$D$79,2),IF((C611=13),VLOOKUP(F611,'13 лет'!$C$5:$D$79,2),IF((C611=14),VLOOKUP(F611,'14 лет'!$C$5:$D$79,2),IF((C611=15),VLOOKUP(F611,'15 лет'!$C$5:$D$79,2),IF((C611=16),VLOOKUP(F611,'16 лет'!$C$5:$D$79,2),IF((C611=17),VLOOKUP(F611,'17 лет'!$C$5:$D$79,2))))))))))))</f>
        <v>0</v>
      </c>
      <c r="H611" s="28"/>
      <c r="I611" s="17">
        <f>IF((C611&lt;=7),VLOOKUP(H611,'7 лет'!$E$5:$F$79,2),IF((C611=8),VLOOKUP(H611,'8 лет'!$E$5:$F$79,2),IF((C611=9),VLOOKUP(H611,'9 лет'!$E$5:$F$79,2),IF((C611=10),VLOOKUP(H611,'10 лет'!$E$5:$F$79,2),IF((C611=11),VLOOKUP(H611,'11 лет'!$E$5:$F$79,2),IF((C611=12),VLOOKUP(H611,'12 лет'!$E$5:$F$79,2),IF((C611=13),VLOOKUP(H611,'13 лет'!$E$5:$F$79,2),IF((C611=14),VLOOKUP(H611,'14 лет'!$E$5:$F$79,2),IF((C611=15),VLOOKUP(H611,'15 лет'!$E$5:$F$79,2),IF((C611=16),VLOOKUP(H611,'16 лет'!$E$5:$F$79,2),IF((C611=17),VLOOKUP(H611,'17 лет'!$E$5:$F$79,2))))))))))))</f>
        <v>0</v>
      </c>
      <c r="J611" s="28"/>
      <c r="K611" s="17">
        <f>IF((C611&lt;=7),VLOOKUP(J611,'7 лет'!$G$5:$H$79,2),IF((C611=8),VLOOKUP(J611,'8 лет'!$G$5:$H$79,2),IF((C611=9),VLOOKUP(J611,'9 лет'!$G$5:$H$79,2),IF((C611=10),VLOOKUP(J611,'10 лет'!$G$5:$H$79,2),IF((C611=11),VLOOKUP(J611,'11 лет'!$G$5:$H$79,2),IF((C611=12),VLOOKUP(J611,'12 лет'!$G$5:$H$79,2),IF((C611=13),VLOOKUP(J611,'13 лет'!$G$5:$H$79,2),IF((C611=14),VLOOKUP(J611,'14 лет'!$G$5:$H$79,2),IF(C611&gt;=15,"0")))))))))</f>
        <v>0</v>
      </c>
      <c r="L611" s="28"/>
      <c r="M611" s="17" t="str">
        <f>IF((C611=12),VLOOKUP(L611,'12 лет'!$I$5:$J$81,2),IF((C611=13),VLOOKUP(L611,'13 лет'!$I$5:$J$81,2),IF((C611=14),VLOOKUP(L611,'14 лет'!$I$5:$J$80,2),IF((C611=15),VLOOKUP(L611,'15 лет'!$G$5:$H$82,2),IF((C611=16),VLOOKUP(L611,'16 лет'!$G$5:$H$81,2),IF((C611=17),VLOOKUP(L611,'17 лет'!$G$5:$H$81,2),IF(C611&lt;12,"0")))))))</f>
        <v>0</v>
      </c>
      <c r="N611" s="28"/>
      <c r="O611" s="17" t="str">
        <f>IF((C611=15),VLOOKUP(N611,'15 лет'!$I$5:$J$100,2),IF((C611=16),VLOOKUP(N611,'16 лет'!$I$5:$J$94,2),IF((C611=17),VLOOKUP(N611,'17 лет'!$I$5:$J$97,2),IF(C611&lt;15,"0"))))</f>
        <v>0</v>
      </c>
      <c r="P611" s="11"/>
      <c r="Q611" s="17">
        <f>IF((C611&lt;=7),VLOOKUP(P611,'7 лет'!$I$5:$J$79,2),IF((C611=8),VLOOKUP(P611,'8 лет'!$I$5:$J$79,2),IF((C611=9),VLOOKUP(P611,'9 лет'!$I$5:$J$79,2),IF((C611=10),VLOOKUP(P611,'10 лет'!$I$5:$J$79,2),IF((C611=11),VLOOKUP(P611,'11 лет'!$I$5:$J$79,2),IF((C611=12),VLOOKUP(P611,'12 лет'!$K$5:$L$79,2),IF((C611=13),VLOOKUP(P611,'13 лет'!$K$5:$L$79,2),IF((C611=14),VLOOKUP(P611,'14 лет'!$K$5:$L$79,2),IF((C611=15),VLOOKUP(P611,'15 лет'!$K$5:$L$79,2),IF((C611=16),VLOOKUP(P611,'16 лет'!$K$5:$L$79,2),IF((C611=17),VLOOKUP(P611,'17 лет'!$K$5:$L$79,2),)))))))))))</f>
        <v>50</v>
      </c>
      <c r="R611" s="28"/>
      <c r="S611" s="17">
        <f>IF((C611&lt;=7),VLOOKUP(R611,'7 лет'!$K$5:$L$79,2),IF((C611=8),VLOOKUP(R611,'8 лет'!$K$5:$L$79,2),IF((C611=9),VLOOKUP(R611,'9 лет'!$K$5:$L$79,2),IF((C611=10),VLOOKUP(R611,'10 лет'!$K$5:$L$79,2),IF((C611=11),VLOOKUP(R611,'11 лет'!$K$5:$L$79,2),IF((C611=12),VLOOKUP(R611,'12 лет'!$M$5:$N$79,2),IF((C611=13),VLOOKUP(R611,'13 лет'!$M$5:$N$79,2),IF((C611=14),VLOOKUP(R611,'14 лет'!$M$5:$N$79,2),IF((C611=15),VLOOKUP(R611,'15 лет'!$M$5:$N$79,2),IF((C611=16),VLOOKUP(R611,'16 лет'!$M$5:$N$79,2),IF((C611=17),VLOOKUP(R611,'17 лет'!$M$5:$N$79,2))))))))))))</f>
        <v>0</v>
      </c>
      <c r="T611" s="12">
        <f t="shared" si="28"/>
        <v>50</v>
      </c>
      <c r="U611" s="4">
        <f>'Личное первенство юноши'!U101</f>
        <v>7</v>
      </c>
      <c r="V611" s="120"/>
      <c r="W611" s="111"/>
      <c r="X611" t="str">
        <f>P602</f>
        <v>Субъект РФ 15</v>
      </c>
    </row>
    <row r="612" spans="1:24" ht="18.75">
      <c r="A612" s="28">
        <v>6</v>
      </c>
      <c r="B612" s="79"/>
      <c r="C612" s="30"/>
      <c r="D612" s="28"/>
      <c r="E612" s="17">
        <f>IF((C612&lt;=7),VLOOKUP(D612,'7 лет'!$A$5:$B$78,2),IF((C612=8),VLOOKUP(D612,'8 лет'!$A$5:$B$78,2),IF((C612=9),VLOOKUP(D612,'9 лет'!$A$5:$B$78,2),IF((C612=10),VLOOKUP(D612,'10 лет'!$A$5:$B$78,2),IF((C612=11),VLOOKUP(D612,'11 лет'!$A$5:$B$78,2),IF((C612=12),VLOOKUP(D612,'12 лет'!$A$5:$B$78,2),IF((C612=13),VLOOKUP(D612,'13 лет'!$A$5:$B$78,2),IF((C612=14),VLOOKUP(D612,'14 лет'!$A$5:$B$78,2),IF((C612=15),VLOOKUP(D612,'15 лет'!$A$5:$B$78,2),IF((C612=16),VLOOKUP(D612,'16 лет'!$A$5:$B$78,2),IF((C612=17),VLOOKUP(D612,'17 лет'!$A$5:$B$78,2))))))))))))</f>
        <v>0</v>
      </c>
      <c r="F612" s="28"/>
      <c r="G612" s="17">
        <f>IF((C612&lt;=7),VLOOKUP(F612,'7 лет'!$C$5:$D$79,2),IF((C612=8),VLOOKUP(F612,'8 лет'!$C$5:$D$79,2),IF((C612=9),VLOOKUP(F612,'9 лет'!$C$5:$D$79,2),IF((C612=10),VLOOKUP(F612,'10 лет'!$C$5:$D$79,2),IF((C612=11),VLOOKUP(F612,'11 лет'!$C$5:$D$79,2),IF((C612=12),VLOOKUP(F612,'12 лет'!$C$5:$D$79,2),IF((C612=13),VLOOKUP(F612,'13 лет'!$C$5:$D$79,2),IF((C612=14),VLOOKUP(F612,'14 лет'!$C$5:$D$79,2),IF((C612=15),VLOOKUP(F612,'15 лет'!$C$5:$D$79,2),IF((C612=16),VLOOKUP(F612,'16 лет'!$C$5:$D$79,2),IF((C612=17),VLOOKUP(F612,'17 лет'!$C$5:$D$79,2))))))))))))</f>
        <v>0</v>
      </c>
      <c r="H612" s="28"/>
      <c r="I612" s="17">
        <f>IF((C612&lt;=7),VLOOKUP(H612,'7 лет'!$E$5:$F$79,2),IF((C612=8),VLOOKUP(H612,'8 лет'!$E$5:$F$79,2),IF((C612=9),VLOOKUP(H612,'9 лет'!$E$5:$F$79,2),IF((C612=10),VLOOKUP(H612,'10 лет'!$E$5:$F$79,2),IF((C612=11),VLOOKUP(H612,'11 лет'!$E$5:$F$79,2),IF((C612=12),VLOOKUP(H612,'12 лет'!$E$5:$F$79,2),IF((C612=13),VLOOKUP(H612,'13 лет'!$E$5:$F$79,2),IF((C612=14),VLOOKUP(H612,'14 лет'!$E$5:$F$79,2),IF((C612=15),VLOOKUP(H612,'15 лет'!$E$5:$F$79,2),IF((C612=16),VLOOKUP(H612,'16 лет'!$E$5:$F$79,2),IF((C612=17),VLOOKUP(H612,'17 лет'!$E$5:$F$79,2))))))))))))</f>
        <v>0</v>
      </c>
      <c r="J612" s="28"/>
      <c r="K612" s="17">
        <f>IF((C612&lt;=7),VLOOKUP(J612,'7 лет'!$G$5:$H$79,2),IF((C612=8),VLOOKUP(J612,'8 лет'!$G$5:$H$79,2),IF((C612=9),VLOOKUP(J612,'9 лет'!$G$5:$H$79,2),IF((C612=10),VLOOKUP(J612,'10 лет'!$G$5:$H$79,2),IF((C612=11),VLOOKUP(J612,'11 лет'!$G$5:$H$79,2),IF((C612=12),VLOOKUP(J612,'12 лет'!$G$5:$H$79,2),IF((C612=13),VLOOKUP(J612,'13 лет'!$G$5:$H$79,2),IF((C612=14),VLOOKUP(J612,'14 лет'!$G$5:$H$79,2),IF(C612&gt;=15,"0")))))))))</f>
        <v>0</v>
      </c>
      <c r="L612" s="28"/>
      <c r="M612" s="17" t="str">
        <f>IF((C612=12),VLOOKUP(L612,'12 лет'!$I$5:$J$81,2),IF((C612=13),VLOOKUP(L612,'13 лет'!$I$5:$J$81,2),IF((C612=14),VLOOKUP(L612,'14 лет'!$I$5:$J$80,2),IF((C612=15),VLOOKUP(L612,'15 лет'!$G$5:$H$82,2),IF((C612=16),VLOOKUP(L612,'16 лет'!$G$5:$H$81,2),IF((C612=17),VLOOKUP(L612,'17 лет'!$G$5:$H$81,2),IF(C612&lt;12,"0")))))))</f>
        <v>0</v>
      </c>
      <c r="N612" s="28"/>
      <c r="O612" s="17" t="str">
        <f>IF((C612=15),VLOOKUP(N612,'15 лет'!$I$5:$J$100,2),IF((C612=16),VLOOKUP(N612,'16 лет'!$I$5:$J$94,2),IF((C612=17),VLOOKUP(N612,'17 лет'!$I$5:$J$97,2),IF(C612&lt;15,"0"))))</f>
        <v>0</v>
      </c>
      <c r="P612" s="11"/>
      <c r="Q612" s="17">
        <f>IF((C612&lt;=7),VLOOKUP(P612,'7 лет'!$I$5:$J$79,2),IF((C612=8),VLOOKUP(P612,'8 лет'!$I$5:$J$79,2),IF((C612=9),VLOOKUP(P612,'9 лет'!$I$5:$J$79,2),IF((C612=10),VLOOKUP(P612,'10 лет'!$I$5:$J$79,2),IF((C612=11),VLOOKUP(P612,'11 лет'!$I$5:$J$79,2),IF((C612=12),VLOOKUP(P612,'12 лет'!$K$5:$L$79,2),IF((C612=13),VLOOKUP(P612,'13 лет'!$K$5:$L$79,2),IF((C612=14),VLOOKUP(P612,'14 лет'!$K$5:$L$79,2),IF((C612=15),VLOOKUP(P612,'15 лет'!$K$5:$L$79,2),IF((C612=16),VLOOKUP(P612,'16 лет'!$K$5:$L$79,2),IF((C612=17),VLOOKUP(P612,'17 лет'!$K$5:$L$79,2),)))))))))))</f>
        <v>50</v>
      </c>
      <c r="R612" s="28"/>
      <c r="S612" s="17">
        <f>IF((C612&lt;=7),VLOOKUP(R612,'7 лет'!$K$5:$L$79,2),IF((C612=8),VLOOKUP(R612,'8 лет'!$K$5:$L$79,2),IF((C612=9),VLOOKUP(R612,'9 лет'!$K$5:$L$79,2),IF((C612=10),VLOOKUP(R612,'10 лет'!$K$5:$L$79,2),IF((C612=11),VLOOKUP(R612,'11 лет'!$K$5:$L$79,2),IF((C612=12),VLOOKUP(R612,'12 лет'!$M$5:$N$79,2),IF((C612=13),VLOOKUP(R612,'13 лет'!$M$5:$N$79,2),IF((C612=14),VLOOKUP(R612,'14 лет'!$M$5:$N$79,2),IF((C612=15),VLOOKUP(R612,'15 лет'!$M$5:$N$79,2),IF((C612=16),VLOOKUP(R612,'16 лет'!$M$5:$N$79,2),IF((C612=17),VLOOKUP(R612,'17 лет'!$M$5:$N$79,2))))))))))))</f>
        <v>0</v>
      </c>
      <c r="T612" s="12">
        <f t="shared" si="28"/>
        <v>50</v>
      </c>
      <c r="U612" s="4">
        <f>'Личное первенство юноши'!U102</f>
        <v>7</v>
      </c>
      <c r="V612" s="120"/>
      <c r="W612" s="111"/>
      <c r="X612" t="str">
        <f>P602</f>
        <v>Субъект РФ 15</v>
      </c>
    </row>
    <row r="613" spans="1:24" ht="18.75">
      <c r="A613" s="122"/>
      <c r="B613" s="123"/>
      <c r="C613" s="123"/>
      <c r="D613" s="123"/>
      <c r="E613" s="123"/>
      <c r="F613" s="123"/>
      <c r="G613" s="123"/>
      <c r="H613" s="123"/>
      <c r="I613" s="123"/>
      <c r="J613" s="123"/>
      <c r="K613" s="123"/>
      <c r="L613" s="123"/>
      <c r="M613" s="123"/>
      <c r="N613" s="123"/>
      <c r="O613" s="123"/>
      <c r="P613" s="128" t="s">
        <v>292</v>
      </c>
      <c r="Q613" s="128"/>
      <c r="R613" s="128"/>
      <c r="S613" s="129"/>
      <c r="T613" s="124">
        <f ca="1">SUMPRODUCT(LARGE($T$607:$T$612,ROW(INDIRECT("T1:T"&amp;Z17))))</f>
        <v>250</v>
      </c>
      <c r="U613" s="125"/>
      <c r="V613" s="120"/>
      <c r="W613" s="111"/>
    </row>
    <row r="614" spans="1:24" ht="24" customHeight="1">
      <c r="A614" s="135" t="s">
        <v>180</v>
      </c>
      <c r="B614" s="136"/>
      <c r="C614" s="136"/>
      <c r="D614" s="136"/>
      <c r="E614" s="136"/>
      <c r="F614" s="136"/>
      <c r="G614" s="136"/>
      <c r="H614" s="136"/>
      <c r="I614" s="136"/>
      <c r="J614" s="136"/>
      <c r="K614" s="136"/>
      <c r="L614" s="136"/>
      <c r="M614" s="136"/>
      <c r="N614" s="136"/>
      <c r="O614" s="136"/>
      <c r="P614" s="136"/>
      <c r="Q614" s="136"/>
      <c r="R614" s="136"/>
      <c r="S614" s="136"/>
      <c r="T614" s="136"/>
      <c r="U614" s="137"/>
      <c r="V614" s="120"/>
      <c r="W614" s="111"/>
    </row>
    <row r="615" spans="1:24" ht="18.75">
      <c r="A615" s="28">
        <v>1</v>
      </c>
      <c r="B615" s="80"/>
      <c r="C615" s="28"/>
      <c r="D615" s="28"/>
      <c r="E615" s="17">
        <f>IF((C615&lt;=7),VLOOKUP(D615,'7 лет'!$M$5:$N$78,2),IF((C615=8),VLOOKUP(D615,'8 лет'!$M$5:$N$78,2),IF((C615=9),VLOOKUP(D615,'9 лет'!$M$5:$N$78,2),IF((C615=10),VLOOKUP(D615,'10 лет'!$M$5:$N$78,2),IF((C615=11),VLOOKUP(D615,'11 лет'!$M$5:$N$78,2),IF((C615=12),VLOOKUP(D615,'12 лет'!$O$5:$P$78,2),IF((C615=13),VLOOKUP(D615,'13 лет'!$O$5:$P$78,2),IF((C615=14),VLOOKUP(D615,'14 лет'!$O$5:$P$78,2),IF((C615=15),VLOOKUP(D615,'15 лет'!$O$5:$P$78,2),IF((C615=16),VLOOKUP(D615,'16 лет'!$O$5:$P$78,2),IF((C615=17),VLOOKUP(D615,'17 лет'!$O$5:$P$78,2))))))))))))</f>
        <v>0</v>
      </c>
      <c r="F615" s="28"/>
      <c r="G615" s="17">
        <f>IF((C615&lt;=7),VLOOKUP(F615,'7 лет'!$O$5:$P$79,2),IF((C615=8),VLOOKUP(F615,'8 лет'!$O$5:$P$79,2),IF((C615=9),VLOOKUP(F615,'9 лет'!$O$5:$P$79,2),IF((C615=10),VLOOKUP(F615,'10 лет'!$O$5:$P$79,2),IF((C615=11),VLOOKUP(F615,'11 лет'!$O$5:$P$79,2),IF((C615=12),VLOOKUP(F615,'12 лет'!$Q$5:$R$79,2),IF((C615=13),VLOOKUP(F615,'13 лет'!$Q$5:$R$79,2),IF((C615=14),VLOOKUP(F615,'14 лет'!$Q$5:$R$79,2),IF((C615=15),VLOOKUP(F615,'15 лет'!$Q$5:$R$79,2),IF((C615=16),VLOOKUP(F615,'16 лет'!$Q$5:$R$79,2),IF((C615=17),VLOOKUP(F615,'17 лет'!$Q$5:$R$79,2))))))))))))</f>
        <v>0</v>
      </c>
      <c r="H615" s="28"/>
      <c r="I615" s="17">
        <f>IF((C615&lt;=7),VLOOKUP(H615,'7 лет'!$Q$5:$R$79,2),IF((C615=8),VLOOKUP(H615,'8 лет'!$Q$5:$R$79,2),IF((C615=9),VLOOKUP(H615,'9 лет'!$Q$5:$R$79,2),IF((C615=10),VLOOKUP(H615,'10 лет'!$Q$5:$R$79,2),IF((C615=11),VLOOKUP(H615,'11 лет'!$Q$5:$R$79,2),IF((C615=12),VLOOKUP(H615,'12 лет'!$S$5:$T$79,2),IF((C615=13),VLOOKUP(H615,'13 лет'!$S$5:$T$79,2),IF((C615=14),VLOOKUP(H615,'14 лет'!$S$5:$T$79,2),IF((C615=15),VLOOKUP(H615,'15 лет'!$S$5:$T$79,2),IF((C615=16),VLOOKUP(H615,'16 лет'!$S$5:$T$79,2),IF((C615=17),VLOOKUP(H615,'17 лет'!$S$5:$T$79,2))))))))))))</f>
        <v>0</v>
      </c>
      <c r="J615" s="28"/>
      <c r="K615" s="17">
        <f>IF((C615&lt;=7),VLOOKUP(J615,'7 лет'!$S$5:$T$79,2),IF((C615=8),VLOOKUP(J615,'8 лет'!$S$5:$T$79,2),IF((C615=9),VLOOKUP(J615,'9 лет'!$S$5:$T$79,2),IF((C615=10),VLOOKUP(J615,'10 лет'!$S$5:$T$79,2),IF((C615=11),VLOOKUP(J615,'11 лет'!$S$5:$T$79,2),IF((C615=12),VLOOKUP(J615,'12 лет'!$U$5:$V$79,2),IF((C615=13),VLOOKUP(J615,'13 лет'!$U$5:$V$79,2),IF((C615=14),VLOOKUP(J615,'14 лет'!$U$5:$V$79,2),IF(C615&gt;=15,"0")))))))))</f>
        <v>0</v>
      </c>
      <c r="L615" s="28"/>
      <c r="M615" s="17" t="str">
        <f>IF((C615=12),VLOOKUP(L615,'12 лет'!$W$5:$X$85,2),IF((C615=13),VLOOKUP(L615,'13 лет'!$W$5:$X$84,2),IF((C615=14),VLOOKUP(L615,'14 лет'!$W$5:$X$82,2),IF((C615=15),VLOOKUP(L615,'15 лет'!$U$5:$V$82,2),IF((C615=16),VLOOKUP(L615,'16 лет'!$U$5:$V$78,2),IF((C615=17),VLOOKUP(L615,'17 лет'!$U$5:$V$78,2),IF(C615&lt;12,"0")))))))</f>
        <v>0</v>
      </c>
      <c r="N615" s="28"/>
      <c r="O615" s="17" t="str">
        <f>IF((C615=15),VLOOKUP(N615,'15 лет'!$W$5:$X$115,2),IF((C615=16),VLOOKUP(N615,'16 лет'!$W$5:$X$113,2),IF((C615=17),VLOOKUP(N615,'17 лет'!$W$5:$X$113,2),IF(C615&lt;15,"0"))))</f>
        <v>0</v>
      </c>
      <c r="P615" s="11"/>
      <c r="Q615" s="17">
        <f>IF((C615&lt;=7),VLOOKUP(P615,'7 лет'!$U$5:$V$79,2),IF((C615=8),VLOOKUP(P615,'8 лет'!$U$5:$V$79,2),IF((C615=9),VLOOKUP(P615,'9 лет'!$U$5:$V$79,2),IF((C615=10),VLOOKUP(P615,'10 лет'!$U$5:$V$79,2),IF((C615=11),VLOOKUP(P615,'11 лет'!$U$5:$V$79,2),IF((C615=12),VLOOKUP(P615,'12 лет'!$Y$5:$Z$79,2),IF((C615=13),VLOOKUP(P615,'13 лет'!$Y$5:$Z$79,2),IF((C615=14),VLOOKUP(P615,'14 лет'!$Y$5:$Z$79,2),IF((C615=15),VLOOKUP(P615,'15 лет'!$Y$5:$Z$79,2),IF((C615=16),VLOOKUP(P615,'16 лет'!$Y$5:$Z$79,2),IF((C615=17),VLOOKUP(P615,'17 лет'!$Y$5:$Z$79,2))))))))))))</f>
        <v>35</v>
      </c>
      <c r="R615" s="28"/>
      <c r="S615" s="17">
        <f>IF((C615&lt;=7),VLOOKUP(R615,'7 лет'!$W$5:$X$79,2),IF((C615=8),VLOOKUP(R615,'8 лет'!$W$5:$X$79,2),IF((C615=9),VLOOKUP(R615,'9 лет'!$W$5:$X$79,2),IF((C615=10),VLOOKUP(R615,'10 лет'!$W$5:$X$79,2),IF((C615=11),VLOOKUP(R615,'11 лет'!$W$5:$X$79,2),IF((C615=12),VLOOKUP(R615,'12 лет'!$AA$5:$AB$79,2),IF((C615=13),VLOOKUP(R615,'13 лет'!$AA$5:$AB$79,2),IF((C615=14),VLOOKUP(R615,'14 лет'!$AA$5:$AB$79,2),IF((C615=15),VLOOKUP(R615,'15 лет'!$AA$5:$AB$79,2),IF((C615=16),VLOOKUP(R615,'16 лет'!$AA$5:$AB$79,2),IF((C615=17),VLOOKUP(R615,'17 лет'!$AA$5:$AB$79,2))))))))))))</f>
        <v>0</v>
      </c>
      <c r="T615" s="13">
        <f t="shared" ref="T615:T620" si="29">SUM(E615+G615+I615+K615+M615+O615+Q615+S615)</f>
        <v>35</v>
      </c>
      <c r="U615" s="4">
        <f>'Личное первенство девушки'!U97</f>
        <v>7</v>
      </c>
      <c r="V615" s="120"/>
      <c r="W615" s="111"/>
      <c r="X615" t="str">
        <f>P602</f>
        <v>Субъект РФ 15</v>
      </c>
    </row>
    <row r="616" spans="1:24" ht="18.75">
      <c r="A616" s="28">
        <v>2</v>
      </c>
      <c r="B616" s="80"/>
      <c r="C616" s="28"/>
      <c r="D616" s="28"/>
      <c r="E616" s="17">
        <f>IF((C616&lt;=7),VLOOKUP(D616,'7 лет'!$M$5:$N$78,2),IF((C616=8),VLOOKUP(D616,'8 лет'!$M$5:$N$78,2),IF((C616=9),VLOOKUP(D616,'9 лет'!$M$5:$N$78,2),IF((C616=10),VLOOKUP(D616,'10 лет'!$M$5:$N$78,2),IF((C616=11),VLOOKUP(D616,'11 лет'!$M$5:$N$78,2),IF((C616=12),VLOOKUP(D616,'12 лет'!$O$5:$P$78,2),IF((C616=13),VLOOKUP(D616,'13 лет'!$O$5:$P$78,2),IF((C616=14),VLOOKUP(D616,'14 лет'!$O$5:$P$78,2),IF((C616=15),VLOOKUP(D616,'15 лет'!$O$5:$P$78,2),IF((C616=16),VLOOKUP(D616,'16 лет'!$O$5:$P$78,2),IF((C616=17),VLOOKUP(D616,'17 лет'!$O$5:$P$78,2))))))))))))</f>
        <v>0</v>
      </c>
      <c r="F616" s="28"/>
      <c r="G616" s="17">
        <f>IF((C616&lt;=7),VLOOKUP(F616,'7 лет'!$O$5:$P$79,2),IF((C616=8),VLOOKUP(F616,'8 лет'!$O$5:$P$79,2),IF((C616=9),VLOOKUP(F616,'9 лет'!$O$5:$P$79,2),IF((C616=10),VLOOKUP(F616,'10 лет'!$O$5:$P$79,2),IF((C616=11),VLOOKUP(F616,'11 лет'!$O$5:$P$79,2),IF((C616=12),VLOOKUP(F616,'12 лет'!$Q$5:$R$79,2),IF((C616=13),VLOOKUP(F616,'13 лет'!$Q$5:$R$79,2),IF((C616=14),VLOOKUP(F616,'14 лет'!$Q$5:$R$79,2),IF((C616=15),VLOOKUP(F616,'15 лет'!$Q$5:$R$79,2),IF((C616=16),VLOOKUP(F616,'16 лет'!$Q$5:$R$79,2),IF((C616=17),VLOOKUP(F616,'17 лет'!$Q$5:$R$79,2))))))))))))</f>
        <v>0</v>
      </c>
      <c r="H616" s="28"/>
      <c r="I616" s="17">
        <f>IF((C616&lt;=7),VLOOKUP(H616,'7 лет'!$Q$5:$R$79,2),IF((C616=8),VLOOKUP(H616,'8 лет'!$Q$5:$R$79,2),IF((C616=9),VLOOKUP(H616,'9 лет'!$Q$5:$R$79,2),IF((C616=10),VLOOKUP(H616,'10 лет'!$Q$5:$R$79,2),IF((C616=11),VLOOKUP(H616,'11 лет'!$Q$5:$R$79,2),IF((C616=12),VLOOKUP(H616,'12 лет'!$S$5:$T$79,2),IF((C616=13),VLOOKUP(H616,'13 лет'!$S$5:$T$79,2),IF((C616=14),VLOOKUP(H616,'14 лет'!$S$5:$T$79,2),IF((C616=15),VLOOKUP(H616,'15 лет'!$S$5:$T$79,2),IF((C616=16),VLOOKUP(H616,'16 лет'!$S$5:$T$79,2),IF((C616=17),VLOOKUP(H616,'17 лет'!$S$5:$T$79,2))))))))))))</f>
        <v>0</v>
      </c>
      <c r="J616" s="28"/>
      <c r="K616" s="17">
        <f>IF((C616&lt;=7),VLOOKUP(J616,'7 лет'!$S$5:$T$79,2),IF((C616=8),VLOOKUP(J616,'8 лет'!$S$5:$T$79,2),IF((C616=9),VLOOKUP(J616,'9 лет'!$S$5:$T$79,2),IF((C616=10),VLOOKUP(J616,'10 лет'!$S$5:$T$79,2),IF((C616=11),VLOOKUP(J616,'11 лет'!$S$5:$T$79,2),IF((C616=12),VLOOKUP(J616,'12 лет'!$U$5:$V$79,2),IF((C616=13),VLOOKUP(J616,'13 лет'!$U$5:$V$79,2),IF((C616=14),VLOOKUP(J616,'14 лет'!$U$5:$V$79,2),IF(C616&gt;=15,"0")))))))))</f>
        <v>0</v>
      </c>
      <c r="L616" s="28"/>
      <c r="M616" s="17" t="str">
        <f>IF((C616=12),VLOOKUP(L616,'12 лет'!$W$5:$X$85,2),IF((C616=13),VLOOKUP(L616,'13 лет'!$W$5:$X$84,2),IF((C616=14),VLOOKUP(L616,'14 лет'!$W$5:$X$82,2),IF((C616=15),VLOOKUP(L616,'15 лет'!$U$5:$V$82,2),IF((C616=16),VLOOKUP(L616,'16 лет'!$U$5:$V$78,2),IF((C616=17),VLOOKUP(L616,'17 лет'!$U$5:$V$78,2),IF(C616&lt;12,"0")))))))</f>
        <v>0</v>
      </c>
      <c r="N616" s="28"/>
      <c r="O616" s="17" t="str">
        <f>IF((C616=15),VLOOKUP(N616,'15 лет'!$W$5:$X$115,2),IF((C616=16),VLOOKUP(N616,'16 лет'!$W$5:$X$113,2),IF((C616=17),VLOOKUP(N616,'17 лет'!$W$5:$X$113,2),IF(C616&lt;15,"0"))))</f>
        <v>0</v>
      </c>
      <c r="P616" s="11"/>
      <c r="Q616" s="17">
        <f>IF((C616&lt;=7),VLOOKUP(P616,'7 лет'!$U$5:$V$79,2),IF((C616=8),VLOOKUP(P616,'8 лет'!$U$5:$V$79,2),IF((C616=9),VLOOKUP(P616,'9 лет'!$U$5:$V$79,2),IF((C616=10),VLOOKUP(P616,'10 лет'!$U$5:$V$79,2),IF((C616=11),VLOOKUP(P616,'11 лет'!$U$5:$V$79,2),IF((C616=12),VLOOKUP(P616,'12 лет'!$Y$5:$Z$79,2),IF((C616=13),VLOOKUP(P616,'13 лет'!$Y$5:$Z$79,2),IF((C616=14),VLOOKUP(P616,'14 лет'!$Y$5:$Z$79,2),IF((C616=15),VLOOKUP(P616,'15 лет'!$Y$5:$Z$79,2),IF((C616=16),VLOOKUP(P616,'16 лет'!$Y$5:$Z$79,2),IF((C616=17),VLOOKUP(P616,'17 лет'!$Y$5:$Z$79,2))))))))))))</f>
        <v>35</v>
      </c>
      <c r="R616" s="28"/>
      <c r="S616" s="17">
        <f>IF((C616&lt;=7),VLOOKUP(R616,'7 лет'!$W$5:$X$79,2),IF((C616=8),VLOOKUP(R616,'8 лет'!$W$5:$X$79,2),IF((C616=9),VLOOKUP(R616,'9 лет'!$W$5:$X$79,2),IF((C616=10),VLOOKUP(R616,'10 лет'!$W$5:$X$79,2),IF((C616=11),VLOOKUP(R616,'11 лет'!$W$5:$X$79,2),IF((C616=12),VLOOKUP(R616,'12 лет'!$AA$5:$AB$79,2),IF((C616=13),VLOOKUP(R616,'13 лет'!$AA$5:$AB$79,2),IF((C616=14),VLOOKUP(R616,'14 лет'!$AA$5:$AB$79,2),IF((C616=15),VLOOKUP(R616,'15 лет'!$AA$5:$AB$79,2),IF((C616=16),VLOOKUP(R616,'16 лет'!$AA$5:$AB$79,2),IF((C616=17),VLOOKUP(R616,'17 лет'!$AA$5:$AB$79,2))))))))))))</f>
        <v>0</v>
      </c>
      <c r="T616" s="13">
        <f t="shared" si="29"/>
        <v>35</v>
      </c>
      <c r="U616" s="4">
        <f>'Личное первенство девушки'!U98</f>
        <v>7</v>
      </c>
      <c r="V616" s="120"/>
      <c r="W616" s="111"/>
      <c r="X616" t="str">
        <f>P602</f>
        <v>Субъект РФ 15</v>
      </c>
    </row>
    <row r="617" spans="1:24" ht="18.75">
      <c r="A617" s="28">
        <v>3</v>
      </c>
      <c r="B617" s="80"/>
      <c r="C617" s="28"/>
      <c r="D617" s="28"/>
      <c r="E617" s="17">
        <f>IF((C617&lt;=7),VLOOKUP(D617,'7 лет'!$M$5:$N$78,2),IF((C617=8),VLOOKUP(D617,'8 лет'!$M$5:$N$78,2),IF((C617=9),VLOOKUP(D617,'9 лет'!$M$5:$N$78,2),IF((C617=10),VLOOKUP(D617,'10 лет'!$M$5:$N$78,2),IF((C617=11),VLOOKUP(D617,'11 лет'!$M$5:$N$78,2),IF((C617=12),VLOOKUP(D617,'12 лет'!$O$5:$P$78,2),IF((C617=13),VLOOKUP(D617,'13 лет'!$O$5:$P$78,2),IF((C617=14),VLOOKUP(D617,'14 лет'!$O$5:$P$78,2),IF((C617=15),VLOOKUP(D617,'15 лет'!$O$5:$P$78,2),IF((C617=16),VLOOKUP(D617,'16 лет'!$O$5:$P$78,2),IF((C617=17),VLOOKUP(D617,'17 лет'!$O$5:$P$78,2))))))))))))</f>
        <v>0</v>
      </c>
      <c r="F617" s="28"/>
      <c r="G617" s="17">
        <f>IF((C617&lt;=7),VLOOKUP(F617,'7 лет'!$O$5:$P$79,2),IF((C617=8),VLOOKUP(F617,'8 лет'!$O$5:$P$79,2),IF((C617=9),VLOOKUP(F617,'9 лет'!$O$5:$P$79,2),IF((C617=10),VLOOKUP(F617,'10 лет'!$O$5:$P$79,2),IF((C617=11),VLOOKUP(F617,'11 лет'!$O$5:$P$79,2),IF((C617=12),VLOOKUP(F617,'12 лет'!$Q$5:$R$79,2),IF((C617=13),VLOOKUP(F617,'13 лет'!$Q$5:$R$79,2),IF((C617=14),VLOOKUP(F617,'14 лет'!$Q$5:$R$79,2),IF((C617=15),VLOOKUP(F617,'15 лет'!$Q$5:$R$79,2),IF((C617=16),VLOOKUP(F617,'16 лет'!$Q$5:$R$79,2),IF((C617=17),VLOOKUP(F617,'17 лет'!$Q$5:$R$79,2))))))))))))</f>
        <v>0</v>
      </c>
      <c r="H617" s="28"/>
      <c r="I617" s="17">
        <f>IF((C617&lt;=7),VLOOKUP(H617,'7 лет'!$Q$5:$R$79,2),IF((C617=8),VLOOKUP(H617,'8 лет'!$Q$5:$R$79,2),IF((C617=9),VLOOKUP(H617,'9 лет'!$Q$5:$R$79,2),IF((C617=10),VLOOKUP(H617,'10 лет'!$Q$5:$R$79,2),IF((C617=11),VLOOKUP(H617,'11 лет'!$Q$5:$R$79,2),IF((C617=12),VLOOKUP(H617,'12 лет'!$S$5:$T$79,2),IF((C617=13),VLOOKUP(H617,'13 лет'!$S$5:$T$79,2),IF((C617=14),VLOOKUP(H617,'14 лет'!$S$5:$T$79,2),IF((C617=15),VLOOKUP(H617,'15 лет'!$S$5:$T$79,2),IF((C617=16),VLOOKUP(H617,'16 лет'!$S$5:$T$79,2),IF((C617=17),VLOOKUP(H617,'17 лет'!$S$5:$T$79,2))))))))))))</f>
        <v>0</v>
      </c>
      <c r="J617" s="28"/>
      <c r="K617" s="17">
        <f>IF((C617&lt;=7),VLOOKUP(J617,'7 лет'!$S$5:$T$79,2),IF((C617=8),VLOOKUP(J617,'8 лет'!$S$5:$T$79,2),IF((C617=9),VLOOKUP(J617,'9 лет'!$S$5:$T$79,2),IF((C617=10),VLOOKUP(J617,'10 лет'!$S$5:$T$79,2),IF((C617=11),VLOOKUP(J617,'11 лет'!$S$5:$T$79,2),IF((C617=12),VLOOKUP(J617,'12 лет'!$U$5:$V$79,2),IF((C617=13),VLOOKUP(J617,'13 лет'!$U$5:$V$79,2),IF((C617=14),VLOOKUP(J617,'14 лет'!$U$5:$V$79,2),IF(C617&gt;=15,"0")))))))))</f>
        <v>0</v>
      </c>
      <c r="L617" s="28"/>
      <c r="M617" s="17" t="str">
        <f>IF((C617=12),VLOOKUP(L617,'12 лет'!$W$5:$X$85,2),IF((C617=13),VLOOKUP(L617,'13 лет'!$W$5:$X$84,2),IF((C617=14),VLOOKUP(L617,'14 лет'!$W$5:$X$82,2),IF((C617=15),VLOOKUP(L617,'15 лет'!$U$5:$V$82,2),IF((C617=16),VLOOKUP(L617,'16 лет'!$U$5:$V$78,2),IF((C617=17),VLOOKUP(L617,'17 лет'!$U$5:$V$78,2),IF(C617&lt;12,"0")))))))</f>
        <v>0</v>
      </c>
      <c r="N617" s="28"/>
      <c r="O617" s="17" t="str">
        <f>IF((C617=15),VLOOKUP(N617,'15 лет'!$W$5:$X$115,2),IF((C617=16),VLOOKUP(N617,'16 лет'!$W$5:$X$113,2),IF((C617=17),VLOOKUP(N617,'17 лет'!$W$5:$X$113,2),IF(C617&lt;15,"0"))))</f>
        <v>0</v>
      </c>
      <c r="P617" s="11"/>
      <c r="Q617" s="17">
        <f>IF((C617&lt;=7),VLOOKUP(P617,'7 лет'!$U$5:$V$79,2),IF((C617=8),VLOOKUP(P617,'8 лет'!$U$5:$V$79,2),IF((C617=9),VLOOKUP(P617,'9 лет'!$U$5:$V$79,2),IF((C617=10),VLOOKUP(P617,'10 лет'!$U$5:$V$79,2),IF((C617=11),VLOOKUP(P617,'11 лет'!$U$5:$V$79,2),IF((C617=12),VLOOKUP(P617,'12 лет'!$Y$5:$Z$79,2),IF((C617=13),VLOOKUP(P617,'13 лет'!$Y$5:$Z$79,2),IF((C617=14),VLOOKUP(P617,'14 лет'!$Y$5:$Z$79,2),IF((C617=15),VLOOKUP(P617,'15 лет'!$Y$5:$Z$79,2),IF((C617=16),VLOOKUP(P617,'16 лет'!$Y$5:$Z$79,2),IF((C617=17),VLOOKUP(P617,'17 лет'!$Y$5:$Z$79,2))))))))))))</f>
        <v>35</v>
      </c>
      <c r="R617" s="28"/>
      <c r="S617" s="17">
        <f>IF((C617&lt;=7),VLOOKUP(R617,'7 лет'!$W$5:$X$79,2),IF((C617=8),VLOOKUP(R617,'8 лет'!$W$5:$X$79,2),IF((C617=9),VLOOKUP(R617,'9 лет'!$W$5:$X$79,2),IF((C617=10),VLOOKUP(R617,'10 лет'!$W$5:$X$79,2),IF((C617=11),VLOOKUP(R617,'11 лет'!$W$5:$X$79,2),IF((C617=12),VLOOKUP(R617,'12 лет'!$AA$5:$AB$79,2),IF((C617=13),VLOOKUP(R617,'13 лет'!$AA$5:$AB$79,2),IF((C617=14),VLOOKUP(R617,'14 лет'!$AA$5:$AB$79,2),IF((C617=15),VLOOKUP(R617,'15 лет'!$AA$5:$AB$79,2),IF((C617=16),VLOOKUP(R617,'16 лет'!$AA$5:$AB$79,2),IF((C617=17),VLOOKUP(R617,'17 лет'!$AA$5:$AB$79,2))))))))))))</f>
        <v>0</v>
      </c>
      <c r="T617" s="13">
        <f t="shared" si="29"/>
        <v>35</v>
      </c>
      <c r="U617" s="4">
        <f>'Личное первенство девушки'!U99</f>
        <v>7</v>
      </c>
      <c r="V617" s="120"/>
      <c r="W617" s="111"/>
      <c r="X617" t="str">
        <f>P602</f>
        <v>Субъект РФ 15</v>
      </c>
    </row>
    <row r="618" spans="1:24" ht="18.75">
      <c r="A618" s="28">
        <v>4</v>
      </c>
      <c r="B618" s="80"/>
      <c r="C618" s="28"/>
      <c r="D618" s="28"/>
      <c r="E618" s="17">
        <f>IF((C618&lt;=7),VLOOKUP(D618,'7 лет'!$M$5:$N$78,2),IF((C618=8),VLOOKUP(D618,'8 лет'!$M$5:$N$78,2),IF((C618=9),VLOOKUP(D618,'9 лет'!$M$5:$N$78,2),IF((C618=10),VLOOKUP(D618,'10 лет'!$M$5:$N$78,2),IF((C618=11),VLOOKUP(D618,'11 лет'!$M$5:$N$78,2),IF((C618=12),VLOOKUP(D618,'12 лет'!$O$5:$P$78,2),IF((C618=13),VLOOKUP(D618,'13 лет'!$O$5:$P$78,2),IF((C618=14),VLOOKUP(D618,'14 лет'!$O$5:$P$78,2),IF((C618=15),VLOOKUP(D618,'15 лет'!$O$5:$P$78,2),IF((C618=16),VLOOKUP(D618,'16 лет'!$O$5:$P$78,2),IF((C618=17),VLOOKUP(D618,'17 лет'!$O$5:$P$78,2))))))))))))</f>
        <v>0</v>
      </c>
      <c r="F618" s="28"/>
      <c r="G618" s="17">
        <f>IF((C618&lt;=7),VLOOKUP(F618,'7 лет'!$O$5:$P$79,2),IF((C618=8),VLOOKUP(F618,'8 лет'!$O$5:$P$79,2),IF((C618=9),VLOOKUP(F618,'9 лет'!$O$5:$P$79,2),IF((C618=10),VLOOKUP(F618,'10 лет'!$O$5:$P$79,2),IF((C618=11),VLOOKUP(F618,'11 лет'!$O$5:$P$79,2),IF((C618=12),VLOOKUP(F618,'12 лет'!$Q$5:$R$79,2),IF((C618=13),VLOOKUP(F618,'13 лет'!$Q$5:$R$79,2),IF((C618=14),VLOOKUP(F618,'14 лет'!$Q$5:$R$79,2),IF((C618=15),VLOOKUP(F618,'15 лет'!$Q$5:$R$79,2),IF((C618=16),VLOOKUP(F618,'16 лет'!$Q$5:$R$79,2),IF((C618=17),VLOOKUP(F618,'17 лет'!$Q$5:$R$79,2))))))))))))</f>
        <v>0</v>
      </c>
      <c r="H618" s="28"/>
      <c r="I618" s="17">
        <f>IF((C618&lt;=7),VLOOKUP(H618,'7 лет'!$Q$5:$R$79,2),IF((C618=8),VLOOKUP(H618,'8 лет'!$Q$5:$R$79,2),IF((C618=9),VLOOKUP(H618,'9 лет'!$Q$5:$R$79,2),IF((C618=10),VLOOKUP(H618,'10 лет'!$Q$5:$R$79,2),IF((C618=11),VLOOKUP(H618,'11 лет'!$Q$5:$R$79,2),IF((C618=12),VLOOKUP(H618,'12 лет'!$S$5:$T$79,2),IF((C618=13),VLOOKUP(H618,'13 лет'!$S$5:$T$79,2),IF((C618=14),VLOOKUP(H618,'14 лет'!$S$5:$T$79,2),IF((C618=15),VLOOKUP(H618,'15 лет'!$S$5:$T$79,2),IF((C618=16),VLOOKUP(H618,'16 лет'!$S$5:$T$79,2),IF((C618=17),VLOOKUP(H618,'17 лет'!$S$5:$T$79,2))))))))))))</f>
        <v>0</v>
      </c>
      <c r="J618" s="28"/>
      <c r="K618" s="17">
        <f>IF((C618&lt;=7),VLOOKUP(J618,'7 лет'!$S$5:$T$79,2),IF((C618=8),VLOOKUP(J618,'8 лет'!$S$5:$T$79,2),IF((C618=9),VLOOKUP(J618,'9 лет'!$S$5:$T$79,2),IF((C618=10),VLOOKUP(J618,'10 лет'!$S$5:$T$79,2),IF((C618=11),VLOOKUP(J618,'11 лет'!$S$5:$T$79,2),IF((C618=12),VLOOKUP(J618,'12 лет'!$U$5:$V$79,2),IF((C618=13),VLOOKUP(J618,'13 лет'!$U$5:$V$79,2),IF((C618=14),VLOOKUP(J618,'14 лет'!$U$5:$V$79,2),IF(C618&gt;=15,"0")))))))))</f>
        <v>0</v>
      </c>
      <c r="L618" s="28"/>
      <c r="M618" s="17" t="str">
        <f>IF((C618=12),VLOOKUP(L618,'12 лет'!$W$5:$X$85,2),IF((C618=13),VLOOKUP(L618,'13 лет'!$W$5:$X$84,2),IF((C618=14),VLOOKUP(L618,'14 лет'!$W$5:$X$82,2),IF((C618=15),VLOOKUP(L618,'15 лет'!$U$5:$V$82,2),IF((C618=16),VLOOKUP(L618,'16 лет'!$U$5:$V$78,2),IF((C618=17),VLOOKUP(L618,'17 лет'!$U$5:$V$78,2),IF(C618&lt;12,"0")))))))</f>
        <v>0</v>
      </c>
      <c r="N618" s="28"/>
      <c r="O618" s="17" t="str">
        <f>IF((C618=15),VLOOKUP(N618,'15 лет'!$W$5:$X$115,2),IF((C618=16),VLOOKUP(N618,'16 лет'!$W$5:$X$113,2),IF((C618=17),VLOOKUP(N618,'17 лет'!$W$5:$X$113,2),IF(C618&lt;15,"0"))))</f>
        <v>0</v>
      </c>
      <c r="P618" s="11"/>
      <c r="Q618" s="17">
        <f>IF((C618&lt;=7),VLOOKUP(P618,'7 лет'!$U$5:$V$79,2),IF((C618=8),VLOOKUP(P618,'8 лет'!$U$5:$V$79,2),IF((C618=9),VLOOKUP(P618,'9 лет'!$U$5:$V$79,2),IF((C618=10),VLOOKUP(P618,'10 лет'!$U$5:$V$79,2),IF((C618=11),VLOOKUP(P618,'11 лет'!$U$5:$V$79,2),IF((C618=12),VLOOKUP(P618,'12 лет'!$Y$5:$Z$79,2),IF((C618=13),VLOOKUP(P618,'13 лет'!$Y$5:$Z$79,2),IF((C618=14),VLOOKUP(P618,'14 лет'!$Y$5:$Z$79,2),IF((C618=15),VLOOKUP(P618,'15 лет'!$Y$5:$Z$79,2),IF((C618=16),VLOOKUP(P618,'16 лет'!$Y$5:$Z$79,2),IF((C618=17),VLOOKUP(P618,'17 лет'!$Y$5:$Z$79,2))))))))))))</f>
        <v>35</v>
      </c>
      <c r="R618" s="28"/>
      <c r="S618" s="17">
        <f>IF((C618&lt;=7),VLOOKUP(R618,'7 лет'!$W$5:$X$79,2),IF((C618=8),VLOOKUP(R618,'8 лет'!$W$5:$X$79,2),IF((C618=9),VLOOKUP(R618,'9 лет'!$W$5:$X$79,2),IF((C618=10),VLOOKUP(R618,'10 лет'!$W$5:$X$79,2),IF((C618=11),VLOOKUP(R618,'11 лет'!$W$5:$X$79,2),IF((C618=12),VLOOKUP(R618,'12 лет'!$AA$5:$AB$79,2),IF((C618=13),VLOOKUP(R618,'13 лет'!$AA$5:$AB$79,2),IF((C618=14),VLOOKUP(R618,'14 лет'!$AA$5:$AB$79,2),IF((C618=15),VLOOKUP(R618,'15 лет'!$AA$5:$AB$79,2),IF((C618=16),VLOOKUP(R618,'16 лет'!$AA$5:$AB$79,2),IF((C618=17),VLOOKUP(R618,'17 лет'!$AA$5:$AB$79,2))))))))))))</f>
        <v>0</v>
      </c>
      <c r="T618" s="13">
        <f t="shared" si="29"/>
        <v>35</v>
      </c>
      <c r="U618" s="4">
        <f>'Личное первенство девушки'!U100</f>
        <v>7</v>
      </c>
      <c r="V618" s="120"/>
      <c r="W618" s="111"/>
      <c r="X618" t="str">
        <f>P602</f>
        <v>Субъект РФ 15</v>
      </c>
    </row>
    <row r="619" spans="1:24" ht="18.75">
      <c r="A619" s="28">
        <v>5</v>
      </c>
      <c r="B619" s="80"/>
      <c r="C619" s="30"/>
      <c r="D619" s="14"/>
      <c r="E619" s="17">
        <f>IF((C619&lt;=7),VLOOKUP(D619,'7 лет'!$M$5:$N$78,2),IF((C619=8),VLOOKUP(D619,'8 лет'!$M$5:$N$78,2),IF((C619=9),VLOOKUP(D619,'9 лет'!$M$5:$N$78,2),IF((C619=10),VLOOKUP(D619,'10 лет'!$M$5:$N$78,2),IF((C619=11),VLOOKUP(D619,'11 лет'!$M$5:$N$78,2),IF((C619=12),VLOOKUP(D619,'12 лет'!$O$5:$P$78,2),IF((C619=13),VLOOKUP(D619,'13 лет'!$O$5:$P$78,2),IF((C619=14),VLOOKUP(D619,'14 лет'!$O$5:$P$78,2),IF((C619=15),VLOOKUP(D619,'15 лет'!$O$5:$P$78,2),IF((C619=16),VLOOKUP(D619,'16 лет'!$O$5:$P$78,2),IF((C619=17),VLOOKUP(D619,'17 лет'!$O$5:$P$78,2))))))))))))</f>
        <v>0</v>
      </c>
      <c r="F619" s="14"/>
      <c r="G619" s="17">
        <f>IF((C619&lt;=7),VLOOKUP(F619,'7 лет'!$O$5:$P$79,2),IF((C619=8),VLOOKUP(F619,'8 лет'!$O$5:$P$79,2),IF((C619=9),VLOOKUP(F619,'9 лет'!$O$5:$P$79,2),IF((C619=10),VLOOKUP(F619,'10 лет'!$O$5:$P$79,2),IF((C619=11),VLOOKUP(F619,'11 лет'!$O$5:$P$79,2),IF((C619=12),VLOOKUP(F619,'12 лет'!$Q$5:$R$79,2),IF((C619=13),VLOOKUP(F619,'13 лет'!$Q$5:$R$79,2),IF((C619=14),VLOOKUP(F619,'14 лет'!$Q$5:$R$79,2),IF((C619=15),VLOOKUP(F619,'15 лет'!$Q$5:$R$79,2),IF((C619=16),VLOOKUP(F619,'16 лет'!$Q$5:$R$79,2),IF((C619=17),VLOOKUP(F619,'17 лет'!$Q$5:$R$79,2))))))))))))</f>
        <v>0</v>
      </c>
      <c r="H619" s="14"/>
      <c r="I619" s="17">
        <f>IF((C619&lt;=7),VLOOKUP(H619,'7 лет'!$Q$5:$R$79,2),IF((C619=8),VLOOKUP(H619,'8 лет'!$Q$5:$R$79,2),IF((C619=9),VLOOKUP(H619,'9 лет'!$Q$5:$R$79,2),IF((C619=10),VLOOKUP(H619,'10 лет'!$Q$5:$R$79,2),IF((C619=11),VLOOKUP(H619,'11 лет'!$Q$5:$R$79,2),IF((C619=12),VLOOKUP(H619,'12 лет'!$S$5:$T$79,2),IF((C619=13),VLOOKUP(H619,'13 лет'!$S$5:$T$79,2),IF((C619=14),VLOOKUP(H619,'14 лет'!$S$5:$T$79,2),IF((C619=15),VLOOKUP(H619,'15 лет'!$S$5:$T$79,2),IF((C619=16),VLOOKUP(H619,'16 лет'!$S$5:$T$79,2),IF((C619=17),VLOOKUP(H619,'17 лет'!$S$5:$T$79,2))))))))))))</f>
        <v>0</v>
      </c>
      <c r="J619" s="14"/>
      <c r="K619" s="17">
        <f>IF((C619&lt;=7),VLOOKUP(J619,'7 лет'!$S$5:$T$79,2),IF((C619=8),VLOOKUP(J619,'8 лет'!$S$5:$T$79,2),IF((C619=9),VLOOKUP(J619,'9 лет'!$S$5:$T$79,2),IF((C619=10),VLOOKUP(J619,'10 лет'!$S$5:$T$79,2),IF((C619=11),VLOOKUP(J619,'11 лет'!$S$5:$T$79,2),IF((C619=12),VLOOKUP(J619,'12 лет'!$U$5:$V$79,2),IF((C619=13),VLOOKUP(J619,'13 лет'!$U$5:$V$79,2),IF((C619=14),VLOOKUP(J619,'14 лет'!$U$5:$V$79,2),IF(C619&gt;=15,"0")))))))))</f>
        <v>0</v>
      </c>
      <c r="L619" s="28"/>
      <c r="M619" s="17" t="str">
        <f>IF((C619=12),VLOOKUP(L619,'12 лет'!$W$5:$X$85,2),IF((C619=13),VLOOKUP(L619,'13 лет'!$W$5:$X$84,2),IF((C619=14),VLOOKUP(L619,'14 лет'!$W$5:$X$82,2),IF((C619=15),VLOOKUP(L619,'15 лет'!$U$5:$V$82,2),IF((C619=16),VLOOKUP(L619,'16 лет'!$U$5:$V$78,2),IF((C619=17),VLOOKUP(L619,'17 лет'!$U$5:$V$78,2),IF(C619&lt;12,"0")))))))</f>
        <v>0</v>
      </c>
      <c r="N619" s="14"/>
      <c r="O619" s="17" t="str">
        <f>IF((C619=15),VLOOKUP(N619,'15 лет'!$W$5:$X$115,2),IF((C619=16),VLOOKUP(N619,'16 лет'!$W$5:$X$113,2),IF((C619=17),VLOOKUP(N619,'17 лет'!$W$5:$X$113,2),IF(C619&lt;15,"0"))))</f>
        <v>0</v>
      </c>
      <c r="P619" s="14"/>
      <c r="Q619" s="17">
        <f>IF((C619&lt;=7),VLOOKUP(P619,'7 лет'!$U$5:$V$79,2),IF((C619=8),VLOOKUP(P619,'8 лет'!$U$5:$V$79,2),IF((C619=9),VLOOKUP(P619,'9 лет'!$U$5:$V$79,2),IF((C619=10),VLOOKUP(P619,'10 лет'!$U$5:$V$79,2),IF((C619=11),VLOOKUP(P619,'11 лет'!$U$5:$V$79,2),IF((C619=12),VLOOKUP(P619,'12 лет'!$Y$5:$Z$79,2),IF((C619=13),VLOOKUP(P619,'13 лет'!$Y$5:$Z$79,2),IF((C619=14),VLOOKUP(P619,'14 лет'!$Y$5:$Z$79,2),IF((C619=15),VLOOKUP(P619,'15 лет'!$Y$5:$Z$79,2),IF((C619=16),VLOOKUP(P619,'16 лет'!$Y$5:$Z$79,2),IF((C619=17),VLOOKUP(P619,'17 лет'!$Y$5:$Z$79,2))))))))))))</f>
        <v>35</v>
      </c>
      <c r="R619" s="14"/>
      <c r="S619" s="17">
        <f>IF((C619&lt;=7),VLOOKUP(R619,'7 лет'!$W$5:$X$79,2),IF((C619=8),VLOOKUP(R619,'8 лет'!$W$5:$X$79,2),IF((C619=9),VLOOKUP(R619,'9 лет'!$W$5:$X$79,2),IF((C619=10),VLOOKUP(R619,'10 лет'!$W$5:$X$79,2),IF((C619=11),VLOOKUP(R619,'11 лет'!$W$5:$X$79,2),IF((C619=12),VLOOKUP(R619,'12 лет'!$AA$5:$AB$79,2),IF((C619=13),VLOOKUP(R619,'13 лет'!$AA$5:$AB$79,2),IF((C619=14),VLOOKUP(R619,'14 лет'!$AA$5:$AB$79,2),IF((C619=15),VLOOKUP(R619,'15 лет'!$AA$5:$AB$79,2),IF((C619=16),VLOOKUP(R619,'16 лет'!$AA$5:$AB$79,2),IF((C619=17),VLOOKUP(R619,'17 лет'!$AA$5:$AB$79,2))))))))))))</f>
        <v>0</v>
      </c>
      <c r="T619" s="13">
        <f t="shared" si="29"/>
        <v>35</v>
      </c>
      <c r="U619" s="4">
        <f>'Личное первенство девушки'!U101</f>
        <v>7</v>
      </c>
      <c r="V619" s="120"/>
      <c r="W619" s="111"/>
      <c r="X619" t="str">
        <f>P602</f>
        <v>Субъект РФ 15</v>
      </c>
    </row>
    <row r="620" spans="1:24" ht="18.75">
      <c r="A620" s="28">
        <v>6</v>
      </c>
      <c r="B620" s="80"/>
      <c r="C620" s="30"/>
      <c r="D620" s="14"/>
      <c r="E620" s="17">
        <f>IF((C620&lt;=7),VLOOKUP(D620,'7 лет'!$M$5:$N$78,2),IF((C620=8),VLOOKUP(D620,'8 лет'!$M$5:$N$78,2),IF((C620=9),VLOOKUP(D620,'9 лет'!$M$5:$N$78,2),IF((C620=10),VLOOKUP(D620,'10 лет'!$M$5:$N$78,2),IF((C620=11),VLOOKUP(D620,'11 лет'!$M$5:$N$78,2),IF((C620=12),VLOOKUP(D620,'12 лет'!$O$5:$P$78,2),IF((C620=13),VLOOKUP(D620,'13 лет'!$O$5:$P$78,2),IF((C620=14),VLOOKUP(D620,'14 лет'!$O$5:$P$78,2),IF((C620=15),VLOOKUP(D620,'15 лет'!$O$5:$P$78,2),IF((C620=16),VLOOKUP(D620,'16 лет'!$O$5:$P$78,2),IF((C620=17),VLOOKUP(D620,'17 лет'!$O$5:$P$78,2))))))))))))</f>
        <v>0</v>
      </c>
      <c r="F620" s="14"/>
      <c r="G620" s="17">
        <f>IF((C620&lt;=7),VLOOKUP(F620,'7 лет'!$O$5:$P$79,2),IF((C620=8),VLOOKUP(F620,'8 лет'!$O$5:$P$79,2),IF((C620=9),VLOOKUP(F620,'9 лет'!$O$5:$P$79,2),IF((C620=10),VLOOKUP(F620,'10 лет'!$O$5:$P$79,2),IF((C620=11),VLOOKUP(F620,'11 лет'!$O$5:$P$79,2),IF((C620=12),VLOOKUP(F620,'12 лет'!$Q$5:$R$79,2),IF((C620=13),VLOOKUP(F620,'13 лет'!$Q$5:$R$79,2),IF((C620=14),VLOOKUP(F620,'14 лет'!$Q$5:$R$79,2),IF((C620=15),VLOOKUP(F620,'15 лет'!$Q$5:$R$79,2),IF((C620=16),VLOOKUP(F620,'16 лет'!$Q$5:$R$79,2),IF((C620=17),VLOOKUP(F620,'17 лет'!$Q$5:$R$79,2))))))))))))</f>
        <v>0</v>
      </c>
      <c r="H620" s="14"/>
      <c r="I620" s="17">
        <f>IF((C620&lt;=7),VLOOKUP(H620,'7 лет'!$Q$5:$R$79,2),IF((C620=8),VLOOKUP(H620,'8 лет'!$Q$5:$R$79,2),IF((C620=9),VLOOKUP(H620,'9 лет'!$Q$5:$R$79,2),IF((C620=10),VLOOKUP(H620,'10 лет'!$Q$5:$R$79,2),IF((C620=11),VLOOKUP(H620,'11 лет'!$Q$5:$R$79,2),IF((C620=12),VLOOKUP(H620,'12 лет'!$S$5:$T$79,2),IF((C620=13),VLOOKUP(H620,'13 лет'!$S$5:$T$79,2),IF((C620=14),VLOOKUP(H620,'14 лет'!$S$5:$T$79,2),IF((C620=15),VLOOKUP(H620,'15 лет'!$S$5:$T$79,2),IF((C620=16),VLOOKUP(H620,'16 лет'!$S$5:$T$79,2),IF((C620=17),VLOOKUP(H620,'17 лет'!$S$5:$T$79,2))))))))))))</f>
        <v>0</v>
      </c>
      <c r="J620" s="14"/>
      <c r="K620" s="17">
        <f>IF((C620&lt;=7),VLOOKUP(J620,'7 лет'!$S$5:$T$79,2),IF((C620=8),VLOOKUP(J620,'8 лет'!$S$5:$T$79,2),IF((C620=9),VLOOKUP(J620,'9 лет'!$S$5:$T$79,2),IF((C620=10),VLOOKUP(J620,'10 лет'!$S$5:$T$79,2),IF((C620=11),VLOOKUP(J620,'11 лет'!$S$5:$T$79,2),IF((C620=12),VLOOKUP(J620,'12 лет'!$U$5:$V$79,2),IF((C620=13),VLOOKUP(J620,'13 лет'!$U$5:$V$79,2),IF((C620=14),VLOOKUP(J620,'14 лет'!$U$5:$V$79,2),IF(C620&gt;=15,"0")))))))))</f>
        <v>0</v>
      </c>
      <c r="L620" s="28"/>
      <c r="M620" s="17" t="str">
        <f>IF((C620=12),VLOOKUP(L620,'12 лет'!$W$5:$X$85,2),IF((C620=13),VLOOKUP(L620,'13 лет'!$W$5:$X$84,2),IF((C620=14),VLOOKUP(L620,'14 лет'!$W$5:$X$82,2),IF((C620=15),VLOOKUP(L620,'15 лет'!$U$5:$V$82,2),IF((C620=16),VLOOKUP(L620,'16 лет'!$U$5:$V$78,2),IF((C620=17),VLOOKUP(L620,'17 лет'!$U$5:$V$78,2),IF(C620&lt;12,"0")))))))</f>
        <v>0</v>
      </c>
      <c r="N620" s="14"/>
      <c r="O620" s="17" t="str">
        <f>IF((C620=15),VLOOKUP(N620,'15 лет'!$W$5:$X$115,2),IF((C620=16),VLOOKUP(N620,'16 лет'!$W$5:$X$113,2),IF((C620=17),VLOOKUP(N620,'17 лет'!$W$5:$X$113,2),IF(C620&lt;15,"0"))))</f>
        <v>0</v>
      </c>
      <c r="P620" s="14"/>
      <c r="Q620" s="17">
        <f>IF((C620&lt;=7),VLOOKUP(P620,'7 лет'!$U$5:$V$79,2),IF((C620=8),VLOOKUP(P620,'8 лет'!$U$5:$V$79,2),IF((C620=9),VLOOKUP(P620,'9 лет'!$U$5:$V$79,2),IF((C620=10),VLOOKUP(P620,'10 лет'!$U$5:$V$79,2),IF((C620=11),VLOOKUP(P620,'11 лет'!$U$5:$V$79,2),IF((C620=12),VLOOKUP(P620,'12 лет'!$Y$5:$Z$79,2),IF((C620=13),VLOOKUP(P620,'13 лет'!$Y$5:$Z$79,2),IF((C620=14),VLOOKUP(P620,'14 лет'!$Y$5:$Z$79,2),IF((C620=15),VLOOKUP(P620,'15 лет'!$Y$5:$Z$79,2),IF((C620=16),VLOOKUP(P620,'16 лет'!$Y$5:$Z$79,2),IF((C620=17),VLOOKUP(P620,'17 лет'!$Y$5:$Z$79,2))))))))))))</f>
        <v>35</v>
      </c>
      <c r="R620" s="14"/>
      <c r="S620" s="17">
        <f>IF((C620&lt;=7),VLOOKUP(R620,'7 лет'!$W$5:$X$79,2),IF((C620=8),VLOOKUP(R620,'8 лет'!$W$5:$X$79,2),IF((C620=9),VLOOKUP(R620,'9 лет'!$W$5:$X$79,2),IF((C620=10),VLOOKUP(R620,'10 лет'!$W$5:$X$79,2),IF((C620=11),VLOOKUP(R620,'11 лет'!$W$5:$X$79,2),IF((C620=12),VLOOKUP(R620,'12 лет'!$AA$5:$AB$79,2),IF((C620=13),VLOOKUP(R620,'13 лет'!$AA$5:$AB$79,2),IF((C620=14),VLOOKUP(R620,'14 лет'!$AA$5:$AB$79,2),IF((C620=15),VLOOKUP(R620,'15 лет'!$AA$5:$AB$79,2),IF((C620=16),VLOOKUP(R620,'16 лет'!$AA$5:$AB$79,2),IF((C620=17),VLOOKUP(R620,'17 лет'!$AA$5:$AB$79,2))))))))))))</f>
        <v>0</v>
      </c>
      <c r="T620" s="13">
        <f t="shared" si="29"/>
        <v>35</v>
      </c>
      <c r="U620" s="4">
        <f>'Личное первенство девушки'!U102</f>
        <v>7</v>
      </c>
      <c r="V620" s="120"/>
      <c r="W620" s="111"/>
      <c r="X620" t="str">
        <f>P602</f>
        <v>Субъект РФ 15</v>
      </c>
    </row>
    <row r="621" spans="1:24" ht="18.75">
      <c r="A621" s="122"/>
      <c r="B621" s="123"/>
      <c r="C621" s="123"/>
      <c r="D621" s="123"/>
      <c r="E621" s="123"/>
      <c r="F621" s="123"/>
      <c r="G621" s="123"/>
      <c r="H621" s="123"/>
      <c r="I621" s="123"/>
      <c r="J621" s="123"/>
      <c r="K621" s="123"/>
      <c r="L621" s="123"/>
      <c r="M621" s="123"/>
      <c r="N621" s="123"/>
      <c r="O621" s="123"/>
      <c r="P621" s="128" t="s">
        <v>293</v>
      </c>
      <c r="Q621" s="128"/>
      <c r="R621" s="128"/>
      <c r="S621" s="129"/>
      <c r="T621" s="124">
        <f ca="1">SUMPRODUCT(LARGE($T$615:$T$620,ROW(INDIRECT("T1:T"&amp;Z17))))</f>
        <v>175</v>
      </c>
      <c r="U621" s="125"/>
      <c r="V621" s="120"/>
      <c r="W621" s="111"/>
    </row>
    <row r="622" spans="1:24" ht="30" customHeight="1">
      <c r="A622" s="131"/>
      <c r="B622" s="132"/>
      <c r="C622" s="132"/>
      <c r="D622" s="132"/>
      <c r="E622" s="132"/>
      <c r="F622" s="132"/>
      <c r="G622" s="132"/>
      <c r="H622" s="132"/>
      <c r="I622" s="132"/>
      <c r="J622" s="132"/>
      <c r="K622" s="132"/>
      <c r="L622" s="132"/>
      <c r="M622" s="132"/>
      <c r="N622" s="132"/>
      <c r="O622" s="132"/>
      <c r="P622" s="126" t="s">
        <v>294</v>
      </c>
      <c r="Q622" s="126"/>
      <c r="R622" s="126"/>
      <c r="S622" s="126"/>
      <c r="T622" s="142">
        <f ca="1">SUM(T613+T621)</f>
        <v>425</v>
      </c>
      <c r="U622" s="143"/>
      <c r="V622" s="121"/>
      <c r="W622" s="112"/>
    </row>
    <row r="623" spans="1:24">
      <c r="A623" s="15"/>
      <c r="B623" s="15"/>
      <c r="C623" s="15"/>
      <c r="D623" s="15"/>
      <c r="E623" s="15"/>
      <c r="F623" s="15"/>
      <c r="G623" s="15"/>
      <c r="H623" s="15"/>
      <c r="I623" s="15"/>
      <c r="J623" s="15"/>
      <c r="K623" s="15"/>
      <c r="L623" s="15"/>
      <c r="M623" s="15"/>
      <c r="N623" s="15"/>
      <c r="O623" s="15"/>
      <c r="P623" s="15"/>
      <c r="Q623" s="15"/>
      <c r="R623" s="15"/>
      <c r="S623" s="15"/>
      <c r="T623" s="15"/>
    </row>
    <row r="624" spans="1:24">
      <c r="A624" s="16"/>
      <c r="C624" s="16"/>
      <c r="D624" s="16"/>
      <c r="E624" s="16"/>
      <c r="F624" s="16"/>
      <c r="G624" s="16"/>
      <c r="H624" s="16"/>
      <c r="I624" s="16"/>
      <c r="J624" s="16"/>
      <c r="K624" s="15"/>
      <c r="L624" s="15"/>
      <c r="M624" s="16"/>
      <c r="N624" s="16"/>
      <c r="O624" s="16"/>
      <c r="P624" s="16"/>
      <c r="Q624" s="16"/>
      <c r="R624" s="16"/>
      <c r="S624" s="16"/>
      <c r="T624" s="16"/>
    </row>
    <row r="625" spans="1:23">
      <c r="A625" s="16"/>
      <c r="C625" s="16"/>
      <c r="D625" s="16"/>
      <c r="E625" s="16"/>
      <c r="F625" s="16"/>
      <c r="G625" s="16"/>
      <c r="H625" s="16"/>
      <c r="I625" s="16"/>
      <c r="J625" s="16"/>
      <c r="K625" s="15"/>
      <c r="L625" s="15"/>
      <c r="M625" s="16"/>
      <c r="N625" s="16"/>
      <c r="O625" s="16"/>
      <c r="P625" s="16"/>
      <c r="Q625" s="16"/>
      <c r="R625" s="16"/>
      <c r="S625" s="16"/>
      <c r="T625" s="16"/>
    </row>
    <row r="626" spans="1:23" ht="16.5">
      <c r="A626" s="15"/>
      <c r="B626" s="81" t="s">
        <v>181</v>
      </c>
      <c r="C626" s="15"/>
      <c r="D626" s="15"/>
      <c r="E626" s="15"/>
      <c r="F626" s="15"/>
      <c r="G626" s="15"/>
      <c r="H626" s="15"/>
      <c r="I626" s="15"/>
      <c r="J626" s="15"/>
      <c r="K626" s="15"/>
      <c r="L626" s="15"/>
      <c r="M626" s="15"/>
      <c r="N626" s="15"/>
      <c r="O626" s="15"/>
      <c r="P626" s="15"/>
      <c r="Q626" s="15"/>
      <c r="R626" s="15"/>
      <c r="S626" s="15"/>
      <c r="T626" s="15"/>
    </row>
    <row r="627" spans="1:23">
      <c r="A627" s="15"/>
      <c r="B627" s="16"/>
      <c r="C627" s="16"/>
      <c r="D627" s="15"/>
      <c r="E627" s="15"/>
      <c r="F627" s="15"/>
      <c r="G627" s="15"/>
      <c r="H627" s="15"/>
      <c r="I627" s="15"/>
      <c r="J627" s="15"/>
      <c r="K627" s="15"/>
      <c r="L627" s="15"/>
      <c r="M627" s="15"/>
      <c r="N627" s="15"/>
      <c r="O627" s="15"/>
      <c r="P627" s="15"/>
      <c r="Q627" s="15"/>
      <c r="R627" s="15"/>
      <c r="S627" s="15"/>
      <c r="T627" s="15"/>
    </row>
    <row r="628" spans="1:23">
      <c r="A628" s="15"/>
      <c r="B628" s="15"/>
      <c r="C628" s="16"/>
      <c r="D628" s="15"/>
      <c r="E628" s="15"/>
      <c r="F628" s="15"/>
      <c r="G628" s="15"/>
      <c r="H628" s="15"/>
      <c r="I628" s="15"/>
      <c r="J628" s="15"/>
      <c r="K628" s="15"/>
      <c r="L628" s="15"/>
      <c r="M628" s="15"/>
      <c r="N628" s="15"/>
      <c r="O628" s="15"/>
      <c r="P628" s="15"/>
      <c r="Q628" s="15"/>
      <c r="R628" s="15"/>
      <c r="S628" s="15"/>
      <c r="T628" s="15"/>
    </row>
    <row r="629" spans="1:23" ht="16.5">
      <c r="A629" s="15"/>
      <c r="B629" s="81" t="s">
        <v>182</v>
      </c>
      <c r="C629" s="16"/>
      <c r="D629" s="15"/>
      <c r="E629" s="15"/>
      <c r="F629" s="15"/>
      <c r="G629" s="15"/>
      <c r="H629" s="15"/>
      <c r="I629" s="15"/>
      <c r="J629" s="15"/>
      <c r="K629" s="15"/>
      <c r="L629" s="15"/>
      <c r="M629" s="15"/>
      <c r="N629" s="15"/>
      <c r="O629" s="15"/>
      <c r="P629" s="15"/>
      <c r="Q629" s="15"/>
      <c r="R629" s="15"/>
      <c r="S629" s="15"/>
      <c r="T629" s="15"/>
    </row>
    <row r="631" spans="1:23" ht="18.75">
      <c r="A631" s="113" t="s">
        <v>999</v>
      </c>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row>
    <row r="632" spans="1:23" ht="18.75">
      <c r="A632" s="113" t="s">
        <v>998</v>
      </c>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row>
    <row r="634" spans="1:23">
      <c r="A634" s="114" t="s">
        <v>169</v>
      </c>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row>
    <row r="635" spans="1:23">
      <c r="A635" s="45"/>
      <c r="B635" s="45"/>
      <c r="C635" s="45"/>
      <c r="D635" s="45"/>
      <c r="E635" s="45"/>
      <c r="F635" s="45"/>
      <c r="G635" s="45"/>
      <c r="H635" s="45"/>
      <c r="I635" s="45"/>
      <c r="J635" s="45"/>
      <c r="K635" s="45"/>
      <c r="L635" s="45"/>
      <c r="M635" s="45"/>
      <c r="N635" s="45"/>
      <c r="O635" s="45"/>
      <c r="P635" s="45"/>
      <c r="Q635" s="45"/>
      <c r="R635" s="45"/>
      <c r="S635" s="45"/>
      <c r="T635" s="45"/>
      <c r="U635" s="45"/>
      <c r="V635" s="45"/>
      <c r="W635" s="45"/>
    </row>
    <row r="636" spans="1:23" ht="18.75">
      <c r="A636" s="115" t="s">
        <v>1013</v>
      </c>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row>
    <row r="637" spans="1:23" ht="18.75">
      <c r="A637" s="115" t="s">
        <v>996</v>
      </c>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row>
    <row r="638" spans="1:23" ht="18.75">
      <c r="A638" s="116" t="s">
        <v>997</v>
      </c>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row>
    <row r="639" spans="1:23" ht="18.75">
      <c r="A639" s="52"/>
      <c r="B639" s="52"/>
      <c r="C639" s="52"/>
      <c r="D639" s="52"/>
      <c r="E639" s="52"/>
      <c r="F639" s="52"/>
      <c r="G639" s="52"/>
      <c r="H639" s="52"/>
      <c r="I639" s="52"/>
      <c r="J639" s="52"/>
      <c r="K639" s="52"/>
      <c r="L639" s="52"/>
      <c r="M639" s="52"/>
      <c r="N639" s="52"/>
      <c r="O639" s="52"/>
      <c r="P639" s="52"/>
      <c r="Q639" s="52"/>
      <c r="R639" s="52"/>
      <c r="S639" s="52"/>
      <c r="T639" s="52"/>
      <c r="U639" s="52"/>
      <c r="V639" s="52"/>
    </row>
    <row r="640" spans="1:23">
      <c r="A640" s="10"/>
      <c r="B640" s="10"/>
      <c r="C640" s="10"/>
      <c r="D640" s="10"/>
      <c r="E640" s="10"/>
      <c r="F640" s="10"/>
      <c r="G640" s="10"/>
      <c r="H640" s="10"/>
      <c r="I640" s="10"/>
      <c r="J640" s="10"/>
      <c r="K640" s="10"/>
      <c r="L640" s="10"/>
      <c r="M640" s="10"/>
      <c r="N640" s="10"/>
      <c r="O640" s="10"/>
      <c r="P640" s="10"/>
      <c r="Q640" s="10"/>
      <c r="R640" s="10"/>
      <c r="S640" s="10"/>
      <c r="T640" s="10"/>
    </row>
    <row r="641" spans="1:24" ht="18.75">
      <c r="A641" s="117" t="s">
        <v>1000</v>
      </c>
      <c r="B641" s="117"/>
      <c r="C641" s="49"/>
      <c r="D641" s="49"/>
      <c r="E641" s="49"/>
      <c r="F641" s="49"/>
      <c r="G641" s="49"/>
      <c r="H641" s="49"/>
      <c r="I641" s="49"/>
      <c r="J641" s="49"/>
      <c r="K641" s="49"/>
      <c r="L641" s="49"/>
      <c r="M641" s="49"/>
      <c r="N641" s="49"/>
      <c r="O641" s="49"/>
      <c r="P641" s="49"/>
      <c r="Q641" s="49"/>
      <c r="R641" s="49"/>
      <c r="S641" s="49"/>
      <c r="T641" s="49"/>
    </row>
    <row r="642" spans="1:24" ht="18.75">
      <c r="A642" s="117" t="s">
        <v>1001</v>
      </c>
      <c r="B642" s="117"/>
      <c r="C642" s="44"/>
      <c r="D642" s="44"/>
      <c r="E642" s="44"/>
      <c r="F642" s="44"/>
      <c r="G642" s="44"/>
      <c r="H642" s="44"/>
      <c r="I642" s="44"/>
      <c r="J642" s="44"/>
      <c r="K642" s="44"/>
      <c r="L642" s="44"/>
      <c r="M642" s="44"/>
      <c r="N642" s="44"/>
      <c r="O642" s="44"/>
      <c r="P642" s="44"/>
      <c r="Q642" s="44"/>
      <c r="R642" s="44"/>
      <c r="S642" s="44"/>
      <c r="T642" s="44"/>
    </row>
    <row r="643" spans="1:24" ht="18.75">
      <c r="A643" s="117"/>
      <c r="B643" s="117"/>
      <c r="D643" s="49"/>
      <c r="E643" s="49"/>
      <c r="F643" s="49"/>
      <c r="G643" s="49"/>
      <c r="H643" s="49"/>
      <c r="I643" s="49"/>
      <c r="J643" s="49"/>
      <c r="K643" s="49"/>
      <c r="L643" s="49"/>
      <c r="M643" s="49"/>
      <c r="N643" s="49"/>
      <c r="O643" s="49"/>
      <c r="P643" s="49"/>
      <c r="Q643" s="49"/>
      <c r="R643" s="49"/>
      <c r="S643" s="49"/>
      <c r="T643" s="49"/>
    </row>
    <row r="644" spans="1:24" ht="18.75">
      <c r="A644" s="118" t="s">
        <v>197</v>
      </c>
      <c r="B644" s="118"/>
      <c r="C644" s="118"/>
      <c r="D644" s="118"/>
      <c r="E644" s="118"/>
      <c r="F644" s="118"/>
      <c r="G644" s="118"/>
      <c r="H644" s="118"/>
      <c r="I644" s="118"/>
      <c r="J644" s="118"/>
      <c r="K644" s="118"/>
      <c r="L644" s="118"/>
      <c r="M644" s="118"/>
      <c r="N644" s="118"/>
      <c r="O644" s="118"/>
      <c r="P644" s="141" t="s">
        <v>307</v>
      </c>
      <c r="Q644" s="141"/>
      <c r="R644" s="141"/>
      <c r="S644" s="141"/>
      <c r="T644" s="141"/>
      <c r="U644" s="141"/>
      <c r="V644" s="141"/>
    </row>
    <row r="645" spans="1:24">
      <c r="A645" s="29"/>
      <c r="B645" s="29"/>
      <c r="C645" s="29"/>
      <c r="D645" s="29"/>
      <c r="E645" s="29"/>
      <c r="F645" s="29"/>
      <c r="G645" s="29"/>
      <c r="H645" s="29"/>
      <c r="I645" s="29"/>
      <c r="J645" s="29"/>
      <c r="K645" s="29"/>
      <c r="L645" s="29"/>
      <c r="M645" s="29"/>
      <c r="N645" s="29"/>
      <c r="O645" s="29"/>
      <c r="P645" s="29"/>
      <c r="Q645" s="29"/>
      <c r="R645" s="29"/>
      <c r="S645" s="29"/>
      <c r="T645" s="29"/>
    </row>
    <row r="646" spans="1:24" ht="24.75" customHeight="1">
      <c r="A646" s="130" t="s">
        <v>170</v>
      </c>
      <c r="B646" s="130"/>
      <c r="C646" s="130"/>
      <c r="D646" s="130"/>
      <c r="E646" s="130"/>
      <c r="F646" s="130"/>
      <c r="G646" s="130"/>
      <c r="H646" s="130"/>
      <c r="I646" s="130"/>
      <c r="J646" s="130"/>
      <c r="K646" s="130"/>
      <c r="L646" s="130"/>
      <c r="M646" s="130"/>
      <c r="N646" s="130"/>
      <c r="O646" s="130"/>
      <c r="P646" s="130"/>
      <c r="Q646" s="130"/>
      <c r="R646" s="130"/>
      <c r="S646" s="130"/>
      <c r="T646" s="138" t="s">
        <v>178</v>
      </c>
      <c r="U646" s="109" t="s">
        <v>291</v>
      </c>
      <c r="V646" s="109" t="s">
        <v>295</v>
      </c>
      <c r="W646" s="109" t="s">
        <v>1014</v>
      </c>
    </row>
    <row r="647" spans="1:24" ht="66" customHeight="1">
      <c r="A647" s="109" t="s">
        <v>171</v>
      </c>
      <c r="B647" s="130" t="s">
        <v>172</v>
      </c>
      <c r="C647" s="109" t="s">
        <v>173</v>
      </c>
      <c r="D647" s="109" t="s">
        <v>174</v>
      </c>
      <c r="E647" s="109"/>
      <c r="F647" s="109" t="s">
        <v>175</v>
      </c>
      <c r="G647" s="109"/>
      <c r="H647" s="109" t="s">
        <v>176</v>
      </c>
      <c r="I647" s="109"/>
      <c r="J647" s="109" t="s">
        <v>1002</v>
      </c>
      <c r="K647" s="109"/>
      <c r="L647" s="109" t="s">
        <v>1003</v>
      </c>
      <c r="M647" s="109"/>
      <c r="N647" s="109" t="s">
        <v>1004</v>
      </c>
      <c r="O647" s="109"/>
      <c r="P647" s="109" t="s">
        <v>7</v>
      </c>
      <c r="Q647" s="109"/>
      <c r="R647" s="109" t="s">
        <v>177</v>
      </c>
      <c r="S647" s="109"/>
      <c r="T647" s="139"/>
      <c r="U647" s="109"/>
      <c r="V647" s="109"/>
      <c r="W647" s="109"/>
    </row>
    <row r="648" spans="1:24" ht="16.5">
      <c r="A648" s="109"/>
      <c r="B648" s="130"/>
      <c r="C648" s="109"/>
      <c r="D648" s="51" t="s">
        <v>179</v>
      </c>
      <c r="E648" s="53" t="s">
        <v>3</v>
      </c>
      <c r="F648" s="51" t="s">
        <v>179</v>
      </c>
      <c r="G648" s="53" t="s">
        <v>3</v>
      </c>
      <c r="H648" s="51" t="s">
        <v>179</v>
      </c>
      <c r="I648" s="53" t="s">
        <v>3</v>
      </c>
      <c r="J648" s="51" t="s">
        <v>179</v>
      </c>
      <c r="K648" s="53" t="s">
        <v>3</v>
      </c>
      <c r="L648" s="51" t="s">
        <v>179</v>
      </c>
      <c r="M648" s="53" t="s">
        <v>3</v>
      </c>
      <c r="N648" s="51" t="s">
        <v>179</v>
      </c>
      <c r="O648" s="53" t="s">
        <v>3</v>
      </c>
      <c r="P648" s="51" t="s">
        <v>179</v>
      </c>
      <c r="Q648" s="53" t="s">
        <v>3</v>
      </c>
      <c r="R648" s="51" t="s">
        <v>179</v>
      </c>
      <c r="S648" s="53" t="s">
        <v>3</v>
      </c>
      <c r="T648" s="140"/>
      <c r="U648" s="109"/>
      <c r="V648" s="109"/>
      <c r="W648" s="109"/>
    </row>
    <row r="649" spans="1:24" ht="18.75">
      <c r="A649" s="28">
        <v>1</v>
      </c>
      <c r="B649" s="79"/>
      <c r="C649" s="28"/>
      <c r="D649" s="28"/>
      <c r="E649" s="17">
        <f>IF((C649&lt;=7),VLOOKUP(D649,'7 лет'!$A$5:$B$78,2),IF((C649=8),VLOOKUP(D649,'8 лет'!$A$5:$B$78,2),IF((C649=9),VLOOKUP(D649,'9 лет'!$A$5:$B$78,2),IF((C649=10),VLOOKUP(D649,'10 лет'!$A$5:$B$78,2),IF((C649=11),VLOOKUP(D649,'11 лет'!$A$5:$B$78,2),IF((C649=12),VLOOKUP(D649,'12 лет'!$A$5:$B$78,2),IF((C649=13),VLOOKUP(D649,'13 лет'!$A$5:$B$78,2),IF((C649=14),VLOOKUP(D649,'14 лет'!$A$5:$B$78,2),IF((C649=15),VLOOKUP(D649,'15 лет'!$A$5:$B$78,2),IF((C649=16),VLOOKUP(D649,'16 лет'!$A$5:$B$78,2),IF((C649=17),VLOOKUP(D649,'17 лет'!$A$5:$B$78,2))))))))))))</f>
        <v>0</v>
      </c>
      <c r="F649" s="28"/>
      <c r="G649" s="17">
        <f>IF((C649&lt;=7),VLOOKUP(F649,'7 лет'!$C$5:$D$79,2),IF((C649=8),VLOOKUP(F649,'8 лет'!$C$5:$D$79,2),IF((C649=9),VLOOKUP(F649,'9 лет'!$C$5:$D$79,2),IF((C649=10),VLOOKUP(F649,'10 лет'!$C$5:$D$79,2),IF((C649=11),VLOOKUP(F649,'11 лет'!$C$5:$D$79,2),IF((C649=12),VLOOKUP(F649,'12 лет'!$C$5:$D$79,2),IF((C649=13),VLOOKUP(F649,'13 лет'!$C$5:$D$79,2),IF((C649=14),VLOOKUP(F649,'14 лет'!$C$5:$D$79,2),IF((C649=15),VLOOKUP(F649,'15 лет'!$C$5:$D$79,2),IF((C649=16),VLOOKUP(F649,'16 лет'!$C$5:$D$79,2),IF((C649=17),VLOOKUP(F649,'17 лет'!$C$5:$D$79,2))))))))))))</f>
        <v>0</v>
      </c>
      <c r="H649" s="28"/>
      <c r="I649" s="17">
        <f>IF((C649&lt;=7),VLOOKUP(H649,'7 лет'!$E$5:$F$79,2),IF((C649=8),VLOOKUP(H649,'8 лет'!$E$5:$F$79,2),IF((C649=9),VLOOKUP(H649,'9 лет'!$E$5:$F$79,2),IF((C649=10),VLOOKUP(H649,'10 лет'!$E$5:$F$79,2),IF((C649=11),VLOOKUP(H649,'11 лет'!$E$5:$F$79,2),IF((C649=12),VLOOKUP(H649,'12 лет'!$E$5:$F$79,2),IF((C649=13),VLOOKUP(H649,'13 лет'!$E$5:$F$79,2),IF((C649=14),VLOOKUP(H649,'14 лет'!$E$5:$F$79,2),IF((C649=15),VLOOKUP(H649,'15 лет'!$E$5:$F$79,2),IF((C649=16),VLOOKUP(H649,'16 лет'!$E$5:$F$79,2),IF((C649=17),VLOOKUP(H649,'17 лет'!$E$5:$F$79,2))))))))))))</f>
        <v>0</v>
      </c>
      <c r="J649" s="28"/>
      <c r="K649" s="17">
        <f>IF((C649&lt;=7),VLOOKUP(J649,'7 лет'!$G$5:$H$79,2),IF((C649=8),VLOOKUP(J649,'8 лет'!$G$5:$H$79,2),IF((C649=9),VLOOKUP(J649,'9 лет'!$G$5:$H$79,2),IF((C649=10),VLOOKUP(J649,'10 лет'!$G$5:$H$79,2),IF((C649=11),VLOOKUP(J649,'11 лет'!$G$5:$H$79,2),IF((C649=12),VLOOKUP(J649,'12 лет'!$G$5:$H$79,2),IF((C649=13),VLOOKUP(J649,'13 лет'!$G$5:$H$79,2),IF((C649=14),VLOOKUP(J649,'14 лет'!$G$5:$H$79,2),IF(C649&gt;=15,"0")))))))))</f>
        <v>0</v>
      </c>
      <c r="L649" s="28"/>
      <c r="M649" s="17" t="str">
        <f>IF((C649=12),VLOOKUP(L649,'12 лет'!$I$5:$J$81,2),IF((C649=13),VLOOKUP(L649,'13 лет'!$I$5:$J$81,2),IF((C649=14),VLOOKUP(L649,'14 лет'!$I$5:$J$80,2),IF((C649=15),VLOOKUP(L649,'15 лет'!$G$5:$H$82,2),IF((C649=16),VLOOKUP(L649,'16 лет'!$G$5:$H$81,2),IF((C649=17),VLOOKUP(L649,'17 лет'!$G$5:$H$81,2),IF(C649&lt;12,"0")))))))</f>
        <v>0</v>
      </c>
      <c r="N649" s="28"/>
      <c r="O649" s="17" t="str">
        <f>IF((C649=15),VLOOKUP(N649,'15 лет'!$I$5:$J$100,2),IF((C649=16),VLOOKUP(N649,'16 лет'!$I$5:$J$94,2),IF((C649=17),VLOOKUP(N649,'17 лет'!$I$5:$J$97,2),IF(C649&lt;15,"0"))))</f>
        <v>0</v>
      </c>
      <c r="P649" s="11"/>
      <c r="Q649" s="17">
        <f>IF((C649&lt;=7),VLOOKUP(P649,'7 лет'!$I$5:$J$79,2),IF((C649=8),VLOOKUP(P649,'8 лет'!$I$5:$J$79,2),IF((C649=9),VLOOKUP(P649,'9 лет'!$I$5:$J$79,2),IF((C649=10),VLOOKUP(P649,'10 лет'!$I$5:$J$79,2),IF((C649=11),VLOOKUP(P649,'11 лет'!$I$5:$J$79,2),IF((C649=12),VLOOKUP(P649,'12 лет'!$K$5:$L$79,2),IF((C649=13),VLOOKUP(P649,'13 лет'!$K$5:$L$79,2),IF((C649=14),VLOOKUP(P649,'14 лет'!$K$5:$L$79,2),IF((C649=15),VLOOKUP(P649,'15 лет'!$K$5:$L$79,2),IF((C649=16),VLOOKUP(P649,'16 лет'!$K$5:$L$79,2),IF((C649=17),VLOOKUP(P649,'17 лет'!$K$5:$L$79,2),)))))))))))</f>
        <v>50</v>
      </c>
      <c r="R649" s="28"/>
      <c r="S649" s="17">
        <f>IF((C649&lt;=7),VLOOKUP(R649,'7 лет'!$K$5:$L$79,2),IF((C649=8),VLOOKUP(R649,'8 лет'!$K$5:$L$79,2),IF((C649=9),VLOOKUP(R649,'9 лет'!$K$5:$L$79,2),IF((C649=10),VLOOKUP(R649,'10 лет'!$K$5:$L$79,2),IF((C649=11),VLOOKUP(R649,'11 лет'!$K$5:$L$79,2),IF((C649=12),VLOOKUP(R649,'12 лет'!$M$5:$N$79,2),IF((C649=13),VLOOKUP(R649,'13 лет'!$M$5:$N$79,2),IF((C649=14),VLOOKUP(R649,'14 лет'!$M$5:$N$79,2),IF((C649=15),VLOOKUP(R649,'15 лет'!$M$5:$N$79,2),IF((C649=16),VLOOKUP(R649,'16 лет'!$M$5:$N$79,2),IF((C649=17),VLOOKUP(R649,'17 лет'!$M$5:$N$79,2))))))))))))</f>
        <v>0</v>
      </c>
      <c r="T649" s="12">
        <f t="shared" ref="T649:T654" si="30">SUM(E649+G649+I649+K649+M649+O649+Q649+S649)</f>
        <v>50</v>
      </c>
      <c r="U649" s="4">
        <f>'Личное первенство юноши'!U103</f>
        <v>7</v>
      </c>
      <c r="V649" s="119">
        <f ca="1">'Командный зачет'!G25</f>
        <v>2</v>
      </c>
      <c r="W649" s="110">
        <f ca="1">SUM(V649*2)</f>
        <v>4</v>
      </c>
      <c r="X649" t="str">
        <f>P644</f>
        <v>Субъект РФ 16</v>
      </c>
    </row>
    <row r="650" spans="1:24" ht="18.75">
      <c r="A650" s="28">
        <v>2</v>
      </c>
      <c r="B650" s="79"/>
      <c r="C650" s="28"/>
      <c r="D650" s="28"/>
      <c r="E650" s="17">
        <f>IF((C650&lt;=7),VLOOKUP(D650,'7 лет'!$A$5:$B$78,2),IF((C650=8),VLOOKUP(D650,'8 лет'!$A$5:$B$78,2),IF((C650=9),VLOOKUP(D650,'9 лет'!$A$5:$B$78,2),IF((C650=10),VLOOKUP(D650,'10 лет'!$A$5:$B$78,2),IF((C650=11),VLOOKUP(D650,'11 лет'!$A$5:$B$78,2),IF((C650=12),VLOOKUP(D650,'12 лет'!$A$5:$B$78,2),IF((C650=13),VLOOKUP(D650,'13 лет'!$A$5:$B$78,2),IF((C650=14),VLOOKUP(D650,'14 лет'!$A$5:$B$78,2),IF((C650=15),VLOOKUP(D650,'15 лет'!$A$5:$B$78,2),IF((C650=16),VLOOKUP(D650,'16 лет'!$A$5:$B$78,2),IF((C650=17),VLOOKUP(D650,'17 лет'!$A$5:$B$78,2))))))))))))</f>
        <v>0</v>
      </c>
      <c r="F650" s="28"/>
      <c r="G650" s="17">
        <f>IF((C650&lt;=7),VLOOKUP(F650,'7 лет'!$C$5:$D$79,2),IF((C650=8),VLOOKUP(F650,'8 лет'!$C$5:$D$79,2),IF((C650=9),VLOOKUP(F650,'9 лет'!$C$5:$D$79,2),IF((C650=10),VLOOKUP(F650,'10 лет'!$C$5:$D$79,2),IF((C650=11),VLOOKUP(F650,'11 лет'!$C$5:$D$79,2),IF((C650=12),VLOOKUP(F650,'12 лет'!$C$5:$D$79,2),IF((C650=13),VLOOKUP(F650,'13 лет'!$C$5:$D$79,2),IF((C650=14),VLOOKUP(F650,'14 лет'!$C$5:$D$79,2),IF((C650=15),VLOOKUP(F650,'15 лет'!$C$5:$D$79,2),IF((C650=16),VLOOKUP(F650,'16 лет'!$C$5:$D$79,2),IF((C650=17),VLOOKUP(F650,'17 лет'!$C$5:$D$79,2))))))))))))</f>
        <v>0</v>
      </c>
      <c r="H650" s="28"/>
      <c r="I650" s="17">
        <f>IF((C650&lt;=7),VLOOKUP(H650,'7 лет'!$E$5:$F$79,2),IF((C650=8),VLOOKUP(H650,'8 лет'!$E$5:$F$79,2),IF((C650=9),VLOOKUP(H650,'9 лет'!$E$5:$F$79,2),IF((C650=10),VLOOKUP(H650,'10 лет'!$E$5:$F$79,2),IF((C650=11),VLOOKUP(H650,'11 лет'!$E$5:$F$79,2),IF((C650=12),VLOOKUP(H650,'12 лет'!$E$5:$F$79,2),IF((C650=13),VLOOKUP(H650,'13 лет'!$E$5:$F$79,2),IF((C650=14),VLOOKUP(H650,'14 лет'!$E$5:$F$79,2),IF((C650=15),VLOOKUP(H650,'15 лет'!$E$5:$F$79,2),IF((C650=16),VLOOKUP(H650,'16 лет'!$E$5:$F$79,2),IF((C650=17),VLOOKUP(H650,'17 лет'!$E$5:$F$79,2))))))))))))</f>
        <v>0</v>
      </c>
      <c r="J650" s="28"/>
      <c r="K650" s="17">
        <f>IF((C650&lt;=7),VLOOKUP(J650,'7 лет'!$G$5:$H$79,2),IF((C650=8),VLOOKUP(J650,'8 лет'!$G$5:$H$79,2),IF((C650=9),VLOOKUP(J650,'9 лет'!$G$5:$H$79,2),IF((C650=10),VLOOKUP(J650,'10 лет'!$G$5:$H$79,2),IF((C650=11),VLOOKUP(J650,'11 лет'!$G$5:$H$79,2),IF((C650=12),VLOOKUP(J650,'12 лет'!$G$5:$H$79,2),IF((C650=13),VLOOKUP(J650,'13 лет'!$G$5:$H$79,2),IF((C650=14),VLOOKUP(J650,'14 лет'!$G$5:$H$79,2),IF(C650&gt;=15,"0")))))))))</f>
        <v>0</v>
      </c>
      <c r="L650" s="28"/>
      <c r="M650" s="17" t="str">
        <f>IF((C650=12),VLOOKUP(L650,'12 лет'!$I$5:$J$81,2),IF((C650=13),VLOOKUP(L650,'13 лет'!$I$5:$J$81,2),IF((C650=14),VLOOKUP(L650,'14 лет'!$I$5:$J$80,2),IF((C650=15),VLOOKUP(L650,'15 лет'!$G$5:$H$82,2),IF((C650=16),VLOOKUP(L650,'16 лет'!$G$5:$H$81,2),IF((C650=17),VLOOKUP(L650,'17 лет'!$G$5:$H$81,2),IF(C650&lt;12,"0")))))))</f>
        <v>0</v>
      </c>
      <c r="N650" s="28"/>
      <c r="O650" s="17" t="str">
        <f>IF((C650=15),VLOOKUP(N650,'15 лет'!$I$5:$J$100,2),IF((C650=16),VLOOKUP(N650,'16 лет'!$I$5:$J$94,2),IF((C650=17),VLOOKUP(N650,'17 лет'!$I$5:$J$97,2),IF(C650&lt;15,"0"))))</f>
        <v>0</v>
      </c>
      <c r="P650" s="11"/>
      <c r="Q650" s="17">
        <f>IF((C650&lt;=7),VLOOKUP(P650,'7 лет'!$I$5:$J$79,2),IF((C650=8),VLOOKUP(P650,'8 лет'!$I$5:$J$79,2),IF((C650=9),VLOOKUP(P650,'9 лет'!$I$5:$J$79,2),IF((C650=10),VLOOKUP(P650,'10 лет'!$I$5:$J$79,2),IF((C650=11),VLOOKUP(P650,'11 лет'!$I$5:$J$79,2),IF((C650=12),VLOOKUP(P650,'12 лет'!$K$5:$L$79,2),IF((C650=13),VLOOKUP(P650,'13 лет'!$K$5:$L$79,2),IF((C650=14),VLOOKUP(P650,'14 лет'!$K$5:$L$79,2),IF((C650=15),VLOOKUP(P650,'15 лет'!$K$5:$L$79,2),IF((C650=16),VLOOKUP(P650,'16 лет'!$K$5:$L$79,2),IF((C650=17),VLOOKUP(P650,'17 лет'!$K$5:$L$79,2),)))))))))))</f>
        <v>50</v>
      </c>
      <c r="R650" s="28"/>
      <c r="S650" s="17">
        <f>IF((C650&lt;=7),VLOOKUP(R650,'7 лет'!$K$5:$L$79,2),IF((C650=8),VLOOKUP(R650,'8 лет'!$K$5:$L$79,2),IF((C650=9),VLOOKUP(R650,'9 лет'!$K$5:$L$79,2),IF((C650=10),VLOOKUP(R650,'10 лет'!$K$5:$L$79,2),IF((C650=11),VLOOKUP(R650,'11 лет'!$K$5:$L$79,2),IF((C650=12),VLOOKUP(R650,'12 лет'!$M$5:$N$79,2),IF((C650=13),VLOOKUP(R650,'13 лет'!$M$5:$N$79,2),IF((C650=14),VLOOKUP(R650,'14 лет'!$M$5:$N$79,2),IF((C650=15),VLOOKUP(R650,'15 лет'!$M$5:$N$79,2),IF((C650=16),VLOOKUP(R650,'16 лет'!$M$5:$N$79,2),IF((C650=17),VLOOKUP(R650,'17 лет'!$M$5:$N$79,2))))))))))))</f>
        <v>0</v>
      </c>
      <c r="T650" s="12">
        <f t="shared" si="30"/>
        <v>50</v>
      </c>
      <c r="U650" s="4">
        <f>'Личное первенство юноши'!U104</f>
        <v>7</v>
      </c>
      <c r="V650" s="120"/>
      <c r="W650" s="111"/>
      <c r="X650" t="str">
        <f>P644</f>
        <v>Субъект РФ 16</v>
      </c>
    </row>
    <row r="651" spans="1:24" ht="18.75">
      <c r="A651" s="28">
        <v>3</v>
      </c>
      <c r="B651" s="79"/>
      <c r="C651" s="28"/>
      <c r="D651" s="28"/>
      <c r="E651" s="17">
        <f>IF((C651&lt;=7),VLOOKUP(D651,'7 лет'!$A$5:$B$78,2),IF((C651=8),VLOOKUP(D651,'8 лет'!$A$5:$B$78,2),IF((C651=9),VLOOKUP(D651,'9 лет'!$A$5:$B$78,2),IF((C651=10),VLOOKUP(D651,'10 лет'!$A$5:$B$78,2),IF((C651=11),VLOOKUP(D651,'11 лет'!$A$5:$B$78,2),IF((C651=12),VLOOKUP(D651,'12 лет'!$A$5:$B$78,2),IF((C651=13),VLOOKUP(D651,'13 лет'!$A$5:$B$78,2),IF((C651=14),VLOOKUP(D651,'14 лет'!$A$5:$B$78,2),IF((C651=15),VLOOKUP(D651,'15 лет'!$A$5:$B$78,2),IF((C651=16),VLOOKUP(D651,'16 лет'!$A$5:$B$78,2),IF((C651=17),VLOOKUP(D651,'17 лет'!$A$5:$B$78,2))))))))))))</f>
        <v>0</v>
      </c>
      <c r="F651" s="28"/>
      <c r="G651" s="17">
        <f>IF((C651&lt;=7),VLOOKUP(F651,'7 лет'!$C$5:$D$79,2),IF((C651=8),VLOOKUP(F651,'8 лет'!$C$5:$D$79,2),IF((C651=9),VLOOKUP(F651,'9 лет'!$C$5:$D$79,2),IF((C651=10),VLOOKUP(F651,'10 лет'!$C$5:$D$79,2),IF((C651=11),VLOOKUP(F651,'11 лет'!$C$5:$D$79,2),IF((C651=12),VLOOKUP(F651,'12 лет'!$C$5:$D$79,2),IF((C651=13),VLOOKUP(F651,'13 лет'!$C$5:$D$79,2),IF((C651=14),VLOOKUP(F651,'14 лет'!$C$5:$D$79,2),IF((C651=15),VLOOKUP(F651,'15 лет'!$C$5:$D$79,2),IF((C651=16),VLOOKUP(F651,'16 лет'!$C$5:$D$79,2),IF((C651=17),VLOOKUP(F651,'17 лет'!$C$5:$D$79,2))))))))))))</f>
        <v>0</v>
      </c>
      <c r="H651" s="28"/>
      <c r="I651" s="17">
        <f>IF((C651&lt;=7),VLOOKUP(H651,'7 лет'!$E$5:$F$79,2),IF((C651=8),VLOOKUP(H651,'8 лет'!$E$5:$F$79,2),IF((C651=9),VLOOKUP(H651,'9 лет'!$E$5:$F$79,2),IF((C651=10),VLOOKUP(H651,'10 лет'!$E$5:$F$79,2),IF((C651=11),VLOOKUP(H651,'11 лет'!$E$5:$F$79,2),IF((C651=12),VLOOKUP(H651,'12 лет'!$E$5:$F$79,2),IF((C651=13),VLOOKUP(H651,'13 лет'!$E$5:$F$79,2),IF((C651=14),VLOOKUP(H651,'14 лет'!$E$5:$F$79,2),IF((C651=15),VLOOKUP(H651,'15 лет'!$E$5:$F$79,2),IF((C651=16),VLOOKUP(H651,'16 лет'!$E$5:$F$79,2),IF((C651=17),VLOOKUP(H651,'17 лет'!$E$5:$F$79,2))))))))))))</f>
        <v>0</v>
      </c>
      <c r="J651" s="28"/>
      <c r="K651" s="17">
        <f>IF((C651&lt;=7),VLOOKUP(J651,'7 лет'!$G$5:$H$79,2),IF((C651=8),VLOOKUP(J651,'8 лет'!$G$5:$H$79,2),IF((C651=9),VLOOKUP(J651,'9 лет'!$G$5:$H$79,2),IF((C651=10),VLOOKUP(J651,'10 лет'!$G$5:$H$79,2),IF((C651=11),VLOOKUP(J651,'11 лет'!$G$5:$H$79,2),IF((C651=12),VLOOKUP(J651,'12 лет'!$G$5:$H$79,2),IF((C651=13),VLOOKUP(J651,'13 лет'!$G$5:$H$79,2),IF((C651=14),VLOOKUP(J651,'14 лет'!$G$5:$H$79,2),IF(C651&gt;=15,"0")))))))))</f>
        <v>0</v>
      </c>
      <c r="L651" s="28"/>
      <c r="M651" s="17" t="str">
        <f>IF((C651=12),VLOOKUP(L651,'12 лет'!$I$5:$J$81,2),IF((C651=13),VLOOKUP(L651,'13 лет'!$I$5:$J$81,2),IF((C651=14),VLOOKUP(L651,'14 лет'!$I$5:$J$80,2),IF((C651=15),VLOOKUP(L651,'15 лет'!$G$5:$H$82,2),IF((C651=16),VLOOKUP(L651,'16 лет'!$G$5:$H$81,2),IF((C651=17),VLOOKUP(L651,'17 лет'!$G$5:$H$81,2),IF(C651&lt;12,"0")))))))</f>
        <v>0</v>
      </c>
      <c r="N651" s="28"/>
      <c r="O651" s="17" t="str">
        <f>IF((C651=15),VLOOKUP(N651,'15 лет'!$I$5:$J$100,2),IF((C651=16),VLOOKUP(N651,'16 лет'!$I$5:$J$94,2),IF((C651=17),VLOOKUP(N651,'17 лет'!$I$5:$J$97,2),IF(C651&lt;15,"0"))))</f>
        <v>0</v>
      </c>
      <c r="P651" s="11"/>
      <c r="Q651" s="17">
        <f>IF((C651&lt;=7),VLOOKUP(P651,'7 лет'!$I$5:$J$79,2),IF((C651=8),VLOOKUP(P651,'8 лет'!$I$5:$J$79,2),IF((C651=9),VLOOKUP(P651,'9 лет'!$I$5:$J$79,2),IF((C651=10),VLOOKUP(P651,'10 лет'!$I$5:$J$79,2),IF((C651=11),VLOOKUP(P651,'11 лет'!$I$5:$J$79,2),IF((C651=12),VLOOKUP(P651,'12 лет'!$K$5:$L$79,2),IF((C651=13),VLOOKUP(P651,'13 лет'!$K$5:$L$79,2),IF((C651=14),VLOOKUP(P651,'14 лет'!$K$5:$L$79,2),IF((C651=15),VLOOKUP(P651,'15 лет'!$K$5:$L$79,2),IF((C651=16),VLOOKUP(P651,'16 лет'!$K$5:$L$79,2),IF((C651=17),VLOOKUP(P651,'17 лет'!$K$5:$L$79,2),)))))))))))</f>
        <v>50</v>
      </c>
      <c r="R651" s="28"/>
      <c r="S651" s="17">
        <f>IF((C651&lt;=7),VLOOKUP(R651,'7 лет'!$K$5:$L$79,2),IF((C651=8),VLOOKUP(R651,'8 лет'!$K$5:$L$79,2),IF((C651=9),VLOOKUP(R651,'9 лет'!$K$5:$L$79,2),IF((C651=10),VLOOKUP(R651,'10 лет'!$K$5:$L$79,2),IF((C651=11),VLOOKUP(R651,'11 лет'!$K$5:$L$79,2),IF((C651=12),VLOOKUP(R651,'12 лет'!$M$5:$N$79,2),IF((C651=13),VLOOKUP(R651,'13 лет'!$M$5:$N$79,2),IF((C651=14),VLOOKUP(R651,'14 лет'!$M$5:$N$79,2),IF((C651=15),VLOOKUP(R651,'15 лет'!$M$5:$N$79,2),IF((C651=16),VLOOKUP(R651,'16 лет'!$M$5:$N$79,2),IF((C651=17),VLOOKUP(R651,'17 лет'!$M$5:$N$79,2))))))))))))</f>
        <v>0</v>
      </c>
      <c r="T651" s="12">
        <f t="shared" si="30"/>
        <v>50</v>
      </c>
      <c r="U651" s="4">
        <f>'Личное первенство юноши'!U105</f>
        <v>7</v>
      </c>
      <c r="V651" s="120"/>
      <c r="W651" s="111"/>
      <c r="X651" t="str">
        <f>P644</f>
        <v>Субъект РФ 16</v>
      </c>
    </row>
    <row r="652" spans="1:24" ht="18.75">
      <c r="A652" s="28">
        <v>4</v>
      </c>
      <c r="B652" s="79"/>
      <c r="C652" s="28"/>
      <c r="D652" s="28"/>
      <c r="E652" s="17">
        <f>IF((C652&lt;=7),VLOOKUP(D652,'7 лет'!$A$5:$B$78,2),IF((C652=8),VLOOKUP(D652,'8 лет'!$A$5:$B$78,2),IF((C652=9),VLOOKUP(D652,'9 лет'!$A$5:$B$78,2),IF((C652=10),VLOOKUP(D652,'10 лет'!$A$5:$B$78,2),IF((C652=11),VLOOKUP(D652,'11 лет'!$A$5:$B$78,2),IF((C652=12),VLOOKUP(D652,'12 лет'!$A$5:$B$78,2),IF((C652=13),VLOOKUP(D652,'13 лет'!$A$5:$B$78,2),IF((C652=14),VLOOKUP(D652,'14 лет'!$A$5:$B$78,2),IF((C652=15),VLOOKUP(D652,'15 лет'!$A$5:$B$78,2),IF((C652=16),VLOOKUP(D652,'16 лет'!$A$5:$B$78,2),IF((C652=17),VLOOKUP(D652,'17 лет'!$A$5:$B$78,2))))))))))))</f>
        <v>0</v>
      </c>
      <c r="F652" s="28"/>
      <c r="G652" s="17">
        <f>IF((C652&lt;=7),VLOOKUP(F652,'7 лет'!$C$5:$D$79,2),IF((C652=8),VLOOKUP(F652,'8 лет'!$C$5:$D$79,2),IF((C652=9),VLOOKUP(F652,'9 лет'!$C$5:$D$79,2),IF((C652=10),VLOOKUP(F652,'10 лет'!$C$5:$D$79,2),IF((C652=11),VLOOKUP(F652,'11 лет'!$C$5:$D$79,2),IF((C652=12),VLOOKUP(F652,'12 лет'!$C$5:$D$79,2),IF((C652=13),VLOOKUP(F652,'13 лет'!$C$5:$D$79,2),IF((C652=14),VLOOKUP(F652,'14 лет'!$C$5:$D$79,2),IF((C652=15),VLOOKUP(F652,'15 лет'!$C$5:$D$79,2),IF((C652=16),VLOOKUP(F652,'16 лет'!$C$5:$D$79,2),IF((C652=17),VLOOKUP(F652,'17 лет'!$C$5:$D$79,2))))))))))))</f>
        <v>0</v>
      </c>
      <c r="H652" s="28"/>
      <c r="I652" s="17">
        <f>IF((C652&lt;=7),VLOOKUP(H652,'7 лет'!$E$5:$F$79,2),IF((C652=8),VLOOKUP(H652,'8 лет'!$E$5:$F$79,2),IF((C652=9),VLOOKUP(H652,'9 лет'!$E$5:$F$79,2),IF((C652=10),VLOOKUP(H652,'10 лет'!$E$5:$F$79,2),IF((C652=11),VLOOKUP(H652,'11 лет'!$E$5:$F$79,2),IF((C652=12),VLOOKUP(H652,'12 лет'!$E$5:$F$79,2),IF((C652=13),VLOOKUP(H652,'13 лет'!$E$5:$F$79,2),IF((C652=14),VLOOKUP(H652,'14 лет'!$E$5:$F$79,2),IF((C652=15),VLOOKUP(H652,'15 лет'!$E$5:$F$79,2),IF((C652=16),VLOOKUP(H652,'16 лет'!$E$5:$F$79,2),IF((C652=17),VLOOKUP(H652,'17 лет'!$E$5:$F$79,2))))))))))))</f>
        <v>0</v>
      </c>
      <c r="J652" s="28"/>
      <c r="K652" s="17">
        <f>IF((C652&lt;=7),VLOOKUP(J652,'7 лет'!$G$5:$H$79,2),IF((C652=8),VLOOKUP(J652,'8 лет'!$G$5:$H$79,2),IF((C652=9),VLOOKUP(J652,'9 лет'!$G$5:$H$79,2),IF((C652=10),VLOOKUP(J652,'10 лет'!$G$5:$H$79,2),IF((C652=11),VLOOKUP(J652,'11 лет'!$G$5:$H$79,2),IF((C652=12),VLOOKUP(J652,'12 лет'!$G$5:$H$79,2),IF((C652=13),VLOOKUP(J652,'13 лет'!$G$5:$H$79,2),IF((C652=14),VLOOKUP(J652,'14 лет'!$G$5:$H$79,2),IF(C652&gt;=15,"0")))))))))</f>
        <v>0</v>
      </c>
      <c r="L652" s="28"/>
      <c r="M652" s="17" t="str">
        <f>IF((C652=12),VLOOKUP(L652,'12 лет'!$I$5:$J$81,2),IF((C652=13),VLOOKUP(L652,'13 лет'!$I$5:$J$81,2),IF((C652=14),VLOOKUP(L652,'14 лет'!$I$5:$J$80,2),IF((C652=15),VLOOKUP(L652,'15 лет'!$G$5:$H$82,2),IF((C652=16),VLOOKUP(L652,'16 лет'!$G$5:$H$81,2),IF((C652=17),VLOOKUP(L652,'17 лет'!$G$5:$H$81,2),IF(C652&lt;12,"0")))))))</f>
        <v>0</v>
      </c>
      <c r="N652" s="28"/>
      <c r="O652" s="17" t="str">
        <f>IF((C652=15),VLOOKUP(N652,'15 лет'!$I$5:$J$100,2),IF((C652=16),VLOOKUP(N652,'16 лет'!$I$5:$J$94,2),IF((C652=17),VLOOKUP(N652,'17 лет'!$I$5:$J$97,2),IF(C652&lt;15,"0"))))</f>
        <v>0</v>
      </c>
      <c r="P652" s="11"/>
      <c r="Q652" s="17">
        <f>IF((C652&lt;=7),VLOOKUP(P652,'7 лет'!$I$5:$J$79,2),IF((C652=8),VLOOKUP(P652,'8 лет'!$I$5:$J$79,2),IF((C652=9),VLOOKUP(P652,'9 лет'!$I$5:$J$79,2),IF((C652=10),VLOOKUP(P652,'10 лет'!$I$5:$J$79,2),IF((C652=11),VLOOKUP(P652,'11 лет'!$I$5:$J$79,2),IF((C652=12),VLOOKUP(P652,'12 лет'!$K$5:$L$79,2),IF((C652=13),VLOOKUP(P652,'13 лет'!$K$5:$L$79,2),IF((C652=14),VLOOKUP(P652,'14 лет'!$K$5:$L$79,2),IF((C652=15),VLOOKUP(P652,'15 лет'!$K$5:$L$79,2),IF((C652=16),VLOOKUP(P652,'16 лет'!$K$5:$L$79,2),IF((C652=17),VLOOKUP(P652,'17 лет'!$K$5:$L$79,2),)))))))))))</f>
        <v>50</v>
      </c>
      <c r="R652" s="28"/>
      <c r="S652" s="17">
        <f>IF((C652&lt;=7),VLOOKUP(R652,'7 лет'!$K$5:$L$79,2),IF((C652=8),VLOOKUP(R652,'8 лет'!$K$5:$L$79,2),IF((C652=9),VLOOKUP(R652,'9 лет'!$K$5:$L$79,2),IF((C652=10),VLOOKUP(R652,'10 лет'!$K$5:$L$79,2),IF((C652=11),VLOOKUP(R652,'11 лет'!$K$5:$L$79,2),IF((C652=12),VLOOKUP(R652,'12 лет'!$M$5:$N$79,2),IF((C652=13),VLOOKUP(R652,'13 лет'!$M$5:$N$79,2),IF((C652=14),VLOOKUP(R652,'14 лет'!$M$5:$N$79,2),IF((C652=15),VLOOKUP(R652,'15 лет'!$M$5:$N$79,2),IF((C652=16),VLOOKUP(R652,'16 лет'!$M$5:$N$79,2),IF((C652=17),VLOOKUP(R652,'17 лет'!$M$5:$N$79,2))))))))))))</f>
        <v>0</v>
      </c>
      <c r="T652" s="12">
        <f t="shared" si="30"/>
        <v>50</v>
      </c>
      <c r="U652" s="4">
        <f>'Личное первенство юноши'!U106</f>
        <v>7</v>
      </c>
      <c r="V652" s="120"/>
      <c r="W652" s="111"/>
      <c r="X652" t="str">
        <f>P644</f>
        <v>Субъект РФ 16</v>
      </c>
    </row>
    <row r="653" spans="1:24" ht="18.75">
      <c r="A653" s="28">
        <v>5</v>
      </c>
      <c r="B653" s="79"/>
      <c r="C653" s="30"/>
      <c r="D653" s="28"/>
      <c r="E653" s="17">
        <f>IF((C653&lt;=7),VLOOKUP(D653,'7 лет'!$A$5:$B$78,2),IF((C653=8),VLOOKUP(D653,'8 лет'!$A$5:$B$78,2),IF((C653=9),VLOOKUP(D653,'9 лет'!$A$5:$B$78,2),IF((C653=10),VLOOKUP(D653,'10 лет'!$A$5:$B$78,2),IF((C653=11),VLOOKUP(D653,'11 лет'!$A$5:$B$78,2),IF((C653=12),VLOOKUP(D653,'12 лет'!$A$5:$B$78,2),IF((C653=13),VLOOKUP(D653,'13 лет'!$A$5:$B$78,2),IF((C653=14),VLOOKUP(D653,'14 лет'!$A$5:$B$78,2),IF((C653=15),VLOOKUP(D653,'15 лет'!$A$5:$B$78,2),IF((C653=16),VLOOKUP(D653,'16 лет'!$A$5:$B$78,2),IF((C653=17),VLOOKUP(D653,'17 лет'!$A$5:$B$78,2))))))))))))</f>
        <v>0</v>
      </c>
      <c r="F653" s="28"/>
      <c r="G653" s="17">
        <f>IF((C653&lt;=7),VLOOKUP(F653,'7 лет'!$C$5:$D$79,2),IF((C653=8),VLOOKUP(F653,'8 лет'!$C$5:$D$79,2),IF((C653=9),VLOOKUP(F653,'9 лет'!$C$5:$D$79,2),IF((C653=10),VLOOKUP(F653,'10 лет'!$C$5:$D$79,2),IF((C653=11),VLOOKUP(F653,'11 лет'!$C$5:$D$79,2),IF((C653=12),VLOOKUP(F653,'12 лет'!$C$5:$D$79,2),IF((C653=13),VLOOKUP(F653,'13 лет'!$C$5:$D$79,2),IF((C653=14),VLOOKUP(F653,'14 лет'!$C$5:$D$79,2),IF((C653=15),VLOOKUP(F653,'15 лет'!$C$5:$D$79,2),IF((C653=16),VLOOKUP(F653,'16 лет'!$C$5:$D$79,2),IF((C653=17),VLOOKUP(F653,'17 лет'!$C$5:$D$79,2))))))))))))</f>
        <v>0</v>
      </c>
      <c r="H653" s="28"/>
      <c r="I653" s="17">
        <f>IF((C653&lt;=7),VLOOKUP(H653,'7 лет'!$E$5:$F$79,2),IF((C653=8),VLOOKUP(H653,'8 лет'!$E$5:$F$79,2),IF((C653=9),VLOOKUP(H653,'9 лет'!$E$5:$F$79,2),IF((C653=10),VLOOKUP(H653,'10 лет'!$E$5:$F$79,2),IF((C653=11),VLOOKUP(H653,'11 лет'!$E$5:$F$79,2),IF((C653=12),VLOOKUP(H653,'12 лет'!$E$5:$F$79,2),IF((C653=13),VLOOKUP(H653,'13 лет'!$E$5:$F$79,2),IF((C653=14),VLOOKUP(H653,'14 лет'!$E$5:$F$79,2),IF((C653=15),VLOOKUP(H653,'15 лет'!$E$5:$F$79,2),IF((C653=16),VLOOKUP(H653,'16 лет'!$E$5:$F$79,2),IF((C653=17),VLOOKUP(H653,'17 лет'!$E$5:$F$79,2))))))))))))</f>
        <v>0</v>
      </c>
      <c r="J653" s="28"/>
      <c r="K653" s="17">
        <f>IF((C653&lt;=7),VLOOKUP(J653,'7 лет'!$G$5:$H$79,2),IF((C653=8),VLOOKUP(J653,'8 лет'!$G$5:$H$79,2),IF((C653=9),VLOOKUP(J653,'9 лет'!$G$5:$H$79,2),IF((C653=10),VLOOKUP(J653,'10 лет'!$G$5:$H$79,2),IF((C653=11),VLOOKUP(J653,'11 лет'!$G$5:$H$79,2),IF((C653=12),VLOOKUP(J653,'12 лет'!$G$5:$H$79,2),IF((C653=13),VLOOKUP(J653,'13 лет'!$G$5:$H$79,2),IF((C653=14),VLOOKUP(J653,'14 лет'!$G$5:$H$79,2),IF(C653&gt;=15,"0")))))))))</f>
        <v>0</v>
      </c>
      <c r="L653" s="28"/>
      <c r="M653" s="17" t="str">
        <f>IF((C653=12),VLOOKUP(L653,'12 лет'!$I$5:$J$81,2),IF((C653=13),VLOOKUP(L653,'13 лет'!$I$5:$J$81,2),IF((C653=14),VLOOKUP(L653,'14 лет'!$I$5:$J$80,2),IF((C653=15),VLOOKUP(L653,'15 лет'!$G$5:$H$82,2),IF((C653=16),VLOOKUP(L653,'16 лет'!$G$5:$H$81,2),IF((C653=17),VLOOKUP(L653,'17 лет'!$G$5:$H$81,2),IF(C653&lt;12,"0")))))))</f>
        <v>0</v>
      </c>
      <c r="N653" s="28"/>
      <c r="O653" s="17" t="str">
        <f>IF((C653=15),VLOOKUP(N653,'15 лет'!$I$5:$J$100,2),IF((C653=16),VLOOKUP(N653,'16 лет'!$I$5:$J$94,2),IF((C653=17),VLOOKUP(N653,'17 лет'!$I$5:$J$97,2),IF(C653&lt;15,"0"))))</f>
        <v>0</v>
      </c>
      <c r="P653" s="11"/>
      <c r="Q653" s="17">
        <f>IF((C653&lt;=7),VLOOKUP(P653,'7 лет'!$I$5:$J$79,2),IF((C653=8),VLOOKUP(P653,'8 лет'!$I$5:$J$79,2),IF((C653=9),VLOOKUP(P653,'9 лет'!$I$5:$J$79,2),IF((C653=10),VLOOKUP(P653,'10 лет'!$I$5:$J$79,2),IF((C653=11),VLOOKUP(P653,'11 лет'!$I$5:$J$79,2),IF((C653=12),VLOOKUP(P653,'12 лет'!$K$5:$L$79,2),IF((C653=13),VLOOKUP(P653,'13 лет'!$K$5:$L$79,2),IF((C653=14),VLOOKUP(P653,'14 лет'!$K$5:$L$79,2),IF((C653=15),VLOOKUP(P653,'15 лет'!$K$5:$L$79,2),IF((C653=16),VLOOKUP(P653,'16 лет'!$K$5:$L$79,2),IF((C653=17),VLOOKUP(P653,'17 лет'!$K$5:$L$79,2),)))))))))))</f>
        <v>50</v>
      </c>
      <c r="R653" s="28"/>
      <c r="S653" s="17">
        <f>IF((C653&lt;=7),VLOOKUP(R653,'7 лет'!$K$5:$L$79,2),IF((C653=8),VLOOKUP(R653,'8 лет'!$K$5:$L$79,2),IF((C653=9),VLOOKUP(R653,'9 лет'!$K$5:$L$79,2),IF((C653=10),VLOOKUP(R653,'10 лет'!$K$5:$L$79,2),IF((C653=11),VLOOKUP(R653,'11 лет'!$K$5:$L$79,2),IF((C653=12),VLOOKUP(R653,'12 лет'!$M$5:$N$79,2),IF((C653=13),VLOOKUP(R653,'13 лет'!$M$5:$N$79,2),IF((C653=14),VLOOKUP(R653,'14 лет'!$M$5:$N$79,2),IF((C653=15),VLOOKUP(R653,'15 лет'!$M$5:$N$79,2),IF((C653=16),VLOOKUP(R653,'16 лет'!$M$5:$N$79,2),IF((C653=17),VLOOKUP(R653,'17 лет'!$M$5:$N$79,2))))))))))))</f>
        <v>0</v>
      </c>
      <c r="T653" s="12">
        <f t="shared" si="30"/>
        <v>50</v>
      </c>
      <c r="U653" s="4">
        <f>'Личное первенство юноши'!U107</f>
        <v>7</v>
      </c>
      <c r="V653" s="120"/>
      <c r="W653" s="111"/>
      <c r="X653" t="str">
        <f>P644</f>
        <v>Субъект РФ 16</v>
      </c>
    </row>
    <row r="654" spans="1:24" ht="18.75">
      <c r="A654" s="28">
        <v>6</v>
      </c>
      <c r="B654" s="79"/>
      <c r="C654" s="30"/>
      <c r="D654" s="28"/>
      <c r="E654" s="17">
        <f>IF((C654&lt;=7),VLOOKUP(D654,'7 лет'!$A$5:$B$78,2),IF((C654=8),VLOOKUP(D654,'8 лет'!$A$5:$B$78,2),IF((C654=9),VLOOKUP(D654,'9 лет'!$A$5:$B$78,2),IF((C654=10),VLOOKUP(D654,'10 лет'!$A$5:$B$78,2),IF((C654=11),VLOOKUP(D654,'11 лет'!$A$5:$B$78,2),IF((C654=12),VLOOKUP(D654,'12 лет'!$A$5:$B$78,2),IF((C654=13),VLOOKUP(D654,'13 лет'!$A$5:$B$78,2),IF((C654=14),VLOOKUP(D654,'14 лет'!$A$5:$B$78,2),IF((C654=15),VLOOKUP(D654,'15 лет'!$A$5:$B$78,2),IF((C654=16),VLOOKUP(D654,'16 лет'!$A$5:$B$78,2),IF((C654=17),VLOOKUP(D654,'17 лет'!$A$5:$B$78,2))))))))))))</f>
        <v>0</v>
      </c>
      <c r="F654" s="28"/>
      <c r="G654" s="17">
        <f>IF((C654&lt;=7),VLOOKUP(F654,'7 лет'!$C$5:$D$79,2),IF((C654=8),VLOOKUP(F654,'8 лет'!$C$5:$D$79,2),IF((C654=9),VLOOKUP(F654,'9 лет'!$C$5:$D$79,2),IF((C654=10),VLOOKUP(F654,'10 лет'!$C$5:$D$79,2),IF((C654=11),VLOOKUP(F654,'11 лет'!$C$5:$D$79,2),IF((C654=12),VLOOKUP(F654,'12 лет'!$C$5:$D$79,2),IF((C654=13),VLOOKUP(F654,'13 лет'!$C$5:$D$79,2),IF((C654=14),VLOOKUP(F654,'14 лет'!$C$5:$D$79,2),IF((C654=15),VLOOKUP(F654,'15 лет'!$C$5:$D$79,2),IF((C654=16),VLOOKUP(F654,'16 лет'!$C$5:$D$79,2),IF((C654=17),VLOOKUP(F654,'17 лет'!$C$5:$D$79,2))))))))))))</f>
        <v>0</v>
      </c>
      <c r="H654" s="28"/>
      <c r="I654" s="17">
        <f>IF((C654&lt;=7),VLOOKUP(H654,'7 лет'!$E$5:$F$79,2),IF((C654=8),VLOOKUP(H654,'8 лет'!$E$5:$F$79,2),IF((C654=9),VLOOKUP(H654,'9 лет'!$E$5:$F$79,2),IF((C654=10),VLOOKUP(H654,'10 лет'!$E$5:$F$79,2),IF((C654=11),VLOOKUP(H654,'11 лет'!$E$5:$F$79,2),IF((C654=12),VLOOKUP(H654,'12 лет'!$E$5:$F$79,2),IF((C654=13),VLOOKUP(H654,'13 лет'!$E$5:$F$79,2),IF((C654=14),VLOOKUP(H654,'14 лет'!$E$5:$F$79,2),IF((C654=15),VLOOKUP(H654,'15 лет'!$E$5:$F$79,2),IF((C654=16),VLOOKUP(H654,'16 лет'!$E$5:$F$79,2),IF((C654=17),VLOOKUP(H654,'17 лет'!$E$5:$F$79,2))))))))))))</f>
        <v>0</v>
      </c>
      <c r="J654" s="28"/>
      <c r="K654" s="17">
        <f>IF((C654&lt;=7),VLOOKUP(J654,'7 лет'!$G$5:$H$79,2),IF((C654=8),VLOOKUP(J654,'8 лет'!$G$5:$H$79,2),IF((C654=9),VLOOKUP(J654,'9 лет'!$G$5:$H$79,2),IF((C654=10),VLOOKUP(J654,'10 лет'!$G$5:$H$79,2),IF((C654=11),VLOOKUP(J654,'11 лет'!$G$5:$H$79,2),IF((C654=12),VLOOKUP(J654,'12 лет'!$G$5:$H$79,2),IF((C654=13),VLOOKUP(J654,'13 лет'!$G$5:$H$79,2),IF((C654=14),VLOOKUP(J654,'14 лет'!$G$5:$H$79,2),IF(C654&gt;=15,"0")))))))))</f>
        <v>0</v>
      </c>
      <c r="L654" s="28"/>
      <c r="M654" s="17" t="str">
        <f>IF((C654=12),VLOOKUP(L654,'12 лет'!$I$5:$J$81,2),IF((C654=13),VLOOKUP(L654,'13 лет'!$I$5:$J$81,2),IF((C654=14),VLOOKUP(L654,'14 лет'!$I$5:$J$80,2),IF((C654=15),VLOOKUP(L654,'15 лет'!$G$5:$H$82,2),IF((C654=16),VLOOKUP(L654,'16 лет'!$G$5:$H$81,2),IF((C654=17),VLOOKUP(L654,'17 лет'!$G$5:$H$81,2),IF(C654&lt;12,"0")))))))</f>
        <v>0</v>
      </c>
      <c r="N654" s="28"/>
      <c r="O654" s="17" t="str">
        <f>IF((C654=15),VLOOKUP(N654,'15 лет'!$I$5:$J$100,2),IF((C654=16),VLOOKUP(N654,'16 лет'!$I$5:$J$94,2),IF((C654=17),VLOOKUP(N654,'17 лет'!$I$5:$J$97,2),IF(C654&lt;15,"0"))))</f>
        <v>0</v>
      </c>
      <c r="P654" s="11"/>
      <c r="Q654" s="17">
        <f>IF((C654&lt;=7),VLOOKUP(P654,'7 лет'!$I$5:$J$79,2),IF((C654=8),VLOOKUP(P654,'8 лет'!$I$5:$J$79,2),IF((C654=9),VLOOKUP(P654,'9 лет'!$I$5:$J$79,2),IF((C654=10),VLOOKUP(P654,'10 лет'!$I$5:$J$79,2),IF((C654=11),VLOOKUP(P654,'11 лет'!$I$5:$J$79,2),IF((C654=12),VLOOKUP(P654,'12 лет'!$K$5:$L$79,2),IF((C654=13),VLOOKUP(P654,'13 лет'!$K$5:$L$79,2),IF((C654=14),VLOOKUP(P654,'14 лет'!$K$5:$L$79,2),IF((C654=15),VLOOKUP(P654,'15 лет'!$K$5:$L$79,2),IF((C654=16),VLOOKUP(P654,'16 лет'!$K$5:$L$79,2),IF((C654=17),VLOOKUP(P654,'17 лет'!$K$5:$L$79,2),)))))))))))</f>
        <v>50</v>
      </c>
      <c r="R654" s="28"/>
      <c r="S654" s="17">
        <f>IF((C654&lt;=7),VLOOKUP(R654,'7 лет'!$K$5:$L$79,2),IF((C654=8),VLOOKUP(R654,'8 лет'!$K$5:$L$79,2),IF((C654=9),VLOOKUP(R654,'9 лет'!$K$5:$L$79,2),IF((C654=10),VLOOKUP(R654,'10 лет'!$K$5:$L$79,2),IF((C654=11),VLOOKUP(R654,'11 лет'!$K$5:$L$79,2),IF((C654=12),VLOOKUP(R654,'12 лет'!$M$5:$N$79,2),IF((C654=13),VLOOKUP(R654,'13 лет'!$M$5:$N$79,2),IF((C654=14),VLOOKUP(R654,'14 лет'!$M$5:$N$79,2),IF((C654=15),VLOOKUP(R654,'15 лет'!$M$5:$N$79,2),IF((C654=16),VLOOKUP(R654,'16 лет'!$M$5:$N$79,2),IF((C654=17),VLOOKUP(R654,'17 лет'!$M$5:$N$79,2))))))))))))</f>
        <v>0</v>
      </c>
      <c r="T654" s="12">
        <f t="shared" si="30"/>
        <v>50</v>
      </c>
      <c r="U654" s="4">
        <f>'Личное первенство юноши'!U108</f>
        <v>7</v>
      </c>
      <c r="V654" s="120"/>
      <c r="W654" s="111"/>
      <c r="X654" t="str">
        <f>P644</f>
        <v>Субъект РФ 16</v>
      </c>
    </row>
    <row r="655" spans="1:24" ht="18.75">
      <c r="A655" s="122"/>
      <c r="B655" s="123"/>
      <c r="C655" s="123"/>
      <c r="D655" s="123"/>
      <c r="E655" s="123"/>
      <c r="F655" s="123"/>
      <c r="G655" s="123"/>
      <c r="H655" s="123"/>
      <c r="I655" s="123"/>
      <c r="J655" s="123"/>
      <c r="K655" s="123"/>
      <c r="L655" s="123"/>
      <c r="M655" s="123"/>
      <c r="N655" s="123"/>
      <c r="O655" s="123"/>
      <c r="P655" s="128" t="s">
        <v>292</v>
      </c>
      <c r="Q655" s="128"/>
      <c r="R655" s="128"/>
      <c r="S655" s="129"/>
      <c r="T655" s="124">
        <f ca="1">SUMPRODUCT(LARGE($T$649:$T$654,ROW(INDIRECT("T1:T"&amp;Z17))))</f>
        <v>250</v>
      </c>
      <c r="U655" s="125"/>
      <c r="V655" s="120"/>
      <c r="W655" s="111"/>
    </row>
    <row r="656" spans="1:24" ht="24.75" customHeight="1">
      <c r="A656" s="135" t="s">
        <v>180</v>
      </c>
      <c r="B656" s="136"/>
      <c r="C656" s="136"/>
      <c r="D656" s="136"/>
      <c r="E656" s="136"/>
      <c r="F656" s="136"/>
      <c r="G656" s="136"/>
      <c r="H656" s="136"/>
      <c r="I656" s="136"/>
      <c r="J656" s="136"/>
      <c r="K656" s="136"/>
      <c r="L656" s="136"/>
      <c r="M656" s="136"/>
      <c r="N656" s="136"/>
      <c r="O656" s="136"/>
      <c r="P656" s="136"/>
      <c r="Q656" s="136"/>
      <c r="R656" s="136"/>
      <c r="S656" s="136"/>
      <c r="T656" s="136"/>
      <c r="U656" s="137"/>
      <c r="V656" s="120"/>
      <c r="W656" s="111"/>
    </row>
    <row r="657" spans="1:24" ht="18.75">
      <c r="A657" s="28">
        <v>1</v>
      </c>
      <c r="B657" s="80"/>
      <c r="C657" s="28"/>
      <c r="D657" s="28"/>
      <c r="E657" s="17">
        <f>IF((C657&lt;=7),VLOOKUP(D657,'7 лет'!$M$5:$N$78,2),IF((C657=8),VLOOKUP(D657,'8 лет'!$M$5:$N$78,2),IF((C657=9),VLOOKUP(D657,'9 лет'!$M$5:$N$78,2),IF((C657=10),VLOOKUP(D657,'10 лет'!$M$5:$N$78,2),IF((C657=11),VLOOKUP(D657,'11 лет'!$M$5:$N$78,2),IF((C657=12),VLOOKUP(D657,'12 лет'!$O$5:$P$78,2),IF((C657=13),VLOOKUP(D657,'13 лет'!$O$5:$P$78,2),IF((C657=14),VLOOKUP(D657,'14 лет'!$O$5:$P$78,2),IF((C657=15),VLOOKUP(D657,'15 лет'!$O$5:$P$78,2),IF((C657=16),VLOOKUP(D657,'16 лет'!$O$5:$P$78,2),IF((C657=17),VLOOKUP(D657,'17 лет'!$O$5:$P$78,2))))))))))))</f>
        <v>0</v>
      </c>
      <c r="F657" s="28"/>
      <c r="G657" s="17">
        <f>IF((C657&lt;=7),VLOOKUP(F657,'7 лет'!$O$5:$P$79,2),IF((C657=8),VLOOKUP(F657,'8 лет'!$O$5:$P$79,2),IF((C657=9),VLOOKUP(F657,'9 лет'!$O$5:$P$79,2),IF((C657=10),VLOOKUP(F657,'10 лет'!$O$5:$P$79,2),IF((C657=11),VLOOKUP(F657,'11 лет'!$O$5:$P$79,2),IF((C657=12),VLOOKUP(F657,'12 лет'!$Q$5:$R$79,2),IF((C657=13),VLOOKUP(F657,'13 лет'!$Q$5:$R$79,2),IF((C657=14),VLOOKUP(F657,'14 лет'!$Q$5:$R$79,2),IF((C657=15),VLOOKUP(F657,'15 лет'!$Q$5:$R$79,2),IF((C657=16),VLOOKUP(F657,'16 лет'!$Q$5:$R$79,2),IF((C657=17),VLOOKUP(F657,'17 лет'!$Q$5:$R$79,2))))))))))))</f>
        <v>0</v>
      </c>
      <c r="H657" s="28"/>
      <c r="I657" s="17">
        <f>IF((C657&lt;=7),VLOOKUP(H657,'7 лет'!$Q$5:$R$79,2),IF((C657=8),VLOOKUP(H657,'8 лет'!$Q$5:$R$79,2),IF((C657=9),VLOOKUP(H657,'9 лет'!$Q$5:$R$79,2),IF((C657=10),VLOOKUP(H657,'10 лет'!$Q$5:$R$79,2),IF((C657=11),VLOOKUP(H657,'11 лет'!$Q$5:$R$79,2),IF((C657=12),VLOOKUP(H657,'12 лет'!$S$5:$T$79,2),IF((C657=13),VLOOKUP(H657,'13 лет'!$S$5:$T$79,2),IF((C657=14),VLOOKUP(H657,'14 лет'!$S$5:$T$79,2),IF((C657=15),VLOOKUP(H657,'15 лет'!$S$5:$T$79,2),IF((C657=16),VLOOKUP(H657,'16 лет'!$S$5:$T$79,2),IF((C657=17),VLOOKUP(H657,'17 лет'!$S$5:$T$79,2))))))))))))</f>
        <v>0</v>
      </c>
      <c r="J657" s="28"/>
      <c r="K657" s="17">
        <f>IF((C657&lt;=7),VLOOKUP(J657,'7 лет'!$S$5:$T$79,2),IF((C657=8),VLOOKUP(J657,'8 лет'!$S$5:$T$79,2),IF((C657=9),VLOOKUP(J657,'9 лет'!$S$5:$T$79,2),IF((C657=10),VLOOKUP(J657,'10 лет'!$S$5:$T$79,2),IF((C657=11),VLOOKUP(J657,'11 лет'!$S$5:$T$79,2),IF((C657=12),VLOOKUP(J657,'12 лет'!$U$5:$V$79,2),IF((C657=13),VLOOKUP(J657,'13 лет'!$U$5:$V$79,2),IF((C657=14),VLOOKUP(J657,'14 лет'!$U$5:$V$79,2),IF(C657&gt;=15,"0")))))))))</f>
        <v>0</v>
      </c>
      <c r="L657" s="28"/>
      <c r="M657" s="17" t="str">
        <f>IF((C657=12),VLOOKUP(L657,'12 лет'!$W$5:$X$85,2),IF((C657=13),VLOOKUP(L657,'13 лет'!$W$5:$X$84,2),IF((C657=14),VLOOKUP(L657,'14 лет'!$W$5:$X$82,2),IF((C657=15),VLOOKUP(L657,'15 лет'!$U$5:$V$82,2),IF((C657=16),VLOOKUP(L657,'16 лет'!$U$5:$V$78,2),IF((C657=17),VLOOKUP(L657,'17 лет'!$U$5:$V$78,2),IF(C657&lt;12,"0")))))))</f>
        <v>0</v>
      </c>
      <c r="N657" s="28"/>
      <c r="O657" s="17" t="str">
        <f>IF((C657=15),VLOOKUP(N657,'15 лет'!$W$5:$X$115,2),IF((C657=16),VLOOKUP(N657,'16 лет'!$W$5:$X$113,2),IF((C657=17),VLOOKUP(N657,'17 лет'!$W$5:$X$113,2),IF(C657&lt;15,"0"))))</f>
        <v>0</v>
      </c>
      <c r="P657" s="11"/>
      <c r="Q657" s="17">
        <f>IF((C657&lt;=7),VLOOKUP(P657,'7 лет'!$U$5:$V$79,2),IF((C657=8),VLOOKUP(P657,'8 лет'!$U$5:$V$79,2),IF((C657=9),VLOOKUP(P657,'9 лет'!$U$5:$V$79,2),IF((C657=10),VLOOKUP(P657,'10 лет'!$U$5:$V$79,2),IF((C657=11),VLOOKUP(P657,'11 лет'!$U$5:$V$79,2),IF((C657=12),VLOOKUP(P657,'12 лет'!$Y$5:$Z$79,2),IF((C657=13),VLOOKUP(P657,'13 лет'!$Y$5:$Z$79,2),IF((C657=14),VLOOKUP(P657,'14 лет'!$Y$5:$Z$79,2),IF((C657=15),VLOOKUP(P657,'15 лет'!$Y$5:$Z$79,2),IF((C657=16),VLOOKUP(P657,'16 лет'!$Y$5:$Z$79,2),IF((C657=17),VLOOKUP(P657,'17 лет'!$Y$5:$Z$79,2))))))))))))</f>
        <v>35</v>
      </c>
      <c r="R657" s="28"/>
      <c r="S657" s="17">
        <f>IF((C657&lt;=7),VLOOKUP(R657,'7 лет'!$W$5:$X$79,2),IF((C657=8),VLOOKUP(R657,'8 лет'!$W$5:$X$79,2),IF((C657=9),VLOOKUP(R657,'9 лет'!$W$5:$X$79,2),IF((C657=10),VLOOKUP(R657,'10 лет'!$W$5:$X$79,2),IF((C657=11),VLOOKUP(R657,'11 лет'!$W$5:$X$79,2),IF((C657=12),VLOOKUP(R657,'12 лет'!$AA$5:$AB$79,2),IF((C657=13),VLOOKUP(R657,'13 лет'!$AA$5:$AB$79,2),IF((C657=14),VLOOKUP(R657,'14 лет'!$AA$5:$AB$79,2),IF((C657=15),VLOOKUP(R657,'15 лет'!$AA$5:$AB$79,2),IF((C657=16),VLOOKUP(R657,'16 лет'!$AA$5:$AB$79,2),IF((C657=17),VLOOKUP(R657,'17 лет'!$AA$5:$AB$79,2))))))))))))</f>
        <v>0</v>
      </c>
      <c r="T657" s="13">
        <f t="shared" ref="T657:T662" si="31">SUM(E657+G657+I657+K657+M657+O657+Q657+S657)</f>
        <v>35</v>
      </c>
      <c r="U657" s="4">
        <f>'Личное первенство девушки'!U103</f>
        <v>7</v>
      </c>
      <c r="V657" s="120"/>
      <c r="W657" s="111"/>
      <c r="X657" t="str">
        <f>P644</f>
        <v>Субъект РФ 16</v>
      </c>
    </row>
    <row r="658" spans="1:24" ht="18.75">
      <c r="A658" s="28">
        <v>2</v>
      </c>
      <c r="B658" s="80"/>
      <c r="C658" s="28"/>
      <c r="D658" s="28"/>
      <c r="E658" s="17">
        <f>IF((C658&lt;=7),VLOOKUP(D658,'7 лет'!$M$5:$N$78,2),IF((C658=8),VLOOKUP(D658,'8 лет'!$M$5:$N$78,2),IF((C658=9),VLOOKUP(D658,'9 лет'!$M$5:$N$78,2),IF((C658=10),VLOOKUP(D658,'10 лет'!$M$5:$N$78,2),IF((C658=11),VLOOKUP(D658,'11 лет'!$M$5:$N$78,2),IF((C658=12),VLOOKUP(D658,'12 лет'!$O$5:$P$78,2),IF((C658=13),VLOOKUP(D658,'13 лет'!$O$5:$P$78,2),IF((C658=14),VLOOKUP(D658,'14 лет'!$O$5:$P$78,2),IF((C658=15),VLOOKUP(D658,'15 лет'!$O$5:$P$78,2),IF((C658=16),VLOOKUP(D658,'16 лет'!$O$5:$P$78,2),IF((C658=17),VLOOKUP(D658,'17 лет'!$O$5:$P$78,2))))))))))))</f>
        <v>0</v>
      </c>
      <c r="F658" s="28"/>
      <c r="G658" s="17">
        <f>IF((C658&lt;=7),VLOOKUP(F658,'7 лет'!$O$5:$P$79,2),IF((C658=8),VLOOKUP(F658,'8 лет'!$O$5:$P$79,2),IF((C658=9),VLOOKUP(F658,'9 лет'!$O$5:$P$79,2),IF((C658=10),VLOOKUP(F658,'10 лет'!$O$5:$P$79,2),IF((C658=11),VLOOKUP(F658,'11 лет'!$O$5:$P$79,2),IF((C658=12),VLOOKUP(F658,'12 лет'!$Q$5:$R$79,2),IF((C658=13),VLOOKUP(F658,'13 лет'!$Q$5:$R$79,2),IF((C658=14),VLOOKUP(F658,'14 лет'!$Q$5:$R$79,2),IF((C658=15),VLOOKUP(F658,'15 лет'!$Q$5:$R$79,2),IF((C658=16),VLOOKUP(F658,'16 лет'!$Q$5:$R$79,2),IF((C658=17),VLOOKUP(F658,'17 лет'!$Q$5:$R$79,2))))))))))))</f>
        <v>0</v>
      </c>
      <c r="H658" s="28"/>
      <c r="I658" s="17">
        <f>IF((C658&lt;=7),VLOOKUP(H658,'7 лет'!$Q$5:$R$79,2),IF((C658=8),VLOOKUP(H658,'8 лет'!$Q$5:$R$79,2),IF((C658=9),VLOOKUP(H658,'9 лет'!$Q$5:$R$79,2),IF((C658=10),VLOOKUP(H658,'10 лет'!$Q$5:$R$79,2),IF((C658=11),VLOOKUP(H658,'11 лет'!$Q$5:$R$79,2),IF((C658=12),VLOOKUP(H658,'12 лет'!$S$5:$T$79,2),IF((C658=13),VLOOKUP(H658,'13 лет'!$S$5:$T$79,2),IF((C658=14),VLOOKUP(H658,'14 лет'!$S$5:$T$79,2),IF((C658=15),VLOOKUP(H658,'15 лет'!$S$5:$T$79,2),IF((C658=16),VLOOKUP(H658,'16 лет'!$S$5:$T$79,2),IF((C658=17),VLOOKUP(H658,'17 лет'!$S$5:$T$79,2))))))))))))</f>
        <v>0</v>
      </c>
      <c r="J658" s="28"/>
      <c r="K658" s="17">
        <f>IF((C658&lt;=7),VLOOKUP(J658,'7 лет'!$S$5:$T$79,2),IF((C658=8),VLOOKUP(J658,'8 лет'!$S$5:$T$79,2),IF((C658=9),VLOOKUP(J658,'9 лет'!$S$5:$T$79,2),IF((C658=10),VLOOKUP(J658,'10 лет'!$S$5:$T$79,2),IF((C658=11),VLOOKUP(J658,'11 лет'!$S$5:$T$79,2),IF((C658=12),VLOOKUP(J658,'12 лет'!$U$5:$V$79,2),IF((C658=13),VLOOKUP(J658,'13 лет'!$U$5:$V$79,2),IF((C658=14),VLOOKUP(J658,'14 лет'!$U$5:$V$79,2),IF(C658&gt;=15,"0")))))))))</f>
        <v>0</v>
      </c>
      <c r="L658" s="28"/>
      <c r="M658" s="17" t="str">
        <f>IF((C658=12),VLOOKUP(L658,'12 лет'!$W$5:$X$85,2),IF((C658=13),VLOOKUP(L658,'13 лет'!$W$5:$X$84,2),IF((C658=14),VLOOKUP(L658,'14 лет'!$W$5:$X$82,2),IF((C658=15),VLOOKUP(L658,'15 лет'!$U$5:$V$82,2),IF((C658=16),VLOOKUP(L658,'16 лет'!$U$5:$V$78,2),IF((C658=17),VLOOKUP(L658,'17 лет'!$U$5:$V$78,2),IF(C658&lt;12,"0")))))))</f>
        <v>0</v>
      </c>
      <c r="N658" s="28"/>
      <c r="O658" s="17" t="str">
        <f>IF((C658=15),VLOOKUP(N658,'15 лет'!$W$5:$X$115,2),IF((C658=16),VLOOKUP(N658,'16 лет'!$W$5:$X$113,2),IF((C658=17),VLOOKUP(N658,'17 лет'!$W$5:$X$113,2),IF(C658&lt;15,"0"))))</f>
        <v>0</v>
      </c>
      <c r="P658" s="11"/>
      <c r="Q658" s="17">
        <f>IF((C658&lt;=7),VLOOKUP(P658,'7 лет'!$U$5:$V$79,2),IF((C658=8),VLOOKUP(P658,'8 лет'!$U$5:$V$79,2),IF((C658=9),VLOOKUP(P658,'9 лет'!$U$5:$V$79,2),IF((C658=10),VLOOKUP(P658,'10 лет'!$U$5:$V$79,2),IF((C658=11),VLOOKUP(P658,'11 лет'!$U$5:$V$79,2),IF((C658=12),VLOOKUP(P658,'12 лет'!$Y$5:$Z$79,2),IF((C658=13),VLOOKUP(P658,'13 лет'!$Y$5:$Z$79,2),IF((C658=14),VLOOKUP(P658,'14 лет'!$Y$5:$Z$79,2),IF((C658=15),VLOOKUP(P658,'15 лет'!$Y$5:$Z$79,2),IF((C658=16),VLOOKUP(P658,'16 лет'!$Y$5:$Z$79,2),IF((C658=17),VLOOKUP(P658,'17 лет'!$Y$5:$Z$79,2))))))))))))</f>
        <v>35</v>
      </c>
      <c r="R658" s="28"/>
      <c r="S658" s="17">
        <f>IF((C658&lt;=7),VLOOKUP(R658,'7 лет'!$W$5:$X$79,2),IF((C658=8),VLOOKUP(R658,'8 лет'!$W$5:$X$79,2),IF((C658=9),VLOOKUP(R658,'9 лет'!$W$5:$X$79,2),IF((C658=10),VLOOKUP(R658,'10 лет'!$W$5:$X$79,2),IF((C658=11),VLOOKUP(R658,'11 лет'!$W$5:$X$79,2),IF((C658=12),VLOOKUP(R658,'12 лет'!$AA$5:$AB$79,2),IF((C658=13),VLOOKUP(R658,'13 лет'!$AA$5:$AB$79,2),IF((C658=14),VLOOKUP(R658,'14 лет'!$AA$5:$AB$79,2),IF((C658=15),VLOOKUP(R658,'15 лет'!$AA$5:$AB$79,2),IF((C658=16),VLOOKUP(R658,'16 лет'!$AA$5:$AB$79,2),IF((C658=17),VLOOKUP(R658,'17 лет'!$AA$5:$AB$79,2))))))))))))</f>
        <v>0</v>
      </c>
      <c r="T658" s="13">
        <f t="shared" si="31"/>
        <v>35</v>
      </c>
      <c r="U658" s="4">
        <f>'Личное первенство девушки'!U104</f>
        <v>7</v>
      </c>
      <c r="V658" s="120"/>
      <c r="W658" s="111"/>
      <c r="X658" t="str">
        <f>P644</f>
        <v>Субъект РФ 16</v>
      </c>
    </row>
    <row r="659" spans="1:24" ht="18.75">
      <c r="A659" s="28">
        <v>3</v>
      </c>
      <c r="B659" s="80"/>
      <c r="C659" s="28"/>
      <c r="D659" s="28"/>
      <c r="E659" s="17">
        <f>IF((C659&lt;=7),VLOOKUP(D659,'7 лет'!$M$5:$N$78,2),IF((C659=8),VLOOKUP(D659,'8 лет'!$M$5:$N$78,2),IF((C659=9),VLOOKUP(D659,'9 лет'!$M$5:$N$78,2),IF((C659=10),VLOOKUP(D659,'10 лет'!$M$5:$N$78,2),IF((C659=11),VLOOKUP(D659,'11 лет'!$M$5:$N$78,2),IF((C659=12),VLOOKUP(D659,'12 лет'!$O$5:$P$78,2),IF((C659=13),VLOOKUP(D659,'13 лет'!$O$5:$P$78,2),IF((C659=14),VLOOKUP(D659,'14 лет'!$O$5:$P$78,2),IF((C659=15),VLOOKUP(D659,'15 лет'!$O$5:$P$78,2),IF((C659=16),VLOOKUP(D659,'16 лет'!$O$5:$P$78,2),IF((C659=17),VLOOKUP(D659,'17 лет'!$O$5:$P$78,2))))))))))))</f>
        <v>0</v>
      </c>
      <c r="F659" s="28"/>
      <c r="G659" s="17">
        <f>IF((C659&lt;=7),VLOOKUP(F659,'7 лет'!$O$5:$P$79,2),IF((C659=8),VLOOKUP(F659,'8 лет'!$O$5:$P$79,2),IF((C659=9),VLOOKUP(F659,'9 лет'!$O$5:$P$79,2),IF((C659=10),VLOOKUP(F659,'10 лет'!$O$5:$P$79,2),IF((C659=11),VLOOKUP(F659,'11 лет'!$O$5:$P$79,2),IF((C659=12),VLOOKUP(F659,'12 лет'!$Q$5:$R$79,2),IF((C659=13),VLOOKUP(F659,'13 лет'!$Q$5:$R$79,2),IF((C659=14),VLOOKUP(F659,'14 лет'!$Q$5:$R$79,2),IF((C659=15),VLOOKUP(F659,'15 лет'!$Q$5:$R$79,2),IF((C659=16),VLOOKUP(F659,'16 лет'!$Q$5:$R$79,2),IF((C659=17),VLOOKUP(F659,'17 лет'!$Q$5:$R$79,2))))))))))))</f>
        <v>0</v>
      </c>
      <c r="H659" s="28"/>
      <c r="I659" s="17">
        <f>IF((C659&lt;=7),VLOOKUP(H659,'7 лет'!$Q$5:$R$79,2),IF((C659=8),VLOOKUP(H659,'8 лет'!$Q$5:$R$79,2),IF((C659=9),VLOOKUP(H659,'9 лет'!$Q$5:$R$79,2),IF((C659=10),VLOOKUP(H659,'10 лет'!$Q$5:$R$79,2),IF((C659=11),VLOOKUP(H659,'11 лет'!$Q$5:$R$79,2),IF((C659=12),VLOOKUP(H659,'12 лет'!$S$5:$T$79,2),IF((C659=13),VLOOKUP(H659,'13 лет'!$S$5:$T$79,2),IF((C659=14),VLOOKUP(H659,'14 лет'!$S$5:$T$79,2),IF((C659=15),VLOOKUP(H659,'15 лет'!$S$5:$T$79,2),IF((C659=16),VLOOKUP(H659,'16 лет'!$S$5:$T$79,2),IF((C659=17),VLOOKUP(H659,'17 лет'!$S$5:$T$79,2))))))))))))</f>
        <v>0</v>
      </c>
      <c r="J659" s="28"/>
      <c r="K659" s="17">
        <f>IF((C659&lt;=7),VLOOKUP(J659,'7 лет'!$S$5:$T$79,2),IF((C659=8),VLOOKUP(J659,'8 лет'!$S$5:$T$79,2),IF((C659=9),VLOOKUP(J659,'9 лет'!$S$5:$T$79,2),IF((C659=10),VLOOKUP(J659,'10 лет'!$S$5:$T$79,2),IF((C659=11),VLOOKUP(J659,'11 лет'!$S$5:$T$79,2),IF((C659=12),VLOOKUP(J659,'12 лет'!$U$5:$V$79,2),IF((C659=13),VLOOKUP(J659,'13 лет'!$U$5:$V$79,2),IF((C659=14),VLOOKUP(J659,'14 лет'!$U$5:$V$79,2),IF(C659&gt;=15,"0")))))))))</f>
        <v>0</v>
      </c>
      <c r="L659" s="28"/>
      <c r="M659" s="17" t="str">
        <f>IF((C659=12),VLOOKUP(L659,'12 лет'!$W$5:$X$85,2),IF((C659=13),VLOOKUP(L659,'13 лет'!$W$5:$X$84,2),IF((C659=14),VLOOKUP(L659,'14 лет'!$W$5:$X$82,2),IF((C659=15),VLOOKUP(L659,'15 лет'!$U$5:$V$82,2),IF((C659=16),VLOOKUP(L659,'16 лет'!$U$5:$V$78,2),IF((C659=17),VLOOKUP(L659,'17 лет'!$U$5:$V$78,2),IF(C659&lt;12,"0")))))))</f>
        <v>0</v>
      </c>
      <c r="N659" s="28"/>
      <c r="O659" s="17" t="str">
        <f>IF((C659=15),VLOOKUP(N659,'15 лет'!$W$5:$X$115,2),IF((C659=16),VLOOKUP(N659,'16 лет'!$W$5:$X$113,2),IF((C659=17),VLOOKUP(N659,'17 лет'!$W$5:$X$113,2),IF(C659&lt;15,"0"))))</f>
        <v>0</v>
      </c>
      <c r="P659" s="11"/>
      <c r="Q659" s="17">
        <f>IF((C659&lt;=7),VLOOKUP(P659,'7 лет'!$U$5:$V$79,2),IF((C659=8),VLOOKUP(P659,'8 лет'!$U$5:$V$79,2),IF((C659=9),VLOOKUP(P659,'9 лет'!$U$5:$V$79,2),IF((C659=10),VLOOKUP(P659,'10 лет'!$U$5:$V$79,2),IF((C659=11),VLOOKUP(P659,'11 лет'!$U$5:$V$79,2),IF((C659=12),VLOOKUP(P659,'12 лет'!$Y$5:$Z$79,2),IF((C659=13),VLOOKUP(P659,'13 лет'!$Y$5:$Z$79,2),IF((C659=14),VLOOKUP(P659,'14 лет'!$Y$5:$Z$79,2),IF((C659=15),VLOOKUP(P659,'15 лет'!$Y$5:$Z$79,2),IF((C659=16),VLOOKUP(P659,'16 лет'!$Y$5:$Z$79,2),IF((C659=17),VLOOKUP(P659,'17 лет'!$Y$5:$Z$79,2))))))))))))</f>
        <v>35</v>
      </c>
      <c r="R659" s="28"/>
      <c r="S659" s="17">
        <f>IF((C659&lt;=7),VLOOKUP(R659,'7 лет'!$W$5:$X$79,2),IF((C659=8),VLOOKUP(R659,'8 лет'!$W$5:$X$79,2),IF((C659=9),VLOOKUP(R659,'9 лет'!$W$5:$X$79,2),IF((C659=10),VLOOKUP(R659,'10 лет'!$W$5:$X$79,2),IF((C659=11),VLOOKUP(R659,'11 лет'!$W$5:$X$79,2),IF((C659=12),VLOOKUP(R659,'12 лет'!$AA$5:$AB$79,2),IF((C659=13),VLOOKUP(R659,'13 лет'!$AA$5:$AB$79,2),IF((C659=14),VLOOKUP(R659,'14 лет'!$AA$5:$AB$79,2),IF((C659=15),VLOOKUP(R659,'15 лет'!$AA$5:$AB$79,2),IF((C659=16),VLOOKUP(R659,'16 лет'!$AA$5:$AB$79,2),IF((C659=17),VLOOKUP(R659,'17 лет'!$AA$5:$AB$79,2))))))))))))</f>
        <v>0</v>
      </c>
      <c r="T659" s="13">
        <f t="shared" si="31"/>
        <v>35</v>
      </c>
      <c r="U659" s="4">
        <f>'Личное первенство девушки'!U105</f>
        <v>7</v>
      </c>
      <c r="V659" s="120"/>
      <c r="W659" s="111"/>
      <c r="X659" t="str">
        <f>P644</f>
        <v>Субъект РФ 16</v>
      </c>
    </row>
    <row r="660" spans="1:24" ht="18.75">
      <c r="A660" s="28">
        <v>4</v>
      </c>
      <c r="B660" s="80"/>
      <c r="C660" s="28"/>
      <c r="D660" s="28"/>
      <c r="E660" s="17">
        <f>IF((C660&lt;=7),VLOOKUP(D660,'7 лет'!$M$5:$N$78,2),IF((C660=8),VLOOKUP(D660,'8 лет'!$M$5:$N$78,2),IF((C660=9),VLOOKUP(D660,'9 лет'!$M$5:$N$78,2),IF((C660=10),VLOOKUP(D660,'10 лет'!$M$5:$N$78,2),IF((C660=11),VLOOKUP(D660,'11 лет'!$M$5:$N$78,2),IF((C660=12),VLOOKUP(D660,'12 лет'!$O$5:$P$78,2),IF((C660=13),VLOOKUP(D660,'13 лет'!$O$5:$P$78,2),IF((C660=14),VLOOKUP(D660,'14 лет'!$O$5:$P$78,2),IF((C660=15),VLOOKUP(D660,'15 лет'!$O$5:$P$78,2),IF((C660=16),VLOOKUP(D660,'16 лет'!$O$5:$P$78,2),IF((C660=17),VLOOKUP(D660,'17 лет'!$O$5:$P$78,2))))))))))))</f>
        <v>0</v>
      </c>
      <c r="F660" s="28"/>
      <c r="G660" s="17">
        <f>IF((C660&lt;=7),VLOOKUP(F660,'7 лет'!$O$5:$P$79,2),IF((C660=8),VLOOKUP(F660,'8 лет'!$O$5:$P$79,2),IF((C660=9),VLOOKUP(F660,'9 лет'!$O$5:$P$79,2),IF((C660=10),VLOOKUP(F660,'10 лет'!$O$5:$P$79,2),IF((C660=11),VLOOKUP(F660,'11 лет'!$O$5:$P$79,2),IF((C660=12),VLOOKUP(F660,'12 лет'!$Q$5:$R$79,2),IF((C660=13),VLOOKUP(F660,'13 лет'!$Q$5:$R$79,2),IF((C660=14),VLOOKUP(F660,'14 лет'!$Q$5:$R$79,2),IF((C660=15),VLOOKUP(F660,'15 лет'!$Q$5:$R$79,2),IF((C660=16),VLOOKUP(F660,'16 лет'!$Q$5:$R$79,2),IF((C660=17),VLOOKUP(F660,'17 лет'!$Q$5:$R$79,2))))))))))))</f>
        <v>0</v>
      </c>
      <c r="H660" s="28"/>
      <c r="I660" s="17">
        <f>IF((C660&lt;=7),VLOOKUP(H660,'7 лет'!$Q$5:$R$79,2),IF((C660=8),VLOOKUP(H660,'8 лет'!$Q$5:$R$79,2),IF((C660=9),VLOOKUP(H660,'9 лет'!$Q$5:$R$79,2),IF((C660=10),VLOOKUP(H660,'10 лет'!$Q$5:$R$79,2),IF((C660=11),VLOOKUP(H660,'11 лет'!$Q$5:$R$79,2),IF((C660=12),VLOOKUP(H660,'12 лет'!$S$5:$T$79,2),IF((C660=13),VLOOKUP(H660,'13 лет'!$S$5:$T$79,2),IF((C660=14),VLOOKUP(H660,'14 лет'!$S$5:$T$79,2),IF((C660=15),VLOOKUP(H660,'15 лет'!$S$5:$T$79,2),IF((C660=16),VLOOKUP(H660,'16 лет'!$S$5:$T$79,2),IF((C660=17),VLOOKUP(H660,'17 лет'!$S$5:$T$79,2))))))))))))</f>
        <v>0</v>
      </c>
      <c r="J660" s="28"/>
      <c r="K660" s="17">
        <f>IF((C660&lt;=7),VLOOKUP(J660,'7 лет'!$S$5:$T$79,2),IF((C660=8),VLOOKUP(J660,'8 лет'!$S$5:$T$79,2),IF((C660=9),VLOOKUP(J660,'9 лет'!$S$5:$T$79,2),IF((C660=10),VLOOKUP(J660,'10 лет'!$S$5:$T$79,2),IF((C660=11),VLOOKUP(J660,'11 лет'!$S$5:$T$79,2),IF((C660=12),VLOOKUP(J660,'12 лет'!$U$5:$V$79,2),IF((C660=13),VLOOKUP(J660,'13 лет'!$U$5:$V$79,2),IF((C660=14),VLOOKUP(J660,'14 лет'!$U$5:$V$79,2),IF(C660&gt;=15,"0")))))))))</f>
        <v>0</v>
      </c>
      <c r="L660" s="28"/>
      <c r="M660" s="17" t="str">
        <f>IF((C660=12),VLOOKUP(L660,'12 лет'!$W$5:$X$85,2),IF((C660=13),VLOOKUP(L660,'13 лет'!$W$5:$X$84,2),IF((C660=14),VLOOKUP(L660,'14 лет'!$W$5:$X$82,2),IF((C660=15),VLOOKUP(L660,'15 лет'!$U$5:$V$82,2),IF((C660=16),VLOOKUP(L660,'16 лет'!$U$5:$V$78,2),IF((C660=17),VLOOKUP(L660,'17 лет'!$U$5:$V$78,2),IF(C660&lt;12,"0")))))))</f>
        <v>0</v>
      </c>
      <c r="N660" s="28"/>
      <c r="O660" s="17" t="str">
        <f>IF((C660=15),VLOOKUP(N660,'15 лет'!$W$5:$X$115,2),IF((C660=16),VLOOKUP(N660,'16 лет'!$W$5:$X$113,2),IF((C660=17),VLOOKUP(N660,'17 лет'!$W$5:$X$113,2),IF(C660&lt;15,"0"))))</f>
        <v>0</v>
      </c>
      <c r="P660" s="11"/>
      <c r="Q660" s="17">
        <f>IF((C660&lt;=7),VLOOKUP(P660,'7 лет'!$U$5:$V$79,2),IF((C660=8),VLOOKUP(P660,'8 лет'!$U$5:$V$79,2),IF((C660=9),VLOOKUP(P660,'9 лет'!$U$5:$V$79,2),IF((C660=10),VLOOKUP(P660,'10 лет'!$U$5:$V$79,2),IF((C660=11),VLOOKUP(P660,'11 лет'!$U$5:$V$79,2),IF((C660=12),VLOOKUP(P660,'12 лет'!$Y$5:$Z$79,2),IF((C660=13),VLOOKUP(P660,'13 лет'!$Y$5:$Z$79,2),IF((C660=14),VLOOKUP(P660,'14 лет'!$Y$5:$Z$79,2),IF((C660=15),VLOOKUP(P660,'15 лет'!$Y$5:$Z$79,2),IF((C660=16),VLOOKUP(P660,'16 лет'!$Y$5:$Z$79,2),IF((C660=17),VLOOKUP(P660,'17 лет'!$Y$5:$Z$79,2))))))))))))</f>
        <v>35</v>
      </c>
      <c r="R660" s="28"/>
      <c r="S660" s="17">
        <f>IF((C660&lt;=7),VLOOKUP(R660,'7 лет'!$W$5:$X$79,2),IF((C660=8),VLOOKUP(R660,'8 лет'!$W$5:$X$79,2),IF((C660=9),VLOOKUP(R660,'9 лет'!$W$5:$X$79,2),IF((C660=10),VLOOKUP(R660,'10 лет'!$W$5:$X$79,2),IF((C660=11),VLOOKUP(R660,'11 лет'!$W$5:$X$79,2),IF((C660=12),VLOOKUP(R660,'12 лет'!$AA$5:$AB$79,2),IF((C660=13),VLOOKUP(R660,'13 лет'!$AA$5:$AB$79,2),IF((C660=14),VLOOKUP(R660,'14 лет'!$AA$5:$AB$79,2),IF((C660=15),VLOOKUP(R660,'15 лет'!$AA$5:$AB$79,2),IF((C660=16),VLOOKUP(R660,'16 лет'!$AA$5:$AB$79,2),IF((C660=17),VLOOKUP(R660,'17 лет'!$AA$5:$AB$79,2))))))))))))</f>
        <v>0</v>
      </c>
      <c r="T660" s="13">
        <f t="shared" si="31"/>
        <v>35</v>
      </c>
      <c r="U660" s="4">
        <f>'Личное первенство девушки'!U106</f>
        <v>7</v>
      </c>
      <c r="V660" s="120"/>
      <c r="W660" s="111"/>
      <c r="X660" t="str">
        <f>P644</f>
        <v>Субъект РФ 16</v>
      </c>
    </row>
    <row r="661" spans="1:24" ht="18.75">
      <c r="A661" s="28">
        <v>5</v>
      </c>
      <c r="B661" s="80"/>
      <c r="C661" s="30"/>
      <c r="D661" s="14"/>
      <c r="E661" s="17">
        <f>IF((C661&lt;=7),VLOOKUP(D661,'7 лет'!$M$5:$N$78,2),IF((C661=8),VLOOKUP(D661,'8 лет'!$M$5:$N$78,2),IF((C661=9),VLOOKUP(D661,'9 лет'!$M$5:$N$78,2),IF((C661=10),VLOOKUP(D661,'10 лет'!$M$5:$N$78,2),IF((C661=11),VLOOKUP(D661,'11 лет'!$M$5:$N$78,2),IF((C661=12),VLOOKUP(D661,'12 лет'!$O$5:$P$78,2),IF((C661=13),VLOOKUP(D661,'13 лет'!$O$5:$P$78,2),IF((C661=14),VLOOKUP(D661,'14 лет'!$O$5:$P$78,2),IF((C661=15),VLOOKUP(D661,'15 лет'!$O$5:$P$78,2),IF((C661=16),VLOOKUP(D661,'16 лет'!$O$5:$P$78,2),IF((C661=17),VLOOKUP(D661,'17 лет'!$O$5:$P$78,2))))))))))))</f>
        <v>0</v>
      </c>
      <c r="F661" s="14"/>
      <c r="G661" s="17">
        <f>IF((C661&lt;=7),VLOOKUP(F661,'7 лет'!$O$5:$P$79,2),IF((C661=8),VLOOKUP(F661,'8 лет'!$O$5:$P$79,2),IF((C661=9),VLOOKUP(F661,'9 лет'!$O$5:$P$79,2),IF((C661=10),VLOOKUP(F661,'10 лет'!$O$5:$P$79,2),IF((C661=11),VLOOKUP(F661,'11 лет'!$O$5:$P$79,2),IF((C661=12),VLOOKUP(F661,'12 лет'!$Q$5:$R$79,2),IF((C661=13),VLOOKUP(F661,'13 лет'!$Q$5:$R$79,2),IF((C661=14),VLOOKUP(F661,'14 лет'!$Q$5:$R$79,2),IF((C661=15),VLOOKUP(F661,'15 лет'!$Q$5:$R$79,2),IF((C661=16),VLOOKUP(F661,'16 лет'!$Q$5:$R$79,2),IF((C661=17),VLOOKUP(F661,'17 лет'!$Q$5:$R$79,2))))))))))))</f>
        <v>0</v>
      </c>
      <c r="H661" s="14"/>
      <c r="I661" s="17">
        <f>IF((C661&lt;=7),VLOOKUP(H661,'7 лет'!$Q$5:$R$79,2),IF((C661=8),VLOOKUP(H661,'8 лет'!$Q$5:$R$79,2),IF((C661=9),VLOOKUP(H661,'9 лет'!$Q$5:$R$79,2),IF((C661=10),VLOOKUP(H661,'10 лет'!$Q$5:$R$79,2),IF((C661=11),VLOOKUP(H661,'11 лет'!$Q$5:$R$79,2),IF((C661=12),VLOOKUP(H661,'12 лет'!$S$5:$T$79,2),IF((C661=13),VLOOKUP(H661,'13 лет'!$S$5:$T$79,2),IF((C661=14),VLOOKUP(H661,'14 лет'!$S$5:$T$79,2),IF((C661=15),VLOOKUP(H661,'15 лет'!$S$5:$T$79,2),IF((C661=16),VLOOKUP(H661,'16 лет'!$S$5:$T$79,2),IF((C661=17),VLOOKUP(H661,'17 лет'!$S$5:$T$79,2))))))))))))</f>
        <v>0</v>
      </c>
      <c r="J661" s="14"/>
      <c r="K661" s="17">
        <f>IF((C661&lt;=7),VLOOKUP(J661,'7 лет'!$S$5:$T$79,2),IF((C661=8),VLOOKUP(J661,'8 лет'!$S$5:$T$79,2),IF((C661=9),VLOOKUP(J661,'9 лет'!$S$5:$T$79,2),IF((C661=10),VLOOKUP(J661,'10 лет'!$S$5:$T$79,2),IF((C661=11),VLOOKUP(J661,'11 лет'!$S$5:$T$79,2),IF((C661=12),VLOOKUP(J661,'12 лет'!$U$5:$V$79,2),IF((C661=13),VLOOKUP(J661,'13 лет'!$U$5:$V$79,2),IF((C661=14),VLOOKUP(J661,'14 лет'!$U$5:$V$79,2),IF(C661&gt;=15,"0")))))))))</f>
        <v>0</v>
      </c>
      <c r="L661" s="28"/>
      <c r="M661" s="17" t="str">
        <f>IF((C661=12),VLOOKUP(L661,'12 лет'!$W$5:$X$85,2),IF((C661=13),VLOOKUP(L661,'13 лет'!$W$5:$X$84,2),IF((C661=14),VLOOKUP(L661,'14 лет'!$W$5:$X$82,2),IF((C661=15),VLOOKUP(L661,'15 лет'!$U$5:$V$82,2),IF((C661=16),VLOOKUP(L661,'16 лет'!$U$5:$V$78,2),IF((C661=17),VLOOKUP(L661,'17 лет'!$U$5:$V$78,2),IF(C661&lt;12,"0")))))))</f>
        <v>0</v>
      </c>
      <c r="N661" s="14"/>
      <c r="O661" s="17" t="str">
        <f>IF((C661=15),VLOOKUP(N661,'15 лет'!$W$5:$X$115,2),IF((C661=16),VLOOKUP(N661,'16 лет'!$W$5:$X$113,2),IF((C661=17),VLOOKUP(N661,'17 лет'!$W$5:$X$113,2),IF(C661&lt;15,"0"))))</f>
        <v>0</v>
      </c>
      <c r="P661" s="14"/>
      <c r="Q661" s="17">
        <f>IF((C661&lt;=7),VLOOKUP(P661,'7 лет'!$U$5:$V$79,2),IF((C661=8),VLOOKUP(P661,'8 лет'!$U$5:$V$79,2),IF((C661=9),VLOOKUP(P661,'9 лет'!$U$5:$V$79,2),IF((C661=10),VLOOKUP(P661,'10 лет'!$U$5:$V$79,2),IF((C661=11),VLOOKUP(P661,'11 лет'!$U$5:$V$79,2),IF((C661=12),VLOOKUP(P661,'12 лет'!$Y$5:$Z$79,2),IF((C661=13),VLOOKUP(P661,'13 лет'!$Y$5:$Z$79,2),IF((C661=14),VLOOKUP(P661,'14 лет'!$Y$5:$Z$79,2),IF((C661=15),VLOOKUP(P661,'15 лет'!$Y$5:$Z$79,2),IF((C661=16),VLOOKUP(P661,'16 лет'!$Y$5:$Z$79,2),IF((C661=17),VLOOKUP(P661,'17 лет'!$Y$5:$Z$79,2))))))))))))</f>
        <v>35</v>
      </c>
      <c r="R661" s="14"/>
      <c r="S661" s="17">
        <f>IF((C661&lt;=7),VLOOKUP(R661,'7 лет'!$W$5:$X$79,2),IF((C661=8),VLOOKUP(R661,'8 лет'!$W$5:$X$79,2),IF((C661=9),VLOOKUP(R661,'9 лет'!$W$5:$X$79,2),IF((C661=10),VLOOKUP(R661,'10 лет'!$W$5:$X$79,2),IF((C661=11),VLOOKUP(R661,'11 лет'!$W$5:$X$79,2),IF((C661=12),VLOOKUP(R661,'12 лет'!$AA$5:$AB$79,2),IF((C661=13),VLOOKUP(R661,'13 лет'!$AA$5:$AB$79,2),IF((C661=14),VLOOKUP(R661,'14 лет'!$AA$5:$AB$79,2),IF((C661=15),VLOOKUP(R661,'15 лет'!$AA$5:$AB$79,2),IF((C661=16),VLOOKUP(R661,'16 лет'!$AA$5:$AB$79,2),IF((C661=17),VLOOKUP(R661,'17 лет'!$AA$5:$AB$79,2))))))))))))</f>
        <v>0</v>
      </c>
      <c r="T661" s="13">
        <f t="shared" si="31"/>
        <v>35</v>
      </c>
      <c r="U661" s="4">
        <f>'Личное первенство девушки'!U107</f>
        <v>7</v>
      </c>
      <c r="V661" s="120"/>
      <c r="W661" s="111"/>
      <c r="X661" t="str">
        <f>P644</f>
        <v>Субъект РФ 16</v>
      </c>
    </row>
    <row r="662" spans="1:24" ht="18.75">
      <c r="A662" s="28">
        <v>6</v>
      </c>
      <c r="B662" s="80"/>
      <c r="C662" s="30"/>
      <c r="D662" s="14"/>
      <c r="E662" s="17">
        <f>IF((C662&lt;=7),VLOOKUP(D662,'7 лет'!$M$5:$N$78,2),IF((C662=8),VLOOKUP(D662,'8 лет'!$M$5:$N$78,2),IF((C662=9),VLOOKUP(D662,'9 лет'!$M$5:$N$78,2),IF((C662=10),VLOOKUP(D662,'10 лет'!$M$5:$N$78,2),IF((C662=11),VLOOKUP(D662,'11 лет'!$M$5:$N$78,2),IF((C662=12),VLOOKUP(D662,'12 лет'!$O$5:$P$78,2),IF((C662=13),VLOOKUP(D662,'13 лет'!$O$5:$P$78,2),IF((C662=14),VLOOKUP(D662,'14 лет'!$O$5:$P$78,2),IF((C662=15),VLOOKUP(D662,'15 лет'!$O$5:$P$78,2),IF((C662=16),VLOOKUP(D662,'16 лет'!$O$5:$P$78,2),IF((C662=17),VLOOKUP(D662,'17 лет'!$O$5:$P$78,2))))))))))))</f>
        <v>0</v>
      </c>
      <c r="F662" s="14"/>
      <c r="G662" s="17">
        <f>IF((C662&lt;=7),VLOOKUP(F662,'7 лет'!$O$5:$P$79,2),IF((C662=8),VLOOKUP(F662,'8 лет'!$O$5:$P$79,2),IF((C662=9),VLOOKUP(F662,'9 лет'!$O$5:$P$79,2),IF((C662=10),VLOOKUP(F662,'10 лет'!$O$5:$P$79,2),IF((C662=11),VLOOKUP(F662,'11 лет'!$O$5:$P$79,2),IF((C662=12),VLOOKUP(F662,'12 лет'!$Q$5:$R$79,2),IF((C662=13),VLOOKUP(F662,'13 лет'!$Q$5:$R$79,2),IF((C662=14),VLOOKUP(F662,'14 лет'!$Q$5:$R$79,2),IF((C662=15),VLOOKUP(F662,'15 лет'!$Q$5:$R$79,2),IF((C662=16),VLOOKUP(F662,'16 лет'!$Q$5:$R$79,2),IF((C662=17),VLOOKUP(F662,'17 лет'!$Q$5:$R$79,2))))))))))))</f>
        <v>0</v>
      </c>
      <c r="H662" s="14"/>
      <c r="I662" s="17">
        <f>IF((C662&lt;=7),VLOOKUP(H662,'7 лет'!$Q$5:$R$79,2),IF((C662=8),VLOOKUP(H662,'8 лет'!$Q$5:$R$79,2),IF((C662=9),VLOOKUP(H662,'9 лет'!$Q$5:$R$79,2),IF((C662=10),VLOOKUP(H662,'10 лет'!$Q$5:$R$79,2),IF((C662=11),VLOOKUP(H662,'11 лет'!$Q$5:$R$79,2),IF((C662=12),VLOOKUP(H662,'12 лет'!$S$5:$T$79,2),IF((C662=13),VLOOKUP(H662,'13 лет'!$S$5:$T$79,2),IF((C662=14),VLOOKUP(H662,'14 лет'!$S$5:$T$79,2),IF((C662=15),VLOOKUP(H662,'15 лет'!$S$5:$T$79,2),IF((C662=16),VLOOKUP(H662,'16 лет'!$S$5:$T$79,2),IF((C662=17),VLOOKUP(H662,'17 лет'!$S$5:$T$79,2))))))))))))</f>
        <v>0</v>
      </c>
      <c r="J662" s="14"/>
      <c r="K662" s="17">
        <f>IF((C662&lt;=7),VLOOKUP(J662,'7 лет'!$S$5:$T$79,2),IF((C662=8),VLOOKUP(J662,'8 лет'!$S$5:$T$79,2),IF((C662=9),VLOOKUP(J662,'9 лет'!$S$5:$T$79,2),IF((C662=10),VLOOKUP(J662,'10 лет'!$S$5:$T$79,2),IF((C662=11),VLOOKUP(J662,'11 лет'!$S$5:$T$79,2),IF((C662=12),VLOOKUP(J662,'12 лет'!$U$5:$V$79,2),IF((C662=13),VLOOKUP(J662,'13 лет'!$U$5:$V$79,2),IF((C662=14),VLOOKUP(J662,'14 лет'!$U$5:$V$79,2),IF(C662&gt;=15,"0")))))))))</f>
        <v>0</v>
      </c>
      <c r="L662" s="28"/>
      <c r="M662" s="17" t="str">
        <f>IF((C662=12),VLOOKUP(L662,'12 лет'!$W$5:$X$85,2),IF((C662=13),VLOOKUP(L662,'13 лет'!$W$5:$X$84,2),IF((C662=14),VLOOKUP(L662,'14 лет'!$W$5:$X$82,2),IF((C662=15),VLOOKUP(L662,'15 лет'!$U$5:$V$82,2),IF((C662=16),VLOOKUP(L662,'16 лет'!$U$5:$V$78,2),IF((C662=17),VLOOKUP(L662,'17 лет'!$U$5:$V$78,2),IF(C662&lt;12,"0")))))))</f>
        <v>0</v>
      </c>
      <c r="N662" s="14"/>
      <c r="O662" s="17" t="str">
        <f>IF((C662=15),VLOOKUP(N662,'15 лет'!$W$5:$X$115,2),IF((C662=16),VLOOKUP(N662,'16 лет'!$W$5:$X$113,2),IF((C662=17),VLOOKUP(N662,'17 лет'!$W$5:$X$113,2),IF(C662&lt;15,"0"))))</f>
        <v>0</v>
      </c>
      <c r="P662" s="14"/>
      <c r="Q662" s="17">
        <f>IF((C662&lt;=7),VLOOKUP(P662,'7 лет'!$U$5:$V$79,2),IF((C662=8),VLOOKUP(P662,'8 лет'!$U$5:$V$79,2),IF((C662=9),VLOOKUP(P662,'9 лет'!$U$5:$V$79,2),IF((C662=10),VLOOKUP(P662,'10 лет'!$U$5:$V$79,2),IF((C662=11),VLOOKUP(P662,'11 лет'!$U$5:$V$79,2),IF((C662=12),VLOOKUP(P662,'12 лет'!$Y$5:$Z$79,2),IF((C662=13),VLOOKUP(P662,'13 лет'!$Y$5:$Z$79,2),IF((C662=14),VLOOKUP(P662,'14 лет'!$Y$5:$Z$79,2),IF((C662=15),VLOOKUP(P662,'15 лет'!$Y$5:$Z$79,2),IF((C662=16),VLOOKUP(P662,'16 лет'!$Y$5:$Z$79,2),IF((C662=17),VLOOKUP(P662,'17 лет'!$Y$5:$Z$79,2))))))))))))</f>
        <v>35</v>
      </c>
      <c r="R662" s="14"/>
      <c r="S662" s="17">
        <f>IF((C662&lt;=7),VLOOKUP(R662,'7 лет'!$W$5:$X$79,2),IF((C662=8),VLOOKUP(R662,'8 лет'!$W$5:$X$79,2),IF((C662=9),VLOOKUP(R662,'9 лет'!$W$5:$X$79,2),IF((C662=10),VLOOKUP(R662,'10 лет'!$W$5:$X$79,2),IF((C662=11),VLOOKUP(R662,'11 лет'!$W$5:$X$79,2),IF((C662=12),VLOOKUP(R662,'12 лет'!$AA$5:$AB$79,2),IF((C662=13),VLOOKUP(R662,'13 лет'!$AA$5:$AB$79,2),IF((C662=14),VLOOKUP(R662,'14 лет'!$AA$5:$AB$79,2),IF((C662=15),VLOOKUP(R662,'15 лет'!$AA$5:$AB$79,2),IF((C662=16),VLOOKUP(R662,'16 лет'!$AA$5:$AB$79,2),IF((C662=17),VLOOKUP(R662,'17 лет'!$AA$5:$AB$79,2))))))))))))</f>
        <v>0</v>
      </c>
      <c r="T662" s="13">
        <f t="shared" si="31"/>
        <v>35</v>
      </c>
      <c r="U662" s="4">
        <f>'Личное первенство девушки'!U108</f>
        <v>7</v>
      </c>
      <c r="V662" s="120"/>
      <c r="W662" s="111"/>
      <c r="X662" t="str">
        <f>P644</f>
        <v>Субъект РФ 16</v>
      </c>
    </row>
    <row r="663" spans="1:24" ht="18.75">
      <c r="A663" s="122"/>
      <c r="B663" s="123"/>
      <c r="C663" s="123"/>
      <c r="D663" s="123"/>
      <c r="E663" s="123"/>
      <c r="F663" s="123"/>
      <c r="G663" s="123"/>
      <c r="H663" s="123"/>
      <c r="I663" s="123"/>
      <c r="J663" s="123"/>
      <c r="K663" s="123"/>
      <c r="L663" s="123"/>
      <c r="M663" s="123"/>
      <c r="N663" s="123"/>
      <c r="O663" s="123"/>
      <c r="P663" s="128" t="s">
        <v>293</v>
      </c>
      <c r="Q663" s="128"/>
      <c r="R663" s="128"/>
      <c r="S663" s="129"/>
      <c r="T663" s="124">
        <f ca="1">SUMPRODUCT(LARGE($T$657:$T$662,ROW(INDIRECT("T1:T"&amp;Z17))))</f>
        <v>175</v>
      </c>
      <c r="U663" s="125"/>
      <c r="V663" s="120"/>
      <c r="W663" s="111"/>
    </row>
    <row r="664" spans="1:24" ht="30" customHeight="1">
      <c r="A664" s="131"/>
      <c r="B664" s="132"/>
      <c r="C664" s="132"/>
      <c r="D664" s="132"/>
      <c r="E664" s="132"/>
      <c r="F664" s="132"/>
      <c r="G664" s="132"/>
      <c r="H664" s="132"/>
      <c r="I664" s="132"/>
      <c r="J664" s="132"/>
      <c r="K664" s="132"/>
      <c r="L664" s="132"/>
      <c r="M664" s="132"/>
      <c r="N664" s="132"/>
      <c r="O664" s="132"/>
      <c r="P664" s="126" t="s">
        <v>294</v>
      </c>
      <c r="Q664" s="126"/>
      <c r="R664" s="126"/>
      <c r="S664" s="126"/>
      <c r="T664" s="142">
        <f ca="1">SUM(T655+T663)</f>
        <v>425</v>
      </c>
      <c r="U664" s="143"/>
      <c r="V664" s="121"/>
      <c r="W664" s="112"/>
    </row>
    <row r="665" spans="1:24">
      <c r="A665" s="15"/>
      <c r="B665" s="15"/>
      <c r="C665" s="15"/>
      <c r="D665" s="15"/>
      <c r="E665" s="15"/>
      <c r="F665" s="15"/>
      <c r="G665" s="15"/>
      <c r="H665" s="15"/>
      <c r="I665" s="15"/>
      <c r="J665" s="15"/>
      <c r="K665" s="15"/>
      <c r="L665" s="15"/>
      <c r="M665" s="15"/>
      <c r="N665" s="15"/>
      <c r="O665" s="15"/>
      <c r="P665" s="15"/>
      <c r="Q665" s="15"/>
      <c r="R665" s="15"/>
      <c r="S665" s="15"/>
      <c r="T665" s="15"/>
    </row>
    <row r="666" spans="1:24">
      <c r="A666" s="16"/>
      <c r="C666" s="16"/>
      <c r="D666" s="16"/>
      <c r="E666" s="16"/>
      <c r="F666" s="16"/>
      <c r="G666" s="16"/>
      <c r="H666" s="16"/>
      <c r="I666" s="16"/>
      <c r="J666" s="16"/>
      <c r="K666" s="15"/>
      <c r="L666" s="15"/>
      <c r="M666" s="16"/>
      <c r="N666" s="16"/>
      <c r="O666" s="16"/>
      <c r="P666" s="16"/>
      <c r="Q666" s="16"/>
      <c r="R666" s="16"/>
      <c r="S666" s="16"/>
      <c r="T666" s="16"/>
    </row>
    <row r="667" spans="1:24">
      <c r="A667" s="16"/>
      <c r="C667" s="16"/>
      <c r="D667" s="16"/>
      <c r="E667" s="16"/>
      <c r="F667" s="16"/>
      <c r="G667" s="16"/>
      <c r="H667" s="16"/>
      <c r="I667" s="16"/>
      <c r="J667" s="16"/>
      <c r="K667" s="15"/>
      <c r="L667" s="15"/>
      <c r="M667" s="16"/>
      <c r="N667" s="16"/>
      <c r="O667" s="16"/>
      <c r="P667" s="16"/>
      <c r="Q667" s="16"/>
      <c r="R667" s="16"/>
      <c r="S667" s="16"/>
      <c r="T667" s="16"/>
    </row>
    <row r="668" spans="1:24" ht="16.5">
      <c r="A668" s="15"/>
      <c r="B668" s="81" t="s">
        <v>181</v>
      </c>
      <c r="C668" s="15"/>
      <c r="D668" s="15"/>
      <c r="E668" s="15"/>
      <c r="F668" s="15"/>
      <c r="G668" s="15"/>
      <c r="H668" s="15"/>
      <c r="I668" s="15"/>
      <c r="J668" s="15"/>
      <c r="K668" s="15"/>
      <c r="L668" s="15"/>
      <c r="M668" s="15"/>
      <c r="N668" s="15"/>
      <c r="O668" s="15"/>
      <c r="P668" s="15"/>
      <c r="Q668" s="15"/>
      <c r="R668" s="15"/>
      <c r="S668" s="15"/>
      <c r="T668" s="15"/>
    </row>
    <row r="669" spans="1:24">
      <c r="A669" s="15"/>
      <c r="B669" s="16"/>
      <c r="C669" s="16"/>
      <c r="D669" s="15"/>
      <c r="E669" s="15"/>
      <c r="F669" s="15"/>
      <c r="G669" s="15"/>
      <c r="H669" s="15"/>
      <c r="I669" s="15"/>
      <c r="J669" s="15"/>
      <c r="K669" s="15"/>
      <c r="L669" s="15"/>
      <c r="M669" s="15"/>
      <c r="N669" s="15"/>
      <c r="O669" s="15"/>
      <c r="P669" s="15"/>
      <c r="Q669" s="15"/>
      <c r="R669" s="15"/>
      <c r="S669" s="15"/>
      <c r="T669" s="15"/>
    </row>
    <row r="670" spans="1:24">
      <c r="A670" s="15"/>
      <c r="B670" s="15"/>
      <c r="C670" s="16"/>
      <c r="D670" s="15"/>
      <c r="E670" s="15"/>
      <c r="F670" s="15"/>
      <c r="G670" s="15"/>
      <c r="H670" s="15"/>
      <c r="I670" s="15"/>
      <c r="J670" s="15"/>
      <c r="K670" s="15"/>
      <c r="L670" s="15"/>
      <c r="M670" s="15"/>
      <c r="N670" s="15"/>
      <c r="O670" s="15"/>
      <c r="P670" s="15"/>
      <c r="Q670" s="15"/>
      <c r="R670" s="15"/>
      <c r="S670" s="15"/>
      <c r="T670" s="15"/>
    </row>
    <row r="671" spans="1:24" ht="16.5">
      <c r="A671" s="15"/>
      <c r="B671" s="81" t="s">
        <v>182</v>
      </c>
      <c r="C671" s="16"/>
      <c r="D671" s="15"/>
      <c r="E671" s="15"/>
      <c r="F671" s="15"/>
      <c r="G671" s="15"/>
      <c r="H671" s="15"/>
      <c r="I671" s="15"/>
      <c r="J671" s="15"/>
      <c r="K671" s="15"/>
      <c r="L671" s="15"/>
      <c r="M671" s="15"/>
      <c r="N671" s="15"/>
      <c r="O671" s="15"/>
      <c r="P671" s="15"/>
      <c r="Q671" s="15"/>
      <c r="R671" s="15"/>
      <c r="S671" s="15"/>
      <c r="T671" s="15"/>
    </row>
    <row r="673" spans="1:23" ht="18.75">
      <c r="A673" s="113" t="s">
        <v>999</v>
      </c>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row>
    <row r="674" spans="1:23" ht="18.75">
      <c r="A674" s="113" t="s">
        <v>998</v>
      </c>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row>
    <row r="676" spans="1:23">
      <c r="A676" s="114" t="s">
        <v>169</v>
      </c>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row>
    <row r="677" spans="1:23">
      <c r="A677" s="45"/>
      <c r="B677" s="45"/>
      <c r="C677" s="45"/>
      <c r="D677" s="45"/>
      <c r="E677" s="45"/>
      <c r="F677" s="45"/>
      <c r="G677" s="45"/>
      <c r="H677" s="45"/>
      <c r="I677" s="45"/>
      <c r="J677" s="45"/>
      <c r="K677" s="45"/>
      <c r="L677" s="45"/>
      <c r="M677" s="45"/>
      <c r="N677" s="45"/>
      <c r="O677" s="45"/>
      <c r="P677" s="45"/>
      <c r="Q677" s="45"/>
      <c r="R677" s="45"/>
      <c r="S677" s="45"/>
      <c r="T677" s="45"/>
      <c r="U677" s="45"/>
      <c r="V677" s="45"/>
      <c r="W677" s="45"/>
    </row>
    <row r="678" spans="1:23" ht="18.75">
      <c r="A678" s="115" t="s">
        <v>1013</v>
      </c>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row>
    <row r="679" spans="1:23" ht="18.75">
      <c r="A679" s="115" t="s">
        <v>996</v>
      </c>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row>
    <row r="680" spans="1:23" ht="18.75">
      <c r="A680" s="116" t="s">
        <v>997</v>
      </c>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row>
    <row r="681" spans="1:23" ht="18.75">
      <c r="A681" s="52"/>
      <c r="B681" s="52"/>
      <c r="C681" s="52"/>
      <c r="D681" s="52"/>
      <c r="E681" s="52"/>
      <c r="F681" s="52"/>
      <c r="G681" s="52"/>
      <c r="H681" s="52"/>
      <c r="I681" s="52"/>
      <c r="J681" s="52"/>
      <c r="K681" s="52"/>
      <c r="L681" s="52"/>
      <c r="M681" s="52"/>
      <c r="N681" s="52"/>
      <c r="O681" s="52"/>
      <c r="P681" s="52"/>
      <c r="Q681" s="52"/>
      <c r="R681" s="52"/>
      <c r="S681" s="52"/>
      <c r="T681" s="52"/>
      <c r="U681" s="52"/>
      <c r="V681" s="52"/>
    </row>
    <row r="682" spans="1:23">
      <c r="A682" s="10"/>
      <c r="B682" s="10"/>
      <c r="C682" s="10"/>
      <c r="D682" s="10"/>
      <c r="E682" s="10"/>
      <c r="F682" s="10"/>
      <c r="G682" s="10"/>
      <c r="H682" s="10"/>
      <c r="I682" s="10"/>
      <c r="J682" s="10"/>
      <c r="K682" s="10"/>
      <c r="L682" s="10"/>
      <c r="M682" s="10"/>
      <c r="N682" s="10"/>
      <c r="O682" s="10"/>
      <c r="P682" s="10"/>
      <c r="Q682" s="10"/>
      <c r="R682" s="10"/>
      <c r="S682" s="10"/>
      <c r="T682" s="10"/>
    </row>
    <row r="683" spans="1:23" ht="18.75">
      <c r="A683" s="117" t="s">
        <v>1000</v>
      </c>
      <c r="B683" s="117"/>
      <c r="C683" s="49"/>
      <c r="D683" s="49"/>
      <c r="E683" s="49"/>
      <c r="F683" s="49"/>
      <c r="G683" s="49"/>
      <c r="H683" s="49"/>
      <c r="I683" s="49"/>
      <c r="J683" s="49"/>
      <c r="K683" s="49"/>
      <c r="L683" s="49"/>
      <c r="M683" s="49"/>
      <c r="N683" s="49"/>
      <c r="O683" s="49"/>
      <c r="P683" s="49"/>
      <c r="Q683" s="49"/>
      <c r="R683" s="49"/>
      <c r="S683" s="49"/>
      <c r="T683" s="49"/>
    </row>
    <row r="684" spans="1:23" ht="18.75">
      <c r="A684" s="117" t="s">
        <v>1001</v>
      </c>
      <c r="B684" s="117"/>
      <c r="C684" s="44"/>
      <c r="D684" s="44"/>
      <c r="E684" s="44"/>
      <c r="F684" s="44"/>
      <c r="G684" s="44"/>
      <c r="H684" s="44"/>
      <c r="I684" s="44"/>
      <c r="J684" s="44"/>
      <c r="K684" s="44"/>
      <c r="L684" s="44"/>
      <c r="M684" s="44"/>
      <c r="N684" s="44"/>
      <c r="O684" s="44"/>
      <c r="P684" s="44"/>
      <c r="Q684" s="44"/>
      <c r="R684" s="44"/>
      <c r="S684" s="44"/>
      <c r="T684" s="44"/>
    </row>
    <row r="685" spans="1:23" ht="18.75">
      <c r="A685" s="117"/>
      <c r="B685" s="117"/>
      <c r="D685" s="49"/>
      <c r="E685" s="49"/>
      <c r="F685" s="49"/>
      <c r="G685" s="49"/>
      <c r="H685" s="49"/>
      <c r="I685" s="49"/>
      <c r="J685" s="49"/>
      <c r="K685" s="49"/>
      <c r="L685" s="49"/>
      <c r="M685" s="49"/>
      <c r="N685" s="49"/>
      <c r="O685" s="49"/>
      <c r="P685" s="49"/>
      <c r="Q685" s="49"/>
      <c r="R685" s="49"/>
      <c r="S685" s="49"/>
      <c r="T685" s="49"/>
    </row>
    <row r="686" spans="1:23" ht="18.75">
      <c r="A686" s="118" t="s">
        <v>198</v>
      </c>
      <c r="B686" s="118"/>
      <c r="C686" s="118"/>
      <c r="D686" s="118"/>
      <c r="E686" s="118"/>
      <c r="F686" s="118"/>
      <c r="G686" s="118"/>
      <c r="H686" s="118"/>
      <c r="I686" s="118"/>
      <c r="J686" s="118"/>
      <c r="K686" s="118"/>
      <c r="L686" s="118"/>
      <c r="M686" s="118"/>
      <c r="N686" s="118"/>
      <c r="O686" s="118"/>
      <c r="P686" s="141" t="s">
        <v>308</v>
      </c>
      <c r="Q686" s="141"/>
      <c r="R686" s="141"/>
      <c r="S686" s="141"/>
      <c r="T686" s="141"/>
      <c r="U686" s="141"/>
      <c r="V686" s="141"/>
    </row>
    <row r="687" spans="1:23">
      <c r="A687" s="29"/>
      <c r="B687" s="29"/>
      <c r="C687" s="29"/>
      <c r="D687" s="29"/>
      <c r="E687" s="29"/>
      <c r="F687" s="29"/>
      <c r="G687" s="29"/>
      <c r="H687" s="29"/>
      <c r="I687" s="29"/>
      <c r="J687" s="29"/>
      <c r="K687" s="29"/>
      <c r="L687" s="29"/>
      <c r="M687" s="29"/>
      <c r="N687" s="29"/>
      <c r="O687" s="29"/>
      <c r="P687" s="29"/>
      <c r="Q687" s="29"/>
      <c r="R687" s="29"/>
      <c r="S687" s="29"/>
      <c r="T687" s="29"/>
    </row>
    <row r="688" spans="1:23" ht="24.75" customHeight="1">
      <c r="A688" s="130" t="s">
        <v>170</v>
      </c>
      <c r="B688" s="130"/>
      <c r="C688" s="130"/>
      <c r="D688" s="130"/>
      <c r="E688" s="130"/>
      <c r="F688" s="130"/>
      <c r="G688" s="130"/>
      <c r="H688" s="130"/>
      <c r="I688" s="130"/>
      <c r="J688" s="130"/>
      <c r="K688" s="130"/>
      <c r="L688" s="130"/>
      <c r="M688" s="130"/>
      <c r="N688" s="130"/>
      <c r="O688" s="130"/>
      <c r="P688" s="130"/>
      <c r="Q688" s="130"/>
      <c r="R688" s="130"/>
      <c r="S688" s="130"/>
      <c r="T688" s="138" t="s">
        <v>178</v>
      </c>
      <c r="U688" s="109" t="s">
        <v>291</v>
      </c>
      <c r="V688" s="109" t="s">
        <v>295</v>
      </c>
      <c r="W688" s="109" t="s">
        <v>1014</v>
      </c>
    </row>
    <row r="689" spans="1:24" ht="66" customHeight="1">
      <c r="A689" s="109" t="s">
        <v>171</v>
      </c>
      <c r="B689" s="130" t="s">
        <v>172</v>
      </c>
      <c r="C689" s="109" t="s">
        <v>173</v>
      </c>
      <c r="D689" s="109" t="s">
        <v>174</v>
      </c>
      <c r="E689" s="109"/>
      <c r="F689" s="109" t="s">
        <v>175</v>
      </c>
      <c r="G689" s="109"/>
      <c r="H689" s="109" t="s">
        <v>176</v>
      </c>
      <c r="I689" s="109"/>
      <c r="J689" s="109" t="s">
        <v>1002</v>
      </c>
      <c r="K689" s="109"/>
      <c r="L689" s="109" t="s">
        <v>1003</v>
      </c>
      <c r="M689" s="109"/>
      <c r="N689" s="109" t="s">
        <v>1004</v>
      </c>
      <c r="O689" s="109"/>
      <c r="P689" s="109" t="s">
        <v>7</v>
      </c>
      <c r="Q689" s="109"/>
      <c r="R689" s="109" t="s">
        <v>177</v>
      </c>
      <c r="S689" s="109"/>
      <c r="T689" s="139"/>
      <c r="U689" s="109"/>
      <c r="V689" s="109"/>
      <c r="W689" s="109"/>
    </row>
    <row r="690" spans="1:24" ht="16.5">
      <c r="A690" s="109"/>
      <c r="B690" s="130"/>
      <c r="C690" s="109"/>
      <c r="D690" s="51" t="s">
        <v>179</v>
      </c>
      <c r="E690" s="53" t="s">
        <v>3</v>
      </c>
      <c r="F690" s="51" t="s">
        <v>179</v>
      </c>
      <c r="G690" s="53" t="s">
        <v>3</v>
      </c>
      <c r="H690" s="51" t="s">
        <v>179</v>
      </c>
      <c r="I690" s="53" t="s">
        <v>3</v>
      </c>
      <c r="J690" s="51" t="s">
        <v>179</v>
      </c>
      <c r="K690" s="53" t="s">
        <v>3</v>
      </c>
      <c r="L690" s="51" t="s">
        <v>179</v>
      </c>
      <c r="M690" s="53" t="s">
        <v>3</v>
      </c>
      <c r="N690" s="51" t="s">
        <v>179</v>
      </c>
      <c r="O690" s="53" t="s">
        <v>3</v>
      </c>
      <c r="P690" s="51" t="s">
        <v>179</v>
      </c>
      <c r="Q690" s="53" t="s">
        <v>3</v>
      </c>
      <c r="R690" s="51" t="s">
        <v>179</v>
      </c>
      <c r="S690" s="53" t="s">
        <v>3</v>
      </c>
      <c r="T690" s="140"/>
      <c r="U690" s="109"/>
      <c r="V690" s="109"/>
      <c r="W690" s="109"/>
    </row>
    <row r="691" spans="1:24" ht="18.75">
      <c r="A691" s="28">
        <v>1</v>
      </c>
      <c r="B691" s="79"/>
      <c r="C691" s="28"/>
      <c r="D691" s="28"/>
      <c r="E691" s="17">
        <f>IF((C691&lt;=7),VLOOKUP(D691,'7 лет'!$A$5:$B$78,2),IF((C691=8),VLOOKUP(D691,'8 лет'!$A$5:$B$78,2),IF((C691=9),VLOOKUP(D691,'9 лет'!$A$5:$B$78,2),IF((C691=10),VLOOKUP(D691,'10 лет'!$A$5:$B$78,2),IF((C691=11),VLOOKUP(D691,'11 лет'!$A$5:$B$78,2),IF((C691=12),VLOOKUP(D691,'12 лет'!$A$5:$B$78,2),IF((C691=13),VLOOKUP(D691,'13 лет'!$A$5:$B$78,2),IF((C691=14),VLOOKUP(D691,'14 лет'!$A$5:$B$78,2),IF((C691=15),VLOOKUP(D691,'15 лет'!$A$5:$B$78,2),IF((C691=16),VLOOKUP(D691,'16 лет'!$A$5:$B$78,2),IF((C691=17),VLOOKUP(D691,'17 лет'!$A$5:$B$78,2))))))))))))</f>
        <v>0</v>
      </c>
      <c r="F691" s="28"/>
      <c r="G691" s="17">
        <f>IF((C691&lt;=7),VLOOKUP(F691,'7 лет'!$C$5:$D$79,2),IF((C691=8),VLOOKUP(F691,'8 лет'!$C$5:$D$79,2),IF((C691=9),VLOOKUP(F691,'9 лет'!$C$5:$D$79,2),IF((C691=10),VLOOKUP(F691,'10 лет'!$C$5:$D$79,2),IF((C691=11),VLOOKUP(F691,'11 лет'!$C$5:$D$79,2),IF((C691=12),VLOOKUP(F691,'12 лет'!$C$5:$D$79,2),IF((C691=13),VLOOKUP(F691,'13 лет'!$C$5:$D$79,2),IF((C691=14),VLOOKUP(F691,'14 лет'!$C$5:$D$79,2),IF((C691=15),VLOOKUP(F691,'15 лет'!$C$5:$D$79,2),IF((C691=16),VLOOKUP(F691,'16 лет'!$C$5:$D$79,2),IF((C691=17),VLOOKUP(F691,'17 лет'!$C$5:$D$79,2))))))))))))</f>
        <v>0</v>
      </c>
      <c r="H691" s="28"/>
      <c r="I691" s="17">
        <f>IF((C691&lt;=7),VLOOKUP(H691,'7 лет'!$E$5:$F$79,2),IF((C691=8),VLOOKUP(H691,'8 лет'!$E$5:$F$79,2),IF((C691=9),VLOOKUP(H691,'9 лет'!$E$5:$F$79,2),IF((C691=10),VLOOKUP(H691,'10 лет'!$E$5:$F$79,2),IF((C691=11),VLOOKUP(H691,'11 лет'!$E$5:$F$79,2),IF((C691=12),VLOOKUP(H691,'12 лет'!$E$5:$F$79,2),IF((C691=13),VLOOKUP(H691,'13 лет'!$E$5:$F$79,2),IF((C691=14),VLOOKUP(H691,'14 лет'!$E$5:$F$79,2),IF((C691=15),VLOOKUP(H691,'15 лет'!$E$5:$F$79,2),IF((C691=16),VLOOKUP(H691,'16 лет'!$E$5:$F$79,2),IF((C691=17),VLOOKUP(H691,'17 лет'!$E$5:$F$79,2))))))))))))</f>
        <v>0</v>
      </c>
      <c r="J691" s="28"/>
      <c r="K691" s="17">
        <f>IF((C691&lt;=7),VLOOKUP(J691,'7 лет'!$G$5:$H$79,2),IF((C691=8),VLOOKUP(J691,'8 лет'!$G$5:$H$79,2),IF((C691=9),VLOOKUP(J691,'9 лет'!$G$5:$H$79,2),IF((C691=10),VLOOKUP(J691,'10 лет'!$G$5:$H$79,2),IF((C691=11),VLOOKUP(J691,'11 лет'!$G$5:$H$79,2),IF((C691=12),VLOOKUP(J691,'12 лет'!$G$5:$H$79,2),IF((C691=13),VLOOKUP(J691,'13 лет'!$G$5:$H$79,2),IF((C691=14),VLOOKUP(J691,'14 лет'!$G$5:$H$79,2),IF(C691&gt;=15,"0")))))))))</f>
        <v>0</v>
      </c>
      <c r="L691" s="28"/>
      <c r="M691" s="17" t="str">
        <f>IF((C691=12),VLOOKUP(L691,'12 лет'!$I$5:$J$81,2),IF((C691=13),VLOOKUP(L691,'13 лет'!$I$5:$J$81,2),IF((C691=14),VLOOKUP(L691,'14 лет'!$I$5:$J$80,2),IF((C691=15),VLOOKUP(L691,'15 лет'!$G$5:$H$82,2),IF((C691=16),VLOOKUP(L691,'16 лет'!$G$5:$H$81,2),IF((C691=17),VLOOKUP(L691,'17 лет'!$G$5:$H$81,2),IF(C691&lt;12,"0")))))))</f>
        <v>0</v>
      </c>
      <c r="N691" s="28"/>
      <c r="O691" s="17" t="str">
        <f>IF((C691=15),VLOOKUP(N691,'15 лет'!$I$5:$J$100,2),IF((C691=16),VLOOKUP(N691,'16 лет'!$I$5:$J$94,2),IF((C691=17),VLOOKUP(N691,'17 лет'!$I$5:$J$97,2),IF(C691&lt;15,"0"))))</f>
        <v>0</v>
      </c>
      <c r="P691" s="11"/>
      <c r="Q691" s="17">
        <f>IF((C691&lt;=7),VLOOKUP(P691,'7 лет'!$I$5:$J$79,2),IF((C691=8),VLOOKUP(P691,'8 лет'!$I$5:$J$79,2),IF((C691=9),VLOOKUP(P691,'9 лет'!$I$5:$J$79,2),IF((C691=10),VLOOKUP(P691,'10 лет'!$I$5:$J$79,2),IF((C691=11),VLOOKUP(P691,'11 лет'!$I$5:$J$79,2),IF((C691=12),VLOOKUP(P691,'12 лет'!$K$5:$L$79,2),IF((C691=13),VLOOKUP(P691,'13 лет'!$K$5:$L$79,2),IF((C691=14),VLOOKUP(P691,'14 лет'!$K$5:$L$79,2),IF((C691=15),VLOOKUP(P691,'15 лет'!$K$5:$L$79,2),IF((C691=16),VLOOKUP(P691,'16 лет'!$K$5:$L$79,2),IF((C691=17),VLOOKUP(P691,'17 лет'!$K$5:$L$79,2),)))))))))))</f>
        <v>50</v>
      </c>
      <c r="R691" s="28"/>
      <c r="S691" s="17">
        <f>IF((C691&lt;=7),VLOOKUP(R691,'7 лет'!$K$5:$L$79,2),IF((C691=8),VLOOKUP(R691,'8 лет'!$K$5:$L$79,2),IF((C691=9),VLOOKUP(R691,'9 лет'!$K$5:$L$79,2),IF((C691=10),VLOOKUP(R691,'10 лет'!$K$5:$L$79,2),IF((C691=11),VLOOKUP(R691,'11 лет'!$K$5:$L$79,2),IF((C691=12),VLOOKUP(R691,'12 лет'!$M$5:$N$79,2),IF((C691=13),VLOOKUP(R691,'13 лет'!$M$5:$N$79,2),IF((C691=14),VLOOKUP(R691,'14 лет'!$M$5:$N$79,2),IF((C691=15),VLOOKUP(R691,'15 лет'!$M$5:$N$79,2),IF((C691=16),VLOOKUP(R691,'16 лет'!$M$5:$N$79,2),IF((C691=17),VLOOKUP(R691,'17 лет'!$M$5:$N$79,2))))))))))))</f>
        <v>0</v>
      </c>
      <c r="T691" s="12">
        <f t="shared" ref="T691:T696" si="32">SUM(E691+G691+I691+K691+M691+O691+Q691+S691)</f>
        <v>50</v>
      </c>
      <c r="U691" s="4">
        <f>'Личное первенство юноши'!U109</f>
        <v>7</v>
      </c>
      <c r="V691" s="119">
        <f ca="1">'Командный зачет'!G26</f>
        <v>2</v>
      </c>
      <c r="W691" s="127">
        <f ca="1">SUM(V691*2)</f>
        <v>4</v>
      </c>
      <c r="X691" t="str">
        <f>P686</f>
        <v>Субъект РФ 17</v>
      </c>
    </row>
    <row r="692" spans="1:24" ht="18.75">
      <c r="A692" s="28">
        <v>2</v>
      </c>
      <c r="B692" s="79"/>
      <c r="C692" s="28"/>
      <c r="D692" s="28"/>
      <c r="E692" s="17">
        <f>IF((C692&lt;=7),VLOOKUP(D692,'7 лет'!$A$5:$B$78,2),IF((C692=8),VLOOKUP(D692,'8 лет'!$A$5:$B$78,2),IF((C692=9),VLOOKUP(D692,'9 лет'!$A$5:$B$78,2),IF((C692=10),VLOOKUP(D692,'10 лет'!$A$5:$B$78,2),IF((C692=11),VLOOKUP(D692,'11 лет'!$A$5:$B$78,2),IF((C692=12),VLOOKUP(D692,'12 лет'!$A$5:$B$78,2),IF((C692=13),VLOOKUP(D692,'13 лет'!$A$5:$B$78,2),IF((C692=14),VLOOKUP(D692,'14 лет'!$A$5:$B$78,2),IF((C692=15),VLOOKUP(D692,'15 лет'!$A$5:$B$78,2),IF((C692=16),VLOOKUP(D692,'16 лет'!$A$5:$B$78,2),IF((C692=17),VLOOKUP(D692,'17 лет'!$A$5:$B$78,2))))))))))))</f>
        <v>0</v>
      </c>
      <c r="F692" s="28"/>
      <c r="G692" s="17">
        <f>IF((C692&lt;=7),VLOOKUP(F692,'7 лет'!$C$5:$D$79,2),IF((C692=8),VLOOKUP(F692,'8 лет'!$C$5:$D$79,2),IF((C692=9),VLOOKUP(F692,'9 лет'!$C$5:$D$79,2),IF((C692=10),VLOOKUP(F692,'10 лет'!$C$5:$D$79,2),IF((C692=11),VLOOKUP(F692,'11 лет'!$C$5:$D$79,2),IF((C692=12),VLOOKUP(F692,'12 лет'!$C$5:$D$79,2),IF((C692=13),VLOOKUP(F692,'13 лет'!$C$5:$D$79,2),IF((C692=14),VLOOKUP(F692,'14 лет'!$C$5:$D$79,2),IF((C692=15),VLOOKUP(F692,'15 лет'!$C$5:$D$79,2),IF((C692=16),VLOOKUP(F692,'16 лет'!$C$5:$D$79,2),IF((C692=17),VLOOKUP(F692,'17 лет'!$C$5:$D$79,2))))))))))))</f>
        <v>0</v>
      </c>
      <c r="H692" s="28"/>
      <c r="I692" s="17">
        <f>IF((C692&lt;=7),VLOOKUP(H692,'7 лет'!$E$5:$F$79,2),IF((C692=8),VLOOKUP(H692,'8 лет'!$E$5:$F$79,2),IF((C692=9),VLOOKUP(H692,'9 лет'!$E$5:$F$79,2),IF((C692=10),VLOOKUP(H692,'10 лет'!$E$5:$F$79,2),IF((C692=11),VLOOKUP(H692,'11 лет'!$E$5:$F$79,2),IF((C692=12),VLOOKUP(H692,'12 лет'!$E$5:$F$79,2),IF((C692=13),VLOOKUP(H692,'13 лет'!$E$5:$F$79,2),IF((C692=14),VLOOKUP(H692,'14 лет'!$E$5:$F$79,2),IF((C692=15),VLOOKUP(H692,'15 лет'!$E$5:$F$79,2),IF((C692=16),VLOOKUP(H692,'16 лет'!$E$5:$F$79,2),IF((C692=17),VLOOKUP(H692,'17 лет'!$E$5:$F$79,2))))))))))))</f>
        <v>0</v>
      </c>
      <c r="J692" s="28"/>
      <c r="K692" s="17">
        <f>IF((C692&lt;=7),VLOOKUP(J692,'7 лет'!$G$5:$H$79,2),IF((C692=8),VLOOKUP(J692,'8 лет'!$G$5:$H$79,2),IF((C692=9),VLOOKUP(J692,'9 лет'!$G$5:$H$79,2),IF((C692=10),VLOOKUP(J692,'10 лет'!$G$5:$H$79,2),IF((C692=11),VLOOKUP(J692,'11 лет'!$G$5:$H$79,2),IF((C692=12),VLOOKUP(J692,'12 лет'!$G$5:$H$79,2),IF((C692=13),VLOOKUP(J692,'13 лет'!$G$5:$H$79,2),IF((C692=14),VLOOKUP(J692,'14 лет'!$G$5:$H$79,2),IF(C692&gt;=15,"0")))))))))</f>
        <v>0</v>
      </c>
      <c r="L692" s="28"/>
      <c r="M692" s="17" t="str">
        <f>IF((C692=12),VLOOKUP(L692,'12 лет'!$I$5:$J$81,2),IF((C692=13),VLOOKUP(L692,'13 лет'!$I$5:$J$81,2),IF((C692=14),VLOOKUP(L692,'14 лет'!$I$5:$J$80,2),IF((C692=15),VLOOKUP(L692,'15 лет'!$G$5:$H$82,2),IF((C692=16),VLOOKUP(L692,'16 лет'!$G$5:$H$81,2),IF((C692=17),VLOOKUP(L692,'17 лет'!$G$5:$H$81,2),IF(C692&lt;12,"0")))))))</f>
        <v>0</v>
      </c>
      <c r="N692" s="28"/>
      <c r="O692" s="17" t="str">
        <f>IF((C692=15),VLOOKUP(N692,'15 лет'!$I$5:$J$100,2),IF((C692=16),VLOOKUP(N692,'16 лет'!$I$5:$J$94,2),IF((C692=17),VLOOKUP(N692,'17 лет'!$I$5:$J$97,2),IF(C692&lt;15,"0"))))</f>
        <v>0</v>
      </c>
      <c r="P692" s="11"/>
      <c r="Q692" s="17">
        <f>IF((C692&lt;=7),VLOOKUP(P692,'7 лет'!$I$5:$J$79,2),IF((C692=8),VLOOKUP(P692,'8 лет'!$I$5:$J$79,2),IF((C692=9),VLOOKUP(P692,'9 лет'!$I$5:$J$79,2),IF((C692=10),VLOOKUP(P692,'10 лет'!$I$5:$J$79,2),IF((C692=11),VLOOKUP(P692,'11 лет'!$I$5:$J$79,2),IF((C692=12),VLOOKUP(P692,'12 лет'!$K$5:$L$79,2),IF((C692=13),VLOOKUP(P692,'13 лет'!$K$5:$L$79,2),IF((C692=14),VLOOKUP(P692,'14 лет'!$K$5:$L$79,2),IF((C692=15),VLOOKUP(P692,'15 лет'!$K$5:$L$79,2),IF((C692=16),VLOOKUP(P692,'16 лет'!$K$5:$L$79,2),IF((C692=17),VLOOKUP(P692,'17 лет'!$K$5:$L$79,2),)))))))))))</f>
        <v>50</v>
      </c>
      <c r="R692" s="28"/>
      <c r="S692" s="17">
        <f>IF((C692&lt;=7),VLOOKUP(R692,'7 лет'!$K$5:$L$79,2),IF((C692=8),VLOOKUP(R692,'8 лет'!$K$5:$L$79,2),IF((C692=9),VLOOKUP(R692,'9 лет'!$K$5:$L$79,2),IF((C692=10),VLOOKUP(R692,'10 лет'!$K$5:$L$79,2),IF((C692=11),VLOOKUP(R692,'11 лет'!$K$5:$L$79,2),IF((C692=12),VLOOKUP(R692,'12 лет'!$M$5:$N$79,2),IF((C692=13),VLOOKUP(R692,'13 лет'!$M$5:$N$79,2),IF((C692=14),VLOOKUP(R692,'14 лет'!$M$5:$N$79,2),IF((C692=15),VLOOKUP(R692,'15 лет'!$M$5:$N$79,2),IF((C692=16),VLOOKUP(R692,'16 лет'!$M$5:$N$79,2),IF((C692=17),VLOOKUP(R692,'17 лет'!$M$5:$N$79,2))))))))))))</f>
        <v>0</v>
      </c>
      <c r="T692" s="12">
        <f t="shared" si="32"/>
        <v>50</v>
      </c>
      <c r="U692" s="4">
        <f>'Личное первенство юноши'!U110</f>
        <v>7</v>
      </c>
      <c r="V692" s="120"/>
      <c r="W692" s="127"/>
      <c r="X692" t="str">
        <f>P686</f>
        <v>Субъект РФ 17</v>
      </c>
    </row>
    <row r="693" spans="1:24" ht="18.75">
      <c r="A693" s="28">
        <v>3</v>
      </c>
      <c r="B693" s="79"/>
      <c r="C693" s="28"/>
      <c r="D693" s="28"/>
      <c r="E693" s="17">
        <f>IF((C693&lt;=7),VLOOKUP(D693,'7 лет'!$A$5:$B$78,2),IF((C693=8),VLOOKUP(D693,'8 лет'!$A$5:$B$78,2),IF((C693=9),VLOOKUP(D693,'9 лет'!$A$5:$B$78,2),IF((C693=10),VLOOKUP(D693,'10 лет'!$A$5:$B$78,2),IF((C693=11),VLOOKUP(D693,'11 лет'!$A$5:$B$78,2),IF((C693=12),VLOOKUP(D693,'12 лет'!$A$5:$B$78,2),IF((C693=13),VLOOKUP(D693,'13 лет'!$A$5:$B$78,2),IF((C693=14),VLOOKUP(D693,'14 лет'!$A$5:$B$78,2),IF((C693=15),VLOOKUP(D693,'15 лет'!$A$5:$B$78,2),IF((C693=16),VLOOKUP(D693,'16 лет'!$A$5:$B$78,2),IF((C693=17),VLOOKUP(D693,'17 лет'!$A$5:$B$78,2))))))))))))</f>
        <v>0</v>
      </c>
      <c r="F693" s="28"/>
      <c r="G693" s="17">
        <f>IF((C693&lt;=7),VLOOKUP(F693,'7 лет'!$C$5:$D$79,2),IF((C693=8),VLOOKUP(F693,'8 лет'!$C$5:$D$79,2),IF((C693=9),VLOOKUP(F693,'9 лет'!$C$5:$D$79,2),IF((C693=10),VLOOKUP(F693,'10 лет'!$C$5:$D$79,2),IF((C693=11),VLOOKUP(F693,'11 лет'!$C$5:$D$79,2),IF((C693=12),VLOOKUP(F693,'12 лет'!$C$5:$D$79,2),IF((C693=13),VLOOKUP(F693,'13 лет'!$C$5:$D$79,2),IF((C693=14),VLOOKUP(F693,'14 лет'!$C$5:$D$79,2),IF((C693=15),VLOOKUP(F693,'15 лет'!$C$5:$D$79,2),IF((C693=16),VLOOKUP(F693,'16 лет'!$C$5:$D$79,2),IF((C693=17),VLOOKUP(F693,'17 лет'!$C$5:$D$79,2))))))))))))</f>
        <v>0</v>
      </c>
      <c r="H693" s="28"/>
      <c r="I693" s="17">
        <f>IF((C693&lt;=7),VLOOKUP(H693,'7 лет'!$E$5:$F$79,2),IF((C693=8),VLOOKUP(H693,'8 лет'!$E$5:$F$79,2),IF((C693=9),VLOOKUP(H693,'9 лет'!$E$5:$F$79,2),IF((C693=10),VLOOKUP(H693,'10 лет'!$E$5:$F$79,2),IF((C693=11),VLOOKUP(H693,'11 лет'!$E$5:$F$79,2),IF((C693=12),VLOOKUP(H693,'12 лет'!$E$5:$F$79,2),IF((C693=13),VLOOKUP(H693,'13 лет'!$E$5:$F$79,2),IF((C693=14),VLOOKUP(H693,'14 лет'!$E$5:$F$79,2),IF((C693=15),VLOOKUP(H693,'15 лет'!$E$5:$F$79,2),IF((C693=16),VLOOKUP(H693,'16 лет'!$E$5:$F$79,2),IF((C693=17),VLOOKUP(H693,'17 лет'!$E$5:$F$79,2))))))))))))</f>
        <v>0</v>
      </c>
      <c r="J693" s="28"/>
      <c r="K693" s="17">
        <f>IF((C693&lt;=7),VLOOKUP(J693,'7 лет'!$G$5:$H$79,2),IF((C693=8),VLOOKUP(J693,'8 лет'!$G$5:$H$79,2),IF((C693=9),VLOOKUP(J693,'9 лет'!$G$5:$H$79,2),IF((C693=10),VLOOKUP(J693,'10 лет'!$G$5:$H$79,2),IF((C693=11),VLOOKUP(J693,'11 лет'!$G$5:$H$79,2),IF((C693=12),VLOOKUP(J693,'12 лет'!$G$5:$H$79,2),IF((C693=13),VLOOKUP(J693,'13 лет'!$G$5:$H$79,2),IF((C693=14),VLOOKUP(J693,'14 лет'!$G$5:$H$79,2),IF(C693&gt;=15,"0")))))))))</f>
        <v>0</v>
      </c>
      <c r="L693" s="28"/>
      <c r="M693" s="17" t="str">
        <f>IF((C693=12),VLOOKUP(L693,'12 лет'!$I$5:$J$81,2),IF((C693=13),VLOOKUP(L693,'13 лет'!$I$5:$J$81,2),IF((C693=14),VLOOKUP(L693,'14 лет'!$I$5:$J$80,2),IF((C693=15),VLOOKUP(L693,'15 лет'!$G$5:$H$82,2),IF((C693=16),VLOOKUP(L693,'16 лет'!$G$5:$H$81,2),IF((C693=17),VLOOKUP(L693,'17 лет'!$G$5:$H$81,2),IF(C693&lt;12,"0")))))))</f>
        <v>0</v>
      </c>
      <c r="N693" s="28"/>
      <c r="O693" s="17" t="str">
        <f>IF((C693=15),VLOOKUP(N693,'15 лет'!$I$5:$J$100,2),IF((C693=16),VLOOKUP(N693,'16 лет'!$I$5:$J$94,2),IF((C693=17),VLOOKUP(N693,'17 лет'!$I$5:$J$97,2),IF(C693&lt;15,"0"))))</f>
        <v>0</v>
      </c>
      <c r="P693" s="11"/>
      <c r="Q693" s="17">
        <f>IF((C693&lt;=7),VLOOKUP(P693,'7 лет'!$I$5:$J$79,2),IF((C693=8),VLOOKUP(P693,'8 лет'!$I$5:$J$79,2),IF((C693=9),VLOOKUP(P693,'9 лет'!$I$5:$J$79,2),IF((C693=10),VLOOKUP(P693,'10 лет'!$I$5:$J$79,2),IF((C693=11),VLOOKUP(P693,'11 лет'!$I$5:$J$79,2),IF((C693=12),VLOOKUP(P693,'12 лет'!$K$5:$L$79,2),IF((C693=13),VLOOKUP(P693,'13 лет'!$K$5:$L$79,2),IF((C693=14),VLOOKUP(P693,'14 лет'!$K$5:$L$79,2),IF((C693=15),VLOOKUP(P693,'15 лет'!$K$5:$L$79,2),IF((C693=16),VLOOKUP(P693,'16 лет'!$K$5:$L$79,2),IF((C693=17),VLOOKUP(P693,'17 лет'!$K$5:$L$79,2),)))))))))))</f>
        <v>50</v>
      </c>
      <c r="R693" s="28"/>
      <c r="S693" s="17">
        <f>IF((C693&lt;=7),VLOOKUP(R693,'7 лет'!$K$5:$L$79,2),IF((C693=8),VLOOKUP(R693,'8 лет'!$K$5:$L$79,2),IF((C693=9),VLOOKUP(R693,'9 лет'!$K$5:$L$79,2),IF((C693=10),VLOOKUP(R693,'10 лет'!$K$5:$L$79,2),IF((C693=11),VLOOKUP(R693,'11 лет'!$K$5:$L$79,2),IF((C693=12),VLOOKUP(R693,'12 лет'!$M$5:$N$79,2),IF((C693=13),VLOOKUP(R693,'13 лет'!$M$5:$N$79,2),IF((C693=14),VLOOKUP(R693,'14 лет'!$M$5:$N$79,2),IF((C693=15),VLOOKUP(R693,'15 лет'!$M$5:$N$79,2),IF((C693=16),VLOOKUP(R693,'16 лет'!$M$5:$N$79,2),IF((C693=17),VLOOKUP(R693,'17 лет'!$M$5:$N$79,2))))))))))))</f>
        <v>0</v>
      </c>
      <c r="T693" s="12">
        <f t="shared" si="32"/>
        <v>50</v>
      </c>
      <c r="U693" s="4">
        <f>'Личное первенство юноши'!U111</f>
        <v>7</v>
      </c>
      <c r="V693" s="120"/>
      <c r="W693" s="127"/>
      <c r="X693" t="str">
        <f>P686</f>
        <v>Субъект РФ 17</v>
      </c>
    </row>
    <row r="694" spans="1:24" ht="18.75">
      <c r="A694" s="28">
        <v>4</v>
      </c>
      <c r="B694" s="79"/>
      <c r="C694" s="28"/>
      <c r="D694" s="28"/>
      <c r="E694" s="17">
        <f>IF((C694&lt;=7),VLOOKUP(D694,'7 лет'!$A$5:$B$78,2),IF((C694=8),VLOOKUP(D694,'8 лет'!$A$5:$B$78,2),IF((C694=9),VLOOKUP(D694,'9 лет'!$A$5:$B$78,2),IF((C694=10),VLOOKUP(D694,'10 лет'!$A$5:$B$78,2),IF((C694=11),VLOOKUP(D694,'11 лет'!$A$5:$B$78,2),IF((C694=12),VLOOKUP(D694,'12 лет'!$A$5:$B$78,2),IF((C694=13),VLOOKUP(D694,'13 лет'!$A$5:$B$78,2),IF((C694=14),VLOOKUP(D694,'14 лет'!$A$5:$B$78,2),IF((C694=15),VLOOKUP(D694,'15 лет'!$A$5:$B$78,2),IF((C694=16),VLOOKUP(D694,'16 лет'!$A$5:$B$78,2),IF((C694=17),VLOOKUP(D694,'17 лет'!$A$5:$B$78,2))))))))))))</f>
        <v>0</v>
      </c>
      <c r="F694" s="28"/>
      <c r="G694" s="17">
        <f>IF((C694&lt;=7),VLOOKUP(F694,'7 лет'!$C$5:$D$79,2),IF((C694=8),VLOOKUP(F694,'8 лет'!$C$5:$D$79,2),IF((C694=9),VLOOKUP(F694,'9 лет'!$C$5:$D$79,2),IF((C694=10),VLOOKUP(F694,'10 лет'!$C$5:$D$79,2),IF((C694=11),VLOOKUP(F694,'11 лет'!$C$5:$D$79,2),IF((C694=12),VLOOKUP(F694,'12 лет'!$C$5:$D$79,2),IF((C694=13),VLOOKUP(F694,'13 лет'!$C$5:$D$79,2),IF((C694=14),VLOOKUP(F694,'14 лет'!$C$5:$D$79,2),IF((C694=15),VLOOKUP(F694,'15 лет'!$C$5:$D$79,2),IF((C694=16),VLOOKUP(F694,'16 лет'!$C$5:$D$79,2),IF((C694=17),VLOOKUP(F694,'17 лет'!$C$5:$D$79,2))))))))))))</f>
        <v>0</v>
      </c>
      <c r="H694" s="28"/>
      <c r="I694" s="17">
        <f>IF((C694&lt;=7),VLOOKUP(H694,'7 лет'!$E$5:$F$79,2),IF((C694=8),VLOOKUP(H694,'8 лет'!$E$5:$F$79,2),IF((C694=9),VLOOKUP(H694,'9 лет'!$E$5:$F$79,2),IF((C694=10),VLOOKUP(H694,'10 лет'!$E$5:$F$79,2),IF((C694=11),VLOOKUP(H694,'11 лет'!$E$5:$F$79,2),IF((C694=12),VLOOKUP(H694,'12 лет'!$E$5:$F$79,2),IF((C694=13),VLOOKUP(H694,'13 лет'!$E$5:$F$79,2),IF((C694=14),VLOOKUP(H694,'14 лет'!$E$5:$F$79,2),IF((C694=15),VLOOKUP(H694,'15 лет'!$E$5:$F$79,2),IF((C694=16),VLOOKUP(H694,'16 лет'!$E$5:$F$79,2),IF((C694=17),VLOOKUP(H694,'17 лет'!$E$5:$F$79,2))))))))))))</f>
        <v>0</v>
      </c>
      <c r="J694" s="28"/>
      <c r="K694" s="17">
        <f>IF((C694&lt;=7),VLOOKUP(J694,'7 лет'!$G$5:$H$79,2),IF((C694=8),VLOOKUP(J694,'8 лет'!$G$5:$H$79,2),IF((C694=9),VLOOKUP(J694,'9 лет'!$G$5:$H$79,2),IF((C694=10),VLOOKUP(J694,'10 лет'!$G$5:$H$79,2),IF((C694=11),VLOOKUP(J694,'11 лет'!$G$5:$H$79,2),IF((C694=12),VLOOKUP(J694,'12 лет'!$G$5:$H$79,2),IF((C694=13),VLOOKUP(J694,'13 лет'!$G$5:$H$79,2),IF((C694=14),VLOOKUP(J694,'14 лет'!$G$5:$H$79,2),IF(C694&gt;=15,"0")))))))))</f>
        <v>0</v>
      </c>
      <c r="L694" s="28"/>
      <c r="M694" s="17" t="str">
        <f>IF((C694=12),VLOOKUP(L694,'12 лет'!$I$5:$J$81,2),IF((C694=13),VLOOKUP(L694,'13 лет'!$I$5:$J$81,2),IF((C694=14),VLOOKUP(L694,'14 лет'!$I$5:$J$80,2),IF((C694=15),VLOOKUP(L694,'15 лет'!$G$5:$H$82,2),IF((C694=16),VLOOKUP(L694,'16 лет'!$G$5:$H$81,2),IF((C694=17),VLOOKUP(L694,'17 лет'!$G$5:$H$81,2),IF(C694&lt;12,"0")))))))</f>
        <v>0</v>
      </c>
      <c r="N694" s="28"/>
      <c r="O694" s="17" t="str">
        <f>IF((C694=15),VLOOKUP(N694,'15 лет'!$I$5:$J$100,2),IF((C694=16),VLOOKUP(N694,'16 лет'!$I$5:$J$94,2),IF((C694=17),VLOOKUP(N694,'17 лет'!$I$5:$J$97,2),IF(C694&lt;15,"0"))))</f>
        <v>0</v>
      </c>
      <c r="P694" s="11"/>
      <c r="Q694" s="17">
        <f>IF((C694&lt;=7),VLOOKUP(P694,'7 лет'!$I$5:$J$79,2),IF((C694=8),VLOOKUP(P694,'8 лет'!$I$5:$J$79,2),IF((C694=9),VLOOKUP(P694,'9 лет'!$I$5:$J$79,2),IF((C694=10),VLOOKUP(P694,'10 лет'!$I$5:$J$79,2),IF((C694=11),VLOOKUP(P694,'11 лет'!$I$5:$J$79,2),IF((C694=12),VLOOKUP(P694,'12 лет'!$K$5:$L$79,2),IF((C694=13),VLOOKUP(P694,'13 лет'!$K$5:$L$79,2),IF((C694=14),VLOOKUP(P694,'14 лет'!$K$5:$L$79,2),IF((C694=15),VLOOKUP(P694,'15 лет'!$K$5:$L$79,2),IF((C694=16),VLOOKUP(P694,'16 лет'!$K$5:$L$79,2),IF((C694=17),VLOOKUP(P694,'17 лет'!$K$5:$L$79,2),)))))))))))</f>
        <v>50</v>
      </c>
      <c r="R694" s="28"/>
      <c r="S694" s="17">
        <f>IF((C694&lt;=7),VLOOKUP(R694,'7 лет'!$K$5:$L$79,2),IF((C694=8),VLOOKUP(R694,'8 лет'!$K$5:$L$79,2),IF((C694=9),VLOOKUP(R694,'9 лет'!$K$5:$L$79,2),IF((C694=10),VLOOKUP(R694,'10 лет'!$K$5:$L$79,2),IF((C694=11),VLOOKUP(R694,'11 лет'!$K$5:$L$79,2),IF((C694=12),VLOOKUP(R694,'12 лет'!$M$5:$N$79,2),IF((C694=13),VLOOKUP(R694,'13 лет'!$M$5:$N$79,2),IF((C694=14),VLOOKUP(R694,'14 лет'!$M$5:$N$79,2),IF((C694=15),VLOOKUP(R694,'15 лет'!$M$5:$N$79,2),IF((C694=16),VLOOKUP(R694,'16 лет'!$M$5:$N$79,2),IF((C694=17),VLOOKUP(R694,'17 лет'!$M$5:$N$79,2))))))))))))</f>
        <v>0</v>
      </c>
      <c r="T694" s="12">
        <f t="shared" si="32"/>
        <v>50</v>
      </c>
      <c r="U694" s="4">
        <f>'Личное первенство юноши'!U112</f>
        <v>7</v>
      </c>
      <c r="V694" s="120"/>
      <c r="W694" s="127"/>
      <c r="X694" t="str">
        <f>P686</f>
        <v>Субъект РФ 17</v>
      </c>
    </row>
    <row r="695" spans="1:24" ht="18.75">
      <c r="A695" s="28">
        <v>5</v>
      </c>
      <c r="B695" s="79"/>
      <c r="C695" s="30"/>
      <c r="D695" s="28"/>
      <c r="E695" s="17">
        <f>IF((C695&lt;=7),VLOOKUP(D695,'7 лет'!$A$5:$B$78,2),IF((C695=8),VLOOKUP(D695,'8 лет'!$A$5:$B$78,2),IF((C695=9),VLOOKUP(D695,'9 лет'!$A$5:$B$78,2),IF((C695=10),VLOOKUP(D695,'10 лет'!$A$5:$B$78,2),IF((C695=11),VLOOKUP(D695,'11 лет'!$A$5:$B$78,2),IF((C695=12),VLOOKUP(D695,'12 лет'!$A$5:$B$78,2),IF((C695=13),VLOOKUP(D695,'13 лет'!$A$5:$B$78,2),IF((C695=14),VLOOKUP(D695,'14 лет'!$A$5:$B$78,2),IF((C695=15),VLOOKUP(D695,'15 лет'!$A$5:$B$78,2),IF((C695=16),VLOOKUP(D695,'16 лет'!$A$5:$B$78,2),IF((C695=17),VLOOKUP(D695,'17 лет'!$A$5:$B$78,2))))))))))))</f>
        <v>0</v>
      </c>
      <c r="F695" s="28"/>
      <c r="G695" s="17">
        <f>IF((C695&lt;=7),VLOOKUP(F695,'7 лет'!$C$5:$D$79,2),IF((C695=8),VLOOKUP(F695,'8 лет'!$C$5:$D$79,2),IF((C695=9),VLOOKUP(F695,'9 лет'!$C$5:$D$79,2),IF((C695=10),VLOOKUP(F695,'10 лет'!$C$5:$D$79,2),IF((C695=11),VLOOKUP(F695,'11 лет'!$C$5:$D$79,2),IF((C695=12),VLOOKUP(F695,'12 лет'!$C$5:$D$79,2),IF((C695=13),VLOOKUP(F695,'13 лет'!$C$5:$D$79,2),IF((C695=14),VLOOKUP(F695,'14 лет'!$C$5:$D$79,2),IF((C695=15),VLOOKUP(F695,'15 лет'!$C$5:$D$79,2),IF((C695=16),VLOOKUP(F695,'16 лет'!$C$5:$D$79,2),IF((C695=17),VLOOKUP(F695,'17 лет'!$C$5:$D$79,2))))))))))))</f>
        <v>0</v>
      </c>
      <c r="H695" s="28"/>
      <c r="I695" s="17">
        <f>IF((C695&lt;=7),VLOOKUP(H695,'7 лет'!$E$5:$F$79,2),IF((C695=8),VLOOKUP(H695,'8 лет'!$E$5:$F$79,2),IF((C695=9),VLOOKUP(H695,'9 лет'!$E$5:$F$79,2),IF((C695=10),VLOOKUP(H695,'10 лет'!$E$5:$F$79,2),IF((C695=11),VLOOKUP(H695,'11 лет'!$E$5:$F$79,2),IF((C695=12),VLOOKUP(H695,'12 лет'!$E$5:$F$79,2),IF((C695=13),VLOOKUP(H695,'13 лет'!$E$5:$F$79,2),IF((C695=14),VLOOKUP(H695,'14 лет'!$E$5:$F$79,2),IF((C695=15),VLOOKUP(H695,'15 лет'!$E$5:$F$79,2),IF((C695=16),VLOOKUP(H695,'16 лет'!$E$5:$F$79,2),IF((C695=17),VLOOKUP(H695,'17 лет'!$E$5:$F$79,2))))))))))))</f>
        <v>0</v>
      </c>
      <c r="J695" s="28"/>
      <c r="K695" s="17">
        <f>IF((C695&lt;=7),VLOOKUP(J695,'7 лет'!$G$5:$H$79,2),IF((C695=8),VLOOKUP(J695,'8 лет'!$G$5:$H$79,2),IF((C695=9),VLOOKUP(J695,'9 лет'!$G$5:$H$79,2),IF((C695=10),VLOOKUP(J695,'10 лет'!$G$5:$H$79,2),IF((C695=11),VLOOKUP(J695,'11 лет'!$G$5:$H$79,2),IF((C695=12),VLOOKUP(J695,'12 лет'!$G$5:$H$79,2),IF((C695=13),VLOOKUP(J695,'13 лет'!$G$5:$H$79,2),IF((C695=14),VLOOKUP(J695,'14 лет'!$G$5:$H$79,2),IF(C695&gt;=15,"0")))))))))</f>
        <v>0</v>
      </c>
      <c r="L695" s="28"/>
      <c r="M695" s="17" t="str">
        <f>IF((C695=12),VLOOKUP(L695,'12 лет'!$I$5:$J$81,2),IF((C695=13),VLOOKUP(L695,'13 лет'!$I$5:$J$81,2),IF((C695=14),VLOOKUP(L695,'14 лет'!$I$5:$J$80,2),IF((C695=15),VLOOKUP(L695,'15 лет'!$G$5:$H$82,2),IF((C695=16),VLOOKUP(L695,'16 лет'!$G$5:$H$81,2),IF((C695=17),VLOOKUP(L695,'17 лет'!$G$5:$H$81,2),IF(C695&lt;12,"0")))))))</f>
        <v>0</v>
      </c>
      <c r="N695" s="28"/>
      <c r="O695" s="17" t="str">
        <f>IF((C695=15),VLOOKUP(N695,'15 лет'!$I$5:$J$100,2),IF((C695=16),VLOOKUP(N695,'16 лет'!$I$5:$J$94,2),IF((C695=17),VLOOKUP(N695,'17 лет'!$I$5:$J$97,2),IF(C695&lt;15,"0"))))</f>
        <v>0</v>
      </c>
      <c r="P695" s="11"/>
      <c r="Q695" s="17">
        <f>IF((C695&lt;=7),VLOOKUP(P695,'7 лет'!$I$5:$J$79,2),IF((C695=8),VLOOKUP(P695,'8 лет'!$I$5:$J$79,2),IF((C695=9),VLOOKUP(P695,'9 лет'!$I$5:$J$79,2),IF((C695=10),VLOOKUP(P695,'10 лет'!$I$5:$J$79,2),IF((C695=11),VLOOKUP(P695,'11 лет'!$I$5:$J$79,2),IF((C695=12),VLOOKUP(P695,'12 лет'!$K$5:$L$79,2),IF((C695=13),VLOOKUP(P695,'13 лет'!$K$5:$L$79,2),IF((C695=14),VLOOKUP(P695,'14 лет'!$K$5:$L$79,2),IF((C695=15),VLOOKUP(P695,'15 лет'!$K$5:$L$79,2),IF((C695=16),VLOOKUP(P695,'16 лет'!$K$5:$L$79,2),IF((C695=17),VLOOKUP(P695,'17 лет'!$K$5:$L$79,2),)))))))))))</f>
        <v>50</v>
      </c>
      <c r="R695" s="28"/>
      <c r="S695" s="17">
        <f>IF((C695&lt;=7),VLOOKUP(R695,'7 лет'!$K$5:$L$79,2),IF((C695=8),VLOOKUP(R695,'8 лет'!$K$5:$L$79,2),IF((C695=9),VLOOKUP(R695,'9 лет'!$K$5:$L$79,2),IF((C695=10),VLOOKUP(R695,'10 лет'!$K$5:$L$79,2),IF((C695=11),VLOOKUP(R695,'11 лет'!$K$5:$L$79,2),IF((C695=12),VLOOKUP(R695,'12 лет'!$M$5:$N$79,2),IF((C695=13),VLOOKUP(R695,'13 лет'!$M$5:$N$79,2),IF((C695=14),VLOOKUP(R695,'14 лет'!$M$5:$N$79,2),IF((C695=15),VLOOKUP(R695,'15 лет'!$M$5:$N$79,2),IF((C695=16),VLOOKUP(R695,'16 лет'!$M$5:$N$79,2),IF((C695=17),VLOOKUP(R695,'17 лет'!$M$5:$N$79,2))))))))))))</f>
        <v>0</v>
      </c>
      <c r="T695" s="12">
        <f t="shared" si="32"/>
        <v>50</v>
      </c>
      <c r="U695" s="4">
        <f>'Личное первенство юноши'!U113</f>
        <v>7</v>
      </c>
      <c r="V695" s="120"/>
      <c r="W695" s="127"/>
      <c r="X695" t="str">
        <f>P686</f>
        <v>Субъект РФ 17</v>
      </c>
    </row>
    <row r="696" spans="1:24" ht="18.75">
      <c r="A696" s="28">
        <v>6</v>
      </c>
      <c r="B696" s="79"/>
      <c r="C696" s="30"/>
      <c r="D696" s="28"/>
      <c r="E696" s="17">
        <f>IF((C696&lt;=7),VLOOKUP(D696,'7 лет'!$A$5:$B$78,2),IF((C696=8),VLOOKUP(D696,'8 лет'!$A$5:$B$78,2),IF((C696=9),VLOOKUP(D696,'9 лет'!$A$5:$B$78,2),IF((C696=10),VLOOKUP(D696,'10 лет'!$A$5:$B$78,2),IF((C696=11),VLOOKUP(D696,'11 лет'!$A$5:$B$78,2),IF((C696=12),VLOOKUP(D696,'12 лет'!$A$5:$B$78,2),IF((C696=13),VLOOKUP(D696,'13 лет'!$A$5:$B$78,2),IF((C696=14),VLOOKUP(D696,'14 лет'!$A$5:$B$78,2),IF((C696=15),VLOOKUP(D696,'15 лет'!$A$5:$B$78,2),IF((C696=16),VLOOKUP(D696,'16 лет'!$A$5:$B$78,2),IF((C696=17),VLOOKUP(D696,'17 лет'!$A$5:$B$78,2))))))))))))</f>
        <v>0</v>
      </c>
      <c r="F696" s="28"/>
      <c r="G696" s="17">
        <f>IF((C696&lt;=7),VLOOKUP(F696,'7 лет'!$C$5:$D$79,2),IF((C696=8),VLOOKUP(F696,'8 лет'!$C$5:$D$79,2),IF((C696=9),VLOOKUP(F696,'9 лет'!$C$5:$D$79,2),IF((C696=10),VLOOKUP(F696,'10 лет'!$C$5:$D$79,2),IF((C696=11),VLOOKUP(F696,'11 лет'!$C$5:$D$79,2),IF((C696=12),VLOOKUP(F696,'12 лет'!$C$5:$D$79,2),IF((C696=13),VLOOKUP(F696,'13 лет'!$C$5:$D$79,2),IF((C696=14),VLOOKUP(F696,'14 лет'!$C$5:$D$79,2),IF((C696=15),VLOOKUP(F696,'15 лет'!$C$5:$D$79,2),IF((C696=16),VLOOKUP(F696,'16 лет'!$C$5:$D$79,2),IF((C696=17),VLOOKUP(F696,'17 лет'!$C$5:$D$79,2))))))))))))</f>
        <v>0</v>
      </c>
      <c r="H696" s="28"/>
      <c r="I696" s="17">
        <f>IF((C696&lt;=7),VLOOKUP(H696,'7 лет'!$E$5:$F$79,2),IF((C696=8),VLOOKUP(H696,'8 лет'!$E$5:$F$79,2),IF((C696=9),VLOOKUP(H696,'9 лет'!$E$5:$F$79,2),IF((C696=10),VLOOKUP(H696,'10 лет'!$E$5:$F$79,2),IF((C696=11),VLOOKUP(H696,'11 лет'!$E$5:$F$79,2),IF((C696=12),VLOOKUP(H696,'12 лет'!$E$5:$F$79,2),IF((C696=13),VLOOKUP(H696,'13 лет'!$E$5:$F$79,2),IF((C696=14),VLOOKUP(H696,'14 лет'!$E$5:$F$79,2),IF((C696=15),VLOOKUP(H696,'15 лет'!$E$5:$F$79,2),IF((C696=16),VLOOKUP(H696,'16 лет'!$E$5:$F$79,2),IF((C696=17),VLOOKUP(H696,'17 лет'!$E$5:$F$79,2))))))))))))</f>
        <v>0</v>
      </c>
      <c r="J696" s="28"/>
      <c r="K696" s="17">
        <f>IF((C696&lt;=7),VLOOKUP(J696,'7 лет'!$G$5:$H$79,2),IF((C696=8),VLOOKUP(J696,'8 лет'!$G$5:$H$79,2),IF((C696=9),VLOOKUP(J696,'9 лет'!$G$5:$H$79,2),IF((C696=10),VLOOKUP(J696,'10 лет'!$G$5:$H$79,2),IF((C696=11),VLOOKUP(J696,'11 лет'!$G$5:$H$79,2),IF((C696=12),VLOOKUP(J696,'12 лет'!$G$5:$H$79,2),IF((C696=13),VLOOKUP(J696,'13 лет'!$G$5:$H$79,2),IF((C696=14),VLOOKUP(J696,'14 лет'!$G$5:$H$79,2),IF(C696&gt;=15,"0")))))))))</f>
        <v>0</v>
      </c>
      <c r="L696" s="28"/>
      <c r="M696" s="17" t="str">
        <f>IF((C696=12),VLOOKUP(L696,'12 лет'!$I$5:$J$81,2),IF((C696=13),VLOOKUP(L696,'13 лет'!$I$5:$J$81,2),IF((C696=14),VLOOKUP(L696,'14 лет'!$I$5:$J$80,2),IF((C696=15),VLOOKUP(L696,'15 лет'!$G$5:$H$82,2),IF((C696=16),VLOOKUP(L696,'16 лет'!$G$5:$H$81,2),IF((C696=17),VLOOKUP(L696,'17 лет'!$G$5:$H$81,2),IF(C696&lt;12,"0")))))))</f>
        <v>0</v>
      </c>
      <c r="N696" s="28"/>
      <c r="O696" s="17" t="str">
        <f>IF((C696=15),VLOOKUP(N696,'15 лет'!$I$5:$J$100,2),IF((C696=16),VLOOKUP(N696,'16 лет'!$I$5:$J$94,2),IF((C696=17),VLOOKUP(N696,'17 лет'!$I$5:$J$97,2),IF(C696&lt;15,"0"))))</f>
        <v>0</v>
      </c>
      <c r="P696" s="11"/>
      <c r="Q696" s="17">
        <f>IF((C696&lt;=7),VLOOKUP(P696,'7 лет'!$I$5:$J$79,2),IF((C696=8),VLOOKUP(P696,'8 лет'!$I$5:$J$79,2),IF((C696=9),VLOOKUP(P696,'9 лет'!$I$5:$J$79,2),IF((C696=10),VLOOKUP(P696,'10 лет'!$I$5:$J$79,2),IF((C696=11),VLOOKUP(P696,'11 лет'!$I$5:$J$79,2),IF((C696=12),VLOOKUP(P696,'12 лет'!$K$5:$L$79,2),IF((C696=13),VLOOKUP(P696,'13 лет'!$K$5:$L$79,2),IF((C696=14),VLOOKUP(P696,'14 лет'!$K$5:$L$79,2),IF((C696=15),VLOOKUP(P696,'15 лет'!$K$5:$L$79,2),IF((C696=16),VLOOKUP(P696,'16 лет'!$K$5:$L$79,2),IF((C696=17),VLOOKUP(P696,'17 лет'!$K$5:$L$79,2),)))))))))))</f>
        <v>50</v>
      </c>
      <c r="R696" s="28"/>
      <c r="S696" s="17">
        <f>IF((C696&lt;=7),VLOOKUP(R696,'7 лет'!$K$5:$L$79,2),IF((C696=8),VLOOKUP(R696,'8 лет'!$K$5:$L$79,2),IF((C696=9),VLOOKUP(R696,'9 лет'!$K$5:$L$79,2),IF((C696=10),VLOOKUP(R696,'10 лет'!$K$5:$L$79,2),IF((C696=11),VLOOKUP(R696,'11 лет'!$K$5:$L$79,2),IF((C696=12),VLOOKUP(R696,'12 лет'!$M$5:$N$79,2),IF((C696=13),VLOOKUP(R696,'13 лет'!$M$5:$N$79,2),IF((C696=14),VLOOKUP(R696,'14 лет'!$M$5:$N$79,2),IF((C696=15),VLOOKUP(R696,'15 лет'!$M$5:$N$79,2),IF((C696=16),VLOOKUP(R696,'16 лет'!$M$5:$N$79,2),IF((C696=17),VLOOKUP(R696,'17 лет'!$M$5:$N$79,2))))))))))))</f>
        <v>0</v>
      </c>
      <c r="T696" s="12">
        <f t="shared" si="32"/>
        <v>50</v>
      </c>
      <c r="U696" s="4">
        <f>'Личное первенство юноши'!U114</f>
        <v>7</v>
      </c>
      <c r="V696" s="120"/>
      <c r="W696" s="127"/>
      <c r="X696" t="str">
        <f>P686</f>
        <v>Субъект РФ 17</v>
      </c>
    </row>
    <row r="697" spans="1:24" ht="18.75">
      <c r="A697" s="122"/>
      <c r="B697" s="123"/>
      <c r="C697" s="123"/>
      <c r="D697" s="123"/>
      <c r="E697" s="123"/>
      <c r="F697" s="123"/>
      <c r="G697" s="123"/>
      <c r="H697" s="123"/>
      <c r="I697" s="123"/>
      <c r="J697" s="123"/>
      <c r="K697" s="123"/>
      <c r="L697" s="123"/>
      <c r="M697" s="123"/>
      <c r="N697" s="123"/>
      <c r="O697" s="123"/>
      <c r="P697" s="128" t="s">
        <v>292</v>
      </c>
      <c r="Q697" s="128"/>
      <c r="R697" s="128"/>
      <c r="S697" s="129"/>
      <c r="T697" s="124">
        <f ca="1">SUMPRODUCT(LARGE($T$691:$T$696,ROW(INDIRECT("T1:T"&amp;Z17))))</f>
        <v>250</v>
      </c>
      <c r="U697" s="125"/>
      <c r="V697" s="120"/>
      <c r="W697" s="127"/>
    </row>
    <row r="698" spans="1:24" ht="24.75" customHeight="1">
      <c r="A698" s="135" t="s">
        <v>180</v>
      </c>
      <c r="B698" s="136"/>
      <c r="C698" s="136"/>
      <c r="D698" s="136"/>
      <c r="E698" s="136"/>
      <c r="F698" s="136"/>
      <c r="G698" s="136"/>
      <c r="H698" s="136"/>
      <c r="I698" s="136"/>
      <c r="J698" s="136"/>
      <c r="K698" s="136"/>
      <c r="L698" s="136"/>
      <c r="M698" s="136"/>
      <c r="N698" s="136"/>
      <c r="O698" s="136"/>
      <c r="P698" s="136"/>
      <c r="Q698" s="136"/>
      <c r="R698" s="136"/>
      <c r="S698" s="136"/>
      <c r="T698" s="136"/>
      <c r="U698" s="137"/>
      <c r="V698" s="120"/>
      <c r="W698" s="127"/>
    </row>
    <row r="699" spans="1:24" ht="18.75">
      <c r="A699" s="28">
        <v>1</v>
      </c>
      <c r="B699" s="80"/>
      <c r="C699" s="28"/>
      <c r="D699" s="28"/>
      <c r="E699" s="17">
        <f>IF((C699&lt;=7),VLOOKUP(D699,'7 лет'!$M$5:$N$78,2),IF((C699=8),VLOOKUP(D699,'8 лет'!$M$5:$N$78,2),IF((C699=9),VLOOKUP(D699,'9 лет'!$M$5:$N$78,2),IF((C699=10),VLOOKUP(D699,'10 лет'!$M$5:$N$78,2),IF((C699=11),VLOOKUP(D699,'11 лет'!$M$5:$N$78,2),IF((C699=12),VLOOKUP(D699,'12 лет'!$O$5:$P$78,2),IF((C699=13),VLOOKUP(D699,'13 лет'!$O$5:$P$78,2),IF((C699=14),VLOOKUP(D699,'14 лет'!$O$5:$P$78,2),IF((C699=15),VLOOKUP(D699,'15 лет'!$O$5:$P$78,2),IF((C699=16),VLOOKUP(D699,'16 лет'!$O$5:$P$78,2),IF((C699=17),VLOOKUP(D699,'17 лет'!$O$5:$P$78,2))))))))))))</f>
        <v>0</v>
      </c>
      <c r="F699" s="28"/>
      <c r="G699" s="17">
        <f>IF((C699&lt;=7),VLOOKUP(F699,'7 лет'!$O$5:$P$79,2),IF((C699=8),VLOOKUP(F699,'8 лет'!$O$5:$P$79,2),IF((C699=9),VLOOKUP(F699,'9 лет'!$O$5:$P$79,2),IF((C699=10),VLOOKUP(F699,'10 лет'!$O$5:$P$79,2),IF((C699=11),VLOOKUP(F699,'11 лет'!$O$5:$P$79,2),IF((C699=12),VLOOKUP(F699,'12 лет'!$Q$5:$R$79,2),IF((C699=13),VLOOKUP(F699,'13 лет'!$Q$5:$R$79,2),IF((C699=14),VLOOKUP(F699,'14 лет'!$Q$5:$R$79,2),IF((C699=15),VLOOKUP(F699,'15 лет'!$Q$5:$R$79,2),IF((C699=16),VLOOKUP(F699,'16 лет'!$Q$5:$R$79,2),IF((C699=17),VLOOKUP(F699,'17 лет'!$Q$5:$R$79,2))))))))))))</f>
        <v>0</v>
      </c>
      <c r="H699" s="28"/>
      <c r="I699" s="17">
        <f>IF((C699&lt;=7),VLOOKUP(H699,'7 лет'!$Q$5:$R$79,2),IF((C699=8),VLOOKUP(H699,'8 лет'!$Q$5:$R$79,2),IF((C699=9),VLOOKUP(H699,'9 лет'!$Q$5:$R$79,2),IF((C699=10),VLOOKUP(H699,'10 лет'!$Q$5:$R$79,2),IF((C699=11),VLOOKUP(H699,'11 лет'!$Q$5:$R$79,2),IF((C699=12),VLOOKUP(H699,'12 лет'!$S$5:$T$79,2),IF((C699=13),VLOOKUP(H699,'13 лет'!$S$5:$T$79,2),IF((C699=14),VLOOKUP(H699,'14 лет'!$S$5:$T$79,2),IF((C699=15),VLOOKUP(H699,'15 лет'!$S$5:$T$79,2),IF((C699=16),VLOOKUP(H699,'16 лет'!$S$5:$T$79,2),IF((C699=17),VLOOKUP(H699,'17 лет'!$S$5:$T$79,2))))))))))))</f>
        <v>0</v>
      </c>
      <c r="J699" s="28"/>
      <c r="K699" s="17">
        <f>IF((C699&lt;=7),VLOOKUP(J699,'7 лет'!$S$5:$T$79,2),IF((C699=8),VLOOKUP(J699,'8 лет'!$S$5:$T$79,2),IF((C699=9),VLOOKUP(J699,'9 лет'!$S$5:$T$79,2),IF((C699=10),VLOOKUP(J699,'10 лет'!$S$5:$T$79,2),IF((C699=11),VLOOKUP(J699,'11 лет'!$S$5:$T$79,2),IF((C699=12),VLOOKUP(J699,'12 лет'!$U$5:$V$79,2),IF((C699=13),VLOOKUP(J699,'13 лет'!$U$5:$V$79,2),IF((C699=14),VLOOKUP(J699,'14 лет'!$U$5:$V$79,2),IF(C699&gt;=15,"0")))))))))</f>
        <v>0</v>
      </c>
      <c r="L699" s="28"/>
      <c r="M699" s="17" t="str">
        <f>IF((C699=12),VLOOKUP(L699,'12 лет'!$W$5:$X$85,2),IF((C699=13),VLOOKUP(L699,'13 лет'!$W$5:$X$84,2),IF((C699=14),VLOOKUP(L699,'14 лет'!$W$5:$X$82,2),IF((C699=15),VLOOKUP(L699,'15 лет'!$U$5:$V$82,2),IF((C699=16),VLOOKUP(L699,'16 лет'!$U$5:$V$78,2),IF((C699=17),VLOOKUP(L699,'17 лет'!$U$5:$V$78,2),IF(C699&lt;12,"0")))))))</f>
        <v>0</v>
      </c>
      <c r="N699" s="28"/>
      <c r="O699" s="17" t="str">
        <f>IF((C699=15),VLOOKUP(N699,'15 лет'!$W$5:$X$115,2),IF((C699=16),VLOOKUP(N699,'16 лет'!$W$5:$X$113,2),IF((C699=17),VLOOKUP(N699,'17 лет'!$W$5:$X$113,2),IF(C699&lt;15,"0"))))</f>
        <v>0</v>
      </c>
      <c r="P699" s="11"/>
      <c r="Q699" s="17">
        <f>IF((C699&lt;=7),VLOOKUP(P699,'7 лет'!$U$5:$V$79,2),IF((C699=8),VLOOKUP(P699,'8 лет'!$U$5:$V$79,2),IF((C699=9),VLOOKUP(P699,'9 лет'!$U$5:$V$79,2),IF((C699=10),VLOOKUP(P699,'10 лет'!$U$5:$V$79,2),IF((C699=11),VLOOKUP(P699,'11 лет'!$U$5:$V$79,2),IF((C699=12),VLOOKUP(P699,'12 лет'!$Y$5:$Z$79,2),IF((C699=13),VLOOKUP(P699,'13 лет'!$Y$5:$Z$79,2),IF((C699=14),VLOOKUP(P699,'14 лет'!$Y$5:$Z$79,2),IF((C699=15),VLOOKUP(P699,'15 лет'!$Y$5:$Z$79,2),IF((C699=16),VLOOKUP(P699,'16 лет'!$Y$5:$Z$79,2),IF((C699=17),VLOOKUP(P699,'17 лет'!$Y$5:$Z$79,2))))))))))))</f>
        <v>35</v>
      </c>
      <c r="R699" s="28"/>
      <c r="S699" s="17">
        <f>IF((C699&lt;=7),VLOOKUP(R699,'7 лет'!$W$5:$X$79,2),IF((C699=8),VLOOKUP(R699,'8 лет'!$W$5:$X$79,2),IF((C699=9),VLOOKUP(R699,'9 лет'!$W$5:$X$79,2),IF((C699=10),VLOOKUP(R699,'10 лет'!$W$5:$X$79,2),IF((C699=11),VLOOKUP(R699,'11 лет'!$W$5:$X$79,2),IF((C699=12),VLOOKUP(R699,'12 лет'!$AA$5:$AB$79,2),IF((C699=13),VLOOKUP(R699,'13 лет'!$AA$5:$AB$79,2),IF((C699=14),VLOOKUP(R699,'14 лет'!$AA$5:$AB$79,2),IF((C699=15),VLOOKUP(R699,'15 лет'!$AA$5:$AB$79,2),IF((C699=16),VLOOKUP(R699,'16 лет'!$AA$5:$AB$79,2),IF((C699=17),VLOOKUP(R699,'17 лет'!$AA$5:$AB$79,2))))))))))))</f>
        <v>0</v>
      </c>
      <c r="T699" s="13">
        <f t="shared" ref="T699:T704" si="33">SUM(E699+G699+I699+K699+M699+O699+Q699+S699)</f>
        <v>35</v>
      </c>
      <c r="U699" s="4">
        <f>'Личное первенство девушки'!U109</f>
        <v>7</v>
      </c>
      <c r="V699" s="120"/>
      <c r="W699" s="127"/>
      <c r="X699" t="str">
        <f>P686</f>
        <v>Субъект РФ 17</v>
      </c>
    </row>
    <row r="700" spans="1:24" ht="18.75">
      <c r="A700" s="28">
        <v>2</v>
      </c>
      <c r="B700" s="80"/>
      <c r="C700" s="28"/>
      <c r="D700" s="28"/>
      <c r="E700" s="17">
        <f>IF((C700&lt;=7),VLOOKUP(D700,'7 лет'!$M$5:$N$78,2),IF((C700=8),VLOOKUP(D700,'8 лет'!$M$5:$N$78,2),IF((C700=9),VLOOKUP(D700,'9 лет'!$M$5:$N$78,2),IF((C700=10),VLOOKUP(D700,'10 лет'!$M$5:$N$78,2),IF((C700=11),VLOOKUP(D700,'11 лет'!$M$5:$N$78,2),IF((C700=12),VLOOKUP(D700,'12 лет'!$O$5:$P$78,2),IF((C700=13),VLOOKUP(D700,'13 лет'!$O$5:$P$78,2),IF((C700=14),VLOOKUP(D700,'14 лет'!$O$5:$P$78,2),IF((C700=15),VLOOKUP(D700,'15 лет'!$O$5:$P$78,2),IF((C700=16),VLOOKUP(D700,'16 лет'!$O$5:$P$78,2),IF((C700=17),VLOOKUP(D700,'17 лет'!$O$5:$P$78,2))))))))))))</f>
        <v>0</v>
      </c>
      <c r="F700" s="28"/>
      <c r="G700" s="17">
        <f>IF((C700&lt;=7),VLOOKUP(F700,'7 лет'!$O$5:$P$79,2),IF((C700=8),VLOOKUP(F700,'8 лет'!$O$5:$P$79,2),IF((C700=9),VLOOKUP(F700,'9 лет'!$O$5:$P$79,2),IF((C700=10),VLOOKUP(F700,'10 лет'!$O$5:$P$79,2),IF((C700=11),VLOOKUP(F700,'11 лет'!$O$5:$P$79,2),IF((C700=12),VLOOKUP(F700,'12 лет'!$Q$5:$R$79,2),IF((C700=13),VLOOKUP(F700,'13 лет'!$Q$5:$R$79,2),IF((C700=14),VLOOKUP(F700,'14 лет'!$Q$5:$R$79,2),IF((C700=15),VLOOKUP(F700,'15 лет'!$Q$5:$R$79,2),IF((C700=16),VLOOKUP(F700,'16 лет'!$Q$5:$R$79,2),IF((C700=17),VLOOKUP(F700,'17 лет'!$Q$5:$R$79,2))))))))))))</f>
        <v>0</v>
      </c>
      <c r="H700" s="28"/>
      <c r="I700" s="17">
        <f>IF((C700&lt;=7),VLOOKUP(H700,'7 лет'!$Q$5:$R$79,2),IF((C700=8),VLOOKUP(H700,'8 лет'!$Q$5:$R$79,2),IF((C700=9),VLOOKUP(H700,'9 лет'!$Q$5:$R$79,2),IF((C700=10),VLOOKUP(H700,'10 лет'!$Q$5:$R$79,2),IF((C700=11),VLOOKUP(H700,'11 лет'!$Q$5:$R$79,2),IF((C700=12),VLOOKUP(H700,'12 лет'!$S$5:$T$79,2),IF((C700=13),VLOOKUP(H700,'13 лет'!$S$5:$T$79,2),IF((C700=14),VLOOKUP(H700,'14 лет'!$S$5:$T$79,2),IF((C700=15),VLOOKUP(H700,'15 лет'!$S$5:$T$79,2),IF((C700=16),VLOOKUP(H700,'16 лет'!$S$5:$T$79,2),IF((C700=17),VLOOKUP(H700,'17 лет'!$S$5:$T$79,2))))))))))))</f>
        <v>0</v>
      </c>
      <c r="J700" s="28"/>
      <c r="K700" s="17">
        <f>IF((C700&lt;=7),VLOOKUP(J700,'7 лет'!$S$5:$T$79,2),IF((C700=8),VLOOKUP(J700,'8 лет'!$S$5:$T$79,2),IF((C700=9),VLOOKUP(J700,'9 лет'!$S$5:$T$79,2),IF((C700=10),VLOOKUP(J700,'10 лет'!$S$5:$T$79,2),IF((C700=11),VLOOKUP(J700,'11 лет'!$S$5:$T$79,2),IF((C700=12),VLOOKUP(J700,'12 лет'!$U$5:$V$79,2),IF((C700=13),VLOOKUP(J700,'13 лет'!$U$5:$V$79,2),IF((C700=14),VLOOKUP(J700,'14 лет'!$U$5:$V$79,2),IF(C700&gt;=15,"0")))))))))</f>
        <v>0</v>
      </c>
      <c r="L700" s="28"/>
      <c r="M700" s="17" t="str">
        <f>IF((C700=12),VLOOKUP(L700,'12 лет'!$W$5:$X$85,2),IF((C700=13),VLOOKUP(L700,'13 лет'!$W$5:$X$84,2),IF((C700=14),VLOOKUP(L700,'14 лет'!$W$5:$X$82,2),IF((C700=15),VLOOKUP(L700,'15 лет'!$U$5:$V$82,2),IF((C700=16),VLOOKUP(L700,'16 лет'!$U$5:$V$78,2),IF((C700=17),VLOOKUP(L700,'17 лет'!$U$5:$V$78,2),IF(C700&lt;12,"0")))))))</f>
        <v>0</v>
      </c>
      <c r="N700" s="28"/>
      <c r="O700" s="17" t="str">
        <f>IF((C700=15),VLOOKUP(N700,'15 лет'!$W$5:$X$115,2),IF((C700=16),VLOOKUP(N700,'16 лет'!$W$5:$X$113,2),IF((C700=17),VLOOKUP(N700,'17 лет'!$W$5:$X$113,2),IF(C700&lt;15,"0"))))</f>
        <v>0</v>
      </c>
      <c r="P700" s="11"/>
      <c r="Q700" s="17">
        <f>IF((C700&lt;=7),VLOOKUP(P700,'7 лет'!$U$5:$V$79,2),IF((C700=8),VLOOKUP(P700,'8 лет'!$U$5:$V$79,2),IF((C700=9),VLOOKUP(P700,'9 лет'!$U$5:$V$79,2),IF((C700=10),VLOOKUP(P700,'10 лет'!$U$5:$V$79,2),IF((C700=11),VLOOKUP(P700,'11 лет'!$U$5:$V$79,2),IF((C700=12),VLOOKUP(P700,'12 лет'!$Y$5:$Z$79,2),IF((C700=13),VLOOKUP(P700,'13 лет'!$Y$5:$Z$79,2),IF((C700=14),VLOOKUP(P700,'14 лет'!$Y$5:$Z$79,2),IF((C700=15),VLOOKUP(P700,'15 лет'!$Y$5:$Z$79,2),IF((C700=16),VLOOKUP(P700,'16 лет'!$Y$5:$Z$79,2),IF((C700=17),VLOOKUP(P700,'17 лет'!$Y$5:$Z$79,2))))))))))))</f>
        <v>35</v>
      </c>
      <c r="R700" s="28"/>
      <c r="S700" s="17">
        <f>IF((C700&lt;=7),VLOOKUP(R700,'7 лет'!$W$5:$X$79,2),IF((C700=8),VLOOKUP(R700,'8 лет'!$W$5:$X$79,2),IF((C700=9),VLOOKUP(R700,'9 лет'!$W$5:$X$79,2),IF((C700=10),VLOOKUP(R700,'10 лет'!$W$5:$X$79,2),IF((C700=11),VLOOKUP(R700,'11 лет'!$W$5:$X$79,2),IF((C700=12),VLOOKUP(R700,'12 лет'!$AA$5:$AB$79,2),IF((C700=13),VLOOKUP(R700,'13 лет'!$AA$5:$AB$79,2),IF((C700=14),VLOOKUP(R700,'14 лет'!$AA$5:$AB$79,2),IF((C700=15),VLOOKUP(R700,'15 лет'!$AA$5:$AB$79,2),IF((C700=16),VLOOKUP(R700,'16 лет'!$AA$5:$AB$79,2),IF((C700=17),VLOOKUP(R700,'17 лет'!$AA$5:$AB$79,2))))))))))))</f>
        <v>0</v>
      </c>
      <c r="T700" s="13">
        <f t="shared" si="33"/>
        <v>35</v>
      </c>
      <c r="U700" s="4">
        <f>'Личное первенство девушки'!U110</f>
        <v>7</v>
      </c>
      <c r="V700" s="120"/>
      <c r="W700" s="127"/>
      <c r="X700" t="str">
        <f>P686</f>
        <v>Субъект РФ 17</v>
      </c>
    </row>
    <row r="701" spans="1:24" ht="18.75">
      <c r="A701" s="28">
        <v>3</v>
      </c>
      <c r="B701" s="80"/>
      <c r="C701" s="28"/>
      <c r="D701" s="28"/>
      <c r="E701" s="17">
        <f>IF((C701&lt;=7),VLOOKUP(D701,'7 лет'!$M$5:$N$78,2),IF((C701=8),VLOOKUP(D701,'8 лет'!$M$5:$N$78,2),IF((C701=9),VLOOKUP(D701,'9 лет'!$M$5:$N$78,2),IF((C701=10),VLOOKUP(D701,'10 лет'!$M$5:$N$78,2),IF((C701=11),VLOOKUP(D701,'11 лет'!$M$5:$N$78,2),IF((C701=12),VLOOKUP(D701,'12 лет'!$O$5:$P$78,2),IF((C701=13),VLOOKUP(D701,'13 лет'!$O$5:$P$78,2),IF((C701=14),VLOOKUP(D701,'14 лет'!$O$5:$P$78,2),IF((C701=15),VLOOKUP(D701,'15 лет'!$O$5:$P$78,2),IF((C701=16),VLOOKUP(D701,'16 лет'!$O$5:$P$78,2),IF((C701=17),VLOOKUP(D701,'17 лет'!$O$5:$P$78,2))))))))))))</f>
        <v>0</v>
      </c>
      <c r="F701" s="28"/>
      <c r="G701" s="17">
        <f>IF((C701&lt;=7),VLOOKUP(F701,'7 лет'!$O$5:$P$79,2),IF((C701=8),VLOOKUP(F701,'8 лет'!$O$5:$P$79,2),IF((C701=9),VLOOKUP(F701,'9 лет'!$O$5:$P$79,2),IF((C701=10),VLOOKUP(F701,'10 лет'!$O$5:$P$79,2),IF((C701=11),VLOOKUP(F701,'11 лет'!$O$5:$P$79,2),IF((C701=12),VLOOKUP(F701,'12 лет'!$Q$5:$R$79,2),IF((C701=13),VLOOKUP(F701,'13 лет'!$Q$5:$R$79,2),IF((C701=14),VLOOKUP(F701,'14 лет'!$Q$5:$R$79,2),IF((C701=15),VLOOKUP(F701,'15 лет'!$Q$5:$R$79,2),IF((C701=16),VLOOKUP(F701,'16 лет'!$Q$5:$R$79,2),IF((C701=17),VLOOKUP(F701,'17 лет'!$Q$5:$R$79,2))))))))))))</f>
        <v>0</v>
      </c>
      <c r="H701" s="28"/>
      <c r="I701" s="17">
        <f>IF((C701&lt;=7),VLOOKUP(H701,'7 лет'!$Q$5:$R$79,2),IF((C701=8),VLOOKUP(H701,'8 лет'!$Q$5:$R$79,2),IF((C701=9),VLOOKUP(H701,'9 лет'!$Q$5:$R$79,2),IF((C701=10),VLOOKUP(H701,'10 лет'!$Q$5:$R$79,2),IF((C701=11),VLOOKUP(H701,'11 лет'!$Q$5:$R$79,2),IF((C701=12),VLOOKUP(H701,'12 лет'!$S$5:$T$79,2),IF((C701=13),VLOOKUP(H701,'13 лет'!$S$5:$T$79,2),IF((C701=14),VLOOKUP(H701,'14 лет'!$S$5:$T$79,2),IF((C701=15),VLOOKUP(H701,'15 лет'!$S$5:$T$79,2),IF((C701=16),VLOOKUP(H701,'16 лет'!$S$5:$T$79,2),IF((C701=17),VLOOKUP(H701,'17 лет'!$S$5:$T$79,2))))))))))))</f>
        <v>0</v>
      </c>
      <c r="J701" s="28"/>
      <c r="K701" s="17">
        <f>IF((C701&lt;=7),VLOOKUP(J701,'7 лет'!$S$5:$T$79,2),IF((C701=8),VLOOKUP(J701,'8 лет'!$S$5:$T$79,2),IF((C701=9),VLOOKUP(J701,'9 лет'!$S$5:$T$79,2),IF((C701=10),VLOOKUP(J701,'10 лет'!$S$5:$T$79,2),IF((C701=11),VLOOKUP(J701,'11 лет'!$S$5:$T$79,2),IF((C701=12),VLOOKUP(J701,'12 лет'!$U$5:$V$79,2),IF((C701=13),VLOOKUP(J701,'13 лет'!$U$5:$V$79,2),IF((C701=14),VLOOKUP(J701,'14 лет'!$U$5:$V$79,2),IF(C701&gt;=15,"0")))))))))</f>
        <v>0</v>
      </c>
      <c r="L701" s="28"/>
      <c r="M701" s="17" t="str">
        <f>IF((C701=12),VLOOKUP(L701,'12 лет'!$W$5:$X$85,2),IF((C701=13),VLOOKUP(L701,'13 лет'!$W$5:$X$84,2),IF((C701=14),VLOOKUP(L701,'14 лет'!$W$5:$X$82,2),IF((C701=15),VLOOKUP(L701,'15 лет'!$U$5:$V$82,2),IF((C701=16),VLOOKUP(L701,'16 лет'!$U$5:$V$78,2),IF((C701=17),VLOOKUP(L701,'17 лет'!$U$5:$V$78,2),IF(C701&lt;12,"0")))))))</f>
        <v>0</v>
      </c>
      <c r="N701" s="28"/>
      <c r="O701" s="17" t="str">
        <f>IF((C701=15),VLOOKUP(N701,'15 лет'!$W$5:$X$115,2),IF((C701=16),VLOOKUP(N701,'16 лет'!$W$5:$X$113,2),IF((C701=17),VLOOKUP(N701,'17 лет'!$W$5:$X$113,2),IF(C701&lt;15,"0"))))</f>
        <v>0</v>
      </c>
      <c r="P701" s="11"/>
      <c r="Q701" s="17">
        <f>IF((C701&lt;=7),VLOOKUP(P701,'7 лет'!$U$5:$V$79,2),IF((C701=8),VLOOKUP(P701,'8 лет'!$U$5:$V$79,2),IF((C701=9),VLOOKUP(P701,'9 лет'!$U$5:$V$79,2),IF((C701=10),VLOOKUP(P701,'10 лет'!$U$5:$V$79,2),IF((C701=11),VLOOKUP(P701,'11 лет'!$U$5:$V$79,2),IF((C701=12),VLOOKUP(P701,'12 лет'!$Y$5:$Z$79,2),IF((C701=13),VLOOKUP(P701,'13 лет'!$Y$5:$Z$79,2),IF((C701=14),VLOOKUP(P701,'14 лет'!$Y$5:$Z$79,2),IF((C701=15),VLOOKUP(P701,'15 лет'!$Y$5:$Z$79,2),IF((C701=16),VLOOKUP(P701,'16 лет'!$Y$5:$Z$79,2),IF((C701=17),VLOOKUP(P701,'17 лет'!$Y$5:$Z$79,2))))))))))))</f>
        <v>35</v>
      </c>
      <c r="R701" s="28"/>
      <c r="S701" s="17">
        <f>IF((C701&lt;=7),VLOOKUP(R701,'7 лет'!$W$5:$X$79,2),IF((C701=8),VLOOKUP(R701,'8 лет'!$W$5:$X$79,2),IF((C701=9),VLOOKUP(R701,'9 лет'!$W$5:$X$79,2),IF((C701=10),VLOOKUP(R701,'10 лет'!$W$5:$X$79,2),IF((C701=11),VLOOKUP(R701,'11 лет'!$W$5:$X$79,2),IF((C701=12),VLOOKUP(R701,'12 лет'!$AA$5:$AB$79,2),IF((C701=13),VLOOKUP(R701,'13 лет'!$AA$5:$AB$79,2),IF((C701=14),VLOOKUP(R701,'14 лет'!$AA$5:$AB$79,2),IF((C701=15),VLOOKUP(R701,'15 лет'!$AA$5:$AB$79,2),IF((C701=16),VLOOKUP(R701,'16 лет'!$AA$5:$AB$79,2),IF((C701=17),VLOOKUP(R701,'17 лет'!$AA$5:$AB$79,2))))))))))))</f>
        <v>0</v>
      </c>
      <c r="T701" s="13">
        <f t="shared" si="33"/>
        <v>35</v>
      </c>
      <c r="U701" s="4">
        <f>'Личное первенство девушки'!U111</f>
        <v>7</v>
      </c>
      <c r="V701" s="120"/>
      <c r="W701" s="127"/>
      <c r="X701" t="str">
        <f>P686</f>
        <v>Субъект РФ 17</v>
      </c>
    </row>
    <row r="702" spans="1:24" ht="18.75">
      <c r="A702" s="28">
        <v>4</v>
      </c>
      <c r="B702" s="80"/>
      <c r="C702" s="28"/>
      <c r="D702" s="28"/>
      <c r="E702" s="17">
        <f>IF((C702&lt;=7),VLOOKUP(D702,'7 лет'!$M$5:$N$78,2),IF((C702=8),VLOOKUP(D702,'8 лет'!$M$5:$N$78,2),IF((C702=9),VLOOKUP(D702,'9 лет'!$M$5:$N$78,2),IF((C702=10),VLOOKUP(D702,'10 лет'!$M$5:$N$78,2),IF((C702=11),VLOOKUP(D702,'11 лет'!$M$5:$N$78,2),IF((C702=12),VLOOKUP(D702,'12 лет'!$O$5:$P$78,2),IF((C702=13),VLOOKUP(D702,'13 лет'!$O$5:$P$78,2),IF((C702=14),VLOOKUP(D702,'14 лет'!$O$5:$P$78,2),IF((C702=15),VLOOKUP(D702,'15 лет'!$O$5:$P$78,2),IF((C702=16),VLOOKUP(D702,'16 лет'!$O$5:$P$78,2),IF((C702=17),VLOOKUP(D702,'17 лет'!$O$5:$P$78,2))))))))))))</f>
        <v>0</v>
      </c>
      <c r="F702" s="28"/>
      <c r="G702" s="17">
        <f>IF((C702&lt;=7),VLOOKUP(F702,'7 лет'!$O$5:$P$79,2),IF((C702=8),VLOOKUP(F702,'8 лет'!$O$5:$P$79,2),IF((C702=9),VLOOKUP(F702,'9 лет'!$O$5:$P$79,2),IF((C702=10),VLOOKUP(F702,'10 лет'!$O$5:$P$79,2),IF((C702=11),VLOOKUP(F702,'11 лет'!$O$5:$P$79,2),IF((C702=12),VLOOKUP(F702,'12 лет'!$Q$5:$R$79,2),IF((C702=13),VLOOKUP(F702,'13 лет'!$Q$5:$R$79,2),IF((C702=14),VLOOKUP(F702,'14 лет'!$Q$5:$R$79,2),IF((C702=15),VLOOKUP(F702,'15 лет'!$Q$5:$R$79,2),IF((C702=16),VLOOKUP(F702,'16 лет'!$Q$5:$R$79,2),IF((C702=17),VLOOKUP(F702,'17 лет'!$Q$5:$R$79,2))))))))))))</f>
        <v>0</v>
      </c>
      <c r="H702" s="28"/>
      <c r="I702" s="17">
        <f>IF((C702&lt;=7),VLOOKUP(H702,'7 лет'!$Q$5:$R$79,2),IF((C702=8),VLOOKUP(H702,'8 лет'!$Q$5:$R$79,2),IF((C702=9),VLOOKUP(H702,'9 лет'!$Q$5:$R$79,2),IF((C702=10),VLOOKUP(H702,'10 лет'!$Q$5:$R$79,2),IF((C702=11),VLOOKUP(H702,'11 лет'!$Q$5:$R$79,2),IF((C702=12),VLOOKUP(H702,'12 лет'!$S$5:$T$79,2),IF((C702=13),VLOOKUP(H702,'13 лет'!$S$5:$T$79,2),IF((C702=14),VLOOKUP(H702,'14 лет'!$S$5:$T$79,2),IF((C702=15),VLOOKUP(H702,'15 лет'!$S$5:$T$79,2),IF((C702=16),VLOOKUP(H702,'16 лет'!$S$5:$T$79,2),IF((C702=17),VLOOKUP(H702,'17 лет'!$S$5:$T$79,2))))))))))))</f>
        <v>0</v>
      </c>
      <c r="J702" s="28"/>
      <c r="K702" s="17">
        <f>IF((C702&lt;=7),VLOOKUP(J702,'7 лет'!$S$5:$T$79,2),IF((C702=8),VLOOKUP(J702,'8 лет'!$S$5:$T$79,2),IF((C702=9),VLOOKUP(J702,'9 лет'!$S$5:$T$79,2),IF((C702=10),VLOOKUP(J702,'10 лет'!$S$5:$T$79,2),IF((C702=11),VLOOKUP(J702,'11 лет'!$S$5:$T$79,2),IF((C702=12),VLOOKUP(J702,'12 лет'!$U$5:$V$79,2),IF((C702=13),VLOOKUP(J702,'13 лет'!$U$5:$V$79,2),IF((C702=14),VLOOKUP(J702,'14 лет'!$U$5:$V$79,2),IF(C702&gt;=15,"0")))))))))</f>
        <v>0</v>
      </c>
      <c r="L702" s="28"/>
      <c r="M702" s="17" t="str">
        <f>IF((C702=12),VLOOKUP(L702,'12 лет'!$W$5:$X$85,2),IF((C702=13),VLOOKUP(L702,'13 лет'!$W$5:$X$84,2),IF((C702=14),VLOOKUP(L702,'14 лет'!$W$5:$X$82,2),IF((C702=15),VLOOKUP(L702,'15 лет'!$U$5:$V$82,2),IF((C702=16),VLOOKUP(L702,'16 лет'!$U$5:$V$78,2),IF((C702=17),VLOOKUP(L702,'17 лет'!$U$5:$V$78,2),IF(C702&lt;12,"0")))))))</f>
        <v>0</v>
      </c>
      <c r="N702" s="28"/>
      <c r="O702" s="17" t="str">
        <f>IF((C702=15),VLOOKUP(N702,'15 лет'!$W$5:$X$115,2),IF((C702=16),VLOOKUP(N702,'16 лет'!$W$5:$X$113,2),IF((C702=17),VLOOKUP(N702,'17 лет'!$W$5:$X$113,2),IF(C702&lt;15,"0"))))</f>
        <v>0</v>
      </c>
      <c r="P702" s="11"/>
      <c r="Q702" s="17">
        <f>IF((C702&lt;=7),VLOOKUP(P702,'7 лет'!$U$5:$V$79,2),IF((C702=8),VLOOKUP(P702,'8 лет'!$U$5:$V$79,2),IF((C702=9),VLOOKUP(P702,'9 лет'!$U$5:$V$79,2),IF((C702=10),VLOOKUP(P702,'10 лет'!$U$5:$V$79,2),IF((C702=11),VLOOKUP(P702,'11 лет'!$U$5:$V$79,2),IF((C702=12),VLOOKUP(P702,'12 лет'!$Y$5:$Z$79,2),IF((C702=13),VLOOKUP(P702,'13 лет'!$Y$5:$Z$79,2),IF((C702=14),VLOOKUP(P702,'14 лет'!$Y$5:$Z$79,2),IF((C702=15),VLOOKUP(P702,'15 лет'!$Y$5:$Z$79,2),IF((C702=16),VLOOKUP(P702,'16 лет'!$Y$5:$Z$79,2),IF((C702=17),VLOOKUP(P702,'17 лет'!$Y$5:$Z$79,2))))))))))))</f>
        <v>35</v>
      </c>
      <c r="R702" s="28"/>
      <c r="S702" s="17">
        <f>IF((C702&lt;=7),VLOOKUP(R702,'7 лет'!$W$5:$X$79,2),IF((C702=8),VLOOKUP(R702,'8 лет'!$W$5:$X$79,2),IF((C702=9),VLOOKUP(R702,'9 лет'!$W$5:$X$79,2),IF((C702=10),VLOOKUP(R702,'10 лет'!$W$5:$X$79,2),IF((C702=11),VLOOKUP(R702,'11 лет'!$W$5:$X$79,2),IF((C702=12),VLOOKUP(R702,'12 лет'!$AA$5:$AB$79,2),IF((C702=13),VLOOKUP(R702,'13 лет'!$AA$5:$AB$79,2),IF((C702=14),VLOOKUP(R702,'14 лет'!$AA$5:$AB$79,2),IF((C702=15),VLOOKUP(R702,'15 лет'!$AA$5:$AB$79,2),IF((C702=16),VLOOKUP(R702,'16 лет'!$AA$5:$AB$79,2),IF((C702=17),VLOOKUP(R702,'17 лет'!$AA$5:$AB$79,2))))))))))))</f>
        <v>0</v>
      </c>
      <c r="T702" s="13">
        <f t="shared" si="33"/>
        <v>35</v>
      </c>
      <c r="U702" s="4">
        <f>'Личное первенство девушки'!U112</f>
        <v>7</v>
      </c>
      <c r="V702" s="120"/>
      <c r="W702" s="127"/>
      <c r="X702" t="str">
        <f>P686</f>
        <v>Субъект РФ 17</v>
      </c>
    </row>
    <row r="703" spans="1:24" ht="18.75">
      <c r="A703" s="28">
        <v>5</v>
      </c>
      <c r="B703" s="80"/>
      <c r="C703" s="30"/>
      <c r="D703" s="14"/>
      <c r="E703" s="17">
        <f>IF((C703&lt;=7),VLOOKUP(D703,'7 лет'!$M$5:$N$78,2),IF((C703=8),VLOOKUP(D703,'8 лет'!$M$5:$N$78,2),IF((C703=9),VLOOKUP(D703,'9 лет'!$M$5:$N$78,2),IF((C703=10),VLOOKUP(D703,'10 лет'!$M$5:$N$78,2),IF((C703=11),VLOOKUP(D703,'11 лет'!$M$5:$N$78,2),IF((C703=12),VLOOKUP(D703,'12 лет'!$O$5:$P$78,2),IF((C703=13),VLOOKUP(D703,'13 лет'!$O$5:$P$78,2),IF((C703=14),VLOOKUP(D703,'14 лет'!$O$5:$P$78,2),IF((C703=15),VLOOKUP(D703,'15 лет'!$O$5:$P$78,2),IF((C703=16),VLOOKUP(D703,'16 лет'!$O$5:$P$78,2),IF((C703=17),VLOOKUP(D703,'17 лет'!$O$5:$P$78,2))))))))))))</f>
        <v>0</v>
      </c>
      <c r="F703" s="14"/>
      <c r="G703" s="17">
        <f>IF((C703&lt;=7),VLOOKUP(F703,'7 лет'!$O$5:$P$79,2),IF((C703=8),VLOOKUP(F703,'8 лет'!$O$5:$P$79,2),IF((C703=9),VLOOKUP(F703,'9 лет'!$O$5:$P$79,2),IF((C703=10),VLOOKUP(F703,'10 лет'!$O$5:$P$79,2),IF((C703=11),VLOOKUP(F703,'11 лет'!$O$5:$P$79,2),IF((C703=12),VLOOKUP(F703,'12 лет'!$Q$5:$R$79,2),IF((C703=13),VLOOKUP(F703,'13 лет'!$Q$5:$R$79,2),IF((C703=14),VLOOKUP(F703,'14 лет'!$Q$5:$R$79,2),IF((C703=15),VLOOKUP(F703,'15 лет'!$Q$5:$R$79,2),IF((C703=16),VLOOKUP(F703,'16 лет'!$Q$5:$R$79,2),IF((C703=17),VLOOKUP(F703,'17 лет'!$Q$5:$R$79,2))))))))))))</f>
        <v>0</v>
      </c>
      <c r="H703" s="14"/>
      <c r="I703" s="17">
        <f>IF((C703&lt;=7),VLOOKUP(H703,'7 лет'!$Q$5:$R$79,2),IF((C703=8),VLOOKUP(H703,'8 лет'!$Q$5:$R$79,2),IF((C703=9),VLOOKUP(H703,'9 лет'!$Q$5:$R$79,2),IF((C703=10),VLOOKUP(H703,'10 лет'!$Q$5:$R$79,2),IF((C703=11),VLOOKUP(H703,'11 лет'!$Q$5:$R$79,2),IF((C703=12),VLOOKUP(H703,'12 лет'!$S$5:$T$79,2),IF((C703=13),VLOOKUP(H703,'13 лет'!$S$5:$T$79,2),IF((C703=14),VLOOKUP(H703,'14 лет'!$S$5:$T$79,2),IF((C703=15),VLOOKUP(H703,'15 лет'!$S$5:$T$79,2),IF((C703=16),VLOOKUP(H703,'16 лет'!$S$5:$T$79,2),IF((C703=17),VLOOKUP(H703,'17 лет'!$S$5:$T$79,2))))))))))))</f>
        <v>0</v>
      </c>
      <c r="J703" s="14"/>
      <c r="K703" s="17">
        <f>IF((C703&lt;=7),VLOOKUP(J703,'7 лет'!$S$5:$T$79,2),IF((C703=8),VLOOKUP(J703,'8 лет'!$S$5:$T$79,2),IF((C703=9),VLOOKUP(J703,'9 лет'!$S$5:$T$79,2),IF((C703=10),VLOOKUP(J703,'10 лет'!$S$5:$T$79,2),IF((C703=11),VLOOKUP(J703,'11 лет'!$S$5:$T$79,2),IF((C703=12),VLOOKUP(J703,'12 лет'!$U$5:$V$79,2),IF((C703=13),VLOOKUP(J703,'13 лет'!$U$5:$V$79,2),IF((C703=14),VLOOKUP(J703,'14 лет'!$U$5:$V$79,2),IF(C703&gt;=15,"0")))))))))</f>
        <v>0</v>
      </c>
      <c r="L703" s="28"/>
      <c r="M703" s="17" t="str">
        <f>IF((C703=12),VLOOKUP(L703,'12 лет'!$W$5:$X$85,2),IF((C703=13),VLOOKUP(L703,'13 лет'!$W$5:$X$84,2),IF((C703=14),VLOOKUP(L703,'14 лет'!$W$5:$X$82,2),IF((C703=15),VLOOKUP(L703,'15 лет'!$U$5:$V$82,2),IF((C703=16),VLOOKUP(L703,'16 лет'!$U$5:$V$78,2),IF((C703=17),VLOOKUP(L703,'17 лет'!$U$5:$V$78,2),IF(C703&lt;12,"0")))))))</f>
        <v>0</v>
      </c>
      <c r="N703" s="14"/>
      <c r="O703" s="17" t="str">
        <f>IF((C703=15),VLOOKUP(N703,'15 лет'!$W$5:$X$115,2),IF((C703=16),VLOOKUP(N703,'16 лет'!$W$5:$X$113,2),IF((C703=17),VLOOKUP(N703,'17 лет'!$W$5:$X$113,2),IF(C703&lt;15,"0"))))</f>
        <v>0</v>
      </c>
      <c r="P703" s="14"/>
      <c r="Q703" s="17">
        <f>IF((C703&lt;=7),VLOOKUP(P703,'7 лет'!$U$5:$V$79,2),IF((C703=8),VLOOKUP(P703,'8 лет'!$U$5:$V$79,2),IF((C703=9),VLOOKUP(P703,'9 лет'!$U$5:$V$79,2),IF((C703=10),VLOOKUP(P703,'10 лет'!$U$5:$V$79,2),IF((C703=11),VLOOKUP(P703,'11 лет'!$U$5:$V$79,2),IF((C703=12),VLOOKUP(P703,'12 лет'!$Y$5:$Z$79,2),IF((C703=13),VLOOKUP(P703,'13 лет'!$Y$5:$Z$79,2),IF((C703=14),VLOOKUP(P703,'14 лет'!$Y$5:$Z$79,2),IF((C703=15),VLOOKUP(P703,'15 лет'!$Y$5:$Z$79,2),IF((C703=16),VLOOKUP(P703,'16 лет'!$Y$5:$Z$79,2),IF((C703=17),VLOOKUP(P703,'17 лет'!$Y$5:$Z$79,2))))))))))))</f>
        <v>35</v>
      </c>
      <c r="R703" s="14"/>
      <c r="S703" s="17">
        <f>IF((C703&lt;=7),VLOOKUP(R703,'7 лет'!$W$5:$X$79,2),IF((C703=8),VLOOKUP(R703,'8 лет'!$W$5:$X$79,2),IF((C703=9),VLOOKUP(R703,'9 лет'!$W$5:$X$79,2),IF((C703=10),VLOOKUP(R703,'10 лет'!$W$5:$X$79,2),IF((C703=11),VLOOKUP(R703,'11 лет'!$W$5:$X$79,2),IF((C703=12),VLOOKUP(R703,'12 лет'!$AA$5:$AB$79,2),IF((C703=13),VLOOKUP(R703,'13 лет'!$AA$5:$AB$79,2),IF((C703=14),VLOOKUP(R703,'14 лет'!$AA$5:$AB$79,2),IF((C703=15),VLOOKUP(R703,'15 лет'!$AA$5:$AB$79,2),IF((C703=16),VLOOKUP(R703,'16 лет'!$AA$5:$AB$79,2),IF((C703=17),VLOOKUP(R703,'17 лет'!$AA$5:$AB$79,2))))))))))))</f>
        <v>0</v>
      </c>
      <c r="T703" s="13">
        <f t="shared" si="33"/>
        <v>35</v>
      </c>
      <c r="U703" s="4">
        <f>'Личное первенство девушки'!U113</f>
        <v>7</v>
      </c>
      <c r="V703" s="120"/>
      <c r="W703" s="127"/>
      <c r="X703" t="str">
        <f>P686</f>
        <v>Субъект РФ 17</v>
      </c>
    </row>
    <row r="704" spans="1:24" ht="18.75">
      <c r="A704" s="28">
        <v>6</v>
      </c>
      <c r="B704" s="80"/>
      <c r="C704" s="30"/>
      <c r="D704" s="14"/>
      <c r="E704" s="17">
        <f>IF((C704&lt;=7),VLOOKUP(D704,'7 лет'!$M$5:$N$78,2),IF((C704=8),VLOOKUP(D704,'8 лет'!$M$5:$N$78,2),IF((C704=9),VLOOKUP(D704,'9 лет'!$M$5:$N$78,2),IF((C704=10),VLOOKUP(D704,'10 лет'!$M$5:$N$78,2),IF((C704=11),VLOOKUP(D704,'11 лет'!$M$5:$N$78,2),IF((C704=12),VLOOKUP(D704,'12 лет'!$O$5:$P$78,2),IF((C704=13),VLOOKUP(D704,'13 лет'!$O$5:$P$78,2),IF((C704=14),VLOOKUP(D704,'14 лет'!$O$5:$P$78,2),IF((C704=15),VLOOKUP(D704,'15 лет'!$O$5:$P$78,2),IF((C704=16),VLOOKUP(D704,'16 лет'!$O$5:$P$78,2),IF((C704=17),VLOOKUP(D704,'17 лет'!$O$5:$P$78,2))))))))))))</f>
        <v>0</v>
      </c>
      <c r="F704" s="14"/>
      <c r="G704" s="17">
        <f>IF((C704&lt;=7),VLOOKUP(F704,'7 лет'!$O$5:$P$79,2),IF((C704=8),VLOOKUP(F704,'8 лет'!$O$5:$P$79,2),IF((C704=9),VLOOKUP(F704,'9 лет'!$O$5:$P$79,2),IF((C704=10),VLOOKUP(F704,'10 лет'!$O$5:$P$79,2),IF((C704=11),VLOOKUP(F704,'11 лет'!$O$5:$P$79,2),IF((C704=12),VLOOKUP(F704,'12 лет'!$Q$5:$R$79,2),IF((C704=13),VLOOKUP(F704,'13 лет'!$Q$5:$R$79,2),IF((C704=14),VLOOKUP(F704,'14 лет'!$Q$5:$R$79,2),IF((C704=15),VLOOKUP(F704,'15 лет'!$Q$5:$R$79,2),IF((C704=16),VLOOKUP(F704,'16 лет'!$Q$5:$R$79,2),IF((C704=17),VLOOKUP(F704,'17 лет'!$Q$5:$R$79,2))))))))))))</f>
        <v>0</v>
      </c>
      <c r="H704" s="14"/>
      <c r="I704" s="17">
        <f>IF((C704&lt;=7),VLOOKUP(H704,'7 лет'!$Q$5:$R$79,2),IF((C704=8),VLOOKUP(H704,'8 лет'!$Q$5:$R$79,2),IF((C704=9),VLOOKUP(H704,'9 лет'!$Q$5:$R$79,2),IF((C704=10),VLOOKUP(H704,'10 лет'!$Q$5:$R$79,2),IF((C704=11),VLOOKUP(H704,'11 лет'!$Q$5:$R$79,2),IF((C704=12),VLOOKUP(H704,'12 лет'!$S$5:$T$79,2),IF((C704=13),VLOOKUP(H704,'13 лет'!$S$5:$T$79,2),IF((C704=14),VLOOKUP(H704,'14 лет'!$S$5:$T$79,2),IF((C704=15),VLOOKUP(H704,'15 лет'!$S$5:$T$79,2),IF((C704=16),VLOOKUP(H704,'16 лет'!$S$5:$T$79,2),IF((C704=17),VLOOKUP(H704,'17 лет'!$S$5:$T$79,2))))))))))))</f>
        <v>0</v>
      </c>
      <c r="J704" s="14"/>
      <c r="K704" s="17">
        <f>IF((C704&lt;=7),VLOOKUP(J704,'7 лет'!$S$5:$T$79,2),IF((C704=8),VLOOKUP(J704,'8 лет'!$S$5:$T$79,2),IF((C704=9),VLOOKUP(J704,'9 лет'!$S$5:$T$79,2),IF((C704=10),VLOOKUP(J704,'10 лет'!$S$5:$T$79,2),IF((C704=11),VLOOKUP(J704,'11 лет'!$S$5:$T$79,2),IF((C704=12),VLOOKUP(J704,'12 лет'!$U$5:$V$79,2),IF((C704=13),VLOOKUP(J704,'13 лет'!$U$5:$V$79,2),IF((C704=14),VLOOKUP(J704,'14 лет'!$U$5:$V$79,2),IF(C704&gt;=15,"0")))))))))</f>
        <v>0</v>
      </c>
      <c r="L704" s="28"/>
      <c r="M704" s="17" t="str">
        <f>IF((C704=12),VLOOKUP(L704,'12 лет'!$W$5:$X$85,2),IF((C704=13),VLOOKUP(L704,'13 лет'!$W$5:$X$84,2),IF((C704=14),VLOOKUP(L704,'14 лет'!$W$5:$X$82,2),IF((C704=15),VLOOKUP(L704,'15 лет'!$U$5:$V$82,2),IF((C704=16),VLOOKUP(L704,'16 лет'!$U$5:$V$78,2),IF((C704=17),VLOOKUP(L704,'17 лет'!$U$5:$V$78,2),IF(C704&lt;12,"0")))))))</f>
        <v>0</v>
      </c>
      <c r="N704" s="14"/>
      <c r="O704" s="17" t="str">
        <f>IF((C704=15),VLOOKUP(N704,'15 лет'!$W$5:$X$115,2),IF((C704=16),VLOOKUP(N704,'16 лет'!$W$5:$X$113,2),IF((C704=17),VLOOKUP(N704,'17 лет'!$W$5:$X$113,2),IF(C704&lt;15,"0"))))</f>
        <v>0</v>
      </c>
      <c r="P704" s="14"/>
      <c r="Q704" s="17">
        <f>IF((C704&lt;=7),VLOOKUP(P704,'7 лет'!$U$5:$V$79,2),IF((C704=8),VLOOKUP(P704,'8 лет'!$U$5:$V$79,2),IF((C704=9),VLOOKUP(P704,'9 лет'!$U$5:$V$79,2),IF((C704=10),VLOOKUP(P704,'10 лет'!$U$5:$V$79,2),IF((C704=11),VLOOKUP(P704,'11 лет'!$U$5:$V$79,2),IF((C704=12),VLOOKUP(P704,'12 лет'!$Y$5:$Z$79,2),IF((C704=13),VLOOKUP(P704,'13 лет'!$Y$5:$Z$79,2),IF((C704=14),VLOOKUP(P704,'14 лет'!$Y$5:$Z$79,2),IF((C704=15),VLOOKUP(P704,'15 лет'!$Y$5:$Z$79,2),IF((C704=16),VLOOKUP(P704,'16 лет'!$Y$5:$Z$79,2),IF((C704=17),VLOOKUP(P704,'17 лет'!$Y$5:$Z$79,2))))))))))))</f>
        <v>35</v>
      </c>
      <c r="R704" s="14"/>
      <c r="S704" s="17">
        <f>IF((C704&lt;=7),VLOOKUP(R704,'7 лет'!$W$5:$X$79,2),IF((C704=8),VLOOKUP(R704,'8 лет'!$W$5:$X$79,2),IF((C704=9),VLOOKUP(R704,'9 лет'!$W$5:$X$79,2),IF((C704=10),VLOOKUP(R704,'10 лет'!$W$5:$X$79,2),IF((C704=11),VLOOKUP(R704,'11 лет'!$W$5:$X$79,2),IF((C704=12),VLOOKUP(R704,'12 лет'!$AA$5:$AB$79,2),IF((C704=13),VLOOKUP(R704,'13 лет'!$AA$5:$AB$79,2),IF((C704=14),VLOOKUP(R704,'14 лет'!$AA$5:$AB$79,2),IF((C704=15),VLOOKUP(R704,'15 лет'!$AA$5:$AB$79,2),IF((C704=16),VLOOKUP(R704,'16 лет'!$AA$5:$AB$79,2),IF((C704=17),VLOOKUP(R704,'17 лет'!$AA$5:$AB$79,2))))))))))))</f>
        <v>0</v>
      </c>
      <c r="T704" s="13">
        <f t="shared" si="33"/>
        <v>35</v>
      </c>
      <c r="U704" s="4">
        <f>'Личное первенство девушки'!U114</f>
        <v>7</v>
      </c>
      <c r="V704" s="120"/>
      <c r="W704" s="127"/>
      <c r="X704" t="str">
        <f>P686</f>
        <v>Субъект РФ 17</v>
      </c>
    </row>
    <row r="705" spans="1:23" ht="18.75">
      <c r="A705" s="122"/>
      <c r="B705" s="123"/>
      <c r="C705" s="123"/>
      <c r="D705" s="123"/>
      <c r="E705" s="123"/>
      <c r="F705" s="123"/>
      <c r="G705" s="123"/>
      <c r="H705" s="123"/>
      <c r="I705" s="123"/>
      <c r="J705" s="123"/>
      <c r="K705" s="123"/>
      <c r="L705" s="123"/>
      <c r="M705" s="123"/>
      <c r="N705" s="123"/>
      <c r="O705" s="123"/>
      <c r="P705" s="128" t="s">
        <v>293</v>
      </c>
      <c r="Q705" s="128"/>
      <c r="R705" s="128"/>
      <c r="S705" s="129"/>
      <c r="T705" s="124">
        <f ca="1">SUMPRODUCT(LARGE($T$699:$T$704,ROW(INDIRECT("T1:T"&amp;Z17))))</f>
        <v>175</v>
      </c>
      <c r="U705" s="125"/>
      <c r="V705" s="120"/>
      <c r="W705" s="127"/>
    </row>
    <row r="706" spans="1:23" ht="30" customHeight="1">
      <c r="A706" s="131"/>
      <c r="B706" s="132"/>
      <c r="C706" s="132"/>
      <c r="D706" s="132"/>
      <c r="E706" s="132"/>
      <c r="F706" s="132"/>
      <c r="G706" s="132"/>
      <c r="H706" s="132"/>
      <c r="I706" s="132"/>
      <c r="J706" s="132"/>
      <c r="K706" s="132"/>
      <c r="L706" s="132"/>
      <c r="M706" s="132"/>
      <c r="N706" s="132"/>
      <c r="O706" s="132"/>
      <c r="P706" s="126" t="s">
        <v>294</v>
      </c>
      <c r="Q706" s="126"/>
      <c r="R706" s="126"/>
      <c r="S706" s="126"/>
      <c r="T706" s="142">
        <f ca="1">SUM(T697+T705)</f>
        <v>425</v>
      </c>
      <c r="U706" s="143"/>
      <c r="V706" s="121"/>
      <c r="W706" s="127"/>
    </row>
    <row r="707" spans="1:23">
      <c r="A707" s="15"/>
      <c r="B707" s="15"/>
      <c r="C707" s="15"/>
      <c r="D707" s="15"/>
      <c r="E707" s="15"/>
      <c r="F707" s="15"/>
      <c r="G707" s="15"/>
      <c r="H707" s="15"/>
      <c r="I707" s="15"/>
      <c r="J707" s="15"/>
      <c r="K707" s="15"/>
      <c r="L707" s="15"/>
      <c r="M707" s="15"/>
      <c r="N707" s="15"/>
      <c r="O707" s="15"/>
      <c r="P707" s="15"/>
      <c r="Q707" s="15"/>
      <c r="R707" s="15"/>
      <c r="S707" s="15"/>
      <c r="T707" s="15"/>
    </row>
    <row r="708" spans="1:23">
      <c r="A708" s="16"/>
      <c r="C708" s="16"/>
      <c r="D708" s="16"/>
      <c r="E708" s="16"/>
      <c r="F708" s="16"/>
      <c r="G708" s="16"/>
      <c r="H708" s="16"/>
      <c r="I708" s="16"/>
      <c r="J708" s="16"/>
      <c r="K708" s="15"/>
      <c r="L708" s="15"/>
      <c r="M708" s="16"/>
      <c r="N708" s="16"/>
      <c r="O708" s="16"/>
      <c r="P708" s="16"/>
      <c r="Q708" s="16"/>
      <c r="R708" s="16"/>
      <c r="S708" s="16"/>
      <c r="T708" s="16"/>
    </row>
    <row r="709" spans="1:23">
      <c r="A709" s="16"/>
      <c r="C709" s="16"/>
      <c r="D709" s="16"/>
      <c r="E709" s="16"/>
      <c r="F709" s="16"/>
      <c r="G709" s="16"/>
      <c r="H709" s="16"/>
      <c r="I709" s="16"/>
      <c r="J709" s="16"/>
      <c r="K709" s="15"/>
      <c r="L709" s="15"/>
      <c r="M709" s="16"/>
      <c r="N709" s="16"/>
      <c r="O709" s="16"/>
      <c r="P709" s="16"/>
      <c r="Q709" s="16"/>
      <c r="R709" s="16"/>
      <c r="S709" s="16"/>
      <c r="T709" s="16"/>
    </row>
    <row r="710" spans="1:23" ht="16.5">
      <c r="A710" s="15"/>
      <c r="B710" s="81" t="s">
        <v>181</v>
      </c>
      <c r="C710" s="15"/>
      <c r="D710" s="15"/>
      <c r="E710" s="15"/>
      <c r="F710" s="15"/>
      <c r="G710" s="15"/>
      <c r="H710" s="15"/>
      <c r="I710" s="15"/>
      <c r="J710" s="15"/>
      <c r="K710" s="15"/>
      <c r="L710" s="15"/>
      <c r="M710" s="15"/>
      <c r="N710" s="15"/>
      <c r="O710" s="15"/>
      <c r="P710" s="15"/>
      <c r="Q710" s="15"/>
      <c r="R710" s="15"/>
      <c r="S710" s="15"/>
      <c r="T710" s="15"/>
    </row>
    <row r="711" spans="1:23">
      <c r="A711" s="15"/>
      <c r="B711" s="16"/>
      <c r="C711" s="16"/>
      <c r="D711" s="15"/>
      <c r="E711" s="15"/>
      <c r="F711" s="15"/>
      <c r="G711" s="15"/>
      <c r="H711" s="15"/>
      <c r="I711" s="15"/>
      <c r="J711" s="15"/>
      <c r="K711" s="15"/>
      <c r="L711" s="15"/>
      <c r="M711" s="15"/>
      <c r="N711" s="15"/>
      <c r="O711" s="15"/>
      <c r="P711" s="15"/>
      <c r="Q711" s="15"/>
      <c r="R711" s="15"/>
      <c r="S711" s="15"/>
      <c r="T711" s="15"/>
    </row>
    <row r="712" spans="1:23">
      <c r="A712" s="15"/>
      <c r="B712" s="15"/>
      <c r="C712" s="16"/>
      <c r="D712" s="15"/>
      <c r="E712" s="15"/>
      <c r="F712" s="15"/>
      <c r="G712" s="15"/>
      <c r="H712" s="15"/>
      <c r="I712" s="15"/>
      <c r="J712" s="15"/>
      <c r="K712" s="15"/>
      <c r="L712" s="15"/>
      <c r="M712" s="15"/>
      <c r="N712" s="15"/>
      <c r="O712" s="15"/>
      <c r="P712" s="15"/>
      <c r="Q712" s="15"/>
      <c r="R712" s="15"/>
      <c r="S712" s="15"/>
      <c r="T712" s="15"/>
    </row>
    <row r="713" spans="1:23" ht="16.5">
      <c r="A713" s="15"/>
      <c r="B713" s="81" t="s">
        <v>182</v>
      </c>
      <c r="C713" s="16"/>
      <c r="D713" s="15"/>
      <c r="E713" s="15"/>
      <c r="F713" s="15"/>
      <c r="G713" s="15"/>
      <c r="H713" s="15"/>
      <c r="I713" s="15"/>
      <c r="J713" s="15"/>
      <c r="K713" s="15"/>
      <c r="L713" s="15"/>
      <c r="M713" s="15"/>
      <c r="N713" s="15"/>
      <c r="O713" s="15"/>
      <c r="P713" s="15"/>
      <c r="Q713" s="15"/>
      <c r="R713" s="15"/>
      <c r="S713" s="15"/>
      <c r="T713" s="15"/>
    </row>
    <row r="715" spans="1:23" ht="18.75">
      <c r="A715" s="113" t="s">
        <v>999</v>
      </c>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row>
    <row r="716" spans="1:23" ht="18.75">
      <c r="A716" s="113" t="s">
        <v>998</v>
      </c>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row>
    <row r="718" spans="1:23">
      <c r="A718" s="114" t="s">
        <v>169</v>
      </c>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row>
    <row r="719" spans="1:23">
      <c r="A719" s="45"/>
      <c r="B719" s="45"/>
      <c r="C719" s="45"/>
      <c r="D719" s="45"/>
      <c r="E719" s="45"/>
      <c r="F719" s="45"/>
      <c r="G719" s="45"/>
      <c r="H719" s="45"/>
      <c r="I719" s="45"/>
      <c r="J719" s="45"/>
      <c r="K719" s="45"/>
      <c r="L719" s="45"/>
      <c r="M719" s="45"/>
      <c r="N719" s="45"/>
      <c r="O719" s="45"/>
      <c r="P719" s="45"/>
      <c r="Q719" s="45"/>
      <c r="R719" s="45"/>
      <c r="S719" s="45"/>
      <c r="T719" s="45"/>
      <c r="U719" s="45"/>
      <c r="V719" s="45"/>
      <c r="W719" s="45"/>
    </row>
    <row r="720" spans="1:23" ht="18.75">
      <c r="A720" s="115" t="s">
        <v>1013</v>
      </c>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row>
    <row r="721" spans="1:24" ht="18.75">
      <c r="A721" s="115" t="s">
        <v>996</v>
      </c>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row>
    <row r="722" spans="1:24" ht="18.75">
      <c r="A722" s="116" t="s">
        <v>997</v>
      </c>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row>
    <row r="723" spans="1:24" ht="18.75">
      <c r="A723" s="52"/>
      <c r="B723" s="52"/>
      <c r="C723" s="52"/>
      <c r="D723" s="52"/>
      <c r="E723" s="52"/>
      <c r="F723" s="52"/>
      <c r="G723" s="52"/>
      <c r="H723" s="52"/>
      <c r="I723" s="52"/>
      <c r="J723" s="52"/>
      <c r="K723" s="52"/>
      <c r="L723" s="52"/>
      <c r="M723" s="52"/>
      <c r="N723" s="52"/>
      <c r="O723" s="52"/>
      <c r="P723" s="52"/>
      <c r="Q723" s="52"/>
      <c r="R723" s="52"/>
      <c r="S723" s="52"/>
      <c r="T723" s="52"/>
      <c r="U723" s="52"/>
      <c r="V723" s="52"/>
    </row>
    <row r="724" spans="1:24">
      <c r="A724" s="10"/>
      <c r="B724" s="10"/>
      <c r="C724" s="10"/>
      <c r="D724" s="10"/>
      <c r="E724" s="10"/>
      <c r="F724" s="10"/>
      <c r="G724" s="10"/>
      <c r="H724" s="10"/>
      <c r="I724" s="10"/>
      <c r="J724" s="10"/>
      <c r="K724" s="10"/>
      <c r="L724" s="10"/>
      <c r="M724" s="10"/>
      <c r="N724" s="10"/>
      <c r="O724" s="10"/>
      <c r="P724" s="10"/>
      <c r="Q724" s="10"/>
      <c r="R724" s="10"/>
      <c r="S724" s="10"/>
      <c r="T724" s="10"/>
    </row>
    <row r="725" spans="1:24" ht="18.75">
      <c r="A725" s="117" t="s">
        <v>1000</v>
      </c>
      <c r="B725" s="117"/>
      <c r="C725" s="49"/>
      <c r="D725" s="49"/>
      <c r="E725" s="49"/>
      <c r="F725" s="49"/>
      <c r="G725" s="49"/>
      <c r="H725" s="49"/>
      <c r="I725" s="49"/>
      <c r="J725" s="49"/>
      <c r="K725" s="49"/>
      <c r="L725" s="49"/>
      <c r="M725" s="49"/>
      <c r="N725" s="49"/>
      <c r="O725" s="49"/>
      <c r="P725" s="49"/>
      <c r="Q725" s="49"/>
      <c r="R725" s="49"/>
      <c r="S725" s="49"/>
      <c r="T725" s="49"/>
    </row>
    <row r="726" spans="1:24" ht="18.75">
      <c r="A726" s="117" t="s">
        <v>1001</v>
      </c>
      <c r="B726" s="117"/>
      <c r="C726" s="44"/>
      <c r="D726" s="44"/>
      <c r="E726" s="44"/>
      <c r="F726" s="44"/>
      <c r="G726" s="44"/>
      <c r="H726" s="44"/>
      <c r="I726" s="44"/>
      <c r="J726" s="44"/>
      <c r="K726" s="44"/>
      <c r="L726" s="44"/>
      <c r="M726" s="44"/>
      <c r="N726" s="44"/>
      <c r="O726" s="44"/>
      <c r="P726" s="44"/>
      <c r="Q726" s="44"/>
      <c r="R726" s="44"/>
      <c r="S726" s="44"/>
      <c r="T726" s="44"/>
    </row>
    <row r="727" spans="1:24" ht="18.75">
      <c r="A727" s="117"/>
      <c r="B727" s="117"/>
      <c r="D727" s="49"/>
      <c r="E727" s="49"/>
      <c r="F727" s="49"/>
      <c r="G727" s="49"/>
      <c r="H727" s="49"/>
      <c r="I727" s="49"/>
      <c r="J727" s="49"/>
      <c r="K727" s="49"/>
      <c r="L727" s="49"/>
      <c r="M727" s="49"/>
      <c r="N727" s="49"/>
      <c r="O727" s="49"/>
      <c r="P727" s="49"/>
      <c r="Q727" s="49"/>
      <c r="R727" s="49"/>
      <c r="S727" s="49"/>
      <c r="T727" s="49"/>
    </row>
    <row r="728" spans="1:24" ht="18.75">
      <c r="A728" s="118" t="s">
        <v>199</v>
      </c>
      <c r="B728" s="118"/>
      <c r="C728" s="118"/>
      <c r="D728" s="118"/>
      <c r="E728" s="118"/>
      <c r="F728" s="118"/>
      <c r="G728" s="118"/>
      <c r="H728" s="118"/>
      <c r="I728" s="118"/>
      <c r="J728" s="118"/>
      <c r="K728" s="118"/>
      <c r="L728" s="118"/>
      <c r="M728" s="118"/>
      <c r="N728" s="118"/>
      <c r="O728" s="118"/>
      <c r="P728" s="141" t="s">
        <v>309</v>
      </c>
      <c r="Q728" s="141"/>
      <c r="R728" s="141"/>
      <c r="S728" s="141"/>
      <c r="T728" s="141"/>
      <c r="U728" s="141"/>
      <c r="V728" s="141"/>
    </row>
    <row r="729" spans="1:24">
      <c r="A729" s="29"/>
      <c r="B729" s="29"/>
      <c r="C729" s="29"/>
      <c r="D729" s="29"/>
      <c r="E729" s="29"/>
      <c r="F729" s="29"/>
      <c r="G729" s="29"/>
      <c r="H729" s="29"/>
      <c r="I729" s="29"/>
      <c r="J729" s="29"/>
      <c r="K729" s="29"/>
      <c r="L729" s="29"/>
      <c r="M729" s="29"/>
      <c r="N729" s="29"/>
      <c r="O729" s="29"/>
      <c r="P729" s="29"/>
      <c r="Q729" s="29"/>
      <c r="R729" s="29"/>
      <c r="S729" s="29"/>
      <c r="T729" s="29"/>
    </row>
    <row r="730" spans="1:24" ht="24.75" customHeight="1">
      <c r="A730" s="130" t="s">
        <v>170</v>
      </c>
      <c r="B730" s="130"/>
      <c r="C730" s="130"/>
      <c r="D730" s="130"/>
      <c r="E730" s="130"/>
      <c r="F730" s="130"/>
      <c r="G730" s="130"/>
      <c r="H730" s="130"/>
      <c r="I730" s="130"/>
      <c r="J730" s="130"/>
      <c r="K730" s="130"/>
      <c r="L730" s="130"/>
      <c r="M730" s="130"/>
      <c r="N730" s="130"/>
      <c r="O730" s="130"/>
      <c r="P730" s="130"/>
      <c r="Q730" s="130"/>
      <c r="R730" s="130"/>
      <c r="S730" s="130"/>
      <c r="T730" s="138" t="s">
        <v>178</v>
      </c>
      <c r="U730" s="109" t="s">
        <v>291</v>
      </c>
      <c r="V730" s="109" t="s">
        <v>295</v>
      </c>
      <c r="W730" s="109" t="s">
        <v>1014</v>
      </c>
    </row>
    <row r="731" spans="1:24" ht="66" customHeight="1">
      <c r="A731" s="109" t="s">
        <v>171</v>
      </c>
      <c r="B731" s="130" t="s">
        <v>172</v>
      </c>
      <c r="C731" s="109" t="s">
        <v>173</v>
      </c>
      <c r="D731" s="109" t="s">
        <v>174</v>
      </c>
      <c r="E731" s="109"/>
      <c r="F731" s="109" t="s">
        <v>175</v>
      </c>
      <c r="G731" s="109"/>
      <c r="H731" s="109" t="s">
        <v>176</v>
      </c>
      <c r="I731" s="109"/>
      <c r="J731" s="109" t="s">
        <v>1002</v>
      </c>
      <c r="K731" s="109"/>
      <c r="L731" s="109" t="s">
        <v>1003</v>
      </c>
      <c r="M731" s="109"/>
      <c r="N731" s="109" t="s">
        <v>1004</v>
      </c>
      <c r="O731" s="109"/>
      <c r="P731" s="109" t="s">
        <v>7</v>
      </c>
      <c r="Q731" s="109"/>
      <c r="R731" s="109" t="s">
        <v>177</v>
      </c>
      <c r="S731" s="109"/>
      <c r="T731" s="139"/>
      <c r="U731" s="109"/>
      <c r="V731" s="109"/>
      <c r="W731" s="109"/>
    </row>
    <row r="732" spans="1:24" ht="16.5">
      <c r="A732" s="109"/>
      <c r="B732" s="130"/>
      <c r="C732" s="109"/>
      <c r="D732" s="51" t="s">
        <v>179</v>
      </c>
      <c r="E732" s="53" t="s">
        <v>3</v>
      </c>
      <c r="F732" s="51" t="s">
        <v>179</v>
      </c>
      <c r="G732" s="53" t="s">
        <v>3</v>
      </c>
      <c r="H732" s="51" t="s">
        <v>179</v>
      </c>
      <c r="I732" s="53" t="s">
        <v>3</v>
      </c>
      <c r="J732" s="51" t="s">
        <v>179</v>
      </c>
      <c r="K732" s="53" t="s">
        <v>3</v>
      </c>
      <c r="L732" s="51" t="s">
        <v>179</v>
      </c>
      <c r="M732" s="53" t="s">
        <v>3</v>
      </c>
      <c r="N732" s="51" t="s">
        <v>179</v>
      </c>
      <c r="O732" s="53" t="s">
        <v>3</v>
      </c>
      <c r="P732" s="51" t="s">
        <v>179</v>
      </c>
      <c r="Q732" s="53" t="s">
        <v>3</v>
      </c>
      <c r="R732" s="51" t="s">
        <v>179</v>
      </c>
      <c r="S732" s="53" t="s">
        <v>3</v>
      </c>
      <c r="T732" s="140"/>
      <c r="U732" s="109"/>
      <c r="V732" s="109"/>
      <c r="W732" s="109"/>
    </row>
    <row r="733" spans="1:24" ht="18.75">
      <c r="A733" s="28">
        <v>1</v>
      </c>
      <c r="B733" s="79"/>
      <c r="C733" s="28"/>
      <c r="D733" s="28"/>
      <c r="E733" s="17">
        <f>IF((C733&lt;=7),VLOOKUP(D733,'7 лет'!$A$5:$B$78,2),IF((C733=8),VLOOKUP(D733,'8 лет'!$A$5:$B$78,2),IF((C733=9),VLOOKUP(D733,'9 лет'!$A$5:$B$78,2),IF((C733=10),VLOOKUP(D733,'10 лет'!$A$5:$B$78,2),IF((C733=11),VLOOKUP(D733,'11 лет'!$A$5:$B$78,2),IF((C733=12),VLOOKUP(D733,'12 лет'!$A$5:$B$78,2),IF((C733=13),VLOOKUP(D733,'13 лет'!$A$5:$B$78,2),IF((C733=14),VLOOKUP(D733,'14 лет'!$A$5:$B$78,2),IF((C733=15),VLOOKUP(D733,'15 лет'!$A$5:$B$78,2),IF((C733=16),VLOOKUP(D733,'16 лет'!$A$5:$B$78,2),IF((C733=17),VLOOKUP(D733,'17 лет'!$A$5:$B$78,2))))))))))))</f>
        <v>0</v>
      </c>
      <c r="F733" s="28"/>
      <c r="G733" s="17">
        <f>IF((C733&lt;=7),VLOOKUP(F733,'7 лет'!$C$5:$D$79,2),IF((C733=8),VLOOKUP(F733,'8 лет'!$C$5:$D$79,2),IF((C733=9),VLOOKUP(F733,'9 лет'!$C$5:$D$79,2),IF((C733=10),VLOOKUP(F733,'10 лет'!$C$5:$D$79,2),IF((C733=11),VLOOKUP(F733,'11 лет'!$C$5:$D$79,2),IF((C733=12),VLOOKUP(F733,'12 лет'!$C$5:$D$79,2),IF((C733=13),VLOOKUP(F733,'13 лет'!$C$5:$D$79,2),IF((C733=14),VLOOKUP(F733,'14 лет'!$C$5:$D$79,2),IF((C733=15),VLOOKUP(F733,'15 лет'!$C$5:$D$79,2),IF((C733=16),VLOOKUP(F733,'16 лет'!$C$5:$D$79,2),IF((C733=17),VLOOKUP(F733,'17 лет'!$C$5:$D$79,2))))))))))))</f>
        <v>0</v>
      </c>
      <c r="H733" s="28"/>
      <c r="I733" s="17">
        <f>IF((C733&lt;=7),VLOOKUP(H733,'7 лет'!$E$5:$F$79,2),IF((C733=8),VLOOKUP(H733,'8 лет'!$E$5:$F$79,2),IF((C733=9),VLOOKUP(H733,'9 лет'!$E$5:$F$79,2),IF((C733=10),VLOOKUP(H733,'10 лет'!$E$5:$F$79,2),IF((C733=11),VLOOKUP(H733,'11 лет'!$E$5:$F$79,2),IF((C733=12),VLOOKUP(H733,'12 лет'!$E$5:$F$79,2),IF((C733=13),VLOOKUP(H733,'13 лет'!$E$5:$F$79,2),IF((C733=14),VLOOKUP(H733,'14 лет'!$E$5:$F$79,2),IF((C733=15),VLOOKUP(H733,'15 лет'!$E$5:$F$79,2),IF((C733=16),VLOOKUP(H733,'16 лет'!$E$5:$F$79,2),IF((C733=17),VLOOKUP(H733,'17 лет'!$E$5:$F$79,2))))))))))))</f>
        <v>0</v>
      </c>
      <c r="J733" s="28"/>
      <c r="K733" s="17">
        <f>IF((C733&lt;=7),VLOOKUP(J733,'7 лет'!$G$5:$H$79,2),IF((C733=8),VLOOKUP(J733,'8 лет'!$G$5:$H$79,2),IF((C733=9),VLOOKUP(J733,'9 лет'!$G$5:$H$79,2),IF((C733=10),VLOOKUP(J733,'10 лет'!$G$5:$H$79,2),IF((C733=11),VLOOKUP(J733,'11 лет'!$G$5:$H$79,2),IF((C733=12),VLOOKUP(J733,'12 лет'!$G$5:$H$79,2),IF((C733=13),VLOOKUP(J733,'13 лет'!$G$5:$H$79,2),IF((C733=14),VLOOKUP(J733,'14 лет'!$G$5:$H$79,2),IF(C733&gt;=15,"0")))))))))</f>
        <v>0</v>
      </c>
      <c r="L733" s="28"/>
      <c r="M733" s="17" t="str">
        <f>IF((C733=12),VLOOKUP(L733,'12 лет'!$I$5:$J$81,2),IF((C733=13),VLOOKUP(L733,'13 лет'!$I$5:$J$81,2),IF((C733=14),VLOOKUP(L733,'14 лет'!$I$5:$J$80,2),IF((C733=15),VLOOKUP(L733,'15 лет'!$G$5:$H$82,2),IF((C733=16),VLOOKUP(L733,'16 лет'!$G$5:$H$81,2),IF((C733=17),VLOOKUP(L733,'17 лет'!$G$5:$H$81,2),IF(C733&lt;12,"0")))))))</f>
        <v>0</v>
      </c>
      <c r="N733" s="28"/>
      <c r="O733" s="17" t="str">
        <f>IF((C733=15),VLOOKUP(N733,'15 лет'!$I$5:$J$100,2),IF((C733=16),VLOOKUP(N733,'16 лет'!$I$5:$J$94,2),IF((C733=17),VLOOKUP(N733,'17 лет'!$I$5:$J$97,2),IF(C733&lt;15,"0"))))</f>
        <v>0</v>
      </c>
      <c r="P733" s="11"/>
      <c r="Q733" s="17">
        <f>IF((C733&lt;=7),VLOOKUP(P733,'7 лет'!$I$5:$J$79,2),IF((C733=8),VLOOKUP(P733,'8 лет'!$I$5:$J$79,2),IF((C733=9),VLOOKUP(P733,'9 лет'!$I$5:$J$79,2),IF((C733=10),VLOOKUP(P733,'10 лет'!$I$5:$J$79,2),IF((C733=11),VLOOKUP(P733,'11 лет'!$I$5:$J$79,2),IF((C733=12),VLOOKUP(P733,'12 лет'!$K$5:$L$79,2),IF((C733=13),VLOOKUP(P733,'13 лет'!$K$5:$L$79,2),IF((C733=14),VLOOKUP(P733,'14 лет'!$K$5:$L$79,2),IF((C733=15),VLOOKUP(P733,'15 лет'!$K$5:$L$79,2),IF((C733=16),VLOOKUP(P733,'16 лет'!$K$5:$L$79,2),IF((C733=17),VLOOKUP(P733,'17 лет'!$K$5:$L$79,2),)))))))))))</f>
        <v>50</v>
      </c>
      <c r="R733" s="28"/>
      <c r="S733" s="17">
        <f>IF((C733&lt;=7),VLOOKUP(R733,'7 лет'!$K$5:$L$79,2),IF((C733=8),VLOOKUP(R733,'8 лет'!$K$5:$L$79,2),IF((C733=9),VLOOKUP(R733,'9 лет'!$K$5:$L$79,2),IF((C733=10),VLOOKUP(R733,'10 лет'!$K$5:$L$79,2),IF((C733=11),VLOOKUP(R733,'11 лет'!$K$5:$L$79,2),IF((C733=12),VLOOKUP(R733,'12 лет'!$M$5:$N$79,2),IF((C733=13),VLOOKUP(R733,'13 лет'!$M$5:$N$79,2),IF((C733=14),VLOOKUP(R733,'14 лет'!$M$5:$N$79,2),IF((C733=15),VLOOKUP(R733,'15 лет'!$M$5:$N$79,2),IF((C733=16),VLOOKUP(R733,'16 лет'!$M$5:$N$79,2),IF((C733=17),VLOOKUP(R733,'17 лет'!$M$5:$N$79,2))))))))))))</f>
        <v>0</v>
      </c>
      <c r="T733" s="12">
        <f t="shared" ref="T733:T738" si="34">SUM(E733+G733+I733+K733+M733+O733+Q733+S733)</f>
        <v>50</v>
      </c>
      <c r="U733" s="4">
        <f>'Личное первенство юноши'!U115</f>
        <v>7</v>
      </c>
      <c r="V733" s="119">
        <f ca="1">'Командный зачет'!G27</f>
        <v>2</v>
      </c>
      <c r="W733" s="110">
        <f ca="1">SUM(V733*2)</f>
        <v>4</v>
      </c>
      <c r="X733" t="str">
        <f>P728</f>
        <v>Субъект РФ 18</v>
      </c>
    </row>
    <row r="734" spans="1:24" ht="18.75">
      <c r="A734" s="28">
        <v>2</v>
      </c>
      <c r="B734" s="79"/>
      <c r="C734" s="28"/>
      <c r="D734" s="28"/>
      <c r="E734" s="17">
        <f>IF((C734&lt;=7),VLOOKUP(D734,'7 лет'!$A$5:$B$78,2),IF((C734=8),VLOOKUP(D734,'8 лет'!$A$5:$B$78,2),IF((C734=9),VLOOKUP(D734,'9 лет'!$A$5:$B$78,2),IF((C734=10),VLOOKUP(D734,'10 лет'!$A$5:$B$78,2),IF((C734=11),VLOOKUP(D734,'11 лет'!$A$5:$B$78,2),IF((C734=12),VLOOKUP(D734,'12 лет'!$A$5:$B$78,2),IF((C734=13),VLOOKUP(D734,'13 лет'!$A$5:$B$78,2),IF((C734=14),VLOOKUP(D734,'14 лет'!$A$5:$B$78,2),IF((C734=15),VLOOKUP(D734,'15 лет'!$A$5:$B$78,2),IF((C734=16),VLOOKUP(D734,'16 лет'!$A$5:$B$78,2),IF((C734=17),VLOOKUP(D734,'17 лет'!$A$5:$B$78,2))))))))))))</f>
        <v>0</v>
      </c>
      <c r="F734" s="28"/>
      <c r="G734" s="17">
        <f>IF((C734&lt;=7),VLOOKUP(F734,'7 лет'!$C$5:$D$79,2),IF((C734=8),VLOOKUP(F734,'8 лет'!$C$5:$D$79,2),IF((C734=9),VLOOKUP(F734,'9 лет'!$C$5:$D$79,2),IF((C734=10),VLOOKUP(F734,'10 лет'!$C$5:$D$79,2),IF((C734=11),VLOOKUP(F734,'11 лет'!$C$5:$D$79,2),IF((C734=12),VLOOKUP(F734,'12 лет'!$C$5:$D$79,2),IF((C734=13),VLOOKUP(F734,'13 лет'!$C$5:$D$79,2),IF((C734=14),VLOOKUP(F734,'14 лет'!$C$5:$D$79,2),IF((C734=15),VLOOKUP(F734,'15 лет'!$C$5:$D$79,2),IF((C734=16),VLOOKUP(F734,'16 лет'!$C$5:$D$79,2),IF((C734=17),VLOOKUP(F734,'17 лет'!$C$5:$D$79,2))))))))))))</f>
        <v>0</v>
      </c>
      <c r="H734" s="28"/>
      <c r="I734" s="17">
        <f>IF((C734&lt;=7),VLOOKUP(H734,'7 лет'!$E$5:$F$79,2),IF((C734=8),VLOOKUP(H734,'8 лет'!$E$5:$F$79,2),IF((C734=9),VLOOKUP(H734,'9 лет'!$E$5:$F$79,2),IF((C734=10),VLOOKUP(H734,'10 лет'!$E$5:$F$79,2),IF((C734=11),VLOOKUP(H734,'11 лет'!$E$5:$F$79,2),IF((C734=12),VLOOKUP(H734,'12 лет'!$E$5:$F$79,2),IF((C734=13),VLOOKUP(H734,'13 лет'!$E$5:$F$79,2),IF((C734=14),VLOOKUP(H734,'14 лет'!$E$5:$F$79,2),IF((C734=15),VLOOKUP(H734,'15 лет'!$E$5:$F$79,2),IF((C734=16),VLOOKUP(H734,'16 лет'!$E$5:$F$79,2),IF((C734=17),VLOOKUP(H734,'17 лет'!$E$5:$F$79,2))))))))))))</f>
        <v>0</v>
      </c>
      <c r="J734" s="28"/>
      <c r="K734" s="17">
        <f>IF((C734&lt;=7),VLOOKUP(J734,'7 лет'!$G$5:$H$79,2),IF((C734=8),VLOOKUP(J734,'8 лет'!$G$5:$H$79,2),IF((C734=9),VLOOKUP(J734,'9 лет'!$G$5:$H$79,2),IF((C734=10),VLOOKUP(J734,'10 лет'!$G$5:$H$79,2),IF((C734=11),VLOOKUP(J734,'11 лет'!$G$5:$H$79,2),IF((C734=12),VLOOKUP(J734,'12 лет'!$G$5:$H$79,2),IF((C734=13),VLOOKUP(J734,'13 лет'!$G$5:$H$79,2),IF((C734=14),VLOOKUP(J734,'14 лет'!$G$5:$H$79,2),IF(C734&gt;=15,"0")))))))))</f>
        <v>0</v>
      </c>
      <c r="L734" s="28"/>
      <c r="M734" s="17" t="str">
        <f>IF((C734=12),VLOOKUP(L734,'12 лет'!$I$5:$J$81,2),IF((C734=13),VLOOKUP(L734,'13 лет'!$I$5:$J$81,2),IF((C734=14),VLOOKUP(L734,'14 лет'!$I$5:$J$80,2),IF((C734=15),VLOOKUP(L734,'15 лет'!$G$5:$H$82,2),IF((C734=16),VLOOKUP(L734,'16 лет'!$G$5:$H$81,2),IF((C734=17),VLOOKUP(L734,'17 лет'!$G$5:$H$81,2),IF(C734&lt;12,"0")))))))</f>
        <v>0</v>
      </c>
      <c r="N734" s="28"/>
      <c r="O734" s="17" t="str">
        <f>IF((C734=15),VLOOKUP(N734,'15 лет'!$I$5:$J$100,2),IF((C734=16),VLOOKUP(N734,'16 лет'!$I$5:$J$94,2),IF((C734=17),VLOOKUP(N734,'17 лет'!$I$5:$J$97,2),IF(C734&lt;15,"0"))))</f>
        <v>0</v>
      </c>
      <c r="P734" s="11"/>
      <c r="Q734" s="17">
        <f>IF((C734&lt;=7),VLOOKUP(P734,'7 лет'!$I$5:$J$79,2),IF((C734=8),VLOOKUP(P734,'8 лет'!$I$5:$J$79,2),IF((C734=9),VLOOKUP(P734,'9 лет'!$I$5:$J$79,2),IF((C734=10),VLOOKUP(P734,'10 лет'!$I$5:$J$79,2),IF((C734=11),VLOOKUP(P734,'11 лет'!$I$5:$J$79,2),IF((C734=12),VLOOKUP(P734,'12 лет'!$K$5:$L$79,2),IF((C734=13),VLOOKUP(P734,'13 лет'!$K$5:$L$79,2),IF((C734=14),VLOOKUP(P734,'14 лет'!$K$5:$L$79,2),IF((C734=15),VLOOKUP(P734,'15 лет'!$K$5:$L$79,2),IF((C734=16),VLOOKUP(P734,'16 лет'!$K$5:$L$79,2),IF((C734=17),VLOOKUP(P734,'17 лет'!$K$5:$L$79,2),)))))))))))</f>
        <v>50</v>
      </c>
      <c r="R734" s="28"/>
      <c r="S734" s="17">
        <f>IF((C734&lt;=7),VLOOKUP(R734,'7 лет'!$K$5:$L$79,2),IF((C734=8),VLOOKUP(R734,'8 лет'!$K$5:$L$79,2),IF((C734=9),VLOOKUP(R734,'9 лет'!$K$5:$L$79,2),IF((C734=10),VLOOKUP(R734,'10 лет'!$K$5:$L$79,2),IF((C734=11),VLOOKUP(R734,'11 лет'!$K$5:$L$79,2),IF((C734=12),VLOOKUP(R734,'12 лет'!$M$5:$N$79,2),IF((C734=13),VLOOKUP(R734,'13 лет'!$M$5:$N$79,2),IF((C734=14),VLOOKUP(R734,'14 лет'!$M$5:$N$79,2),IF((C734=15),VLOOKUP(R734,'15 лет'!$M$5:$N$79,2),IF((C734=16),VLOOKUP(R734,'16 лет'!$M$5:$N$79,2),IF((C734=17),VLOOKUP(R734,'17 лет'!$M$5:$N$79,2))))))))))))</f>
        <v>0</v>
      </c>
      <c r="T734" s="12">
        <f t="shared" si="34"/>
        <v>50</v>
      </c>
      <c r="U734" s="4">
        <f>'Личное первенство юноши'!U116</f>
        <v>7</v>
      </c>
      <c r="V734" s="120"/>
      <c r="W734" s="111"/>
      <c r="X734" t="str">
        <f>P728</f>
        <v>Субъект РФ 18</v>
      </c>
    </row>
    <row r="735" spans="1:24" ht="18.75">
      <c r="A735" s="28">
        <v>3</v>
      </c>
      <c r="B735" s="79"/>
      <c r="C735" s="28"/>
      <c r="D735" s="28"/>
      <c r="E735" s="17">
        <f>IF((C735&lt;=7),VLOOKUP(D735,'7 лет'!$A$5:$B$78,2),IF((C735=8),VLOOKUP(D735,'8 лет'!$A$5:$B$78,2),IF((C735=9),VLOOKUP(D735,'9 лет'!$A$5:$B$78,2),IF((C735=10),VLOOKUP(D735,'10 лет'!$A$5:$B$78,2),IF((C735=11),VLOOKUP(D735,'11 лет'!$A$5:$B$78,2),IF((C735=12),VLOOKUP(D735,'12 лет'!$A$5:$B$78,2),IF((C735=13),VLOOKUP(D735,'13 лет'!$A$5:$B$78,2),IF((C735=14),VLOOKUP(D735,'14 лет'!$A$5:$B$78,2),IF((C735=15),VLOOKUP(D735,'15 лет'!$A$5:$B$78,2),IF((C735=16),VLOOKUP(D735,'16 лет'!$A$5:$B$78,2),IF((C735=17),VLOOKUP(D735,'17 лет'!$A$5:$B$78,2))))))))))))</f>
        <v>0</v>
      </c>
      <c r="F735" s="28"/>
      <c r="G735" s="17">
        <f>IF((C735&lt;=7),VLOOKUP(F735,'7 лет'!$C$5:$D$79,2),IF((C735=8),VLOOKUP(F735,'8 лет'!$C$5:$D$79,2),IF((C735=9),VLOOKUP(F735,'9 лет'!$C$5:$D$79,2),IF((C735=10),VLOOKUP(F735,'10 лет'!$C$5:$D$79,2),IF((C735=11),VLOOKUP(F735,'11 лет'!$C$5:$D$79,2),IF((C735=12),VLOOKUP(F735,'12 лет'!$C$5:$D$79,2),IF((C735=13),VLOOKUP(F735,'13 лет'!$C$5:$D$79,2),IF((C735=14),VLOOKUP(F735,'14 лет'!$C$5:$D$79,2),IF((C735=15),VLOOKUP(F735,'15 лет'!$C$5:$D$79,2),IF((C735=16),VLOOKUP(F735,'16 лет'!$C$5:$D$79,2),IF((C735=17),VLOOKUP(F735,'17 лет'!$C$5:$D$79,2))))))))))))</f>
        <v>0</v>
      </c>
      <c r="H735" s="28"/>
      <c r="I735" s="17">
        <f>IF((C735&lt;=7),VLOOKUP(H735,'7 лет'!$E$5:$F$79,2),IF((C735=8),VLOOKUP(H735,'8 лет'!$E$5:$F$79,2),IF((C735=9),VLOOKUP(H735,'9 лет'!$E$5:$F$79,2),IF((C735=10),VLOOKUP(H735,'10 лет'!$E$5:$F$79,2),IF((C735=11),VLOOKUP(H735,'11 лет'!$E$5:$F$79,2),IF((C735=12),VLOOKUP(H735,'12 лет'!$E$5:$F$79,2),IF((C735=13),VLOOKUP(H735,'13 лет'!$E$5:$F$79,2),IF((C735=14),VLOOKUP(H735,'14 лет'!$E$5:$F$79,2),IF((C735=15),VLOOKUP(H735,'15 лет'!$E$5:$F$79,2),IF((C735=16),VLOOKUP(H735,'16 лет'!$E$5:$F$79,2),IF((C735=17),VLOOKUP(H735,'17 лет'!$E$5:$F$79,2))))))))))))</f>
        <v>0</v>
      </c>
      <c r="J735" s="28"/>
      <c r="K735" s="17">
        <f>IF((C735&lt;=7),VLOOKUP(J735,'7 лет'!$G$5:$H$79,2),IF((C735=8),VLOOKUP(J735,'8 лет'!$G$5:$H$79,2),IF((C735=9),VLOOKUP(J735,'9 лет'!$G$5:$H$79,2),IF((C735=10),VLOOKUP(J735,'10 лет'!$G$5:$H$79,2),IF((C735=11),VLOOKUP(J735,'11 лет'!$G$5:$H$79,2),IF((C735=12),VLOOKUP(J735,'12 лет'!$G$5:$H$79,2),IF((C735=13),VLOOKUP(J735,'13 лет'!$G$5:$H$79,2),IF((C735=14),VLOOKUP(J735,'14 лет'!$G$5:$H$79,2),IF(C735&gt;=15,"0")))))))))</f>
        <v>0</v>
      </c>
      <c r="L735" s="28"/>
      <c r="M735" s="17" t="str">
        <f>IF((C735=12),VLOOKUP(L735,'12 лет'!$I$5:$J$81,2),IF((C735=13),VLOOKUP(L735,'13 лет'!$I$5:$J$81,2),IF((C735=14),VLOOKUP(L735,'14 лет'!$I$5:$J$80,2),IF((C735=15),VLOOKUP(L735,'15 лет'!$G$5:$H$82,2),IF((C735=16),VLOOKUP(L735,'16 лет'!$G$5:$H$81,2),IF((C735=17),VLOOKUP(L735,'17 лет'!$G$5:$H$81,2),IF(C735&lt;12,"0")))))))</f>
        <v>0</v>
      </c>
      <c r="N735" s="28"/>
      <c r="O735" s="17" t="str">
        <f>IF((C735=15),VLOOKUP(N735,'15 лет'!$I$5:$J$100,2),IF((C735=16),VLOOKUP(N735,'16 лет'!$I$5:$J$94,2),IF((C735=17),VLOOKUP(N735,'17 лет'!$I$5:$J$97,2),IF(C735&lt;15,"0"))))</f>
        <v>0</v>
      </c>
      <c r="P735" s="11"/>
      <c r="Q735" s="17">
        <f>IF((C735&lt;=7),VLOOKUP(P735,'7 лет'!$I$5:$J$79,2),IF((C735=8),VLOOKUP(P735,'8 лет'!$I$5:$J$79,2),IF((C735=9),VLOOKUP(P735,'9 лет'!$I$5:$J$79,2),IF((C735=10),VLOOKUP(P735,'10 лет'!$I$5:$J$79,2),IF((C735=11),VLOOKUP(P735,'11 лет'!$I$5:$J$79,2),IF((C735=12),VLOOKUP(P735,'12 лет'!$K$5:$L$79,2),IF((C735=13),VLOOKUP(P735,'13 лет'!$K$5:$L$79,2),IF((C735=14),VLOOKUP(P735,'14 лет'!$K$5:$L$79,2),IF((C735=15),VLOOKUP(P735,'15 лет'!$K$5:$L$79,2),IF((C735=16),VLOOKUP(P735,'16 лет'!$K$5:$L$79,2),IF((C735=17),VLOOKUP(P735,'17 лет'!$K$5:$L$79,2),)))))))))))</f>
        <v>50</v>
      </c>
      <c r="R735" s="28"/>
      <c r="S735" s="17">
        <f>IF((C735&lt;=7),VLOOKUP(R735,'7 лет'!$K$5:$L$79,2),IF((C735=8),VLOOKUP(R735,'8 лет'!$K$5:$L$79,2),IF((C735=9),VLOOKUP(R735,'9 лет'!$K$5:$L$79,2),IF((C735=10),VLOOKUP(R735,'10 лет'!$K$5:$L$79,2),IF((C735=11),VLOOKUP(R735,'11 лет'!$K$5:$L$79,2),IF((C735=12),VLOOKUP(R735,'12 лет'!$M$5:$N$79,2),IF((C735=13),VLOOKUP(R735,'13 лет'!$M$5:$N$79,2),IF((C735=14),VLOOKUP(R735,'14 лет'!$M$5:$N$79,2),IF((C735=15),VLOOKUP(R735,'15 лет'!$M$5:$N$79,2),IF((C735=16),VLOOKUP(R735,'16 лет'!$M$5:$N$79,2),IF((C735=17),VLOOKUP(R735,'17 лет'!$M$5:$N$79,2))))))))))))</f>
        <v>0</v>
      </c>
      <c r="T735" s="12">
        <f t="shared" si="34"/>
        <v>50</v>
      </c>
      <c r="U735" s="4">
        <f>'Личное первенство юноши'!U117</f>
        <v>7</v>
      </c>
      <c r="V735" s="120"/>
      <c r="W735" s="111"/>
      <c r="X735" t="str">
        <f>P728</f>
        <v>Субъект РФ 18</v>
      </c>
    </row>
    <row r="736" spans="1:24" ht="18.75">
      <c r="A736" s="28">
        <v>4</v>
      </c>
      <c r="B736" s="79"/>
      <c r="C736" s="28"/>
      <c r="D736" s="28"/>
      <c r="E736" s="17">
        <f>IF((C736&lt;=7),VLOOKUP(D736,'7 лет'!$A$5:$B$78,2),IF((C736=8),VLOOKUP(D736,'8 лет'!$A$5:$B$78,2),IF((C736=9),VLOOKUP(D736,'9 лет'!$A$5:$B$78,2),IF((C736=10),VLOOKUP(D736,'10 лет'!$A$5:$B$78,2),IF((C736=11),VLOOKUP(D736,'11 лет'!$A$5:$B$78,2),IF((C736=12),VLOOKUP(D736,'12 лет'!$A$5:$B$78,2),IF((C736=13),VLOOKUP(D736,'13 лет'!$A$5:$B$78,2),IF((C736=14),VLOOKUP(D736,'14 лет'!$A$5:$B$78,2),IF((C736=15),VLOOKUP(D736,'15 лет'!$A$5:$B$78,2),IF((C736=16),VLOOKUP(D736,'16 лет'!$A$5:$B$78,2),IF((C736=17),VLOOKUP(D736,'17 лет'!$A$5:$B$78,2))))))))))))</f>
        <v>0</v>
      </c>
      <c r="F736" s="28"/>
      <c r="G736" s="17">
        <f>IF((C736&lt;=7),VLOOKUP(F736,'7 лет'!$C$5:$D$79,2),IF((C736=8),VLOOKUP(F736,'8 лет'!$C$5:$D$79,2),IF((C736=9),VLOOKUP(F736,'9 лет'!$C$5:$D$79,2),IF((C736=10),VLOOKUP(F736,'10 лет'!$C$5:$D$79,2),IF((C736=11),VLOOKUP(F736,'11 лет'!$C$5:$D$79,2),IF((C736=12),VLOOKUP(F736,'12 лет'!$C$5:$D$79,2),IF((C736=13),VLOOKUP(F736,'13 лет'!$C$5:$D$79,2),IF((C736=14),VLOOKUP(F736,'14 лет'!$C$5:$D$79,2),IF((C736=15),VLOOKUP(F736,'15 лет'!$C$5:$D$79,2),IF((C736=16),VLOOKUP(F736,'16 лет'!$C$5:$D$79,2),IF((C736=17),VLOOKUP(F736,'17 лет'!$C$5:$D$79,2))))))))))))</f>
        <v>0</v>
      </c>
      <c r="H736" s="28"/>
      <c r="I736" s="17">
        <f>IF((C736&lt;=7),VLOOKUP(H736,'7 лет'!$E$5:$F$79,2),IF((C736=8),VLOOKUP(H736,'8 лет'!$E$5:$F$79,2),IF((C736=9),VLOOKUP(H736,'9 лет'!$E$5:$F$79,2),IF((C736=10),VLOOKUP(H736,'10 лет'!$E$5:$F$79,2),IF((C736=11),VLOOKUP(H736,'11 лет'!$E$5:$F$79,2),IF((C736=12),VLOOKUP(H736,'12 лет'!$E$5:$F$79,2),IF((C736=13),VLOOKUP(H736,'13 лет'!$E$5:$F$79,2),IF((C736=14),VLOOKUP(H736,'14 лет'!$E$5:$F$79,2),IF((C736=15),VLOOKUP(H736,'15 лет'!$E$5:$F$79,2),IF((C736=16),VLOOKUP(H736,'16 лет'!$E$5:$F$79,2),IF((C736=17),VLOOKUP(H736,'17 лет'!$E$5:$F$79,2))))))))))))</f>
        <v>0</v>
      </c>
      <c r="J736" s="28"/>
      <c r="K736" s="17">
        <f>IF((C736&lt;=7),VLOOKUP(J736,'7 лет'!$G$5:$H$79,2),IF((C736=8),VLOOKUP(J736,'8 лет'!$G$5:$H$79,2),IF((C736=9),VLOOKUP(J736,'9 лет'!$G$5:$H$79,2),IF((C736=10),VLOOKUP(J736,'10 лет'!$G$5:$H$79,2),IF((C736=11),VLOOKUP(J736,'11 лет'!$G$5:$H$79,2),IF((C736=12),VLOOKUP(J736,'12 лет'!$G$5:$H$79,2),IF((C736=13),VLOOKUP(J736,'13 лет'!$G$5:$H$79,2),IF((C736=14),VLOOKUP(J736,'14 лет'!$G$5:$H$79,2),IF(C736&gt;=15,"0")))))))))</f>
        <v>0</v>
      </c>
      <c r="L736" s="28"/>
      <c r="M736" s="17" t="str">
        <f>IF((C736=12),VLOOKUP(L736,'12 лет'!$I$5:$J$81,2),IF((C736=13),VLOOKUP(L736,'13 лет'!$I$5:$J$81,2),IF((C736=14),VLOOKUP(L736,'14 лет'!$I$5:$J$80,2),IF((C736=15),VLOOKUP(L736,'15 лет'!$G$5:$H$82,2),IF((C736=16),VLOOKUP(L736,'16 лет'!$G$5:$H$81,2),IF((C736=17),VLOOKUP(L736,'17 лет'!$G$5:$H$81,2),IF(C736&lt;12,"0")))))))</f>
        <v>0</v>
      </c>
      <c r="N736" s="28"/>
      <c r="O736" s="17" t="str">
        <f>IF((C736=15),VLOOKUP(N736,'15 лет'!$I$5:$J$100,2),IF((C736=16),VLOOKUP(N736,'16 лет'!$I$5:$J$94,2),IF((C736=17),VLOOKUP(N736,'17 лет'!$I$5:$J$97,2),IF(C736&lt;15,"0"))))</f>
        <v>0</v>
      </c>
      <c r="P736" s="11"/>
      <c r="Q736" s="17">
        <f>IF((C736&lt;=7),VLOOKUP(P736,'7 лет'!$I$5:$J$79,2),IF((C736=8),VLOOKUP(P736,'8 лет'!$I$5:$J$79,2),IF((C736=9),VLOOKUP(P736,'9 лет'!$I$5:$J$79,2),IF((C736=10),VLOOKUP(P736,'10 лет'!$I$5:$J$79,2),IF((C736=11),VLOOKUP(P736,'11 лет'!$I$5:$J$79,2),IF((C736=12),VLOOKUP(P736,'12 лет'!$K$5:$L$79,2),IF((C736=13),VLOOKUP(P736,'13 лет'!$K$5:$L$79,2),IF((C736=14),VLOOKUP(P736,'14 лет'!$K$5:$L$79,2),IF((C736=15),VLOOKUP(P736,'15 лет'!$K$5:$L$79,2),IF((C736=16),VLOOKUP(P736,'16 лет'!$K$5:$L$79,2),IF((C736=17),VLOOKUP(P736,'17 лет'!$K$5:$L$79,2),)))))))))))</f>
        <v>50</v>
      </c>
      <c r="R736" s="28"/>
      <c r="S736" s="17">
        <f>IF((C736&lt;=7),VLOOKUP(R736,'7 лет'!$K$5:$L$79,2),IF((C736=8),VLOOKUP(R736,'8 лет'!$K$5:$L$79,2),IF((C736=9),VLOOKUP(R736,'9 лет'!$K$5:$L$79,2),IF((C736=10),VLOOKUP(R736,'10 лет'!$K$5:$L$79,2),IF((C736=11),VLOOKUP(R736,'11 лет'!$K$5:$L$79,2),IF((C736=12),VLOOKUP(R736,'12 лет'!$M$5:$N$79,2),IF((C736=13),VLOOKUP(R736,'13 лет'!$M$5:$N$79,2),IF((C736=14),VLOOKUP(R736,'14 лет'!$M$5:$N$79,2),IF((C736=15),VLOOKUP(R736,'15 лет'!$M$5:$N$79,2),IF((C736=16),VLOOKUP(R736,'16 лет'!$M$5:$N$79,2),IF((C736=17),VLOOKUP(R736,'17 лет'!$M$5:$N$79,2))))))))))))</f>
        <v>0</v>
      </c>
      <c r="T736" s="12">
        <f t="shared" si="34"/>
        <v>50</v>
      </c>
      <c r="U736" s="4">
        <f>'Личное первенство юноши'!U118</f>
        <v>7</v>
      </c>
      <c r="V736" s="120"/>
      <c r="W736" s="111"/>
      <c r="X736" t="str">
        <f>P728</f>
        <v>Субъект РФ 18</v>
      </c>
    </row>
    <row r="737" spans="1:24" ht="18.75">
      <c r="A737" s="28">
        <v>5</v>
      </c>
      <c r="B737" s="79"/>
      <c r="C737" s="30"/>
      <c r="D737" s="28"/>
      <c r="E737" s="17">
        <f>IF((C737&lt;=7),VLOOKUP(D737,'7 лет'!$A$5:$B$78,2),IF((C737=8),VLOOKUP(D737,'8 лет'!$A$5:$B$78,2),IF((C737=9),VLOOKUP(D737,'9 лет'!$A$5:$B$78,2),IF((C737=10),VLOOKUP(D737,'10 лет'!$A$5:$B$78,2),IF((C737=11),VLOOKUP(D737,'11 лет'!$A$5:$B$78,2),IF((C737=12),VLOOKUP(D737,'12 лет'!$A$5:$B$78,2),IF((C737=13),VLOOKUP(D737,'13 лет'!$A$5:$B$78,2),IF((C737=14),VLOOKUP(D737,'14 лет'!$A$5:$B$78,2),IF((C737=15),VLOOKUP(D737,'15 лет'!$A$5:$B$78,2),IF((C737=16),VLOOKUP(D737,'16 лет'!$A$5:$B$78,2),IF((C737=17),VLOOKUP(D737,'17 лет'!$A$5:$B$78,2))))))))))))</f>
        <v>0</v>
      </c>
      <c r="F737" s="28"/>
      <c r="G737" s="17">
        <f>IF((C737&lt;=7),VLOOKUP(F737,'7 лет'!$C$5:$D$79,2),IF((C737=8),VLOOKUP(F737,'8 лет'!$C$5:$D$79,2),IF((C737=9),VLOOKUP(F737,'9 лет'!$C$5:$D$79,2),IF((C737=10),VLOOKUP(F737,'10 лет'!$C$5:$D$79,2),IF((C737=11),VLOOKUP(F737,'11 лет'!$C$5:$D$79,2),IF((C737=12),VLOOKUP(F737,'12 лет'!$C$5:$D$79,2),IF((C737=13),VLOOKUP(F737,'13 лет'!$C$5:$D$79,2),IF((C737=14),VLOOKUP(F737,'14 лет'!$C$5:$D$79,2),IF((C737=15),VLOOKUP(F737,'15 лет'!$C$5:$D$79,2),IF((C737=16),VLOOKUP(F737,'16 лет'!$C$5:$D$79,2),IF((C737=17),VLOOKUP(F737,'17 лет'!$C$5:$D$79,2))))))))))))</f>
        <v>0</v>
      </c>
      <c r="H737" s="28"/>
      <c r="I737" s="17">
        <f>IF((C737&lt;=7),VLOOKUP(H737,'7 лет'!$E$5:$F$79,2),IF((C737=8),VLOOKUP(H737,'8 лет'!$E$5:$F$79,2),IF((C737=9),VLOOKUP(H737,'9 лет'!$E$5:$F$79,2),IF((C737=10),VLOOKUP(H737,'10 лет'!$E$5:$F$79,2),IF((C737=11),VLOOKUP(H737,'11 лет'!$E$5:$F$79,2),IF((C737=12),VLOOKUP(H737,'12 лет'!$E$5:$F$79,2),IF((C737=13),VLOOKUP(H737,'13 лет'!$E$5:$F$79,2),IF((C737=14),VLOOKUP(H737,'14 лет'!$E$5:$F$79,2),IF((C737=15),VLOOKUP(H737,'15 лет'!$E$5:$F$79,2),IF((C737=16),VLOOKUP(H737,'16 лет'!$E$5:$F$79,2),IF((C737=17),VLOOKUP(H737,'17 лет'!$E$5:$F$79,2))))))))))))</f>
        <v>0</v>
      </c>
      <c r="J737" s="28"/>
      <c r="K737" s="17">
        <f>IF((C737&lt;=7),VLOOKUP(J737,'7 лет'!$G$5:$H$79,2),IF((C737=8),VLOOKUP(J737,'8 лет'!$G$5:$H$79,2),IF((C737=9),VLOOKUP(J737,'9 лет'!$G$5:$H$79,2),IF((C737=10),VLOOKUP(J737,'10 лет'!$G$5:$H$79,2),IF((C737=11),VLOOKUP(J737,'11 лет'!$G$5:$H$79,2),IF((C737=12),VLOOKUP(J737,'12 лет'!$G$5:$H$79,2),IF((C737=13),VLOOKUP(J737,'13 лет'!$G$5:$H$79,2),IF((C737=14),VLOOKUP(J737,'14 лет'!$G$5:$H$79,2),IF(C737&gt;=15,"0")))))))))</f>
        <v>0</v>
      </c>
      <c r="L737" s="28"/>
      <c r="M737" s="17" t="str">
        <f>IF((C737=12),VLOOKUP(L737,'12 лет'!$I$5:$J$81,2),IF((C737=13),VLOOKUP(L737,'13 лет'!$I$5:$J$81,2),IF((C737=14),VLOOKUP(L737,'14 лет'!$I$5:$J$80,2),IF((C737=15),VLOOKUP(L737,'15 лет'!$G$5:$H$82,2),IF((C737=16),VLOOKUP(L737,'16 лет'!$G$5:$H$81,2),IF((C737=17),VLOOKUP(L737,'17 лет'!$G$5:$H$81,2),IF(C737&lt;12,"0")))))))</f>
        <v>0</v>
      </c>
      <c r="N737" s="28"/>
      <c r="O737" s="17" t="str">
        <f>IF((C737=15),VLOOKUP(N737,'15 лет'!$I$5:$J$100,2),IF((C737=16),VLOOKUP(N737,'16 лет'!$I$5:$J$94,2),IF((C737=17),VLOOKUP(N737,'17 лет'!$I$5:$J$97,2),IF(C737&lt;15,"0"))))</f>
        <v>0</v>
      </c>
      <c r="P737" s="11"/>
      <c r="Q737" s="17">
        <f>IF((C737&lt;=7),VLOOKUP(P737,'7 лет'!$I$5:$J$79,2),IF((C737=8),VLOOKUP(P737,'8 лет'!$I$5:$J$79,2),IF((C737=9),VLOOKUP(P737,'9 лет'!$I$5:$J$79,2),IF((C737=10),VLOOKUP(P737,'10 лет'!$I$5:$J$79,2),IF((C737=11),VLOOKUP(P737,'11 лет'!$I$5:$J$79,2),IF((C737=12),VLOOKUP(P737,'12 лет'!$K$5:$L$79,2),IF((C737=13),VLOOKUP(P737,'13 лет'!$K$5:$L$79,2),IF((C737=14),VLOOKUP(P737,'14 лет'!$K$5:$L$79,2),IF((C737=15),VLOOKUP(P737,'15 лет'!$K$5:$L$79,2),IF((C737=16),VLOOKUP(P737,'16 лет'!$K$5:$L$79,2),IF((C737=17),VLOOKUP(P737,'17 лет'!$K$5:$L$79,2),)))))))))))</f>
        <v>50</v>
      </c>
      <c r="R737" s="28"/>
      <c r="S737" s="17">
        <f>IF((C737&lt;=7),VLOOKUP(R737,'7 лет'!$K$5:$L$79,2),IF((C737=8),VLOOKUP(R737,'8 лет'!$K$5:$L$79,2),IF((C737=9),VLOOKUP(R737,'9 лет'!$K$5:$L$79,2),IF((C737=10),VLOOKUP(R737,'10 лет'!$K$5:$L$79,2),IF((C737=11),VLOOKUP(R737,'11 лет'!$K$5:$L$79,2),IF((C737=12),VLOOKUP(R737,'12 лет'!$M$5:$N$79,2),IF((C737=13),VLOOKUP(R737,'13 лет'!$M$5:$N$79,2),IF((C737=14),VLOOKUP(R737,'14 лет'!$M$5:$N$79,2),IF((C737=15),VLOOKUP(R737,'15 лет'!$M$5:$N$79,2),IF((C737=16),VLOOKUP(R737,'16 лет'!$M$5:$N$79,2),IF((C737=17),VLOOKUP(R737,'17 лет'!$M$5:$N$79,2))))))))))))</f>
        <v>0</v>
      </c>
      <c r="T737" s="12">
        <f t="shared" si="34"/>
        <v>50</v>
      </c>
      <c r="U737" s="4">
        <f>'Личное первенство юноши'!U119</f>
        <v>7</v>
      </c>
      <c r="V737" s="120"/>
      <c r="W737" s="111"/>
      <c r="X737" t="str">
        <f>P728</f>
        <v>Субъект РФ 18</v>
      </c>
    </row>
    <row r="738" spans="1:24" ht="18.75">
      <c r="A738" s="28">
        <v>6</v>
      </c>
      <c r="B738" s="79"/>
      <c r="C738" s="30"/>
      <c r="D738" s="28"/>
      <c r="E738" s="17">
        <f>IF((C738&lt;=7),VLOOKUP(D738,'7 лет'!$A$5:$B$78,2),IF((C738=8),VLOOKUP(D738,'8 лет'!$A$5:$B$78,2),IF((C738=9),VLOOKUP(D738,'9 лет'!$A$5:$B$78,2),IF((C738=10),VLOOKUP(D738,'10 лет'!$A$5:$B$78,2),IF((C738=11),VLOOKUP(D738,'11 лет'!$A$5:$B$78,2),IF((C738=12),VLOOKUP(D738,'12 лет'!$A$5:$B$78,2),IF((C738=13),VLOOKUP(D738,'13 лет'!$A$5:$B$78,2),IF((C738=14),VLOOKUP(D738,'14 лет'!$A$5:$B$78,2),IF((C738=15),VLOOKUP(D738,'15 лет'!$A$5:$B$78,2),IF((C738=16),VLOOKUP(D738,'16 лет'!$A$5:$B$78,2),IF((C738=17),VLOOKUP(D738,'17 лет'!$A$5:$B$78,2))))))))))))</f>
        <v>0</v>
      </c>
      <c r="F738" s="28"/>
      <c r="G738" s="17">
        <f>IF((C738&lt;=7),VLOOKUP(F738,'7 лет'!$C$5:$D$79,2),IF((C738=8),VLOOKUP(F738,'8 лет'!$C$5:$D$79,2),IF((C738=9),VLOOKUP(F738,'9 лет'!$C$5:$D$79,2),IF((C738=10),VLOOKUP(F738,'10 лет'!$C$5:$D$79,2),IF((C738=11),VLOOKUP(F738,'11 лет'!$C$5:$D$79,2),IF((C738=12),VLOOKUP(F738,'12 лет'!$C$5:$D$79,2),IF((C738=13),VLOOKUP(F738,'13 лет'!$C$5:$D$79,2),IF((C738=14),VLOOKUP(F738,'14 лет'!$C$5:$D$79,2),IF((C738=15),VLOOKUP(F738,'15 лет'!$C$5:$D$79,2),IF((C738=16),VLOOKUP(F738,'16 лет'!$C$5:$D$79,2),IF((C738=17),VLOOKUP(F738,'17 лет'!$C$5:$D$79,2))))))))))))</f>
        <v>0</v>
      </c>
      <c r="H738" s="28"/>
      <c r="I738" s="17">
        <f>IF((C738&lt;=7),VLOOKUP(H738,'7 лет'!$E$5:$F$79,2),IF((C738=8),VLOOKUP(H738,'8 лет'!$E$5:$F$79,2),IF((C738=9),VLOOKUP(H738,'9 лет'!$E$5:$F$79,2),IF((C738=10),VLOOKUP(H738,'10 лет'!$E$5:$F$79,2),IF((C738=11),VLOOKUP(H738,'11 лет'!$E$5:$F$79,2),IF((C738=12),VLOOKUP(H738,'12 лет'!$E$5:$F$79,2),IF((C738=13),VLOOKUP(H738,'13 лет'!$E$5:$F$79,2),IF((C738=14),VLOOKUP(H738,'14 лет'!$E$5:$F$79,2),IF((C738=15),VLOOKUP(H738,'15 лет'!$E$5:$F$79,2),IF((C738=16),VLOOKUP(H738,'16 лет'!$E$5:$F$79,2),IF((C738=17),VLOOKUP(H738,'17 лет'!$E$5:$F$79,2))))))))))))</f>
        <v>0</v>
      </c>
      <c r="J738" s="28"/>
      <c r="K738" s="17">
        <f>IF((C738&lt;=7),VLOOKUP(J738,'7 лет'!$G$5:$H$79,2),IF((C738=8),VLOOKUP(J738,'8 лет'!$G$5:$H$79,2),IF((C738=9),VLOOKUP(J738,'9 лет'!$G$5:$H$79,2),IF((C738=10),VLOOKUP(J738,'10 лет'!$G$5:$H$79,2),IF((C738=11),VLOOKUP(J738,'11 лет'!$G$5:$H$79,2),IF((C738=12),VLOOKUP(J738,'12 лет'!$G$5:$H$79,2),IF((C738=13),VLOOKUP(J738,'13 лет'!$G$5:$H$79,2),IF((C738=14),VLOOKUP(J738,'14 лет'!$G$5:$H$79,2),IF(C738&gt;=15,"0")))))))))</f>
        <v>0</v>
      </c>
      <c r="L738" s="28"/>
      <c r="M738" s="17" t="str">
        <f>IF((C738=12),VLOOKUP(L738,'12 лет'!$I$5:$J$81,2),IF((C738=13),VLOOKUP(L738,'13 лет'!$I$5:$J$81,2),IF((C738=14),VLOOKUP(L738,'14 лет'!$I$5:$J$80,2),IF((C738=15),VLOOKUP(L738,'15 лет'!$G$5:$H$82,2),IF((C738=16),VLOOKUP(L738,'16 лет'!$G$5:$H$81,2),IF((C738=17),VLOOKUP(L738,'17 лет'!$G$5:$H$81,2),IF(C738&lt;12,"0")))))))</f>
        <v>0</v>
      </c>
      <c r="N738" s="28"/>
      <c r="O738" s="17" t="str">
        <f>IF((C738=15),VLOOKUP(N738,'15 лет'!$I$5:$J$100,2),IF((C738=16),VLOOKUP(N738,'16 лет'!$I$5:$J$94,2),IF((C738=17),VLOOKUP(N738,'17 лет'!$I$5:$J$97,2),IF(C738&lt;15,"0"))))</f>
        <v>0</v>
      </c>
      <c r="P738" s="11"/>
      <c r="Q738" s="17">
        <f>IF((C738&lt;=7),VLOOKUP(P738,'7 лет'!$I$5:$J$79,2),IF((C738=8),VLOOKUP(P738,'8 лет'!$I$5:$J$79,2),IF((C738=9),VLOOKUP(P738,'9 лет'!$I$5:$J$79,2),IF((C738=10),VLOOKUP(P738,'10 лет'!$I$5:$J$79,2),IF((C738=11),VLOOKUP(P738,'11 лет'!$I$5:$J$79,2),IF((C738=12),VLOOKUP(P738,'12 лет'!$K$5:$L$79,2),IF((C738=13),VLOOKUP(P738,'13 лет'!$K$5:$L$79,2),IF((C738=14),VLOOKUP(P738,'14 лет'!$K$5:$L$79,2),IF((C738=15),VLOOKUP(P738,'15 лет'!$K$5:$L$79,2),IF((C738=16),VLOOKUP(P738,'16 лет'!$K$5:$L$79,2),IF((C738=17),VLOOKUP(P738,'17 лет'!$K$5:$L$79,2),)))))))))))</f>
        <v>50</v>
      </c>
      <c r="R738" s="28"/>
      <c r="S738" s="17">
        <f>IF((C738&lt;=7),VLOOKUP(R738,'7 лет'!$K$5:$L$79,2),IF((C738=8),VLOOKUP(R738,'8 лет'!$K$5:$L$79,2),IF((C738=9),VLOOKUP(R738,'9 лет'!$K$5:$L$79,2),IF((C738=10),VLOOKUP(R738,'10 лет'!$K$5:$L$79,2),IF((C738=11),VLOOKUP(R738,'11 лет'!$K$5:$L$79,2),IF((C738=12),VLOOKUP(R738,'12 лет'!$M$5:$N$79,2),IF((C738=13),VLOOKUP(R738,'13 лет'!$M$5:$N$79,2),IF((C738=14),VLOOKUP(R738,'14 лет'!$M$5:$N$79,2),IF((C738=15),VLOOKUP(R738,'15 лет'!$M$5:$N$79,2),IF((C738=16),VLOOKUP(R738,'16 лет'!$M$5:$N$79,2),IF((C738=17),VLOOKUP(R738,'17 лет'!$M$5:$N$79,2))))))))))))</f>
        <v>0</v>
      </c>
      <c r="T738" s="12">
        <f t="shared" si="34"/>
        <v>50</v>
      </c>
      <c r="U738" s="4">
        <f>'Личное первенство юноши'!U120</f>
        <v>7</v>
      </c>
      <c r="V738" s="120"/>
      <c r="W738" s="111"/>
      <c r="X738" t="str">
        <f>P728</f>
        <v>Субъект РФ 18</v>
      </c>
    </row>
    <row r="739" spans="1:24" ht="18.75">
      <c r="A739" s="122"/>
      <c r="B739" s="123"/>
      <c r="C739" s="123"/>
      <c r="D739" s="123"/>
      <c r="E739" s="123"/>
      <c r="F739" s="123"/>
      <c r="G739" s="123"/>
      <c r="H739" s="123"/>
      <c r="I739" s="123"/>
      <c r="J739" s="123"/>
      <c r="K739" s="123"/>
      <c r="L739" s="123"/>
      <c r="M739" s="123"/>
      <c r="N739" s="123"/>
      <c r="O739" s="123"/>
      <c r="P739" s="128" t="s">
        <v>292</v>
      </c>
      <c r="Q739" s="128"/>
      <c r="R739" s="128"/>
      <c r="S739" s="129"/>
      <c r="T739" s="124">
        <f ca="1">SUMPRODUCT(LARGE($T$733:$T$738,ROW(INDIRECT("T1:T"&amp;Z17))))</f>
        <v>250</v>
      </c>
      <c r="U739" s="125"/>
      <c r="V739" s="120"/>
      <c r="W739" s="111"/>
    </row>
    <row r="740" spans="1:24" ht="24.75" customHeight="1">
      <c r="A740" s="135" t="s">
        <v>180</v>
      </c>
      <c r="B740" s="136"/>
      <c r="C740" s="136"/>
      <c r="D740" s="136"/>
      <c r="E740" s="136"/>
      <c r="F740" s="136"/>
      <c r="G740" s="136"/>
      <c r="H740" s="136"/>
      <c r="I740" s="136"/>
      <c r="J740" s="136"/>
      <c r="K740" s="136"/>
      <c r="L740" s="136"/>
      <c r="M740" s="136"/>
      <c r="N740" s="136"/>
      <c r="O740" s="136"/>
      <c r="P740" s="136"/>
      <c r="Q740" s="136"/>
      <c r="R740" s="136"/>
      <c r="S740" s="136"/>
      <c r="T740" s="136"/>
      <c r="U740" s="137"/>
      <c r="V740" s="120"/>
      <c r="W740" s="111"/>
    </row>
    <row r="741" spans="1:24" ht="18.75">
      <c r="A741" s="28">
        <v>1</v>
      </c>
      <c r="B741" s="80"/>
      <c r="C741" s="28"/>
      <c r="D741" s="28"/>
      <c r="E741" s="17">
        <f>IF((C741&lt;=7),VLOOKUP(D741,'7 лет'!$M$5:$N$78,2),IF((C741=8),VLOOKUP(D741,'8 лет'!$M$5:$N$78,2),IF((C741=9),VLOOKUP(D741,'9 лет'!$M$5:$N$78,2),IF((C741=10),VLOOKUP(D741,'10 лет'!$M$5:$N$78,2),IF((C741=11),VLOOKUP(D741,'11 лет'!$M$5:$N$78,2),IF((C741=12),VLOOKUP(D741,'12 лет'!$O$5:$P$78,2),IF((C741=13),VLOOKUP(D741,'13 лет'!$O$5:$P$78,2),IF((C741=14),VLOOKUP(D741,'14 лет'!$O$5:$P$78,2),IF((C741=15),VLOOKUP(D741,'15 лет'!$O$5:$P$78,2),IF((C741=16),VLOOKUP(D741,'16 лет'!$O$5:$P$78,2),IF((C741=17),VLOOKUP(D741,'17 лет'!$O$5:$P$78,2))))))))))))</f>
        <v>0</v>
      </c>
      <c r="F741" s="28"/>
      <c r="G741" s="17">
        <f>IF((C741&lt;=7),VLOOKUP(F741,'7 лет'!$O$5:$P$79,2),IF((C741=8),VLOOKUP(F741,'8 лет'!$O$5:$P$79,2),IF((C741=9),VLOOKUP(F741,'9 лет'!$O$5:$P$79,2),IF((C741=10),VLOOKUP(F741,'10 лет'!$O$5:$P$79,2),IF((C741=11),VLOOKUP(F741,'11 лет'!$O$5:$P$79,2),IF((C741=12),VLOOKUP(F741,'12 лет'!$Q$5:$R$79,2),IF((C741=13),VLOOKUP(F741,'13 лет'!$Q$5:$R$79,2),IF((C741=14),VLOOKUP(F741,'14 лет'!$Q$5:$R$79,2),IF((C741=15),VLOOKUP(F741,'15 лет'!$Q$5:$R$79,2),IF((C741=16),VLOOKUP(F741,'16 лет'!$Q$5:$R$79,2),IF((C741=17),VLOOKUP(F741,'17 лет'!$Q$5:$R$79,2))))))))))))</f>
        <v>0</v>
      </c>
      <c r="H741" s="28"/>
      <c r="I741" s="17">
        <f>IF((C741&lt;=7),VLOOKUP(H741,'7 лет'!$Q$5:$R$79,2),IF((C741=8),VLOOKUP(H741,'8 лет'!$Q$5:$R$79,2),IF((C741=9),VLOOKUP(H741,'9 лет'!$Q$5:$R$79,2),IF((C741=10),VLOOKUP(H741,'10 лет'!$Q$5:$R$79,2),IF((C741=11),VLOOKUP(H741,'11 лет'!$Q$5:$R$79,2),IF((C741=12),VLOOKUP(H741,'12 лет'!$S$5:$T$79,2),IF((C741=13),VLOOKUP(H741,'13 лет'!$S$5:$T$79,2),IF((C741=14),VLOOKUP(H741,'14 лет'!$S$5:$T$79,2),IF((C741=15),VLOOKUP(H741,'15 лет'!$S$5:$T$79,2),IF((C741=16),VLOOKUP(H741,'16 лет'!$S$5:$T$79,2),IF((C741=17),VLOOKUP(H741,'17 лет'!$S$5:$T$79,2))))))))))))</f>
        <v>0</v>
      </c>
      <c r="J741" s="28"/>
      <c r="K741" s="17">
        <f>IF((C741&lt;=7),VLOOKUP(J741,'7 лет'!$S$5:$T$79,2),IF((C741=8),VLOOKUP(J741,'8 лет'!$S$5:$T$79,2),IF((C741=9),VLOOKUP(J741,'9 лет'!$S$5:$T$79,2),IF((C741=10),VLOOKUP(J741,'10 лет'!$S$5:$T$79,2),IF((C741=11),VLOOKUP(J741,'11 лет'!$S$5:$T$79,2),IF((C741=12),VLOOKUP(J741,'12 лет'!$U$5:$V$79,2),IF((C741=13),VLOOKUP(J741,'13 лет'!$U$5:$V$79,2),IF((C741=14),VLOOKUP(J741,'14 лет'!$U$5:$V$79,2),IF(C741&gt;=15,"0")))))))))</f>
        <v>0</v>
      </c>
      <c r="L741" s="28"/>
      <c r="M741" s="17" t="str">
        <f>IF((C741=12),VLOOKUP(L741,'12 лет'!$W$5:$X$85,2),IF((C741=13),VLOOKUP(L741,'13 лет'!$W$5:$X$84,2),IF((C741=14),VLOOKUP(L741,'14 лет'!$W$5:$X$82,2),IF((C741=15),VLOOKUP(L741,'15 лет'!$U$5:$V$82,2),IF((C741=16),VLOOKUP(L741,'16 лет'!$U$5:$V$78,2),IF((C741=17),VLOOKUP(L741,'17 лет'!$U$5:$V$78,2),IF(C741&lt;12,"0")))))))</f>
        <v>0</v>
      </c>
      <c r="N741" s="28"/>
      <c r="O741" s="17" t="str">
        <f>IF((C741=15),VLOOKUP(N741,'15 лет'!$W$5:$X$115,2),IF((C741=16),VLOOKUP(N741,'16 лет'!$W$5:$X$113,2),IF((C741=17),VLOOKUP(N741,'17 лет'!$W$5:$X$113,2),IF(C741&lt;15,"0"))))</f>
        <v>0</v>
      </c>
      <c r="P741" s="11"/>
      <c r="Q741" s="17">
        <f>IF((C741&lt;=7),VLOOKUP(P741,'7 лет'!$U$5:$V$79,2),IF((C741=8),VLOOKUP(P741,'8 лет'!$U$5:$V$79,2),IF((C741=9),VLOOKUP(P741,'9 лет'!$U$5:$V$79,2),IF((C741=10),VLOOKUP(P741,'10 лет'!$U$5:$V$79,2),IF((C741=11),VLOOKUP(P741,'11 лет'!$U$5:$V$79,2),IF((C741=12),VLOOKUP(P741,'12 лет'!$Y$5:$Z$79,2),IF((C741=13),VLOOKUP(P741,'13 лет'!$Y$5:$Z$79,2),IF((C741=14),VLOOKUP(P741,'14 лет'!$Y$5:$Z$79,2),IF((C741=15),VLOOKUP(P741,'15 лет'!$Y$5:$Z$79,2),IF((C741=16),VLOOKUP(P741,'16 лет'!$Y$5:$Z$79,2),IF((C741=17),VLOOKUP(P741,'17 лет'!$Y$5:$Z$79,2))))))))))))</f>
        <v>35</v>
      </c>
      <c r="R741" s="28"/>
      <c r="S741" s="17">
        <f>IF((C741&lt;=7),VLOOKUP(R741,'7 лет'!$W$5:$X$79,2),IF((C741=8),VLOOKUP(R741,'8 лет'!$W$5:$X$79,2),IF((C741=9),VLOOKUP(R741,'9 лет'!$W$5:$X$79,2),IF((C741=10),VLOOKUP(R741,'10 лет'!$W$5:$X$79,2),IF((C741=11),VLOOKUP(R741,'11 лет'!$W$5:$X$79,2),IF((C741=12),VLOOKUP(R741,'12 лет'!$AA$5:$AB$79,2),IF((C741=13),VLOOKUP(R741,'13 лет'!$AA$5:$AB$79,2),IF((C741=14),VLOOKUP(R741,'14 лет'!$AA$5:$AB$79,2),IF((C741=15),VLOOKUP(R741,'15 лет'!$AA$5:$AB$79,2),IF((C741=16),VLOOKUP(R741,'16 лет'!$AA$5:$AB$79,2),IF((C741=17),VLOOKUP(R741,'17 лет'!$AA$5:$AB$79,2))))))))))))</f>
        <v>0</v>
      </c>
      <c r="T741" s="13">
        <f t="shared" ref="T741:T746" si="35">SUM(E741+G741+I741+K741+M741+O741+Q741+S741)</f>
        <v>35</v>
      </c>
      <c r="U741" s="4">
        <f>'Личное первенство девушки'!U115</f>
        <v>7</v>
      </c>
      <c r="V741" s="120"/>
      <c r="W741" s="111"/>
      <c r="X741" t="str">
        <f>P728</f>
        <v>Субъект РФ 18</v>
      </c>
    </row>
    <row r="742" spans="1:24" ht="18.75">
      <c r="A742" s="28">
        <v>2</v>
      </c>
      <c r="B742" s="80"/>
      <c r="C742" s="28"/>
      <c r="D742" s="28"/>
      <c r="E742" s="17">
        <f>IF((C742&lt;=7),VLOOKUP(D742,'7 лет'!$M$5:$N$78,2),IF((C742=8),VLOOKUP(D742,'8 лет'!$M$5:$N$78,2),IF((C742=9),VLOOKUP(D742,'9 лет'!$M$5:$N$78,2),IF((C742=10),VLOOKUP(D742,'10 лет'!$M$5:$N$78,2),IF((C742=11),VLOOKUP(D742,'11 лет'!$M$5:$N$78,2),IF((C742=12),VLOOKUP(D742,'12 лет'!$O$5:$P$78,2),IF((C742=13),VLOOKUP(D742,'13 лет'!$O$5:$P$78,2),IF((C742=14),VLOOKUP(D742,'14 лет'!$O$5:$P$78,2),IF((C742=15),VLOOKUP(D742,'15 лет'!$O$5:$P$78,2),IF((C742=16),VLOOKUP(D742,'16 лет'!$O$5:$P$78,2),IF((C742=17),VLOOKUP(D742,'17 лет'!$O$5:$P$78,2))))))))))))</f>
        <v>0</v>
      </c>
      <c r="F742" s="28"/>
      <c r="G742" s="17">
        <f>IF((C742&lt;=7),VLOOKUP(F742,'7 лет'!$O$5:$P$79,2),IF((C742=8),VLOOKUP(F742,'8 лет'!$O$5:$P$79,2),IF((C742=9),VLOOKUP(F742,'9 лет'!$O$5:$P$79,2),IF((C742=10),VLOOKUP(F742,'10 лет'!$O$5:$P$79,2),IF((C742=11),VLOOKUP(F742,'11 лет'!$O$5:$P$79,2),IF((C742=12),VLOOKUP(F742,'12 лет'!$Q$5:$R$79,2),IF((C742=13),VLOOKUP(F742,'13 лет'!$Q$5:$R$79,2),IF((C742=14),VLOOKUP(F742,'14 лет'!$Q$5:$R$79,2),IF((C742=15),VLOOKUP(F742,'15 лет'!$Q$5:$R$79,2),IF((C742=16),VLOOKUP(F742,'16 лет'!$Q$5:$R$79,2),IF((C742=17),VLOOKUP(F742,'17 лет'!$Q$5:$R$79,2))))))))))))</f>
        <v>0</v>
      </c>
      <c r="H742" s="28"/>
      <c r="I742" s="17">
        <f>IF((C742&lt;=7),VLOOKUP(H742,'7 лет'!$Q$5:$R$79,2),IF((C742=8),VLOOKUP(H742,'8 лет'!$Q$5:$R$79,2),IF((C742=9),VLOOKUP(H742,'9 лет'!$Q$5:$R$79,2),IF((C742=10),VLOOKUP(H742,'10 лет'!$Q$5:$R$79,2),IF((C742=11),VLOOKUP(H742,'11 лет'!$Q$5:$R$79,2),IF((C742=12),VLOOKUP(H742,'12 лет'!$S$5:$T$79,2),IF((C742=13),VLOOKUP(H742,'13 лет'!$S$5:$T$79,2),IF((C742=14),VLOOKUP(H742,'14 лет'!$S$5:$T$79,2),IF((C742=15),VLOOKUP(H742,'15 лет'!$S$5:$T$79,2),IF((C742=16),VLOOKUP(H742,'16 лет'!$S$5:$T$79,2),IF((C742=17),VLOOKUP(H742,'17 лет'!$S$5:$T$79,2))))))))))))</f>
        <v>0</v>
      </c>
      <c r="J742" s="28"/>
      <c r="K742" s="17">
        <f>IF((C742&lt;=7),VLOOKUP(J742,'7 лет'!$S$5:$T$79,2),IF((C742=8),VLOOKUP(J742,'8 лет'!$S$5:$T$79,2),IF((C742=9),VLOOKUP(J742,'9 лет'!$S$5:$T$79,2),IF((C742=10),VLOOKUP(J742,'10 лет'!$S$5:$T$79,2),IF((C742=11),VLOOKUP(J742,'11 лет'!$S$5:$T$79,2),IF((C742=12),VLOOKUP(J742,'12 лет'!$U$5:$V$79,2),IF((C742=13),VLOOKUP(J742,'13 лет'!$U$5:$V$79,2),IF((C742=14),VLOOKUP(J742,'14 лет'!$U$5:$V$79,2),IF(C742&gt;=15,"0")))))))))</f>
        <v>0</v>
      </c>
      <c r="L742" s="28"/>
      <c r="M742" s="17" t="str">
        <f>IF((C742=12),VLOOKUP(L742,'12 лет'!$W$5:$X$85,2),IF((C742=13),VLOOKUP(L742,'13 лет'!$W$5:$X$84,2),IF((C742=14),VLOOKUP(L742,'14 лет'!$W$5:$X$82,2),IF((C742=15),VLOOKUP(L742,'15 лет'!$U$5:$V$82,2),IF((C742=16),VLOOKUP(L742,'16 лет'!$U$5:$V$78,2),IF((C742=17),VLOOKUP(L742,'17 лет'!$U$5:$V$78,2),IF(C742&lt;12,"0")))))))</f>
        <v>0</v>
      </c>
      <c r="N742" s="28"/>
      <c r="O742" s="17" t="str">
        <f>IF((C742=15),VLOOKUP(N742,'15 лет'!$W$5:$X$115,2),IF((C742=16),VLOOKUP(N742,'16 лет'!$W$5:$X$113,2),IF((C742=17),VLOOKUP(N742,'17 лет'!$W$5:$X$113,2),IF(C742&lt;15,"0"))))</f>
        <v>0</v>
      </c>
      <c r="P742" s="11"/>
      <c r="Q742" s="17">
        <f>IF((C742&lt;=7),VLOOKUP(P742,'7 лет'!$U$5:$V$79,2),IF((C742=8),VLOOKUP(P742,'8 лет'!$U$5:$V$79,2),IF((C742=9),VLOOKUP(P742,'9 лет'!$U$5:$V$79,2),IF((C742=10),VLOOKUP(P742,'10 лет'!$U$5:$V$79,2),IF((C742=11),VLOOKUP(P742,'11 лет'!$U$5:$V$79,2),IF((C742=12),VLOOKUP(P742,'12 лет'!$Y$5:$Z$79,2),IF((C742=13),VLOOKUP(P742,'13 лет'!$Y$5:$Z$79,2),IF((C742=14),VLOOKUP(P742,'14 лет'!$Y$5:$Z$79,2),IF((C742=15),VLOOKUP(P742,'15 лет'!$Y$5:$Z$79,2),IF((C742=16),VLOOKUP(P742,'16 лет'!$Y$5:$Z$79,2),IF((C742=17),VLOOKUP(P742,'17 лет'!$Y$5:$Z$79,2))))))))))))</f>
        <v>35</v>
      </c>
      <c r="R742" s="28"/>
      <c r="S742" s="17">
        <f>IF((C742&lt;=7),VLOOKUP(R742,'7 лет'!$W$5:$X$79,2),IF((C742=8),VLOOKUP(R742,'8 лет'!$W$5:$X$79,2),IF((C742=9),VLOOKUP(R742,'9 лет'!$W$5:$X$79,2),IF((C742=10),VLOOKUP(R742,'10 лет'!$W$5:$X$79,2),IF((C742=11),VLOOKUP(R742,'11 лет'!$W$5:$X$79,2),IF((C742=12),VLOOKUP(R742,'12 лет'!$AA$5:$AB$79,2),IF((C742=13),VLOOKUP(R742,'13 лет'!$AA$5:$AB$79,2),IF((C742=14),VLOOKUP(R742,'14 лет'!$AA$5:$AB$79,2),IF((C742=15),VLOOKUP(R742,'15 лет'!$AA$5:$AB$79,2),IF((C742=16),VLOOKUP(R742,'16 лет'!$AA$5:$AB$79,2),IF((C742=17),VLOOKUP(R742,'17 лет'!$AA$5:$AB$79,2))))))))))))</f>
        <v>0</v>
      </c>
      <c r="T742" s="13">
        <f t="shared" si="35"/>
        <v>35</v>
      </c>
      <c r="U742" s="4">
        <f>'Личное первенство девушки'!U116</f>
        <v>7</v>
      </c>
      <c r="V742" s="120"/>
      <c r="W742" s="111"/>
      <c r="X742" t="str">
        <f>P728</f>
        <v>Субъект РФ 18</v>
      </c>
    </row>
    <row r="743" spans="1:24" ht="18.75">
      <c r="A743" s="28">
        <v>3</v>
      </c>
      <c r="B743" s="80"/>
      <c r="C743" s="28"/>
      <c r="D743" s="28"/>
      <c r="E743" s="17">
        <f>IF((C743&lt;=7),VLOOKUP(D743,'7 лет'!$M$5:$N$78,2),IF((C743=8),VLOOKUP(D743,'8 лет'!$M$5:$N$78,2),IF((C743=9),VLOOKUP(D743,'9 лет'!$M$5:$N$78,2),IF((C743=10),VLOOKUP(D743,'10 лет'!$M$5:$N$78,2),IF((C743=11),VLOOKUP(D743,'11 лет'!$M$5:$N$78,2),IF((C743=12),VLOOKUP(D743,'12 лет'!$O$5:$P$78,2),IF((C743=13),VLOOKUP(D743,'13 лет'!$O$5:$P$78,2),IF((C743=14),VLOOKUP(D743,'14 лет'!$O$5:$P$78,2),IF((C743=15),VLOOKUP(D743,'15 лет'!$O$5:$P$78,2),IF((C743=16),VLOOKUP(D743,'16 лет'!$O$5:$P$78,2),IF((C743=17),VLOOKUP(D743,'17 лет'!$O$5:$P$78,2))))))))))))</f>
        <v>0</v>
      </c>
      <c r="F743" s="28"/>
      <c r="G743" s="17">
        <f>IF((C743&lt;=7),VLOOKUP(F743,'7 лет'!$O$5:$P$79,2),IF((C743=8),VLOOKUP(F743,'8 лет'!$O$5:$P$79,2),IF((C743=9),VLOOKUP(F743,'9 лет'!$O$5:$P$79,2),IF((C743=10),VLOOKUP(F743,'10 лет'!$O$5:$P$79,2),IF((C743=11),VLOOKUP(F743,'11 лет'!$O$5:$P$79,2),IF((C743=12),VLOOKUP(F743,'12 лет'!$Q$5:$R$79,2),IF((C743=13),VLOOKUP(F743,'13 лет'!$Q$5:$R$79,2),IF((C743=14),VLOOKUP(F743,'14 лет'!$Q$5:$R$79,2),IF((C743=15),VLOOKUP(F743,'15 лет'!$Q$5:$R$79,2),IF((C743=16),VLOOKUP(F743,'16 лет'!$Q$5:$R$79,2),IF((C743=17),VLOOKUP(F743,'17 лет'!$Q$5:$R$79,2))))))))))))</f>
        <v>0</v>
      </c>
      <c r="H743" s="28"/>
      <c r="I743" s="17">
        <f>IF((C743&lt;=7),VLOOKUP(H743,'7 лет'!$Q$5:$R$79,2),IF((C743=8),VLOOKUP(H743,'8 лет'!$Q$5:$R$79,2),IF((C743=9),VLOOKUP(H743,'9 лет'!$Q$5:$R$79,2),IF((C743=10),VLOOKUP(H743,'10 лет'!$Q$5:$R$79,2),IF((C743=11),VLOOKUP(H743,'11 лет'!$Q$5:$R$79,2),IF((C743=12),VLOOKUP(H743,'12 лет'!$S$5:$T$79,2),IF((C743=13),VLOOKUP(H743,'13 лет'!$S$5:$T$79,2),IF((C743=14),VLOOKUP(H743,'14 лет'!$S$5:$T$79,2),IF((C743=15),VLOOKUP(H743,'15 лет'!$S$5:$T$79,2),IF((C743=16),VLOOKUP(H743,'16 лет'!$S$5:$T$79,2),IF((C743=17),VLOOKUP(H743,'17 лет'!$S$5:$T$79,2))))))))))))</f>
        <v>0</v>
      </c>
      <c r="J743" s="28"/>
      <c r="K743" s="17">
        <f>IF((C743&lt;=7),VLOOKUP(J743,'7 лет'!$S$5:$T$79,2),IF((C743=8),VLOOKUP(J743,'8 лет'!$S$5:$T$79,2),IF((C743=9),VLOOKUP(J743,'9 лет'!$S$5:$T$79,2),IF((C743=10),VLOOKUP(J743,'10 лет'!$S$5:$T$79,2),IF((C743=11),VLOOKUP(J743,'11 лет'!$S$5:$T$79,2),IF((C743=12),VLOOKUP(J743,'12 лет'!$U$5:$V$79,2),IF((C743=13),VLOOKUP(J743,'13 лет'!$U$5:$V$79,2),IF((C743=14),VLOOKUP(J743,'14 лет'!$U$5:$V$79,2),IF(C743&gt;=15,"0")))))))))</f>
        <v>0</v>
      </c>
      <c r="L743" s="28"/>
      <c r="M743" s="17" t="str">
        <f>IF((C743=12),VLOOKUP(L743,'12 лет'!$W$5:$X$85,2),IF((C743=13),VLOOKUP(L743,'13 лет'!$W$5:$X$84,2),IF((C743=14),VLOOKUP(L743,'14 лет'!$W$5:$X$82,2),IF((C743=15),VLOOKUP(L743,'15 лет'!$U$5:$V$82,2),IF((C743=16),VLOOKUP(L743,'16 лет'!$U$5:$V$78,2),IF((C743=17),VLOOKUP(L743,'17 лет'!$U$5:$V$78,2),IF(C743&lt;12,"0")))))))</f>
        <v>0</v>
      </c>
      <c r="N743" s="28"/>
      <c r="O743" s="17" t="str">
        <f>IF((C743=15),VLOOKUP(N743,'15 лет'!$W$5:$X$115,2),IF((C743=16),VLOOKUP(N743,'16 лет'!$W$5:$X$113,2),IF((C743=17),VLOOKUP(N743,'17 лет'!$W$5:$X$113,2),IF(C743&lt;15,"0"))))</f>
        <v>0</v>
      </c>
      <c r="P743" s="11"/>
      <c r="Q743" s="17">
        <f>IF((C743&lt;=7),VLOOKUP(P743,'7 лет'!$U$5:$V$79,2),IF((C743=8),VLOOKUP(P743,'8 лет'!$U$5:$V$79,2),IF((C743=9),VLOOKUP(P743,'9 лет'!$U$5:$V$79,2),IF((C743=10),VLOOKUP(P743,'10 лет'!$U$5:$V$79,2),IF((C743=11),VLOOKUP(P743,'11 лет'!$U$5:$V$79,2),IF((C743=12),VLOOKUP(P743,'12 лет'!$Y$5:$Z$79,2),IF((C743=13),VLOOKUP(P743,'13 лет'!$Y$5:$Z$79,2),IF((C743=14),VLOOKUP(P743,'14 лет'!$Y$5:$Z$79,2),IF((C743=15),VLOOKUP(P743,'15 лет'!$Y$5:$Z$79,2),IF((C743=16),VLOOKUP(P743,'16 лет'!$Y$5:$Z$79,2),IF((C743=17),VLOOKUP(P743,'17 лет'!$Y$5:$Z$79,2))))))))))))</f>
        <v>35</v>
      </c>
      <c r="R743" s="28"/>
      <c r="S743" s="17">
        <f>IF((C743&lt;=7),VLOOKUP(R743,'7 лет'!$W$5:$X$79,2),IF((C743=8),VLOOKUP(R743,'8 лет'!$W$5:$X$79,2),IF((C743=9),VLOOKUP(R743,'9 лет'!$W$5:$X$79,2),IF((C743=10),VLOOKUP(R743,'10 лет'!$W$5:$X$79,2),IF((C743=11),VLOOKUP(R743,'11 лет'!$W$5:$X$79,2),IF((C743=12),VLOOKUP(R743,'12 лет'!$AA$5:$AB$79,2),IF((C743=13),VLOOKUP(R743,'13 лет'!$AA$5:$AB$79,2),IF((C743=14),VLOOKUP(R743,'14 лет'!$AA$5:$AB$79,2),IF((C743=15),VLOOKUP(R743,'15 лет'!$AA$5:$AB$79,2),IF((C743=16),VLOOKUP(R743,'16 лет'!$AA$5:$AB$79,2),IF((C743=17),VLOOKUP(R743,'17 лет'!$AA$5:$AB$79,2))))))))))))</f>
        <v>0</v>
      </c>
      <c r="T743" s="13">
        <f t="shared" si="35"/>
        <v>35</v>
      </c>
      <c r="U743" s="4">
        <f>'Личное первенство девушки'!U117</f>
        <v>7</v>
      </c>
      <c r="V743" s="120"/>
      <c r="W743" s="111"/>
      <c r="X743" t="str">
        <f>P728</f>
        <v>Субъект РФ 18</v>
      </c>
    </row>
    <row r="744" spans="1:24" ht="18.75">
      <c r="A744" s="28">
        <v>4</v>
      </c>
      <c r="B744" s="80"/>
      <c r="C744" s="28"/>
      <c r="D744" s="28"/>
      <c r="E744" s="17">
        <f>IF((C744&lt;=7),VLOOKUP(D744,'7 лет'!$M$5:$N$78,2),IF((C744=8),VLOOKUP(D744,'8 лет'!$M$5:$N$78,2),IF((C744=9),VLOOKUP(D744,'9 лет'!$M$5:$N$78,2),IF((C744=10),VLOOKUP(D744,'10 лет'!$M$5:$N$78,2),IF((C744=11),VLOOKUP(D744,'11 лет'!$M$5:$N$78,2),IF((C744=12),VLOOKUP(D744,'12 лет'!$O$5:$P$78,2),IF((C744=13),VLOOKUP(D744,'13 лет'!$O$5:$P$78,2),IF((C744=14),VLOOKUP(D744,'14 лет'!$O$5:$P$78,2),IF((C744=15),VLOOKUP(D744,'15 лет'!$O$5:$P$78,2),IF((C744=16),VLOOKUP(D744,'16 лет'!$O$5:$P$78,2),IF((C744=17),VLOOKUP(D744,'17 лет'!$O$5:$P$78,2))))))))))))</f>
        <v>0</v>
      </c>
      <c r="F744" s="28"/>
      <c r="G744" s="17">
        <f>IF((C744&lt;=7),VLOOKUP(F744,'7 лет'!$O$5:$P$79,2),IF((C744=8),VLOOKUP(F744,'8 лет'!$O$5:$P$79,2),IF((C744=9),VLOOKUP(F744,'9 лет'!$O$5:$P$79,2),IF((C744=10),VLOOKUP(F744,'10 лет'!$O$5:$P$79,2),IF((C744=11),VLOOKUP(F744,'11 лет'!$O$5:$P$79,2),IF((C744=12),VLOOKUP(F744,'12 лет'!$Q$5:$R$79,2),IF((C744=13),VLOOKUP(F744,'13 лет'!$Q$5:$R$79,2),IF((C744=14),VLOOKUP(F744,'14 лет'!$Q$5:$R$79,2),IF((C744=15),VLOOKUP(F744,'15 лет'!$Q$5:$R$79,2),IF((C744=16),VLOOKUP(F744,'16 лет'!$Q$5:$R$79,2),IF((C744=17),VLOOKUP(F744,'17 лет'!$Q$5:$R$79,2))))))))))))</f>
        <v>0</v>
      </c>
      <c r="H744" s="28"/>
      <c r="I744" s="17">
        <f>IF((C744&lt;=7),VLOOKUP(H744,'7 лет'!$Q$5:$R$79,2),IF((C744=8),VLOOKUP(H744,'8 лет'!$Q$5:$R$79,2),IF((C744=9),VLOOKUP(H744,'9 лет'!$Q$5:$R$79,2),IF((C744=10),VLOOKUP(H744,'10 лет'!$Q$5:$R$79,2),IF((C744=11),VLOOKUP(H744,'11 лет'!$Q$5:$R$79,2),IF((C744=12),VLOOKUP(H744,'12 лет'!$S$5:$T$79,2),IF((C744=13),VLOOKUP(H744,'13 лет'!$S$5:$T$79,2),IF((C744=14),VLOOKUP(H744,'14 лет'!$S$5:$T$79,2),IF((C744=15),VLOOKUP(H744,'15 лет'!$S$5:$T$79,2),IF((C744=16),VLOOKUP(H744,'16 лет'!$S$5:$T$79,2),IF((C744=17),VLOOKUP(H744,'17 лет'!$S$5:$T$79,2))))))))))))</f>
        <v>0</v>
      </c>
      <c r="J744" s="28"/>
      <c r="K744" s="17">
        <f>IF((C744&lt;=7),VLOOKUP(J744,'7 лет'!$S$5:$T$79,2),IF((C744=8),VLOOKUP(J744,'8 лет'!$S$5:$T$79,2),IF((C744=9),VLOOKUP(J744,'9 лет'!$S$5:$T$79,2),IF((C744=10),VLOOKUP(J744,'10 лет'!$S$5:$T$79,2),IF((C744=11),VLOOKUP(J744,'11 лет'!$S$5:$T$79,2),IF((C744=12),VLOOKUP(J744,'12 лет'!$U$5:$V$79,2),IF((C744=13),VLOOKUP(J744,'13 лет'!$U$5:$V$79,2),IF((C744=14),VLOOKUP(J744,'14 лет'!$U$5:$V$79,2),IF(C744&gt;=15,"0")))))))))</f>
        <v>0</v>
      </c>
      <c r="L744" s="28"/>
      <c r="M744" s="17" t="str">
        <f>IF((C744=12),VLOOKUP(L744,'12 лет'!$W$5:$X$85,2),IF((C744=13),VLOOKUP(L744,'13 лет'!$W$5:$X$84,2),IF((C744=14),VLOOKUP(L744,'14 лет'!$W$5:$X$82,2),IF((C744=15),VLOOKUP(L744,'15 лет'!$U$5:$V$82,2),IF((C744=16),VLOOKUP(L744,'16 лет'!$U$5:$V$78,2),IF((C744=17),VLOOKUP(L744,'17 лет'!$U$5:$V$78,2),IF(C744&lt;12,"0")))))))</f>
        <v>0</v>
      </c>
      <c r="N744" s="28"/>
      <c r="O744" s="17" t="str">
        <f>IF((C744=15),VLOOKUP(N744,'15 лет'!$W$5:$X$115,2),IF((C744=16),VLOOKUP(N744,'16 лет'!$W$5:$X$113,2),IF((C744=17),VLOOKUP(N744,'17 лет'!$W$5:$X$113,2),IF(C744&lt;15,"0"))))</f>
        <v>0</v>
      </c>
      <c r="P744" s="11"/>
      <c r="Q744" s="17">
        <f>IF((C744&lt;=7),VLOOKUP(P744,'7 лет'!$U$5:$V$79,2),IF((C744=8),VLOOKUP(P744,'8 лет'!$U$5:$V$79,2),IF((C744=9),VLOOKUP(P744,'9 лет'!$U$5:$V$79,2),IF((C744=10),VLOOKUP(P744,'10 лет'!$U$5:$V$79,2),IF((C744=11),VLOOKUP(P744,'11 лет'!$U$5:$V$79,2),IF((C744=12),VLOOKUP(P744,'12 лет'!$Y$5:$Z$79,2),IF((C744=13),VLOOKUP(P744,'13 лет'!$Y$5:$Z$79,2),IF((C744=14),VLOOKUP(P744,'14 лет'!$Y$5:$Z$79,2),IF((C744=15),VLOOKUP(P744,'15 лет'!$Y$5:$Z$79,2),IF((C744=16),VLOOKUP(P744,'16 лет'!$Y$5:$Z$79,2),IF((C744=17),VLOOKUP(P744,'17 лет'!$Y$5:$Z$79,2))))))))))))</f>
        <v>35</v>
      </c>
      <c r="R744" s="28"/>
      <c r="S744" s="17">
        <f>IF((C744&lt;=7),VLOOKUP(R744,'7 лет'!$W$5:$X$79,2),IF((C744=8),VLOOKUP(R744,'8 лет'!$W$5:$X$79,2),IF((C744=9),VLOOKUP(R744,'9 лет'!$W$5:$X$79,2),IF((C744=10),VLOOKUP(R744,'10 лет'!$W$5:$X$79,2),IF((C744=11),VLOOKUP(R744,'11 лет'!$W$5:$X$79,2),IF((C744=12),VLOOKUP(R744,'12 лет'!$AA$5:$AB$79,2),IF((C744=13),VLOOKUP(R744,'13 лет'!$AA$5:$AB$79,2),IF((C744=14),VLOOKUP(R744,'14 лет'!$AA$5:$AB$79,2),IF((C744=15),VLOOKUP(R744,'15 лет'!$AA$5:$AB$79,2),IF((C744=16),VLOOKUP(R744,'16 лет'!$AA$5:$AB$79,2),IF((C744=17),VLOOKUP(R744,'17 лет'!$AA$5:$AB$79,2))))))))))))</f>
        <v>0</v>
      </c>
      <c r="T744" s="13">
        <f t="shared" si="35"/>
        <v>35</v>
      </c>
      <c r="U744" s="4">
        <f>'Личное первенство девушки'!U118</f>
        <v>7</v>
      </c>
      <c r="V744" s="120"/>
      <c r="W744" s="111"/>
      <c r="X744" t="str">
        <f>P728</f>
        <v>Субъект РФ 18</v>
      </c>
    </row>
    <row r="745" spans="1:24" ht="18.75">
      <c r="A745" s="28">
        <v>5</v>
      </c>
      <c r="B745" s="80"/>
      <c r="C745" s="30"/>
      <c r="D745" s="14"/>
      <c r="E745" s="17">
        <f>IF((C745&lt;=7),VLOOKUP(D745,'7 лет'!$M$5:$N$78,2),IF((C745=8),VLOOKUP(D745,'8 лет'!$M$5:$N$78,2),IF((C745=9),VLOOKUP(D745,'9 лет'!$M$5:$N$78,2),IF((C745=10),VLOOKUP(D745,'10 лет'!$M$5:$N$78,2),IF((C745=11),VLOOKUP(D745,'11 лет'!$M$5:$N$78,2),IF((C745=12),VLOOKUP(D745,'12 лет'!$O$5:$P$78,2),IF((C745=13),VLOOKUP(D745,'13 лет'!$O$5:$P$78,2),IF((C745=14),VLOOKUP(D745,'14 лет'!$O$5:$P$78,2),IF((C745=15),VLOOKUP(D745,'15 лет'!$O$5:$P$78,2),IF((C745=16),VLOOKUP(D745,'16 лет'!$O$5:$P$78,2),IF((C745=17),VLOOKUP(D745,'17 лет'!$O$5:$P$78,2))))))))))))</f>
        <v>0</v>
      </c>
      <c r="F745" s="14"/>
      <c r="G745" s="17">
        <f>IF((C745&lt;=7),VLOOKUP(F745,'7 лет'!$O$5:$P$79,2),IF((C745=8),VLOOKUP(F745,'8 лет'!$O$5:$P$79,2),IF((C745=9),VLOOKUP(F745,'9 лет'!$O$5:$P$79,2),IF((C745=10),VLOOKUP(F745,'10 лет'!$O$5:$P$79,2),IF((C745=11),VLOOKUP(F745,'11 лет'!$O$5:$P$79,2),IF((C745=12),VLOOKUP(F745,'12 лет'!$Q$5:$R$79,2),IF((C745=13),VLOOKUP(F745,'13 лет'!$Q$5:$R$79,2),IF((C745=14),VLOOKUP(F745,'14 лет'!$Q$5:$R$79,2),IF((C745=15),VLOOKUP(F745,'15 лет'!$Q$5:$R$79,2),IF((C745=16),VLOOKUP(F745,'16 лет'!$Q$5:$R$79,2),IF((C745=17),VLOOKUP(F745,'17 лет'!$Q$5:$R$79,2))))))))))))</f>
        <v>0</v>
      </c>
      <c r="H745" s="14"/>
      <c r="I745" s="17">
        <f>IF((C745&lt;=7),VLOOKUP(H745,'7 лет'!$Q$5:$R$79,2),IF((C745=8),VLOOKUP(H745,'8 лет'!$Q$5:$R$79,2),IF((C745=9),VLOOKUP(H745,'9 лет'!$Q$5:$R$79,2),IF((C745=10),VLOOKUP(H745,'10 лет'!$Q$5:$R$79,2),IF((C745=11),VLOOKUP(H745,'11 лет'!$Q$5:$R$79,2),IF((C745=12),VLOOKUP(H745,'12 лет'!$S$5:$T$79,2),IF((C745=13),VLOOKUP(H745,'13 лет'!$S$5:$T$79,2),IF((C745=14),VLOOKUP(H745,'14 лет'!$S$5:$T$79,2),IF((C745=15),VLOOKUP(H745,'15 лет'!$S$5:$T$79,2),IF((C745=16),VLOOKUP(H745,'16 лет'!$S$5:$T$79,2),IF((C745=17),VLOOKUP(H745,'17 лет'!$S$5:$T$79,2))))))))))))</f>
        <v>0</v>
      </c>
      <c r="J745" s="14"/>
      <c r="K745" s="17">
        <f>IF((C745&lt;=7),VLOOKUP(J745,'7 лет'!$S$5:$T$79,2),IF((C745=8),VLOOKUP(J745,'8 лет'!$S$5:$T$79,2),IF((C745=9),VLOOKUP(J745,'9 лет'!$S$5:$T$79,2),IF((C745=10),VLOOKUP(J745,'10 лет'!$S$5:$T$79,2),IF((C745=11),VLOOKUP(J745,'11 лет'!$S$5:$T$79,2),IF((C745=12),VLOOKUP(J745,'12 лет'!$U$5:$V$79,2),IF((C745=13),VLOOKUP(J745,'13 лет'!$U$5:$V$79,2),IF((C745=14),VLOOKUP(J745,'14 лет'!$U$5:$V$79,2),IF(C745&gt;=15,"0")))))))))</f>
        <v>0</v>
      </c>
      <c r="L745" s="28"/>
      <c r="M745" s="17" t="str">
        <f>IF((C745=12),VLOOKUP(L745,'12 лет'!$W$5:$X$85,2),IF((C745=13),VLOOKUP(L745,'13 лет'!$W$5:$X$84,2),IF((C745=14),VLOOKUP(L745,'14 лет'!$W$5:$X$82,2),IF((C745=15),VLOOKUP(L745,'15 лет'!$U$5:$V$82,2),IF((C745=16),VLOOKUP(L745,'16 лет'!$U$5:$V$78,2),IF((C745=17),VLOOKUP(L745,'17 лет'!$U$5:$V$78,2),IF(C745&lt;12,"0")))))))</f>
        <v>0</v>
      </c>
      <c r="N745" s="14"/>
      <c r="O745" s="17" t="str">
        <f>IF((C745=15),VLOOKUP(N745,'15 лет'!$W$5:$X$115,2),IF((C745=16),VLOOKUP(N745,'16 лет'!$W$5:$X$113,2),IF((C745=17),VLOOKUP(N745,'17 лет'!$W$5:$X$113,2),IF(C745&lt;15,"0"))))</f>
        <v>0</v>
      </c>
      <c r="P745" s="14"/>
      <c r="Q745" s="17">
        <f>IF((C745&lt;=7),VLOOKUP(P745,'7 лет'!$U$5:$V$79,2),IF((C745=8),VLOOKUP(P745,'8 лет'!$U$5:$V$79,2),IF((C745=9),VLOOKUP(P745,'9 лет'!$U$5:$V$79,2),IF((C745=10),VLOOKUP(P745,'10 лет'!$U$5:$V$79,2),IF((C745=11),VLOOKUP(P745,'11 лет'!$U$5:$V$79,2),IF((C745=12),VLOOKUP(P745,'12 лет'!$Y$5:$Z$79,2),IF((C745=13),VLOOKUP(P745,'13 лет'!$Y$5:$Z$79,2),IF((C745=14),VLOOKUP(P745,'14 лет'!$Y$5:$Z$79,2),IF((C745=15),VLOOKUP(P745,'15 лет'!$Y$5:$Z$79,2),IF((C745=16),VLOOKUP(P745,'16 лет'!$Y$5:$Z$79,2),IF((C745=17),VLOOKUP(P745,'17 лет'!$Y$5:$Z$79,2))))))))))))</f>
        <v>35</v>
      </c>
      <c r="R745" s="14"/>
      <c r="S745" s="17">
        <f>IF((C745&lt;=7),VLOOKUP(R745,'7 лет'!$W$5:$X$79,2),IF((C745=8),VLOOKUP(R745,'8 лет'!$W$5:$X$79,2),IF((C745=9),VLOOKUP(R745,'9 лет'!$W$5:$X$79,2),IF((C745=10),VLOOKUP(R745,'10 лет'!$W$5:$X$79,2),IF((C745=11),VLOOKUP(R745,'11 лет'!$W$5:$X$79,2),IF((C745=12),VLOOKUP(R745,'12 лет'!$AA$5:$AB$79,2),IF((C745=13),VLOOKUP(R745,'13 лет'!$AA$5:$AB$79,2),IF((C745=14),VLOOKUP(R745,'14 лет'!$AA$5:$AB$79,2),IF((C745=15),VLOOKUP(R745,'15 лет'!$AA$5:$AB$79,2),IF((C745=16),VLOOKUP(R745,'16 лет'!$AA$5:$AB$79,2),IF((C745=17),VLOOKUP(R745,'17 лет'!$AA$5:$AB$79,2))))))))))))</f>
        <v>0</v>
      </c>
      <c r="T745" s="13">
        <f t="shared" si="35"/>
        <v>35</v>
      </c>
      <c r="U745" s="4">
        <f>'Личное первенство девушки'!U119</f>
        <v>7</v>
      </c>
      <c r="V745" s="120"/>
      <c r="W745" s="111"/>
      <c r="X745" t="str">
        <f>P728</f>
        <v>Субъект РФ 18</v>
      </c>
    </row>
    <row r="746" spans="1:24" ht="18.75">
      <c r="A746" s="28">
        <v>6</v>
      </c>
      <c r="B746" s="80"/>
      <c r="C746" s="30"/>
      <c r="D746" s="14"/>
      <c r="E746" s="17">
        <f>IF((C746&lt;=7),VLOOKUP(D746,'7 лет'!$M$5:$N$78,2),IF((C746=8),VLOOKUP(D746,'8 лет'!$M$5:$N$78,2),IF((C746=9),VLOOKUP(D746,'9 лет'!$M$5:$N$78,2),IF((C746=10),VLOOKUP(D746,'10 лет'!$M$5:$N$78,2),IF((C746=11),VLOOKUP(D746,'11 лет'!$M$5:$N$78,2),IF((C746=12),VLOOKUP(D746,'12 лет'!$O$5:$P$78,2),IF((C746=13),VLOOKUP(D746,'13 лет'!$O$5:$P$78,2),IF((C746=14),VLOOKUP(D746,'14 лет'!$O$5:$P$78,2),IF((C746=15),VLOOKUP(D746,'15 лет'!$O$5:$P$78,2),IF((C746=16),VLOOKUP(D746,'16 лет'!$O$5:$P$78,2),IF((C746=17),VLOOKUP(D746,'17 лет'!$O$5:$P$78,2))))))))))))</f>
        <v>0</v>
      </c>
      <c r="F746" s="14"/>
      <c r="G746" s="17">
        <f>IF((C746&lt;=7),VLOOKUP(F746,'7 лет'!$O$5:$P$79,2),IF((C746=8),VLOOKUP(F746,'8 лет'!$O$5:$P$79,2),IF((C746=9),VLOOKUP(F746,'9 лет'!$O$5:$P$79,2),IF((C746=10),VLOOKUP(F746,'10 лет'!$O$5:$P$79,2),IF((C746=11),VLOOKUP(F746,'11 лет'!$O$5:$P$79,2),IF((C746=12),VLOOKUP(F746,'12 лет'!$Q$5:$R$79,2),IF((C746=13),VLOOKUP(F746,'13 лет'!$Q$5:$R$79,2),IF((C746=14),VLOOKUP(F746,'14 лет'!$Q$5:$R$79,2),IF((C746=15),VLOOKUP(F746,'15 лет'!$Q$5:$R$79,2),IF((C746=16),VLOOKUP(F746,'16 лет'!$Q$5:$R$79,2),IF((C746=17),VLOOKUP(F746,'17 лет'!$Q$5:$R$79,2))))))))))))</f>
        <v>0</v>
      </c>
      <c r="H746" s="14"/>
      <c r="I746" s="17">
        <f>IF((C746&lt;=7),VLOOKUP(H746,'7 лет'!$Q$5:$R$79,2),IF((C746=8),VLOOKUP(H746,'8 лет'!$Q$5:$R$79,2),IF((C746=9),VLOOKUP(H746,'9 лет'!$Q$5:$R$79,2),IF((C746=10),VLOOKUP(H746,'10 лет'!$Q$5:$R$79,2),IF((C746=11),VLOOKUP(H746,'11 лет'!$Q$5:$R$79,2),IF((C746=12),VLOOKUP(H746,'12 лет'!$S$5:$T$79,2),IF((C746=13),VLOOKUP(H746,'13 лет'!$S$5:$T$79,2),IF((C746=14),VLOOKUP(H746,'14 лет'!$S$5:$T$79,2),IF((C746=15),VLOOKUP(H746,'15 лет'!$S$5:$T$79,2),IF((C746=16),VLOOKUP(H746,'16 лет'!$S$5:$T$79,2),IF((C746=17),VLOOKUP(H746,'17 лет'!$S$5:$T$79,2))))))))))))</f>
        <v>0</v>
      </c>
      <c r="J746" s="14"/>
      <c r="K746" s="17">
        <f>IF((C746&lt;=7),VLOOKUP(J746,'7 лет'!$S$5:$T$79,2),IF((C746=8),VLOOKUP(J746,'8 лет'!$S$5:$T$79,2),IF((C746=9),VLOOKUP(J746,'9 лет'!$S$5:$T$79,2),IF((C746=10),VLOOKUP(J746,'10 лет'!$S$5:$T$79,2),IF((C746=11),VLOOKUP(J746,'11 лет'!$S$5:$T$79,2),IF((C746=12),VLOOKUP(J746,'12 лет'!$U$5:$V$79,2),IF((C746=13),VLOOKUP(J746,'13 лет'!$U$5:$V$79,2),IF((C746=14),VLOOKUP(J746,'14 лет'!$U$5:$V$79,2),IF(C746&gt;=15,"0")))))))))</f>
        <v>0</v>
      </c>
      <c r="L746" s="28"/>
      <c r="M746" s="17" t="str">
        <f>IF((C746=12),VLOOKUP(L746,'12 лет'!$W$5:$X$85,2),IF((C746=13),VLOOKUP(L746,'13 лет'!$W$5:$X$84,2),IF((C746=14),VLOOKUP(L746,'14 лет'!$W$5:$X$82,2),IF((C746=15),VLOOKUP(L746,'15 лет'!$U$5:$V$82,2),IF((C746=16),VLOOKUP(L746,'16 лет'!$U$5:$V$78,2),IF((C746=17),VLOOKUP(L746,'17 лет'!$U$5:$V$78,2),IF(C746&lt;12,"0")))))))</f>
        <v>0</v>
      </c>
      <c r="N746" s="14"/>
      <c r="O746" s="17" t="str">
        <f>IF((C746=15),VLOOKUP(N746,'15 лет'!$W$5:$X$115,2),IF((C746=16),VLOOKUP(N746,'16 лет'!$W$5:$X$113,2),IF((C746=17),VLOOKUP(N746,'17 лет'!$W$5:$X$113,2),IF(C746&lt;15,"0"))))</f>
        <v>0</v>
      </c>
      <c r="P746" s="14"/>
      <c r="Q746" s="17">
        <f>IF((C746&lt;=7),VLOOKUP(P746,'7 лет'!$U$5:$V$79,2),IF((C746=8),VLOOKUP(P746,'8 лет'!$U$5:$V$79,2),IF((C746=9),VLOOKUP(P746,'9 лет'!$U$5:$V$79,2),IF((C746=10),VLOOKUP(P746,'10 лет'!$U$5:$V$79,2),IF((C746=11),VLOOKUP(P746,'11 лет'!$U$5:$V$79,2),IF((C746=12),VLOOKUP(P746,'12 лет'!$Y$5:$Z$79,2),IF((C746=13),VLOOKUP(P746,'13 лет'!$Y$5:$Z$79,2),IF((C746=14),VLOOKUP(P746,'14 лет'!$Y$5:$Z$79,2),IF((C746=15),VLOOKUP(P746,'15 лет'!$Y$5:$Z$79,2),IF((C746=16),VLOOKUP(P746,'16 лет'!$Y$5:$Z$79,2),IF((C746=17),VLOOKUP(P746,'17 лет'!$Y$5:$Z$79,2))))))))))))</f>
        <v>35</v>
      </c>
      <c r="R746" s="14"/>
      <c r="S746" s="17">
        <f>IF((C746&lt;=7),VLOOKUP(R746,'7 лет'!$W$5:$X$79,2),IF((C746=8),VLOOKUP(R746,'8 лет'!$W$5:$X$79,2),IF((C746=9),VLOOKUP(R746,'9 лет'!$W$5:$X$79,2),IF((C746=10),VLOOKUP(R746,'10 лет'!$W$5:$X$79,2),IF((C746=11),VLOOKUP(R746,'11 лет'!$W$5:$X$79,2),IF((C746=12),VLOOKUP(R746,'12 лет'!$AA$5:$AB$79,2),IF((C746=13),VLOOKUP(R746,'13 лет'!$AA$5:$AB$79,2),IF((C746=14),VLOOKUP(R746,'14 лет'!$AA$5:$AB$79,2),IF((C746=15),VLOOKUP(R746,'15 лет'!$AA$5:$AB$79,2),IF((C746=16),VLOOKUP(R746,'16 лет'!$AA$5:$AB$79,2),IF((C746=17),VLOOKUP(R746,'17 лет'!$AA$5:$AB$79,2))))))))))))</f>
        <v>0</v>
      </c>
      <c r="T746" s="13">
        <f t="shared" si="35"/>
        <v>35</v>
      </c>
      <c r="U746" s="4">
        <f>'Личное первенство девушки'!U120</f>
        <v>7</v>
      </c>
      <c r="V746" s="120"/>
      <c r="W746" s="111"/>
      <c r="X746" t="str">
        <f>P728</f>
        <v>Субъект РФ 18</v>
      </c>
    </row>
    <row r="747" spans="1:24" ht="18.75">
      <c r="A747" s="122"/>
      <c r="B747" s="123"/>
      <c r="C747" s="123"/>
      <c r="D747" s="123"/>
      <c r="E747" s="123"/>
      <c r="F747" s="123"/>
      <c r="G747" s="123"/>
      <c r="H747" s="123"/>
      <c r="I747" s="123"/>
      <c r="J747" s="123"/>
      <c r="K747" s="123"/>
      <c r="L747" s="123"/>
      <c r="M747" s="123"/>
      <c r="N747" s="123"/>
      <c r="O747" s="123"/>
      <c r="P747" s="128" t="s">
        <v>293</v>
      </c>
      <c r="Q747" s="128"/>
      <c r="R747" s="128"/>
      <c r="S747" s="129"/>
      <c r="T747" s="124">
        <f ca="1">SUMPRODUCT(LARGE($T$741:$T$746,ROW(INDIRECT("T1:T"&amp;Z17))))</f>
        <v>175</v>
      </c>
      <c r="U747" s="125"/>
      <c r="V747" s="120"/>
      <c r="W747" s="111"/>
    </row>
    <row r="748" spans="1:24" ht="30" customHeight="1">
      <c r="A748" s="131"/>
      <c r="B748" s="132"/>
      <c r="C748" s="132"/>
      <c r="D748" s="132"/>
      <c r="E748" s="132"/>
      <c r="F748" s="132"/>
      <c r="G748" s="132"/>
      <c r="H748" s="132"/>
      <c r="I748" s="132"/>
      <c r="J748" s="132"/>
      <c r="K748" s="132"/>
      <c r="L748" s="132"/>
      <c r="M748" s="132"/>
      <c r="N748" s="132"/>
      <c r="O748" s="132"/>
      <c r="P748" s="126" t="s">
        <v>294</v>
      </c>
      <c r="Q748" s="126"/>
      <c r="R748" s="126"/>
      <c r="S748" s="126"/>
      <c r="T748" s="142">
        <f ca="1">SUM(T739+T747)</f>
        <v>425</v>
      </c>
      <c r="U748" s="143"/>
      <c r="V748" s="121"/>
      <c r="W748" s="112"/>
    </row>
    <row r="749" spans="1:24">
      <c r="A749" s="15"/>
      <c r="B749" s="15"/>
      <c r="C749" s="15"/>
      <c r="D749" s="15"/>
      <c r="E749" s="15"/>
      <c r="F749" s="15"/>
      <c r="G749" s="15"/>
      <c r="H749" s="15"/>
      <c r="I749" s="15"/>
      <c r="J749" s="15"/>
      <c r="K749" s="15"/>
      <c r="L749" s="15"/>
      <c r="M749" s="15"/>
      <c r="N749" s="15"/>
      <c r="O749" s="15"/>
      <c r="P749" s="15"/>
      <c r="Q749" s="15"/>
      <c r="R749" s="15"/>
      <c r="S749" s="15"/>
      <c r="T749" s="15"/>
    </row>
    <row r="750" spans="1:24">
      <c r="A750" s="16"/>
      <c r="C750" s="16"/>
      <c r="D750" s="16"/>
      <c r="E750" s="16"/>
      <c r="F750" s="16"/>
      <c r="G750" s="16"/>
      <c r="H750" s="16"/>
      <c r="I750" s="16"/>
      <c r="J750" s="16"/>
      <c r="K750" s="15"/>
      <c r="L750" s="15"/>
      <c r="M750" s="16"/>
      <c r="N750" s="16"/>
      <c r="O750" s="16"/>
      <c r="P750" s="16"/>
      <c r="Q750" s="16"/>
      <c r="R750" s="16"/>
      <c r="S750" s="16"/>
      <c r="T750" s="16"/>
    </row>
    <row r="751" spans="1:24">
      <c r="A751" s="16"/>
      <c r="C751" s="16"/>
      <c r="D751" s="16"/>
      <c r="E751" s="16"/>
      <c r="F751" s="16"/>
      <c r="G751" s="16"/>
      <c r="H751" s="16"/>
      <c r="I751" s="16"/>
      <c r="J751" s="16"/>
      <c r="K751" s="15"/>
      <c r="L751" s="15"/>
      <c r="M751" s="16"/>
      <c r="N751" s="16"/>
      <c r="O751" s="16"/>
      <c r="P751" s="16"/>
      <c r="Q751" s="16"/>
      <c r="R751" s="16"/>
      <c r="S751" s="16"/>
      <c r="T751" s="16"/>
    </row>
    <row r="752" spans="1:24" ht="16.5">
      <c r="A752" s="15"/>
      <c r="B752" s="81" t="s">
        <v>181</v>
      </c>
      <c r="C752" s="15"/>
      <c r="D752" s="15"/>
      <c r="E752" s="15"/>
      <c r="F752" s="15"/>
      <c r="G752" s="15"/>
      <c r="H752" s="15"/>
      <c r="I752" s="15"/>
      <c r="J752" s="15"/>
      <c r="K752" s="15"/>
      <c r="L752" s="15"/>
      <c r="M752" s="15"/>
      <c r="N752" s="15"/>
      <c r="O752" s="15"/>
      <c r="P752" s="15"/>
      <c r="Q752" s="15"/>
      <c r="R752" s="15"/>
      <c r="S752" s="15"/>
      <c r="T752" s="15"/>
    </row>
    <row r="753" spans="1:23">
      <c r="A753" s="15"/>
      <c r="B753" s="16"/>
      <c r="C753" s="16"/>
      <c r="D753" s="15"/>
      <c r="E753" s="15"/>
      <c r="F753" s="15"/>
      <c r="G753" s="15"/>
      <c r="H753" s="15"/>
      <c r="I753" s="15"/>
      <c r="J753" s="15"/>
      <c r="K753" s="15"/>
      <c r="L753" s="15"/>
      <c r="M753" s="15"/>
      <c r="N753" s="15"/>
      <c r="O753" s="15"/>
      <c r="P753" s="15"/>
      <c r="Q753" s="15"/>
      <c r="R753" s="15"/>
      <c r="S753" s="15"/>
      <c r="T753" s="15"/>
    </row>
    <row r="754" spans="1:23">
      <c r="A754" s="15"/>
      <c r="B754" s="15"/>
      <c r="C754" s="16"/>
      <c r="D754" s="15"/>
      <c r="E754" s="15"/>
      <c r="F754" s="15"/>
      <c r="G754" s="15"/>
      <c r="H754" s="15"/>
      <c r="I754" s="15"/>
      <c r="J754" s="15"/>
      <c r="K754" s="15"/>
      <c r="L754" s="15"/>
      <c r="M754" s="15"/>
      <c r="N754" s="15"/>
      <c r="O754" s="15"/>
      <c r="P754" s="15"/>
      <c r="Q754" s="15"/>
      <c r="R754" s="15"/>
      <c r="S754" s="15"/>
      <c r="T754" s="15"/>
    </row>
    <row r="755" spans="1:23" ht="16.5">
      <c r="A755" s="15"/>
      <c r="B755" s="81" t="s">
        <v>182</v>
      </c>
      <c r="C755" s="16"/>
      <c r="D755" s="15"/>
      <c r="E755" s="15"/>
      <c r="F755" s="15"/>
      <c r="G755" s="15"/>
      <c r="H755" s="15"/>
      <c r="I755" s="15"/>
      <c r="J755" s="15"/>
      <c r="K755" s="15"/>
      <c r="L755" s="15"/>
      <c r="M755" s="15"/>
      <c r="N755" s="15"/>
      <c r="O755" s="15"/>
      <c r="P755" s="15"/>
      <c r="Q755" s="15"/>
      <c r="R755" s="15"/>
      <c r="S755" s="15"/>
      <c r="T755" s="15"/>
    </row>
    <row r="757" spans="1:23" ht="18.75">
      <c r="A757" s="113" t="s">
        <v>999</v>
      </c>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row>
    <row r="758" spans="1:23" ht="18.75">
      <c r="A758" s="113" t="s">
        <v>998</v>
      </c>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row>
    <row r="760" spans="1:23">
      <c r="A760" s="114" t="s">
        <v>169</v>
      </c>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row>
    <row r="761" spans="1:23">
      <c r="A761" s="45"/>
      <c r="B761" s="45"/>
      <c r="C761" s="45"/>
      <c r="D761" s="45"/>
      <c r="E761" s="45"/>
      <c r="F761" s="45"/>
      <c r="G761" s="45"/>
      <c r="H761" s="45"/>
      <c r="I761" s="45"/>
      <c r="J761" s="45"/>
      <c r="K761" s="45"/>
      <c r="L761" s="45"/>
      <c r="M761" s="45"/>
      <c r="N761" s="45"/>
      <c r="O761" s="45"/>
      <c r="P761" s="45"/>
      <c r="Q761" s="45"/>
      <c r="R761" s="45"/>
      <c r="S761" s="45"/>
      <c r="T761" s="45"/>
      <c r="U761" s="45"/>
      <c r="V761" s="45"/>
      <c r="W761" s="45"/>
    </row>
    <row r="762" spans="1:23" ht="18.75">
      <c r="A762" s="115" t="s">
        <v>1013</v>
      </c>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row>
    <row r="763" spans="1:23" ht="18.75">
      <c r="A763" s="115" t="s">
        <v>996</v>
      </c>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row>
    <row r="764" spans="1:23" ht="18.75">
      <c r="A764" s="116" t="s">
        <v>997</v>
      </c>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row>
    <row r="765" spans="1:23" ht="18.75">
      <c r="A765" s="52"/>
      <c r="B765" s="52"/>
      <c r="C765" s="52"/>
      <c r="D765" s="52"/>
      <c r="E765" s="52"/>
      <c r="F765" s="52"/>
      <c r="G765" s="52"/>
      <c r="H765" s="52"/>
      <c r="I765" s="52"/>
      <c r="J765" s="52"/>
      <c r="K765" s="52"/>
      <c r="L765" s="52"/>
      <c r="M765" s="52"/>
      <c r="N765" s="52"/>
      <c r="O765" s="52"/>
      <c r="P765" s="52"/>
      <c r="Q765" s="52"/>
      <c r="R765" s="52"/>
      <c r="S765" s="52"/>
      <c r="T765" s="52"/>
      <c r="U765" s="52"/>
      <c r="V765" s="52"/>
    </row>
    <row r="766" spans="1:23">
      <c r="A766" s="10"/>
      <c r="B766" s="10"/>
      <c r="C766" s="10"/>
      <c r="D766" s="10"/>
      <c r="E766" s="10"/>
      <c r="F766" s="10"/>
      <c r="G766" s="10"/>
      <c r="H766" s="10"/>
      <c r="I766" s="10"/>
      <c r="J766" s="10"/>
      <c r="K766" s="10"/>
      <c r="L766" s="10"/>
      <c r="M766" s="10"/>
      <c r="N766" s="10"/>
      <c r="O766" s="10"/>
      <c r="P766" s="10"/>
      <c r="Q766" s="10"/>
      <c r="R766" s="10"/>
      <c r="S766" s="10"/>
      <c r="T766" s="10"/>
    </row>
    <row r="767" spans="1:23" ht="18.75">
      <c r="A767" s="117" t="s">
        <v>1000</v>
      </c>
      <c r="B767" s="117"/>
      <c r="C767" s="49"/>
      <c r="D767" s="49"/>
      <c r="E767" s="49"/>
      <c r="F767" s="49"/>
      <c r="G767" s="49"/>
      <c r="H767" s="49"/>
      <c r="I767" s="49"/>
      <c r="J767" s="49"/>
      <c r="K767" s="49"/>
      <c r="L767" s="49"/>
      <c r="M767" s="49"/>
      <c r="N767" s="49"/>
      <c r="O767" s="49"/>
      <c r="P767" s="49"/>
      <c r="Q767" s="49"/>
      <c r="R767" s="49"/>
      <c r="S767" s="49"/>
      <c r="T767" s="49"/>
    </row>
    <row r="768" spans="1:23" ht="18.75">
      <c r="A768" s="117" t="s">
        <v>1001</v>
      </c>
      <c r="B768" s="117"/>
      <c r="C768" s="44"/>
      <c r="D768" s="44"/>
      <c r="E768" s="44"/>
      <c r="F768" s="44"/>
      <c r="G768" s="44"/>
      <c r="H768" s="44"/>
      <c r="I768" s="44"/>
      <c r="J768" s="44"/>
      <c r="K768" s="44"/>
      <c r="L768" s="44"/>
      <c r="M768" s="44"/>
      <c r="N768" s="44"/>
      <c r="O768" s="44"/>
      <c r="P768" s="44"/>
      <c r="Q768" s="44"/>
      <c r="R768" s="44"/>
      <c r="S768" s="44"/>
      <c r="T768" s="44"/>
    </row>
    <row r="769" spans="1:24" ht="18.75">
      <c r="A769" s="117"/>
      <c r="B769" s="117"/>
      <c r="D769" s="49"/>
      <c r="E769" s="49"/>
      <c r="F769" s="49"/>
      <c r="G769" s="49"/>
      <c r="H769" s="49"/>
      <c r="I769" s="49"/>
      <c r="J769" s="49"/>
      <c r="K769" s="49"/>
      <c r="L769" s="49"/>
      <c r="M769" s="49"/>
      <c r="N769" s="49"/>
      <c r="O769" s="49"/>
      <c r="P769" s="49"/>
      <c r="Q769" s="49"/>
      <c r="R769" s="49"/>
      <c r="S769" s="49"/>
      <c r="T769" s="49"/>
    </row>
    <row r="770" spans="1:24" ht="18.75">
      <c r="A770" s="118" t="s">
        <v>200</v>
      </c>
      <c r="B770" s="118"/>
      <c r="C770" s="118"/>
      <c r="D770" s="118"/>
      <c r="E770" s="118"/>
      <c r="F770" s="118"/>
      <c r="G770" s="118"/>
      <c r="H770" s="118"/>
      <c r="I770" s="118"/>
      <c r="J770" s="118"/>
      <c r="K770" s="118"/>
      <c r="L770" s="118"/>
      <c r="M770" s="118"/>
      <c r="N770" s="118"/>
      <c r="O770" s="118"/>
      <c r="P770" s="141" t="s">
        <v>310</v>
      </c>
      <c r="Q770" s="141"/>
      <c r="R770" s="141"/>
      <c r="S770" s="141"/>
      <c r="T770" s="141"/>
      <c r="U770" s="141"/>
      <c r="V770" s="141"/>
    </row>
    <row r="771" spans="1:24">
      <c r="A771" s="29"/>
      <c r="B771" s="29"/>
      <c r="C771" s="29"/>
      <c r="D771" s="29"/>
      <c r="E771" s="29"/>
      <c r="F771" s="29"/>
      <c r="G771" s="29"/>
      <c r="H771" s="29"/>
      <c r="I771" s="29"/>
      <c r="J771" s="29"/>
      <c r="K771" s="29"/>
      <c r="L771" s="29"/>
      <c r="M771" s="29"/>
      <c r="N771" s="29"/>
      <c r="O771" s="29"/>
      <c r="P771" s="29"/>
      <c r="Q771" s="29"/>
      <c r="R771" s="29"/>
      <c r="S771" s="29"/>
      <c r="T771" s="29"/>
    </row>
    <row r="772" spans="1:24" ht="24.75" customHeight="1">
      <c r="A772" s="130" t="s">
        <v>170</v>
      </c>
      <c r="B772" s="130"/>
      <c r="C772" s="130"/>
      <c r="D772" s="130"/>
      <c r="E772" s="130"/>
      <c r="F772" s="130"/>
      <c r="G772" s="130"/>
      <c r="H772" s="130"/>
      <c r="I772" s="130"/>
      <c r="J772" s="130"/>
      <c r="K772" s="130"/>
      <c r="L772" s="130"/>
      <c r="M772" s="130"/>
      <c r="N772" s="130"/>
      <c r="O772" s="130"/>
      <c r="P772" s="130"/>
      <c r="Q772" s="130"/>
      <c r="R772" s="130"/>
      <c r="S772" s="130"/>
      <c r="T772" s="138" t="s">
        <v>178</v>
      </c>
      <c r="U772" s="109" t="s">
        <v>291</v>
      </c>
      <c r="V772" s="109" t="s">
        <v>295</v>
      </c>
      <c r="W772" s="109" t="s">
        <v>1014</v>
      </c>
    </row>
    <row r="773" spans="1:24" ht="66" customHeight="1">
      <c r="A773" s="109" t="s">
        <v>171</v>
      </c>
      <c r="B773" s="130" t="s">
        <v>172</v>
      </c>
      <c r="C773" s="109" t="s">
        <v>173</v>
      </c>
      <c r="D773" s="109" t="s">
        <v>174</v>
      </c>
      <c r="E773" s="109"/>
      <c r="F773" s="109" t="s">
        <v>175</v>
      </c>
      <c r="G773" s="109"/>
      <c r="H773" s="109" t="s">
        <v>176</v>
      </c>
      <c r="I773" s="109"/>
      <c r="J773" s="109" t="s">
        <v>1002</v>
      </c>
      <c r="K773" s="109"/>
      <c r="L773" s="109" t="s">
        <v>1003</v>
      </c>
      <c r="M773" s="109"/>
      <c r="N773" s="109" t="s">
        <v>1004</v>
      </c>
      <c r="O773" s="109"/>
      <c r="P773" s="109" t="s">
        <v>7</v>
      </c>
      <c r="Q773" s="109"/>
      <c r="R773" s="109" t="s">
        <v>177</v>
      </c>
      <c r="S773" s="109"/>
      <c r="T773" s="139"/>
      <c r="U773" s="109"/>
      <c r="V773" s="109"/>
      <c r="W773" s="109"/>
    </row>
    <row r="774" spans="1:24" ht="16.5">
      <c r="A774" s="109"/>
      <c r="B774" s="130"/>
      <c r="C774" s="109"/>
      <c r="D774" s="51" t="s">
        <v>179</v>
      </c>
      <c r="E774" s="53" t="s">
        <v>3</v>
      </c>
      <c r="F774" s="51" t="s">
        <v>179</v>
      </c>
      <c r="G774" s="53" t="s">
        <v>3</v>
      </c>
      <c r="H774" s="51" t="s">
        <v>179</v>
      </c>
      <c r="I774" s="53" t="s">
        <v>3</v>
      </c>
      <c r="J774" s="51" t="s">
        <v>179</v>
      </c>
      <c r="K774" s="53" t="s">
        <v>3</v>
      </c>
      <c r="L774" s="51" t="s">
        <v>179</v>
      </c>
      <c r="M774" s="53" t="s">
        <v>3</v>
      </c>
      <c r="N774" s="51" t="s">
        <v>179</v>
      </c>
      <c r="O774" s="53" t="s">
        <v>3</v>
      </c>
      <c r="P774" s="51" t="s">
        <v>179</v>
      </c>
      <c r="Q774" s="53" t="s">
        <v>3</v>
      </c>
      <c r="R774" s="51" t="s">
        <v>179</v>
      </c>
      <c r="S774" s="53" t="s">
        <v>3</v>
      </c>
      <c r="T774" s="140"/>
      <c r="U774" s="109"/>
      <c r="V774" s="109"/>
      <c r="W774" s="109"/>
    </row>
    <row r="775" spans="1:24" ht="18.75">
      <c r="A775" s="28">
        <v>1</v>
      </c>
      <c r="B775" s="79"/>
      <c r="C775" s="28"/>
      <c r="D775" s="28"/>
      <c r="E775" s="17">
        <f>IF((C775&lt;=7),VLOOKUP(D775,'7 лет'!$A$5:$B$78,2),IF((C775=8),VLOOKUP(D775,'8 лет'!$A$5:$B$78,2),IF((C775=9),VLOOKUP(D775,'9 лет'!$A$5:$B$78,2),IF((C775=10),VLOOKUP(D775,'10 лет'!$A$5:$B$78,2),IF((C775=11),VLOOKUP(D775,'11 лет'!$A$5:$B$78,2),IF((C775=12),VLOOKUP(D775,'12 лет'!$A$5:$B$78,2),IF((C775=13),VLOOKUP(D775,'13 лет'!$A$5:$B$78,2),IF((C775=14),VLOOKUP(D775,'14 лет'!$A$5:$B$78,2),IF((C775=15),VLOOKUP(D775,'15 лет'!$A$5:$B$78,2),IF((C775=16),VLOOKUP(D775,'16 лет'!$A$5:$B$78,2),IF((C775=17),VLOOKUP(D775,'17 лет'!$A$5:$B$78,2))))))))))))</f>
        <v>0</v>
      </c>
      <c r="F775" s="28"/>
      <c r="G775" s="17">
        <f>IF((C775&lt;=7),VLOOKUP(F775,'7 лет'!$C$5:$D$79,2),IF((C775=8),VLOOKUP(F775,'8 лет'!$C$5:$D$79,2),IF((C775=9),VLOOKUP(F775,'9 лет'!$C$5:$D$79,2),IF((C775=10),VLOOKUP(F775,'10 лет'!$C$5:$D$79,2),IF((C775=11),VLOOKUP(F775,'11 лет'!$C$5:$D$79,2),IF((C775=12),VLOOKUP(F775,'12 лет'!$C$5:$D$79,2),IF((C775=13),VLOOKUP(F775,'13 лет'!$C$5:$D$79,2),IF((C775=14),VLOOKUP(F775,'14 лет'!$C$5:$D$79,2),IF((C775=15),VLOOKUP(F775,'15 лет'!$C$5:$D$79,2),IF((C775=16),VLOOKUP(F775,'16 лет'!$C$5:$D$79,2),IF((C775=17),VLOOKUP(F775,'17 лет'!$C$5:$D$79,2))))))))))))</f>
        <v>0</v>
      </c>
      <c r="H775" s="28"/>
      <c r="I775" s="17">
        <f>IF((C775&lt;=7),VLOOKUP(H775,'7 лет'!$E$5:$F$79,2),IF((C775=8),VLOOKUP(H775,'8 лет'!$E$5:$F$79,2),IF((C775=9),VLOOKUP(H775,'9 лет'!$E$5:$F$79,2),IF((C775=10),VLOOKUP(H775,'10 лет'!$E$5:$F$79,2),IF((C775=11),VLOOKUP(H775,'11 лет'!$E$5:$F$79,2),IF((C775=12),VLOOKUP(H775,'12 лет'!$E$5:$F$79,2),IF((C775=13),VLOOKUP(H775,'13 лет'!$E$5:$F$79,2),IF((C775=14),VLOOKUP(H775,'14 лет'!$E$5:$F$79,2),IF((C775=15),VLOOKUP(H775,'15 лет'!$E$5:$F$79,2),IF((C775=16),VLOOKUP(H775,'16 лет'!$E$5:$F$79,2),IF((C775=17),VLOOKUP(H775,'17 лет'!$E$5:$F$79,2))))))))))))</f>
        <v>0</v>
      </c>
      <c r="J775" s="28"/>
      <c r="K775" s="17">
        <f>IF((C775&lt;=7),VLOOKUP(J775,'7 лет'!$G$5:$H$79,2),IF((C775=8),VLOOKUP(J775,'8 лет'!$G$5:$H$79,2),IF((C775=9),VLOOKUP(J775,'9 лет'!$G$5:$H$79,2),IF((C775=10),VLOOKUP(J775,'10 лет'!$G$5:$H$79,2),IF((C775=11),VLOOKUP(J775,'11 лет'!$G$5:$H$79,2),IF((C775=12),VLOOKUP(J775,'12 лет'!$G$5:$H$79,2),IF((C775=13),VLOOKUP(J775,'13 лет'!$G$5:$H$79,2),IF((C775=14),VLOOKUP(J775,'14 лет'!$G$5:$H$79,2),IF(C775&gt;=15,"0")))))))))</f>
        <v>0</v>
      </c>
      <c r="L775" s="28"/>
      <c r="M775" s="17" t="str">
        <f>IF((C775=12),VLOOKUP(L775,'12 лет'!$I$5:$J$81,2),IF((C775=13),VLOOKUP(L775,'13 лет'!$I$5:$J$81,2),IF((C775=14),VLOOKUP(L775,'14 лет'!$I$5:$J$80,2),IF((C775=15),VLOOKUP(L775,'15 лет'!$G$5:$H$82,2),IF((C775=16),VLOOKUP(L775,'16 лет'!$G$5:$H$81,2),IF((C775=17),VLOOKUP(L775,'17 лет'!$G$5:$H$81,2),IF(C775&lt;12,"0")))))))</f>
        <v>0</v>
      </c>
      <c r="N775" s="28"/>
      <c r="O775" s="17" t="str">
        <f>IF((C775=15),VLOOKUP(N775,'15 лет'!$I$5:$J$100,2),IF((C775=16),VLOOKUP(N775,'16 лет'!$I$5:$J$94,2),IF((C775=17),VLOOKUP(N775,'17 лет'!$I$5:$J$97,2),IF(C775&lt;15,"0"))))</f>
        <v>0</v>
      </c>
      <c r="P775" s="11"/>
      <c r="Q775" s="17">
        <f>IF((C775&lt;=7),VLOOKUP(P775,'7 лет'!$I$5:$J$79,2),IF((C775=8),VLOOKUP(P775,'8 лет'!$I$5:$J$79,2),IF((C775=9),VLOOKUP(P775,'9 лет'!$I$5:$J$79,2),IF((C775=10),VLOOKUP(P775,'10 лет'!$I$5:$J$79,2),IF((C775=11),VLOOKUP(P775,'11 лет'!$I$5:$J$79,2),IF((C775=12),VLOOKUP(P775,'12 лет'!$K$5:$L$79,2),IF((C775=13),VLOOKUP(P775,'13 лет'!$K$5:$L$79,2),IF((C775=14),VLOOKUP(P775,'14 лет'!$K$5:$L$79,2),IF((C775=15),VLOOKUP(P775,'15 лет'!$K$5:$L$79,2),IF((C775=16),VLOOKUP(P775,'16 лет'!$K$5:$L$79,2),IF((C775=17),VLOOKUP(P775,'17 лет'!$K$5:$L$79,2),)))))))))))</f>
        <v>50</v>
      </c>
      <c r="R775" s="28"/>
      <c r="S775" s="17">
        <f>IF((C775&lt;=7),VLOOKUP(R775,'7 лет'!$K$5:$L$79,2),IF((C775=8),VLOOKUP(R775,'8 лет'!$K$5:$L$79,2),IF((C775=9),VLOOKUP(R775,'9 лет'!$K$5:$L$79,2),IF((C775=10),VLOOKUP(R775,'10 лет'!$K$5:$L$79,2),IF((C775=11),VLOOKUP(R775,'11 лет'!$K$5:$L$79,2),IF((C775=12),VLOOKUP(R775,'12 лет'!$M$5:$N$79,2),IF((C775=13),VLOOKUP(R775,'13 лет'!$M$5:$N$79,2),IF((C775=14),VLOOKUP(R775,'14 лет'!$M$5:$N$79,2),IF((C775=15),VLOOKUP(R775,'15 лет'!$M$5:$N$79,2),IF((C775=16),VLOOKUP(R775,'16 лет'!$M$5:$N$79,2),IF((C775=17),VLOOKUP(R775,'17 лет'!$M$5:$N$79,2))))))))))))</f>
        <v>0</v>
      </c>
      <c r="T775" s="12">
        <f t="shared" ref="T775:T780" si="36">SUM(E775+G775+I775+K775+M775+O775+Q775+S775)</f>
        <v>50</v>
      </c>
      <c r="U775" s="4">
        <f>'Личное первенство юноши'!U121</f>
        <v>7</v>
      </c>
      <c r="V775" s="119">
        <f ca="1">'Командный зачет'!G28</f>
        <v>2</v>
      </c>
      <c r="W775" s="110">
        <f ca="1">SUM(V775*2)</f>
        <v>4</v>
      </c>
      <c r="X775" t="str">
        <f>P770</f>
        <v>Субъект РФ 19</v>
      </c>
    </row>
    <row r="776" spans="1:24" ht="18.75">
      <c r="A776" s="28">
        <v>2</v>
      </c>
      <c r="B776" s="79"/>
      <c r="C776" s="28"/>
      <c r="D776" s="28"/>
      <c r="E776" s="17">
        <f>IF((C776&lt;=7),VLOOKUP(D776,'7 лет'!$A$5:$B$78,2),IF((C776=8),VLOOKUP(D776,'8 лет'!$A$5:$B$78,2),IF((C776=9),VLOOKUP(D776,'9 лет'!$A$5:$B$78,2),IF((C776=10),VLOOKUP(D776,'10 лет'!$A$5:$B$78,2),IF((C776=11),VLOOKUP(D776,'11 лет'!$A$5:$B$78,2),IF((C776=12),VLOOKUP(D776,'12 лет'!$A$5:$B$78,2),IF((C776=13),VLOOKUP(D776,'13 лет'!$A$5:$B$78,2),IF((C776=14),VLOOKUP(D776,'14 лет'!$A$5:$B$78,2),IF((C776=15),VLOOKUP(D776,'15 лет'!$A$5:$B$78,2),IF((C776=16),VLOOKUP(D776,'16 лет'!$A$5:$B$78,2),IF((C776=17),VLOOKUP(D776,'17 лет'!$A$5:$B$78,2))))))))))))</f>
        <v>0</v>
      </c>
      <c r="F776" s="28"/>
      <c r="G776" s="17">
        <f>IF((C776&lt;=7),VLOOKUP(F776,'7 лет'!$C$5:$D$79,2),IF((C776=8),VLOOKUP(F776,'8 лет'!$C$5:$D$79,2),IF((C776=9),VLOOKUP(F776,'9 лет'!$C$5:$D$79,2),IF((C776=10),VLOOKUP(F776,'10 лет'!$C$5:$D$79,2),IF((C776=11),VLOOKUP(F776,'11 лет'!$C$5:$D$79,2),IF((C776=12),VLOOKUP(F776,'12 лет'!$C$5:$D$79,2),IF((C776=13),VLOOKUP(F776,'13 лет'!$C$5:$D$79,2),IF((C776=14),VLOOKUP(F776,'14 лет'!$C$5:$D$79,2),IF((C776=15),VLOOKUP(F776,'15 лет'!$C$5:$D$79,2),IF((C776=16),VLOOKUP(F776,'16 лет'!$C$5:$D$79,2),IF((C776=17),VLOOKUP(F776,'17 лет'!$C$5:$D$79,2))))))))))))</f>
        <v>0</v>
      </c>
      <c r="H776" s="28"/>
      <c r="I776" s="17">
        <f>IF((C776&lt;=7),VLOOKUP(H776,'7 лет'!$E$5:$F$79,2),IF((C776=8),VLOOKUP(H776,'8 лет'!$E$5:$F$79,2),IF((C776=9),VLOOKUP(H776,'9 лет'!$E$5:$F$79,2),IF((C776=10),VLOOKUP(H776,'10 лет'!$E$5:$F$79,2),IF((C776=11),VLOOKUP(H776,'11 лет'!$E$5:$F$79,2),IF((C776=12),VLOOKUP(H776,'12 лет'!$E$5:$F$79,2),IF((C776=13),VLOOKUP(H776,'13 лет'!$E$5:$F$79,2),IF((C776=14),VLOOKUP(H776,'14 лет'!$E$5:$F$79,2),IF((C776=15),VLOOKUP(H776,'15 лет'!$E$5:$F$79,2),IF((C776=16),VLOOKUP(H776,'16 лет'!$E$5:$F$79,2),IF((C776=17),VLOOKUP(H776,'17 лет'!$E$5:$F$79,2))))))))))))</f>
        <v>0</v>
      </c>
      <c r="J776" s="28"/>
      <c r="K776" s="17">
        <f>IF((C776&lt;=7),VLOOKUP(J776,'7 лет'!$G$5:$H$79,2),IF((C776=8),VLOOKUP(J776,'8 лет'!$G$5:$H$79,2),IF((C776=9),VLOOKUP(J776,'9 лет'!$G$5:$H$79,2),IF((C776=10),VLOOKUP(J776,'10 лет'!$G$5:$H$79,2),IF((C776=11),VLOOKUP(J776,'11 лет'!$G$5:$H$79,2),IF((C776=12),VLOOKUP(J776,'12 лет'!$G$5:$H$79,2),IF((C776=13),VLOOKUP(J776,'13 лет'!$G$5:$H$79,2),IF((C776=14),VLOOKUP(J776,'14 лет'!$G$5:$H$79,2),IF(C776&gt;=15,"0")))))))))</f>
        <v>0</v>
      </c>
      <c r="L776" s="28"/>
      <c r="M776" s="17" t="str">
        <f>IF((C776=12),VLOOKUP(L776,'12 лет'!$I$5:$J$81,2),IF((C776=13),VLOOKUP(L776,'13 лет'!$I$5:$J$81,2),IF((C776=14),VLOOKUP(L776,'14 лет'!$I$5:$J$80,2),IF((C776=15),VLOOKUP(L776,'15 лет'!$G$5:$H$82,2),IF((C776=16),VLOOKUP(L776,'16 лет'!$G$5:$H$81,2),IF((C776=17),VLOOKUP(L776,'17 лет'!$G$5:$H$81,2),IF(C776&lt;12,"0")))))))</f>
        <v>0</v>
      </c>
      <c r="N776" s="28"/>
      <c r="O776" s="17" t="str">
        <f>IF((C776=15),VLOOKUP(N776,'15 лет'!$I$5:$J$100,2),IF((C776=16),VLOOKUP(N776,'16 лет'!$I$5:$J$94,2),IF((C776=17),VLOOKUP(N776,'17 лет'!$I$5:$J$97,2),IF(C776&lt;15,"0"))))</f>
        <v>0</v>
      </c>
      <c r="P776" s="11"/>
      <c r="Q776" s="17">
        <f>IF((C776&lt;=7),VLOOKUP(P776,'7 лет'!$I$5:$J$79,2),IF((C776=8),VLOOKUP(P776,'8 лет'!$I$5:$J$79,2),IF((C776=9),VLOOKUP(P776,'9 лет'!$I$5:$J$79,2),IF((C776=10),VLOOKUP(P776,'10 лет'!$I$5:$J$79,2),IF((C776=11),VLOOKUP(P776,'11 лет'!$I$5:$J$79,2),IF((C776=12),VLOOKUP(P776,'12 лет'!$K$5:$L$79,2),IF((C776=13),VLOOKUP(P776,'13 лет'!$K$5:$L$79,2),IF((C776=14),VLOOKUP(P776,'14 лет'!$K$5:$L$79,2),IF((C776=15),VLOOKUP(P776,'15 лет'!$K$5:$L$79,2),IF((C776=16),VLOOKUP(P776,'16 лет'!$K$5:$L$79,2),IF((C776=17),VLOOKUP(P776,'17 лет'!$K$5:$L$79,2),)))))))))))</f>
        <v>50</v>
      </c>
      <c r="R776" s="28"/>
      <c r="S776" s="17">
        <f>IF((C776&lt;=7),VLOOKUP(R776,'7 лет'!$K$5:$L$79,2),IF((C776=8),VLOOKUP(R776,'8 лет'!$K$5:$L$79,2),IF((C776=9),VLOOKUP(R776,'9 лет'!$K$5:$L$79,2),IF((C776=10),VLOOKUP(R776,'10 лет'!$K$5:$L$79,2),IF((C776=11),VLOOKUP(R776,'11 лет'!$K$5:$L$79,2),IF((C776=12),VLOOKUP(R776,'12 лет'!$M$5:$N$79,2),IF((C776=13),VLOOKUP(R776,'13 лет'!$M$5:$N$79,2),IF((C776=14),VLOOKUP(R776,'14 лет'!$M$5:$N$79,2),IF((C776=15),VLOOKUP(R776,'15 лет'!$M$5:$N$79,2),IF((C776=16),VLOOKUP(R776,'16 лет'!$M$5:$N$79,2),IF((C776=17),VLOOKUP(R776,'17 лет'!$M$5:$N$79,2))))))))))))</f>
        <v>0</v>
      </c>
      <c r="T776" s="12">
        <f t="shared" si="36"/>
        <v>50</v>
      </c>
      <c r="U776" s="4">
        <f>'Личное первенство юноши'!U122</f>
        <v>7</v>
      </c>
      <c r="V776" s="120"/>
      <c r="W776" s="111"/>
      <c r="X776" t="str">
        <f>P770</f>
        <v>Субъект РФ 19</v>
      </c>
    </row>
    <row r="777" spans="1:24" ht="18.75">
      <c r="A777" s="28">
        <v>3</v>
      </c>
      <c r="B777" s="79"/>
      <c r="C777" s="28"/>
      <c r="D777" s="28"/>
      <c r="E777" s="17">
        <f>IF((C777&lt;=7),VLOOKUP(D777,'7 лет'!$A$5:$B$78,2),IF((C777=8),VLOOKUP(D777,'8 лет'!$A$5:$B$78,2),IF((C777=9),VLOOKUP(D777,'9 лет'!$A$5:$B$78,2),IF((C777=10),VLOOKUP(D777,'10 лет'!$A$5:$B$78,2),IF((C777=11),VLOOKUP(D777,'11 лет'!$A$5:$B$78,2),IF((C777=12),VLOOKUP(D777,'12 лет'!$A$5:$B$78,2),IF((C777=13),VLOOKUP(D777,'13 лет'!$A$5:$B$78,2),IF((C777=14),VLOOKUP(D777,'14 лет'!$A$5:$B$78,2),IF((C777=15),VLOOKUP(D777,'15 лет'!$A$5:$B$78,2),IF((C777=16),VLOOKUP(D777,'16 лет'!$A$5:$B$78,2),IF((C777=17),VLOOKUP(D777,'17 лет'!$A$5:$B$78,2))))))))))))</f>
        <v>0</v>
      </c>
      <c r="F777" s="28"/>
      <c r="G777" s="17">
        <f>IF((C777&lt;=7),VLOOKUP(F777,'7 лет'!$C$5:$D$79,2),IF((C777=8),VLOOKUP(F777,'8 лет'!$C$5:$D$79,2),IF((C777=9),VLOOKUP(F777,'9 лет'!$C$5:$D$79,2),IF((C777=10),VLOOKUP(F777,'10 лет'!$C$5:$D$79,2),IF((C777=11),VLOOKUP(F777,'11 лет'!$C$5:$D$79,2),IF((C777=12),VLOOKUP(F777,'12 лет'!$C$5:$D$79,2),IF((C777=13),VLOOKUP(F777,'13 лет'!$C$5:$D$79,2),IF((C777=14),VLOOKUP(F777,'14 лет'!$C$5:$D$79,2),IF((C777=15),VLOOKUP(F777,'15 лет'!$C$5:$D$79,2),IF((C777=16),VLOOKUP(F777,'16 лет'!$C$5:$D$79,2),IF((C777=17),VLOOKUP(F777,'17 лет'!$C$5:$D$79,2))))))))))))</f>
        <v>0</v>
      </c>
      <c r="H777" s="28"/>
      <c r="I777" s="17">
        <f>IF((C777&lt;=7),VLOOKUP(H777,'7 лет'!$E$5:$F$79,2),IF((C777=8),VLOOKUP(H777,'8 лет'!$E$5:$F$79,2),IF((C777=9),VLOOKUP(H777,'9 лет'!$E$5:$F$79,2),IF((C777=10),VLOOKUP(H777,'10 лет'!$E$5:$F$79,2),IF((C777=11),VLOOKUP(H777,'11 лет'!$E$5:$F$79,2),IF((C777=12),VLOOKUP(H777,'12 лет'!$E$5:$F$79,2),IF((C777=13),VLOOKUP(H777,'13 лет'!$E$5:$F$79,2),IF((C777=14),VLOOKUP(H777,'14 лет'!$E$5:$F$79,2),IF((C777=15),VLOOKUP(H777,'15 лет'!$E$5:$F$79,2),IF((C777=16),VLOOKUP(H777,'16 лет'!$E$5:$F$79,2),IF((C777=17),VLOOKUP(H777,'17 лет'!$E$5:$F$79,2))))))))))))</f>
        <v>0</v>
      </c>
      <c r="J777" s="28"/>
      <c r="K777" s="17">
        <f>IF((C777&lt;=7),VLOOKUP(J777,'7 лет'!$G$5:$H$79,2),IF((C777=8),VLOOKUP(J777,'8 лет'!$G$5:$H$79,2),IF((C777=9),VLOOKUP(J777,'9 лет'!$G$5:$H$79,2),IF((C777=10),VLOOKUP(J777,'10 лет'!$G$5:$H$79,2),IF((C777=11),VLOOKUP(J777,'11 лет'!$G$5:$H$79,2),IF((C777=12),VLOOKUP(J777,'12 лет'!$G$5:$H$79,2),IF((C777=13),VLOOKUP(J777,'13 лет'!$G$5:$H$79,2),IF((C777=14),VLOOKUP(J777,'14 лет'!$G$5:$H$79,2),IF(C777&gt;=15,"0")))))))))</f>
        <v>0</v>
      </c>
      <c r="L777" s="28"/>
      <c r="M777" s="17" t="str">
        <f>IF((C777=12),VLOOKUP(L777,'12 лет'!$I$5:$J$81,2),IF((C777=13),VLOOKUP(L777,'13 лет'!$I$5:$J$81,2),IF((C777=14),VLOOKUP(L777,'14 лет'!$I$5:$J$80,2),IF((C777=15),VLOOKUP(L777,'15 лет'!$G$5:$H$82,2),IF((C777=16),VLOOKUP(L777,'16 лет'!$G$5:$H$81,2),IF((C777=17),VLOOKUP(L777,'17 лет'!$G$5:$H$81,2),IF(C777&lt;12,"0")))))))</f>
        <v>0</v>
      </c>
      <c r="N777" s="28"/>
      <c r="O777" s="17" t="str">
        <f>IF((C777=15),VLOOKUP(N777,'15 лет'!$I$5:$J$100,2),IF((C777=16),VLOOKUP(N777,'16 лет'!$I$5:$J$94,2),IF((C777=17),VLOOKUP(N777,'17 лет'!$I$5:$J$97,2),IF(C777&lt;15,"0"))))</f>
        <v>0</v>
      </c>
      <c r="P777" s="11"/>
      <c r="Q777" s="17">
        <f>IF((C777&lt;=7),VLOOKUP(P777,'7 лет'!$I$5:$J$79,2),IF((C777=8),VLOOKUP(P777,'8 лет'!$I$5:$J$79,2),IF((C777=9),VLOOKUP(P777,'9 лет'!$I$5:$J$79,2),IF((C777=10),VLOOKUP(P777,'10 лет'!$I$5:$J$79,2),IF((C777=11),VLOOKUP(P777,'11 лет'!$I$5:$J$79,2),IF((C777=12),VLOOKUP(P777,'12 лет'!$K$5:$L$79,2),IF((C777=13),VLOOKUP(P777,'13 лет'!$K$5:$L$79,2),IF((C777=14),VLOOKUP(P777,'14 лет'!$K$5:$L$79,2),IF((C777=15),VLOOKUP(P777,'15 лет'!$K$5:$L$79,2),IF((C777=16),VLOOKUP(P777,'16 лет'!$K$5:$L$79,2),IF((C777=17),VLOOKUP(P777,'17 лет'!$K$5:$L$79,2),)))))))))))</f>
        <v>50</v>
      </c>
      <c r="R777" s="28"/>
      <c r="S777" s="17">
        <f>IF((C777&lt;=7),VLOOKUP(R777,'7 лет'!$K$5:$L$79,2),IF((C777=8),VLOOKUP(R777,'8 лет'!$K$5:$L$79,2),IF((C777=9),VLOOKUP(R777,'9 лет'!$K$5:$L$79,2),IF((C777=10),VLOOKUP(R777,'10 лет'!$K$5:$L$79,2),IF((C777=11),VLOOKUP(R777,'11 лет'!$K$5:$L$79,2),IF((C777=12),VLOOKUP(R777,'12 лет'!$M$5:$N$79,2),IF((C777=13),VLOOKUP(R777,'13 лет'!$M$5:$N$79,2),IF((C777=14),VLOOKUP(R777,'14 лет'!$M$5:$N$79,2),IF((C777=15),VLOOKUP(R777,'15 лет'!$M$5:$N$79,2),IF((C777=16),VLOOKUP(R777,'16 лет'!$M$5:$N$79,2),IF((C777=17),VLOOKUP(R777,'17 лет'!$M$5:$N$79,2))))))))))))</f>
        <v>0</v>
      </c>
      <c r="T777" s="12">
        <f t="shared" si="36"/>
        <v>50</v>
      </c>
      <c r="U777" s="4">
        <f>'Личное первенство юноши'!U123</f>
        <v>7</v>
      </c>
      <c r="V777" s="120"/>
      <c r="W777" s="111"/>
      <c r="X777" t="str">
        <f>P770</f>
        <v>Субъект РФ 19</v>
      </c>
    </row>
    <row r="778" spans="1:24" ht="18.75">
      <c r="A778" s="28">
        <v>4</v>
      </c>
      <c r="B778" s="79"/>
      <c r="C778" s="28"/>
      <c r="D778" s="28"/>
      <c r="E778" s="17">
        <f>IF((C778&lt;=7),VLOOKUP(D778,'7 лет'!$A$5:$B$78,2),IF((C778=8),VLOOKUP(D778,'8 лет'!$A$5:$B$78,2),IF((C778=9),VLOOKUP(D778,'9 лет'!$A$5:$B$78,2),IF((C778=10),VLOOKUP(D778,'10 лет'!$A$5:$B$78,2),IF((C778=11),VLOOKUP(D778,'11 лет'!$A$5:$B$78,2),IF((C778=12),VLOOKUP(D778,'12 лет'!$A$5:$B$78,2),IF((C778=13),VLOOKUP(D778,'13 лет'!$A$5:$B$78,2),IF((C778=14),VLOOKUP(D778,'14 лет'!$A$5:$B$78,2),IF((C778=15),VLOOKUP(D778,'15 лет'!$A$5:$B$78,2),IF((C778=16),VLOOKUP(D778,'16 лет'!$A$5:$B$78,2),IF((C778=17),VLOOKUP(D778,'17 лет'!$A$5:$B$78,2))))))))))))</f>
        <v>0</v>
      </c>
      <c r="F778" s="28"/>
      <c r="G778" s="17">
        <f>IF((C778&lt;=7),VLOOKUP(F778,'7 лет'!$C$5:$D$79,2),IF((C778=8),VLOOKUP(F778,'8 лет'!$C$5:$D$79,2),IF((C778=9),VLOOKUP(F778,'9 лет'!$C$5:$D$79,2),IF((C778=10),VLOOKUP(F778,'10 лет'!$C$5:$D$79,2),IF((C778=11),VLOOKUP(F778,'11 лет'!$C$5:$D$79,2),IF((C778=12),VLOOKUP(F778,'12 лет'!$C$5:$D$79,2),IF((C778=13),VLOOKUP(F778,'13 лет'!$C$5:$D$79,2),IF((C778=14),VLOOKUP(F778,'14 лет'!$C$5:$D$79,2),IF((C778=15),VLOOKUP(F778,'15 лет'!$C$5:$D$79,2),IF((C778=16),VLOOKUP(F778,'16 лет'!$C$5:$D$79,2),IF((C778=17),VLOOKUP(F778,'17 лет'!$C$5:$D$79,2))))))))))))</f>
        <v>0</v>
      </c>
      <c r="H778" s="28"/>
      <c r="I778" s="17">
        <f>IF((C778&lt;=7),VLOOKUP(H778,'7 лет'!$E$5:$F$79,2),IF((C778=8),VLOOKUP(H778,'8 лет'!$E$5:$F$79,2),IF((C778=9),VLOOKUP(H778,'9 лет'!$E$5:$F$79,2),IF((C778=10),VLOOKUP(H778,'10 лет'!$E$5:$F$79,2),IF((C778=11),VLOOKUP(H778,'11 лет'!$E$5:$F$79,2),IF((C778=12),VLOOKUP(H778,'12 лет'!$E$5:$F$79,2),IF((C778=13),VLOOKUP(H778,'13 лет'!$E$5:$F$79,2),IF((C778=14),VLOOKUP(H778,'14 лет'!$E$5:$F$79,2),IF((C778=15),VLOOKUP(H778,'15 лет'!$E$5:$F$79,2),IF((C778=16),VLOOKUP(H778,'16 лет'!$E$5:$F$79,2),IF((C778=17),VLOOKUP(H778,'17 лет'!$E$5:$F$79,2))))))))))))</f>
        <v>0</v>
      </c>
      <c r="J778" s="28"/>
      <c r="K778" s="17">
        <f>IF((C778&lt;=7),VLOOKUP(J778,'7 лет'!$G$5:$H$79,2),IF((C778=8),VLOOKUP(J778,'8 лет'!$G$5:$H$79,2),IF((C778=9),VLOOKUP(J778,'9 лет'!$G$5:$H$79,2),IF((C778=10),VLOOKUP(J778,'10 лет'!$G$5:$H$79,2),IF((C778=11),VLOOKUP(J778,'11 лет'!$G$5:$H$79,2),IF((C778=12),VLOOKUP(J778,'12 лет'!$G$5:$H$79,2),IF((C778=13),VLOOKUP(J778,'13 лет'!$G$5:$H$79,2),IF((C778=14),VLOOKUP(J778,'14 лет'!$G$5:$H$79,2),IF(C778&gt;=15,"0")))))))))</f>
        <v>0</v>
      </c>
      <c r="L778" s="28"/>
      <c r="M778" s="17" t="str">
        <f>IF((C778=12),VLOOKUP(L778,'12 лет'!$I$5:$J$81,2),IF((C778=13),VLOOKUP(L778,'13 лет'!$I$5:$J$81,2),IF((C778=14),VLOOKUP(L778,'14 лет'!$I$5:$J$80,2),IF((C778=15),VLOOKUP(L778,'15 лет'!$G$5:$H$82,2),IF((C778=16),VLOOKUP(L778,'16 лет'!$G$5:$H$81,2),IF((C778=17),VLOOKUP(L778,'17 лет'!$G$5:$H$81,2),IF(C778&lt;12,"0")))))))</f>
        <v>0</v>
      </c>
      <c r="N778" s="28"/>
      <c r="O778" s="17" t="str">
        <f>IF((C778=15),VLOOKUP(N778,'15 лет'!$I$5:$J$100,2),IF((C778=16),VLOOKUP(N778,'16 лет'!$I$5:$J$94,2),IF((C778=17),VLOOKUP(N778,'17 лет'!$I$5:$J$97,2),IF(C778&lt;15,"0"))))</f>
        <v>0</v>
      </c>
      <c r="P778" s="11"/>
      <c r="Q778" s="17">
        <f>IF((C778&lt;=7),VLOOKUP(P778,'7 лет'!$I$5:$J$79,2),IF((C778=8),VLOOKUP(P778,'8 лет'!$I$5:$J$79,2),IF((C778=9),VLOOKUP(P778,'9 лет'!$I$5:$J$79,2),IF((C778=10),VLOOKUP(P778,'10 лет'!$I$5:$J$79,2),IF((C778=11),VLOOKUP(P778,'11 лет'!$I$5:$J$79,2),IF((C778=12),VLOOKUP(P778,'12 лет'!$K$5:$L$79,2),IF((C778=13),VLOOKUP(P778,'13 лет'!$K$5:$L$79,2),IF((C778=14),VLOOKUP(P778,'14 лет'!$K$5:$L$79,2),IF((C778=15),VLOOKUP(P778,'15 лет'!$K$5:$L$79,2),IF((C778=16),VLOOKUP(P778,'16 лет'!$K$5:$L$79,2),IF((C778=17),VLOOKUP(P778,'17 лет'!$K$5:$L$79,2),)))))))))))</f>
        <v>50</v>
      </c>
      <c r="R778" s="28"/>
      <c r="S778" s="17">
        <f>IF((C778&lt;=7),VLOOKUP(R778,'7 лет'!$K$5:$L$79,2),IF((C778=8),VLOOKUP(R778,'8 лет'!$K$5:$L$79,2),IF((C778=9),VLOOKUP(R778,'9 лет'!$K$5:$L$79,2),IF((C778=10),VLOOKUP(R778,'10 лет'!$K$5:$L$79,2),IF((C778=11),VLOOKUP(R778,'11 лет'!$K$5:$L$79,2),IF((C778=12),VLOOKUP(R778,'12 лет'!$M$5:$N$79,2),IF((C778=13),VLOOKUP(R778,'13 лет'!$M$5:$N$79,2),IF((C778=14),VLOOKUP(R778,'14 лет'!$M$5:$N$79,2),IF((C778=15),VLOOKUP(R778,'15 лет'!$M$5:$N$79,2),IF((C778=16),VLOOKUP(R778,'16 лет'!$M$5:$N$79,2),IF((C778=17),VLOOKUP(R778,'17 лет'!$M$5:$N$79,2))))))))))))</f>
        <v>0</v>
      </c>
      <c r="T778" s="12">
        <f t="shared" si="36"/>
        <v>50</v>
      </c>
      <c r="U778" s="4">
        <f>'Личное первенство юноши'!U124</f>
        <v>7</v>
      </c>
      <c r="V778" s="120"/>
      <c r="W778" s="111"/>
      <c r="X778" t="str">
        <f>P770</f>
        <v>Субъект РФ 19</v>
      </c>
    </row>
    <row r="779" spans="1:24" ht="18.75">
      <c r="A779" s="28">
        <v>5</v>
      </c>
      <c r="B779" s="79"/>
      <c r="C779" s="30"/>
      <c r="D779" s="28"/>
      <c r="E779" s="17">
        <f>IF((C779&lt;=7),VLOOKUP(D779,'7 лет'!$A$5:$B$78,2),IF((C779=8),VLOOKUP(D779,'8 лет'!$A$5:$B$78,2),IF((C779=9),VLOOKUP(D779,'9 лет'!$A$5:$B$78,2),IF((C779=10),VLOOKUP(D779,'10 лет'!$A$5:$B$78,2),IF((C779=11),VLOOKUP(D779,'11 лет'!$A$5:$B$78,2),IF((C779=12),VLOOKUP(D779,'12 лет'!$A$5:$B$78,2),IF((C779=13),VLOOKUP(D779,'13 лет'!$A$5:$B$78,2),IF((C779=14),VLOOKUP(D779,'14 лет'!$A$5:$B$78,2),IF((C779=15),VLOOKUP(D779,'15 лет'!$A$5:$B$78,2),IF((C779=16),VLOOKUP(D779,'16 лет'!$A$5:$B$78,2),IF((C779=17),VLOOKUP(D779,'17 лет'!$A$5:$B$78,2))))))))))))</f>
        <v>0</v>
      </c>
      <c r="F779" s="28"/>
      <c r="G779" s="17">
        <f>IF((C779&lt;=7),VLOOKUP(F779,'7 лет'!$C$5:$D$79,2),IF((C779=8),VLOOKUP(F779,'8 лет'!$C$5:$D$79,2),IF((C779=9),VLOOKUP(F779,'9 лет'!$C$5:$D$79,2),IF((C779=10),VLOOKUP(F779,'10 лет'!$C$5:$D$79,2),IF((C779=11),VLOOKUP(F779,'11 лет'!$C$5:$D$79,2),IF((C779=12),VLOOKUP(F779,'12 лет'!$C$5:$D$79,2),IF((C779=13),VLOOKUP(F779,'13 лет'!$C$5:$D$79,2),IF((C779=14),VLOOKUP(F779,'14 лет'!$C$5:$D$79,2),IF((C779=15),VLOOKUP(F779,'15 лет'!$C$5:$D$79,2),IF((C779=16),VLOOKUP(F779,'16 лет'!$C$5:$D$79,2),IF((C779=17),VLOOKUP(F779,'17 лет'!$C$5:$D$79,2))))))))))))</f>
        <v>0</v>
      </c>
      <c r="H779" s="28"/>
      <c r="I779" s="17">
        <f>IF((C779&lt;=7),VLOOKUP(H779,'7 лет'!$E$5:$F$79,2),IF((C779=8),VLOOKUP(H779,'8 лет'!$E$5:$F$79,2),IF((C779=9),VLOOKUP(H779,'9 лет'!$E$5:$F$79,2),IF((C779=10),VLOOKUP(H779,'10 лет'!$E$5:$F$79,2),IF((C779=11),VLOOKUP(H779,'11 лет'!$E$5:$F$79,2),IF((C779=12),VLOOKUP(H779,'12 лет'!$E$5:$F$79,2),IF((C779=13),VLOOKUP(H779,'13 лет'!$E$5:$F$79,2),IF((C779=14),VLOOKUP(H779,'14 лет'!$E$5:$F$79,2),IF((C779=15),VLOOKUP(H779,'15 лет'!$E$5:$F$79,2),IF((C779=16),VLOOKUP(H779,'16 лет'!$E$5:$F$79,2),IF((C779=17),VLOOKUP(H779,'17 лет'!$E$5:$F$79,2))))))))))))</f>
        <v>0</v>
      </c>
      <c r="J779" s="28"/>
      <c r="K779" s="17">
        <f>IF((C779&lt;=7),VLOOKUP(J779,'7 лет'!$G$5:$H$79,2),IF((C779=8),VLOOKUP(J779,'8 лет'!$G$5:$H$79,2),IF((C779=9),VLOOKUP(J779,'9 лет'!$G$5:$H$79,2),IF((C779=10),VLOOKUP(J779,'10 лет'!$G$5:$H$79,2),IF((C779=11),VLOOKUP(J779,'11 лет'!$G$5:$H$79,2),IF((C779=12),VLOOKUP(J779,'12 лет'!$G$5:$H$79,2),IF((C779=13),VLOOKUP(J779,'13 лет'!$G$5:$H$79,2),IF((C779=14),VLOOKUP(J779,'14 лет'!$G$5:$H$79,2),IF(C779&gt;=15,"0")))))))))</f>
        <v>0</v>
      </c>
      <c r="L779" s="28"/>
      <c r="M779" s="17" t="str">
        <f>IF((C779=12),VLOOKUP(L779,'12 лет'!$I$5:$J$81,2),IF((C779=13),VLOOKUP(L779,'13 лет'!$I$5:$J$81,2),IF((C779=14),VLOOKUP(L779,'14 лет'!$I$5:$J$80,2),IF((C779=15),VLOOKUP(L779,'15 лет'!$G$5:$H$82,2),IF((C779=16),VLOOKUP(L779,'16 лет'!$G$5:$H$81,2),IF((C779=17),VLOOKUP(L779,'17 лет'!$G$5:$H$81,2),IF(C779&lt;12,"0")))))))</f>
        <v>0</v>
      </c>
      <c r="N779" s="28"/>
      <c r="O779" s="17" t="str">
        <f>IF((C779=15),VLOOKUP(N779,'15 лет'!$I$5:$J$100,2),IF((C779=16),VLOOKUP(N779,'16 лет'!$I$5:$J$94,2),IF((C779=17),VLOOKUP(N779,'17 лет'!$I$5:$J$97,2),IF(C779&lt;15,"0"))))</f>
        <v>0</v>
      </c>
      <c r="P779" s="11"/>
      <c r="Q779" s="17">
        <f>IF((C779&lt;=7),VLOOKUP(P779,'7 лет'!$I$5:$J$79,2),IF((C779=8),VLOOKUP(P779,'8 лет'!$I$5:$J$79,2),IF((C779=9),VLOOKUP(P779,'9 лет'!$I$5:$J$79,2),IF((C779=10),VLOOKUP(P779,'10 лет'!$I$5:$J$79,2),IF((C779=11),VLOOKUP(P779,'11 лет'!$I$5:$J$79,2),IF((C779=12),VLOOKUP(P779,'12 лет'!$K$5:$L$79,2),IF((C779=13),VLOOKUP(P779,'13 лет'!$K$5:$L$79,2),IF((C779=14),VLOOKUP(P779,'14 лет'!$K$5:$L$79,2),IF((C779=15),VLOOKUP(P779,'15 лет'!$K$5:$L$79,2),IF((C779=16),VLOOKUP(P779,'16 лет'!$K$5:$L$79,2),IF((C779=17),VLOOKUP(P779,'17 лет'!$K$5:$L$79,2),)))))))))))</f>
        <v>50</v>
      </c>
      <c r="R779" s="28"/>
      <c r="S779" s="17">
        <f>IF((C779&lt;=7),VLOOKUP(R779,'7 лет'!$K$5:$L$79,2),IF((C779=8),VLOOKUP(R779,'8 лет'!$K$5:$L$79,2),IF((C779=9),VLOOKUP(R779,'9 лет'!$K$5:$L$79,2),IF((C779=10),VLOOKUP(R779,'10 лет'!$K$5:$L$79,2),IF((C779=11),VLOOKUP(R779,'11 лет'!$K$5:$L$79,2),IF((C779=12),VLOOKUP(R779,'12 лет'!$M$5:$N$79,2),IF((C779=13),VLOOKUP(R779,'13 лет'!$M$5:$N$79,2),IF((C779=14),VLOOKUP(R779,'14 лет'!$M$5:$N$79,2),IF((C779=15),VLOOKUP(R779,'15 лет'!$M$5:$N$79,2),IF((C779=16),VLOOKUP(R779,'16 лет'!$M$5:$N$79,2),IF((C779=17),VLOOKUP(R779,'17 лет'!$M$5:$N$79,2))))))))))))</f>
        <v>0</v>
      </c>
      <c r="T779" s="12">
        <f t="shared" si="36"/>
        <v>50</v>
      </c>
      <c r="U779" s="4">
        <f>'Личное первенство юноши'!U125</f>
        <v>7</v>
      </c>
      <c r="V779" s="120"/>
      <c r="W779" s="111"/>
      <c r="X779" t="str">
        <f>P770</f>
        <v>Субъект РФ 19</v>
      </c>
    </row>
    <row r="780" spans="1:24" ht="18.75">
      <c r="A780" s="28">
        <v>6</v>
      </c>
      <c r="B780" s="79"/>
      <c r="C780" s="30"/>
      <c r="D780" s="28"/>
      <c r="E780" s="17">
        <f>IF((C780&lt;=7),VLOOKUP(D780,'7 лет'!$A$5:$B$78,2),IF((C780=8),VLOOKUP(D780,'8 лет'!$A$5:$B$78,2),IF((C780=9),VLOOKUP(D780,'9 лет'!$A$5:$B$78,2),IF((C780=10),VLOOKUP(D780,'10 лет'!$A$5:$B$78,2),IF((C780=11),VLOOKUP(D780,'11 лет'!$A$5:$B$78,2),IF((C780=12),VLOOKUP(D780,'12 лет'!$A$5:$B$78,2),IF((C780=13),VLOOKUP(D780,'13 лет'!$A$5:$B$78,2),IF((C780=14),VLOOKUP(D780,'14 лет'!$A$5:$B$78,2),IF((C780=15),VLOOKUP(D780,'15 лет'!$A$5:$B$78,2),IF((C780=16),VLOOKUP(D780,'16 лет'!$A$5:$B$78,2),IF((C780=17),VLOOKUP(D780,'17 лет'!$A$5:$B$78,2))))))))))))</f>
        <v>0</v>
      </c>
      <c r="F780" s="28"/>
      <c r="G780" s="17">
        <f>IF((C780&lt;=7),VLOOKUP(F780,'7 лет'!$C$5:$D$79,2),IF((C780=8),VLOOKUP(F780,'8 лет'!$C$5:$D$79,2),IF((C780=9),VLOOKUP(F780,'9 лет'!$C$5:$D$79,2),IF((C780=10),VLOOKUP(F780,'10 лет'!$C$5:$D$79,2),IF((C780=11),VLOOKUP(F780,'11 лет'!$C$5:$D$79,2),IF((C780=12),VLOOKUP(F780,'12 лет'!$C$5:$D$79,2),IF((C780=13),VLOOKUP(F780,'13 лет'!$C$5:$D$79,2),IF((C780=14),VLOOKUP(F780,'14 лет'!$C$5:$D$79,2),IF((C780=15),VLOOKUP(F780,'15 лет'!$C$5:$D$79,2),IF((C780=16),VLOOKUP(F780,'16 лет'!$C$5:$D$79,2),IF((C780=17),VLOOKUP(F780,'17 лет'!$C$5:$D$79,2))))))))))))</f>
        <v>0</v>
      </c>
      <c r="H780" s="28"/>
      <c r="I780" s="17">
        <f>IF((C780&lt;=7),VLOOKUP(H780,'7 лет'!$E$5:$F$79,2),IF((C780=8),VLOOKUP(H780,'8 лет'!$E$5:$F$79,2),IF((C780=9),VLOOKUP(H780,'9 лет'!$E$5:$F$79,2),IF((C780=10),VLOOKUP(H780,'10 лет'!$E$5:$F$79,2),IF((C780=11),VLOOKUP(H780,'11 лет'!$E$5:$F$79,2),IF((C780=12),VLOOKUP(H780,'12 лет'!$E$5:$F$79,2),IF((C780=13),VLOOKUP(H780,'13 лет'!$E$5:$F$79,2),IF((C780=14),VLOOKUP(H780,'14 лет'!$E$5:$F$79,2),IF((C780=15),VLOOKUP(H780,'15 лет'!$E$5:$F$79,2),IF((C780=16),VLOOKUP(H780,'16 лет'!$E$5:$F$79,2),IF((C780=17),VLOOKUP(H780,'17 лет'!$E$5:$F$79,2))))))))))))</f>
        <v>0</v>
      </c>
      <c r="J780" s="28"/>
      <c r="K780" s="17">
        <f>IF((C780&lt;=7),VLOOKUP(J780,'7 лет'!$G$5:$H$79,2),IF((C780=8),VLOOKUP(J780,'8 лет'!$G$5:$H$79,2),IF((C780=9),VLOOKUP(J780,'9 лет'!$G$5:$H$79,2),IF((C780=10),VLOOKUP(J780,'10 лет'!$G$5:$H$79,2),IF((C780=11),VLOOKUP(J780,'11 лет'!$G$5:$H$79,2),IF((C780=12),VLOOKUP(J780,'12 лет'!$G$5:$H$79,2),IF((C780=13),VLOOKUP(J780,'13 лет'!$G$5:$H$79,2),IF((C780=14),VLOOKUP(J780,'14 лет'!$G$5:$H$79,2),IF(C780&gt;=15,"0")))))))))</f>
        <v>0</v>
      </c>
      <c r="L780" s="28"/>
      <c r="M780" s="17" t="str">
        <f>IF((C780=12),VLOOKUP(L780,'12 лет'!$I$5:$J$81,2),IF((C780=13),VLOOKUP(L780,'13 лет'!$I$5:$J$81,2),IF((C780=14),VLOOKUP(L780,'14 лет'!$I$5:$J$80,2),IF((C780=15),VLOOKUP(L780,'15 лет'!$G$5:$H$82,2),IF((C780=16),VLOOKUP(L780,'16 лет'!$G$5:$H$81,2),IF((C780=17),VLOOKUP(L780,'17 лет'!$G$5:$H$81,2),IF(C780&lt;12,"0")))))))</f>
        <v>0</v>
      </c>
      <c r="N780" s="28"/>
      <c r="O780" s="17" t="str">
        <f>IF((C780=15),VLOOKUP(N780,'15 лет'!$I$5:$J$100,2),IF((C780=16),VLOOKUP(N780,'16 лет'!$I$5:$J$94,2),IF((C780=17),VLOOKUP(N780,'17 лет'!$I$5:$J$97,2),IF(C780&lt;15,"0"))))</f>
        <v>0</v>
      </c>
      <c r="P780" s="11"/>
      <c r="Q780" s="17">
        <f>IF((C780&lt;=7),VLOOKUP(P780,'7 лет'!$I$5:$J$79,2),IF((C780=8),VLOOKUP(P780,'8 лет'!$I$5:$J$79,2),IF((C780=9),VLOOKUP(P780,'9 лет'!$I$5:$J$79,2),IF((C780=10),VLOOKUP(P780,'10 лет'!$I$5:$J$79,2),IF((C780=11),VLOOKUP(P780,'11 лет'!$I$5:$J$79,2),IF((C780=12),VLOOKUP(P780,'12 лет'!$K$5:$L$79,2),IF((C780=13),VLOOKUP(P780,'13 лет'!$K$5:$L$79,2),IF((C780=14),VLOOKUP(P780,'14 лет'!$K$5:$L$79,2),IF((C780=15),VLOOKUP(P780,'15 лет'!$K$5:$L$79,2),IF((C780=16),VLOOKUP(P780,'16 лет'!$K$5:$L$79,2),IF((C780=17),VLOOKUP(P780,'17 лет'!$K$5:$L$79,2),)))))))))))</f>
        <v>50</v>
      </c>
      <c r="R780" s="28"/>
      <c r="S780" s="17">
        <f>IF((C780&lt;=7),VLOOKUP(R780,'7 лет'!$K$5:$L$79,2),IF((C780=8),VLOOKUP(R780,'8 лет'!$K$5:$L$79,2),IF((C780=9),VLOOKUP(R780,'9 лет'!$K$5:$L$79,2),IF((C780=10),VLOOKUP(R780,'10 лет'!$K$5:$L$79,2),IF((C780=11),VLOOKUP(R780,'11 лет'!$K$5:$L$79,2),IF((C780=12),VLOOKUP(R780,'12 лет'!$M$5:$N$79,2),IF((C780=13),VLOOKUP(R780,'13 лет'!$M$5:$N$79,2),IF((C780=14),VLOOKUP(R780,'14 лет'!$M$5:$N$79,2),IF((C780=15),VLOOKUP(R780,'15 лет'!$M$5:$N$79,2),IF((C780=16),VLOOKUP(R780,'16 лет'!$M$5:$N$79,2),IF((C780=17),VLOOKUP(R780,'17 лет'!$M$5:$N$79,2))))))))))))</f>
        <v>0</v>
      </c>
      <c r="T780" s="12">
        <f t="shared" si="36"/>
        <v>50</v>
      </c>
      <c r="U780" s="4">
        <f>'Личное первенство юноши'!U126</f>
        <v>7</v>
      </c>
      <c r="V780" s="120"/>
      <c r="W780" s="111"/>
      <c r="X780" t="str">
        <f>P770</f>
        <v>Субъект РФ 19</v>
      </c>
    </row>
    <row r="781" spans="1:24" ht="18.75">
      <c r="A781" s="122"/>
      <c r="B781" s="123"/>
      <c r="C781" s="123"/>
      <c r="D781" s="123"/>
      <c r="E781" s="123"/>
      <c r="F781" s="123"/>
      <c r="G781" s="123"/>
      <c r="H781" s="123"/>
      <c r="I781" s="123"/>
      <c r="J781" s="123"/>
      <c r="K781" s="123"/>
      <c r="L781" s="123"/>
      <c r="M781" s="123"/>
      <c r="N781" s="123"/>
      <c r="O781" s="123"/>
      <c r="P781" s="128" t="s">
        <v>292</v>
      </c>
      <c r="Q781" s="128"/>
      <c r="R781" s="128"/>
      <c r="S781" s="129"/>
      <c r="T781" s="124">
        <f ca="1">SUMPRODUCT(LARGE($T$775:$T$780,ROW(INDIRECT("T1:T"&amp;Z17))))</f>
        <v>250</v>
      </c>
      <c r="U781" s="125"/>
      <c r="V781" s="120"/>
      <c r="W781" s="111"/>
    </row>
    <row r="782" spans="1:24" ht="24.75" customHeight="1">
      <c r="A782" s="135" t="s">
        <v>180</v>
      </c>
      <c r="B782" s="136"/>
      <c r="C782" s="136"/>
      <c r="D782" s="136"/>
      <c r="E782" s="136"/>
      <c r="F782" s="136"/>
      <c r="G782" s="136"/>
      <c r="H782" s="136"/>
      <c r="I782" s="136"/>
      <c r="J782" s="136"/>
      <c r="K782" s="136"/>
      <c r="L782" s="136"/>
      <c r="M782" s="136"/>
      <c r="N782" s="136"/>
      <c r="O782" s="136"/>
      <c r="P782" s="136"/>
      <c r="Q782" s="136"/>
      <c r="R782" s="136"/>
      <c r="S782" s="136"/>
      <c r="T782" s="136"/>
      <c r="U782" s="137"/>
      <c r="V782" s="120"/>
      <c r="W782" s="111"/>
    </row>
    <row r="783" spans="1:24" ht="18.75">
      <c r="A783" s="28">
        <v>1</v>
      </c>
      <c r="B783" s="80"/>
      <c r="C783" s="28"/>
      <c r="D783" s="28"/>
      <c r="E783" s="17">
        <f>IF((C783&lt;=7),VLOOKUP(D783,'7 лет'!$M$5:$N$78,2),IF((C783=8),VLOOKUP(D783,'8 лет'!$M$5:$N$78,2),IF((C783=9),VLOOKUP(D783,'9 лет'!$M$5:$N$78,2),IF((C783=10),VLOOKUP(D783,'10 лет'!$M$5:$N$78,2),IF((C783=11),VLOOKUP(D783,'11 лет'!$M$5:$N$78,2),IF((C783=12),VLOOKUP(D783,'12 лет'!$O$5:$P$78,2),IF((C783=13),VLOOKUP(D783,'13 лет'!$O$5:$P$78,2),IF((C783=14),VLOOKUP(D783,'14 лет'!$O$5:$P$78,2),IF((C783=15),VLOOKUP(D783,'15 лет'!$O$5:$P$78,2),IF((C783=16),VLOOKUP(D783,'16 лет'!$O$5:$P$78,2),IF((C783=17),VLOOKUP(D783,'17 лет'!$O$5:$P$78,2))))))))))))</f>
        <v>0</v>
      </c>
      <c r="F783" s="28"/>
      <c r="G783" s="17">
        <f>IF((C783&lt;=7),VLOOKUP(F783,'7 лет'!$O$5:$P$79,2),IF((C783=8),VLOOKUP(F783,'8 лет'!$O$5:$P$79,2),IF((C783=9),VLOOKUP(F783,'9 лет'!$O$5:$P$79,2),IF((C783=10),VLOOKUP(F783,'10 лет'!$O$5:$P$79,2),IF((C783=11),VLOOKUP(F783,'11 лет'!$O$5:$P$79,2),IF((C783=12),VLOOKUP(F783,'12 лет'!$Q$5:$R$79,2),IF((C783=13),VLOOKUP(F783,'13 лет'!$Q$5:$R$79,2),IF((C783=14),VLOOKUP(F783,'14 лет'!$Q$5:$R$79,2),IF((C783=15),VLOOKUP(F783,'15 лет'!$Q$5:$R$79,2),IF((C783=16),VLOOKUP(F783,'16 лет'!$Q$5:$R$79,2),IF((C783=17),VLOOKUP(F783,'17 лет'!$Q$5:$R$79,2))))))))))))</f>
        <v>0</v>
      </c>
      <c r="H783" s="28"/>
      <c r="I783" s="17">
        <f>IF((C783&lt;=7),VLOOKUP(H783,'7 лет'!$Q$5:$R$79,2),IF((C783=8),VLOOKUP(H783,'8 лет'!$Q$5:$R$79,2),IF((C783=9),VLOOKUP(H783,'9 лет'!$Q$5:$R$79,2),IF((C783=10),VLOOKUP(H783,'10 лет'!$Q$5:$R$79,2),IF((C783=11),VLOOKUP(H783,'11 лет'!$Q$5:$R$79,2),IF((C783=12),VLOOKUP(H783,'12 лет'!$S$5:$T$79,2),IF((C783=13),VLOOKUP(H783,'13 лет'!$S$5:$T$79,2),IF((C783=14),VLOOKUP(H783,'14 лет'!$S$5:$T$79,2),IF((C783=15),VLOOKUP(H783,'15 лет'!$S$5:$T$79,2),IF((C783=16),VLOOKUP(H783,'16 лет'!$S$5:$T$79,2),IF((C783=17),VLOOKUP(H783,'17 лет'!$S$5:$T$79,2))))))))))))</f>
        <v>0</v>
      </c>
      <c r="J783" s="28"/>
      <c r="K783" s="17">
        <f>IF((C783&lt;=7),VLOOKUP(J783,'7 лет'!$S$5:$T$79,2),IF((C783=8),VLOOKUP(J783,'8 лет'!$S$5:$T$79,2),IF((C783=9),VLOOKUP(J783,'9 лет'!$S$5:$T$79,2),IF((C783=10),VLOOKUP(J783,'10 лет'!$S$5:$T$79,2),IF((C783=11),VLOOKUP(J783,'11 лет'!$S$5:$T$79,2),IF((C783=12),VLOOKUP(J783,'12 лет'!$U$5:$V$79,2),IF((C783=13),VLOOKUP(J783,'13 лет'!$U$5:$V$79,2),IF((C783=14),VLOOKUP(J783,'14 лет'!$U$5:$V$79,2),IF(C783&gt;=15,"0")))))))))</f>
        <v>0</v>
      </c>
      <c r="L783" s="28"/>
      <c r="M783" s="17" t="str">
        <f>IF((C783=12),VLOOKUP(L783,'12 лет'!$W$5:$X$85,2),IF((C783=13),VLOOKUP(L783,'13 лет'!$W$5:$X$84,2),IF((C783=14),VLOOKUP(L783,'14 лет'!$W$5:$X$82,2),IF((C783=15),VLOOKUP(L783,'15 лет'!$U$5:$V$82,2),IF((C783=16),VLOOKUP(L783,'16 лет'!$U$5:$V$78,2),IF((C783=17),VLOOKUP(L783,'17 лет'!$U$5:$V$78,2),IF(C783&lt;12,"0")))))))</f>
        <v>0</v>
      </c>
      <c r="N783" s="28"/>
      <c r="O783" s="17" t="str">
        <f>IF((C783=15),VLOOKUP(N783,'15 лет'!$W$5:$X$115,2),IF((C783=16),VLOOKUP(N783,'16 лет'!$W$5:$X$113,2),IF((C783=17),VLOOKUP(N783,'17 лет'!$W$5:$X$113,2),IF(C783&lt;15,"0"))))</f>
        <v>0</v>
      </c>
      <c r="P783" s="11"/>
      <c r="Q783" s="17">
        <f>IF((C783&lt;=7),VLOOKUP(P783,'7 лет'!$U$5:$V$79,2),IF((C783=8),VLOOKUP(P783,'8 лет'!$U$5:$V$79,2),IF((C783=9),VLOOKUP(P783,'9 лет'!$U$5:$V$79,2),IF((C783=10),VLOOKUP(P783,'10 лет'!$U$5:$V$79,2),IF((C783=11),VLOOKUP(P783,'11 лет'!$U$5:$V$79,2),IF((C783=12),VLOOKUP(P783,'12 лет'!$Y$5:$Z$79,2),IF((C783=13),VLOOKUP(P783,'13 лет'!$Y$5:$Z$79,2),IF((C783=14),VLOOKUP(P783,'14 лет'!$Y$5:$Z$79,2),IF((C783=15),VLOOKUP(P783,'15 лет'!$Y$5:$Z$79,2),IF((C783=16),VLOOKUP(P783,'16 лет'!$Y$5:$Z$79,2),IF((C783=17),VLOOKUP(P783,'17 лет'!$Y$5:$Z$79,2))))))))))))</f>
        <v>35</v>
      </c>
      <c r="R783" s="28"/>
      <c r="S783" s="17">
        <f>IF((C783&lt;=7),VLOOKUP(R783,'7 лет'!$W$5:$X$79,2),IF((C783=8),VLOOKUP(R783,'8 лет'!$W$5:$X$79,2),IF((C783=9),VLOOKUP(R783,'9 лет'!$W$5:$X$79,2),IF((C783=10),VLOOKUP(R783,'10 лет'!$W$5:$X$79,2),IF((C783=11),VLOOKUP(R783,'11 лет'!$W$5:$X$79,2),IF((C783=12),VLOOKUP(R783,'12 лет'!$AA$5:$AB$79,2),IF((C783=13),VLOOKUP(R783,'13 лет'!$AA$5:$AB$79,2),IF((C783=14),VLOOKUP(R783,'14 лет'!$AA$5:$AB$79,2),IF((C783=15),VLOOKUP(R783,'15 лет'!$AA$5:$AB$79,2),IF((C783=16),VLOOKUP(R783,'16 лет'!$AA$5:$AB$79,2),IF((C783=17),VLOOKUP(R783,'17 лет'!$AA$5:$AB$79,2))))))))))))</f>
        <v>0</v>
      </c>
      <c r="T783" s="13">
        <f t="shared" ref="T783:T788" si="37">SUM(E783+G783+I783+K783+M783+O783+Q783+S783)</f>
        <v>35</v>
      </c>
      <c r="U783" s="4">
        <f>'Личное первенство девушки'!U121</f>
        <v>7</v>
      </c>
      <c r="V783" s="120"/>
      <c r="W783" s="111"/>
      <c r="X783" t="str">
        <f>P770</f>
        <v>Субъект РФ 19</v>
      </c>
    </row>
    <row r="784" spans="1:24" ht="18.75">
      <c r="A784" s="28">
        <v>2</v>
      </c>
      <c r="B784" s="80"/>
      <c r="C784" s="28"/>
      <c r="D784" s="28"/>
      <c r="E784" s="17">
        <f>IF((C784&lt;=7),VLOOKUP(D784,'7 лет'!$M$5:$N$78,2),IF((C784=8),VLOOKUP(D784,'8 лет'!$M$5:$N$78,2),IF((C784=9),VLOOKUP(D784,'9 лет'!$M$5:$N$78,2),IF((C784=10),VLOOKUP(D784,'10 лет'!$M$5:$N$78,2),IF((C784=11),VLOOKUP(D784,'11 лет'!$M$5:$N$78,2),IF((C784=12),VLOOKUP(D784,'12 лет'!$O$5:$P$78,2),IF((C784=13),VLOOKUP(D784,'13 лет'!$O$5:$P$78,2),IF((C784=14),VLOOKUP(D784,'14 лет'!$O$5:$P$78,2),IF((C784=15),VLOOKUP(D784,'15 лет'!$O$5:$P$78,2),IF((C784=16),VLOOKUP(D784,'16 лет'!$O$5:$P$78,2),IF((C784=17),VLOOKUP(D784,'17 лет'!$O$5:$P$78,2))))))))))))</f>
        <v>0</v>
      </c>
      <c r="F784" s="28"/>
      <c r="G784" s="17">
        <f>IF((C784&lt;=7),VLOOKUP(F784,'7 лет'!$O$5:$P$79,2),IF((C784=8),VLOOKUP(F784,'8 лет'!$O$5:$P$79,2),IF((C784=9),VLOOKUP(F784,'9 лет'!$O$5:$P$79,2),IF((C784=10),VLOOKUP(F784,'10 лет'!$O$5:$P$79,2),IF((C784=11),VLOOKUP(F784,'11 лет'!$O$5:$P$79,2),IF((C784=12),VLOOKUP(F784,'12 лет'!$Q$5:$R$79,2),IF((C784=13),VLOOKUP(F784,'13 лет'!$Q$5:$R$79,2),IF((C784=14),VLOOKUP(F784,'14 лет'!$Q$5:$R$79,2),IF((C784=15),VLOOKUP(F784,'15 лет'!$Q$5:$R$79,2),IF((C784=16),VLOOKUP(F784,'16 лет'!$Q$5:$R$79,2),IF((C784=17),VLOOKUP(F784,'17 лет'!$Q$5:$R$79,2))))))))))))</f>
        <v>0</v>
      </c>
      <c r="H784" s="28"/>
      <c r="I784" s="17">
        <f>IF((C784&lt;=7),VLOOKUP(H784,'7 лет'!$Q$5:$R$79,2),IF((C784=8),VLOOKUP(H784,'8 лет'!$Q$5:$R$79,2),IF((C784=9),VLOOKUP(H784,'9 лет'!$Q$5:$R$79,2),IF((C784=10),VLOOKUP(H784,'10 лет'!$Q$5:$R$79,2),IF((C784=11),VLOOKUP(H784,'11 лет'!$Q$5:$R$79,2),IF((C784=12),VLOOKUP(H784,'12 лет'!$S$5:$T$79,2),IF((C784=13),VLOOKUP(H784,'13 лет'!$S$5:$T$79,2),IF((C784=14),VLOOKUP(H784,'14 лет'!$S$5:$T$79,2),IF((C784=15),VLOOKUP(H784,'15 лет'!$S$5:$T$79,2),IF((C784=16),VLOOKUP(H784,'16 лет'!$S$5:$T$79,2),IF((C784=17),VLOOKUP(H784,'17 лет'!$S$5:$T$79,2))))))))))))</f>
        <v>0</v>
      </c>
      <c r="J784" s="28"/>
      <c r="K784" s="17">
        <f>IF((C784&lt;=7),VLOOKUP(J784,'7 лет'!$S$5:$T$79,2),IF((C784=8),VLOOKUP(J784,'8 лет'!$S$5:$T$79,2),IF((C784=9),VLOOKUP(J784,'9 лет'!$S$5:$T$79,2),IF((C784=10),VLOOKUP(J784,'10 лет'!$S$5:$T$79,2),IF((C784=11),VLOOKUP(J784,'11 лет'!$S$5:$T$79,2),IF((C784=12),VLOOKUP(J784,'12 лет'!$U$5:$V$79,2),IF((C784=13),VLOOKUP(J784,'13 лет'!$U$5:$V$79,2),IF((C784=14),VLOOKUP(J784,'14 лет'!$U$5:$V$79,2),IF(C784&gt;=15,"0")))))))))</f>
        <v>0</v>
      </c>
      <c r="L784" s="28"/>
      <c r="M784" s="17" t="str">
        <f>IF((C784=12),VLOOKUP(L784,'12 лет'!$W$5:$X$85,2),IF((C784=13),VLOOKUP(L784,'13 лет'!$W$5:$X$84,2),IF((C784=14),VLOOKUP(L784,'14 лет'!$W$5:$X$82,2),IF((C784=15),VLOOKUP(L784,'15 лет'!$U$5:$V$82,2),IF((C784=16),VLOOKUP(L784,'16 лет'!$U$5:$V$78,2),IF((C784=17),VLOOKUP(L784,'17 лет'!$U$5:$V$78,2),IF(C784&lt;12,"0")))))))</f>
        <v>0</v>
      </c>
      <c r="N784" s="28"/>
      <c r="O784" s="17" t="str">
        <f>IF((C784=15),VLOOKUP(N784,'15 лет'!$W$5:$X$115,2),IF((C784=16),VLOOKUP(N784,'16 лет'!$W$5:$X$113,2),IF((C784=17),VLOOKUP(N784,'17 лет'!$W$5:$X$113,2),IF(C784&lt;15,"0"))))</f>
        <v>0</v>
      </c>
      <c r="P784" s="11"/>
      <c r="Q784" s="17">
        <f>IF((C784&lt;=7),VLOOKUP(P784,'7 лет'!$U$5:$V$79,2),IF((C784=8),VLOOKUP(P784,'8 лет'!$U$5:$V$79,2),IF((C784=9),VLOOKUP(P784,'9 лет'!$U$5:$V$79,2),IF((C784=10),VLOOKUP(P784,'10 лет'!$U$5:$V$79,2),IF((C784=11),VLOOKUP(P784,'11 лет'!$U$5:$V$79,2),IF((C784=12),VLOOKUP(P784,'12 лет'!$Y$5:$Z$79,2),IF((C784=13),VLOOKUP(P784,'13 лет'!$Y$5:$Z$79,2),IF((C784=14),VLOOKUP(P784,'14 лет'!$Y$5:$Z$79,2),IF((C784=15),VLOOKUP(P784,'15 лет'!$Y$5:$Z$79,2),IF((C784=16),VLOOKUP(P784,'16 лет'!$Y$5:$Z$79,2),IF((C784=17),VLOOKUP(P784,'17 лет'!$Y$5:$Z$79,2))))))))))))</f>
        <v>35</v>
      </c>
      <c r="R784" s="28"/>
      <c r="S784" s="17">
        <f>IF((C784&lt;=7),VLOOKUP(R784,'7 лет'!$W$5:$X$79,2),IF((C784=8),VLOOKUP(R784,'8 лет'!$W$5:$X$79,2),IF((C784=9),VLOOKUP(R784,'9 лет'!$W$5:$X$79,2),IF((C784=10),VLOOKUP(R784,'10 лет'!$W$5:$X$79,2),IF((C784=11),VLOOKUP(R784,'11 лет'!$W$5:$X$79,2),IF((C784=12),VLOOKUP(R784,'12 лет'!$AA$5:$AB$79,2),IF((C784=13),VLOOKUP(R784,'13 лет'!$AA$5:$AB$79,2),IF((C784=14),VLOOKUP(R784,'14 лет'!$AA$5:$AB$79,2),IF((C784=15),VLOOKUP(R784,'15 лет'!$AA$5:$AB$79,2),IF((C784=16),VLOOKUP(R784,'16 лет'!$AA$5:$AB$79,2),IF((C784=17),VLOOKUP(R784,'17 лет'!$AA$5:$AB$79,2))))))))))))</f>
        <v>0</v>
      </c>
      <c r="T784" s="13">
        <f t="shared" si="37"/>
        <v>35</v>
      </c>
      <c r="U784" s="4">
        <f>'Личное первенство девушки'!U122</f>
        <v>7</v>
      </c>
      <c r="V784" s="120"/>
      <c r="W784" s="111"/>
      <c r="X784" t="str">
        <f>P770</f>
        <v>Субъект РФ 19</v>
      </c>
    </row>
    <row r="785" spans="1:24" ht="18.75">
      <c r="A785" s="28">
        <v>3</v>
      </c>
      <c r="B785" s="80"/>
      <c r="C785" s="28"/>
      <c r="D785" s="28"/>
      <c r="E785" s="17">
        <f>IF((C785&lt;=7),VLOOKUP(D785,'7 лет'!$M$5:$N$78,2),IF((C785=8),VLOOKUP(D785,'8 лет'!$M$5:$N$78,2),IF((C785=9),VLOOKUP(D785,'9 лет'!$M$5:$N$78,2),IF((C785=10),VLOOKUP(D785,'10 лет'!$M$5:$N$78,2),IF((C785=11),VLOOKUP(D785,'11 лет'!$M$5:$N$78,2),IF((C785=12),VLOOKUP(D785,'12 лет'!$O$5:$P$78,2),IF((C785=13),VLOOKUP(D785,'13 лет'!$O$5:$P$78,2),IF((C785=14),VLOOKUP(D785,'14 лет'!$O$5:$P$78,2),IF((C785=15),VLOOKUP(D785,'15 лет'!$O$5:$P$78,2),IF((C785=16),VLOOKUP(D785,'16 лет'!$O$5:$P$78,2),IF((C785=17),VLOOKUP(D785,'17 лет'!$O$5:$P$78,2))))))))))))</f>
        <v>0</v>
      </c>
      <c r="F785" s="28"/>
      <c r="G785" s="17">
        <f>IF((C785&lt;=7),VLOOKUP(F785,'7 лет'!$O$5:$P$79,2),IF((C785=8),VLOOKUP(F785,'8 лет'!$O$5:$P$79,2),IF((C785=9),VLOOKUP(F785,'9 лет'!$O$5:$P$79,2),IF((C785=10),VLOOKUP(F785,'10 лет'!$O$5:$P$79,2),IF((C785=11),VLOOKUP(F785,'11 лет'!$O$5:$P$79,2),IF((C785=12),VLOOKUP(F785,'12 лет'!$Q$5:$R$79,2),IF((C785=13),VLOOKUP(F785,'13 лет'!$Q$5:$R$79,2),IF((C785=14),VLOOKUP(F785,'14 лет'!$Q$5:$R$79,2),IF((C785=15),VLOOKUP(F785,'15 лет'!$Q$5:$R$79,2),IF((C785=16),VLOOKUP(F785,'16 лет'!$Q$5:$R$79,2),IF((C785=17),VLOOKUP(F785,'17 лет'!$Q$5:$R$79,2))))))))))))</f>
        <v>0</v>
      </c>
      <c r="H785" s="28"/>
      <c r="I785" s="17">
        <f>IF((C785&lt;=7),VLOOKUP(H785,'7 лет'!$Q$5:$R$79,2),IF((C785=8),VLOOKUP(H785,'8 лет'!$Q$5:$R$79,2),IF((C785=9),VLOOKUP(H785,'9 лет'!$Q$5:$R$79,2),IF((C785=10),VLOOKUP(H785,'10 лет'!$Q$5:$R$79,2),IF((C785=11),VLOOKUP(H785,'11 лет'!$Q$5:$R$79,2),IF((C785=12),VLOOKUP(H785,'12 лет'!$S$5:$T$79,2),IF((C785=13),VLOOKUP(H785,'13 лет'!$S$5:$T$79,2),IF((C785=14),VLOOKUP(H785,'14 лет'!$S$5:$T$79,2),IF((C785=15),VLOOKUP(H785,'15 лет'!$S$5:$T$79,2),IF((C785=16),VLOOKUP(H785,'16 лет'!$S$5:$T$79,2),IF((C785=17),VLOOKUP(H785,'17 лет'!$S$5:$T$79,2))))))))))))</f>
        <v>0</v>
      </c>
      <c r="J785" s="28"/>
      <c r="K785" s="17">
        <f>IF((C785&lt;=7),VLOOKUP(J785,'7 лет'!$S$5:$T$79,2),IF((C785=8),VLOOKUP(J785,'8 лет'!$S$5:$T$79,2),IF((C785=9),VLOOKUP(J785,'9 лет'!$S$5:$T$79,2),IF((C785=10),VLOOKUP(J785,'10 лет'!$S$5:$T$79,2),IF((C785=11),VLOOKUP(J785,'11 лет'!$S$5:$T$79,2),IF((C785=12),VLOOKUP(J785,'12 лет'!$U$5:$V$79,2),IF((C785=13),VLOOKUP(J785,'13 лет'!$U$5:$V$79,2),IF((C785=14),VLOOKUP(J785,'14 лет'!$U$5:$V$79,2),IF(C785&gt;=15,"0")))))))))</f>
        <v>0</v>
      </c>
      <c r="L785" s="28"/>
      <c r="M785" s="17" t="str">
        <f>IF((C785=12),VLOOKUP(L785,'12 лет'!$W$5:$X$85,2),IF((C785=13),VLOOKUP(L785,'13 лет'!$W$5:$X$84,2),IF((C785=14),VLOOKUP(L785,'14 лет'!$W$5:$X$82,2),IF((C785=15),VLOOKUP(L785,'15 лет'!$U$5:$V$82,2),IF((C785=16),VLOOKUP(L785,'16 лет'!$U$5:$V$78,2),IF((C785=17),VLOOKUP(L785,'17 лет'!$U$5:$V$78,2),IF(C785&lt;12,"0")))))))</f>
        <v>0</v>
      </c>
      <c r="N785" s="28"/>
      <c r="O785" s="17" t="str">
        <f>IF((C785=15),VLOOKUP(N785,'15 лет'!$W$5:$X$115,2),IF((C785=16),VLOOKUP(N785,'16 лет'!$W$5:$X$113,2),IF((C785=17),VLOOKUP(N785,'17 лет'!$W$5:$X$113,2),IF(C785&lt;15,"0"))))</f>
        <v>0</v>
      </c>
      <c r="P785" s="11"/>
      <c r="Q785" s="17">
        <f>IF((C785&lt;=7),VLOOKUP(P785,'7 лет'!$U$5:$V$79,2),IF((C785=8),VLOOKUP(P785,'8 лет'!$U$5:$V$79,2),IF((C785=9),VLOOKUP(P785,'9 лет'!$U$5:$V$79,2),IF((C785=10),VLOOKUP(P785,'10 лет'!$U$5:$V$79,2),IF((C785=11),VLOOKUP(P785,'11 лет'!$U$5:$V$79,2),IF((C785=12),VLOOKUP(P785,'12 лет'!$Y$5:$Z$79,2),IF((C785=13),VLOOKUP(P785,'13 лет'!$Y$5:$Z$79,2),IF((C785=14),VLOOKUP(P785,'14 лет'!$Y$5:$Z$79,2),IF((C785=15),VLOOKUP(P785,'15 лет'!$Y$5:$Z$79,2),IF((C785=16),VLOOKUP(P785,'16 лет'!$Y$5:$Z$79,2),IF((C785=17),VLOOKUP(P785,'17 лет'!$Y$5:$Z$79,2))))))))))))</f>
        <v>35</v>
      </c>
      <c r="R785" s="28"/>
      <c r="S785" s="17">
        <f>IF((C785&lt;=7),VLOOKUP(R785,'7 лет'!$W$5:$X$79,2),IF((C785=8),VLOOKUP(R785,'8 лет'!$W$5:$X$79,2),IF((C785=9),VLOOKUP(R785,'9 лет'!$W$5:$X$79,2),IF((C785=10),VLOOKUP(R785,'10 лет'!$W$5:$X$79,2),IF((C785=11),VLOOKUP(R785,'11 лет'!$W$5:$X$79,2),IF((C785=12),VLOOKUP(R785,'12 лет'!$AA$5:$AB$79,2),IF((C785=13),VLOOKUP(R785,'13 лет'!$AA$5:$AB$79,2),IF((C785=14),VLOOKUP(R785,'14 лет'!$AA$5:$AB$79,2),IF((C785=15),VLOOKUP(R785,'15 лет'!$AA$5:$AB$79,2),IF((C785=16),VLOOKUP(R785,'16 лет'!$AA$5:$AB$79,2),IF((C785=17),VLOOKUP(R785,'17 лет'!$AA$5:$AB$79,2))))))))))))</f>
        <v>0</v>
      </c>
      <c r="T785" s="13">
        <f t="shared" si="37"/>
        <v>35</v>
      </c>
      <c r="U785" s="4">
        <f>'Личное первенство девушки'!U123</f>
        <v>7</v>
      </c>
      <c r="V785" s="120"/>
      <c r="W785" s="111"/>
      <c r="X785" t="str">
        <f>P770</f>
        <v>Субъект РФ 19</v>
      </c>
    </row>
    <row r="786" spans="1:24" ht="18.75">
      <c r="A786" s="28">
        <v>4</v>
      </c>
      <c r="B786" s="80"/>
      <c r="C786" s="28"/>
      <c r="D786" s="28"/>
      <c r="E786" s="17">
        <f>IF((C786&lt;=7),VLOOKUP(D786,'7 лет'!$M$5:$N$78,2),IF((C786=8),VLOOKUP(D786,'8 лет'!$M$5:$N$78,2),IF((C786=9),VLOOKUP(D786,'9 лет'!$M$5:$N$78,2),IF((C786=10),VLOOKUP(D786,'10 лет'!$M$5:$N$78,2),IF((C786=11),VLOOKUP(D786,'11 лет'!$M$5:$N$78,2),IF((C786=12),VLOOKUP(D786,'12 лет'!$O$5:$P$78,2),IF((C786=13),VLOOKUP(D786,'13 лет'!$O$5:$P$78,2),IF((C786=14),VLOOKUP(D786,'14 лет'!$O$5:$P$78,2),IF((C786=15),VLOOKUP(D786,'15 лет'!$O$5:$P$78,2),IF((C786=16),VLOOKUP(D786,'16 лет'!$O$5:$P$78,2),IF((C786=17),VLOOKUP(D786,'17 лет'!$O$5:$P$78,2))))))))))))</f>
        <v>0</v>
      </c>
      <c r="F786" s="28"/>
      <c r="G786" s="17">
        <f>IF((C786&lt;=7),VLOOKUP(F786,'7 лет'!$O$5:$P$79,2),IF((C786=8),VLOOKUP(F786,'8 лет'!$O$5:$P$79,2),IF((C786=9),VLOOKUP(F786,'9 лет'!$O$5:$P$79,2),IF((C786=10),VLOOKUP(F786,'10 лет'!$O$5:$P$79,2),IF((C786=11),VLOOKUP(F786,'11 лет'!$O$5:$P$79,2),IF((C786=12),VLOOKUP(F786,'12 лет'!$Q$5:$R$79,2),IF((C786=13),VLOOKUP(F786,'13 лет'!$Q$5:$R$79,2),IF((C786=14),VLOOKUP(F786,'14 лет'!$Q$5:$R$79,2),IF((C786=15),VLOOKUP(F786,'15 лет'!$Q$5:$R$79,2),IF((C786=16),VLOOKUP(F786,'16 лет'!$Q$5:$R$79,2),IF((C786=17),VLOOKUP(F786,'17 лет'!$Q$5:$R$79,2))))))))))))</f>
        <v>0</v>
      </c>
      <c r="H786" s="28"/>
      <c r="I786" s="17">
        <f>IF((C786&lt;=7),VLOOKUP(H786,'7 лет'!$Q$5:$R$79,2),IF((C786=8),VLOOKUP(H786,'8 лет'!$Q$5:$R$79,2),IF((C786=9),VLOOKUP(H786,'9 лет'!$Q$5:$R$79,2),IF((C786=10),VLOOKUP(H786,'10 лет'!$Q$5:$R$79,2),IF((C786=11),VLOOKUP(H786,'11 лет'!$Q$5:$R$79,2),IF((C786=12),VLOOKUP(H786,'12 лет'!$S$5:$T$79,2),IF((C786=13),VLOOKUP(H786,'13 лет'!$S$5:$T$79,2),IF((C786=14),VLOOKUP(H786,'14 лет'!$S$5:$T$79,2),IF((C786=15),VLOOKUP(H786,'15 лет'!$S$5:$T$79,2),IF((C786=16),VLOOKUP(H786,'16 лет'!$S$5:$T$79,2),IF((C786=17),VLOOKUP(H786,'17 лет'!$S$5:$T$79,2))))))))))))</f>
        <v>0</v>
      </c>
      <c r="J786" s="28"/>
      <c r="K786" s="17">
        <f>IF((C786&lt;=7),VLOOKUP(J786,'7 лет'!$S$5:$T$79,2),IF((C786=8),VLOOKUP(J786,'8 лет'!$S$5:$T$79,2),IF((C786=9),VLOOKUP(J786,'9 лет'!$S$5:$T$79,2),IF((C786=10),VLOOKUP(J786,'10 лет'!$S$5:$T$79,2),IF((C786=11),VLOOKUP(J786,'11 лет'!$S$5:$T$79,2),IF((C786=12),VLOOKUP(J786,'12 лет'!$U$5:$V$79,2),IF((C786=13),VLOOKUP(J786,'13 лет'!$U$5:$V$79,2),IF((C786=14),VLOOKUP(J786,'14 лет'!$U$5:$V$79,2),IF(C786&gt;=15,"0")))))))))</f>
        <v>0</v>
      </c>
      <c r="L786" s="28"/>
      <c r="M786" s="17" t="str">
        <f>IF((C786=12),VLOOKUP(L786,'12 лет'!$W$5:$X$85,2),IF((C786=13),VLOOKUP(L786,'13 лет'!$W$5:$X$84,2),IF((C786=14),VLOOKUP(L786,'14 лет'!$W$5:$X$82,2),IF((C786=15),VLOOKUP(L786,'15 лет'!$U$5:$V$82,2),IF((C786=16),VLOOKUP(L786,'16 лет'!$U$5:$V$78,2),IF((C786=17),VLOOKUP(L786,'17 лет'!$U$5:$V$78,2),IF(C786&lt;12,"0")))))))</f>
        <v>0</v>
      </c>
      <c r="N786" s="28"/>
      <c r="O786" s="17" t="str">
        <f>IF((C786=15),VLOOKUP(N786,'15 лет'!$W$5:$X$115,2),IF((C786=16),VLOOKUP(N786,'16 лет'!$W$5:$X$113,2),IF((C786=17),VLOOKUP(N786,'17 лет'!$W$5:$X$113,2),IF(C786&lt;15,"0"))))</f>
        <v>0</v>
      </c>
      <c r="P786" s="11"/>
      <c r="Q786" s="17">
        <f>IF((C786&lt;=7),VLOOKUP(P786,'7 лет'!$U$5:$V$79,2),IF((C786=8),VLOOKUP(P786,'8 лет'!$U$5:$V$79,2),IF((C786=9),VLOOKUP(P786,'9 лет'!$U$5:$V$79,2),IF((C786=10),VLOOKUP(P786,'10 лет'!$U$5:$V$79,2),IF((C786=11),VLOOKUP(P786,'11 лет'!$U$5:$V$79,2),IF((C786=12),VLOOKUP(P786,'12 лет'!$Y$5:$Z$79,2),IF((C786=13),VLOOKUP(P786,'13 лет'!$Y$5:$Z$79,2),IF((C786=14),VLOOKUP(P786,'14 лет'!$Y$5:$Z$79,2),IF((C786=15),VLOOKUP(P786,'15 лет'!$Y$5:$Z$79,2),IF((C786=16),VLOOKUP(P786,'16 лет'!$Y$5:$Z$79,2),IF((C786=17),VLOOKUP(P786,'17 лет'!$Y$5:$Z$79,2))))))))))))</f>
        <v>35</v>
      </c>
      <c r="R786" s="28"/>
      <c r="S786" s="17">
        <f>IF((C786&lt;=7),VLOOKUP(R786,'7 лет'!$W$5:$X$79,2),IF((C786=8),VLOOKUP(R786,'8 лет'!$W$5:$X$79,2),IF((C786=9),VLOOKUP(R786,'9 лет'!$W$5:$X$79,2),IF((C786=10),VLOOKUP(R786,'10 лет'!$W$5:$X$79,2),IF((C786=11),VLOOKUP(R786,'11 лет'!$W$5:$X$79,2),IF((C786=12),VLOOKUP(R786,'12 лет'!$AA$5:$AB$79,2),IF((C786=13),VLOOKUP(R786,'13 лет'!$AA$5:$AB$79,2),IF((C786=14),VLOOKUP(R786,'14 лет'!$AA$5:$AB$79,2),IF((C786=15),VLOOKUP(R786,'15 лет'!$AA$5:$AB$79,2),IF((C786=16),VLOOKUP(R786,'16 лет'!$AA$5:$AB$79,2),IF((C786=17),VLOOKUP(R786,'17 лет'!$AA$5:$AB$79,2))))))))))))</f>
        <v>0</v>
      </c>
      <c r="T786" s="13">
        <f t="shared" si="37"/>
        <v>35</v>
      </c>
      <c r="U786" s="4">
        <f>'Личное первенство девушки'!U124</f>
        <v>7</v>
      </c>
      <c r="V786" s="120"/>
      <c r="W786" s="111"/>
      <c r="X786" t="str">
        <f>P770</f>
        <v>Субъект РФ 19</v>
      </c>
    </row>
    <row r="787" spans="1:24" ht="18.75">
      <c r="A787" s="28">
        <v>5</v>
      </c>
      <c r="B787" s="80"/>
      <c r="C787" s="30"/>
      <c r="D787" s="14"/>
      <c r="E787" s="17">
        <f>IF((C787&lt;=7),VLOOKUP(D787,'7 лет'!$M$5:$N$78,2),IF((C787=8),VLOOKUP(D787,'8 лет'!$M$5:$N$78,2),IF((C787=9),VLOOKUP(D787,'9 лет'!$M$5:$N$78,2),IF((C787=10),VLOOKUP(D787,'10 лет'!$M$5:$N$78,2),IF((C787=11),VLOOKUP(D787,'11 лет'!$M$5:$N$78,2),IF((C787=12),VLOOKUP(D787,'12 лет'!$O$5:$P$78,2),IF((C787=13),VLOOKUP(D787,'13 лет'!$O$5:$P$78,2),IF((C787=14),VLOOKUP(D787,'14 лет'!$O$5:$P$78,2),IF((C787=15),VLOOKUP(D787,'15 лет'!$O$5:$P$78,2),IF((C787=16),VLOOKUP(D787,'16 лет'!$O$5:$P$78,2),IF((C787=17),VLOOKUP(D787,'17 лет'!$O$5:$P$78,2))))))))))))</f>
        <v>0</v>
      </c>
      <c r="F787" s="14"/>
      <c r="G787" s="17">
        <f>IF((C787&lt;=7),VLOOKUP(F787,'7 лет'!$O$5:$P$79,2),IF((C787=8),VLOOKUP(F787,'8 лет'!$O$5:$P$79,2),IF((C787=9),VLOOKUP(F787,'9 лет'!$O$5:$P$79,2),IF((C787=10),VLOOKUP(F787,'10 лет'!$O$5:$P$79,2),IF((C787=11),VLOOKUP(F787,'11 лет'!$O$5:$P$79,2),IF((C787=12),VLOOKUP(F787,'12 лет'!$Q$5:$R$79,2),IF((C787=13),VLOOKUP(F787,'13 лет'!$Q$5:$R$79,2),IF((C787=14),VLOOKUP(F787,'14 лет'!$Q$5:$R$79,2),IF((C787=15),VLOOKUP(F787,'15 лет'!$Q$5:$R$79,2),IF((C787=16),VLOOKUP(F787,'16 лет'!$Q$5:$R$79,2),IF((C787=17),VLOOKUP(F787,'17 лет'!$Q$5:$R$79,2))))))))))))</f>
        <v>0</v>
      </c>
      <c r="H787" s="14"/>
      <c r="I787" s="17">
        <f>IF((C787&lt;=7),VLOOKUP(H787,'7 лет'!$Q$5:$R$79,2),IF((C787=8),VLOOKUP(H787,'8 лет'!$Q$5:$R$79,2),IF((C787=9),VLOOKUP(H787,'9 лет'!$Q$5:$R$79,2),IF((C787=10),VLOOKUP(H787,'10 лет'!$Q$5:$R$79,2),IF((C787=11),VLOOKUP(H787,'11 лет'!$Q$5:$R$79,2),IF((C787=12),VLOOKUP(H787,'12 лет'!$S$5:$T$79,2),IF((C787=13),VLOOKUP(H787,'13 лет'!$S$5:$T$79,2),IF((C787=14),VLOOKUP(H787,'14 лет'!$S$5:$T$79,2),IF((C787=15),VLOOKUP(H787,'15 лет'!$S$5:$T$79,2),IF((C787=16),VLOOKUP(H787,'16 лет'!$S$5:$T$79,2),IF((C787=17),VLOOKUP(H787,'17 лет'!$S$5:$T$79,2))))))))))))</f>
        <v>0</v>
      </c>
      <c r="J787" s="14"/>
      <c r="K787" s="17">
        <f>IF((C787&lt;=7),VLOOKUP(J787,'7 лет'!$S$5:$T$79,2),IF((C787=8),VLOOKUP(J787,'8 лет'!$S$5:$T$79,2),IF((C787=9),VLOOKUP(J787,'9 лет'!$S$5:$T$79,2),IF((C787=10),VLOOKUP(J787,'10 лет'!$S$5:$T$79,2),IF((C787=11),VLOOKUP(J787,'11 лет'!$S$5:$T$79,2),IF((C787=12),VLOOKUP(J787,'12 лет'!$U$5:$V$79,2),IF((C787=13),VLOOKUP(J787,'13 лет'!$U$5:$V$79,2),IF((C787=14),VLOOKUP(J787,'14 лет'!$U$5:$V$79,2),IF(C787&gt;=15,"0")))))))))</f>
        <v>0</v>
      </c>
      <c r="L787" s="28"/>
      <c r="M787" s="17" t="str">
        <f>IF((C787=12),VLOOKUP(L787,'12 лет'!$W$5:$X$85,2),IF((C787=13),VLOOKUP(L787,'13 лет'!$W$5:$X$84,2),IF((C787=14),VLOOKUP(L787,'14 лет'!$W$5:$X$82,2),IF((C787=15),VLOOKUP(L787,'15 лет'!$U$5:$V$82,2),IF((C787=16),VLOOKUP(L787,'16 лет'!$U$5:$V$78,2),IF((C787=17),VLOOKUP(L787,'17 лет'!$U$5:$V$78,2),IF(C787&lt;12,"0")))))))</f>
        <v>0</v>
      </c>
      <c r="N787" s="14"/>
      <c r="O787" s="17" t="str">
        <f>IF((C787=15),VLOOKUP(N787,'15 лет'!$W$5:$X$115,2),IF((C787=16),VLOOKUP(N787,'16 лет'!$W$5:$X$113,2),IF((C787=17),VLOOKUP(N787,'17 лет'!$W$5:$X$113,2),IF(C787&lt;15,"0"))))</f>
        <v>0</v>
      </c>
      <c r="P787" s="14"/>
      <c r="Q787" s="17">
        <f>IF((C787&lt;=7),VLOOKUP(P787,'7 лет'!$U$5:$V$79,2),IF((C787=8),VLOOKUP(P787,'8 лет'!$U$5:$V$79,2),IF((C787=9),VLOOKUP(P787,'9 лет'!$U$5:$V$79,2),IF((C787=10),VLOOKUP(P787,'10 лет'!$U$5:$V$79,2),IF((C787=11),VLOOKUP(P787,'11 лет'!$U$5:$V$79,2),IF((C787=12),VLOOKUP(P787,'12 лет'!$Y$5:$Z$79,2),IF((C787=13),VLOOKUP(P787,'13 лет'!$Y$5:$Z$79,2),IF((C787=14),VLOOKUP(P787,'14 лет'!$Y$5:$Z$79,2),IF((C787=15),VLOOKUP(P787,'15 лет'!$Y$5:$Z$79,2),IF((C787=16),VLOOKUP(P787,'16 лет'!$Y$5:$Z$79,2),IF((C787=17),VLOOKUP(P787,'17 лет'!$Y$5:$Z$79,2))))))))))))</f>
        <v>35</v>
      </c>
      <c r="R787" s="14"/>
      <c r="S787" s="17">
        <f>IF((C787&lt;=7),VLOOKUP(R787,'7 лет'!$W$5:$X$79,2),IF((C787=8),VLOOKUP(R787,'8 лет'!$W$5:$X$79,2),IF((C787=9),VLOOKUP(R787,'9 лет'!$W$5:$X$79,2),IF((C787=10),VLOOKUP(R787,'10 лет'!$W$5:$X$79,2),IF((C787=11),VLOOKUP(R787,'11 лет'!$W$5:$X$79,2),IF((C787=12),VLOOKUP(R787,'12 лет'!$AA$5:$AB$79,2),IF((C787=13),VLOOKUP(R787,'13 лет'!$AA$5:$AB$79,2),IF((C787=14),VLOOKUP(R787,'14 лет'!$AA$5:$AB$79,2),IF((C787=15),VLOOKUP(R787,'15 лет'!$AA$5:$AB$79,2),IF((C787=16),VLOOKUP(R787,'16 лет'!$AA$5:$AB$79,2),IF((C787=17),VLOOKUP(R787,'17 лет'!$AA$5:$AB$79,2))))))))))))</f>
        <v>0</v>
      </c>
      <c r="T787" s="13">
        <f t="shared" si="37"/>
        <v>35</v>
      </c>
      <c r="U787" s="4">
        <f>'Личное первенство девушки'!U125</f>
        <v>7</v>
      </c>
      <c r="V787" s="120"/>
      <c r="W787" s="111"/>
      <c r="X787" t="str">
        <f>P770</f>
        <v>Субъект РФ 19</v>
      </c>
    </row>
    <row r="788" spans="1:24" ht="18.75">
      <c r="A788" s="28">
        <v>6</v>
      </c>
      <c r="B788" s="80"/>
      <c r="C788" s="30"/>
      <c r="D788" s="14"/>
      <c r="E788" s="17">
        <f>IF((C788&lt;=7),VLOOKUP(D788,'7 лет'!$M$5:$N$78,2),IF((C788=8),VLOOKUP(D788,'8 лет'!$M$5:$N$78,2),IF((C788=9),VLOOKUP(D788,'9 лет'!$M$5:$N$78,2),IF((C788=10),VLOOKUP(D788,'10 лет'!$M$5:$N$78,2),IF((C788=11),VLOOKUP(D788,'11 лет'!$M$5:$N$78,2),IF((C788=12),VLOOKUP(D788,'12 лет'!$O$5:$P$78,2),IF((C788=13),VLOOKUP(D788,'13 лет'!$O$5:$P$78,2),IF((C788=14),VLOOKUP(D788,'14 лет'!$O$5:$P$78,2),IF((C788=15),VLOOKUP(D788,'15 лет'!$O$5:$P$78,2),IF((C788=16),VLOOKUP(D788,'16 лет'!$O$5:$P$78,2),IF((C788=17),VLOOKUP(D788,'17 лет'!$O$5:$P$78,2))))))))))))</f>
        <v>0</v>
      </c>
      <c r="F788" s="14"/>
      <c r="G788" s="17">
        <f>IF((C788&lt;=7),VLOOKUP(F788,'7 лет'!$O$5:$P$79,2),IF((C788=8),VLOOKUP(F788,'8 лет'!$O$5:$P$79,2),IF((C788=9),VLOOKUP(F788,'9 лет'!$O$5:$P$79,2),IF((C788=10),VLOOKUP(F788,'10 лет'!$O$5:$P$79,2),IF((C788=11),VLOOKUP(F788,'11 лет'!$O$5:$P$79,2),IF((C788=12),VLOOKUP(F788,'12 лет'!$Q$5:$R$79,2),IF((C788=13),VLOOKUP(F788,'13 лет'!$Q$5:$R$79,2),IF((C788=14),VLOOKUP(F788,'14 лет'!$Q$5:$R$79,2),IF((C788=15),VLOOKUP(F788,'15 лет'!$Q$5:$R$79,2),IF((C788=16),VLOOKUP(F788,'16 лет'!$Q$5:$R$79,2),IF((C788=17),VLOOKUP(F788,'17 лет'!$Q$5:$R$79,2))))))))))))</f>
        <v>0</v>
      </c>
      <c r="H788" s="14"/>
      <c r="I788" s="17">
        <f>IF((C788&lt;=7),VLOOKUP(H788,'7 лет'!$Q$5:$R$79,2),IF((C788=8),VLOOKUP(H788,'8 лет'!$Q$5:$R$79,2),IF((C788=9),VLOOKUP(H788,'9 лет'!$Q$5:$R$79,2),IF((C788=10),VLOOKUP(H788,'10 лет'!$Q$5:$R$79,2),IF((C788=11),VLOOKUP(H788,'11 лет'!$Q$5:$R$79,2),IF((C788=12),VLOOKUP(H788,'12 лет'!$S$5:$T$79,2),IF((C788=13),VLOOKUP(H788,'13 лет'!$S$5:$T$79,2),IF((C788=14),VLOOKUP(H788,'14 лет'!$S$5:$T$79,2),IF((C788=15),VLOOKUP(H788,'15 лет'!$S$5:$T$79,2),IF((C788=16),VLOOKUP(H788,'16 лет'!$S$5:$T$79,2),IF((C788=17),VLOOKUP(H788,'17 лет'!$S$5:$T$79,2))))))))))))</f>
        <v>0</v>
      </c>
      <c r="J788" s="14"/>
      <c r="K788" s="17">
        <f>IF((C788&lt;=7),VLOOKUP(J788,'7 лет'!$S$5:$T$79,2),IF((C788=8),VLOOKUP(J788,'8 лет'!$S$5:$T$79,2),IF((C788=9),VLOOKUP(J788,'9 лет'!$S$5:$T$79,2),IF((C788=10),VLOOKUP(J788,'10 лет'!$S$5:$T$79,2),IF((C788=11),VLOOKUP(J788,'11 лет'!$S$5:$T$79,2),IF((C788=12),VLOOKUP(J788,'12 лет'!$U$5:$V$79,2),IF((C788=13),VLOOKUP(J788,'13 лет'!$U$5:$V$79,2),IF((C788=14),VLOOKUP(J788,'14 лет'!$U$5:$V$79,2),IF(C788&gt;=15,"0")))))))))</f>
        <v>0</v>
      </c>
      <c r="L788" s="28"/>
      <c r="M788" s="17" t="str">
        <f>IF((C788=12),VLOOKUP(L788,'12 лет'!$W$5:$X$85,2),IF((C788=13),VLOOKUP(L788,'13 лет'!$W$5:$X$84,2),IF((C788=14),VLOOKUP(L788,'14 лет'!$W$5:$X$82,2),IF((C788=15),VLOOKUP(L788,'15 лет'!$U$5:$V$82,2),IF((C788=16),VLOOKUP(L788,'16 лет'!$U$5:$V$78,2),IF((C788=17),VLOOKUP(L788,'17 лет'!$U$5:$V$78,2),IF(C788&lt;12,"0")))))))</f>
        <v>0</v>
      </c>
      <c r="N788" s="14"/>
      <c r="O788" s="17" t="str">
        <f>IF((C788=15),VLOOKUP(N788,'15 лет'!$W$5:$X$115,2),IF((C788=16),VLOOKUP(N788,'16 лет'!$W$5:$X$113,2),IF((C788=17),VLOOKUP(N788,'17 лет'!$W$5:$X$113,2),IF(C788&lt;15,"0"))))</f>
        <v>0</v>
      </c>
      <c r="P788" s="14"/>
      <c r="Q788" s="17">
        <f>IF((C788&lt;=7),VLOOKUP(P788,'7 лет'!$U$5:$V$79,2),IF((C788=8),VLOOKUP(P788,'8 лет'!$U$5:$V$79,2),IF((C788=9),VLOOKUP(P788,'9 лет'!$U$5:$V$79,2),IF((C788=10),VLOOKUP(P788,'10 лет'!$U$5:$V$79,2),IF((C788=11),VLOOKUP(P788,'11 лет'!$U$5:$V$79,2),IF((C788=12),VLOOKUP(P788,'12 лет'!$Y$5:$Z$79,2),IF((C788=13),VLOOKUP(P788,'13 лет'!$Y$5:$Z$79,2),IF((C788=14),VLOOKUP(P788,'14 лет'!$Y$5:$Z$79,2),IF((C788=15),VLOOKUP(P788,'15 лет'!$Y$5:$Z$79,2),IF((C788=16),VLOOKUP(P788,'16 лет'!$Y$5:$Z$79,2),IF((C788=17),VLOOKUP(P788,'17 лет'!$Y$5:$Z$79,2))))))))))))</f>
        <v>35</v>
      </c>
      <c r="R788" s="14"/>
      <c r="S788" s="17">
        <f>IF((C788&lt;=7),VLOOKUP(R788,'7 лет'!$W$5:$X$79,2),IF((C788=8),VLOOKUP(R788,'8 лет'!$W$5:$X$79,2),IF((C788=9),VLOOKUP(R788,'9 лет'!$W$5:$X$79,2),IF((C788=10),VLOOKUP(R788,'10 лет'!$W$5:$X$79,2),IF((C788=11),VLOOKUP(R788,'11 лет'!$W$5:$X$79,2),IF((C788=12),VLOOKUP(R788,'12 лет'!$AA$5:$AB$79,2),IF((C788=13),VLOOKUP(R788,'13 лет'!$AA$5:$AB$79,2),IF((C788=14),VLOOKUP(R788,'14 лет'!$AA$5:$AB$79,2),IF((C788=15),VLOOKUP(R788,'15 лет'!$AA$5:$AB$79,2),IF((C788=16),VLOOKUP(R788,'16 лет'!$AA$5:$AB$79,2),IF((C788=17),VLOOKUP(R788,'17 лет'!$AA$5:$AB$79,2))))))))))))</f>
        <v>0</v>
      </c>
      <c r="T788" s="13">
        <f t="shared" si="37"/>
        <v>35</v>
      </c>
      <c r="U788" s="4">
        <f>'Личное первенство девушки'!U126</f>
        <v>7</v>
      </c>
      <c r="V788" s="120"/>
      <c r="W788" s="111"/>
      <c r="X788" t="str">
        <f>P770</f>
        <v>Субъект РФ 19</v>
      </c>
    </row>
    <row r="789" spans="1:24" ht="18.75">
      <c r="A789" s="122"/>
      <c r="B789" s="123"/>
      <c r="C789" s="123"/>
      <c r="D789" s="123"/>
      <c r="E789" s="123"/>
      <c r="F789" s="123"/>
      <c r="G789" s="123"/>
      <c r="H789" s="123"/>
      <c r="I789" s="123"/>
      <c r="J789" s="123"/>
      <c r="K789" s="123"/>
      <c r="L789" s="123"/>
      <c r="M789" s="123"/>
      <c r="N789" s="123"/>
      <c r="O789" s="123"/>
      <c r="P789" s="128" t="s">
        <v>293</v>
      </c>
      <c r="Q789" s="128"/>
      <c r="R789" s="128"/>
      <c r="S789" s="129"/>
      <c r="T789" s="124">
        <f ca="1">SUMPRODUCT(LARGE($T$783:$T$788,ROW(INDIRECT("T1:T"&amp;Z17))))</f>
        <v>175</v>
      </c>
      <c r="U789" s="125"/>
      <c r="V789" s="120"/>
      <c r="W789" s="111"/>
    </row>
    <row r="790" spans="1:24" ht="30" customHeight="1">
      <c r="A790" s="131"/>
      <c r="B790" s="132"/>
      <c r="C790" s="132"/>
      <c r="D790" s="132"/>
      <c r="E790" s="132"/>
      <c r="F790" s="132"/>
      <c r="G790" s="132"/>
      <c r="H790" s="132"/>
      <c r="I790" s="132"/>
      <c r="J790" s="132"/>
      <c r="K790" s="132"/>
      <c r="L790" s="132"/>
      <c r="M790" s="132"/>
      <c r="N790" s="132"/>
      <c r="O790" s="132"/>
      <c r="P790" s="126" t="s">
        <v>294</v>
      </c>
      <c r="Q790" s="126"/>
      <c r="R790" s="126"/>
      <c r="S790" s="126"/>
      <c r="T790" s="142">
        <f ca="1">SUM(T781+T789)</f>
        <v>425</v>
      </c>
      <c r="U790" s="143"/>
      <c r="V790" s="121"/>
      <c r="W790" s="112"/>
    </row>
    <row r="791" spans="1:24">
      <c r="A791" s="15"/>
      <c r="B791" s="15"/>
      <c r="C791" s="15"/>
      <c r="D791" s="15"/>
      <c r="E791" s="15"/>
      <c r="F791" s="15"/>
      <c r="G791" s="15"/>
      <c r="H791" s="15"/>
      <c r="I791" s="15"/>
      <c r="J791" s="15"/>
      <c r="K791" s="15"/>
      <c r="L791" s="15"/>
      <c r="M791" s="15"/>
      <c r="N791" s="15"/>
      <c r="O791" s="15"/>
      <c r="P791" s="15"/>
      <c r="Q791" s="15"/>
      <c r="R791" s="15"/>
      <c r="S791" s="15"/>
      <c r="T791" s="15"/>
    </row>
    <row r="792" spans="1:24">
      <c r="A792" s="16"/>
      <c r="C792" s="16"/>
      <c r="D792" s="16"/>
      <c r="E792" s="16"/>
      <c r="F792" s="16"/>
      <c r="G792" s="16"/>
      <c r="H792" s="16"/>
      <c r="I792" s="16"/>
      <c r="J792" s="16"/>
      <c r="K792" s="15"/>
      <c r="L792" s="15"/>
      <c r="M792" s="16"/>
      <c r="N792" s="16"/>
      <c r="O792" s="16"/>
      <c r="P792" s="16"/>
      <c r="Q792" s="16"/>
      <c r="R792" s="16"/>
      <c r="S792" s="16"/>
      <c r="T792" s="16"/>
    </row>
    <row r="793" spans="1:24">
      <c r="A793" s="16"/>
      <c r="C793" s="16"/>
      <c r="D793" s="16"/>
      <c r="E793" s="16"/>
      <c r="F793" s="16"/>
      <c r="G793" s="16"/>
      <c r="H793" s="16"/>
      <c r="I793" s="16"/>
      <c r="J793" s="16"/>
      <c r="K793" s="15"/>
      <c r="L793" s="15"/>
      <c r="M793" s="16"/>
      <c r="N793" s="16"/>
      <c r="O793" s="16"/>
      <c r="P793" s="16"/>
      <c r="Q793" s="16"/>
      <c r="R793" s="16"/>
      <c r="S793" s="16"/>
      <c r="T793" s="16"/>
    </row>
    <row r="794" spans="1:24" ht="16.5">
      <c r="A794" s="15"/>
      <c r="B794" s="81" t="s">
        <v>181</v>
      </c>
      <c r="C794" s="15"/>
      <c r="D794" s="15"/>
      <c r="E794" s="15"/>
      <c r="F794" s="15"/>
      <c r="G794" s="15"/>
      <c r="H794" s="15"/>
      <c r="I794" s="15"/>
      <c r="J794" s="15"/>
      <c r="K794" s="15"/>
      <c r="L794" s="15"/>
      <c r="M794" s="15"/>
      <c r="N794" s="15"/>
      <c r="O794" s="15"/>
      <c r="P794" s="15"/>
      <c r="Q794" s="15"/>
      <c r="R794" s="15"/>
      <c r="S794" s="15"/>
      <c r="T794" s="15"/>
    </row>
    <row r="795" spans="1:24">
      <c r="A795" s="15"/>
      <c r="B795" s="16"/>
      <c r="C795" s="16"/>
      <c r="D795" s="15"/>
      <c r="E795" s="15"/>
      <c r="F795" s="15"/>
      <c r="G795" s="15"/>
      <c r="H795" s="15"/>
      <c r="I795" s="15"/>
      <c r="J795" s="15"/>
      <c r="K795" s="15"/>
      <c r="L795" s="15"/>
      <c r="M795" s="15"/>
      <c r="N795" s="15"/>
      <c r="O795" s="15"/>
      <c r="P795" s="15"/>
      <c r="Q795" s="15"/>
      <c r="R795" s="15"/>
      <c r="S795" s="15"/>
      <c r="T795" s="15"/>
    </row>
    <row r="796" spans="1:24">
      <c r="A796" s="15"/>
      <c r="B796" s="15"/>
      <c r="C796" s="16"/>
      <c r="D796" s="15"/>
      <c r="E796" s="15"/>
      <c r="F796" s="15"/>
      <c r="G796" s="15"/>
      <c r="H796" s="15"/>
      <c r="I796" s="15"/>
      <c r="J796" s="15"/>
      <c r="K796" s="15"/>
      <c r="L796" s="15"/>
      <c r="M796" s="15"/>
      <c r="N796" s="15"/>
      <c r="O796" s="15"/>
      <c r="P796" s="15"/>
      <c r="Q796" s="15"/>
      <c r="R796" s="15"/>
      <c r="S796" s="15"/>
      <c r="T796" s="15"/>
    </row>
    <row r="797" spans="1:24" ht="16.5">
      <c r="A797" s="15"/>
      <c r="B797" s="81" t="s">
        <v>182</v>
      </c>
      <c r="C797" s="16"/>
      <c r="D797" s="15"/>
      <c r="E797" s="15"/>
      <c r="F797" s="15"/>
      <c r="G797" s="15"/>
      <c r="H797" s="15"/>
      <c r="I797" s="15"/>
      <c r="J797" s="15"/>
      <c r="K797" s="15"/>
      <c r="L797" s="15"/>
      <c r="M797" s="15"/>
      <c r="N797" s="15"/>
      <c r="O797" s="15"/>
      <c r="P797" s="15"/>
      <c r="Q797" s="15"/>
      <c r="R797" s="15"/>
      <c r="S797" s="15"/>
      <c r="T797" s="15"/>
    </row>
    <row r="799" spans="1:24" ht="18.75">
      <c r="A799" s="113" t="s">
        <v>999</v>
      </c>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row>
    <row r="800" spans="1:24" ht="18.75">
      <c r="A800" s="113" t="s">
        <v>998</v>
      </c>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row>
    <row r="802" spans="1:23">
      <c r="A802" s="114" t="s">
        <v>169</v>
      </c>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row>
    <row r="803" spans="1:23">
      <c r="A803" s="45"/>
      <c r="B803" s="45"/>
      <c r="C803" s="45"/>
      <c r="D803" s="45"/>
      <c r="E803" s="45"/>
      <c r="F803" s="45"/>
      <c r="G803" s="45"/>
      <c r="H803" s="45"/>
      <c r="I803" s="45"/>
      <c r="J803" s="45"/>
      <c r="K803" s="45"/>
      <c r="L803" s="45"/>
      <c r="M803" s="45"/>
      <c r="N803" s="45"/>
      <c r="O803" s="45"/>
      <c r="P803" s="45"/>
      <c r="Q803" s="45"/>
      <c r="R803" s="45"/>
      <c r="S803" s="45"/>
      <c r="T803" s="45"/>
      <c r="U803" s="45"/>
      <c r="V803" s="45"/>
      <c r="W803" s="45"/>
    </row>
    <row r="804" spans="1:23" ht="18.75">
      <c r="A804" s="115" t="s">
        <v>1013</v>
      </c>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row>
    <row r="805" spans="1:23" ht="18.75">
      <c r="A805" s="115" t="s">
        <v>996</v>
      </c>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row>
    <row r="806" spans="1:23" ht="18.75">
      <c r="A806" s="116" t="s">
        <v>997</v>
      </c>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row>
    <row r="807" spans="1:23" ht="18.75">
      <c r="A807" s="52"/>
      <c r="B807" s="52"/>
      <c r="C807" s="52"/>
      <c r="D807" s="52"/>
      <c r="E807" s="52"/>
      <c r="F807" s="52"/>
      <c r="G807" s="52"/>
      <c r="H807" s="52"/>
      <c r="I807" s="52"/>
      <c r="J807" s="52"/>
      <c r="K807" s="52"/>
      <c r="L807" s="52"/>
      <c r="M807" s="52"/>
      <c r="N807" s="52"/>
      <c r="O807" s="52"/>
      <c r="P807" s="52"/>
      <c r="Q807" s="52"/>
      <c r="R807" s="52"/>
      <c r="S807" s="52"/>
      <c r="T807" s="52"/>
      <c r="U807" s="52"/>
      <c r="V807" s="52"/>
    </row>
    <row r="808" spans="1:23">
      <c r="A808" s="10"/>
      <c r="B808" s="10"/>
      <c r="C808" s="10"/>
      <c r="D808" s="10"/>
      <c r="E808" s="10"/>
      <c r="F808" s="10"/>
      <c r="G808" s="10"/>
      <c r="H808" s="10"/>
      <c r="I808" s="10"/>
      <c r="J808" s="10"/>
      <c r="K808" s="10"/>
      <c r="L808" s="10"/>
      <c r="M808" s="10"/>
      <c r="N808" s="10"/>
      <c r="O808" s="10"/>
      <c r="P808" s="10"/>
      <c r="Q808" s="10"/>
      <c r="R808" s="10"/>
      <c r="S808" s="10"/>
      <c r="T808" s="10"/>
    </row>
    <row r="809" spans="1:23" ht="18.75">
      <c r="A809" s="117" t="s">
        <v>1000</v>
      </c>
      <c r="B809" s="117"/>
      <c r="C809" s="49"/>
      <c r="D809" s="49"/>
      <c r="E809" s="49"/>
      <c r="F809" s="49"/>
      <c r="G809" s="49"/>
      <c r="H809" s="49"/>
      <c r="I809" s="49"/>
      <c r="J809" s="49"/>
      <c r="K809" s="49"/>
      <c r="L809" s="49"/>
      <c r="M809" s="49"/>
      <c r="N809" s="49"/>
      <c r="O809" s="49"/>
      <c r="P809" s="49"/>
      <c r="Q809" s="49"/>
      <c r="R809" s="49"/>
      <c r="S809" s="49"/>
      <c r="T809" s="49"/>
    </row>
    <row r="810" spans="1:23" ht="18.75">
      <c r="A810" s="117" t="s">
        <v>1001</v>
      </c>
      <c r="B810" s="117"/>
      <c r="C810" s="44"/>
      <c r="D810" s="44"/>
      <c r="E810" s="44"/>
      <c r="F810" s="44"/>
      <c r="G810" s="44"/>
      <c r="H810" s="44"/>
      <c r="I810" s="44"/>
      <c r="J810" s="44"/>
      <c r="K810" s="44"/>
      <c r="L810" s="44"/>
      <c r="M810" s="44"/>
      <c r="N810" s="44"/>
      <c r="O810" s="44"/>
      <c r="P810" s="44"/>
      <c r="Q810" s="44"/>
      <c r="R810" s="44"/>
      <c r="S810" s="44"/>
      <c r="T810" s="44"/>
    </row>
    <row r="811" spans="1:23" ht="18.75">
      <c r="A811" s="117"/>
      <c r="B811" s="117"/>
      <c r="D811" s="49"/>
      <c r="E811" s="49"/>
      <c r="F811" s="49"/>
      <c r="G811" s="49"/>
      <c r="H811" s="49"/>
      <c r="I811" s="49"/>
      <c r="J811" s="49"/>
      <c r="K811" s="49"/>
      <c r="L811" s="49"/>
      <c r="M811" s="49"/>
      <c r="N811" s="49"/>
      <c r="O811" s="49"/>
      <c r="P811" s="49"/>
      <c r="Q811" s="49"/>
      <c r="R811" s="49"/>
      <c r="S811" s="49"/>
      <c r="T811" s="49"/>
    </row>
    <row r="812" spans="1:23" ht="18.75">
      <c r="A812" s="118" t="s">
        <v>201</v>
      </c>
      <c r="B812" s="118"/>
      <c r="C812" s="118"/>
      <c r="D812" s="118"/>
      <c r="E812" s="118"/>
      <c r="F812" s="118"/>
      <c r="G812" s="118"/>
      <c r="H812" s="118"/>
      <c r="I812" s="118"/>
      <c r="J812" s="118"/>
      <c r="K812" s="118"/>
      <c r="L812" s="118"/>
      <c r="M812" s="118"/>
      <c r="N812" s="118"/>
      <c r="O812" s="118"/>
      <c r="P812" s="141" t="s">
        <v>311</v>
      </c>
      <c r="Q812" s="141"/>
      <c r="R812" s="141"/>
      <c r="S812" s="141"/>
      <c r="T812" s="141"/>
      <c r="U812" s="141"/>
      <c r="V812" s="141"/>
    </row>
    <row r="813" spans="1:23">
      <c r="A813" s="29"/>
      <c r="B813" s="29"/>
      <c r="C813" s="29"/>
      <c r="D813" s="29"/>
      <c r="E813" s="29"/>
      <c r="F813" s="29"/>
      <c r="G813" s="29"/>
      <c r="H813" s="29"/>
      <c r="I813" s="29"/>
      <c r="J813" s="29"/>
      <c r="K813" s="29"/>
      <c r="L813" s="29"/>
      <c r="M813" s="29"/>
      <c r="N813" s="29"/>
      <c r="O813" s="29"/>
      <c r="P813" s="29"/>
      <c r="Q813" s="29"/>
      <c r="R813" s="29"/>
      <c r="S813" s="29"/>
      <c r="T813" s="29"/>
    </row>
    <row r="814" spans="1:23" ht="24.75" customHeight="1">
      <c r="A814" s="130" t="s">
        <v>170</v>
      </c>
      <c r="B814" s="130"/>
      <c r="C814" s="130"/>
      <c r="D814" s="130"/>
      <c r="E814" s="130"/>
      <c r="F814" s="130"/>
      <c r="G814" s="130"/>
      <c r="H814" s="130"/>
      <c r="I814" s="130"/>
      <c r="J814" s="130"/>
      <c r="K814" s="130"/>
      <c r="L814" s="130"/>
      <c r="M814" s="130"/>
      <c r="N814" s="130"/>
      <c r="O814" s="130"/>
      <c r="P814" s="130"/>
      <c r="Q814" s="130"/>
      <c r="R814" s="130"/>
      <c r="S814" s="130"/>
      <c r="T814" s="138" t="s">
        <v>178</v>
      </c>
      <c r="U814" s="109" t="s">
        <v>291</v>
      </c>
      <c r="V814" s="109" t="s">
        <v>295</v>
      </c>
      <c r="W814" s="109" t="s">
        <v>1014</v>
      </c>
    </row>
    <row r="815" spans="1:23" ht="66" customHeight="1">
      <c r="A815" s="109" t="s">
        <v>171</v>
      </c>
      <c r="B815" s="130" t="s">
        <v>172</v>
      </c>
      <c r="C815" s="109" t="s">
        <v>173</v>
      </c>
      <c r="D815" s="109" t="s">
        <v>174</v>
      </c>
      <c r="E815" s="109"/>
      <c r="F815" s="109" t="s">
        <v>175</v>
      </c>
      <c r="G815" s="109"/>
      <c r="H815" s="109" t="s">
        <v>176</v>
      </c>
      <c r="I815" s="109"/>
      <c r="J815" s="109" t="s">
        <v>1002</v>
      </c>
      <c r="K815" s="109"/>
      <c r="L815" s="109" t="s">
        <v>1003</v>
      </c>
      <c r="M815" s="109"/>
      <c r="N815" s="109" t="s">
        <v>1004</v>
      </c>
      <c r="O815" s="109"/>
      <c r="P815" s="109" t="s">
        <v>7</v>
      </c>
      <c r="Q815" s="109"/>
      <c r="R815" s="109" t="s">
        <v>177</v>
      </c>
      <c r="S815" s="109"/>
      <c r="T815" s="139"/>
      <c r="U815" s="109"/>
      <c r="V815" s="109"/>
      <c r="W815" s="109"/>
    </row>
    <row r="816" spans="1:23" ht="16.5">
      <c r="A816" s="109"/>
      <c r="B816" s="130"/>
      <c r="C816" s="109"/>
      <c r="D816" s="51" t="s">
        <v>179</v>
      </c>
      <c r="E816" s="53" t="s">
        <v>3</v>
      </c>
      <c r="F816" s="51" t="s">
        <v>179</v>
      </c>
      <c r="G816" s="53" t="s">
        <v>3</v>
      </c>
      <c r="H816" s="51" t="s">
        <v>179</v>
      </c>
      <c r="I816" s="53" t="s">
        <v>3</v>
      </c>
      <c r="J816" s="51" t="s">
        <v>179</v>
      </c>
      <c r="K816" s="53" t="s">
        <v>3</v>
      </c>
      <c r="L816" s="51" t="s">
        <v>179</v>
      </c>
      <c r="M816" s="53" t="s">
        <v>3</v>
      </c>
      <c r="N816" s="51" t="s">
        <v>179</v>
      </c>
      <c r="O816" s="53" t="s">
        <v>3</v>
      </c>
      <c r="P816" s="51" t="s">
        <v>179</v>
      </c>
      <c r="Q816" s="53" t="s">
        <v>3</v>
      </c>
      <c r="R816" s="51" t="s">
        <v>179</v>
      </c>
      <c r="S816" s="53" t="s">
        <v>3</v>
      </c>
      <c r="T816" s="140"/>
      <c r="U816" s="109"/>
      <c r="V816" s="109"/>
      <c r="W816" s="109"/>
    </row>
    <row r="817" spans="1:24" ht="18.75">
      <c r="A817" s="28">
        <v>1</v>
      </c>
      <c r="B817" s="79"/>
      <c r="C817" s="28"/>
      <c r="D817" s="28"/>
      <c r="E817" s="17">
        <f>IF((C817&lt;=7),VLOOKUP(D817,'7 лет'!$A$5:$B$78,2),IF((C817=8),VLOOKUP(D817,'8 лет'!$A$5:$B$78,2),IF((C817=9),VLOOKUP(D817,'9 лет'!$A$5:$B$78,2),IF((C817=10),VLOOKUP(D817,'10 лет'!$A$5:$B$78,2),IF((C817=11),VLOOKUP(D817,'11 лет'!$A$5:$B$78,2),IF((C817=12),VLOOKUP(D817,'12 лет'!$A$5:$B$78,2),IF((C817=13),VLOOKUP(D817,'13 лет'!$A$5:$B$78,2),IF((C817=14),VLOOKUP(D817,'14 лет'!$A$5:$B$78,2),IF((C817=15),VLOOKUP(D817,'15 лет'!$A$5:$B$78,2),IF((C817=16),VLOOKUP(D817,'16 лет'!$A$5:$B$78,2),IF((C817=17),VLOOKUP(D817,'17 лет'!$A$5:$B$78,2))))))))))))</f>
        <v>0</v>
      </c>
      <c r="F817" s="28"/>
      <c r="G817" s="17">
        <f>IF((C817&lt;=7),VLOOKUP(F817,'7 лет'!$C$5:$D$79,2),IF((C817=8),VLOOKUP(F817,'8 лет'!$C$5:$D$79,2),IF((C817=9),VLOOKUP(F817,'9 лет'!$C$5:$D$79,2),IF((C817=10),VLOOKUP(F817,'10 лет'!$C$5:$D$79,2),IF((C817=11),VLOOKUP(F817,'11 лет'!$C$5:$D$79,2),IF((C817=12),VLOOKUP(F817,'12 лет'!$C$5:$D$79,2),IF((C817=13),VLOOKUP(F817,'13 лет'!$C$5:$D$79,2),IF((C817=14),VLOOKUP(F817,'14 лет'!$C$5:$D$79,2),IF((C817=15),VLOOKUP(F817,'15 лет'!$C$5:$D$79,2),IF((C817=16),VLOOKUP(F817,'16 лет'!$C$5:$D$79,2),IF((C817=17),VLOOKUP(F817,'17 лет'!$C$5:$D$79,2))))))))))))</f>
        <v>0</v>
      </c>
      <c r="H817" s="28"/>
      <c r="I817" s="17">
        <f>IF((C817&lt;=7),VLOOKUP(H817,'7 лет'!$E$5:$F$79,2),IF((C817=8),VLOOKUP(H817,'8 лет'!$E$5:$F$79,2),IF((C817=9),VLOOKUP(H817,'9 лет'!$E$5:$F$79,2),IF((C817=10),VLOOKUP(H817,'10 лет'!$E$5:$F$79,2),IF((C817=11),VLOOKUP(H817,'11 лет'!$E$5:$F$79,2),IF((C817=12),VLOOKUP(H817,'12 лет'!$E$5:$F$79,2),IF((C817=13),VLOOKUP(H817,'13 лет'!$E$5:$F$79,2),IF((C817=14),VLOOKUP(H817,'14 лет'!$E$5:$F$79,2),IF((C817=15),VLOOKUP(H817,'15 лет'!$E$5:$F$79,2),IF((C817=16),VLOOKUP(H817,'16 лет'!$E$5:$F$79,2),IF((C817=17),VLOOKUP(H817,'17 лет'!$E$5:$F$79,2))))))))))))</f>
        <v>0</v>
      </c>
      <c r="J817" s="28"/>
      <c r="K817" s="17">
        <f>IF((C817&lt;=7),VLOOKUP(J817,'7 лет'!$G$5:$H$79,2),IF((C817=8),VLOOKUP(J817,'8 лет'!$G$5:$H$79,2),IF((C817=9),VLOOKUP(J817,'9 лет'!$G$5:$H$79,2),IF((C817=10),VLOOKUP(J817,'10 лет'!$G$5:$H$79,2),IF((C817=11),VLOOKUP(J817,'11 лет'!$G$5:$H$79,2),IF((C817=12),VLOOKUP(J817,'12 лет'!$G$5:$H$79,2),IF((C817=13),VLOOKUP(J817,'13 лет'!$G$5:$H$79,2),IF((C817=14),VLOOKUP(J817,'14 лет'!$G$5:$H$79,2),IF(C817&gt;=15,"0")))))))))</f>
        <v>0</v>
      </c>
      <c r="L817" s="28"/>
      <c r="M817" s="17" t="str">
        <f>IF((C817=12),VLOOKUP(L817,'12 лет'!$I$5:$J$81,2),IF((C817=13),VLOOKUP(L817,'13 лет'!$I$5:$J$81,2),IF((C817=14),VLOOKUP(L817,'14 лет'!$I$5:$J$80,2),IF((C817=15),VLOOKUP(L817,'15 лет'!$G$5:$H$82,2),IF((C817=16),VLOOKUP(L817,'16 лет'!$G$5:$H$81,2),IF((C817=17),VLOOKUP(L817,'17 лет'!$G$5:$H$81,2),IF(C817&lt;12,"0")))))))</f>
        <v>0</v>
      </c>
      <c r="N817" s="28"/>
      <c r="O817" s="17" t="str">
        <f>IF((C817=15),VLOOKUP(N817,'15 лет'!$I$5:$J$100,2),IF((C817=16),VLOOKUP(N817,'16 лет'!$I$5:$J$94,2),IF((C817=17),VLOOKUP(N817,'17 лет'!$I$5:$J$97,2),IF(C817&lt;15,"0"))))</f>
        <v>0</v>
      </c>
      <c r="P817" s="11"/>
      <c r="Q817" s="17">
        <f>IF((C817&lt;=7),VLOOKUP(P817,'7 лет'!$I$5:$J$79,2),IF((C817=8),VLOOKUP(P817,'8 лет'!$I$5:$J$79,2),IF((C817=9),VLOOKUP(P817,'9 лет'!$I$5:$J$79,2),IF((C817=10),VLOOKUP(P817,'10 лет'!$I$5:$J$79,2),IF((C817=11),VLOOKUP(P817,'11 лет'!$I$5:$J$79,2),IF((C817=12),VLOOKUP(P817,'12 лет'!$K$5:$L$79,2),IF((C817=13),VLOOKUP(P817,'13 лет'!$K$5:$L$79,2),IF((C817=14),VLOOKUP(P817,'14 лет'!$K$5:$L$79,2),IF((C817=15),VLOOKUP(P817,'15 лет'!$K$5:$L$79,2),IF((C817=16),VLOOKUP(P817,'16 лет'!$K$5:$L$79,2),IF((C817=17),VLOOKUP(P817,'17 лет'!$K$5:$L$79,2),)))))))))))</f>
        <v>50</v>
      </c>
      <c r="R817" s="28"/>
      <c r="S817" s="17">
        <f>IF((C817&lt;=7),VLOOKUP(R817,'7 лет'!$K$5:$L$79,2),IF((C817=8),VLOOKUP(R817,'8 лет'!$K$5:$L$79,2),IF((C817=9),VLOOKUP(R817,'9 лет'!$K$5:$L$79,2),IF((C817=10),VLOOKUP(R817,'10 лет'!$K$5:$L$79,2),IF((C817=11),VLOOKUP(R817,'11 лет'!$K$5:$L$79,2),IF((C817=12),VLOOKUP(R817,'12 лет'!$M$5:$N$79,2),IF((C817=13),VLOOKUP(R817,'13 лет'!$M$5:$N$79,2),IF((C817=14),VLOOKUP(R817,'14 лет'!$M$5:$N$79,2),IF((C817=15),VLOOKUP(R817,'15 лет'!$M$5:$N$79,2),IF((C817=16),VLOOKUP(R817,'16 лет'!$M$5:$N$79,2),IF((C817=17),VLOOKUP(R817,'17 лет'!$M$5:$N$79,2))))))))))))</f>
        <v>0</v>
      </c>
      <c r="T817" s="12">
        <f t="shared" ref="T817:T822" si="38">SUM(E817+G817+I817+K817+M817+O817+Q817+S817)</f>
        <v>50</v>
      </c>
      <c r="U817" s="4">
        <f>'Личное первенство юноши'!U127</f>
        <v>7</v>
      </c>
      <c r="V817" s="119">
        <f ca="1">'Командный зачет'!G29</f>
        <v>2</v>
      </c>
      <c r="W817" s="110">
        <f ca="1">SUM(V817*2)</f>
        <v>4</v>
      </c>
      <c r="X817" t="str">
        <f>P812</f>
        <v>Субъект РФ 20</v>
      </c>
    </row>
    <row r="818" spans="1:24" ht="18.75">
      <c r="A818" s="28">
        <v>2</v>
      </c>
      <c r="B818" s="79"/>
      <c r="C818" s="28"/>
      <c r="D818" s="28"/>
      <c r="E818" s="17">
        <f>IF((C818&lt;=7),VLOOKUP(D818,'7 лет'!$A$5:$B$78,2),IF((C818=8),VLOOKUP(D818,'8 лет'!$A$5:$B$78,2),IF((C818=9),VLOOKUP(D818,'9 лет'!$A$5:$B$78,2),IF((C818=10),VLOOKUP(D818,'10 лет'!$A$5:$B$78,2),IF((C818=11),VLOOKUP(D818,'11 лет'!$A$5:$B$78,2),IF((C818=12),VLOOKUP(D818,'12 лет'!$A$5:$B$78,2),IF((C818=13),VLOOKUP(D818,'13 лет'!$A$5:$B$78,2),IF((C818=14),VLOOKUP(D818,'14 лет'!$A$5:$B$78,2),IF((C818=15),VLOOKUP(D818,'15 лет'!$A$5:$B$78,2),IF((C818=16),VLOOKUP(D818,'16 лет'!$A$5:$B$78,2),IF((C818=17),VLOOKUP(D818,'17 лет'!$A$5:$B$78,2))))))))))))</f>
        <v>0</v>
      </c>
      <c r="F818" s="28"/>
      <c r="G818" s="17">
        <f>IF((C818&lt;=7),VLOOKUP(F818,'7 лет'!$C$5:$D$79,2),IF((C818=8),VLOOKUP(F818,'8 лет'!$C$5:$D$79,2),IF((C818=9),VLOOKUP(F818,'9 лет'!$C$5:$D$79,2),IF((C818=10),VLOOKUP(F818,'10 лет'!$C$5:$D$79,2),IF((C818=11),VLOOKUP(F818,'11 лет'!$C$5:$D$79,2),IF((C818=12),VLOOKUP(F818,'12 лет'!$C$5:$D$79,2),IF((C818=13),VLOOKUP(F818,'13 лет'!$C$5:$D$79,2),IF((C818=14),VLOOKUP(F818,'14 лет'!$C$5:$D$79,2),IF((C818=15),VLOOKUP(F818,'15 лет'!$C$5:$D$79,2),IF((C818=16),VLOOKUP(F818,'16 лет'!$C$5:$D$79,2),IF((C818=17),VLOOKUP(F818,'17 лет'!$C$5:$D$79,2))))))))))))</f>
        <v>0</v>
      </c>
      <c r="H818" s="28"/>
      <c r="I818" s="17">
        <f>IF((C818&lt;=7),VLOOKUP(H818,'7 лет'!$E$5:$F$79,2),IF((C818=8),VLOOKUP(H818,'8 лет'!$E$5:$F$79,2),IF((C818=9),VLOOKUP(H818,'9 лет'!$E$5:$F$79,2),IF((C818=10),VLOOKUP(H818,'10 лет'!$E$5:$F$79,2),IF((C818=11),VLOOKUP(H818,'11 лет'!$E$5:$F$79,2),IF((C818=12),VLOOKUP(H818,'12 лет'!$E$5:$F$79,2),IF((C818=13),VLOOKUP(H818,'13 лет'!$E$5:$F$79,2),IF((C818=14),VLOOKUP(H818,'14 лет'!$E$5:$F$79,2),IF((C818=15),VLOOKUP(H818,'15 лет'!$E$5:$F$79,2),IF((C818=16),VLOOKUP(H818,'16 лет'!$E$5:$F$79,2),IF((C818=17),VLOOKUP(H818,'17 лет'!$E$5:$F$79,2))))))))))))</f>
        <v>0</v>
      </c>
      <c r="J818" s="28"/>
      <c r="K818" s="17">
        <f>IF((C818&lt;=7),VLOOKUP(J818,'7 лет'!$G$5:$H$79,2),IF((C818=8),VLOOKUP(J818,'8 лет'!$G$5:$H$79,2),IF((C818=9),VLOOKUP(J818,'9 лет'!$G$5:$H$79,2),IF((C818=10),VLOOKUP(J818,'10 лет'!$G$5:$H$79,2),IF((C818=11),VLOOKUP(J818,'11 лет'!$G$5:$H$79,2),IF((C818=12),VLOOKUP(J818,'12 лет'!$G$5:$H$79,2),IF((C818=13),VLOOKUP(J818,'13 лет'!$G$5:$H$79,2),IF((C818=14),VLOOKUP(J818,'14 лет'!$G$5:$H$79,2),IF(C818&gt;=15,"0")))))))))</f>
        <v>0</v>
      </c>
      <c r="L818" s="28"/>
      <c r="M818" s="17" t="str">
        <f>IF((C818=12),VLOOKUP(L818,'12 лет'!$I$5:$J$81,2),IF((C818=13),VLOOKUP(L818,'13 лет'!$I$5:$J$81,2),IF((C818=14),VLOOKUP(L818,'14 лет'!$I$5:$J$80,2),IF((C818=15),VLOOKUP(L818,'15 лет'!$G$5:$H$82,2),IF((C818=16),VLOOKUP(L818,'16 лет'!$G$5:$H$81,2),IF((C818=17),VLOOKUP(L818,'17 лет'!$G$5:$H$81,2),IF(C818&lt;12,"0")))))))</f>
        <v>0</v>
      </c>
      <c r="N818" s="28"/>
      <c r="O818" s="17" t="str">
        <f>IF((C818=15),VLOOKUP(N818,'15 лет'!$I$5:$J$100,2),IF((C818=16),VLOOKUP(N818,'16 лет'!$I$5:$J$94,2),IF((C818=17),VLOOKUP(N818,'17 лет'!$I$5:$J$97,2),IF(C818&lt;15,"0"))))</f>
        <v>0</v>
      </c>
      <c r="P818" s="11"/>
      <c r="Q818" s="17">
        <f>IF((C818&lt;=7),VLOOKUP(P818,'7 лет'!$I$5:$J$79,2),IF((C818=8),VLOOKUP(P818,'8 лет'!$I$5:$J$79,2),IF((C818=9),VLOOKUP(P818,'9 лет'!$I$5:$J$79,2),IF((C818=10),VLOOKUP(P818,'10 лет'!$I$5:$J$79,2),IF((C818=11),VLOOKUP(P818,'11 лет'!$I$5:$J$79,2),IF((C818=12),VLOOKUP(P818,'12 лет'!$K$5:$L$79,2),IF((C818=13),VLOOKUP(P818,'13 лет'!$K$5:$L$79,2),IF((C818=14),VLOOKUP(P818,'14 лет'!$K$5:$L$79,2),IF((C818=15),VLOOKUP(P818,'15 лет'!$K$5:$L$79,2),IF((C818=16),VLOOKUP(P818,'16 лет'!$K$5:$L$79,2),IF((C818=17),VLOOKUP(P818,'17 лет'!$K$5:$L$79,2),)))))))))))</f>
        <v>50</v>
      </c>
      <c r="R818" s="28"/>
      <c r="S818" s="17">
        <f>IF((C818&lt;=7),VLOOKUP(R818,'7 лет'!$K$5:$L$79,2),IF((C818=8),VLOOKUP(R818,'8 лет'!$K$5:$L$79,2),IF((C818=9),VLOOKUP(R818,'9 лет'!$K$5:$L$79,2),IF((C818=10),VLOOKUP(R818,'10 лет'!$K$5:$L$79,2),IF((C818=11),VLOOKUP(R818,'11 лет'!$K$5:$L$79,2),IF((C818=12),VLOOKUP(R818,'12 лет'!$M$5:$N$79,2),IF((C818=13),VLOOKUP(R818,'13 лет'!$M$5:$N$79,2),IF((C818=14),VLOOKUP(R818,'14 лет'!$M$5:$N$79,2),IF((C818=15),VLOOKUP(R818,'15 лет'!$M$5:$N$79,2),IF((C818=16),VLOOKUP(R818,'16 лет'!$M$5:$N$79,2),IF((C818=17),VLOOKUP(R818,'17 лет'!$M$5:$N$79,2))))))))))))</f>
        <v>0</v>
      </c>
      <c r="T818" s="12">
        <f t="shared" si="38"/>
        <v>50</v>
      </c>
      <c r="U818" s="4">
        <f>'Личное первенство юноши'!U128</f>
        <v>7</v>
      </c>
      <c r="V818" s="120"/>
      <c r="W818" s="111"/>
      <c r="X818" t="str">
        <f>P812</f>
        <v>Субъект РФ 20</v>
      </c>
    </row>
    <row r="819" spans="1:24" ht="18.75">
      <c r="A819" s="28">
        <v>3</v>
      </c>
      <c r="B819" s="79"/>
      <c r="C819" s="28"/>
      <c r="D819" s="28"/>
      <c r="E819" s="17">
        <f>IF((C819&lt;=7),VLOOKUP(D819,'7 лет'!$A$5:$B$78,2),IF((C819=8),VLOOKUP(D819,'8 лет'!$A$5:$B$78,2),IF((C819=9),VLOOKUP(D819,'9 лет'!$A$5:$B$78,2),IF((C819=10),VLOOKUP(D819,'10 лет'!$A$5:$B$78,2),IF((C819=11),VLOOKUP(D819,'11 лет'!$A$5:$B$78,2),IF((C819=12),VLOOKUP(D819,'12 лет'!$A$5:$B$78,2),IF((C819=13),VLOOKUP(D819,'13 лет'!$A$5:$B$78,2),IF((C819=14),VLOOKUP(D819,'14 лет'!$A$5:$B$78,2),IF((C819=15),VLOOKUP(D819,'15 лет'!$A$5:$B$78,2),IF((C819=16),VLOOKUP(D819,'16 лет'!$A$5:$B$78,2),IF((C819=17),VLOOKUP(D819,'17 лет'!$A$5:$B$78,2))))))))))))</f>
        <v>0</v>
      </c>
      <c r="F819" s="28"/>
      <c r="G819" s="17">
        <f>IF((C819&lt;=7),VLOOKUP(F819,'7 лет'!$C$5:$D$79,2),IF((C819=8),VLOOKUP(F819,'8 лет'!$C$5:$D$79,2),IF((C819=9),VLOOKUP(F819,'9 лет'!$C$5:$D$79,2),IF((C819=10),VLOOKUP(F819,'10 лет'!$C$5:$D$79,2),IF((C819=11),VLOOKUP(F819,'11 лет'!$C$5:$D$79,2),IF((C819=12),VLOOKUP(F819,'12 лет'!$C$5:$D$79,2),IF((C819=13),VLOOKUP(F819,'13 лет'!$C$5:$D$79,2),IF((C819=14),VLOOKUP(F819,'14 лет'!$C$5:$D$79,2),IF((C819=15),VLOOKUP(F819,'15 лет'!$C$5:$D$79,2),IF((C819=16),VLOOKUP(F819,'16 лет'!$C$5:$D$79,2),IF((C819=17),VLOOKUP(F819,'17 лет'!$C$5:$D$79,2))))))))))))</f>
        <v>0</v>
      </c>
      <c r="H819" s="28"/>
      <c r="I819" s="17">
        <f>IF((C819&lt;=7),VLOOKUP(H819,'7 лет'!$E$5:$F$79,2),IF((C819=8),VLOOKUP(H819,'8 лет'!$E$5:$F$79,2),IF((C819=9),VLOOKUP(H819,'9 лет'!$E$5:$F$79,2),IF((C819=10),VLOOKUP(H819,'10 лет'!$E$5:$F$79,2),IF((C819=11),VLOOKUP(H819,'11 лет'!$E$5:$F$79,2),IF((C819=12),VLOOKUP(H819,'12 лет'!$E$5:$F$79,2),IF((C819=13),VLOOKUP(H819,'13 лет'!$E$5:$F$79,2),IF((C819=14),VLOOKUP(H819,'14 лет'!$E$5:$F$79,2),IF((C819=15),VLOOKUP(H819,'15 лет'!$E$5:$F$79,2),IF((C819=16),VLOOKUP(H819,'16 лет'!$E$5:$F$79,2),IF((C819=17),VLOOKUP(H819,'17 лет'!$E$5:$F$79,2))))))))))))</f>
        <v>0</v>
      </c>
      <c r="J819" s="28"/>
      <c r="K819" s="17">
        <f>IF((C819&lt;=7),VLOOKUP(J819,'7 лет'!$G$5:$H$79,2),IF((C819=8),VLOOKUP(J819,'8 лет'!$G$5:$H$79,2),IF((C819=9),VLOOKUP(J819,'9 лет'!$G$5:$H$79,2),IF((C819=10),VLOOKUP(J819,'10 лет'!$G$5:$H$79,2),IF((C819=11),VLOOKUP(J819,'11 лет'!$G$5:$H$79,2),IF((C819=12),VLOOKUP(J819,'12 лет'!$G$5:$H$79,2),IF((C819=13),VLOOKUP(J819,'13 лет'!$G$5:$H$79,2),IF((C819=14),VLOOKUP(J819,'14 лет'!$G$5:$H$79,2),IF(C819&gt;=15,"0")))))))))</f>
        <v>0</v>
      </c>
      <c r="L819" s="28"/>
      <c r="M819" s="17" t="str">
        <f>IF((C819=12),VLOOKUP(L819,'12 лет'!$I$5:$J$81,2),IF((C819=13),VLOOKUP(L819,'13 лет'!$I$5:$J$81,2),IF((C819=14),VLOOKUP(L819,'14 лет'!$I$5:$J$80,2),IF((C819=15),VLOOKUP(L819,'15 лет'!$G$5:$H$82,2),IF((C819=16),VLOOKUP(L819,'16 лет'!$G$5:$H$81,2),IF((C819=17),VLOOKUP(L819,'17 лет'!$G$5:$H$81,2),IF(C819&lt;12,"0")))))))</f>
        <v>0</v>
      </c>
      <c r="N819" s="28"/>
      <c r="O819" s="17" t="str">
        <f>IF((C819=15),VLOOKUP(N819,'15 лет'!$I$5:$J$100,2),IF((C819=16),VLOOKUP(N819,'16 лет'!$I$5:$J$94,2),IF((C819=17),VLOOKUP(N819,'17 лет'!$I$5:$J$97,2),IF(C819&lt;15,"0"))))</f>
        <v>0</v>
      </c>
      <c r="P819" s="11"/>
      <c r="Q819" s="17">
        <f>IF((C819&lt;=7),VLOOKUP(P819,'7 лет'!$I$5:$J$79,2),IF((C819=8),VLOOKUP(P819,'8 лет'!$I$5:$J$79,2),IF((C819=9),VLOOKUP(P819,'9 лет'!$I$5:$J$79,2),IF((C819=10),VLOOKUP(P819,'10 лет'!$I$5:$J$79,2),IF((C819=11),VLOOKUP(P819,'11 лет'!$I$5:$J$79,2),IF((C819=12),VLOOKUP(P819,'12 лет'!$K$5:$L$79,2),IF((C819=13),VLOOKUP(P819,'13 лет'!$K$5:$L$79,2),IF((C819=14),VLOOKUP(P819,'14 лет'!$K$5:$L$79,2),IF((C819=15),VLOOKUP(P819,'15 лет'!$K$5:$L$79,2),IF((C819=16),VLOOKUP(P819,'16 лет'!$K$5:$L$79,2),IF((C819=17),VLOOKUP(P819,'17 лет'!$K$5:$L$79,2),)))))))))))</f>
        <v>50</v>
      </c>
      <c r="R819" s="28"/>
      <c r="S819" s="17">
        <f>IF((C819&lt;=7),VLOOKUP(R819,'7 лет'!$K$5:$L$79,2),IF((C819=8),VLOOKUP(R819,'8 лет'!$K$5:$L$79,2),IF((C819=9),VLOOKUP(R819,'9 лет'!$K$5:$L$79,2),IF((C819=10),VLOOKUP(R819,'10 лет'!$K$5:$L$79,2),IF((C819=11),VLOOKUP(R819,'11 лет'!$K$5:$L$79,2),IF((C819=12),VLOOKUP(R819,'12 лет'!$M$5:$N$79,2),IF((C819=13),VLOOKUP(R819,'13 лет'!$M$5:$N$79,2),IF((C819=14),VLOOKUP(R819,'14 лет'!$M$5:$N$79,2),IF((C819=15),VLOOKUP(R819,'15 лет'!$M$5:$N$79,2),IF((C819=16),VLOOKUP(R819,'16 лет'!$M$5:$N$79,2),IF((C819=17),VLOOKUP(R819,'17 лет'!$M$5:$N$79,2))))))))))))</f>
        <v>0</v>
      </c>
      <c r="T819" s="12">
        <f t="shared" si="38"/>
        <v>50</v>
      </c>
      <c r="U819" s="4">
        <f>'Личное первенство юноши'!U129</f>
        <v>7</v>
      </c>
      <c r="V819" s="120"/>
      <c r="W819" s="111"/>
      <c r="X819" t="str">
        <f>P812</f>
        <v>Субъект РФ 20</v>
      </c>
    </row>
    <row r="820" spans="1:24" ht="18.75">
      <c r="A820" s="28">
        <v>4</v>
      </c>
      <c r="B820" s="79"/>
      <c r="C820" s="28"/>
      <c r="D820" s="28"/>
      <c r="E820" s="17">
        <f>IF((C820&lt;=7),VLOOKUP(D820,'7 лет'!$A$5:$B$78,2),IF((C820=8),VLOOKUP(D820,'8 лет'!$A$5:$B$78,2),IF((C820=9),VLOOKUP(D820,'9 лет'!$A$5:$B$78,2),IF((C820=10),VLOOKUP(D820,'10 лет'!$A$5:$B$78,2),IF((C820=11),VLOOKUP(D820,'11 лет'!$A$5:$B$78,2),IF((C820=12),VLOOKUP(D820,'12 лет'!$A$5:$B$78,2),IF((C820=13),VLOOKUP(D820,'13 лет'!$A$5:$B$78,2),IF((C820=14),VLOOKUP(D820,'14 лет'!$A$5:$B$78,2),IF((C820=15),VLOOKUP(D820,'15 лет'!$A$5:$B$78,2),IF((C820=16),VLOOKUP(D820,'16 лет'!$A$5:$B$78,2),IF((C820=17),VLOOKUP(D820,'17 лет'!$A$5:$B$78,2))))))))))))</f>
        <v>0</v>
      </c>
      <c r="F820" s="28"/>
      <c r="G820" s="17">
        <f>IF((C820&lt;=7),VLOOKUP(F820,'7 лет'!$C$5:$D$79,2),IF((C820=8),VLOOKUP(F820,'8 лет'!$C$5:$D$79,2),IF((C820=9),VLOOKUP(F820,'9 лет'!$C$5:$D$79,2),IF((C820=10),VLOOKUP(F820,'10 лет'!$C$5:$D$79,2),IF((C820=11),VLOOKUP(F820,'11 лет'!$C$5:$D$79,2),IF((C820=12),VLOOKUP(F820,'12 лет'!$C$5:$D$79,2),IF((C820=13),VLOOKUP(F820,'13 лет'!$C$5:$D$79,2),IF((C820=14),VLOOKUP(F820,'14 лет'!$C$5:$D$79,2),IF((C820=15),VLOOKUP(F820,'15 лет'!$C$5:$D$79,2),IF((C820=16),VLOOKUP(F820,'16 лет'!$C$5:$D$79,2),IF((C820=17),VLOOKUP(F820,'17 лет'!$C$5:$D$79,2))))))))))))</f>
        <v>0</v>
      </c>
      <c r="H820" s="28"/>
      <c r="I820" s="17">
        <f>IF((C820&lt;=7),VLOOKUP(H820,'7 лет'!$E$5:$F$79,2),IF((C820=8),VLOOKUP(H820,'8 лет'!$E$5:$F$79,2),IF((C820=9),VLOOKUP(H820,'9 лет'!$E$5:$F$79,2),IF((C820=10),VLOOKUP(H820,'10 лет'!$E$5:$F$79,2),IF((C820=11),VLOOKUP(H820,'11 лет'!$E$5:$F$79,2),IF((C820=12),VLOOKUP(H820,'12 лет'!$E$5:$F$79,2),IF((C820=13),VLOOKUP(H820,'13 лет'!$E$5:$F$79,2),IF((C820=14),VLOOKUP(H820,'14 лет'!$E$5:$F$79,2),IF((C820=15),VLOOKUP(H820,'15 лет'!$E$5:$F$79,2),IF((C820=16),VLOOKUP(H820,'16 лет'!$E$5:$F$79,2),IF((C820=17),VLOOKUP(H820,'17 лет'!$E$5:$F$79,2))))))))))))</f>
        <v>0</v>
      </c>
      <c r="J820" s="28"/>
      <c r="K820" s="17">
        <f>IF((C820&lt;=7),VLOOKUP(J820,'7 лет'!$G$5:$H$79,2),IF((C820=8),VLOOKUP(J820,'8 лет'!$G$5:$H$79,2),IF((C820=9),VLOOKUP(J820,'9 лет'!$G$5:$H$79,2),IF((C820=10),VLOOKUP(J820,'10 лет'!$G$5:$H$79,2),IF((C820=11),VLOOKUP(J820,'11 лет'!$G$5:$H$79,2),IF((C820=12),VLOOKUP(J820,'12 лет'!$G$5:$H$79,2),IF((C820=13),VLOOKUP(J820,'13 лет'!$G$5:$H$79,2),IF((C820=14),VLOOKUP(J820,'14 лет'!$G$5:$H$79,2),IF(C820&gt;=15,"0")))))))))</f>
        <v>0</v>
      </c>
      <c r="L820" s="28"/>
      <c r="M820" s="17" t="str">
        <f>IF((C820=12),VLOOKUP(L820,'12 лет'!$I$5:$J$81,2),IF((C820=13),VLOOKUP(L820,'13 лет'!$I$5:$J$81,2),IF((C820=14),VLOOKUP(L820,'14 лет'!$I$5:$J$80,2),IF((C820=15),VLOOKUP(L820,'15 лет'!$G$5:$H$82,2),IF((C820=16),VLOOKUP(L820,'16 лет'!$G$5:$H$81,2),IF((C820=17),VLOOKUP(L820,'17 лет'!$G$5:$H$81,2),IF(C820&lt;12,"0")))))))</f>
        <v>0</v>
      </c>
      <c r="N820" s="28"/>
      <c r="O820" s="17" t="str">
        <f>IF((C820=15),VLOOKUP(N820,'15 лет'!$I$5:$J$100,2),IF((C820=16),VLOOKUP(N820,'16 лет'!$I$5:$J$94,2),IF((C820=17),VLOOKUP(N820,'17 лет'!$I$5:$J$97,2),IF(C820&lt;15,"0"))))</f>
        <v>0</v>
      </c>
      <c r="P820" s="11"/>
      <c r="Q820" s="17">
        <f>IF((C820&lt;=7),VLOOKUP(P820,'7 лет'!$I$5:$J$79,2),IF((C820=8),VLOOKUP(P820,'8 лет'!$I$5:$J$79,2),IF((C820=9),VLOOKUP(P820,'9 лет'!$I$5:$J$79,2),IF((C820=10),VLOOKUP(P820,'10 лет'!$I$5:$J$79,2),IF((C820=11),VLOOKUP(P820,'11 лет'!$I$5:$J$79,2),IF((C820=12),VLOOKUP(P820,'12 лет'!$K$5:$L$79,2),IF((C820=13),VLOOKUP(P820,'13 лет'!$K$5:$L$79,2),IF((C820=14),VLOOKUP(P820,'14 лет'!$K$5:$L$79,2),IF((C820=15),VLOOKUP(P820,'15 лет'!$K$5:$L$79,2),IF((C820=16),VLOOKUP(P820,'16 лет'!$K$5:$L$79,2),IF((C820=17),VLOOKUP(P820,'17 лет'!$K$5:$L$79,2),)))))))))))</f>
        <v>50</v>
      </c>
      <c r="R820" s="28"/>
      <c r="S820" s="17">
        <f>IF((C820&lt;=7),VLOOKUP(R820,'7 лет'!$K$5:$L$79,2),IF((C820=8),VLOOKUP(R820,'8 лет'!$K$5:$L$79,2),IF((C820=9),VLOOKUP(R820,'9 лет'!$K$5:$L$79,2),IF((C820=10),VLOOKUP(R820,'10 лет'!$K$5:$L$79,2),IF((C820=11),VLOOKUP(R820,'11 лет'!$K$5:$L$79,2),IF((C820=12),VLOOKUP(R820,'12 лет'!$M$5:$N$79,2),IF((C820=13),VLOOKUP(R820,'13 лет'!$M$5:$N$79,2),IF((C820=14),VLOOKUP(R820,'14 лет'!$M$5:$N$79,2),IF((C820=15),VLOOKUP(R820,'15 лет'!$M$5:$N$79,2),IF((C820=16),VLOOKUP(R820,'16 лет'!$M$5:$N$79,2),IF((C820=17),VLOOKUP(R820,'17 лет'!$M$5:$N$79,2))))))))))))</f>
        <v>0</v>
      </c>
      <c r="T820" s="12">
        <f t="shared" si="38"/>
        <v>50</v>
      </c>
      <c r="U820" s="4">
        <f>'Личное первенство юноши'!U130</f>
        <v>7</v>
      </c>
      <c r="V820" s="120"/>
      <c r="W820" s="111"/>
      <c r="X820" t="str">
        <f>P812</f>
        <v>Субъект РФ 20</v>
      </c>
    </row>
    <row r="821" spans="1:24" ht="18.75">
      <c r="A821" s="28">
        <v>5</v>
      </c>
      <c r="B821" s="79"/>
      <c r="C821" s="30"/>
      <c r="D821" s="28"/>
      <c r="E821" s="17">
        <f>IF((C821&lt;=7),VLOOKUP(D821,'7 лет'!$A$5:$B$78,2),IF((C821=8),VLOOKUP(D821,'8 лет'!$A$5:$B$78,2),IF((C821=9),VLOOKUP(D821,'9 лет'!$A$5:$B$78,2),IF((C821=10),VLOOKUP(D821,'10 лет'!$A$5:$B$78,2),IF((C821=11),VLOOKUP(D821,'11 лет'!$A$5:$B$78,2),IF((C821=12),VLOOKUP(D821,'12 лет'!$A$5:$B$78,2),IF((C821=13),VLOOKUP(D821,'13 лет'!$A$5:$B$78,2),IF((C821=14),VLOOKUP(D821,'14 лет'!$A$5:$B$78,2),IF((C821=15),VLOOKUP(D821,'15 лет'!$A$5:$B$78,2),IF((C821=16),VLOOKUP(D821,'16 лет'!$A$5:$B$78,2),IF((C821=17),VLOOKUP(D821,'17 лет'!$A$5:$B$78,2))))))))))))</f>
        <v>0</v>
      </c>
      <c r="F821" s="28"/>
      <c r="G821" s="17">
        <f>IF((C821&lt;=7),VLOOKUP(F821,'7 лет'!$C$5:$D$79,2),IF((C821=8),VLOOKUP(F821,'8 лет'!$C$5:$D$79,2),IF((C821=9),VLOOKUP(F821,'9 лет'!$C$5:$D$79,2),IF((C821=10),VLOOKUP(F821,'10 лет'!$C$5:$D$79,2),IF((C821=11),VLOOKUP(F821,'11 лет'!$C$5:$D$79,2),IF((C821=12),VLOOKUP(F821,'12 лет'!$C$5:$D$79,2),IF((C821=13),VLOOKUP(F821,'13 лет'!$C$5:$D$79,2),IF((C821=14),VLOOKUP(F821,'14 лет'!$C$5:$D$79,2),IF((C821=15),VLOOKUP(F821,'15 лет'!$C$5:$D$79,2),IF((C821=16),VLOOKUP(F821,'16 лет'!$C$5:$D$79,2),IF((C821=17),VLOOKUP(F821,'17 лет'!$C$5:$D$79,2))))))))))))</f>
        <v>0</v>
      </c>
      <c r="H821" s="28"/>
      <c r="I821" s="17">
        <f>IF((C821&lt;=7),VLOOKUP(H821,'7 лет'!$E$5:$F$79,2),IF((C821=8),VLOOKUP(H821,'8 лет'!$E$5:$F$79,2),IF((C821=9),VLOOKUP(H821,'9 лет'!$E$5:$F$79,2),IF((C821=10),VLOOKUP(H821,'10 лет'!$E$5:$F$79,2),IF((C821=11),VLOOKUP(H821,'11 лет'!$E$5:$F$79,2),IF((C821=12),VLOOKUP(H821,'12 лет'!$E$5:$F$79,2),IF((C821=13),VLOOKUP(H821,'13 лет'!$E$5:$F$79,2),IF((C821=14),VLOOKUP(H821,'14 лет'!$E$5:$F$79,2),IF((C821=15),VLOOKUP(H821,'15 лет'!$E$5:$F$79,2),IF((C821=16),VLOOKUP(H821,'16 лет'!$E$5:$F$79,2),IF((C821=17),VLOOKUP(H821,'17 лет'!$E$5:$F$79,2))))))))))))</f>
        <v>0</v>
      </c>
      <c r="J821" s="28"/>
      <c r="K821" s="17">
        <f>IF((C821&lt;=7),VLOOKUP(J821,'7 лет'!$G$5:$H$79,2),IF((C821=8),VLOOKUP(J821,'8 лет'!$G$5:$H$79,2),IF((C821=9),VLOOKUP(J821,'9 лет'!$G$5:$H$79,2),IF((C821=10),VLOOKUP(J821,'10 лет'!$G$5:$H$79,2),IF((C821=11),VLOOKUP(J821,'11 лет'!$G$5:$H$79,2),IF((C821=12),VLOOKUP(J821,'12 лет'!$G$5:$H$79,2),IF((C821=13),VLOOKUP(J821,'13 лет'!$G$5:$H$79,2),IF((C821=14),VLOOKUP(J821,'14 лет'!$G$5:$H$79,2),IF(C821&gt;=15,"0")))))))))</f>
        <v>0</v>
      </c>
      <c r="L821" s="28"/>
      <c r="M821" s="17" t="str">
        <f>IF((C821=12),VLOOKUP(L821,'12 лет'!$I$5:$J$81,2),IF((C821=13),VLOOKUP(L821,'13 лет'!$I$5:$J$81,2),IF((C821=14),VLOOKUP(L821,'14 лет'!$I$5:$J$80,2),IF((C821=15),VLOOKUP(L821,'15 лет'!$G$5:$H$82,2),IF((C821=16),VLOOKUP(L821,'16 лет'!$G$5:$H$81,2),IF((C821=17),VLOOKUP(L821,'17 лет'!$G$5:$H$81,2),IF(C821&lt;12,"0")))))))</f>
        <v>0</v>
      </c>
      <c r="N821" s="28"/>
      <c r="O821" s="17" t="str">
        <f>IF((C821=15),VLOOKUP(N821,'15 лет'!$I$5:$J$100,2),IF((C821=16),VLOOKUP(N821,'16 лет'!$I$5:$J$94,2),IF((C821=17),VLOOKUP(N821,'17 лет'!$I$5:$J$97,2),IF(C821&lt;15,"0"))))</f>
        <v>0</v>
      </c>
      <c r="P821" s="11"/>
      <c r="Q821" s="17">
        <f>IF((C821&lt;=7),VLOOKUP(P821,'7 лет'!$I$5:$J$79,2),IF((C821=8),VLOOKUP(P821,'8 лет'!$I$5:$J$79,2),IF((C821=9),VLOOKUP(P821,'9 лет'!$I$5:$J$79,2),IF((C821=10),VLOOKUP(P821,'10 лет'!$I$5:$J$79,2),IF((C821=11),VLOOKUP(P821,'11 лет'!$I$5:$J$79,2),IF((C821=12),VLOOKUP(P821,'12 лет'!$K$5:$L$79,2),IF((C821=13),VLOOKUP(P821,'13 лет'!$K$5:$L$79,2),IF((C821=14),VLOOKUP(P821,'14 лет'!$K$5:$L$79,2),IF((C821=15),VLOOKUP(P821,'15 лет'!$K$5:$L$79,2),IF((C821=16),VLOOKUP(P821,'16 лет'!$K$5:$L$79,2),IF((C821=17),VLOOKUP(P821,'17 лет'!$K$5:$L$79,2),)))))))))))</f>
        <v>50</v>
      </c>
      <c r="R821" s="28"/>
      <c r="S821" s="17">
        <f>IF((C821&lt;=7),VLOOKUP(R821,'7 лет'!$K$5:$L$79,2),IF((C821=8),VLOOKUP(R821,'8 лет'!$K$5:$L$79,2),IF((C821=9),VLOOKUP(R821,'9 лет'!$K$5:$L$79,2),IF((C821=10),VLOOKUP(R821,'10 лет'!$K$5:$L$79,2),IF((C821=11),VLOOKUP(R821,'11 лет'!$K$5:$L$79,2),IF((C821=12),VLOOKUP(R821,'12 лет'!$M$5:$N$79,2),IF((C821=13),VLOOKUP(R821,'13 лет'!$M$5:$N$79,2),IF((C821=14),VLOOKUP(R821,'14 лет'!$M$5:$N$79,2),IF((C821=15),VLOOKUP(R821,'15 лет'!$M$5:$N$79,2),IF((C821=16),VLOOKUP(R821,'16 лет'!$M$5:$N$79,2),IF((C821=17),VLOOKUP(R821,'17 лет'!$M$5:$N$79,2))))))))))))</f>
        <v>0</v>
      </c>
      <c r="T821" s="12">
        <f t="shared" si="38"/>
        <v>50</v>
      </c>
      <c r="U821" s="4">
        <f>'Личное первенство юноши'!U131</f>
        <v>7</v>
      </c>
      <c r="V821" s="120"/>
      <c r="W821" s="111"/>
      <c r="X821" t="str">
        <f>P812</f>
        <v>Субъект РФ 20</v>
      </c>
    </row>
    <row r="822" spans="1:24" ht="18.75">
      <c r="A822" s="28">
        <v>6</v>
      </c>
      <c r="B822" s="79"/>
      <c r="C822" s="30"/>
      <c r="D822" s="28"/>
      <c r="E822" s="17">
        <f>IF((C822&lt;=7),VLOOKUP(D822,'7 лет'!$A$5:$B$78,2),IF((C822=8),VLOOKUP(D822,'8 лет'!$A$5:$B$78,2),IF((C822=9),VLOOKUP(D822,'9 лет'!$A$5:$B$78,2),IF((C822=10),VLOOKUP(D822,'10 лет'!$A$5:$B$78,2),IF((C822=11),VLOOKUP(D822,'11 лет'!$A$5:$B$78,2),IF((C822=12),VLOOKUP(D822,'12 лет'!$A$5:$B$78,2),IF((C822=13),VLOOKUP(D822,'13 лет'!$A$5:$B$78,2),IF((C822=14),VLOOKUP(D822,'14 лет'!$A$5:$B$78,2),IF((C822=15),VLOOKUP(D822,'15 лет'!$A$5:$B$78,2),IF((C822=16),VLOOKUP(D822,'16 лет'!$A$5:$B$78,2),IF((C822=17),VLOOKUP(D822,'17 лет'!$A$5:$B$78,2))))))))))))</f>
        <v>0</v>
      </c>
      <c r="F822" s="28"/>
      <c r="G822" s="17">
        <f>IF((C822&lt;=7),VLOOKUP(F822,'7 лет'!$C$5:$D$79,2),IF((C822=8),VLOOKUP(F822,'8 лет'!$C$5:$D$79,2),IF((C822=9),VLOOKUP(F822,'9 лет'!$C$5:$D$79,2),IF((C822=10),VLOOKUP(F822,'10 лет'!$C$5:$D$79,2),IF((C822=11),VLOOKUP(F822,'11 лет'!$C$5:$D$79,2),IF((C822=12),VLOOKUP(F822,'12 лет'!$C$5:$D$79,2),IF((C822=13),VLOOKUP(F822,'13 лет'!$C$5:$D$79,2),IF((C822=14),VLOOKUP(F822,'14 лет'!$C$5:$D$79,2),IF((C822=15),VLOOKUP(F822,'15 лет'!$C$5:$D$79,2),IF((C822=16),VLOOKUP(F822,'16 лет'!$C$5:$D$79,2),IF((C822=17),VLOOKUP(F822,'17 лет'!$C$5:$D$79,2))))))))))))</f>
        <v>0</v>
      </c>
      <c r="H822" s="28"/>
      <c r="I822" s="17">
        <f>IF((C822&lt;=7),VLOOKUP(H822,'7 лет'!$E$5:$F$79,2),IF((C822=8),VLOOKUP(H822,'8 лет'!$E$5:$F$79,2),IF((C822=9),VLOOKUP(H822,'9 лет'!$E$5:$F$79,2),IF((C822=10),VLOOKUP(H822,'10 лет'!$E$5:$F$79,2),IF((C822=11),VLOOKUP(H822,'11 лет'!$E$5:$F$79,2),IF((C822=12),VLOOKUP(H822,'12 лет'!$E$5:$F$79,2),IF((C822=13),VLOOKUP(H822,'13 лет'!$E$5:$F$79,2),IF((C822=14),VLOOKUP(H822,'14 лет'!$E$5:$F$79,2),IF((C822=15),VLOOKUP(H822,'15 лет'!$E$5:$F$79,2),IF((C822=16),VLOOKUP(H822,'16 лет'!$E$5:$F$79,2),IF((C822=17),VLOOKUP(H822,'17 лет'!$E$5:$F$79,2))))))))))))</f>
        <v>0</v>
      </c>
      <c r="J822" s="28"/>
      <c r="K822" s="17">
        <f>IF((C822&lt;=7),VLOOKUP(J822,'7 лет'!$G$5:$H$79,2),IF((C822=8),VLOOKUP(J822,'8 лет'!$G$5:$H$79,2),IF((C822=9),VLOOKUP(J822,'9 лет'!$G$5:$H$79,2),IF((C822=10),VLOOKUP(J822,'10 лет'!$G$5:$H$79,2),IF((C822=11),VLOOKUP(J822,'11 лет'!$G$5:$H$79,2),IF((C822=12),VLOOKUP(J822,'12 лет'!$G$5:$H$79,2),IF((C822=13),VLOOKUP(J822,'13 лет'!$G$5:$H$79,2),IF((C822=14),VLOOKUP(J822,'14 лет'!$G$5:$H$79,2),IF(C822&gt;=15,"0")))))))))</f>
        <v>0</v>
      </c>
      <c r="L822" s="28"/>
      <c r="M822" s="17" t="str">
        <f>IF((C822=12),VLOOKUP(L822,'12 лет'!$I$5:$J$81,2),IF((C822=13),VLOOKUP(L822,'13 лет'!$I$5:$J$81,2),IF((C822=14),VLOOKUP(L822,'14 лет'!$I$5:$J$80,2),IF((C822=15),VLOOKUP(L822,'15 лет'!$G$5:$H$82,2),IF((C822=16),VLOOKUP(L822,'16 лет'!$G$5:$H$81,2),IF((C822=17),VLOOKUP(L822,'17 лет'!$G$5:$H$81,2),IF(C822&lt;12,"0")))))))</f>
        <v>0</v>
      </c>
      <c r="N822" s="28"/>
      <c r="O822" s="17" t="str">
        <f>IF((C822=15),VLOOKUP(N822,'15 лет'!$I$5:$J$100,2),IF((C822=16),VLOOKUP(N822,'16 лет'!$I$5:$J$94,2),IF((C822=17),VLOOKUP(N822,'17 лет'!$I$5:$J$97,2),IF(C822&lt;15,"0"))))</f>
        <v>0</v>
      </c>
      <c r="P822" s="11"/>
      <c r="Q822" s="17">
        <f>IF((C822&lt;=7),VLOOKUP(P822,'7 лет'!$I$5:$J$79,2),IF((C822=8),VLOOKUP(P822,'8 лет'!$I$5:$J$79,2),IF((C822=9),VLOOKUP(P822,'9 лет'!$I$5:$J$79,2),IF((C822=10),VLOOKUP(P822,'10 лет'!$I$5:$J$79,2),IF((C822=11),VLOOKUP(P822,'11 лет'!$I$5:$J$79,2),IF((C822=12),VLOOKUP(P822,'12 лет'!$K$5:$L$79,2),IF((C822=13),VLOOKUP(P822,'13 лет'!$K$5:$L$79,2),IF((C822=14),VLOOKUP(P822,'14 лет'!$K$5:$L$79,2),IF((C822=15),VLOOKUP(P822,'15 лет'!$K$5:$L$79,2),IF((C822=16),VLOOKUP(P822,'16 лет'!$K$5:$L$79,2),IF((C822=17),VLOOKUP(P822,'17 лет'!$K$5:$L$79,2),)))))))))))</f>
        <v>50</v>
      </c>
      <c r="R822" s="28"/>
      <c r="S822" s="17">
        <f>IF((C822&lt;=7),VLOOKUP(R822,'7 лет'!$K$5:$L$79,2),IF((C822=8),VLOOKUP(R822,'8 лет'!$K$5:$L$79,2),IF((C822=9),VLOOKUP(R822,'9 лет'!$K$5:$L$79,2),IF((C822=10),VLOOKUP(R822,'10 лет'!$K$5:$L$79,2),IF((C822=11),VLOOKUP(R822,'11 лет'!$K$5:$L$79,2),IF((C822=12),VLOOKUP(R822,'12 лет'!$M$5:$N$79,2),IF((C822=13),VLOOKUP(R822,'13 лет'!$M$5:$N$79,2),IF((C822=14),VLOOKUP(R822,'14 лет'!$M$5:$N$79,2),IF((C822=15),VLOOKUP(R822,'15 лет'!$M$5:$N$79,2),IF((C822=16),VLOOKUP(R822,'16 лет'!$M$5:$N$79,2),IF((C822=17),VLOOKUP(R822,'17 лет'!$M$5:$N$79,2))))))))))))</f>
        <v>0</v>
      </c>
      <c r="T822" s="12">
        <f t="shared" si="38"/>
        <v>50</v>
      </c>
      <c r="U822" s="4">
        <f>'Личное первенство юноши'!U132</f>
        <v>7</v>
      </c>
      <c r="V822" s="120"/>
      <c r="W822" s="111"/>
      <c r="X822" t="str">
        <f>P812</f>
        <v>Субъект РФ 20</v>
      </c>
    </row>
    <row r="823" spans="1:24" ht="18.75">
      <c r="A823" s="122"/>
      <c r="B823" s="123"/>
      <c r="C823" s="123"/>
      <c r="D823" s="123"/>
      <c r="E823" s="123"/>
      <c r="F823" s="123"/>
      <c r="G823" s="123"/>
      <c r="H823" s="123"/>
      <c r="I823" s="123"/>
      <c r="J823" s="123"/>
      <c r="K823" s="123"/>
      <c r="L823" s="123"/>
      <c r="M823" s="123"/>
      <c r="N823" s="123"/>
      <c r="O823" s="123"/>
      <c r="P823" s="128" t="s">
        <v>292</v>
      </c>
      <c r="Q823" s="128"/>
      <c r="R823" s="128"/>
      <c r="S823" s="129"/>
      <c r="T823" s="124">
        <f ca="1">SUMPRODUCT(LARGE($T$817:$T$822,ROW(INDIRECT("T1:T"&amp;Z17))))</f>
        <v>250</v>
      </c>
      <c r="U823" s="125"/>
      <c r="V823" s="120"/>
      <c r="W823" s="111"/>
    </row>
    <row r="824" spans="1:24" ht="24.75" customHeight="1">
      <c r="A824" s="135" t="s">
        <v>180</v>
      </c>
      <c r="B824" s="136"/>
      <c r="C824" s="136"/>
      <c r="D824" s="136"/>
      <c r="E824" s="136"/>
      <c r="F824" s="136"/>
      <c r="G824" s="136"/>
      <c r="H824" s="136"/>
      <c r="I824" s="136"/>
      <c r="J824" s="136"/>
      <c r="K824" s="136"/>
      <c r="L824" s="136"/>
      <c r="M824" s="136"/>
      <c r="N824" s="136"/>
      <c r="O824" s="136"/>
      <c r="P824" s="136"/>
      <c r="Q824" s="136"/>
      <c r="R824" s="136"/>
      <c r="S824" s="136"/>
      <c r="T824" s="136"/>
      <c r="U824" s="137"/>
      <c r="V824" s="120"/>
      <c r="W824" s="111"/>
    </row>
    <row r="825" spans="1:24" ht="18.75">
      <c r="A825" s="28">
        <v>1</v>
      </c>
      <c r="B825" s="80"/>
      <c r="C825" s="28"/>
      <c r="D825" s="28"/>
      <c r="E825" s="17">
        <f>IF((C825&lt;=7),VLOOKUP(D825,'7 лет'!$M$5:$N$78,2),IF((C825=8),VLOOKUP(D825,'8 лет'!$M$5:$N$78,2),IF((C825=9),VLOOKUP(D825,'9 лет'!$M$5:$N$78,2),IF((C825=10),VLOOKUP(D825,'10 лет'!$M$5:$N$78,2),IF((C825=11),VLOOKUP(D825,'11 лет'!$M$5:$N$78,2),IF((C825=12),VLOOKUP(D825,'12 лет'!$O$5:$P$78,2),IF((C825=13),VLOOKUP(D825,'13 лет'!$O$5:$P$78,2),IF((C825=14),VLOOKUP(D825,'14 лет'!$O$5:$P$78,2),IF((C825=15),VLOOKUP(D825,'15 лет'!$O$5:$P$78,2),IF((C825=16),VLOOKUP(D825,'16 лет'!$O$5:$P$78,2),IF((C825=17),VLOOKUP(D825,'17 лет'!$O$5:$P$78,2))))))))))))</f>
        <v>0</v>
      </c>
      <c r="F825" s="28"/>
      <c r="G825" s="17">
        <f>IF((C825&lt;=7),VLOOKUP(F825,'7 лет'!$O$5:$P$79,2),IF((C825=8),VLOOKUP(F825,'8 лет'!$O$5:$P$79,2),IF((C825=9),VLOOKUP(F825,'9 лет'!$O$5:$P$79,2),IF((C825=10),VLOOKUP(F825,'10 лет'!$O$5:$P$79,2),IF((C825=11),VLOOKUP(F825,'11 лет'!$O$5:$P$79,2),IF((C825=12),VLOOKUP(F825,'12 лет'!$Q$5:$R$79,2),IF((C825=13),VLOOKUP(F825,'13 лет'!$Q$5:$R$79,2),IF((C825=14),VLOOKUP(F825,'14 лет'!$Q$5:$R$79,2),IF((C825=15),VLOOKUP(F825,'15 лет'!$Q$5:$R$79,2),IF((C825=16),VLOOKUP(F825,'16 лет'!$Q$5:$R$79,2),IF((C825=17),VLOOKUP(F825,'17 лет'!$Q$5:$R$79,2))))))))))))</f>
        <v>0</v>
      </c>
      <c r="H825" s="28"/>
      <c r="I825" s="17">
        <f>IF((C825&lt;=7),VLOOKUP(H825,'7 лет'!$Q$5:$R$79,2),IF((C825=8),VLOOKUP(H825,'8 лет'!$Q$5:$R$79,2),IF((C825=9),VLOOKUP(H825,'9 лет'!$Q$5:$R$79,2),IF((C825=10),VLOOKUP(H825,'10 лет'!$Q$5:$R$79,2),IF((C825=11),VLOOKUP(H825,'11 лет'!$Q$5:$R$79,2),IF((C825=12),VLOOKUP(H825,'12 лет'!$S$5:$T$79,2),IF((C825=13),VLOOKUP(H825,'13 лет'!$S$5:$T$79,2),IF((C825=14),VLOOKUP(H825,'14 лет'!$S$5:$T$79,2),IF((C825=15),VLOOKUP(H825,'15 лет'!$S$5:$T$79,2),IF((C825=16),VLOOKUP(H825,'16 лет'!$S$5:$T$79,2),IF((C825=17),VLOOKUP(H825,'17 лет'!$S$5:$T$79,2))))))))))))</f>
        <v>0</v>
      </c>
      <c r="J825" s="28"/>
      <c r="K825" s="17">
        <f>IF((C825&lt;=7),VLOOKUP(J825,'7 лет'!$S$5:$T$79,2),IF((C825=8),VLOOKUP(J825,'8 лет'!$S$5:$T$79,2),IF((C825=9),VLOOKUP(J825,'9 лет'!$S$5:$T$79,2),IF((C825=10),VLOOKUP(J825,'10 лет'!$S$5:$T$79,2),IF((C825=11),VLOOKUP(J825,'11 лет'!$S$5:$T$79,2),IF((C825=12),VLOOKUP(J825,'12 лет'!$U$5:$V$79,2),IF((C825=13),VLOOKUP(J825,'13 лет'!$U$5:$V$79,2),IF((C825=14),VLOOKUP(J825,'14 лет'!$U$5:$V$79,2),IF(C825&gt;=15,"0")))))))))</f>
        <v>0</v>
      </c>
      <c r="L825" s="28"/>
      <c r="M825" s="17" t="str">
        <f>IF((C825=12),VLOOKUP(L825,'12 лет'!$W$5:$X$85,2),IF((C825=13),VLOOKUP(L825,'13 лет'!$W$5:$X$84,2),IF((C825=14),VLOOKUP(L825,'14 лет'!$W$5:$X$82,2),IF((C825=15),VLOOKUP(L825,'15 лет'!$U$5:$V$82,2),IF((C825=16),VLOOKUP(L825,'16 лет'!$U$5:$V$78,2),IF((C825=17),VLOOKUP(L825,'17 лет'!$U$5:$V$78,2),IF(C825&lt;12,"0")))))))</f>
        <v>0</v>
      </c>
      <c r="N825" s="28"/>
      <c r="O825" s="17" t="str">
        <f>IF((C825=15),VLOOKUP(N825,'15 лет'!$W$5:$X$115,2),IF((C825=16),VLOOKUP(N825,'16 лет'!$W$5:$X$113,2),IF((C825=17),VLOOKUP(N825,'17 лет'!$W$5:$X$113,2),IF(C825&lt;15,"0"))))</f>
        <v>0</v>
      </c>
      <c r="P825" s="11"/>
      <c r="Q825" s="17">
        <f>IF((C825&lt;=7),VLOOKUP(P825,'7 лет'!$U$5:$V$79,2),IF((C825=8),VLOOKUP(P825,'8 лет'!$U$5:$V$79,2),IF((C825=9),VLOOKUP(P825,'9 лет'!$U$5:$V$79,2),IF((C825=10),VLOOKUP(P825,'10 лет'!$U$5:$V$79,2),IF((C825=11),VLOOKUP(P825,'11 лет'!$U$5:$V$79,2),IF((C825=12),VLOOKUP(P825,'12 лет'!$Y$5:$Z$79,2),IF((C825=13),VLOOKUP(P825,'13 лет'!$Y$5:$Z$79,2),IF((C825=14),VLOOKUP(P825,'14 лет'!$Y$5:$Z$79,2),IF((C825=15),VLOOKUP(P825,'15 лет'!$Y$5:$Z$79,2),IF((C825=16),VLOOKUP(P825,'16 лет'!$Y$5:$Z$79,2),IF((C825=17),VLOOKUP(P825,'17 лет'!$Y$5:$Z$79,2))))))))))))</f>
        <v>35</v>
      </c>
      <c r="R825" s="28"/>
      <c r="S825" s="17">
        <f>IF((C825&lt;=7),VLOOKUP(R825,'7 лет'!$W$5:$X$79,2),IF((C825=8),VLOOKUP(R825,'8 лет'!$W$5:$X$79,2),IF((C825=9),VLOOKUP(R825,'9 лет'!$W$5:$X$79,2),IF((C825=10),VLOOKUP(R825,'10 лет'!$W$5:$X$79,2),IF((C825=11),VLOOKUP(R825,'11 лет'!$W$5:$X$79,2),IF((C825=12),VLOOKUP(R825,'12 лет'!$AA$5:$AB$79,2),IF((C825=13),VLOOKUP(R825,'13 лет'!$AA$5:$AB$79,2),IF((C825=14),VLOOKUP(R825,'14 лет'!$AA$5:$AB$79,2),IF((C825=15),VLOOKUP(R825,'15 лет'!$AA$5:$AB$79,2),IF((C825=16),VLOOKUP(R825,'16 лет'!$AA$5:$AB$79,2),IF((C825=17),VLOOKUP(R825,'17 лет'!$AA$5:$AB$79,2))))))))))))</f>
        <v>0</v>
      </c>
      <c r="T825" s="13">
        <f t="shared" ref="T825:T830" si="39">SUM(E825+G825+I825+K825+M825+O825+Q825+S825)</f>
        <v>35</v>
      </c>
      <c r="U825" s="4">
        <f>'Личное первенство девушки'!U127</f>
        <v>7</v>
      </c>
      <c r="V825" s="120"/>
      <c r="W825" s="111"/>
      <c r="X825" t="str">
        <f>P812</f>
        <v>Субъект РФ 20</v>
      </c>
    </row>
    <row r="826" spans="1:24" ht="18.75">
      <c r="A826" s="28">
        <v>2</v>
      </c>
      <c r="B826" s="80"/>
      <c r="C826" s="28"/>
      <c r="D826" s="28"/>
      <c r="E826" s="17">
        <f>IF((C826&lt;=7),VLOOKUP(D826,'7 лет'!$M$5:$N$78,2),IF((C826=8),VLOOKUP(D826,'8 лет'!$M$5:$N$78,2),IF((C826=9),VLOOKUP(D826,'9 лет'!$M$5:$N$78,2),IF((C826=10),VLOOKUP(D826,'10 лет'!$M$5:$N$78,2),IF((C826=11),VLOOKUP(D826,'11 лет'!$M$5:$N$78,2),IF((C826=12),VLOOKUP(D826,'12 лет'!$O$5:$P$78,2),IF((C826=13),VLOOKUP(D826,'13 лет'!$O$5:$P$78,2),IF((C826=14),VLOOKUP(D826,'14 лет'!$O$5:$P$78,2),IF((C826=15),VLOOKUP(D826,'15 лет'!$O$5:$P$78,2),IF((C826=16),VLOOKUP(D826,'16 лет'!$O$5:$P$78,2),IF((C826=17),VLOOKUP(D826,'17 лет'!$O$5:$P$78,2))))))))))))</f>
        <v>0</v>
      </c>
      <c r="F826" s="28"/>
      <c r="G826" s="17">
        <f>IF((C826&lt;=7),VLOOKUP(F826,'7 лет'!$O$5:$P$79,2),IF((C826=8),VLOOKUP(F826,'8 лет'!$O$5:$P$79,2),IF((C826=9),VLOOKUP(F826,'9 лет'!$O$5:$P$79,2),IF((C826=10),VLOOKUP(F826,'10 лет'!$O$5:$P$79,2),IF((C826=11),VLOOKUP(F826,'11 лет'!$O$5:$P$79,2),IF((C826=12),VLOOKUP(F826,'12 лет'!$Q$5:$R$79,2),IF((C826=13),VLOOKUP(F826,'13 лет'!$Q$5:$R$79,2),IF((C826=14),VLOOKUP(F826,'14 лет'!$Q$5:$R$79,2),IF((C826=15),VLOOKUP(F826,'15 лет'!$Q$5:$R$79,2),IF((C826=16),VLOOKUP(F826,'16 лет'!$Q$5:$R$79,2),IF((C826=17),VLOOKUP(F826,'17 лет'!$Q$5:$R$79,2))))))))))))</f>
        <v>0</v>
      </c>
      <c r="H826" s="28"/>
      <c r="I826" s="17">
        <f>IF((C826&lt;=7),VLOOKUP(H826,'7 лет'!$Q$5:$R$79,2),IF((C826=8),VLOOKUP(H826,'8 лет'!$Q$5:$R$79,2),IF((C826=9),VLOOKUP(H826,'9 лет'!$Q$5:$R$79,2),IF((C826=10),VLOOKUP(H826,'10 лет'!$Q$5:$R$79,2),IF((C826=11),VLOOKUP(H826,'11 лет'!$Q$5:$R$79,2),IF((C826=12),VLOOKUP(H826,'12 лет'!$S$5:$T$79,2),IF((C826=13),VLOOKUP(H826,'13 лет'!$S$5:$T$79,2),IF((C826=14),VLOOKUP(H826,'14 лет'!$S$5:$T$79,2),IF((C826=15),VLOOKUP(H826,'15 лет'!$S$5:$T$79,2),IF((C826=16),VLOOKUP(H826,'16 лет'!$S$5:$T$79,2),IF((C826=17),VLOOKUP(H826,'17 лет'!$S$5:$T$79,2))))))))))))</f>
        <v>0</v>
      </c>
      <c r="J826" s="28"/>
      <c r="K826" s="17">
        <f>IF((C826&lt;=7),VLOOKUP(J826,'7 лет'!$S$5:$T$79,2),IF((C826=8),VLOOKUP(J826,'8 лет'!$S$5:$T$79,2),IF((C826=9),VLOOKUP(J826,'9 лет'!$S$5:$T$79,2),IF((C826=10),VLOOKUP(J826,'10 лет'!$S$5:$T$79,2),IF((C826=11),VLOOKUP(J826,'11 лет'!$S$5:$T$79,2),IF((C826=12),VLOOKUP(J826,'12 лет'!$U$5:$V$79,2),IF((C826=13),VLOOKUP(J826,'13 лет'!$U$5:$V$79,2),IF((C826=14),VLOOKUP(J826,'14 лет'!$U$5:$V$79,2),IF(C826&gt;=15,"0")))))))))</f>
        <v>0</v>
      </c>
      <c r="L826" s="28"/>
      <c r="M826" s="17" t="str">
        <f>IF((C826=12),VLOOKUP(L826,'12 лет'!$W$5:$X$85,2),IF((C826=13),VLOOKUP(L826,'13 лет'!$W$5:$X$84,2),IF((C826=14),VLOOKUP(L826,'14 лет'!$W$5:$X$82,2),IF((C826=15),VLOOKUP(L826,'15 лет'!$U$5:$V$82,2),IF((C826=16),VLOOKUP(L826,'16 лет'!$U$5:$V$78,2),IF((C826=17),VLOOKUP(L826,'17 лет'!$U$5:$V$78,2),IF(C826&lt;12,"0")))))))</f>
        <v>0</v>
      </c>
      <c r="N826" s="28"/>
      <c r="O826" s="17" t="str">
        <f>IF((C826=15),VLOOKUP(N826,'15 лет'!$W$5:$X$115,2),IF((C826=16),VLOOKUP(N826,'16 лет'!$W$5:$X$113,2),IF((C826=17),VLOOKUP(N826,'17 лет'!$W$5:$X$113,2),IF(C826&lt;15,"0"))))</f>
        <v>0</v>
      </c>
      <c r="P826" s="11"/>
      <c r="Q826" s="17">
        <f>IF((C826&lt;=7),VLOOKUP(P826,'7 лет'!$U$5:$V$79,2),IF((C826=8),VLOOKUP(P826,'8 лет'!$U$5:$V$79,2),IF((C826=9),VLOOKUP(P826,'9 лет'!$U$5:$V$79,2),IF((C826=10),VLOOKUP(P826,'10 лет'!$U$5:$V$79,2),IF((C826=11),VLOOKUP(P826,'11 лет'!$U$5:$V$79,2),IF((C826=12),VLOOKUP(P826,'12 лет'!$Y$5:$Z$79,2),IF((C826=13),VLOOKUP(P826,'13 лет'!$Y$5:$Z$79,2),IF((C826=14),VLOOKUP(P826,'14 лет'!$Y$5:$Z$79,2),IF((C826=15),VLOOKUP(P826,'15 лет'!$Y$5:$Z$79,2),IF((C826=16),VLOOKUP(P826,'16 лет'!$Y$5:$Z$79,2),IF((C826=17),VLOOKUP(P826,'17 лет'!$Y$5:$Z$79,2))))))))))))</f>
        <v>35</v>
      </c>
      <c r="R826" s="28"/>
      <c r="S826" s="17">
        <f>IF((C826&lt;=7),VLOOKUP(R826,'7 лет'!$W$5:$X$79,2),IF((C826=8),VLOOKUP(R826,'8 лет'!$W$5:$X$79,2),IF((C826=9),VLOOKUP(R826,'9 лет'!$W$5:$X$79,2),IF((C826=10),VLOOKUP(R826,'10 лет'!$W$5:$X$79,2),IF((C826=11),VLOOKUP(R826,'11 лет'!$W$5:$X$79,2),IF((C826=12),VLOOKUP(R826,'12 лет'!$AA$5:$AB$79,2),IF((C826=13),VLOOKUP(R826,'13 лет'!$AA$5:$AB$79,2),IF((C826=14),VLOOKUP(R826,'14 лет'!$AA$5:$AB$79,2),IF((C826=15),VLOOKUP(R826,'15 лет'!$AA$5:$AB$79,2),IF((C826=16),VLOOKUP(R826,'16 лет'!$AA$5:$AB$79,2),IF((C826=17),VLOOKUP(R826,'17 лет'!$AA$5:$AB$79,2))))))))))))</f>
        <v>0</v>
      </c>
      <c r="T826" s="13">
        <f t="shared" si="39"/>
        <v>35</v>
      </c>
      <c r="U826" s="4">
        <f>'Личное первенство девушки'!U128</f>
        <v>7</v>
      </c>
      <c r="V826" s="120"/>
      <c r="W826" s="111"/>
      <c r="X826" t="str">
        <f>P812</f>
        <v>Субъект РФ 20</v>
      </c>
    </row>
    <row r="827" spans="1:24" ht="18.75">
      <c r="A827" s="28">
        <v>3</v>
      </c>
      <c r="B827" s="80"/>
      <c r="C827" s="28"/>
      <c r="D827" s="28"/>
      <c r="E827" s="17">
        <f>IF((C827&lt;=7),VLOOKUP(D827,'7 лет'!$M$5:$N$78,2),IF((C827=8),VLOOKUP(D827,'8 лет'!$M$5:$N$78,2),IF((C827=9),VLOOKUP(D827,'9 лет'!$M$5:$N$78,2),IF((C827=10),VLOOKUP(D827,'10 лет'!$M$5:$N$78,2),IF((C827=11),VLOOKUP(D827,'11 лет'!$M$5:$N$78,2),IF((C827=12),VLOOKUP(D827,'12 лет'!$O$5:$P$78,2),IF((C827=13),VLOOKUP(D827,'13 лет'!$O$5:$P$78,2),IF((C827=14),VLOOKUP(D827,'14 лет'!$O$5:$P$78,2),IF((C827=15),VLOOKUP(D827,'15 лет'!$O$5:$P$78,2),IF((C827=16),VLOOKUP(D827,'16 лет'!$O$5:$P$78,2),IF((C827=17),VLOOKUP(D827,'17 лет'!$O$5:$P$78,2))))))))))))</f>
        <v>0</v>
      </c>
      <c r="F827" s="28"/>
      <c r="G827" s="17">
        <f>IF((C827&lt;=7),VLOOKUP(F827,'7 лет'!$O$5:$P$79,2),IF((C827=8),VLOOKUP(F827,'8 лет'!$O$5:$P$79,2),IF((C827=9),VLOOKUP(F827,'9 лет'!$O$5:$P$79,2),IF((C827=10),VLOOKUP(F827,'10 лет'!$O$5:$P$79,2),IF((C827=11),VLOOKUP(F827,'11 лет'!$O$5:$P$79,2),IF((C827=12),VLOOKUP(F827,'12 лет'!$Q$5:$R$79,2),IF((C827=13),VLOOKUP(F827,'13 лет'!$Q$5:$R$79,2),IF((C827=14),VLOOKUP(F827,'14 лет'!$Q$5:$R$79,2),IF((C827=15),VLOOKUP(F827,'15 лет'!$Q$5:$R$79,2),IF((C827=16),VLOOKUP(F827,'16 лет'!$Q$5:$R$79,2),IF((C827=17),VLOOKUP(F827,'17 лет'!$Q$5:$R$79,2))))))))))))</f>
        <v>0</v>
      </c>
      <c r="H827" s="28"/>
      <c r="I827" s="17">
        <f>IF((C827&lt;=7),VLOOKUP(H827,'7 лет'!$Q$5:$R$79,2),IF((C827=8),VLOOKUP(H827,'8 лет'!$Q$5:$R$79,2),IF((C827=9),VLOOKUP(H827,'9 лет'!$Q$5:$R$79,2),IF((C827=10),VLOOKUP(H827,'10 лет'!$Q$5:$R$79,2),IF((C827=11),VLOOKUP(H827,'11 лет'!$Q$5:$R$79,2),IF((C827=12),VLOOKUP(H827,'12 лет'!$S$5:$T$79,2),IF((C827=13),VLOOKUP(H827,'13 лет'!$S$5:$T$79,2),IF((C827=14),VLOOKUP(H827,'14 лет'!$S$5:$T$79,2),IF((C827=15),VLOOKUP(H827,'15 лет'!$S$5:$T$79,2),IF((C827=16),VLOOKUP(H827,'16 лет'!$S$5:$T$79,2),IF((C827=17),VLOOKUP(H827,'17 лет'!$S$5:$T$79,2))))))))))))</f>
        <v>0</v>
      </c>
      <c r="J827" s="28"/>
      <c r="K827" s="17">
        <f>IF((C827&lt;=7),VLOOKUP(J827,'7 лет'!$S$5:$T$79,2),IF((C827=8),VLOOKUP(J827,'8 лет'!$S$5:$T$79,2),IF((C827=9),VLOOKUP(J827,'9 лет'!$S$5:$T$79,2),IF((C827=10),VLOOKUP(J827,'10 лет'!$S$5:$T$79,2),IF((C827=11),VLOOKUP(J827,'11 лет'!$S$5:$T$79,2),IF((C827=12),VLOOKUP(J827,'12 лет'!$U$5:$V$79,2),IF((C827=13),VLOOKUP(J827,'13 лет'!$U$5:$V$79,2),IF((C827=14),VLOOKUP(J827,'14 лет'!$U$5:$V$79,2),IF(C827&gt;=15,"0")))))))))</f>
        <v>0</v>
      </c>
      <c r="L827" s="28"/>
      <c r="M827" s="17" t="str">
        <f>IF((C827=12),VLOOKUP(L827,'12 лет'!$W$5:$X$85,2),IF((C827=13),VLOOKUP(L827,'13 лет'!$W$5:$X$84,2),IF((C827=14),VLOOKUP(L827,'14 лет'!$W$5:$X$82,2),IF((C827=15),VLOOKUP(L827,'15 лет'!$U$5:$V$82,2),IF((C827=16),VLOOKUP(L827,'16 лет'!$U$5:$V$78,2),IF((C827=17),VLOOKUP(L827,'17 лет'!$U$5:$V$78,2),IF(C827&lt;12,"0")))))))</f>
        <v>0</v>
      </c>
      <c r="N827" s="28"/>
      <c r="O827" s="17" t="str">
        <f>IF((C827=15),VLOOKUP(N827,'15 лет'!$W$5:$X$115,2),IF((C827=16),VLOOKUP(N827,'16 лет'!$W$5:$X$113,2),IF((C827=17),VLOOKUP(N827,'17 лет'!$W$5:$X$113,2),IF(C827&lt;15,"0"))))</f>
        <v>0</v>
      </c>
      <c r="P827" s="11"/>
      <c r="Q827" s="17">
        <f>IF((C827&lt;=7),VLOOKUP(P827,'7 лет'!$U$5:$V$79,2),IF((C827=8),VLOOKUP(P827,'8 лет'!$U$5:$V$79,2),IF((C827=9),VLOOKUP(P827,'9 лет'!$U$5:$V$79,2),IF((C827=10),VLOOKUP(P827,'10 лет'!$U$5:$V$79,2),IF((C827=11),VLOOKUP(P827,'11 лет'!$U$5:$V$79,2),IF((C827=12),VLOOKUP(P827,'12 лет'!$Y$5:$Z$79,2),IF((C827=13),VLOOKUP(P827,'13 лет'!$Y$5:$Z$79,2),IF((C827=14),VLOOKUP(P827,'14 лет'!$Y$5:$Z$79,2),IF((C827=15),VLOOKUP(P827,'15 лет'!$Y$5:$Z$79,2),IF((C827=16),VLOOKUP(P827,'16 лет'!$Y$5:$Z$79,2),IF((C827=17),VLOOKUP(P827,'17 лет'!$Y$5:$Z$79,2))))))))))))</f>
        <v>35</v>
      </c>
      <c r="R827" s="28"/>
      <c r="S827" s="17">
        <f>IF((C827&lt;=7),VLOOKUP(R827,'7 лет'!$W$5:$X$79,2),IF((C827=8),VLOOKUP(R827,'8 лет'!$W$5:$X$79,2),IF((C827=9),VLOOKUP(R827,'9 лет'!$W$5:$X$79,2),IF((C827=10),VLOOKUP(R827,'10 лет'!$W$5:$X$79,2),IF((C827=11),VLOOKUP(R827,'11 лет'!$W$5:$X$79,2),IF((C827=12),VLOOKUP(R827,'12 лет'!$AA$5:$AB$79,2),IF((C827=13),VLOOKUP(R827,'13 лет'!$AA$5:$AB$79,2),IF((C827=14),VLOOKUP(R827,'14 лет'!$AA$5:$AB$79,2),IF((C827=15),VLOOKUP(R827,'15 лет'!$AA$5:$AB$79,2),IF((C827=16),VLOOKUP(R827,'16 лет'!$AA$5:$AB$79,2),IF((C827=17),VLOOKUP(R827,'17 лет'!$AA$5:$AB$79,2))))))))))))</f>
        <v>0</v>
      </c>
      <c r="T827" s="13">
        <f t="shared" si="39"/>
        <v>35</v>
      </c>
      <c r="U827" s="4">
        <f>'Личное первенство девушки'!U129</f>
        <v>7</v>
      </c>
      <c r="V827" s="120"/>
      <c r="W827" s="111"/>
      <c r="X827" t="str">
        <f>P812</f>
        <v>Субъект РФ 20</v>
      </c>
    </row>
    <row r="828" spans="1:24" ht="18.75">
      <c r="A828" s="28">
        <v>4</v>
      </c>
      <c r="B828" s="80"/>
      <c r="C828" s="28"/>
      <c r="D828" s="28"/>
      <c r="E828" s="17">
        <f>IF((C828&lt;=7),VLOOKUP(D828,'7 лет'!$M$5:$N$78,2),IF((C828=8),VLOOKUP(D828,'8 лет'!$M$5:$N$78,2),IF((C828=9),VLOOKUP(D828,'9 лет'!$M$5:$N$78,2),IF((C828=10),VLOOKUP(D828,'10 лет'!$M$5:$N$78,2),IF((C828=11),VLOOKUP(D828,'11 лет'!$M$5:$N$78,2),IF((C828=12),VLOOKUP(D828,'12 лет'!$O$5:$P$78,2),IF((C828=13),VLOOKUP(D828,'13 лет'!$O$5:$P$78,2),IF((C828=14),VLOOKUP(D828,'14 лет'!$O$5:$P$78,2),IF((C828=15),VLOOKUP(D828,'15 лет'!$O$5:$P$78,2),IF((C828=16),VLOOKUP(D828,'16 лет'!$O$5:$P$78,2),IF((C828=17),VLOOKUP(D828,'17 лет'!$O$5:$P$78,2))))))))))))</f>
        <v>0</v>
      </c>
      <c r="F828" s="28"/>
      <c r="G828" s="17">
        <f>IF((C828&lt;=7),VLOOKUP(F828,'7 лет'!$O$5:$P$79,2),IF((C828=8),VLOOKUP(F828,'8 лет'!$O$5:$P$79,2),IF((C828=9),VLOOKUP(F828,'9 лет'!$O$5:$P$79,2),IF((C828=10),VLOOKUP(F828,'10 лет'!$O$5:$P$79,2),IF((C828=11),VLOOKUP(F828,'11 лет'!$O$5:$P$79,2),IF((C828=12),VLOOKUP(F828,'12 лет'!$Q$5:$R$79,2),IF((C828=13),VLOOKUP(F828,'13 лет'!$Q$5:$R$79,2),IF((C828=14),VLOOKUP(F828,'14 лет'!$Q$5:$R$79,2),IF((C828=15),VLOOKUP(F828,'15 лет'!$Q$5:$R$79,2),IF((C828=16),VLOOKUP(F828,'16 лет'!$Q$5:$R$79,2),IF((C828=17),VLOOKUP(F828,'17 лет'!$Q$5:$R$79,2))))))))))))</f>
        <v>0</v>
      </c>
      <c r="H828" s="28"/>
      <c r="I828" s="17">
        <f>IF((C828&lt;=7),VLOOKUP(H828,'7 лет'!$Q$5:$R$79,2),IF((C828=8),VLOOKUP(H828,'8 лет'!$Q$5:$R$79,2),IF((C828=9),VLOOKUP(H828,'9 лет'!$Q$5:$R$79,2),IF((C828=10),VLOOKUP(H828,'10 лет'!$Q$5:$R$79,2),IF((C828=11),VLOOKUP(H828,'11 лет'!$Q$5:$R$79,2),IF((C828=12),VLOOKUP(H828,'12 лет'!$S$5:$T$79,2),IF((C828=13),VLOOKUP(H828,'13 лет'!$S$5:$T$79,2),IF((C828=14),VLOOKUP(H828,'14 лет'!$S$5:$T$79,2),IF((C828=15),VLOOKUP(H828,'15 лет'!$S$5:$T$79,2),IF((C828=16),VLOOKUP(H828,'16 лет'!$S$5:$T$79,2),IF((C828=17),VLOOKUP(H828,'17 лет'!$S$5:$T$79,2))))))))))))</f>
        <v>0</v>
      </c>
      <c r="J828" s="28"/>
      <c r="K828" s="17">
        <f>IF((C828&lt;=7),VLOOKUP(J828,'7 лет'!$S$5:$T$79,2),IF((C828=8),VLOOKUP(J828,'8 лет'!$S$5:$T$79,2),IF((C828=9),VLOOKUP(J828,'9 лет'!$S$5:$T$79,2),IF((C828=10),VLOOKUP(J828,'10 лет'!$S$5:$T$79,2),IF((C828=11),VLOOKUP(J828,'11 лет'!$S$5:$T$79,2),IF((C828=12),VLOOKUP(J828,'12 лет'!$U$5:$V$79,2),IF((C828=13),VLOOKUP(J828,'13 лет'!$U$5:$V$79,2),IF((C828=14),VLOOKUP(J828,'14 лет'!$U$5:$V$79,2),IF(C828&gt;=15,"0")))))))))</f>
        <v>0</v>
      </c>
      <c r="L828" s="28"/>
      <c r="M828" s="17" t="str">
        <f>IF((C828=12),VLOOKUP(L828,'12 лет'!$W$5:$X$85,2),IF((C828=13),VLOOKUP(L828,'13 лет'!$W$5:$X$84,2),IF((C828=14),VLOOKUP(L828,'14 лет'!$W$5:$X$82,2),IF((C828=15),VLOOKUP(L828,'15 лет'!$U$5:$V$82,2),IF((C828=16),VLOOKUP(L828,'16 лет'!$U$5:$V$78,2),IF((C828=17),VLOOKUP(L828,'17 лет'!$U$5:$V$78,2),IF(C828&lt;12,"0")))))))</f>
        <v>0</v>
      </c>
      <c r="N828" s="28"/>
      <c r="O828" s="17" t="str">
        <f>IF((C828=15),VLOOKUP(N828,'15 лет'!$W$5:$X$115,2),IF((C828=16),VLOOKUP(N828,'16 лет'!$W$5:$X$113,2),IF((C828=17),VLOOKUP(N828,'17 лет'!$W$5:$X$113,2),IF(C828&lt;15,"0"))))</f>
        <v>0</v>
      </c>
      <c r="P828" s="11"/>
      <c r="Q828" s="17">
        <f>IF((C828&lt;=7),VLOOKUP(P828,'7 лет'!$U$5:$V$79,2),IF((C828=8),VLOOKUP(P828,'8 лет'!$U$5:$V$79,2),IF((C828=9),VLOOKUP(P828,'9 лет'!$U$5:$V$79,2),IF((C828=10),VLOOKUP(P828,'10 лет'!$U$5:$V$79,2),IF((C828=11),VLOOKUP(P828,'11 лет'!$U$5:$V$79,2),IF((C828=12),VLOOKUP(P828,'12 лет'!$Y$5:$Z$79,2),IF((C828=13),VLOOKUP(P828,'13 лет'!$Y$5:$Z$79,2),IF((C828=14),VLOOKUP(P828,'14 лет'!$Y$5:$Z$79,2),IF((C828=15),VLOOKUP(P828,'15 лет'!$Y$5:$Z$79,2),IF((C828=16),VLOOKUP(P828,'16 лет'!$Y$5:$Z$79,2),IF((C828=17),VLOOKUP(P828,'17 лет'!$Y$5:$Z$79,2))))))))))))</f>
        <v>35</v>
      </c>
      <c r="R828" s="28"/>
      <c r="S828" s="17">
        <f>IF((C828&lt;=7),VLOOKUP(R828,'7 лет'!$W$5:$X$79,2),IF((C828=8),VLOOKUP(R828,'8 лет'!$W$5:$X$79,2),IF((C828=9),VLOOKUP(R828,'9 лет'!$W$5:$X$79,2),IF((C828=10),VLOOKUP(R828,'10 лет'!$W$5:$X$79,2),IF((C828=11),VLOOKUP(R828,'11 лет'!$W$5:$X$79,2),IF((C828=12),VLOOKUP(R828,'12 лет'!$AA$5:$AB$79,2),IF((C828=13),VLOOKUP(R828,'13 лет'!$AA$5:$AB$79,2),IF((C828=14),VLOOKUP(R828,'14 лет'!$AA$5:$AB$79,2),IF((C828=15),VLOOKUP(R828,'15 лет'!$AA$5:$AB$79,2),IF((C828=16),VLOOKUP(R828,'16 лет'!$AA$5:$AB$79,2),IF((C828=17),VLOOKUP(R828,'17 лет'!$AA$5:$AB$79,2))))))))))))</f>
        <v>0</v>
      </c>
      <c r="T828" s="13">
        <f t="shared" si="39"/>
        <v>35</v>
      </c>
      <c r="U828" s="4">
        <f>'Личное первенство девушки'!U130</f>
        <v>7</v>
      </c>
      <c r="V828" s="120"/>
      <c r="W828" s="111"/>
      <c r="X828" t="str">
        <f>P812</f>
        <v>Субъект РФ 20</v>
      </c>
    </row>
    <row r="829" spans="1:24" ht="18.75">
      <c r="A829" s="28">
        <v>5</v>
      </c>
      <c r="B829" s="80"/>
      <c r="C829" s="30"/>
      <c r="D829" s="14"/>
      <c r="E829" s="17">
        <f>IF((C829&lt;=7),VLOOKUP(D829,'7 лет'!$M$5:$N$78,2),IF((C829=8),VLOOKUP(D829,'8 лет'!$M$5:$N$78,2),IF((C829=9),VLOOKUP(D829,'9 лет'!$M$5:$N$78,2),IF((C829=10),VLOOKUP(D829,'10 лет'!$M$5:$N$78,2),IF((C829=11),VLOOKUP(D829,'11 лет'!$M$5:$N$78,2),IF((C829=12),VLOOKUP(D829,'12 лет'!$O$5:$P$78,2),IF((C829=13),VLOOKUP(D829,'13 лет'!$O$5:$P$78,2),IF((C829=14),VLOOKUP(D829,'14 лет'!$O$5:$P$78,2),IF((C829=15),VLOOKUP(D829,'15 лет'!$O$5:$P$78,2),IF((C829=16),VLOOKUP(D829,'16 лет'!$O$5:$P$78,2),IF((C829=17),VLOOKUP(D829,'17 лет'!$O$5:$P$78,2))))))))))))</f>
        <v>0</v>
      </c>
      <c r="F829" s="14"/>
      <c r="G829" s="17">
        <f>IF((C829&lt;=7),VLOOKUP(F829,'7 лет'!$O$5:$P$79,2),IF((C829=8),VLOOKUP(F829,'8 лет'!$O$5:$P$79,2),IF((C829=9),VLOOKUP(F829,'9 лет'!$O$5:$P$79,2),IF((C829=10),VLOOKUP(F829,'10 лет'!$O$5:$P$79,2),IF((C829=11),VLOOKUP(F829,'11 лет'!$O$5:$P$79,2),IF((C829=12),VLOOKUP(F829,'12 лет'!$Q$5:$R$79,2),IF((C829=13),VLOOKUP(F829,'13 лет'!$Q$5:$R$79,2),IF((C829=14),VLOOKUP(F829,'14 лет'!$Q$5:$R$79,2),IF((C829=15),VLOOKUP(F829,'15 лет'!$Q$5:$R$79,2),IF((C829=16),VLOOKUP(F829,'16 лет'!$Q$5:$R$79,2),IF((C829=17),VLOOKUP(F829,'17 лет'!$Q$5:$R$79,2))))))))))))</f>
        <v>0</v>
      </c>
      <c r="H829" s="14"/>
      <c r="I829" s="17">
        <f>IF((C829&lt;=7),VLOOKUP(H829,'7 лет'!$Q$5:$R$79,2),IF((C829=8),VLOOKUP(H829,'8 лет'!$Q$5:$R$79,2),IF((C829=9),VLOOKUP(H829,'9 лет'!$Q$5:$R$79,2),IF((C829=10),VLOOKUP(H829,'10 лет'!$Q$5:$R$79,2),IF((C829=11),VLOOKUP(H829,'11 лет'!$Q$5:$R$79,2),IF((C829=12),VLOOKUP(H829,'12 лет'!$S$5:$T$79,2),IF((C829=13),VLOOKUP(H829,'13 лет'!$S$5:$T$79,2),IF((C829=14),VLOOKUP(H829,'14 лет'!$S$5:$T$79,2),IF((C829=15),VLOOKUP(H829,'15 лет'!$S$5:$T$79,2),IF((C829=16),VLOOKUP(H829,'16 лет'!$S$5:$T$79,2),IF((C829=17),VLOOKUP(H829,'17 лет'!$S$5:$T$79,2))))))))))))</f>
        <v>0</v>
      </c>
      <c r="J829" s="14"/>
      <c r="K829" s="17">
        <f>IF((C829&lt;=7),VLOOKUP(J829,'7 лет'!$S$5:$T$79,2),IF((C829=8),VLOOKUP(J829,'8 лет'!$S$5:$T$79,2),IF((C829=9),VLOOKUP(J829,'9 лет'!$S$5:$T$79,2),IF((C829=10),VLOOKUP(J829,'10 лет'!$S$5:$T$79,2),IF((C829=11),VLOOKUP(J829,'11 лет'!$S$5:$T$79,2),IF((C829=12),VLOOKUP(J829,'12 лет'!$U$5:$V$79,2),IF((C829=13),VLOOKUP(J829,'13 лет'!$U$5:$V$79,2),IF((C829=14),VLOOKUP(J829,'14 лет'!$U$5:$V$79,2),IF(C829&gt;=15,"0")))))))))</f>
        <v>0</v>
      </c>
      <c r="L829" s="28"/>
      <c r="M829" s="17" t="str">
        <f>IF((C829=12),VLOOKUP(L829,'12 лет'!$W$5:$X$85,2),IF((C829=13),VLOOKUP(L829,'13 лет'!$W$5:$X$84,2),IF((C829=14),VLOOKUP(L829,'14 лет'!$W$5:$X$82,2),IF((C829=15),VLOOKUP(L829,'15 лет'!$U$5:$V$82,2),IF((C829=16),VLOOKUP(L829,'16 лет'!$U$5:$V$78,2),IF((C829=17),VLOOKUP(L829,'17 лет'!$U$5:$V$78,2),IF(C829&lt;12,"0")))))))</f>
        <v>0</v>
      </c>
      <c r="N829" s="14"/>
      <c r="O829" s="17" t="str">
        <f>IF((C829=15),VLOOKUP(N829,'15 лет'!$W$5:$X$115,2),IF((C829=16),VLOOKUP(N829,'16 лет'!$W$5:$X$113,2),IF((C829=17),VLOOKUP(N829,'17 лет'!$W$5:$X$113,2),IF(C829&lt;15,"0"))))</f>
        <v>0</v>
      </c>
      <c r="P829" s="14"/>
      <c r="Q829" s="17">
        <f>IF((C829&lt;=7),VLOOKUP(P829,'7 лет'!$U$5:$V$79,2),IF((C829=8),VLOOKUP(P829,'8 лет'!$U$5:$V$79,2),IF((C829=9),VLOOKUP(P829,'9 лет'!$U$5:$V$79,2),IF((C829=10),VLOOKUP(P829,'10 лет'!$U$5:$V$79,2),IF((C829=11),VLOOKUP(P829,'11 лет'!$U$5:$V$79,2),IF((C829=12),VLOOKUP(P829,'12 лет'!$Y$5:$Z$79,2),IF((C829=13),VLOOKUP(P829,'13 лет'!$Y$5:$Z$79,2),IF((C829=14),VLOOKUP(P829,'14 лет'!$Y$5:$Z$79,2),IF((C829=15),VLOOKUP(P829,'15 лет'!$Y$5:$Z$79,2),IF((C829=16),VLOOKUP(P829,'16 лет'!$Y$5:$Z$79,2),IF((C829=17),VLOOKUP(P829,'17 лет'!$Y$5:$Z$79,2))))))))))))</f>
        <v>35</v>
      </c>
      <c r="R829" s="14"/>
      <c r="S829" s="17">
        <f>IF((C829&lt;=7),VLOOKUP(R829,'7 лет'!$W$5:$X$79,2),IF((C829=8),VLOOKUP(R829,'8 лет'!$W$5:$X$79,2),IF((C829=9),VLOOKUP(R829,'9 лет'!$W$5:$X$79,2),IF((C829=10),VLOOKUP(R829,'10 лет'!$W$5:$X$79,2),IF((C829=11),VLOOKUP(R829,'11 лет'!$W$5:$X$79,2),IF((C829=12),VLOOKUP(R829,'12 лет'!$AA$5:$AB$79,2),IF((C829=13),VLOOKUP(R829,'13 лет'!$AA$5:$AB$79,2),IF((C829=14),VLOOKUP(R829,'14 лет'!$AA$5:$AB$79,2),IF((C829=15),VLOOKUP(R829,'15 лет'!$AA$5:$AB$79,2),IF((C829=16),VLOOKUP(R829,'16 лет'!$AA$5:$AB$79,2),IF((C829=17),VLOOKUP(R829,'17 лет'!$AA$5:$AB$79,2))))))))))))</f>
        <v>0</v>
      </c>
      <c r="T829" s="13">
        <f t="shared" si="39"/>
        <v>35</v>
      </c>
      <c r="U829" s="4">
        <f>'Личное первенство девушки'!U131</f>
        <v>7</v>
      </c>
      <c r="V829" s="120"/>
      <c r="W829" s="111"/>
      <c r="X829" t="str">
        <f>P812</f>
        <v>Субъект РФ 20</v>
      </c>
    </row>
    <row r="830" spans="1:24" ht="18.75">
      <c r="A830" s="28">
        <v>6</v>
      </c>
      <c r="B830" s="80"/>
      <c r="C830" s="30"/>
      <c r="D830" s="14"/>
      <c r="E830" s="17">
        <f>IF((C830&lt;=7),VLOOKUP(D830,'7 лет'!$M$5:$N$78,2),IF((C830=8),VLOOKUP(D830,'8 лет'!$M$5:$N$78,2),IF((C830=9),VLOOKUP(D830,'9 лет'!$M$5:$N$78,2),IF((C830=10),VLOOKUP(D830,'10 лет'!$M$5:$N$78,2),IF((C830=11),VLOOKUP(D830,'11 лет'!$M$5:$N$78,2),IF((C830=12),VLOOKUP(D830,'12 лет'!$O$5:$P$78,2),IF((C830=13),VLOOKUP(D830,'13 лет'!$O$5:$P$78,2),IF((C830=14),VLOOKUP(D830,'14 лет'!$O$5:$P$78,2),IF((C830=15),VLOOKUP(D830,'15 лет'!$O$5:$P$78,2),IF((C830=16),VLOOKUP(D830,'16 лет'!$O$5:$P$78,2),IF((C830=17),VLOOKUP(D830,'17 лет'!$O$5:$P$78,2))))))))))))</f>
        <v>0</v>
      </c>
      <c r="F830" s="14"/>
      <c r="G830" s="17">
        <f>IF((C830&lt;=7),VLOOKUP(F830,'7 лет'!$O$5:$P$79,2),IF((C830=8),VLOOKUP(F830,'8 лет'!$O$5:$P$79,2),IF((C830=9),VLOOKUP(F830,'9 лет'!$O$5:$P$79,2),IF((C830=10),VLOOKUP(F830,'10 лет'!$O$5:$P$79,2),IF((C830=11),VLOOKUP(F830,'11 лет'!$O$5:$P$79,2),IF((C830=12),VLOOKUP(F830,'12 лет'!$Q$5:$R$79,2),IF((C830=13),VLOOKUP(F830,'13 лет'!$Q$5:$R$79,2),IF((C830=14),VLOOKUP(F830,'14 лет'!$Q$5:$R$79,2),IF((C830=15),VLOOKUP(F830,'15 лет'!$Q$5:$R$79,2),IF((C830=16),VLOOKUP(F830,'16 лет'!$Q$5:$R$79,2),IF((C830=17),VLOOKUP(F830,'17 лет'!$Q$5:$R$79,2))))))))))))</f>
        <v>0</v>
      </c>
      <c r="H830" s="14"/>
      <c r="I830" s="17">
        <f>IF((C830&lt;=7),VLOOKUP(H830,'7 лет'!$Q$5:$R$79,2),IF((C830=8),VLOOKUP(H830,'8 лет'!$Q$5:$R$79,2),IF((C830=9),VLOOKUP(H830,'9 лет'!$Q$5:$R$79,2),IF((C830=10),VLOOKUP(H830,'10 лет'!$Q$5:$R$79,2),IF((C830=11),VLOOKUP(H830,'11 лет'!$Q$5:$R$79,2),IF((C830=12),VLOOKUP(H830,'12 лет'!$S$5:$T$79,2),IF((C830=13),VLOOKUP(H830,'13 лет'!$S$5:$T$79,2),IF((C830=14),VLOOKUP(H830,'14 лет'!$S$5:$T$79,2),IF((C830=15),VLOOKUP(H830,'15 лет'!$S$5:$T$79,2),IF((C830=16),VLOOKUP(H830,'16 лет'!$S$5:$T$79,2),IF((C830=17),VLOOKUP(H830,'17 лет'!$S$5:$T$79,2))))))))))))</f>
        <v>0</v>
      </c>
      <c r="J830" s="14"/>
      <c r="K830" s="17">
        <f>IF((C830&lt;=7),VLOOKUP(J830,'7 лет'!$S$5:$T$79,2),IF((C830=8),VLOOKUP(J830,'8 лет'!$S$5:$T$79,2),IF((C830=9),VLOOKUP(J830,'9 лет'!$S$5:$T$79,2),IF((C830=10),VLOOKUP(J830,'10 лет'!$S$5:$T$79,2),IF((C830=11),VLOOKUP(J830,'11 лет'!$S$5:$T$79,2),IF((C830=12),VLOOKUP(J830,'12 лет'!$U$5:$V$79,2),IF((C830=13),VLOOKUP(J830,'13 лет'!$U$5:$V$79,2),IF((C830=14),VLOOKUP(J830,'14 лет'!$U$5:$V$79,2),IF(C830&gt;=15,"0")))))))))</f>
        <v>0</v>
      </c>
      <c r="L830" s="28"/>
      <c r="M830" s="17" t="str">
        <f>IF((C830=12),VLOOKUP(L830,'12 лет'!$W$5:$X$85,2),IF((C830=13),VLOOKUP(L830,'13 лет'!$W$5:$X$84,2),IF((C830=14),VLOOKUP(L830,'14 лет'!$W$5:$X$82,2),IF((C830=15),VLOOKUP(L830,'15 лет'!$U$5:$V$82,2),IF((C830=16),VLOOKUP(L830,'16 лет'!$U$5:$V$78,2),IF((C830=17),VLOOKUP(L830,'17 лет'!$U$5:$V$78,2),IF(C830&lt;12,"0")))))))</f>
        <v>0</v>
      </c>
      <c r="N830" s="14"/>
      <c r="O830" s="17" t="str">
        <f>IF((C830=15),VLOOKUP(N830,'15 лет'!$W$5:$X$115,2),IF((C830=16),VLOOKUP(N830,'16 лет'!$W$5:$X$113,2),IF((C830=17),VLOOKUP(N830,'17 лет'!$W$5:$X$113,2),IF(C830&lt;15,"0"))))</f>
        <v>0</v>
      </c>
      <c r="P830" s="14"/>
      <c r="Q830" s="17">
        <f>IF((C830&lt;=7),VLOOKUP(P830,'7 лет'!$U$5:$V$79,2),IF((C830=8),VLOOKUP(P830,'8 лет'!$U$5:$V$79,2),IF((C830=9),VLOOKUP(P830,'9 лет'!$U$5:$V$79,2),IF((C830=10),VLOOKUP(P830,'10 лет'!$U$5:$V$79,2),IF((C830=11),VLOOKUP(P830,'11 лет'!$U$5:$V$79,2),IF((C830=12),VLOOKUP(P830,'12 лет'!$Y$5:$Z$79,2),IF((C830=13),VLOOKUP(P830,'13 лет'!$Y$5:$Z$79,2),IF((C830=14),VLOOKUP(P830,'14 лет'!$Y$5:$Z$79,2),IF((C830=15),VLOOKUP(P830,'15 лет'!$Y$5:$Z$79,2),IF((C830=16),VLOOKUP(P830,'16 лет'!$Y$5:$Z$79,2),IF((C830=17),VLOOKUP(P830,'17 лет'!$Y$5:$Z$79,2))))))))))))</f>
        <v>35</v>
      </c>
      <c r="R830" s="14"/>
      <c r="S830" s="17">
        <f>IF((C830&lt;=7),VLOOKUP(R830,'7 лет'!$W$5:$X$79,2),IF((C830=8),VLOOKUP(R830,'8 лет'!$W$5:$X$79,2),IF((C830=9),VLOOKUP(R830,'9 лет'!$W$5:$X$79,2),IF((C830=10),VLOOKUP(R830,'10 лет'!$W$5:$X$79,2),IF((C830=11),VLOOKUP(R830,'11 лет'!$W$5:$X$79,2),IF((C830=12),VLOOKUP(R830,'12 лет'!$AA$5:$AB$79,2),IF((C830=13),VLOOKUP(R830,'13 лет'!$AA$5:$AB$79,2),IF((C830=14),VLOOKUP(R830,'14 лет'!$AA$5:$AB$79,2),IF((C830=15),VLOOKUP(R830,'15 лет'!$AA$5:$AB$79,2),IF((C830=16),VLOOKUP(R830,'16 лет'!$AA$5:$AB$79,2),IF((C830=17),VLOOKUP(R830,'17 лет'!$AA$5:$AB$79,2))))))))))))</f>
        <v>0</v>
      </c>
      <c r="T830" s="13">
        <f t="shared" si="39"/>
        <v>35</v>
      </c>
      <c r="U830" s="4">
        <f>'Личное первенство девушки'!U132</f>
        <v>7</v>
      </c>
      <c r="V830" s="120"/>
      <c r="W830" s="111"/>
      <c r="X830" t="str">
        <f>P812</f>
        <v>Субъект РФ 20</v>
      </c>
    </row>
    <row r="831" spans="1:24" ht="18.75">
      <c r="A831" s="122"/>
      <c r="B831" s="123"/>
      <c r="C831" s="123"/>
      <c r="D831" s="123"/>
      <c r="E831" s="123"/>
      <c r="F831" s="123"/>
      <c r="G831" s="123"/>
      <c r="H831" s="123"/>
      <c r="I831" s="123"/>
      <c r="J831" s="123"/>
      <c r="K831" s="123"/>
      <c r="L831" s="123"/>
      <c r="M831" s="123"/>
      <c r="N831" s="123"/>
      <c r="O831" s="123"/>
      <c r="P831" s="128" t="s">
        <v>293</v>
      </c>
      <c r="Q831" s="128"/>
      <c r="R831" s="128"/>
      <c r="S831" s="129"/>
      <c r="T831" s="124">
        <f ca="1">SUMPRODUCT(LARGE($T$825:$T$830,ROW(INDIRECT("T1:T"&amp;Z17))))</f>
        <v>175</v>
      </c>
      <c r="U831" s="125"/>
      <c r="V831" s="120"/>
      <c r="W831" s="111"/>
    </row>
    <row r="832" spans="1:24" ht="30" customHeight="1">
      <c r="A832" s="131"/>
      <c r="B832" s="132"/>
      <c r="C832" s="132"/>
      <c r="D832" s="132"/>
      <c r="E832" s="132"/>
      <c r="F832" s="132"/>
      <c r="G832" s="132"/>
      <c r="H832" s="132"/>
      <c r="I832" s="132"/>
      <c r="J832" s="132"/>
      <c r="K832" s="132"/>
      <c r="L832" s="132"/>
      <c r="M832" s="132"/>
      <c r="N832" s="132"/>
      <c r="O832" s="132"/>
      <c r="P832" s="126" t="s">
        <v>294</v>
      </c>
      <c r="Q832" s="126"/>
      <c r="R832" s="126"/>
      <c r="S832" s="126"/>
      <c r="T832" s="142">
        <f ca="1">SUM(T823+T831)</f>
        <v>425</v>
      </c>
      <c r="U832" s="143"/>
      <c r="V832" s="121"/>
      <c r="W832" s="112"/>
    </row>
    <row r="833" spans="1:23">
      <c r="A833" s="15"/>
      <c r="B833" s="15"/>
      <c r="C833" s="15"/>
      <c r="D833" s="15"/>
      <c r="E833" s="15"/>
      <c r="F833" s="15"/>
      <c r="G833" s="15"/>
      <c r="H833" s="15"/>
      <c r="I833" s="15"/>
      <c r="J833" s="15"/>
      <c r="K833" s="15"/>
      <c r="L833" s="15"/>
      <c r="M833" s="15"/>
      <c r="N833" s="15"/>
      <c r="O833" s="15"/>
      <c r="P833" s="15"/>
      <c r="Q833" s="15"/>
      <c r="R833" s="15"/>
      <c r="S833" s="15"/>
      <c r="T833" s="15"/>
    </row>
    <row r="834" spans="1:23">
      <c r="A834" s="16"/>
      <c r="C834" s="16"/>
      <c r="D834" s="16"/>
      <c r="E834" s="16"/>
      <c r="F834" s="16"/>
      <c r="G834" s="16"/>
      <c r="H834" s="16"/>
      <c r="I834" s="16"/>
      <c r="J834" s="16"/>
      <c r="K834" s="15"/>
      <c r="L834" s="15"/>
      <c r="M834" s="16"/>
      <c r="N834" s="16"/>
      <c r="O834" s="16"/>
      <c r="P834" s="16"/>
      <c r="Q834" s="16"/>
      <c r="R834" s="16"/>
      <c r="S834" s="16"/>
      <c r="T834" s="16"/>
    </row>
    <row r="835" spans="1:23">
      <c r="A835" s="16"/>
      <c r="C835" s="16"/>
      <c r="D835" s="16"/>
      <c r="E835" s="16"/>
      <c r="F835" s="16"/>
      <c r="G835" s="16"/>
      <c r="H835" s="16"/>
      <c r="I835" s="16"/>
      <c r="J835" s="16"/>
      <c r="K835" s="15"/>
      <c r="L835" s="15"/>
      <c r="M835" s="16"/>
      <c r="N835" s="16"/>
      <c r="O835" s="16"/>
      <c r="P835" s="16"/>
      <c r="Q835" s="16"/>
      <c r="R835" s="16"/>
      <c r="S835" s="16"/>
      <c r="T835" s="16"/>
    </row>
    <row r="836" spans="1:23" ht="16.5">
      <c r="A836" s="15"/>
      <c r="B836" s="81" t="s">
        <v>181</v>
      </c>
      <c r="C836" s="15"/>
      <c r="D836" s="15"/>
      <c r="E836" s="15"/>
      <c r="F836" s="15"/>
      <c r="G836" s="15"/>
      <c r="H836" s="15"/>
      <c r="I836" s="15"/>
      <c r="J836" s="15"/>
      <c r="K836" s="15"/>
      <c r="L836" s="15"/>
      <c r="M836" s="15"/>
      <c r="N836" s="15"/>
      <c r="O836" s="15"/>
      <c r="P836" s="15"/>
      <c r="Q836" s="15"/>
      <c r="R836" s="15"/>
      <c r="S836" s="15"/>
      <c r="T836" s="15"/>
    </row>
    <row r="837" spans="1:23">
      <c r="A837" s="15"/>
      <c r="B837" s="16"/>
      <c r="C837" s="16"/>
      <c r="D837" s="15"/>
      <c r="E837" s="15"/>
      <c r="F837" s="15"/>
      <c r="G837" s="15"/>
      <c r="H837" s="15"/>
      <c r="I837" s="15"/>
      <c r="J837" s="15"/>
      <c r="K837" s="15"/>
      <c r="L837" s="15"/>
      <c r="M837" s="15"/>
      <c r="N837" s="15"/>
      <c r="O837" s="15"/>
      <c r="P837" s="15"/>
      <c r="Q837" s="15"/>
      <c r="R837" s="15"/>
      <c r="S837" s="15"/>
      <c r="T837" s="15"/>
    </row>
    <row r="838" spans="1:23">
      <c r="A838" s="15"/>
      <c r="B838" s="15"/>
      <c r="C838" s="16"/>
      <c r="D838" s="15"/>
      <c r="E838" s="15"/>
      <c r="F838" s="15"/>
      <c r="G838" s="15"/>
      <c r="H838" s="15"/>
      <c r="I838" s="15"/>
      <c r="J838" s="15"/>
      <c r="K838" s="15"/>
      <c r="L838" s="15"/>
      <c r="M838" s="15"/>
      <c r="N838" s="15"/>
      <c r="O838" s="15"/>
      <c r="P838" s="15"/>
      <c r="Q838" s="15"/>
      <c r="R838" s="15"/>
      <c r="S838" s="15"/>
      <c r="T838" s="15"/>
    </row>
    <row r="839" spans="1:23" ht="16.5">
      <c r="A839" s="15"/>
      <c r="B839" s="81" t="s">
        <v>182</v>
      </c>
      <c r="C839" s="16"/>
      <c r="D839" s="15"/>
      <c r="E839" s="15"/>
      <c r="F839" s="15"/>
      <c r="G839" s="15"/>
      <c r="H839" s="15"/>
      <c r="I839" s="15"/>
      <c r="J839" s="15"/>
      <c r="K839" s="15"/>
      <c r="L839" s="15"/>
      <c r="M839" s="15"/>
      <c r="N839" s="15"/>
      <c r="O839" s="15"/>
      <c r="P839" s="15"/>
      <c r="Q839" s="15"/>
      <c r="R839" s="15"/>
      <c r="S839" s="15"/>
      <c r="T839" s="15"/>
    </row>
    <row r="841" spans="1:23" ht="18.75">
      <c r="A841" s="113" t="s">
        <v>999</v>
      </c>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row>
    <row r="842" spans="1:23" ht="18.75">
      <c r="A842" s="113" t="s">
        <v>998</v>
      </c>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row>
    <row r="844" spans="1:23">
      <c r="A844" s="114" t="s">
        <v>169</v>
      </c>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row>
    <row r="845" spans="1:23">
      <c r="A845" s="45"/>
      <c r="B845" s="45"/>
      <c r="C845" s="45"/>
      <c r="D845" s="45"/>
      <c r="E845" s="45"/>
      <c r="F845" s="45"/>
      <c r="G845" s="45"/>
      <c r="H845" s="45"/>
      <c r="I845" s="45"/>
      <c r="J845" s="45"/>
      <c r="K845" s="45"/>
      <c r="L845" s="45"/>
      <c r="M845" s="45"/>
      <c r="N845" s="45"/>
      <c r="O845" s="45"/>
      <c r="P845" s="45"/>
      <c r="Q845" s="45"/>
      <c r="R845" s="45"/>
      <c r="S845" s="45"/>
      <c r="T845" s="45"/>
      <c r="U845" s="45"/>
      <c r="V845" s="45"/>
      <c r="W845" s="45"/>
    </row>
    <row r="846" spans="1:23" ht="18.75">
      <c r="A846" s="115" t="s">
        <v>1013</v>
      </c>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row>
    <row r="847" spans="1:23" ht="18.75">
      <c r="A847" s="115" t="s">
        <v>996</v>
      </c>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row>
    <row r="848" spans="1:23" ht="18.75">
      <c r="A848" s="116" t="s">
        <v>997</v>
      </c>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row>
    <row r="849" spans="1:24" ht="18.75">
      <c r="A849" s="52"/>
      <c r="B849" s="52"/>
      <c r="C849" s="52"/>
      <c r="D849" s="52"/>
      <c r="E849" s="52"/>
      <c r="F849" s="52"/>
      <c r="G849" s="52"/>
      <c r="H849" s="52"/>
      <c r="I849" s="52"/>
      <c r="J849" s="52"/>
      <c r="K849" s="52"/>
      <c r="L849" s="52"/>
      <c r="M849" s="52"/>
      <c r="N849" s="52"/>
      <c r="O849" s="52"/>
      <c r="P849" s="52"/>
      <c r="Q849" s="52"/>
      <c r="R849" s="52"/>
      <c r="S849" s="52"/>
      <c r="T849" s="52"/>
      <c r="U849" s="52"/>
      <c r="V849" s="52"/>
    </row>
    <row r="850" spans="1:24">
      <c r="A850" s="10"/>
      <c r="B850" s="10"/>
      <c r="C850" s="10"/>
      <c r="D850" s="10"/>
      <c r="E850" s="10"/>
      <c r="F850" s="10"/>
      <c r="G850" s="10"/>
      <c r="H850" s="10"/>
      <c r="I850" s="10"/>
      <c r="J850" s="10"/>
      <c r="K850" s="10"/>
      <c r="L850" s="10"/>
      <c r="M850" s="10"/>
      <c r="N850" s="10"/>
      <c r="O850" s="10"/>
      <c r="P850" s="10"/>
      <c r="Q850" s="10"/>
      <c r="R850" s="10"/>
      <c r="S850" s="10"/>
      <c r="T850" s="10"/>
    </row>
    <row r="851" spans="1:24" ht="18.75">
      <c r="A851" s="117" t="s">
        <v>1000</v>
      </c>
      <c r="B851" s="117"/>
      <c r="C851" s="49"/>
      <c r="D851" s="49"/>
      <c r="E851" s="49"/>
      <c r="F851" s="49"/>
      <c r="G851" s="49"/>
      <c r="H851" s="49"/>
      <c r="I851" s="49"/>
      <c r="J851" s="49"/>
      <c r="K851" s="49"/>
      <c r="L851" s="49"/>
      <c r="M851" s="49"/>
      <c r="N851" s="49"/>
      <c r="O851" s="49"/>
      <c r="P851" s="49"/>
      <c r="Q851" s="49"/>
      <c r="R851" s="49"/>
      <c r="S851" s="49"/>
      <c r="T851" s="49"/>
    </row>
    <row r="852" spans="1:24" ht="18.75">
      <c r="A852" s="117" t="s">
        <v>1001</v>
      </c>
      <c r="B852" s="117"/>
      <c r="C852" s="44"/>
      <c r="D852" s="44"/>
      <c r="E852" s="44"/>
      <c r="F852" s="44"/>
      <c r="G852" s="44"/>
      <c r="H852" s="44"/>
      <c r="I852" s="44"/>
      <c r="J852" s="44"/>
      <c r="K852" s="44"/>
      <c r="L852" s="44"/>
      <c r="M852" s="44"/>
      <c r="N852" s="44"/>
      <c r="O852" s="44"/>
      <c r="P852" s="44"/>
      <c r="Q852" s="44"/>
      <c r="R852" s="44"/>
      <c r="S852" s="44"/>
      <c r="T852" s="44"/>
    </row>
    <row r="853" spans="1:24" ht="18.75">
      <c r="A853" s="117"/>
      <c r="B853" s="117"/>
      <c r="D853" s="49"/>
      <c r="E853" s="49"/>
      <c r="F853" s="49"/>
      <c r="G853" s="49"/>
      <c r="H853" s="49"/>
      <c r="I853" s="49"/>
      <c r="J853" s="49"/>
      <c r="K853" s="49"/>
      <c r="L853" s="49"/>
      <c r="M853" s="49"/>
      <c r="N853" s="49"/>
      <c r="O853" s="49"/>
      <c r="P853" s="49"/>
      <c r="Q853" s="49"/>
      <c r="R853" s="49"/>
      <c r="S853" s="49"/>
      <c r="T853" s="49"/>
    </row>
    <row r="854" spans="1:24" ht="18.75">
      <c r="A854" s="118" t="s">
        <v>208</v>
      </c>
      <c r="B854" s="118"/>
      <c r="C854" s="118"/>
      <c r="D854" s="118"/>
      <c r="E854" s="118"/>
      <c r="F854" s="118"/>
      <c r="G854" s="118"/>
      <c r="H854" s="118"/>
      <c r="I854" s="118"/>
      <c r="J854" s="118"/>
      <c r="K854" s="118"/>
      <c r="L854" s="118"/>
      <c r="M854" s="118"/>
      <c r="N854" s="118"/>
      <c r="O854" s="118"/>
      <c r="P854" s="141" t="s">
        <v>312</v>
      </c>
      <c r="Q854" s="141"/>
      <c r="R854" s="141"/>
      <c r="S854" s="141"/>
      <c r="T854" s="141"/>
      <c r="U854" s="141"/>
      <c r="V854" s="141"/>
    </row>
    <row r="855" spans="1:24">
      <c r="A855" s="29"/>
      <c r="B855" s="29"/>
      <c r="C855" s="29"/>
      <c r="D855" s="29"/>
      <c r="E855" s="29"/>
      <c r="F855" s="29"/>
      <c r="G855" s="29"/>
      <c r="H855" s="29"/>
      <c r="I855" s="29"/>
      <c r="J855" s="29"/>
      <c r="K855" s="29"/>
      <c r="L855" s="29"/>
      <c r="M855" s="29"/>
      <c r="N855" s="29"/>
      <c r="O855" s="29"/>
      <c r="P855" s="29"/>
      <c r="Q855" s="29"/>
      <c r="R855" s="29"/>
      <c r="S855" s="29"/>
      <c r="T855" s="29"/>
    </row>
    <row r="856" spans="1:24" ht="24.75" customHeight="1">
      <c r="A856" s="130" t="s">
        <v>170</v>
      </c>
      <c r="B856" s="130"/>
      <c r="C856" s="130"/>
      <c r="D856" s="130"/>
      <c r="E856" s="130"/>
      <c r="F856" s="130"/>
      <c r="G856" s="130"/>
      <c r="H856" s="130"/>
      <c r="I856" s="130"/>
      <c r="J856" s="130"/>
      <c r="K856" s="130"/>
      <c r="L856" s="130"/>
      <c r="M856" s="130"/>
      <c r="N856" s="130"/>
      <c r="O856" s="130"/>
      <c r="P856" s="130"/>
      <c r="Q856" s="130"/>
      <c r="R856" s="130"/>
      <c r="S856" s="130"/>
      <c r="T856" s="138" t="s">
        <v>178</v>
      </c>
      <c r="U856" s="109" t="s">
        <v>291</v>
      </c>
      <c r="V856" s="109" t="s">
        <v>295</v>
      </c>
      <c r="W856" s="109" t="s">
        <v>1014</v>
      </c>
    </row>
    <row r="857" spans="1:24" ht="66" customHeight="1">
      <c r="A857" s="109" t="s">
        <v>171</v>
      </c>
      <c r="B857" s="130" t="s">
        <v>172</v>
      </c>
      <c r="C857" s="109" t="s">
        <v>173</v>
      </c>
      <c r="D857" s="109" t="s">
        <v>174</v>
      </c>
      <c r="E857" s="109"/>
      <c r="F857" s="109" t="s">
        <v>175</v>
      </c>
      <c r="G857" s="109"/>
      <c r="H857" s="109" t="s">
        <v>176</v>
      </c>
      <c r="I857" s="109"/>
      <c r="J857" s="109" t="s">
        <v>1002</v>
      </c>
      <c r="K857" s="109"/>
      <c r="L857" s="109" t="s">
        <v>1003</v>
      </c>
      <c r="M857" s="109"/>
      <c r="N857" s="109" t="s">
        <v>1004</v>
      </c>
      <c r="O857" s="109"/>
      <c r="P857" s="109" t="s">
        <v>7</v>
      </c>
      <c r="Q857" s="109"/>
      <c r="R857" s="109" t="s">
        <v>177</v>
      </c>
      <c r="S857" s="109"/>
      <c r="T857" s="139"/>
      <c r="U857" s="109"/>
      <c r="V857" s="109"/>
      <c r="W857" s="109"/>
    </row>
    <row r="858" spans="1:24" ht="16.5">
      <c r="A858" s="109"/>
      <c r="B858" s="130"/>
      <c r="C858" s="109"/>
      <c r="D858" s="51" t="s">
        <v>179</v>
      </c>
      <c r="E858" s="53" t="s">
        <v>3</v>
      </c>
      <c r="F858" s="51" t="s">
        <v>179</v>
      </c>
      <c r="G858" s="53" t="s">
        <v>3</v>
      </c>
      <c r="H858" s="51" t="s">
        <v>179</v>
      </c>
      <c r="I858" s="53" t="s">
        <v>3</v>
      </c>
      <c r="J858" s="51" t="s">
        <v>179</v>
      </c>
      <c r="K858" s="53" t="s">
        <v>3</v>
      </c>
      <c r="L858" s="51" t="s">
        <v>179</v>
      </c>
      <c r="M858" s="53" t="s">
        <v>3</v>
      </c>
      <c r="N858" s="51" t="s">
        <v>179</v>
      </c>
      <c r="O858" s="53" t="s">
        <v>3</v>
      </c>
      <c r="P858" s="51" t="s">
        <v>179</v>
      </c>
      <c r="Q858" s="53" t="s">
        <v>3</v>
      </c>
      <c r="R858" s="51" t="s">
        <v>179</v>
      </c>
      <c r="S858" s="53" t="s">
        <v>3</v>
      </c>
      <c r="T858" s="140"/>
      <c r="U858" s="109"/>
      <c r="V858" s="109"/>
      <c r="W858" s="109"/>
    </row>
    <row r="859" spans="1:24" ht="18.75">
      <c r="A859" s="28">
        <v>1</v>
      </c>
      <c r="B859" s="79"/>
      <c r="C859" s="28"/>
      <c r="D859" s="28"/>
      <c r="E859" s="17">
        <f>IF((C859&lt;=7),VLOOKUP(D859,'7 лет'!$A$5:$B$78,2),IF((C859=8),VLOOKUP(D859,'8 лет'!$A$5:$B$78,2),IF((C859=9),VLOOKUP(D859,'9 лет'!$A$5:$B$78,2),IF((C859=10),VLOOKUP(D859,'10 лет'!$A$5:$B$78,2),IF((C859=11),VLOOKUP(D859,'11 лет'!$A$5:$B$78,2),IF((C859=12),VLOOKUP(D859,'12 лет'!$A$5:$B$78,2),IF((C859=13),VLOOKUP(D859,'13 лет'!$A$5:$B$78,2),IF((C859=14),VLOOKUP(D859,'14 лет'!$A$5:$B$78,2),IF((C859=15),VLOOKUP(D859,'15 лет'!$A$5:$B$78,2),IF((C859=16),VLOOKUP(D859,'16 лет'!$A$5:$B$78,2),IF((C859=17),VLOOKUP(D859,'17 лет'!$A$5:$B$78,2))))))))))))</f>
        <v>0</v>
      </c>
      <c r="F859" s="28"/>
      <c r="G859" s="17">
        <f>IF((C859&lt;=7),VLOOKUP(F859,'7 лет'!$C$5:$D$79,2),IF((C859=8),VLOOKUP(F859,'8 лет'!$C$5:$D$79,2),IF((C859=9),VLOOKUP(F859,'9 лет'!$C$5:$D$79,2),IF((C859=10),VLOOKUP(F859,'10 лет'!$C$5:$D$79,2),IF((C859=11),VLOOKUP(F859,'11 лет'!$C$5:$D$79,2),IF((C859=12),VLOOKUP(F859,'12 лет'!$C$5:$D$79,2),IF((C859=13),VLOOKUP(F859,'13 лет'!$C$5:$D$79,2),IF((C859=14),VLOOKUP(F859,'14 лет'!$C$5:$D$79,2),IF((C859=15),VLOOKUP(F859,'15 лет'!$C$5:$D$79,2),IF((C859=16),VLOOKUP(F859,'16 лет'!$C$5:$D$79,2),IF((C859=17),VLOOKUP(F859,'17 лет'!$C$5:$D$79,2))))))))))))</f>
        <v>0</v>
      </c>
      <c r="H859" s="28"/>
      <c r="I859" s="17">
        <f>IF((C859&lt;=7),VLOOKUP(H859,'7 лет'!$E$5:$F$79,2),IF((C859=8),VLOOKUP(H859,'8 лет'!$E$5:$F$79,2),IF((C859=9),VLOOKUP(H859,'9 лет'!$E$5:$F$79,2),IF((C859=10),VLOOKUP(H859,'10 лет'!$E$5:$F$79,2),IF((C859=11),VLOOKUP(H859,'11 лет'!$E$5:$F$79,2),IF((C859=12),VLOOKUP(H859,'12 лет'!$E$5:$F$79,2),IF((C859=13),VLOOKUP(H859,'13 лет'!$E$5:$F$79,2),IF((C859=14),VLOOKUP(H859,'14 лет'!$E$5:$F$79,2),IF((C859=15),VLOOKUP(H859,'15 лет'!$E$5:$F$79,2),IF((C859=16),VLOOKUP(H859,'16 лет'!$E$5:$F$79,2),IF((C859=17),VLOOKUP(H859,'17 лет'!$E$5:$F$79,2))))))))))))</f>
        <v>0</v>
      </c>
      <c r="J859" s="28"/>
      <c r="K859" s="17">
        <f>IF((C859&lt;=7),VLOOKUP(J859,'7 лет'!$G$5:$H$79,2),IF((C859=8),VLOOKUP(J859,'8 лет'!$G$5:$H$79,2),IF((C859=9),VLOOKUP(J859,'9 лет'!$G$5:$H$79,2),IF((C859=10),VLOOKUP(J859,'10 лет'!$G$5:$H$79,2),IF((C859=11),VLOOKUP(J859,'11 лет'!$G$5:$H$79,2),IF((C859=12),VLOOKUP(J859,'12 лет'!$G$5:$H$79,2),IF((C859=13),VLOOKUP(J859,'13 лет'!$G$5:$H$79,2),IF((C859=14),VLOOKUP(J859,'14 лет'!$G$5:$H$79,2),IF(C859&gt;=15,"0")))))))))</f>
        <v>0</v>
      </c>
      <c r="L859" s="28"/>
      <c r="M859" s="17" t="str">
        <f>IF((C859=12),VLOOKUP(L859,'12 лет'!$I$5:$J$81,2),IF((C859=13),VLOOKUP(L859,'13 лет'!$I$5:$J$81,2),IF((C859=14),VLOOKUP(L859,'14 лет'!$I$5:$J$80,2),IF((C859=15),VLOOKUP(L859,'15 лет'!$G$5:$H$82,2),IF((C859=16),VLOOKUP(L859,'16 лет'!$G$5:$H$81,2),IF((C859=17),VLOOKUP(L859,'17 лет'!$G$5:$H$81,2),IF(C859&lt;12,"0")))))))</f>
        <v>0</v>
      </c>
      <c r="N859" s="28"/>
      <c r="O859" s="17" t="str">
        <f>IF((C859=15),VLOOKUP(N859,'15 лет'!$I$5:$J$100,2),IF((C859=16),VLOOKUP(N859,'16 лет'!$I$5:$J$94,2),IF((C859=17),VLOOKUP(N859,'17 лет'!$I$5:$J$97,2),IF(C859&lt;15,"0"))))</f>
        <v>0</v>
      </c>
      <c r="P859" s="11"/>
      <c r="Q859" s="17">
        <f>IF((C859&lt;=7),VLOOKUP(P859,'7 лет'!$I$5:$J$79,2),IF((C859=8),VLOOKUP(P859,'8 лет'!$I$5:$J$79,2),IF((C859=9),VLOOKUP(P859,'9 лет'!$I$5:$J$79,2),IF((C859=10),VLOOKUP(P859,'10 лет'!$I$5:$J$79,2),IF((C859=11),VLOOKUP(P859,'11 лет'!$I$5:$J$79,2),IF((C859=12),VLOOKUP(P859,'12 лет'!$K$5:$L$79,2),IF((C859=13),VLOOKUP(P859,'13 лет'!$K$5:$L$79,2),IF((C859=14),VLOOKUP(P859,'14 лет'!$K$5:$L$79,2),IF((C859=15),VLOOKUP(P859,'15 лет'!$K$5:$L$79,2),IF((C859=16),VLOOKUP(P859,'16 лет'!$K$5:$L$79,2),IF((C859=17),VLOOKUP(P859,'17 лет'!$K$5:$L$79,2),)))))))))))</f>
        <v>50</v>
      </c>
      <c r="R859" s="28"/>
      <c r="S859" s="17">
        <f>IF((C859&lt;=7),VLOOKUP(R859,'7 лет'!$K$5:$L$79,2),IF((C859=8),VLOOKUP(R859,'8 лет'!$K$5:$L$79,2),IF((C859=9),VLOOKUP(R859,'9 лет'!$K$5:$L$79,2),IF((C859=10),VLOOKUP(R859,'10 лет'!$K$5:$L$79,2),IF((C859=11),VLOOKUP(R859,'11 лет'!$K$5:$L$79,2),IF((C859=12),VLOOKUP(R859,'12 лет'!$M$5:$N$79,2),IF((C859=13),VLOOKUP(R859,'13 лет'!$M$5:$N$79,2),IF((C859=14),VLOOKUP(R859,'14 лет'!$M$5:$N$79,2),IF((C859=15),VLOOKUP(R859,'15 лет'!$M$5:$N$79,2),IF((C859=16),VLOOKUP(R859,'16 лет'!$M$5:$N$79,2),IF((C859=17),VLOOKUP(R859,'17 лет'!$M$5:$N$79,2))))))))))))</f>
        <v>0</v>
      </c>
      <c r="T859" s="34">
        <f t="shared" ref="T859:T864" si="40">SUM(E859+G859+I859+K859+M859+O859+Q859+S859)</f>
        <v>50</v>
      </c>
      <c r="U859" s="4">
        <f>'Личное первенство юноши'!U133</f>
        <v>7</v>
      </c>
      <c r="V859" s="119">
        <f ca="1">'Командный зачет'!G30</f>
        <v>2</v>
      </c>
      <c r="W859" s="110">
        <f ca="1">SUM(V859*2)</f>
        <v>4</v>
      </c>
      <c r="X859" t="str">
        <f>P854</f>
        <v>Субъект РФ 21</v>
      </c>
    </row>
    <row r="860" spans="1:24" ht="18.75">
      <c r="A860" s="28">
        <v>2</v>
      </c>
      <c r="B860" s="79"/>
      <c r="C860" s="28"/>
      <c r="D860" s="28"/>
      <c r="E860" s="17">
        <f>IF((C860&lt;=7),VLOOKUP(D860,'7 лет'!$A$5:$B$78,2),IF((C860=8),VLOOKUP(D860,'8 лет'!$A$5:$B$78,2),IF((C860=9),VLOOKUP(D860,'9 лет'!$A$5:$B$78,2),IF((C860=10),VLOOKUP(D860,'10 лет'!$A$5:$B$78,2),IF((C860=11),VLOOKUP(D860,'11 лет'!$A$5:$B$78,2),IF((C860=12),VLOOKUP(D860,'12 лет'!$A$5:$B$78,2),IF((C860=13),VLOOKUP(D860,'13 лет'!$A$5:$B$78,2),IF((C860=14),VLOOKUP(D860,'14 лет'!$A$5:$B$78,2),IF((C860=15),VLOOKUP(D860,'15 лет'!$A$5:$B$78,2),IF((C860=16),VLOOKUP(D860,'16 лет'!$A$5:$B$78,2),IF((C860=17),VLOOKUP(D860,'17 лет'!$A$5:$B$78,2))))))))))))</f>
        <v>0</v>
      </c>
      <c r="F860" s="28"/>
      <c r="G860" s="17">
        <f>IF((C860&lt;=7),VLOOKUP(F860,'7 лет'!$C$5:$D$79,2),IF((C860=8),VLOOKUP(F860,'8 лет'!$C$5:$D$79,2),IF((C860=9),VLOOKUP(F860,'9 лет'!$C$5:$D$79,2),IF((C860=10),VLOOKUP(F860,'10 лет'!$C$5:$D$79,2),IF((C860=11),VLOOKUP(F860,'11 лет'!$C$5:$D$79,2),IF((C860=12),VLOOKUP(F860,'12 лет'!$C$5:$D$79,2),IF((C860=13),VLOOKUP(F860,'13 лет'!$C$5:$D$79,2),IF((C860=14),VLOOKUP(F860,'14 лет'!$C$5:$D$79,2),IF((C860=15),VLOOKUP(F860,'15 лет'!$C$5:$D$79,2),IF((C860=16),VLOOKUP(F860,'16 лет'!$C$5:$D$79,2),IF((C860=17),VLOOKUP(F860,'17 лет'!$C$5:$D$79,2))))))))))))</f>
        <v>0</v>
      </c>
      <c r="H860" s="28"/>
      <c r="I860" s="17">
        <f>IF((C860&lt;=7),VLOOKUP(H860,'7 лет'!$E$5:$F$79,2),IF((C860=8),VLOOKUP(H860,'8 лет'!$E$5:$F$79,2),IF((C860=9),VLOOKUP(H860,'9 лет'!$E$5:$F$79,2),IF((C860=10),VLOOKUP(H860,'10 лет'!$E$5:$F$79,2),IF((C860=11),VLOOKUP(H860,'11 лет'!$E$5:$F$79,2),IF((C860=12),VLOOKUP(H860,'12 лет'!$E$5:$F$79,2),IF((C860=13),VLOOKUP(H860,'13 лет'!$E$5:$F$79,2),IF((C860=14),VLOOKUP(H860,'14 лет'!$E$5:$F$79,2),IF((C860=15),VLOOKUP(H860,'15 лет'!$E$5:$F$79,2),IF((C860=16),VLOOKUP(H860,'16 лет'!$E$5:$F$79,2),IF((C860=17),VLOOKUP(H860,'17 лет'!$E$5:$F$79,2))))))))))))</f>
        <v>0</v>
      </c>
      <c r="J860" s="28"/>
      <c r="K860" s="17">
        <f>IF((C860&lt;=7),VLOOKUP(J860,'7 лет'!$G$5:$H$79,2),IF((C860=8),VLOOKUP(J860,'8 лет'!$G$5:$H$79,2),IF((C860=9),VLOOKUP(J860,'9 лет'!$G$5:$H$79,2),IF((C860=10),VLOOKUP(J860,'10 лет'!$G$5:$H$79,2),IF((C860=11),VLOOKUP(J860,'11 лет'!$G$5:$H$79,2),IF((C860=12),VLOOKUP(J860,'12 лет'!$G$5:$H$79,2),IF((C860=13),VLOOKUP(J860,'13 лет'!$G$5:$H$79,2),IF((C860=14),VLOOKUP(J860,'14 лет'!$G$5:$H$79,2),IF(C860&gt;=15,"0")))))))))</f>
        <v>0</v>
      </c>
      <c r="L860" s="28"/>
      <c r="M860" s="17" t="str">
        <f>IF((C860=12),VLOOKUP(L860,'12 лет'!$I$5:$J$81,2),IF((C860=13),VLOOKUP(L860,'13 лет'!$I$5:$J$81,2),IF((C860=14),VLOOKUP(L860,'14 лет'!$I$5:$J$80,2),IF((C860=15),VLOOKUP(L860,'15 лет'!$G$5:$H$82,2),IF((C860=16),VLOOKUP(L860,'16 лет'!$G$5:$H$81,2),IF((C860=17),VLOOKUP(L860,'17 лет'!$G$5:$H$81,2),IF(C860&lt;12,"0")))))))</f>
        <v>0</v>
      </c>
      <c r="N860" s="28"/>
      <c r="O860" s="17" t="str">
        <f>IF((C860=15),VLOOKUP(N860,'15 лет'!$I$5:$J$100,2),IF((C860=16),VLOOKUP(N860,'16 лет'!$I$5:$J$94,2),IF((C860=17),VLOOKUP(N860,'17 лет'!$I$5:$J$97,2),IF(C860&lt;15,"0"))))</f>
        <v>0</v>
      </c>
      <c r="P860" s="11"/>
      <c r="Q860" s="17">
        <f>IF((C860&lt;=7),VLOOKUP(P860,'7 лет'!$I$5:$J$79,2),IF((C860=8),VLOOKUP(P860,'8 лет'!$I$5:$J$79,2),IF((C860=9),VLOOKUP(P860,'9 лет'!$I$5:$J$79,2),IF((C860=10),VLOOKUP(P860,'10 лет'!$I$5:$J$79,2),IF((C860=11),VLOOKUP(P860,'11 лет'!$I$5:$J$79,2),IF((C860=12),VLOOKUP(P860,'12 лет'!$K$5:$L$79,2),IF((C860=13),VLOOKUP(P860,'13 лет'!$K$5:$L$79,2),IF((C860=14),VLOOKUP(P860,'14 лет'!$K$5:$L$79,2),IF((C860=15),VLOOKUP(P860,'15 лет'!$K$5:$L$79,2),IF((C860=16),VLOOKUP(P860,'16 лет'!$K$5:$L$79,2),IF((C860=17),VLOOKUP(P860,'17 лет'!$K$5:$L$79,2),)))))))))))</f>
        <v>50</v>
      </c>
      <c r="R860" s="28"/>
      <c r="S860" s="17">
        <f>IF((C860&lt;=7),VLOOKUP(R860,'7 лет'!$K$5:$L$79,2),IF((C860=8),VLOOKUP(R860,'8 лет'!$K$5:$L$79,2),IF((C860=9),VLOOKUP(R860,'9 лет'!$K$5:$L$79,2),IF((C860=10),VLOOKUP(R860,'10 лет'!$K$5:$L$79,2),IF((C860=11),VLOOKUP(R860,'11 лет'!$K$5:$L$79,2),IF((C860=12),VLOOKUP(R860,'12 лет'!$M$5:$N$79,2),IF((C860=13),VLOOKUP(R860,'13 лет'!$M$5:$N$79,2),IF((C860=14),VLOOKUP(R860,'14 лет'!$M$5:$N$79,2),IF((C860=15),VLOOKUP(R860,'15 лет'!$M$5:$N$79,2),IF((C860=16),VLOOKUP(R860,'16 лет'!$M$5:$N$79,2),IF((C860=17),VLOOKUP(R860,'17 лет'!$M$5:$N$79,2))))))))))))</f>
        <v>0</v>
      </c>
      <c r="T860" s="34">
        <f t="shared" si="40"/>
        <v>50</v>
      </c>
      <c r="U860" s="4">
        <f>'Личное первенство юноши'!U134</f>
        <v>7</v>
      </c>
      <c r="V860" s="120"/>
      <c r="W860" s="111"/>
      <c r="X860" t="str">
        <f>P854</f>
        <v>Субъект РФ 21</v>
      </c>
    </row>
    <row r="861" spans="1:24" ht="18.75">
      <c r="A861" s="28">
        <v>3</v>
      </c>
      <c r="B861" s="79"/>
      <c r="C861" s="28"/>
      <c r="D861" s="28"/>
      <c r="E861" s="17">
        <f>IF((C861&lt;=7),VLOOKUP(D861,'7 лет'!$A$5:$B$78,2),IF((C861=8),VLOOKUP(D861,'8 лет'!$A$5:$B$78,2),IF((C861=9),VLOOKUP(D861,'9 лет'!$A$5:$B$78,2),IF((C861=10),VLOOKUP(D861,'10 лет'!$A$5:$B$78,2),IF((C861=11),VLOOKUP(D861,'11 лет'!$A$5:$B$78,2),IF((C861=12),VLOOKUP(D861,'12 лет'!$A$5:$B$78,2),IF((C861=13),VLOOKUP(D861,'13 лет'!$A$5:$B$78,2),IF((C861=14),VLOOKUP(D861,'14 лет'!$A$5:$B$78,2),IF((C861=15),VLOOKUP(D861,'15 лет'!$A$5:$B$78,2),IF((C861=16),VLOOKUP(D861,'16 лет'!$A$5:$B$78,2),IF((C861=17),VLOOKUP(D861,'17 лет'!$A$5:$B$78,2))))))))))))</f>
        <v>0</v>
      </c>
      <c r="F861" s="28"/>
      <c r="G861" s="17">
        <f>IF((C861&lt;=7),VLOOKUP(F861,'7 лет'!$C$5:$D$79,2),IF((C861=8),VLOOKUP(F861,'8 лет'!$C$5:$D$79,2),IF((C861=9),VLOOKUP(F861,'9 лет'!$C$5:$D$79,2),IF((C861=10),VLOOKUP(F861,'10 лет'!$C$5:$D$79,2),IF((C861=11),VLOOKUP(F861,'11 лет'!$C$5:$D$79,2),IF((C861=12),VLOOKUP(F861,'12 лет'!$C$5:$D$79,2),IF((C861=13),VLOOKUP(F861,'13 лет'!$C$5:$D$79,2),IF((C861=14),VLOOKUP(F861,'14 лет'!$C$5:$D$79,2),IF((C861=15),VLOOKUP(F861,'15 лет'!$C$5:$D$79,2),IF((C861=16),VLOOKUP(F861,'16 лет'!$C$5:$D$79,2),IF((C861=17),VLOOKUP(F861,'17 лет'!$C$5:$D$79,2))))))))))))</f>
        <v>0</v>
      </c>
      <c r="H861" s="28"/>
      <c r="I861" s="17">
        <f>IF((C861&lt;=7),VLOOKUP(H861,'7 лет'!$E$5:$F$79,2),IF((C861=8),VLOOKUP(H861,'8 лет'!$E$5:$F$79,2),IF((C861=9),VLOOKUP(H861,'9 лет'!$E$5:$F$79,2),IF((C861=10),VLOOKUP(H861,'10 лет'!$E$5:$F$79,2),IF((C861=11),VLOOKUP(H861,'11 лет'!$E$5:$F$79,2),IF((C861=12),VLOOKUP(H861,'12 лет'!$E$5:$F$79,2),IF((C861=13),VLOOKUP(H861,'13 лет'!$E$5:$F$79,2),IF((C861=14),VLOOKUP(H861,'14 лет'!$E$5:$F$79,2),IF((C861=15),VLOOKUP(H861,'15 лет'!$E$5:$F$79,2),IF((C861=16),VLOOKUP(H861,'16 лет'!$E$5:$F$79,2),IF((C861=17),VLOOKUP(H861,'17 лет'!$E$5:$F$79,2))))))))))))</f>
        <v>0</v>
      </c>
      <c r="J861" s="28"/>
      <c r="K861" s="17">
        <f>IF((C861&lt;=7),VLOOKUP(J861,'7 лет'!$G$5:$H$79,2),IF((C861=8),VLOOKUP(J861,'8 лет'!$G$5:$H$79,2),IF((C861=9),VLOOKUP(J861,'9 лет'!$G$5:$H$79,2),IF((C861=10),VLOOKUP(J861,'10 лет'!$G$5:$H$79,2),IF((C861=11),VLOOKUP(J861,'11 лет'!$G$5:$H$79,2),IF((C861=12),VLOOKUP(J861,'12 лет'!$G$5:$H$79,2),IF((C861=13),VLOOKUP(J861,'13 лет'!$G$5:$H$79,2),IF((C861=14),VLOOKUP(J861,'14 лет'!$G$5:$H$79,2),IF(C861&gt;=15,"0")))))))))</f>
        <v>0</v>
      </c>
      <c r="L861" s="28"/>
      <c r="M861" s="17" t="str">
        <f>IF((C861=12),VLOOKUP(L861,'12 лет'!$I$5:$J$81,2),IF((C861=13),VLOOKUP(L861,'13 лет'!$I$5:$J$81,2),IF((C861=14),VLOOKUP(L861,'14 лет'!$I$5:$J$80,2),IF((C861=15),VLOOKUP(L861,'15 лет'!$G$5:$H$82,2),IF((C861=16),VLOOKUP(L861,'16 лет'!$G$5:$H$81,2),IF((C861=17),VLOOKUP(L861,'17 лет'!$G$5:$H$81,2),IF(C861&lt;12,"0")))))))</f>
        <v>0</v>
      </c>
      <c r="N861" s="28"/>
      <c r="O861" s="17" t="str">
        <f>IF((C861=15),VLOOKUP(N861,'15 лет'!$I$5:$J$100,2),IF((C861=16),VLOOKUP(N861,'16 лет'!$I$5:$J$94,2),IF((C861=17),VLOOKUP(N861,'17 лет'!$I$5:$J$97,2),IF(C861&lt;15,"0"))))</f>
        <v>0</v>
      </c>
      <c r="P861" s="11"/>
      <c r="Q861" s="17">
        <f>IF((C861&lt;=7),VLOOKUP(P861,'7 лет'!$I$5:$J$79,2),IF((C861=8),VLOOKUP(P861,'8 лет'!$I$5:$J$79,2),IF((C861=9),VLOOKUP(P861,'9 лет'!$I$5:$J$79,2),IF((C861=10),VLOOKUP(P861,'10 лет'!$I$5:$J$79,2),IF((C861=11),VLOOKUP(P861,'11 лет'!$I$5:$J$79,2),IF((C861=12),VLOOKUP(P861,'12 лет'!$K$5:$L$79,2),IF((C861=13),VLOOKUP(P861,'13 лет'!$K$5:$L$79,2),IF((C861=14),VLOOKUP(P861,'14 лет'!$K$5:$L$79,2),IF((C861=15),VLOOKUP(P861,'15 лет'!$K$5:$L$79,2),IF((C861=16),VLOOKUP(P861,'16 лет'!$K$5:$L$79,2),IF((C861=17),VLOOKUP(P861,'17 лет'!$K$5:$L$79,2),)))))))))))</f>
        <v>50</v>
      </c>
      <c r="R861" s="28"/>
      <c r="S861" s="17">
        <f>IF((C861&lt;=7),VLOOKUP(R861,'7 лет'!$K$5:$L$79,2),IF((C861=8),VLOOKUP(R861,'8 лет'!$K$5:$L$79,2),IF((C861=9),VLOOKUP(R861,'9 лет'!$K$5:$L$79,2),IF((C861=10),VLOOKUP(R861,'10 лет'!$K$5:$L$79,2),IF((C861=11),VLOOKUP(R861,'11 лет'!$K$5:$L$79,2),IF((C861=12),VLOOKUP(R861,'12 лет'!$M$5:$N$79,2),IF((C861=13),VLOOKUP(R861,'13 лет'!$M$5:$N$79,2),IF((C861=14),VLOOKUP(R861,'14 лет'!$M$5:$N$79,2),IF((C861=15),VLOOKUP(R861,'15 лет'!$M$5:$N$79,2),IF((C861=16),VLOOKUP(R861,'16 лет'!$M$5:$N$79,2),IF((C861=17),VLOOKUP(R861,'17 лет'!$M$5:$N$79,2))))))))))))</f>
        <v>0</v>
      </c>
      <c r="T861" s="34">
        <f t="shared" si="40"/>
        <v>50</v>
      </c>
      <c r="U861" s="4">
        <f>'Личное первенство юноши'!U135</f>
        <v>7</v>
      </c>
      <c r="V861" s="120"/>
      <c r="W861" s="111"/>
      <c r="X861" t="str">
        <f>P854</f>
        <v>Субъект РФ 21</v>
      </c>
    </row>
    <row r="862" spans="1:24" ht="18.75">
      <c r="A862" s="28">
        <v>4</v>
      </c>
      <c r="B862" s="79"/>
      <c r="C862" s="28"/>
      <c r="D862" s="28"/>
      <c r="E862" s="17">
        <f>IF((C862&lt;=7),VLOOKUP(D862,'7 лет'!$A$5:$B$78,2),IF((C862=8),VLOOKUP(D862,'8 лет'!$A$5:$B$78,2),IF((C862=9),VLOOKUP(D862,'9 лет'!$A$5:$B$78,2),IF((C862=10),VLOOKUP(D862,'10 лет'!$A$5:$B$78,2),IF((C862=11),VLOOKUP(D862,'11 лет'!$A$5:$B$78,2),IF((C862=12),VLOOKUP(D862,'12 лет'!$A$5:$B$78,2),IF((C862=13),VLOOKUP(D862,'13 лет'!$A$5:$B$78,2),IF((C862=14),VLOOKUP(D862,'14 лет'!$A$5:$B$78,2),IF((C862=15),VLOOKUP(D862,'15 лет'!$A$5:$B$78,2),IF((C862=16),VLOOKUP(D862,'16 лет'!$A$5:$B$78,2),IF((C862=17),VLOOKUP(D862,'17 лет'!$A$5:$B$78,2))))))))))))</f>
        <v>0</v>
      </c>
      <c r="F862" s="28"/>
      <c r="G862" s="17">
        <f>IF((C862&lt;=7),VLOOKUP(F862,'7 лет'!$C$5:$D$79,2),IF((C862=8),VLOOKUP(F862,'8 лет'!$C$5:$D$79,2),IF((C862=9),VLOOKUP(F862,'9 лет'!$C$5:$D$79,2),IF((C862=10),VLOOKUP(F862,'10 лет'!$C$5:$D$79,2),IF((C862=11),VLOOKUP(F862,'11 лет'!$C$5:$D$79,2),IF((C862=12),VLOOKUP(F862,'12 лет'!$C$5:$D$79,2),IF((C862=13),VLOOKUP(F862,'13 лет'!$C$5:$D$79,2),IF((C862=14),VLOOKUP(F862,'14 лет'!$C$5:$D$79,2),IF((C862=15),VLOOKUP(F862,'15 лет'!$C$5:$D$79,2),IF((C862=16),VLOOKUP(F862,'16 лет'!$C$5:$D$79,2),IF((C862=17),VLOOKUP(F862,'17 лет'!$C$5:$D$79,2))))))))))))</f>
        <v>0</v>
      </c>
      <c r="H862" s="28"/>
      <c r="I862" s="17">
        <f>IF((C862&lt;=7),VLOOKUP(H862,'7 лет'!$E$5:$F$79,2),IF((C862=8),VLOOKUP(H862,'8 лет'!$E$5:$F$79,2),IF((C862=9),VLOOKUP(H862,'9 лет'!$E$5:$F$79,2),IF((C862=10),VLOOKUP(H862,'10 лет'!$E$5:$F$79,2),IF((C862=11),VLOOKUP(H862,'11 лет'!$E$5:$F$79,2),IF((C862=12),VLOOKUP(H862,'12 лет'!$E$5:$F$79,2),IF((C862=13),VLOOKUP(H862,'13 лет'!$E$5:$F$79,2),IF((C862=14),VLOOKUP(H862,'14 лет'!$E$5:$F$79,2),IF((C862=15),VLOOKUP(H862,'15 лет'!$E$5:$F$79,2),IF((C862=16),VLOOKUP(H862,'16 лет'!$E$5:$F$79,2),IF((C862=17),VLOOKUP(H862,'17 лет'!$E$5:$F$79,2))))))))))))</f>
        <v>0</v>
      </c>
      <c r="J862" s="28"/>
      <c r="K862" s="17">
        <f>IF((C862&lt;=7),VLOOKUP(J862,'7 лет'!$G$5:$H$79,2),IF((C862=8),VLOOKUP(J862,'8 лет'!$G$5:$H$79,2),IF((C862=9),VLOOKUP(J862,'9 лет'!$G$5:$H$79,2),IF((C862=10),VLOOKUP(J862,'10 лет'!$G$5:$H$79,2),IF((C862=11),VLOOKUP(J862,'11 лет'!$G$5:$H$79,2),IF((C862=12),VLOOKUP(J862,'12 лет'!$G$5:$H$79,2),IF((C862=13),VLOOKUP(J862,'13 лет'!$G$5:$H$79,2),IF((C862=14),VLOOKUP(J862,'14 лет'!$G$5:$H$79,2),IF(C862&gt;=15,"0")))))))))</f>
        <v>0</v>
      </c>
      <c r="L862" s="28"/>
      <c r="M862" s="17" t="str">
        <f>IF((C862=12),VLOOKUP(L862,'12 лет'!$I$5:$J$81,2),IF((C862=13),VLOOKUP(L862,'13 лет'!$I$5:$J$81,2),IF((C862=14),VLOOKUP(L862,'14 лет'!$I$5:$J$80,2),IF((C862=15),VLOOKUP(L862,'15 лет'!$G$5:$H$82,2),IF((C862=16),VLOOKUP(L862,'16 лет'!$G$5:$H$81,2),IF((C862=17),VLOOKUP(L862,'17 лет'!$G$5:$H$81,2),IF(C862&lt;12,"0")))))))</f>
        <v>0</v>
      </c>
      <c r="N862" s="28"/>
      <c r="O862" s="17" t="str">
        <f>IF((C862=15),VLOOKUP(N862,'15 лет'!$I$5:$J$100,2),IF((C862=16),VLOOKUP(N862,'16 лет'!$I$5:$J$94,2),IF((C862=17),VLOOKUP(N862,'17 лет'!$I$5:$J$97,2),IF(C862&lt;15,"0"))))</f>
        <v>0</v>
      </c>
      <c r="P862" s="11"/>
      <c r="Q862" s="17">
        <f>IF((C862&lt;=7),VLOOKUP(P862,'7 лет'!$I$5:$J$79,2),IF((C862=8),VLOOKUP(P862,'8 лет'!$I$5:$J$79,2),IF((C862=9),VLOOKUP(P862,'9 лет'!$I$5:$J$79,2),IF((C862=10),VLOOKUP(P862,'10 лет'!$I$5:$J$79,2),IF((C862=11),VLOOKUP(P862,'11 лет'!$I$5:$J$79,2),IF((C862=12),VLOOKUP(P862,'12 лет'!$K$5:$L$79,2),IF((C862=13),VLOOKUP(P862,'13 лет'!$K$5:$L$79,2),IF((C862=14),VLOOKUP(P862,'14 лет'!$K$5:$L$79,2),IF((C862=15),VLOOKUP(P862,'15 лет'!$K$5:$L$79,2),IF((C862=16),VLOOKUP(P862,'16 лет'!$K$5:$L$79,2),IF((C862=17),VLOOKUP(P862,'17 лет'!$K$5:$L$79,2),)))))))))))</f>
        <v>50</v>
      </c>
      <c r="R862" s="28"/>
      <c r="S862" s="17">
        <f>IF((C862&lt;=7),VLOOKUP(R862,'7 лет'!$K$5:$L$79,2),IF((C862=8),VLOOKUP(R862,'8 лет'!$K$5:$L$79,2),IF((C862=9),VLOOKUP(R862,'9 лет'!$K$5:$L$79,2),IF((C862=10),VLOOKUP(R862,'10 лет'!$K$5:$L$79,2),IF((C862=11),VLOOKUP(R862,'11 лет'!$K$5:$L$79,2),IF((C862=12),VLOOKUP(R862,'12 лет'!$M$5:$N$79,2),IF((C862=13),VLOOKUP(R862,'13 лет'!$M$5:$N$79,2),IF((C862=14),VLOOKUP(R862,'14 лет'!$M$5:$N$79,2),IF((C862=15),VLOOKUP(R862,'15 лет'!$M$5:$N$79,2),IF((C862=16),VLOOKUP(R862,'16 лет'!$M$5:$N$79,2),IF((C862=17),VLOOKUP(R862,'17 лет'!$M$5:$N$79,2))))))))))))</f>
        <v>0</v>
      </c>
      <c r="T862" s="34">
        <f t="shared" si="40"/>
        <v>50</v>
      </c>
      <c r="U862" s="4">
        <f>'Личное первенство юноши'!U136</f>
        <v>7</v>
      </c>
      <c r="V862" s="120"/>
      <c r="W862" s="111"/>
      <c r="X862" t="str">
        <f>P854</f>
        <v>Субъект РФ 21</v>
      </c>
    </row>
    <row r="863" spans="1:24" ht="18.75">
      <c r="A863" s="28">
        <v>5</v>
      </c>
      <c r="B863" s="79"/>
      <c r="C863" s="30"/>
      <c r="D863" s="28"/>
      <c r="E863" s="17">
        <f>IF((C863&lt;=7),VLOOKUP(D863,'7 лет'!$A$5:$B$78,2),IF((C863=8),VLOOKUP(D863,'8 лет'!$A$5:$B$78,2),IF((C863=9),VLOOKUP(D863,'9 лет'!$A$5:$B$78,2),IF((C863=10),VLOOKUP(D863,'10 лет'!$A$5:$B$78,2),IF((C863=11),VLOOKUP(D863,'11 лет'!$A$5:$B$78,2),IF((C863=12),VLOOKUP(D863,'12 лет'!$A$5:$B$78,2),IF((C863=13),VLOOKUP(D863,'13 лет'!$A$5:$B$78,2),IF((C863=14),VLOOKUP(D863,'14 лет'!$A$5:$B$78,2),IF((C863=15),VLOOKUP(D863,'15 лет'!$A$5:$B$78,2),IF((C863=16),VLOOKUP(D863,'16 лет'!$A$5:$B$78,2),IF((C863=17),VLOOKUP(D863,'17 лет'!$A$5:$B$78,2))))))))))))</f>
        <v>0</v>
      </c>
      <c r="F863" s="28"/>
      <c r="G863" s="17">
        <f>IF((C863&lt;=7),VLOOKUP(F863,'7 лет'!$C$5:$D$79,2),IF((C863=8),VLOOKUP(F863,'8 лет'!$C$5:$D$79,2),IF((C863=9),VLOOKUP(F863,'9 лет'!$C$5:$D$79,2),IF((C863=10),VLOOKUP(F863,'10 лет'!$C$5:$D$79,2),IF((C863=11),VLOOKUP(F863,'11 лет'!$C$5:$D$79,2),IF((C863=12),VLOOKUP(F863,'12 лет'!$C$5:$D$79,2),IF((C863=13),VLOOKUP(F863,'13 лет'!$C$5:$D$79,2),IF((C863=14),VLOOKUP(F863,'14 лет'!$C$5:$D$79,2),IF((C863=15),VLOOKUP(F863,'15 лет'!$C$5:$D$79,2),IF((C863=16),VLOOKUP(F863,'16 лет'!$C$5:$D$79,2),IF((C863=17),VLOOKUP(F863,'17 лет'!$C$5:$D$79,2))))))))))))</f>
        <v>0</v>
      </c>
      <c r="H863" s="28"/>
      <c r="I863" s="17">
        <f>IF((C863&lt;=7),VLOOKUP(H863,'7 лет'!$E$5:$F$79,2),IF((C863=8),VLOOKUP(H863,'8 лет'!$E$5:$F$79,2),IF((C863=9),VLOOKUP(H863,'9 лет'!$E$5:$F$79,2),IF((C863=10),VLOOKUP(H863,'10 лет'!$E$5:$F$79,2),IF((C863=11),VLOOKUP(H863,'11 лет'!$E$5:$F$79,2),IF((C863=12),VLOOKUP(H863,'12 лет'!$E$5:$F$79,2),IF((C863=13),VLOOKUP(H863,'13 лет'!$E$5:$F$79,2),IF((C863=14),VLOOKUP(H863,'14 лет'!$E$5:$F$79,2),IF((C863=15),VLOOKUP(H863,'15 лет'!$E$5:$F$79,2),IF((C863=16),VLOOKUP(H863,'16 лет'!$E$5:$F$79,2),IF((C863=17),VLOOKUP(H863,'17 лет'!$E$5:$F$79,2))))))))))))</f>
        <v>0</v>
      </c>
      <c r="J863" s="28"/>
      <c r="K863" s="17">
        <f>IF((C863&lt;=7),VLOOKUP(J863,'7 лет'!$G$5:$H$79,2),IF((C863=8),VLOOKUP(J863,'8 лет'!$G$5:$H$79,2),IF((C863=9),VLOOKUP(J863,'9 лет'!$G$5:$H$79,2),IF((C863=10),VLOOKUP(J863,'10 лет'!$G$5:$H$79,2),IF((C863=11),VLOOKUP(J863,'11 лет'!$G$5:$H$79,2),IF((C863=12),VLOOKUP(J863,'12 лет'!$G$5:$H$79,2),IF((C863=13),VLOOKUP(J863,'13 лет'!$G$5:$H$79,2),IF((C863=14),VLOOKUP(J863,'14 лет'!$G$5:$H$79,2),IF(C863&gt;=15,"0")))))))))</f>
        <v>0</v>
      </c>
      <c r="L863" s="28"/>
      <c r="M863" s="17" t="str">
        <f>IF((C863=12),VLOOKUP(L863,'12 лет'!$I$5:$J$81,2),IF((C863=13),VLOOKUP(L863,'13 лет'!$I$5:$J$81,2),IF((C863=14),VLOOKUP(L863,'14 лет'!$I$5:$J$80,2),IF((C863=15),VLOOKUP(L863,'15 лет'!$G$5:$H$82,2),IF((C863=16),VLOOKUP(L863,'16 лет'!$G$5:$H$81,2),IF((C863=17),VLOOKUP(L863,'17 лет'!$G$5:$H$81,2),IF(C863&lt;12,"0")))))))</f>
        <v>0</v>
      </c>
      <c r="N863" s="28"/>
      <c r="O863" s="17" t="str">
        <f>IF((C863=15),VLOOKUP(N863,'15 лет'!$I$5:$J$100,2),IF((C863=16),VLOOKUP(N863,'16 лет'!$I$5:$J$94,2),IF((C863=17),VLOOKUP(N863,'17 лет'!$I$5:$J$97,2),IF(C863&lt;15,"0"))))</f>
        <v>0</v>
      </c>
      <c r="P863" s="11"/>
      <c r="Q863" s="17">
        <f>IF((C863&lt;=7),VLOOKUP(P863,'7 лет'!$I$5:$J$79,2),IF((C863=8),VLOOKUP(P863,'8 лет'!$I$5:$J$79,2),IF((C863=9),VLOOKUP(P863,'9 лет'!$I$5:$J$79,2),IF((C863=10),VLOOKUP(P863,'10 лет'!$I$5:$J$79,2),IF((C863=11),VLOOKUP(P863,'11 лет'!$I$5:$J$79,2),IF((C863=12),VLOOKUP(P863,'12 лет'!$K$5:$L$79,2),IF((C863=13),VLOOKUP(P863,'13 лет'!$K$5:$L$79,2),IF((C863=14),VLOOKUP(P863,'14 лет'!$K$5:$L$79,2),IF((C863=15),VLOOKUP(P863,'15 лет'!$K$5:$L$79,2),IF((C863=16),VLOOKUP(P863,'16 лет'!$K$5:$L$79,2),IF((C863=17),VLOOKUP(P863,'17 лет'!$K$5:$L$79,2),)))))))))))</f>
        <v>50</v>
      </c>
      <c r="R863" s="28"/>
      <c r="S863" s="17">
        <f>IF((C863&lt;=7),VLOOKUP(R863,'7 лет'!$K$5:$L$79,2),IF((C863=8),VLOOKUP(R863,'8 лет'!$K$5:$L$79,2),IF((C863=9),VLOOKUP(R863,'9 лет'!$K$5:$L$79,2),IF((C863=10),VLOOKUP(R863,'10 лет'!$K$5:$L$79,2),IF((C863=11),VLOOKUP(R863,'11 лет'!$K$5:$L$79,2),IF((C863=12),VLOOKUP(R863,'12 лет'!$M$5:$N$79,2),IF((C863=13),VLOOKUP(R863,'13 лет'!$M$5:$N$79,2),IF((C863=14),VLOOKUP(R863,'14 лет'!$M$5:$N$79,2),IF((C863=15),VLOOKUP(R863,'15 лет'!$M$5:$N$79,2),IF((C863=16),VLOOKUP(R863,'16 лет'!$M$5:$N$79,2),IF((C863=17),VLOOKUP(R863,'17 лет'!$M$5:$N$79,2))))))))))))</f>
        <v>0</v>
      </c>
      <c r="T863" s="34">
        <f t="shared" si="40"/>
        <v>50</v>
      </c>
      <c r="U863" s="4">
        <f>'Личное первенство юноши'!U137</f>
        <v>7</v>
      </c>
      <c r="V863" s="120"/>
      <c r="W863" s="111"/>
      <c r="X863" t="str">
        <f>P854</f>
        <v>Субъект РФ 21</v>
      </c>
    </row>
    <row r="864" spans="1:24" ht="18.75">
      <c r="A864" s="28">
        <v>6</v>
      </c>
      <c r="B864" s="79"/>
      <c r="C864" s="30"/>
      <c r="D864" s="28"/>
      <c r="E864" s="17">
        <f>IF((C864&lt;=7),VLOOKUP(D864,'7 лет'!$A$5:$B$78,2),IF((C864=8),VLOOKUP(D864,'8 лет'!$A$5:$B$78,2),IF((C864=9),VLOOKUP(D864,'9 лет'!$A$5:$B$78,2),IF((C864=10),VLOOKUP(D864,'10 лет'!$A$5:$B$78,2),IF((C864=11),VLOOKUP(D864,'11 лет'!$A$5:$B$78,2),IF((C864=12),VLOOKUP(D864,'12 лет'!$A$5:$B$78,2),IF((C864=13),VLOOKUP(D864,'13 лет'!$A$5:$B$78,2),IF((C864=14),VLOOKUP(D864,'14 лет'!$A$5:$B$78,2),IF((C864=15),VLOOKUP(D864,'15 лет'!$A$5:$B$78,2),IF((C864=16),VLOOKUP(D864,'16 лет'!$A$5:$B$78,2),IF((C864=17),VLOOKUP(D864,'17 лет'!$A$5:$B$78,2))))))))))))</f>
        <v>0</v>
      </c>
      <c r="F864" s="28"/>
      <c r="G864" s="17">
        <f>IF((C864&lt;=7),VLOOKUP(F864,'7 лет'!$C$5:$D$79,2),IF((C864=8),VLOOKUP(F864,'8 лет'!$C$5:$D$79,2),IF((C864=9),VLOOKUP(F864,'9 лет'!$C$5:$D$79,2),IF((C864=10),VLOOKUP(F864,'10 лет'!$C$5:$D$79,2),IF((C864=11),VLOOKUP(F864,'11 лет'!$C$5:$D$79,2),IF((C864=12),VLOOKUP(F864,'12 лет'!$C$5:$D$79,2),IF((C864=13),VLOOKUP(F864,'13 лет'!$C$5:$D$79,2),IF((C864=14),VLOOKUP(F864,'14 лет'!$C$5:$D$79,2),IF((C864=15),VLOOKUP(F864,'15 лет'!$C$5:$D$79,2),IF((C864=16),VLOOKUP(F864,'16 лет'!$C$5:$D$79,2),IF((C864=17),VLOOKUP(F864,'17 лет'!$C$5:$D$79,2))))))))))))</f>
        <v>0</v>
      </c>
      <c r="H864" s="28"/>
      <c r="I864" s="17">
        <f>IF((C864&lt;=7),VLOOKUP(H864,'7 лет'!$E$5:$F$79,2),IF((C864=8),VLOOKUP(H864,'8 лет'!$E$5:$F$79,2),IF((C864=9),VLOOKUP(H864,'9 лет'!$E$5:$F$79,2),IF((C864=10),VLOOKUP(H864,'10 лет'!$E$5:$F$79,2),IF((C864=11),VLOOKUP(H864,'11 лет'!$E$5:$F$79,2),IF((C864=12),VLOOKUP(H864,'12 лет'!$E$5:$F$79,2),IF((C864=13),VLOOKUP(H864,'13 лет'!$E$5:$F$79,2),IF((C864=14),VLOOKUP(H864,'14 лет'!$E$5:$F$79,2),IF((C864=15),VLOOKUP(H864,'15 лет'!$E$5:$F$79,2),IF((C864=16),VLOOKUP(H864,'16 лет'!$E$5:$F$79,2),IF((C864=17),VLOOKUP(H864,'17 лет'!$E$5:$F$79,2))))))))))))</f>
        <v>0</v>
      </c>
      <c r="J864" s="28"/>
      <c r="K864" s="17">
        <f>IF((C864&lt;=7),VLOOKUP(J864,'7 лет'!$G$5:$H$79,2),IF((C864=8),VLOOKUP(J864,'8 лет'!$G$5:$H$79,2),IF((C864=9),VLOOKUP(J864,'9 лет'!$G$5:$H$79,2),IF((C864=10),VLOOKUP(J864,'10 лет'!$G$5:$H$79,2),IF((C864=11),VLOOKUP(J864,'11 лет'!$G$5:$H$79,2),IF((C864=12),VLOOKUP(J864,'12 лет'!$G$5:$H$79,2),IF((C864=13),VLOOKUP(J864,'13 лет'!$G$5:$H$79,2),IF((C864=14),VLOOKUP(J864,'14 лет'!$G$5:$H$79,2),IF(C864&gt;=15,"0")))))))))</f>
        <v>0</v>
      </c>
      <c r="L864" s="28"/>
      <c r="M864" s="17" t="str">
        <f>IF((C864=12),VLOOKUP(L864,'12 лет'!$I$5:$J$81,2),IF((C864=13),VLOOKUP(L864,'13 лет'!$I$5:$J$81,2),IF((C864=14),VLOOKUP(L864,'14 лет'!$I$5:$J$80,2),IF((C864=15),VLOOKUP(L864,'15 лет'!$G$5:$H$82,2),IF((C864=16),VLOOKUP(L864,'16 лет'!$G$5:$H$81,2),IF((C864=17),VLOOKUP(L864,'17 лет'!$G$5:$H$81,2),IF(C864&lt;12,"0")))))))</f>
        <v>0</v>
      </c>
      <c r="N864" s="28"/>
      <c r="O864" s="17" t="str">
        <f>IF((C864=15),VLOOKUP(N864,'15 лет'!$I$5:$J$100,2),IF((C864=16),VLOOKUP(N864,'16 лет'!$I$5:$J$94,2),IF((C864=17),VLOOKUP(N864,'17 лет'!$I$5:$J$97,2),IF(C864&lt;15,"0"))))</f>
        <v>0</v>
      </c>
      <c r="P864" s="11"/>
      <c r="Q864" s="17">
        <f>IF((C864&lt;=7),VLOOKUP(P864,'7 лет'!$I$5:$J$79,2),IF((C864=8),VLOOKUP(P864,'8 лет'!$I$5:$J$79,2),IF((C864=9),VLOOKUP(P864,'9 лет'!$I$5:$J$79,2),IF((C864=10),VLOOKUP(P864,'10 лет'!$I$5:$J$79,2),IF((C864=11),VLOOKUP(P864,'11 лет'!$I$5:$J$79,2),IF((C864=12),VLOOKUP(P864,'12 лет'!$K$5:$L$79,2),IF((C864=13),VLOOKUP(P864,'13 лет'!$K$5:$L$79,2),IF((C864=14),VLOOKUP(P864,'14 лет'!$K$5:$L$79,2),IF((C864=15),VLOOKUP(P864,'15 лет'!$K$5:$L$79,2),IF((C864=16),VLOOKUP(P864,'16 лет'!$K$5:$L$79,2),IF((C864=17),VLOOKUP(P864,'17 лет'!$K$5:$L$79,2),)))))))))))</f>
        <v>50</v>
      </c>
      <c r="R864" s="28"/>
      <c r="S864" s="17">
        <f>IF((C864&lt;=7),VLOOKUP(R864,'7 лет'!$K$5:$L$79,2),IF((C864=8),VLOOKUP(R864,'8 лет'!$K$5:$L$79,2),IF((C864=9),VLOOKUP(R864,'9 лет'!$K$5:$L$79,2),IF((C864=10),VLOOKUP(R864,'10 лет'!$K$5:$L$79,2),IF((C864=11),VLOOKUP(R864,'11 лет'!$K$5:$L$79,2),IF((C864=12),VLOOKUP(R864,'12 лет'!$M$5:$N$79,2),IF((C864=13),VLOOKUP(R864,'13 лет'!$M$5:$N$79,2),IF((C864=14),VLOOKUP(R864,'14 лет'!$M$5:$N$79,2),IF((C864=15),VLOOKUP(R864,'15 лет'!$M$5:$N$79,2),IF((C864=16),VLOOKUP(R864,'16 лет'!$M$5:$N$79,2),IF((C864=17),VLOOKUP(R864,'17 лет'!$M$5:$N$79,2))))))))))))</f>
        <v>0</v>
      </c>
      <c r="T864" s="34">
        <f t="shared" si="40"/>
        <v>50</v>
      </c>
      <c r="U864" s="4">
        <f>'Личное первенство юноши'!U138</f>
        <v>7</v>
      </c>
      <c r="V864" s="120"/>
      <c r="W864" s="111"/>
      <c r="X864" t="str">
        <f>P854</f>
        <v>Субъект РФ 21</v>
      </c>
    </row>
    <row r="865" spans="1:24" ht="18.75">
      <c r="A865" s="122"/>
      <c r="B865" s="123"/>
      <c r="C865" s="123"/>
      <c r="D865" s="123"/>
      <c r="E865" s="123"/>
      <c r="F865" s="123"/>
      <c r="G865" s="123"/>
      <c r="H865" s="123"/>
      <c r="I865" s="123"/>
      <c r="J865" s="123"/>
      <c r="K865" s="123"/>
      <c r="L865" s="123"/>
      <c r="M865" s="123"/>
      <c r="N865" s="123"/>
      <c r="O865" s="123"/>
      <c r="P865" s="128" t="s">
        <v>292</v>
      </c>
      <c r="Q865" s="128"/>
      <c r="R865" s="128"/>
      <c r="S865" s="129"/>
      <c r="T865" s="124">
        <f ca="1">SUMPRODUCT(LARGE($T$859:$T$864,ROW(INDIRECT("T1:T"&amp;Z17))))</f>
        <v>250</v>
      </c>
      <c r="U865" s="125"/>
      <c r="V865" s="120"/>
      <c r="W865" s="111"/>
    </row>
    <row r="866" spans="1:24" ht="24.75" customHeight="1">
      <c r="A866" s="135" t="s">
        <v>180</v>
      </c>
      <c r="B866" s="136"/>
      <c r="C866" s="136"/>
      <c r="D866" s="136"/>
      <c r="E866" s="136"/>
      <c r="F866" s="136"/>
      <c r="G866" s="136"/>
      <c r="H866" s="136"/>
      <c r="I866" s="136"/>
      <c r="J866" s="136"/>
      <c r="K866" s="136"/>
      <c r="L866" s="136"/>
      <c r="M866" s="136"/>
      <c r="N866" s="136"/>
      <c r="O866" s="136"/>
      <c r="P866" s="136"/>
      <c r="Q866" s="136"/>
      <c r="R866" s="136"/>
      <c r="S866" s="136"/>
      <c r="T866" s="136"/>
      <c r="U866" s="137"/>
      <c r="V866" s="120"/>
      <c r="W866" s="111"/>
      <c r="X866" t="str">
        <f>P854</f>
        <v>Субъект РФ 21</v>
      </c>
    </row>
    <row r="867" spans="1:24" ht="18.75">
      <c r="A867" s="28">
        <v>1</v>
      </c>
      <c r="B867" s="80"/>
      <c r="C867" s="28"/>
      <c r="D867" s="28"/>
      <c r="E867" s="17">
        <f>IF((C867&lt;=7),VLOOKUP(D867,'7 лет'!$M$5:$N$78,2),IF((C867=8),VLOOKUP(D867,'8 лет'!$M$5:$N$78,2),IF((C867=9),VLOOKUP(D867,'9 лет'!$M$5:$N$78,2),IF((C867=10),VLOOKUP(D867,'10 лет'!$M$5:$N$78,2),IF((C867=11),VLOOKUP(D867,'11 лет'!$M$5:$N$78,2),IF((C867=12),VLOOKUP(D867,'12 лет'!$O$5:$P$78,2),IF((C867=13),VLOOKUP(D867,'13 лет'!$O$5:$P$78,2),IF((C867=14),VLOOKUP(D867,'14 лет'!$O$5:$P$78,2),IF((C867=15),VLOOKUP(D867,'15 лет'!$O$5:$P$78,2),IF((C867=16),VLOOKUP(D867,'16 лет'!$O$5:$P$78,2),IF((C867=17),VLOOKUP(D867,'17 лет'!$O$5:$P$78,2))))))))))))</f>
        <v>0</v>
      </c>
      <c r="F867" s="28"/>
      <c r="G867" s="17">
        <f>IF((C867&lt;=7),VLOOKUP(F867,'7 лет'!$O$5:$P$79,2),IF((C867=8),VLOOKUP(F867,'8 лет'!$O$5:$P$79,2),IF((C867=9),VLOOKUP(F867,'9 лет'!$O$5:$P$79,2),IF((C867=10),VLOOKUP(F867,'10 лет'!$O$5:$P$79,2),IF((C867=11),VLOOKUP(F867,'11 лет'!$O$5:$P$79,2),IF((C867=12),VLOOKUP(F867,'12 лет'!$Q$5:$R$79,2),IF((C867=13),VLOOKUP(F867,'13 лет'!$Q$5:$R$79,2),IF((C867=14),VLOOKUP(F867,'14 лет'!$Q$5:$R$79,2),IF((C867=15),VLOOKUP(F867,'15 лет'!$Q$5:$R$79,2),IF((C867=16),VLOOKUP(F867,'16 лет'!$Q$5:$R$79,2),IF((C867=17),VLOOKUP(F867,'17 лет'!$Q$5:$R$79,2))))))))))))</f>
        <v>0</v>
      </c>
      <c r="H867" s="28"/>
      <c r="I867" s="17">
        <f>IF((C867&lt;=7),VLOOKUP(H867,'7 лет'!$Q$5:$R$79,2),IF((C867=8),VLOOKUP(H867,'8 лет'!$Q$5:$R$79,2),IF((C867=9),VLOOKUP(H867,'9 лет'!$Q$5:$R$79,2),IF((C867=10),VLOOKUP(H867,'10 лет'!$Q$5:$R$79,2),IF((C867=11),VLOOKUP(H867,'11 лет'!$Q$5:$R$79,2),IF((C867=12),VLOOKUP(H867,'12 лет'!$S$5:$T$79,2),IF((C867=13),VLOOKUP(H867,'13 лет'!$S$5:$T$79,2),IF((C867=14),VLOOKUP(H867,'14 лет'!$S$5:$T$79,2),IF((C867=15),VLOOKUP(H867,'15 лет'!$S$5:$T$79,2),IF((C867=16),VLOOKUP(H867,'16 лет'!$S$5:$T$79,2),IF((C867=17),VLOOKUP(H867,'17 лет'!$S$5:$T$79,2))))))))))))</f>
        <v>0</v>
      </c>
      <c r="J867" s="28"/>
      <c r="K867" s="17">
        <f>IF((C867&lt;=7),VLOOKUP(J867,'7 лет'!$S$5:$T$79,2),IF((C867=8),VLOOKUP(J867,'8 лет'!$S$5:$T$79,2),IF((C867=9),VLOOKUP(J867,'9 лет'!$S$5:$T$79,2),IF((C867=10),VLOOKUP(J867,'10 лет'!$S$5:$T$79,2),IF((C867=11),VLOOKUP(J867,'11 лет'!$S$5:$T$79,2),IF((C867=12),VLOOKUP(J867,'12 лет'!$U$5:$V$79,2),IF((C867=13),VLOOKUP(J867,'13 лет'!$U$5:$V$79,2),IF((C867=14),VLOOKUP(J867,'14 лет'!$U$5:$V$79,2),IF(C867&gt;=15,"0")))))))))</f>
        <v>0</v>
      </c>
      <c r="L867" s="28"/>
      <c r="M867" s="17" t="str">
        <f>IF((C867=12),VLOOKUP(L867,'12 лет'!$W$5:$X$85,2),IF((C867=13),VLOOKUP(L867,'13 лет'!$W$5:$X$84,2),IF((C867=14),VLOOKUP(L867,'14 лет'!$W$5:$X$82,2),IF((C867=15),VLOOKUP(L867,'15 лет'!$U$5:$V$82,2),IF((C867=16),VLOOKUP(L867,'16 лет'!$U$5:$V$78,2),IF((C867=17),VLOOKUP(L867,'17 лет'!$U$5:$V$78,2),IF(C867&lt;12,"0")))))))</f>
        <v>0</v>
      </c>
      <c r="N867" s="28"/>
      <c r="O867" s="17" t="str">
        <f>IF((C867=15),VLOOKUP(N867,'15 лет'!$W$5:$X$115,2),IF((C867=16),VLOOKUP(N867,'16 лет'!$W$5:$X$113,2),IF((C867=17),VLOOKUP(N867,'17 лет'!$W$5:$X$113,2),IF(C867&lt;15,"0"))))</f>
        <v>0</v>
      </c>
      <c r="P867" s="11"/>
      <c r="Q867" s="17">
        <f>IF((C867&lt;=7),VLOOKUP(P867,'7 лет'!$U$5:$V$79,2),IF((C867=8),VLOOKUP(P867,'8 лет'!$U$5:$V$79,2),IF((C867=9),VLOOKUP(P867,'9 лет'!$U$5:$V$79,2),IF((C867=10),VLOOKUP(P867,'10 лет'!$U$5:$V$79,2),IF((C867=11),VLOOKUP(P867,'11 лет'!$U$5:$V$79,2),IF((C867=12),VLOOKUP(P867,'12 лет'!$Y$5:$Z$79,2),IF((C867=13),VLOOKUP(P867,'13 лет'!$Y$5:$Z$79,2),IF((C867=14),VLOOKUP(P867,'14 лет'!$Y$5:$Z$79,2),IF((C867=15),VLOOKUP(P867,'15 лет'!$Y$5:$Z$79,2),IF((C867=16),VLOOKUP(P867,'16 лет'!$Y$5:$Z$79,2),IF((C867=17),VLOOKUP(P867,'17 лет'!$Y$5:$Z$79,2))))))))))))</f>
        <v>35</v>
      </c>
      <c r="R867" s="28"/>
      <c r="S867" s="17">
        <f>IF((C867&lt;=7),VLOOKUP(R867,'7 лет'!$W$5:$X$79,2),IF((C867=8),VLOOKUP(R867,'8 лет'!$W$5:$X$79,2),IF((C867=9),VLOOKUP(R867,'9 лет'!$W$5:$X$79,2),IF((C867=10),VLOOKUP(R867,'10 лет'!$W$5:$X$79,2),IF((C867=11),VLOOKUP(R867,'11 лет'!$W$5:$X$79,2),IF((C867=12),VLOOKUP(R867,'12 лет'!$AA$5:$AB$79,2),IF((C867=13),VLOOKUP(R867,'13 лет'!$AA$5:$AB$79,2),IF((C867=14),VLOOKUP(R867,'14 лет'!$AA$5:$AB$79,2),IF((C867=15),VLOOKUP(R867,'15 лет'!$AA$5:$AB$79,2),IF((C867=16),VLOOKUP(R867,'16 лет'!$AA$5:$AB$79,2),IF((C867=17),VLOOKUP(R867,'17 лет'!$AA$5:$AB$79,2))))))))))))</f>
        <v>0</v>
      </c>
      <c r="T867" s="35">
        <f t="shared" ref="T867:T872" si="41">SUM(E867+G867+I867+K867+M867+O867+Q867+S867)</f>
        <v>35</v>
      </c>
      <c r="U867" s="4">
        <f>'Личное первенство девушки'!U133</f>
        <v>7</v>
      </c>
      <c r="V867" s="120"/>
      <c r="W867" s="111"/>
      <c r="X867" t="str">
        <f>P854</f>
        <v>Субъект РФ 21</v>
      </c>
    </row>
    <row r="868" spans="1:24" ht="18.75">
      <c r="A868" s="28">
        <v>2</v>
      </c>
      <c r="B868" s="80"/>
      <c r="C868" s="28"/>
      <c r="D868" s="28"/>
      <c r="E868" s="17">
        <f>IF((C868&lt;=7),VLOOKUP(D868,'7 лет'!$M$5:$N$78,2),IF((C868=8),VLOOKUP(D868,'8 лет'!$M$5:$N$78,2),IF((C868=9),VLOOKUP(D868,'9 лет'!$M$5:$N$78,2),IF((C868=10),VLOOKUP(D868,'10 лет'!$M$5:$N$78,2),IF((C868=11),VLOOKUP(D868,'11 лет'!$M$5:$N$78,2),IF((C868=12),VLOOKUP(D868,'12 лет'!$O$5:$P$78,2),IF((C868=13),VLOOKUP(D868,'13 лет'!$O$5:$P$78,2),IF((C868=14),VLOOKUP(D868,'14 лет'!$O$5:$P$78,2),IF((C868=15),VLOOKUP(D868,'15 лет'!$O$5:$P$78,2),IF((C868=16),VLOOKUP(D868,'16 лет'!$O$5:$P$78,2),IF((C868=17),VLOOKUP(D868,'17 лет'!$O$5:$P$78,2))))))))))))</f>
        <v>0</v>
      </c>
      <c r="F868" s="28"/>
      <c r="G868" s="17">
        <f>IF((C868&lt;=7),VLOOKUP(F868,'7 лет'!$O$5:$P$79,2),IF((C868=8),VLOOKUP(F868,'8 лет'!$O$5:$P$79,2),IF((C868=9),VLOOKUP(F868,'9 лет'!$O$5:$P$79,2),IF((C868=10),VLOOKUP(F868,'10 лет'!$O$5:$P$79,2),IF((C868=11),VLOOKUP(F868,'11 лет'!$O$5:$P$79,2),IF((C868=12),VLOOKUP(F868,'12 лет'!$Q$5:$R$79,2),IF((C868=13),VLOOKUP(F868,'13 лет'!$Q$5:$R$79,2),IF((C868=14),VLOOKUP(F868,'14 лет'!$Q$5:$R$79,2),IF((C868=15),VLOOKUP(F868,'15 лет'!$Q$5:$R$79,2),IF((C868=16),VLOOKUP(F868,'16 лет'!$Q$5:$R$79,2),IF((C868=17),VLOOKUP(F868,'17 лет'!$Q$5:$R$79,2))))))))))))</f>
        <v>0</v>
      </c>
      <c r="H868" s="28"/>
      <c r="I868" s="17">
        <f>IF((C868&lt;=7),VLOOKUP(H868,'7 лет'!$Q$5:$R$79,2),IF((C868=8),VLOOKUP(H868,'8 лет'!$Q$5:$R$79,2),IF((C868=9),VLOOKUP(H868,'9 лет'!$Q$5:$R$79,2),IF((C868=10),VLOOKUP(H868,'10 лет'!$Q$5:$R$79,2),IF((C868=11),VLOOKUP(H868,'11 лет'!$Q$5:$R$79,2),IF((C868=12),VLOOKUP(H868,'12 лет'!$S$5:$T$79,2),IF((C868=13),VLOOKUP(H868,'13 лет'!$S$5:$T$79,2),IF((C868=14),VLOOKUP(H868,'14 лет'!$S$5:$T$79,2),IF((C868=15),VLOOKUP(H868,'15 лет'!$S$5:$T$79,2),IF((C868=16),VLOOKUP(H868,'16 лет'!$S$5:$T$79,2),IF((C868=17),VLOOKUP(H868,'17 лет'!$S$5:$T$79,2))))))))))))</f>
        <v>0</v>
      </c>
      <c r="J868" s="28"/>
      <c r="K868" s="17">
        <f>IF((C868&lt;=7),VLOOKUP(J868,'7 лет'!$S$5:$T$79,2),IF((C868=8),VLOOKUP(J868,'8 лет'!$S$5:$T$79,2),IF((C868=9),VLOOKUP(J868,'9 лет'!$S$5:$T$79,2),IF((C868=10),VLOOKUP(J868,'10 лет'!$S$5:$T$79,2),IF((C868=11),VLOOKUP(J868,'11 лет'!$S$5:$T$79,2),IF((C868=12),VLOOKUP(J868,'12 лет'!$U$5:$V$79,2),IF((C868=13),VLOOKUP(J868,'13 лет'!$U$5:$V$79,2),IF((C868=14),VLOOKUP(J868,'14 лет'!$U$5:$V$79,2),IF(C868&gt;=15,"0")))))))))</f>
        <v>0</v>
      </c>
      <c r="L868" s="28"/>
      <c r="M868" s="17" t="str">
        <f>IF((C868=12),VLOOKUP(L868,'12 лет'!$W$5:$X$85,2),IF((C868=13),VLOOKUP(L868,'13 лет'!$W$5:$X$84,2),IF((C868=14),VLOOKUP(L868,'14 лет'!$W$5:$X$82,2),IF((C868=15),VLOOKUP(L868,'15 лет'!$U$5:$V$82,2),IF((C868=16),VLOOKUP(L868,'16 лет'!$U$5:$V$78,2),IF((C868=17),VLOOKUP(L868,'17 лет'!$U$5:$V$78,2),IF(C868&lt;12,"0")))))))</f>
        <v>0</v>
      </c>
      <c r="N868" s="28"/>
      <c r="O868" s="17" t="str">
        <f>IF((C868=15),VLOOKUP(N868,'15 лет'!$W$5:$X$115,2),IF((C868=16),VLOOKUP(N868,'16 лет'!$W$5:$X$113,2),IF((C868=17),VLOOKUP(N868,'17 лет'!$W$5:$X$113,2),IF(C868&lt;15,"0"))))</f>
        <v>0</v>
      </c>
      <c r="P868" s="11"/>
      <c r="Q868" s="17">
        <f>IF((C868&lt;=7),VLOOKUP(P868,'7 лет'!$U$5:$V$79,2),IF((C868=8),VLOOKUP(P868,'8 лет'!$U$5:$V$79,2),IF((C868=9),VLOOKUP(P868,'9 лет'!$U$5:$V$79,2),IF((C868=10),VLOOKUP(P868,'10 лет'!$U$5:$V$79,2),IF((C868=11),VLOOKUP(P868,'11 лет'!$U$5:$V$79,2),IF((C868=12),VLOOKUP(P868,'12 лет'!$Y$5:$Z$79,2),IF((C868=13),VLOOKUP(P868,'13 лет'!$Y$5:$Z$79,2),IF((C868=14),VLOOKUP(P868,'14 лет'!$Y$5:$Z$79,2),IF((C868=15),VLOOKUP(P868,'15 лет'!$Y$5:$Z$79,2),IF((C868=16),VLOOKUP(P868,'16 лет'!$Y$5:$Z$79,2),IF((C868=17),VLOOKUP(P868,'17 лет'!$Y$5:$Z$79,2))))))))))))</f>
        <v>35</v>
      </c>
      <c r="R868" s="28"/>
      <c r="S868" s="17">
        <f>IF((C868&lt;=7),VLOOKUP(R868,'7 лет'!$W$5:$X$79,2),IF((C868=8),VLOOKUP(R868,'8 лет'!$W$5:$X$79,2),IF((C868=9),VLOOKUP(R868,'9 лет'!$W$5:$X$79,2),IF((C868=10),VLOOKUP(R868,'10 лет'!$W$5:$X$79,2),IF((C868=11),VLOOKUP(R868,'11 лет'!$W$5:$X$79,2),IF((C868=12),VLOOKUP(R868,'12 лет'!$AA$5:$AB$79,2),IF((C868=13),VLOOKUP(R868,'13 лет'!$AA$5:$AB$79,2),IF((C868=14),VLOOKUP(R868,'14 лет'!$AA$5:$AB$79,2),IF((C868=15),VLOOKUP(R868,'15 лет'!$AA$5:$AB$79,2),IF((C868=16),VLOOKUP(R868,'16 лет'!$AA$5:$AB$79,2),IF((C868=17),VLOOKUP(R868,'17 лет'!$AA$5:$AB$79,2))))))))))))</f>
        <v>0</v>
      </c>
      <c r="T868" s="35">
        <f t="shared" si="41"/>
        <v>35</v>
      </c>
      <c r="U868" s="4">
        <f>'Личное первенство девушки'!U134</f>
        <v>7</v>
      </c>
      <c r="V868" s="120"/>
      <c r="W868" s="111"/>
      <c r="X868" t="str">
        <f>P854</f>
        <v>Субъект РФ 21</v>
      </c>
    </row>
    <row r="869" spans="1:24" ht="18.75">
      <c r="A869" s="28">
        <v>3</v>
      </c>
      <c r="B869" s="80"/>
      <c r="C869" s="28"/>
      <c r="D869" s="28"/>
      <c r="E869" s="17">
        <f>IF((C869&lt;=7),VLOOKUP(D869,'7 лет'!$M$5:$N$78,2),IF((C869=8),VLOOKUP(D869,'8 лет'!$M$5:$N$78,2),IF((C869=9),VLOOKUP(D869,'9 лет'!$M$5:$N$78,2),IF((C869=10),VLOOKUP(D869,'10 лет'!$M$5:$N$78,2),IF((C869=11),VLOOKUP(D869,'11 лет'!$M$5:$N$78,2),IF((C869=12),VLOOKUP(D869,'12 лет'!$O$5:$P$78,2),IF((C869=13),VLOOKUP(D869,'13 лет'!$O$5:$P$78,2),IF((C869=14),VLOOKUP(D869,'14 лет'!$O$5:$P$78,2),IF((C869=15),VLOOKUP(D869,'15 лет'!$O$5:$P$78,2),IF((C869=16),VLOOKUP(D869,'16 лет'!$O$5:$P$78,2),IF((C869=17),VLOOKUP(D869,'17 лет'!$O$5:$P$78,2))))))))))))</f>
        <v>0</v>
      </c>
      <c r="F869" s="28"/>
      <c r="G869" s="17">
        <f>IF((C869&lt;=7),VLOOKUP(F869,'7 лет'!$O$5:$P$79,2),IF((C869=8),VLOOKUP(F869,'8 лет'!$O$5:$P$79,2),IF((C869=9),VLOOKUP(F869,'9 лет'!$O$5:$P$79,2),IF((C869=10),VLOOKUP(F869,'10 лет'!$O$5:$P$79,2),IF((C869=11),VLOOKUP(F869,'11 лет'!$O$5:$P$79,2),IF((C869=12),VLOOKUP(F869,'12 лет'!$Q$5:$R$79,2),IF((C869=13),VLOOKUP(F869,'13 лет'!$Q$5:$R$79,2),IF((C869=14),VLOOKUP(F869,'14 лет'!$Q$5:$R$79,2),IF((C869=15),VLOOKUP(F869,'15 лет'!$Q$5:$R$79,2),IF((C869=16),VLOOKUP(F869,'16 лет'!$Q$5:$R$79,2),IF((C869=17),VLOOKUP(F869,'17 лет'!$Q$5:$R$79,2))))))))))))</f>
        <v>0</v>
      </c>
      <c r="H869" s="28"/>
      <c r="I869" s="17">
        <f>IF((C869&lt;=7),VLOOKUP(H869,'7 лет'!$Q$5:$R$79,2),IF((C869=8),VLOOKUP(H869,'8 лет'!$Q$5:$R$79,2),IF((C869=9),VLOOKUP(H869,'9 лет'!$Q$5:$R$79,2),IF((C869=10),VLOOKUP(H869,'10 лет'!$Q$5:$R$79,2),IF((C869=11),VLOOKUP(H869,'11 лет'!$Q$5:$R$79,2),IF((C869=12),VLOOKUP(H869,'12 лет'!$S$5:$T$79,2),IF((C869=13),VLOOKUP(H869,'13 лет'!$S$5:$T$79,2),IF((C869=14),VLOOKUP(H869,'14 лет'!$S$5:$T$79,2),IF((C869=15),VLOOKUP(H869,'15 лет'!$S$5:$T$79,2),IF((C869=16),VLOOKUP(H869,'16 лет'!$S$5:$T$79,2),IF((C869=17),VLOOKUP(H869,'17 лет'!$S$5:$T$79,2))))))))))))</f>
        <v>0</v>
      </c>
      <c r="J869" s="28"/>
      <c r="K869" s="17">
        <f>IF((C869&lt;=7),VLOOKUP(J869,'7 лет'!$S$5:$T$79,2),IF((C869=8),VLOOKUP(J869,'8 лет'!$S$5:$T$79,2),IF((C869=9),VLOOKUP(J869,'9 лет'!$S$5:$T$79,2),IF((C869=10),VLOOKUP(J869,'10 лет'!$S$5:$T$79,2),IF((C869=11),VLOOKUP(J869,'11 лет'!$S$5:$T$79,2),IF((C869=12),VLOOKUP(J869,'12 лет'!$U$5:$V$79,2),IF((C869=13),VLOOKUP(J869,'13 лет'!$U$5:$V$79,2),IF((C869=14),VLOOKUP(J869,'14 лет'!$U$5:$V$79,2),IF(C869&gt;=15,"0")))))))))</f>
        <v>0</v>
      </c>
      <c r="L869" s="28"/>
      <c r="M869" s="17" t="str">
        <f>IF((C869=12),VLOOKUP(L869,'12 лет'!$W$5:$X$85,2),IF((C869=13),VLOOKUP(L869,'13 лет'!$W$5:$X$84,2),IF((C869=14),VLOOKUP(L869,'14 лет'!$W$5:$X$82,2),IF((C869=15),VLOOKUP(L869,'15 лет'!$U$5:$V$82,2),IF((C869=16),VLOOKUP(L869,'16 лет'!$U$5:$V$78,2),IF((C869=17),VLOOKUP(L869,'17 лет'!$U$5:$V$78,2),IF(C869&lt;12,"0")))))))</f>
        <v>0</v>
      </c>
      <c r="N869" s="28"/>
      <c r="O869" s="17" t="str">
        <f>IF((C869=15),VLOOKUP(N869,'15 лет'!$W$5:$X$115,2),IF((C869=16),VLOOKUP(N869,'16 лет'!$W$5:$X$113,2),IF((C869=17),VLOOKUP(N869,'17 лет'!$W$5:$X$113,2),IF(C869&lt;15,"0"))))</f>
        <v>0</v>
      </c>
      <c r="P869" s="11"/>
      <c r="Q869" s="17">
        <f>IF((C869&lt;=7),VLOOKUP(P869,'7 лет'!$U$5:$V$79,2),IF((C869=8),VLOOKUP(P869,'8 лет'!$U$5:$V$79,2),IF((C869=9),VLOOKUP(P869,'9 лет'!$U$5:$V$79,2),IF((C869=10),VLOOKUP(P869,'10 лет'!$U$5:$V$79,2),IF((C869=11),VLOOKUP(P869,'11 лет'!$U$5:$V$79,2),IF((C869=12),VLOOKUP(P869,'12 лет'!$Y$5:$Z$79,2),IF((C869=13),VLOOKUP(P869,'13 лет'!$Y$5:$Z$79,2),IF((C869=14),VLOOKUP(P869,'14 лет'!$Y$5:$Z$79,2),IF((C869=15),VLOOKUP(P869,'15 лет'!$Y$5:$Z$79,2),IF((C869=16),VLOOKUP(P869,'16 лет'!$Y$5:$Z$79,2),IF((C869=17),VLOOKUP(P869,'17 лет'!$Y$5:$Z$79,2))))))))))))</f>
        <v>35</v>
      </c>
      <c r="R869" s="28"/>
      <c r="S869" s="17">
        <f>IF((C869&lt;=7),VLOOKUP(R869,'7 лет'!$W$5:$X$79,2),IF((C869=8),VLOOKUP(R869,'8 лет'!$W$5:$X$79,2),IF((C869=9),VLOOKUP(R869,'9 лет'!$W$5:$X$79,2),IF((C869=10),VLOOKUP(R869,'10 лет'!$W$5:$X$79,2),IF((C869=11),VLOOKUP(R869,'11 лет'!$W$5:$X$79,2),IF((C869=12),VLOOKUP(R869,'12 лет'!$AA$5:$AB$79,2),IF((C869=13),VLOOKUP(R869,'13 лет'!$AA$5:$AB$79,2),IF((C869=14),VLOOKUP(R869,'14 лет'!$AA$5:$AB$79,2),IF((C869=15),VLOOKUP(R869,'15 лет'!$AA$5:$AB$79,2),IF((C869=16),VLOOKUP(R869,'16 лет'!$AA$5:$AB$79,2),IF((C869=17),VLOOKUP(R869,'17 лет'!$AA$5:$AB$79,2))))))))))))</f>
        <v>0</v>
      </c>
      <c r="T869" s="35">
        <f t="shared" si="41"/>
        <v>35</v>
      </c>
      <c r="U869" s="4">
        <f>'Личное первенство девушки'!U135</f>
        <v>7</v>
      </c>
      <c r="V869" s="120"/>
      <c r="W869" s="111"/>
      <c r="X869" t="str">
        <f>P854</f>
        <v>Субъект РФ 21</v>
      </c>
    </row>
    <row r="870" spans="1:24" ht="18.75">
      <c r="A870" s="28">
        <v>4</v>
      </c>
      <c r="B870" s="80"/>
      <c r="C870" s="28"/>
      <c r="D870" s="28"/>
      <c r="E870" s="17">
        <f>IF((C870&lt;=7),VLOOKUP(D870,'7 лет'!$M$5:$N$78,2),IF((C870=8),VLOOKUP(D870,'8 лет'!$M$5:$N$78,2),IF((C870=9),VLOOKUP(D870,'9 лет'!$M$5:$N$78,2),IF((C870=10),VLOOKUP(D870,'10 лет'!$M$5:$N$78,2),IF((C870=11),VLOOKUP(D870,'11 лет'!$M$5:$N$78,2),IF((C870=12),VLOOKUP(D870,'12 лет'!$O$5:$P$78,2),IF((C870=13),VLOOKUP(D870,'13 лет'!$O$5:$P$78,2),IF((C870=14),VLOOKUP(D870,'14 лет'!$O$5:$P$78,2),IF((C870=15),VLOOKUP(D870,'15 лет'!$O$5:$P$78,2),IF((C870=16),VLOOKUP(D870,'16 лет'!$O$5:$P$78,2),IF((C870=17),VLOOKUP(D870,'17 лет'!$O$5:$P$78,2))))))))))))</f>
        <v>0</v>
      </c>
      <c r="F870" s="28"/>
      <c r="G870" s="17">
        <f>IF((C870&lt;=7),VLOOKUP(F870,'7 лет'!$O$5:$P$79,2),IF((C870=8),VLOOKUP(F870,'8 лет'!$O$5:$P$79,2),IF((C870=9),VLOOKUP(F870,'9 лет'!$O$5:$P$79,2),IF((C870=10),VLOOKUP(F870,'10 лет'!$O$5:$P$79,2),IF((C870=11),VLOOKUP(F870,'11 лет'!$O$5:$P$79,2),IF((C870=12),VLOOKUP(F870,'12 лет'!$Q$5:$R$79,2),IF((C870=13),VLOOKUP(F870,'13 лет'!$Q$5:$R$79,2),IF((C870=14),VLOOKUP(F870,'14 лет'!$Q$5:$R$79,2),IF((C870=15),VLOOKUP(F870,'15 лет'!$Q$5:$R$79,2),IF((C870=16),VLOOKUP(F870,'16 лет'!$Q$5:$R$79,2),IF((C870=17),VLOOKUP(F870,'17 лет'!$Q$5:$R$79,2))))))))))))</f>
        <v>0</v>
      </c>
      <c r="H870" s="28"/>
      <c r="I870" s="17">
        <f>IF((C870&lt;=7),VLOOKUP(H870,'7 лет'!$Q$5:$R$79,2),IF((C870=8),VLOOKUP(H870,'8 лет'!$Q$5:$R$79,2),IF((C870=9),VLOOKUP(H870,'9 лет'!$Q$5:$R$79,2),IF((C870=10),VLOOKUP(H870,'10 лет'!$Q$5:$R$79,2),IF((C870=11),VLOOKUP(H870,'11 лет'!$Q$5:$R$79,2),IF((C870=12),VLOOKUP(H870,'12 лет'!$S$5:$T$79,2),IF((C870=13),VLOOKUP(H870,'13 лет'!$S$5:$T$79,2),IF((C870=14),VLOOKUP(H870,'14 лет'!$S$5:$T$79,2),IF((C870=15),VLOOKUP(H870,'15 лет'!$S$5:$T$79,2),IF((C870=16),VLOOKUP(H870,'16 лет'!$S$5:$T$79,2),IF((C870=17),VLOOKUP(H870,'17 лет'!$S$5:$T$79,2))))))))))))</f>
        <v>0</v>
      </c>
      <c r="J870" s="28"/>
      <c r="K870" s="17">
        <f>IF((C870&lt;=7),VLOOKUP(J870,'7 лет'!$S$5:$T$79,2),IF((C870=8),VLOOKUP(J870,'8 лет'!$S$5:$T$79,2),IF((C870=9),VLOOKUP(J870,'9 лет'!$S$5:$T$79,2),IF((C870=10),VLOOKUP(J870,'10 лет'!$S$5:$T$79,2),IF((C870=11),VLOOKUP(J870,'11 лет'!$S$5:$T$79,2),IF((C870=12),VLOOKUP(J870,'12 лет'!$U$5:$V$79,2),IF((C870=13),VLOOKUP(J870,'13 лет'!$U$5:$V$79,2),IF((C870=14),VLOOKUP(J870,'14 лет'!$U$5:$V$79,2),IF(C870&gt;=15,"0")))))))))</f>
        <v>0</v>
      </c>
      <c r="L870" s="28"/>
      <c r="M870" s="17" t="str">
        <f>IF((C870=12),VLOOKUP(L870,'12 лет'!$W$5:$X$85,2),IF((C870=13),VLOOKUP(L870,'13 лет'!$W$5:$X$84,2),IF((C870=14),VLOOKUP(L870,'14 лет'!$W$5:$X$82,2),IF((C870=15),VLOOKUP(L870,'15 лет'!$U$5:$V$82,2),IF((C870=16),VLOOKUP(L870,'16 лет'!$U$5:$V$78,2),IF((C870=17),VLOOKUP(L870,'17 лет'!$U$5:$V$78,2),IF(C870&lt;12,"0")))))))</f>
        <v>0</v>
      </c>
      <c r="N870" s="28"/>
      <c r="O870" s="17" t="str">
        <f>IF((C870=15),VLOOKUP(N870,'15 лет'!$W$5:$X$115,2),IF((C870=16),VLOOKUP(N870,'16 лет'!$W$5:$X$113,2),IF((C870=17),VLOOKUP(N870,'17 лет'!$W$5:$X$113,2),IF(C870&lt;15,"0"))))</f>
        <v>0</v>
      </c>
      <c r="P870" s="11"/>
      <c r="Q870" s="17">
        <f>IF((C870&lt;=7),VLOOKUP(P870,'7 лет'!$U$5:$V$79,2),IF((C870=8),VLOOKUP(P870,'8 лет'!$U$5:$V$79,2),IF((C870=9),VLOOKUP(P870,'9 лет'!$U$5:$V$79,2),IF((C870=10),VLOOKUP(P870,'10 лет'!$U$5:$V$79,2),IF((C870=11),VLOOKUP(P870,'11 лет'!$U$5:$V$79,2),IF((C870=12),VLOOKUP(P870,'12 лет'!$Y$5:$Z$79,2),IF((C870=13),VLOOKUP(P870,'13 лет'!$Y$5:$Z$79,2),IF((C870=14),VLOOKUP(P870,'14 лет'!$Y$5:$Z$79,2),IF((C870=15),VLOOKUP(P870,'15 лет'!$Y$5:$Z$79,2),IF((C870=16),VLOOKUP(P870,'16 лет'!$Y$5:$Z$79,2),IF((C870=17),VLOOKUP(P870,'17 лет'!$Y$5:$Z$79,2))))))))))))</f>
        <v>35</v>
      </c>
      <c r="R870" s="28"/>
      <c r="S870" s="17">
        <f>IF((C870&lt;=7),VLOOKUP(R870,'7 лет'!$W$5:$X$79,2),IF((C870=8),VLOOKUP(R870,'8 лет'!$W$5:$X$79,2),IF((C870=9),VLOOKUP(R870,'9 лет'!$W$5:$X$79,2),IF((C870=10),VLOOKUP(R870,'10 лет'!$W$5:$X$79,2),IF((C870=11),VLOOKUP(R870,'11 лет'!$W$5:$X$79,2),IF((C870=12),VLOOKUP(R870,'12 лет'!$AA$5:$AB$79,2),IF((C870=13),VLOOKUP(R870,'13 лет'!$AA$5:$AB$79,2),IF((C870=14),VLOOKUP(R870,'14 лет'!$AA$5:$AB$79,2),IF((C870=15),VLOOKUP(R870,'15 лет'!$AA$5:$AB$79,2),IF((C870=16),VLOOKUP(R870,'16 лет'!$AA$5:$AB$79,2),IF((C870=17),VLOOKUP(R870,'17 лет'!$AA$5:$AB$79,2))))))))))))</f>
        <v>0</v>
      </c>
      <c r="T870" s="35">
        <f t="shared" si="41"/>
        <v>35</v>
      </c>
      <c r="U870" s="4">
        <f>'Личное первенство девушки'!U136</f>
        <v>7</v>
      </c>
      <c r="V870" s="120"/>
      <c r="W870" s="111"/>
      <c r="X870" t="str">
        <f>P854</f>
        <v>Субъект РФ 21</v>
      </c>
    </row>
    <row r="871" spans="1:24" ht="18.75">
      <c r="A871" s="28">
        <v>5</v>
      </c>
      <c r="B871" s="80"/>
      <c r="C871" s="30"/>
      <c r="D871" s="14"/>
      <c r="E871" s="17">
        <f>IF((C871&lt;=7),VLOOKUP(D871,'7 лет'!$M$5:$N$78,2),IF((C871=8),VLOOKUP(D871,'8 лет'!$M$5:$N$78,2),IF((C871=9),VLOOKUP(D871,'9 лет'!$M$5:$N$78,2),IF((C871=10),VLOOKUP(D871,'10 лет'!$M$5:$N$78,2),IF((C871=11),VLOOKUP(D871,'11 лет'!$M$5:$N$78,2),IF((C871=12),VLOOKUP(D871,'12 лет'!$O$5:$P$78,2),IF((C871=13),VLOOKUP(D871,'13 лет'!$O$5:$P$78,2),IF((C871=14),VLOOKUP(D871,'14 лет'!$O$5:$P$78,2),IF((C871=15),VLOOKUP(D871,'15 лет'!$O$5:$P$78,2),IF((C871=16),VLOOKUP(D871,'16 лет'!$O$5:$P$78,2),IF((C871=17),VLOOKUP(D871,'17 лет'!$O$5:$P$78,2))))))))))))</f>
        <v>0</v>
      </c>
      <c r="F871" s="14"/>
      <c r="G871" s="17">
        <f>IF((C871&lt;=7),VLOOKUP(F871,'7 лет'!$O$5:$P$79,2),IF((C871=8),VLOOKUP(F871,'8 лет'!$O$5:$P$79,2),IF((C871=9),VLOOKUP(F871,'9 лет'!$O$5:$P$79,2),IF((C871=10),VLOOKUP(F871,'10 лет'!$O$5:$P$79,2),IF((C871=11),VLOOKUP(F871,'11 лет'!$O$5:$P$79,2),IF((C871=12),VLOOKUP(F871,'12 лет'!$Q$5:$R$79,2),IF((C871=13),VLOOKUP(F871,'13 лет'!$Q$5:$R$79,2),IF((C871=14),VLOOKUP(F871,'14 лет'!$Q$5:$R$79,2),IF((C871=15),VLOOKUP(F871,'15 лет'!$Q$5:$R$79,2),IF((C871=16),VLOOKUP(F871,'16 лет'!$Q$5:$R$79,2),IF((C871=17),VLOOKUP(F871,'17 лет'!$Q$5:$R$79,2))))))))))))</f>
        <v>0</v>
      </c>
      <c r="H871" s="14"/>
      <c r="I871" s="17">
        <f>IF((C871&lt;=7),VLOOKUP(H871,'7 лет'!$Q$5:$R$79,2),IF((C871=8),VLOOKUP(H871,'8 лет'!$Q$5:$R$79,2),IF((C871=9),VLOOKUP(H871,'9 лет'!$Q$5:$R$79,2),IF((C871=10),VLOOKUP(H871,'10 лет'!$Q$5:$R$79,2),IF((C871=11),VLOOKUP(H871,'11 лет'!$Q$5:$R$79,2),IF((C871=12),VLOOKUP(H871,'12 лет'!$S$5:$T$79,2),IF((C871=13),VLOOKUP(H871,'13 лет'!$S$5:$T$79,2),IF((C871=14),VLOOKUP(H871,'14 лет'!$S$5:$T$79,2),IF((C871=15),VLOOKUP(H871,'15 лет'!$S$5:$T$79,2),IF((C871=16),VLOOKUP(H871,'16 лет'!$S$5:$T$79,2),IF((C871=17),VLOOKUP(H871,'17 лет'!$S$5:$T$79,2))))))))))))</f>
        <v>0</v>
      </c>
      <c r="J871" s="14"/>
      <c r="K871" s="17">
        <f>IF((C871&lt;=7),VLOOKUP(J871,'7 лет'!$S$5:$T$79,2),IF((C871=8),VLOOKUP(J871,'8 лет'!$S$5:$T$79,2),IF((C871=9),VLOOKUP(J871,'9 лет'!$S$5:$T$79,2),IF((C871=10),VLOOKUP(J871,'10 лет'!$S$5:$T$79,2),IF((C871=11),VLOOKUP(J871,'11 лет'!$S$5:$T$79,2),IF((C871=12),VLOOKUP(J871,'12 лет'!$U$5:$V$79,2),IF((C871=13),VLOOKUP(J871,'13 лет'!$U$5:$V$79,2),IF((C871=14),VLOOKUP(J871,'14 лет'!$U$5:$V$79,2),IF(C871&gt;=15,"0")))))))))</f>
        <v>0</v>
      </c>
      <c r="L871" s="28"/>
      <c r="M871" s="17" t="str">
        <f>IF((C871=12),VLOOKUP(L871,'12 лет'!$W$5:$X$85,2),IF((C871=13),VLOOKUP(L871,'13 лет'!$W$5:$X$84,2),IF((C871=14),VLOOKUP(L871,'14 лет'!$W$5:$X$82,2),IF((C871=15),VLOOKUP(L871,'15 лет'!$U$5:$V$82,2),IF((C871=16),VLOOKUP(L871,'16 лет'!$U$5:$V$78,2),IF((C871=17),VLOOKUP(L871,'17 лет'!$U$5:$V$78,2),IF(C871&lt;12,"0")))))))</f>
        <v>0</v>
      </c>
      <c r="N871" s="14"/>
      <c r="O871" s="17" t="str">
        <f>IF((C871=15),VLOOKUP(N871,'15 лет'!$W$5:$X$115,2),IF((C871=16),VLOOKUP(N871,'16 лет'!$W$5:$X$113,2),IF((C871=17),VLOOKUP(N871,'17 лет'!$W$5:$X$113,2),IF(C871&lt;15,"0"))))</f>
        <v>0</v>
      </c>
      <c r="P871" s="14"/>
      <c r="Q871" s="17">
        <f>IF((C871&lt;=7),VLOOKUP(P871,'7 лет'!$U$5:$V$79,2),IF((C871=8),VLOOKUP(P871,'8 лет'!$U$5:$V$79,2),IF((C871=9),VLOOKUP(P871,'9 лет'!$U$5:$V$79,2),IF((C871=10),VLOOKUP(P871,'10 лет'!$U$5:$V$79,2),IF((C871=11),VLOOKUP(P871,'11 лет'!$U$5:$V$79,2),IF((C871=12),VLOOKUP(P871,'12 лет'!$Y$5:$Z$79,2),IF((C871=13),VLOOKUP(P871,'13 лет'!$Y$5:$Z$79,2),IF((C871=14),VLOOKUP(P871,'14 лет'!$Y$5:$Z$79,2),IF((C871=15),VLOOKUP(P871,'15 лет'!$Y$5:$Z$79,2),IF((C871=16),VLOOKUP(P871,'16 лет'!$Y$5:$Z$79,2),IF((C871=17),VLOOKUP(P871,'17 лет'!$Y$5:$Z$79,2))))))))))))</f>
        <v>35</v>
      </c>
      <c r="R871" s="14"/>
      <c r="S871" s="17">
        <f>IF((C871&lt;=7),VLOOKUP(R871,'7 лет'!$W$5:$X$79,2),IF((C871=8),VLOOKUP(R871,'8 лет'!$W$5:$X$79,2),IF((C871=9),VLOOKUP(R871,'9 лет'!$W$5:$X$79,2),IF((C871=10),VLOOKUP(R871,'10 лет'!$W$5:$X$79,2),IF((C871=11),VLOOKUP(R871,'11 лет'!$W$5:$X$79,2),IF((C871=12),VLOOKUP(R871,'12 лет'!$AA$5:$AB$79,2),IF((C871=13),VLOOKUP(R871,'13 лет'!$AA$5:$AB$79,2),IF((C871=14),VLOOKUP(R871,'14 лет'!$AA$5:$AB$79,2),IF((C871=15),VLOOKUP(R871,'15 лет'!$AA$5:$AB$79,2),IF((C871=16),VLOOKUP(R871,'16 лет'!$AA$5:$AB$79,2),IF((C871=17),VLOOKUP(R871,'17 лет'!$AA$5:$AB$79,2))))))))))))</f>
        <v>0</v>
      </c>
      <c r="T871" s="35">
        <f t="shared" si="41"/>
        <v>35</v>
      </c>
      <c r="U871" s="4">
        <f>'Личное первенство девушки'!U137</f>
        <v>7</v>
      </c>
      <c r="V871" s="120"/>
      <c r="W871" s="111"/>
      <c r="X871" t="str">
        <f>P854</f>
        <v>Субъект РФ 21</v>
      </c>
    </row>
    <row r="872" spans="1:24" ht="18.75">
      <c r="A872" s="28">
        <v>6</v>
      </c>
      <c r="B872" s="80"/>
      <c r="C872" s="30"/>
      <c r="D872" s="14"/>
      <c r="E872" s="17">
        <f>IF((C872&lt;=7),VLOOKUP(D872,'7 лет'!$M$5:$N$78,2),IF((C872=8),VLOOKUP(D872,'8 лет'!$M$5:$N$78,2),IF((C872=9),VLOOKUP(D872,'9 лет'!$M$5:$N$78,2),IF((C872=10),VLOOKUP(D872,'10 лет'!$M$5:$N$78,2),IF((C872=11),VLOOKUP(D872,'11 лет'!$M$5:$N$78,2),IF((C872=12),VLOOKUP(D872,'12 лет'!$O$5:$P$78,2),IF((C872=13),VLOOKUP(D872,'13 лет'!$O$5:$P$78,2),IF((C872=14),VLOOKUP(D872,'14 лет'!$O$5:$P$78,2),IF((C872=15),VLOOKUP(D872,'15 лет'!$O$5:$P$78,2),IF((C872=16),VLOOKUP(D872,'16 лет'!$O$5:$P$78,2),IF((C872=17),VLOOKUP(D872,'17 лет'!$O$5:$P$78,2))))))))))))</f>
        <v>0</v>
      </c>
      <c r="F872" s="14"/>
      <c r="G872" s="17">
        <f>IF((C872&lt;=7),VLOOKUP(F872,'7 лет'!$O$5:$P$79,2),IF((C872=8),VLOOKUP(F872,'8 лет'!$O$5:$P$79,2),IF((C872=9),VLOOKUP(F872,'9 лет'!$O$5:$P$79,2),IF((C872=10),VLOOKUP(F872,'10 лет'!$O$5:$P$79,2),IF((C872=11),VLOOKUP(F872,'11 лет'!$O$5:$P$79,2),IF((C872=12),VLOOKUP(F872,'12 лет'!$Q$5:$R$79,2),IF((C872=13),VLOOKUP(F872,'13 лет'!$Q$5:$R$79,2),IF((C872=14),VLOOKUP(F872,'14 лет'!$Q$5:$R$79,2),IF((C872=15),VLOOKUP(F872,'15 лет'!$Q$5:$R$79,2),IF((C872=16),VLOOKUP(F872,'16 лет'!$Q$5:$R$79,2),IF((C872=17),VLOOKUP(F872,'17 лет'!$Q$5:$R$79,2))))))))))))</f>
        <v>0</v>
      </c>
      <c r="H872" s="14"/>
      <c r="I872" s="17">
        <f>IF((C872&lt;=7),VLOOKUP(H872,'7 лет'!$Q$5:$R$79,2),IF((C872=8),VLOOKUP(H872,'8 лет'!$Q$5:$R$79,2),IF((C872=9),VLOOKUP(H872,'9 лет'!$Q$5:$R$79,2),IF((C872=10),VLOOKUP(H872,'10 лет'!$Q$5:$R$79,2),IF((C872=11),VLOOKUP(H872,'11 лет'!$Q$5:$R$79,2),IF((C872=12),VLOOKUP(H872,'12 лет'!$S$5:$T$79,2),IF((C872=13),VLOOKUP(H872,'13 лет'!$S$5:$T$79,2),IF((C872=14),VLOOKUP(H872,'14 лет'!$S$5:$T$79,2),IF((C872=15),VLOOKUP(H872,'15 лет'!$S$5:$T$79,2),IF((C872=16),VLOOKUP(H872,'16 лет'!$S$5:$T$79,2),IF((C872=17),VLOOKUP(H872,'17 лет'!$S$5:$T$79,2))))))))))))</f>
        <v>0</v>
      </c>
      <c r="J872" s="14"/>
      <c r="K872" s="17">
        <f>IF((C872&lt;=7),VLOOKUP(J872,'7 лет'!$S$5:$T$79,2),IF((C872=8),VLOOKUP(J872,'8 лет'!$S$5:$T$79,2),IF((C872=9),VLOOKUP(J872,'9 лет'!$S$5:$T$79,2),IF((C872=10),VLOOKUP(J872,'10 лет'!$S$5:$T$79,2),IF((C872=11),VLOOKUP(J872,'11 лет'!$S$5:$T$79,2),IF((C872=12),VLOOKUP(J872,'12 лет'!$U$5:$V$79,2),IF((C872=13),VLOOKUP(J872,'13 лет'!$U$5:$V$79,2),IF((C872=14),VLOOKUP(J872,'14 лет'!$U$5:$V$79,2),IF(C872&gt;=15,"0")))))))))</f>
        <v>0</v>
      </c>
      <c r="L872" s="28"/>
      <c r="M872" s="17" t="str">
        <f>IF((C872=12),VLOOKUP(L872,'12 лет'!$W$5:$X$85,2),IF((C872=13),VLOOKUP(L872,'13 лет'!$W$5:$X$84,2),IF((C872=14),VLOOKUP(L872,'14 лет'!$W$5:$X$82,2),IF((C872=15),VLOOKUP(L872,'15 лет'!$U$5:$V$82,2),IF((C872=16),VLOOKUP(L872,'16 лет'!$U$5:$V$78,2),IF((C872=17),VLOOKUP(L872,'17 лет'!$U$5:$V$78,2),IF(C872&lt;12,"0")))))))</f>
        <v>0</v>
      </c>
      <c r="N872" s="14"/>
      <c r="O872" s="17" t="str">
        <f>IF((C872=15),VLOOKUP(N872,'15 лет'!$W$5:$X$115,2),IF((C872=16),VLOOKUP(N872,'16 лет'!$W$5:$X$113,2),IF((C872=17),VLOOKUP(N872,'17 лет'!$W$5:$X$113,2),IF(C872&lt;15,"0"))))</f>
        <v>0</v>
      </c>
      <c r="P872" s="14"/>
      <c r="Q872" s="17">
        <f>IF((C872&lt;=7),VLOOKUP(P872,'7 лет'!$U$5:$V$79,2),IF((C872=8),VLOOKUP(P872,'8 лет'!$U$5:$V$79,2),IF((C872=9),VLOOKUP(P872,'9 лет'!$U$5:$V$79,2),IF((C872=10),VLOOKUP(P872,'10 лет'!$U$5:$V$79,2),IF((C872=11),VLOOKUP(P872,'11 лет'!$U$5:$V$79,2),IF((C872=12),VLOOKUP(P872,'12 лет'!$Y$5:$Z$79,2),IF((C872=13),VLOOKUP(P872,'13 лет'!$Y$5:$Z$79,2),IF((C872=14),VLOOKUP(P872,'14 лет'!$Y$5:$Z$79,2),IF((C872=15),VLOOKUP(P872,'15 лет'!$Y$5:$Z$79,2),IF((C872=16),VLOOKUP(P872,'16 лет'!$Y$5:$Z$79,2),IF((C872=17),VLOOKUP(P872,'17 лет'!$Y$5:$Z$79,2))))))))))))</f>
        <v>35</v>
      </c>
      <c r="R872" s="14"/>
      <c r="S872" s="17">
        <f>IF((C872&lt;=7),VLOOKUP(R872,'7 лет'!$W$5:$X$79,2),IF((C872=8),VLOOKUP(R872,'8 лет'!$W$5:$X$79,2),IF((C872=9),VLOOKUP(R872,'9 лет'!$W$5:$X$79,2),IF((C872=10),VLOOKUP(R872,'10 лет'!$W$5:$X$79,2),IF((C872=11),VLOOKUP(R872,'11 лет'!$W$5:$X$79,2),IF((C872=12),VLOOKUP(R872,'12 лет'!$AA$5:$AB$79,2),IF((C872=13),VLOOKUP(R872,'13 лет'!$AA$5:$AB$79,2),IF((C872=14),VLOOKUP(R872,'14 лет'!$AA$5:$AB$79,2),IF((C872=15),VLOOKUP(R872,'15 лет'!$AA$5:$AB$79,2),IF((C872=16),VLOOKUP(R872,'16 лет'!$AA$5:$AB$79,2),IF((C872=17),VLOOKUP(R872,'17 лет'!$AA$5:$AB$79,2))))))))))))</f>
        <v>0</v>
      </c>
      <c r="T872" s="35">
        <f t="shared" si="41"/>
        <v>35</v>
      </c>
      <c r="U872" s="4">
        <f>'Личное первенство девушки'!U138</f>
        <v>7</v>
      </c>
      <c r="V872" s="120"/>
      <c r="W872" s="111"/>
      <c r="X872" t="str">
        <f>P854</f>
        <v>Субъект РФ 21</v>
      </c>
    </row>
    <row r="873" spans="1:24" ht="18.75">
      <c r="A873" s="122"/>
      <c r="B873" s="123"/>
      <c r="C873" s="123"/>
      <c r="D873" s="123"/>
      <c r="E873" s="123"/>
      <c r="F873" s="123"/>
      <c r="G873" s="123"/>
      <c r="H873" s="123"/>
      <c r="I873" s="123"/>
      <c r="J873" s="123"/>
      <c r="K873" s="123"/>
      <c r="L873" s="123"/>
      <c r="M873" s="123"/>
      <c r="N873" s="123"/>
      <c r="O873" s="123"/>
      <c r="P873" s="128" t="s">
        <v>293</v>
      </c>
      <c r="Q873" s="128"/>
      <c r="R873" s="128"/>
      <c r="S873" s="129"/>
      <c r="T873" s="124">
        <f ca="1">SUMPRODUCT(LARGE($T$867:$T$872,ROW(INDIRECT("T1:T"&amp;Z17))))</f>
        <v>175</v>
      </c>
      <c r="U873" s="125"/>
      <c r="V873" s="120"/>
      <c r="W873" s="111"/>
    </row>
    <row r="874" spans="1:24" ht="30" customHeight="1">
      <c r="A874" s="131"/>
      <c r="B874" s="132"/>
      <c r="C874" s="132"/>
      <c r="D874" s="132"/>
      <c r="E874" s="132"/>
      <c r="F874" s="132"/>
      <c r="G874" s="132"/>
      <c r="H874" s="132"/>
      <c r="I874" s="132"/>
      <c r="J874" s="132"/>
      <c r="K874" s="132"/>
      <c r="L874" s="132"/>
      <c r="M874" s="132"/>
      <c r="N874" s="132"/>
      <c r="O874" s="132"/>
      <c r="P874" s="126" t="s">
        <v>294</v>
      </c>
      <c r="Q874" s="126"/>
      <c r="R874" s="126"/>
      <c r="S874" s="126"/>
      <c r="T874" s="133">
        <f ca="1">SUM(T865+T873)</f>
        <v>425</v>
      </c>
      <c r="U874" s="134"/>
      <c r="V874" s="121"/>
      <c r="W874" s="112"/>
    </row>
    <row r="875" spans="1:24">
      <c r="A875" s="15"/>
      <c r="B875" s="15"/>
      <c r="C875" s="15"/>
      <c r="D875" s="15"/>
      <c r="E875" s="15"/>
      <c r="F875" s="15"/>
      <c r="G875" s="15"/>
      <c r="H875" s="15"/>
      <c r="I875" s="15"/>
      <c r="J875" s="15"/>
      <c r="K875" s="15"/>
      <c r="L875" s="15"/>
      <c r="M875" s="15"/>
      <c r="N875" s="15"/>
      <c r="O875" s="15"/>
      <c r="P875" s="15"/>
      <c r="Q875" s="15"/>
      <c r="R875" s="15"/>
      <c r="S875" s="15"/>
      <c r="T875" s="15"/>
    </row>
    <row r="876" spans="1:24">
      <c r="A876" s="16"/>
      <c r="C876" s="16"/>
      <c r="D876" s="16"/>
      <c r="E876" s="16"/>
      <c r="F876" s="16"/>
      <c r="G876" s="16"/>
      <c r="H876" s="16"/>
      <c r="I876" s="16"/>
      <c r="J876" s="16"/>
      <c r="K876" s="15"/>
      <c r="L876" s="15"/>
      <c r="M876" s="16"/>
      <c r="N876" s="16"/>
      <c r="O876" s="16"/>
      <c r="P876" s="16"/>
      <c r="Q876" s="16"/>
      <c r="R876" s="16"/>
      <c r="S876" s="16"/>
      <c r="T876" s="16"/>
    </row>
    <row r="877" spans="1:24">
      <c r="A877" s="16"/>
      <c r="C877" s="16"/>
      <c r="D877" s="16"/>
      <c r="E877" s="16"/>
      <c r="F877" s="16"/>
      <c r="G877" s="16"/>
      <c r="H877" s="16"/>
      <c r="I877" s="16"/>
      <c r="J877" s="16"/>
      <c r="K877" s="15"/>
      <c r="L877" s="15"/>
      <c r="M877" s="16"/>
      <c r="N877" s="16"/>
      <c r="O877" s="16"/>
      <c r="P877" s="16"/>
      <c r="Q877" s="16"/>
      <c r="R877" s="16"/>
      <c r="S877" s="16"/>
      <c r="T877" s="16"/>
    </row>
    <row r="878" spans="1:24" ht="16.5">
      <c r="A878" s="15"/>
      <c r="B878" s="81" t="s">
        <v>181</v>
      </c>
      <c r="C878" s="15"/>
      <c r="D878" s="15"/>
      <c r="E878" s="15"/>
      <c r="F878" s="15"/>
      <c r="G878" s="15"/>
      <c r="H878" s="15"/>
      <c r="I878" s="15"/>
      <c r="J878" s="15"/>
      <c r="K878" s="15"/>
      <c r="L878" s="15"/>
      <c r="M878" s="15"/>
      <c r="N878" s="15"/>
      <c r="O878" s="15"/>
      <c r="P878" s="15"/>
      <c r="Q878" s="15"/>
      <c r="R878" s="15"/>
      <c r="S878" s="15"/>
      <c r="T878" s="15"/>
    </row>
    <row r="879" spans="1:24">
      <c r="A879" s="15"/>
      <c r="B879" s="16"/>
      <c r="C879" s="16"/>
      <c r="D879" s="15"/>
      <c r="E879" s="15"/>
      <c r="F879" s="15"/>
      <c r="G879" s="15"/>
      <c r="H879" s="15"/>
      <c r="I879" s="15"/>
      <c r="J879" s="15"/>
      <c r="K879" s="15"/>
      <c r="L879" s="15"/>
      <c r="M879" s="15"/>
      <c r="N879" s="15"/>
      <c r="O879" s="15"/>
      <c r="P879" s="15"/>
      <c r="Q879" s="15"/>
      <c r="R879" s="15"/>
      <c r="S879" s="15"/>
      <c r="T879" s="15"/>
    </row>
    <row r="880" spans="1:24">
      <c r="A880" s="15"/>
      <c r="B880" s="15"/>
      <c r="C880" s="16"/>
      <c r="D880" s="15"/>
      <c r="E880" s="15"/>
      <c r="F880" s="15"/>
      <c r="G880" s="15"/>
      <c r="H880" s="15"/>
      <c r="I880" s="15"/>
      <c r="J880" s="15"/>
      <c r="K880" s="15"/>
      <c r="L880" s="15"/>
      <c r="M880" s="15"/>
      <c r="N880" s="15"/>
      <c r="O880" s="15"/>
      <c r="P880" s="15"/>
      <c r="Q880" s="15"/>
      <c r="R880" s="15"/>
      <c r="S880" s="15"/>
      <c r="T880" s="15"/>
    </row>
    <row r="881" spans="1:23" ht="16.5">
      <c r="A881" s="15"/>
      <c r="B881" s="81" t="s">
        <v>182</v>
      </c>
      <c r="C881" s="16"/>
      <c r="D881" s="15"/>
      <c r="E881" s="15"/>
      <c r="F881" s="15"/>
      <c r="G881" s="15"/>
      <c r="H881" s="15"/>
      <c r="I881" s="15"/>
      <c r="J881" s="15"/>
      <c r="K881" s="15"/>
      <c r="L881" s="15"/>
      <c r="M881" s="15"/>
      <c r="N881" s="15"/>
      <c r="O881" s="15"/>
      <c r="P881" s="15"/>
      <c r="Q881" s="15"/>
      <c r="R881" s="15"/>
      <c r="S881" s="15"/>
      <c r="T881" s="15"/>
    </row>
    <row r="883" spans="1:23" ht="18.75">
      <c r="A883" s="113" t="s">
        <v>999</v>
      </c>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row>
    <row r="884" spans="1:23" ht="18.75">
      <c r="A884" s="113" t="s">
        <v>998</v>
      </c>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row>
    <row r="886" spans="1:23">
      <c r="A886" s="114" t="s">
        <v>169</v>
      </c>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row>
    <row r="887" spans="1:23">
      <c r="A887" s="45"/>
      <c r="B887" s="45"/>
      <c r="C887" s="45"/>
      <c r="D887" s="45"/>
      <c r="E887" s="45"/>
      <c r="F887" s="45"/>
      <c r="G887" s="45"/>
      <c r="H887" s="45"/>
      <c r="I887" s="45"/>
      <c r="J887" s="45"/>
      <c r="K887" s="45"/>
      <c r="L887" s="45"/>
      <c r="M887" s="45"/>
      <c r="N887" s="45"/>
      <c r="O887" s="45"/>
      <c r="P887" s="45"/>
      <c r="Q887" s="45"/>
      <c r="R887" s="45"/>
      <c r="S887" s="45"/>
      <c r="T887" s="45"/>
      <c r="U887" s="45"/>
      <c r="V887" s="45"/>
      <c r="W887" s="45"/>
    </row>
    <row r="888" spans="1:23" ht="18.75">
      <c r="A888" s="115" t="s">
        <v>1013</v>
      </c>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row>
    <row r="889" spans="1:23" ht="18.75">
      <c r="A889" s="115" t="s">
        <v>996</v>
      </c>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row>
    <row r="890" spans="1:23" ht="18.75">
      <c r="A890" s="116" t="s">
        <v>997</v>
      </c>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row>
    <row r="891" spans="1:23" ht="18.75">
      <c r="A891" s="52"/>
      <c r="B891" s="52"/>
      <c r="C891" s="52"/>
      <c r="D891" s="52"/>
      <c r="E891" s="52"/>
      <c r="F891" s="52"/>
      <c r="G891" s="52"/>
      <c r="H891" s="52"/>
      <c r="I891" s="52"/>
      <c r="J891" s="52"/>
      <c r="K891" s="52"/>
      <c r="L891" s="52"/>
      <c r="M891" s="52"/>
      <c r="N891" s="52"/>
      <c r="O891" s="52"/>
      <c r="P891" s="52"/>
      <c r="Q891" s="52"/>
      <c r="R891" s="52"/>
      <c r="S891" s="52"/>
      <c r="T891" s="52"/>
      <c r="U891" s="52"/>
      <c r="V891" s="52"/>
    </row>
    <row r="892" spans="1:23">
      <c r="A892" s="10"/>
      <c r="B892" s="10"/>
      <c r="C892" s="10"/>
      <c r="D892" s="10"/>
      <c r="E892" s="10"/>
      <c r="F892" s="10"/>
      <c r="G892" s="10"/>
      <c r="H892" s="10"/>
      <c r="I892" s="10"/>
      <c r="J892" s="10"/>
      <c r="K892" s="10"/>
      <c r="L892" s="10"/>
      <c r="M892" s="10"/>
      <c r="N892" s="10"/>
      <c r="O892" s="10"/>
      <c r="P892" s="10"/>
      <c r="Q892" s="10"/>
      <c r="R892" s="10"/>
      <c r="S892" s="10"/>
      <c r="T892" s="10"/>
    </row>
    <row r="893" spans="1:23" ht="18.75">
      <c r="A893" s="117" t="s">
        <v>1000</v>
      </c>
      <c r="B893" s="117"/>
      <c r="C893" s="49"/>
      <c r="D893" s="49"/>
      <c r="E893" s="49"/>
      <c r="F893" s="49"/>
      <c r="G893" s="49"/>
      <c r="H893" s="49"/>
      <c r="I893" s="49"/>
      <c r="J893" s="49"/>
      <c r="K893" s="49"/>
      <c r="L893" s="49"/>
      <c r="M893" s="49"/>
      <c r="N893" s="49"/>
      <c r="O893" s="49"/>
      <c r="P893" s="49"/>
      <c r="Q893" s="49"/>
      <c r="R893" s="49"/>
      <c r="S893" s="49"/>
      <c r="T893" s="49"/>
    </row>
    <row r="894" spans="1:23" ht="18.75">
      <c r="A894" s="117" t="s">
        <v>1001</v>
      </c>
      <c r="B894" s="117"/>
      <c r="C894" s="44"/>
      <c r="D894" s="44"/>
      <c r="E894" s="44"/>
      <c r="F894" s="44"/>
      <c r="G894" s="44"/>
      <c r="H894" s="44"/>
      <c r="I894" s="44"/>
      <c r="J894" s="44"/>
      <c r="K894" s="44"/>
      <c r="L894" s="44"/>
      <c r="M894" s="44"/>
      <c r="N894" s="44"/>
      <c r="O894" s="44"/>
      <c r="P894" s="44"/>
      <c r="Q894" s="44"/>
      <c r="R894" s="44"/>
      <c r="S894" s="44"/>
      <c r="T894" s="44"/>
    </row>
    <row r="895" spans="1:23" ht="18.75">
      <c r="A895" s="117"/>
      <c r="B895" s="117"/>
      <c r="D895" s="49"/>
      <c r="E895" s="49"/>
      <c r="F895" s="49"/>
      <c r="G895" s="49"/>
      <c r="H895" s="49"/>
      <c r="I895" s="49"/>
      <c r="J895" s="49"/>
      <c r="K895" s="49"/>
      <c r="L895" s="49"/>
      <c r="M895" s="49"/>
      <c r="N895" s="49"/>
      <c r="O895" s="49"/>
      <c r="P895" s="49"/>
      <c r="Q895" s="49"/>
      <c r="R895" s="49"/>
      <c r="S895" s="49"/>
      <c r="T895" s="49"/>
    </row>
    <row r="896" spans="1:23" ht="18.75">
      <c r="A896" s="118" t="s">
        <v>209</v>
      </c>
      <c r="B896" s="118"/>
      <c r="C896" s="118"/>
      <c r="D896" s="118"/>
      <c r="E896" s="118"/>
      <c r="F896" s="118"/>
      <c r="G896" s="118"/>
      <c r="H896" s="118"/>
      <c r="I896" s="118"/>
      <c r="J896" s="118"/>
      <c r="K896" s="118"/>
      <c r="L896" s="118"/>
      <c r="M896" s="118"/>
      <c r="N896" s="118"/>
      <c r="O896" s="118"/>
      <c r="P896" s="141" t="s">
        <v>313</v>
      </c>
      <c r="Q896" s="141"/>
      <c r="R896" s="141"/>
      <c r="S896" s="141"/>
      <c r="T896" s="141"/>
      <c r="U896" s="141"/>
      <c r="V896" s="141"/>
    </row>
    <row r="897" spans="1:24">
      <c r="A897" s="29"/>
      <c r="B897" s="29"/>
      <c r="C897" s="29"/>
      <c r="D897" s="29"/>
      <c r="E897" s="29"/>
      <c r="F897" s="29"/>
      <c r="G897" s="29"/>
      <c r="H897" s="29"/>
      <c r="I897" s="29"/>
      <c r="J897" s="29"/>
      <c r="K897" s="29"/>
      <c r="L897" s="29"/>
      <c r="M897" s="29"/>
      <c r="N897" s="29"/>
      <c r="O897" s="29"/>
      <c r="P897" s="29"/>
      <c r="Q897" s="29"/>
      <c r="R897" s="29"/>
      <c r="S897" s="29"/>
      <c r="T897" s="29"/>
    </row>
    <row r="898" spans="1:24" ht="24.75" customHeight="1">
      <c r="A898" s="130" t="s">
        <v>170</v>
      </c>
      <c r="B898" s="130"/>
      <c r="C898" s="130"/>
      <c r="D898" s="130"/>
      <c r="E898" s="130"/>
      <c r="F898" s="130"/>
      <c r="G898" s="130"/>
      <c r="H898" s="130"/>
      <c r="I898" s="130"/>
      <c r="J898" s="130"/>
      <c r="K898" s="130"/>
      <c r="L898" s="130"/>
      <c r="M898" s="130"/>
      <c r="N898" s="130"/>
      <c r="O898" s="130"/>
      <c r="P898" s="130"/>
      <c r="Q898" s="130"/>
      <c r="R898" s="130"/>
      <c r="S898" s="130"/>
      <c r="T898" s="138" t="s">
        <v>178</v>
      </c>
      <c r="U898" s="109" t="s">
        <v>291</v>
      </c>
      <c r="V898" s="109" t="s">
        <v>295</v>
      </c>
      <c r="W898" s="109" t="s">
        <v>1014</v>
      </c>
    </row>
    <row r="899" spans="1:24" ht="66.75" customHeight="1">
      <c r="A899" s="109" t="s">
        <v>171</v>
      </c>
      <c r="B899" s="130" t="s">
        <v>172</v>
      </c>
      <c r="C899" s="109" t="s">
        <v>173</v>
      </c>
      <c r="D899" s="109" t="s">
        <v>174</v>
      </c>
      <c r="E899" s="109"/>
      <c r="F899" s="109" t="s">
        <v>175</v>
      </c>
      <c r="G899" s="109"/>
      <c r="H899" s="109" t="s">
        <v>176</v>
      </c>
      <c r="I899" s="109"/>
      <c r="J899" s="109" t="s">
        <v>1002</v>
      </c>
      <c r="K899" s="109"/>
      <c r="L899" s="109" t="s">
        <v>1003</v>
      </c>
      <c r="M899" s="109"/>
      <c r="N899" s="109" t="s">
        <v>1004</v>
      </c>
      <c r="O899" s="109"/>
      <c r="P899" s="109" t="s">
        <v>7</v>
      </c>
      <c r="Q899" s="109"/>
      <c r="R899" s="109" t="s">
        <v>177</v>
      </c>
      <c r="S899" s="109"/>
      <c r="T899" s="139"/>
      <c r="U899" s="109"/>
      <c r="V899" s="109"/>
      <c r="W899" s="109"/>
    </row>
    <row r="900" spans="1:24" ht="16.5">
      <c r="A900" s="109"/>
      <c r="B900" s="130"/>
      <c r="C900" s="109"/>
      <c r="D900" s="51" t="s">
        <v>179</v>
      </c>
      <c r="E900" s="53" t="s">
        <v>3</v>
      </c>
      <c r="F900" s="51" t="s">
        <v>179</v>
      </c>
      <c r="G900" s="53" t="s">
        <v>3</v>
      </c>
      <c r="H900" s="51" t="s">
        <v>179</v>
      </c>
      <c r="I900" s="53" t="s">
        <v>3</v>
      </c>
      <c r="J900" s="51" t="s">
        <v>179</v>
      </c>
      <c r="K900" s="53" t="s">
        <v>3</v>
      </c>
      <c r="L900" s="51" t="s">
        <v>179</v>
      </c>
      <c r="M900" s="53" t="s">
        <v>3</v>
      </c>
      <c r="N900" s="51" t="s">
        <v>179</v>
      </c>
      <c r="O900" s="53" t="s">
        <v>3</v>
      </c>
      <c r="P900" s="51" t="s">
        <v>179</v>
      </c>
      <c r="Q900" s="53" t="s">
        <v>3</v>
      </c>
      <c r="R900" s="51" t="s">
        <v>179</v>
      </c>
      <c r="S900" s="53" t="s">
        <v>3</v>
      </c>
      <c r="T900" s="140"/>
      <c r="U900" s="109"/>
      <c r="V900" s="109"/>
      <c r="W900" s="109"/>
    </row>
    <row r="901" spans="1:24" ht="18.75">
      <c r="A901" s="28">
        <v>1</v>
      </c>
      <c r="B901" s="79"/>
      <c r="C901" s="28"/>
      <c r="D901" s="28"/>
      <c r="E901" s="17">
        <f>IF((C901&lt;=7),VLOOKUP(D901,'7 лет'!$A$5:$B$78,2),IF((C901=8),VLOOKUP(D901,'8 лет'!$A$5:$B$78,2),IF((C901=9),VLOOKUP(D901,'9 лет'!$A$5:$B$78,2),IF((C901=10),VLOOKUP(D901,'10 лет'!$A$5:$B$78,2),IF((C901=11),VLOOKUP(D901,'11 лет'!$A$5:$B$78,2),IF((C901=12),VLOOKUP(D901,'12 лет'!$A$5:$B$78,2),IF((C901=13),VLOOKUP(D901,'13 лет'!$A$5:$B$78,2),IF((C901=14),VLOOKUP(D901,'14 лет'!$A$5:$B$78,2),IF((C901=15),VLOOKUP(D901,'15 лет'!$A$5:$B$78,2),IF((C901=16),VLOOKUP(D901,'16 лет'!$A$5:$B$78,2),IF((C901=17),VLOOKUP(D901,'17 лет'!$A$5:$B$78,2))))))))))))</f>
        <v>0</v>
      </c>
      <c r="F901" s="28"/>
      <c r="G901" s="17">
        <f>IF((C901&lt;=7),VLOOKUP(F901,'7 лет'!$C$5:$D$79,2),IF((C901=8),VLOOKUP(F901,'8 лет'!$C$5:$D$79,2),IF((C901=9),VLOOKUP(F901,'9 лет'!$C$5:$D$79,2),IF((C901=10),VLOOKUP(F901,'10 лет'!$C$5:$D$79,2),IF((C901=11),VLOOKUP(F901,'11 лет'!$C$5:$D$79,2),IF((C901=12),VLOOKUP(F901,'12 лет'!$C$5:$D$79,2),IF((C901=13),VLOOKUP(F901,'13 лет'!$C$5:$D$79,2),IF((C901=14),VLOOKUP(F901,'14 лет'!$C$5:$D$79,2),IF((C901=15),VLOOKUP(F901,'15 лет'!$C$5:$D$79,2),IF((C901=16),VLOOKUP(F901,'16 лет'!$C$5:$D$79,2),IF((C901=17),VLOOKUP(F901,'17 лет'!$C$5:$D$79,2))))))))))))</f>
        <v>0</v>
      </c>
      <c r="H901" s="28"/>
      <c r="I901" s="17">
        <f>IF((C901&lt;=7),VLOOKUP(H901,'7 лет'!$E$5:$F$79,2),IF((C901=8),VLOOKUP(H901,'8 лет'!$E$5:$F$79,2),IF((C901=9),VLOOKUP(H901,'9 лет'!$E$5:$F$79,2),IF((C901=10),VLOOKUP(H901,'10 лет'!$E$5:$F$79,2),IF((C901=11),VLOOKUP(H901,'11 лет'!$E$5:$F$79,2),IF((C901=12),VLOOKUP(H901,'12 лет'!$E$5:$F$79,2),IF((C901=13),VLOOKUP(H901,'13 лет'!$E$5:$F$79,2),IF((C901=14),VLOOKUP(H901,'14 лет'!$E$5:$F$79,2),IF((C901=15),VLOOKUP(H901,'15 лет'!$E$5:$F$79,2),IF((C901=16),VLOOKUP(H901,'16 лет'!$E$5:$F$79,2),IF((C901=17),VLOOKUP(H901,'17 лет'!$E$5:$F$79,2))))))))))))</f>
        <v>0</v>
      </c>
      <c r="J901" s="28"/>
      <c r="K901" s="17">
        <f>IF((C901&lt;=7),VLOOKUP(J901,'7 лет'!$G$5:$H$79,2),IF((C901=8),VLOOKUP(J901,'8 лет'!$G$5:$H$79,2),IF((C901=9),VLOOKUP(J901,'9 лет'!$G$5:$H$79,2),IF((C901=10),VLOOKUP(J901,'10 лет'!$G$5:$H$79,2),IF((C901=11),VLOOKUP(J901,'11 лет'!$G$5:$H$79,2),IF((C901=12),VLOOKUP(J901,'12 лет'!$G$5:$H$79,2),IF((C901=13),VLOOKUP(J901,'13 лет'!$G$5:$H$79,2),IF((C901=14),VLOOKUP(J901,'14 лет'!$G$5:$H$79,2),IF(C901&gt;=15,"0")))))))))</f>
        <v>0</v>
      </c>
      <c r="L901" s="28"/>
      <c r="M901" s="17" t="str">
        <f>IF((C901=12),VLOOKUP(L901,'12 лет'!$I$5:$J$81,2),IF((C901=13),VLOOKUP(L901,'13 лет'!$I$5:$J$81,2),IF((C901=14),VLOOKUP(L901,'14 лет'!$I$5:$J$80,2),IF((C901=15),VLOOKUP(L901,'15 лет'!$G$5:$H$82,2),IF((C901=16),VLOOKUP(L901,'16 лет'!$G$5:$H$81,2),IF((C901=17),VLOOKUP(L901,'17 лет'!$G$5:$H$81,2),IF(C901&lt;12,"0")))))))</f>
        <v>0</v>
      </c>
      <c r="N901" s="28"/>
      <c r="O901" s="17" t="str">
        <f>IF((C901=15),VLOOKUP(N901,'15 лет'!$I$5:$J$100,2),IF((C901=16),VLOOKUP(N901,'16 лет'!$I$5:$J$94,2),IF((C901=17),VLOOKUP(N901,'17 лет'!$I$5:$J$97,2),IF(C901&lt;15,"0"))))</f>
        <v>0</v>
      </c>
      <c r="P901" s="11"/>
      <c r="Q901" s="17">
        <f>IF((C901&lt;=7),VLOOKUP(P901,'7 лет'!$I$5:$J$79,2),IF((C901=8),VLOOKUP(P901,'8 лет'!$I$5:$J$79,2),IF((C901=9),VLOOKUP(P901,'9 лет'!$I$5:$J$79,2),IF((C901=10),VLOOKUP(P901,'10 лет'!$I$5:$J$79,2),IF((C901=11),VLOOKUP(P901,'11 лет'!$I$5:$J$79,2),IF((C901=12),VLOOKUP(P901,'12 лет'!$K$5:$L$79,2),IF((C901=13),VLOOKUP(P901,'13 лет'!$K$5:$L$79,2),IF((C901=14),VLOOKUP(P901,'14 лет'!$K$5:$L$79,2),IF((C901=15),VLOOKUP(P901,'15 лет'!$K$5:$L$79,2),IF((C901=16),VLOOKUP(P901,'16 лет'!$K$5:$L$79,2),IF((C901=17),VLOOKUP(P901,'17 лет'!$K$5:$L$79,2),)))))))))))</f>
        <v>50</v>
      </c>
      <c r="R901" s="28"/>
      <c r="S901" s="17">
        <f>IF((C901&lt;=7),VLOOKUP(R901,'7 лет'!$K$5:$L$79,2),IF((C901=8),VLOOKUP(R901,'8 лет'!$K$5:$L$79,2),IF((C901=9),VLOOKUP(R901,'9 лет'!$K$5:$L$79,2),IF((C901=10),VLOOKUP(R901,'10 лет'!$K$5:$L$79,2),IF((C901=11),VLOOKUP(R901,'11 лет'!$K$5:$L$79,2),IF((C901=12),VLOOKUP(R901,'12 лет'!$M$5:$N$79,2),IF((C901=13),VLOOKUP(R901,'13 лет'!$M$5:$N$79,2),IF((C901=14),VLOOKUP(R901,'14 лет'!$M$5:$N$79,2),IF((C901=15),VLOOKUP(R901,'15 лет'!$M$5:$N$79,2),IF((C901=16),VLOOKUP(R901,'16 лет'!$M$5:$N$79,2),IF((C901=17),VLOOKUP(R901,'17 лет'!$M$5:$N$79,2))))))))))))</f>
        <v>0</v>
      </c>
      <c r="T901" s="34">
        <f t="shared" ref="T901:T906" si="42">SUM(E901+G901+I901+K901+M901+O901+Q901+S901)</f>
        <v>50</v>
      </c>
      <c r="U901" s="4">
        <f>'Личное первенство юноши'!U139</f>
        <v>7</v>
      </c>
      <c r="V901" s="119">
        <f ca="1">'Командный зачет'!G31</f>
        <v>2</v>
      </c>
      <c r="W901" s="110">
        <f ca="1">SUM(V901*2)</f>
        <v>4</v>
      </c>
      <c r="X901" t="str">
        <f>P896</f>
        <v>Субъект РФ 22</v>
      </c>
    </row>
    <row r="902" spans="1:24" ht="18.75">
      <c r="A902" s="28">
        <v>2</v>
      </c>
      <c r="B902" s="79"/>
      <c r="C902" s="28"/>
      <c r="D902" s="28"/>
      <c r="E902" s="17">
        <f>IF((C902&lt;=7),VLOOKUP(D902,'7 лет'!$A$5:$B$78,2),IF((C902=8),VLOOKUP(D902,'8 лет'!$A$5:$B$78,2),IF((C902=9),VLOOKUP(D902,'9 лет'!$A$5:$B$78,2),IF((C902=10),VLOOKUP(D902,'10 лет'!$A$5:$B$78,2),IF((C902=11),VLOOKUP(D902,'11 лет'!$A$5:$B$78,2),IF((C902=12),VLOOKUP(D902,'12 лет'!$A$5:$B$78,2),IF((C902=13),VLOOKUP(D902,'13 лет'!$A$5:$B$78,2),IF((C902=14),VLOOKUP(D902,'14 лет'!$A$5:$B$78,2),IF((C902=15),VLOOKUP(D902,'15 лет'!$A$5:$B$78,2),IF((C902=16),VLOOKUP(D902,'16 лет'!$A$5:$B$78,2),IF((C902=17),VLOOKUP(D902,'17 лет'!$A$5:$B$78,2))))))))))))</f>
        <v>0</v>
      </c>
      <c r="F902" s="28"/>
      <c r="G902" s="17">
        <f>IF((C902&lt;=7),VLOOKUP(F902,'7 лет'!$C$5:$D$79,2),IF((C902=8),VLOOKUP(F902,'8 лет'!$C$5:$D$79,2),IF((C902=9),VLOOKUP(F902,'9 лет'!$C$5:$D$79,2),IF((C902=10),VLOOKUP(F902,'10 лет'!$C$5:$D$79,2),IF((C902=11),VLOOKUP(F902,'11 лет'!$C$5:$D$79,2),IF((C902=12),VLOOKUP(F902,'12 лет'!$C$5:$D$79,2),IF((C902=13),VLOOKUP(F902,'13 лет'!$C$5:$D$79,2),IF((C902=14),VLOOKUP(F902,'14 лет'!$C$5:$D$79,2),IF((C902=15),VLOOKUP(F902,'15 лет'!$C$5:$D$79,2),IF((C902=16),VLOOKUP(F902,'16 лет'!$C$5:$D$79,2),IF((C902=17),VLOOKUP(F902,'17 лет'!$C$5:$D$79,2))))))))))))</f>
        <v>0</v>
      </c>
      <c r="H902" s="28"/>
      <c r="I902" s="17">
        <f>IF((C902&lt;=7),VLOOKUP(H902,'7 лет'!$E$5:$F$79,2),IF((C902=8),VLOOKUP(H902,'8 лет'!$E$5:$F$79,2),IF((C902=9),VLOOKUP(H902,'9 лет'!$E$5:$F$79,2),IF((C902=10),VLOOKUP(H902,'10 лет'!$E$5:$F$79,2),IF((C902=11),VLOOKUP(H902,'11 лет'!$E$5:$F$79,2),IF((C902=12),VLOOKUP(H902,'12 лет'!$E$5:$F$79,2),IF((C902=13),VLOOKUP(H902,'13 лет'!$E$5:$F$79,2),IF((C902=14),VLOOKUP(H902,'14 лет'!$E$5:$F$79,2),IF((C902=15),VLOOKUP(H902,'15 лет'!$E$5:$F$79,2),IF((C902=16),VLOOKUP(H902,'16 лет'!$E$5:$F$79,2),IF((C902=17),VLOOKUP(H902,'17 лет'!$E$5:$F$79,2))))))))))))</f>
        <v>0</v>
      </c>
      <c r="J902" s="28"/>
      <c r="K902" s="17">
        <f>IF((C902&lt;=7),VLOOKUP(J902,'7 лет'!$G$5:$H$79,2),IF((C902=8),VLOOKUP(J902,'8 лет'!$G$5:$H$79,2),IF((C902=9),VLOOKUP(J902,'9 лет'!$G$5:$H$79,2),IF((C902=10),VLOOKUP(J902,'10 лет'!$G$5:$H$79,2),IF((C902=11),VLOOKUP(J902,'11 лет'!$G$5:$H$79,2),IF((C902=12),VLOOKUP(J902,'12 лет'!$G$5:$H$79,2),IF((C902=13),VLOOKUP(J902,'13 лет'!$G$5:$H$79,2),IF((C902=14),VLOOKUP(J902,'14 лет'!$G$5:$H$79,2),IF(C902&gt;=15,"0")))))))))</f>
        <v>0</v>
      </c>
      <c r="L902" s="28"/>
      <c r="M902" s="17" t="str">
        <f>IF((C902=12),VLOOKUP(L902,'12 лет'!$I$5:$J$81,2),IF((C902=13),VLOOKUP(L902,'13 лет'!$I$5:$J$81,2),IF((C902=14),VLOOKUP(L902,'14 лет'!$I$5:$J$80,2),IF((C902=15),VLOOKUP(L902,'15 лет'!$G$5:$H$82,2),IF((C902=16),VLOOKUP(L902,'16 лет'!$G$5:$H$81,2),IF((C902=17),VLOOKUP(L902,'17 лет'!$G$5:$H$81,2),IF(C902&lt;12,"0")))))))</f>
        <v>0</v>
      </c>
      <c r="N902" s="28"/>
      <c r="O902" s="17" t="str">
        <f>IF((C902=15),VLOOKUP(N902,'15 лет'!$I$5:$J$100,2),IF((C902=16),VLOOKUP(N902,'16 лет'!$I$5:$J$94,2),IF((C902=17),VLOOKUP(N902,'17 лет'!$I$5:$J$97,2),IF(C902&lt;15,"0"))))</f>
        <v>0</v>
      </c>
      <c r="P902" s="11"/>
      <c r="Q902" s="17">
        <f>IF((C902&lt;=7),VLOOKUP(P902,'7 лет'!$I$5:$J$79,2),IF((C902=8),VLOOKUP(P902,'8 лет'!$I$5:$J$79,2),IF((C902=9),VLOOKUP(P902,'9 лет'!$I$5:$J$79,2),IF((C902=10),VLOOKUP(P902,'10 лет'!$I$5:$J$79,2),IF((C902=11),VLOOKUP(P902,'11 лет'!$I$5:$J$79,2),IF((C902=12),VLOOKUP(P902,'12 лет'!$K$5:$L$79,2),IF((C902=13),VLOOKUP(P902,'13 лет'!$K$5:$L$79,2),IF((C902=14),VLOOKUP(P902,'14 лет'!$K$5:$L$79,2),IF((C902=15),VLOOKUP(P902,'15 лет'!$K$5:$L$79,2),IF((C902=16),VLOOKUP(P902,'16 лет'!$K$5:$L$79,2),IF((C902=17),VLOOKUP(P902,'17 лет'!$K$5:$L$79,2),)))))))))))</f>
        <v>50</v>
      </c>
      <c r="R902" s="28"/>
      <c r="S902" s="17">
        <f>IF((C902&lt;=7),VLOOKUP(R902,'7 лет'!$K$5:$L$79,2),IF((C902=8),VLOOKUP(R902,'8 лет'!$K$5:$L$79,2),IF((C902=9),VLOOKUP(R902,'9 лет'!$K$5:$L$79,2),IF((C902=10),VLOOKUP(R902,'10 лет'!$K$5:$L$79,2),IF((C902=11),VLOOKUP(R902,'11 лет'!$K$5:$L$79,2),IF((C902=12),VLOOKUP(R902,'12 лет'!$M$5:$N$79,2),IF((C902=13),VLOOKUP(R902,'13 лет'!$M$5:$N$79,2),IF((C902=14),VLOOKUP(R902,'14 лет'!$M$5:$N$79,2),IF((C902=15),VLOOKUP(R902,'15 лет'!$M$5:$N$79,2),IF((C902=16),VLOOKUP(R902,'16 лет'!$M$5:$N$79,2),IF((C902=17),VLOOKUP(R902,'17 лет'!$M$5:$N$79,2))))))))))))</f>
        <v>0</v>
      </c>
      <c r="T902" s="34">
        <f t="shared" si="42"/>
        <v>50</v>
      </c>
      <c r="U902" s="4">
        <f>'Личное первенство юноши'!U140</f>
        <v>7</v>
      </c>
      <c r="V902" s="120"/>
      <c r="W902" s="111"/>
      <c r="X902" t="str">
        <f>P896</f>
        <v>Субъект РФ 22</v>
      </c>
    </row>
    <row r="903" spans="1:24" ht="18.75">
      <c r="A903" s="28">
        <v>3</v>
      </c>
      <c r="B903" s="79"/>
      <c r="C903" s="28"/>
      <c r="D903" s="28"/>
      <c r="E903" s="17">
        <f>IF((C903&lt;=7),VLOOKUP(D903,'7 лет'!$A$5:$B$78,2),IF((C903=8),VLOOKUP(D903,'8 лет'!$A$5:$B$78,2),IF((C903=9),VLOOKUP(D903,'9 лет'!$A$5:$B$78,2),IF((C903=10),VLOOKUP(D903,'10 лет'!$A$5:$B$78,2),IF((C903=11),VLOOKUP(D903,'11 лет'!$A$5:$B$78,2),IF((C903=12),VLOOKUP(D903,'12 лет'!$A$5:$B$78,2),IF((C903=13),VLOOKUP(D903,'13 лет'!$A$5:$B$78,2),IF((C903=14),VLOOKUP(D903,'14 лет'!$A$5:$B$78,2),IF((C903=15),VLOOKUP(D903,'15 лет'!$A$5:$B$78,2),IF((C903=16),VLOOKUP(D903,'16 лет'!$A$5:$B$78,2),IF((C903=17),VLOOKUP(D903,'17 лет'!$A$5:$B$78,2))))))))))))</f>
        <v>0</v>
      </c>
      <c r="F903" s="28"/>
      <c r="G903" s="17">
        <f>IF((C903&lt;=7),VLOOKUP(F903,'7 лет'!$C$5:$D$79,2),IF((C903=8),VLOOKUP(F903,'8 лет'!$C$5:$D$79,2),IF((C903=9),VLOOKUP(F903,'9 лет'!$C$5:$D$79,2),IF((C903=10),VLOOKUP(F903,'10 лет'!$C$5:$D$79,2),IF((C903=11),VLOOKUP(F903,'11 лет'!$C$5:$D$79,2),IF((C903=12),VLOOKUP(F903,'12 лет'!$C$5:$D$79,2),IF((C903=13),VLOOKUP(F903,'13 лет'!$C$5:$D$79,2),IF((C903=14),VLOOKUP(F903,'14 лет'!$C$5:$D$79,2),IF((C903=15),VLOOKUP(F903,'15 лет'!$C$5:$D$79,2),IF((C903=16),VLOOKUP(F903,'16 лет'!$C$5:$D$79,2),IF((C903=17),VLOOKUP(F903,'17 лет'!$C$5:$D$79,2))))))))))))</f>
        <v>0</v>
      </c>
      <c r="H903" s="28"/>
      <c r="I903" s="17">
        <f>IF((C903&lt;=7),VLOOKUP(H903,'7 лет'!$E$5:$F$79,2),IF((C903=8),VLOOKUP(H903,'8 лет'!$E$5:$F$79,2),IF((C903=9),VLOOKUP(H903,'9 лет'!$E$5:$F$79,2),IF((C903=10),VLOOKUP(H903,'10 лет'!$E$5:$F$79,2),IF((C903=11),VLOOKUP(H903,'11 лет'!$E$5:$F$79,2),IF((C903=12),VLOOKUP(H903,'12 лет'!$E$5:$F$79,2),IF((C903=13),VLOOKUP(H903,'13 лет'!$E$5:$F$79,2),IF((C903=14),VLOOKUP(H903,'14 лет'!$E$5:$F$79,2),IF((C903=15),VLOOKUP(H903,'15 лет'!$E$5:$F$79,2),IF((C903=16),VLOOKUP(H903,'16 лет'!$E$5:$F$79,2),IF((C903=17),VLOOKUP(H903,'17 лет'!$E$5:$F$79,2))))))))))))</f>
        <v>0</v>
      </c>
      <c r="J903" s="28"/>
      <c r="K903" s="17">
        <f>IF((C903&lt;=7),VLOOKUP(J903,'7 лет'!$G$5:$H$79,2),IF((C903=8),VLOOKUP(J903,'8 лет'!$G$5:$H$79,2),IF((C903=9),VLOOKUP(J903,'9 лет'!$G$5:$H$79,2),IF((C903=10),VLOOKUP(J903,'10 лет'!$G$5:$H$79,2),IF((C903=11),VLOOKUP(J903,'11 лет'!$G$5:$H$79,2),IF((C903=12),VLOOKUP(J903,'12 лет'!$G$5:$H$79,2),IF((C903=13),VLOOKUP(J903,'13 лет'!$G$5:$H$79,2),IF((C903=14),VLOOKUP(J903,'14 лет'!$G$5:$H$79,2),IF(C903&gt;=15,"0")))))))))</f>
        <v>0</v>
      </c>
      <c r="L903" s="28"/>
      <c r="M903" s="17" t="str">
        <f>IF((C903=12),VLOOKUP(L903,'12 лет'!$I$5:$J$81,2),IF((C903=13),VLOOKUP(L903,'13 лет'!$I$5:$J$81,2),IF((C903=14),VLOOKUP(L903,'14 лет'!$I$5:$J$80,2),IF((C903=15),VLOOKUP(L903,'15 лет'!$G$5:$H$82,2),IF((C903=16),VLOOKUP(L903,'16 лет'!$G$5:$H$81,2),IF((C903=17),VLOOKUP(L903,'17 лет'!$G$5:$H$81,2),IF(C903&lt;12,"0")))))))</f>
        <v>0</v>
      </c>
      <c r="N903" s="28"/>
      <c r="O903" s="17" t="str">
        <f>IF((C903=15),VLOOKUP(N903,'15 лет'!$I$5:$J$100,2),IF((C903=16),VLOOKUP(N903,'16 лет'!$I$5:$J$94,2),IF((C903=17),VLOOKUP(N903,'17 лет'!$I$5:$J$97,2),IF(C903&lt;15,"0"))))</f>
        <v>0</v>
      </c>
      <c r="P903" s="11"/>
      <c r="Q903" s="17">
        <f>IF((C903&lt;=7),VLOOKUP(P903,'7 лет'!$I$5:$J$79,2),IF((C903=8),VLOOKUP(P903,'8 лет'!$I$5:$J$79,2),IF((C903=9),VLOOKUP(P903,'9 лет'!$I$5:$J$79,2),IF((C903=10),VLOOKUP(P903,'10 лет'!$I$5:$J$79,2),IF((C903=11),VLOOKUP(P903,'11 лет'!$I$5:$J$79,2),IF((C903=12),VLOOKUP(P903,'12 лет'!$K$5:$L$79,2),IF((C903=13),VLOOKUP(P903,'13 лет'!$K$5:$L$79,2),IF((C903=14),VLOOKUP(P903,'14 лет'!$K$5:$L$79,2),IF((C903=15),VLOOKUP(P903,'15 лет'!$K$5:$L$79,2),IF((C903=16),VLOOKUP(P903,'16 лет'!$K$5:$L$79,2),IF((C903=17),VLOOKUP(P903,'17 лет'!$K$5:$L$79,2),)))))))))))</f>
        <v>50</v>
      </c>
      <c r="R903" s="28"/>
      <c r="S903" s="17">
        <f>IF((C903&lt;=7),VLOOKUP(R903,'7 лет'!$K$5:$L$79,2),IF((C903=8),VLOOKUP(R903,'8 лет'!$K$5:$L$79,2),IF((C903=9),VLOOKUP(R903,'9 лет'!$K$5:$L$79,2),IF((C903=10),VLOOKUP(R903,'10 лет'!$K$5:$L$79,2),IF((C903=11),VLOOKUP(R903,'11 лет'!$K$5:$L$79,2),IF((C903=12),VLOOKUP(R903,'12 лет'!$M$5:$N$79,2),IF((C903=13),VLOOKUP(R903,'13 лет'!$M$5:$N$79,2),IF((C903=14),VLOOKUP(R903,'14 лет'!$M$5:$N$79,2),IF((C903=15),VLOOKUP(R903,'15 лет'!$M$5:$N$79,2),IF((C903=16),VLOOKUP(R903,'16 лет'!$M$5:$N$79,2),IF((C903=17),VLOOKUP(R903,'17 лет'!$M$5:$N$79,2))))))))))))</f>
        <v>0</v>
      </c>
      <c r="T903" s="34">
        <f t="shared" si="42"/>
        <v>50</v>
      </c>
      <c r="U903" s="4">
        <f>'Личное первенство юноши'!U141</f>
        <v>7</v>
      </c>
      <c r="V903" s="120"/>
      <c r="W903" s="111"/>
      <c r="X903" t="str">
        <f>P896</f>
        <v>Субъект РФ 22</v>
      </c>
    </row>
    <row r="904" spans="1:24" ht="18.75">
      <c r="A904" s="28">
        <v>4</v>
      </c>
      <c r="B904" s="79"/>
      <c r="C904" s="28"/>
      <c r="D904" s="28"/>
      <c r="E904" s="17">
        <f>IF((C904&lt;=7),VLOOKUP(D904,'7 лет'!$A$5:$B$78,2),IF((C904=8),VLOOKUP(D904,'8 лет'!$A$5:$B$78,2),IF((C904=9),VLOOKUP(D904,'9 лет'!$A$5:$B$78,2),IF((C904=10),VLOOKUP(D904,'10 лет'!$A$5:$B$78,2),IF((C904=11),VLOOKUP(D904,'11 лет'!$A$5:$B$78,2),IF((C904=12),VLOOKUP(D904,'12 лет'!$A$5:$B$78,2),IF((C904=13),VLOOKUP(D904,'13 лет'!$A$5:$B$78,2),IF((C904=14),VLOOKUP(D904,'14 лет'!$A$5:$B$78,2),IF((C904=15),VLOOKUP(D904,'15 лет'!$A$5:$B$78,2),IF((C904=16),VLOOKUP(D904,'16 лет'!$A$5:$B$78,2),IF((C904=17),VLOOKUP(D904,'17 лет'!$A$5:$B$78,2))))))))))))</f>
        <v>0</v>
      </c>
      <c r="F904" s="28"/>
      <c r="G904" s="17">
        <f>IF((C904&lt;=7),VLOOKUP(F904,'7 лет'!$C$5:$D$79,2),IF((C904=8),VLOOKUP(F904,'8 лет'!$C$5:$D$79,2),IF((C904=9),VLOOKUP(F904,'9 лет'!$C$5:$D$79,2),IF((C904=10),VLOOKUP(F904,'10 лет'!$C$5:$D$79,2),IF((C904=11),VLOOKUP(F904,'11 лет'!$C$5:$D$79,2),IF((C904=12),VLOOKUP(F904,'12 лет'!$C$5:$D$79,2),IF((C904=13),VLOOKUP(F904,'13 лет'!$C$5:$D$79,2),IF((C904=14),VLOOKUP(F904,'14 лет'!$C$5:$D$79,2),IF((C904=15),VLOOKUP(F904,'15 лет'!$C$5:$D$79,2),IF((C904=16),VLOOKUP(F904,'16 лет'!$C$5:$D$79,2),IF((C904=17),VLOOKUP(F904,'17 лет'!$C$5:$D$79,2))))))))))))</f>
        <v>0</v>
      </c>
      <c r="H904" s="28"/>
      <c r="I904" s="17">
        <f>IF((C904&lt;=7),VLOOKUP(H904,'7 лет'!$E$5:$F$79,2),IF((C904=8),VLOOKUP(H904,'8 лет'!$E$5:$F$79,2),IF((C904=9),VLOOKUP(H904,'9 лет'!$E$5:$F$79,2),IF((C904=10),VLOOKUP(H904,'10 лет'!$E$5:$F$79,2),IF((C904=11),VLOOKUP(H904,'11 лет'!$E$5:$F$79,2),IF((C904=12),VLOOKUP(H904,'12 лет'!$E$5:$F$79,2),IF((C904=13),VLOOKUP(H904,'13 лет'!$E$5:$F$79,2),IF((C904=14),VLOOKUP(H904,'14 лет'!$E$5:$F$79,2),IF((C904=15),VLOOKUP(H904,'15 лет'!$E$5:$F$79,2),IF((C904=16),VLOOKUP(H904,'16 лет'!$E$5:$F$79,2),IF((C904=17),VLOOKUP(H904,'17 лет'!$E$5:$F$79,2))))))))))))</f>
        <v>0</v>
      </c>
      <c r="J904" s="28"/>
      <c r="K904" s="17">
        <f>IF((C904&lt;=7),VLOOKUP(J904,'7 лет'!$G$5:$H$79,2),IF((C904=8),VLOOKUP(J904,'8 лет'!$G$5:$H$79,2),IF((C904=9),VLOOKUP(J904,'9 лет'!$G$5:$H$79,2),IF((C904=10),VLOOKUP(J904,'10 лет'!$G$5:$H$79,2),IF((C904=11),VLOOKUP(J904,'11 лет'!$G$5:$H$79,2),IF((C904=12),VLOOKUP(J904,'12 лет'!$G$5:$H$79,2),IF((C904=13),VLOOKUP(J904,'13 лет'!$G$5:$H$79,2),IF((C904=14),VLOOKUP(J904,'14 лет'!$G$5:$H$79,2),IF(C904&gt;=15,"0")))))))))</f>
        <v>0</v>
      </c>
      <c r="L904" s="28"/>
      <c r="M904" s="17" t="str">
        <f>IF((C904=12),VLOOKUP(L904,'12 лет'!$I$5:$J$81,2),IF((C904=13),VLOOKUP(L904,'13 лет'!$I$5:$J$81,2),IF((C904=14),VLOOKUP(L904,'14 лет'!$I$5:$J$80,2),IF((C904=15),VLOOKUP(L904,'15 лет'!$G$5:$H$82,2),IF((C904=16),VLOOKUP(L904,'16 лет'!$G$5:$H$81,2),IF((C904=17),VLOOKUP(L904,'17 лет'!$G$5:$H$81,2),IF(C904&lt;12,"0")))))))</f>
        <v>0</v>
      </c>
      <c r="N904" s="28"/>
      <c r="O904" s="17" t="str">
        <f>IF((C904=15),VLOOKUP(N904,'15 лет'!$I$5:$J$100,2),IF((C904=16),VLOOKUP(N904,'16 лет'!$I$5:$J$94,2),IF((C904=17),VLOOKUP(N904,'17 лет'!$I$5:$J$97,2),IF(C904&lt;15,"0"))))</f>
        <v>0</v>
      </c>
      <c r="P904" s="11"/>
      <c r="Q904" s="17">
        <f>IF((C904&lt;=7),VLOOKUP(P904,'7 лет'!$I$5:$J$79,2),IF((C904=8),VLOOKUP(P904,'8 лет'!$I$5:$J$79,2),IF((C904=9),VLOOKUP(P904,'9 лет'!$I$5:$J$79,2),IF((C904=10),VLOOKUP(P904,'10 лет'!$I$5:$J$79,2),IF((C904=11),VLOOKUP(P904,'11 лет'!$I$5:$J$79,2),IF((C904=12),VLOOKUP(P904,'12 лет'!$K$5:$L$79,2),IF((C904=13),VLOOKUP(P904,'13 лет'!$K$5:$L$79,2),IF((C904=14),VLOOKUP(P904,'14 лет'!$K$5:$L$79,2),IF((C904=15),VLOOKUP(P904,'15 лет'!$K$5:$L$79,2),IF((C904=16),VLOOKUP(P904,'16 лет'!$K$5:$L$79,2),IF((C904=17),VLOOKUP(P904,'17 лет'!$K$5:$L$79,2),)))))))))))</f>
        <v>50</v>
      </c>
      <c r="R904" s="28"/>
      <c r="S904" s="17">
        <f>IF((C904&lt;=7),VLOOKUP(R904,'7 лет'!$K$5:$L$79,2),IF((C904=8),VLOOKUP(R904,'8 лет'!$K$5:$L$79,2),IF((C904=9),VLOOKUP(R904,'9 лет'!$K$5:$L$79,2),IF((C904=10),VLOOKUP(R904,'10 лет'!$K$5:$L$79,2),IF((C904=11),VLOOKUP(R904,'11 лет'!$K$5:$L$79,2),IF((C904=12),VLOOKUP(R904,'12 лет'!$M$5:$N$79,2),IF((C904=13),VLOOKUP(R904,'13 лет'!$M$5:$N$79,2),IF((C904=14),VLOOKUP(R904,'14 лет'!$M$5:$N$79,2),IF((C904=15),VLOOKUP(R904,'15 лет'!$M$5:$N$79,2),IF((C904=16),VLOOKUP(R904,'16 лет'!$M$5:$N$79,2),IF((C904=17),VLOOKUP(R904,'17 лет'!$M$5:$N$79,2))))))))))))</f>
        <v>0</v>
      </c>
      <c r="T904" s="34">
        <f t="shared" si="42"/>
        <v>50</v>
      </c>
      <c r="U904" s="4">
        <f>'Личное первенство юноши'!U142</f>
        <v>7</v>
      </c>
      <c r="V904" s="120"/>
      <c r="W904" s="111"/>
      <c r="X904" t="str">
        <f>P896</f>
        <v>Субъект РФ 22</v>
      </c>
    </row>
    <row r="905" spans="1:24" ht="18.75">
      <c r="A905" s="28">
        <v>5</v>
      </c>
      <c r="B905" s="79"/>
      <c r="C905" s="30"/>
      <c r="D905" s="28"/>
      <c r="E905" s="17">
        <f>IF((C905&lt;=7),VLOOKUP(D905,'7 лет'!$A$5:$B$78,2),IF((C905=8),VLOOKUP(D905,'8 лет'!$A$5:$B$78,2),IF((C905=9),VLOOKUP(D905,'9 лет'!$A$5:$B$78,2),IF((C905=10),VLOOKUP(D905,'10 лет'!$A$5:$B$78,2),IF((C905=11),VLOOKUP(D905,'11 лет'!$A$5:$B$78,2),IF((C905=12),VLOOKUP(D905,'12 лет'!$A$5:$B$78,2),IF((C905=13),VLOOKUP(D905,'13 лет'!$A$5:$B$78,2),IF((C905=14),VLOOKUP(D905,'14 лет'!$A$5:$B$78,2),IF((C905=15),VLOOKUP(D905,'15 лет'!$A$5:$B$78,2),IF((C905=16),VLOOKUP(D905,'16 лет'!$A$5:$B$78,2),IF((C905=17),VLOOKUP(D905,'17 лет'!$A$5:$B$78,2))))))))))))</f>
        <v>0</v>
      </c>
      <c r="F905" s="28"/>
      <c r="G905" s="17">
        <f>IF((C905&lt;=7),VLOOKUP(F905,'7 лет'!$C$5:$D$79,2),IF((C905=8),VLOOKUP(F905,'8 лет'!$C$5:$D$79,2),IF((C905=9),VLOOKUP(F905,'9 лет'!$C$5:$D$79,2),IF((C905=10),VLOOKUP(F905,'10 лет'!$C$5:$D$79,2),IF((C905=11),VLOOKUP(F905,'11 лет'!$C$5:$D$79,2),IF((C905=12),VLOOKUP(F905,'12 лет'!$C$5:$D$79,2),IF((C905=13),VLOOKUP(F905,'13 лет'!$C$5:$D$79,2),IF((C905=14),VLOOKUP(F905,'14 лет'!$C$5:$D$79,2),IF((C905=15),VLOOKUP(F905,'15 лет'!$C$5:$D$79,2),IF((C905=16),VLOOKUP(F905,'16 лет'!$C$5:$D$79,2),IF((C905=17),VLOOKUP(F905,'17 лет'!$C$5:$D$79,2))))))))))))</f>
        <v>0</v>
      </c>
      <c r="H905" s="28"/>
      <c r="I905" s="17">
        <f>IF((C905&lt;=7),VLOOKUP(H905,'7 лет'!$E$5:$F$79,2),IF((C905=8),VLOOKUP(H905,'8 лет'!$E$5:$F$79,2),IF((C905=9),VLOOKUP(H905,'9 лет'!$E$5:$F$79,2),IF((C905=10),VLOOKUP(H905,'10 лет'!$E$5:$F$79,2),IF((C905=11),VLOOKUP(H905,'11 лет'!$E$5:$F$79,2),IF((C905=12),VLOOKUP(H905,'12 лет'!$E$5:$F$79,2),IF((C905=13),VLOOKUP(H905,'13 лет'!$E$5:$F$79,2),IF((C905=14),VLOOKUP(H905,'14 лет'!$E$5:$F$79,2),IF((C905=15),VLOOKUP(H905,'15 лет'!$E$5:$F$79,2),IF((C905=16),VLOOKUP(H905,'16 лет'!$E$5:$F$79,2),IF((C905=17),VLOOKUP(H905,'17 лет'!$E$5:$F$79,2))))))))))))</f>
        <v>0</v>
      </c>
      <c r="J905" s="28"/>
      <c r="K905" s="17">
        <f>IF((C905&lt;=7),VLOOKUP(J905,'7 лет'!$G$5:$H$79,2),IF((C905=8),VLOOKUP(J905,'8 лет'!$G$5:$H$79,2),IF((C905=9),VLOOKUP(J905,'9 лет'!$G$5:$H$79,2),IF((C905=10),VLOOKUP(J905,'10 лет'!$G$5:$H$79,2),IF((C905=11),VLOOKUP(J905,'11 лет'!$G$5:$H$79,2),IF((C905=12),VLOOKUP(J905,'12 лет'!$G$5:$H$79,2),IF((C905=13),VLOOKUP(J905,'13 лет'!$G$5:$H$79,2),IF((C905=14),VLOOKUP(J905,'14 лет'!$G$5:$H$79,2),IF(C905&gt;=15,"0")))))))))</f>
        <v>0</v>
      </c>
      <c r="L905" s="28"/>
      <c r="M905" s="17" t="str">
        <f>IF((C905=12),VLOOKUP(L905,'12 лет'!$I$5:$J$81,2),IF((C905=13),VLOOKUP(L905,'13 лет'!$I$5:$J$81,2),IF((C905=14),VLOOKUP(L905,'14 лет'!$I$5:$J$80,2),IF((C905=15),VLOOKUP(L905,'15 лет'!$G$5:$H$82,2),IF((C905=16),VLOOKUP(L905,'16 лет'!$G$5:$H$81,2),IF((C905=17),VLOOKUP(L905,'17 лет'!$G$5:$H$81,2),IF(C905&lt;12,"0")))))))</f>
        <v>0</v>
      </c>
      <c r="N905" s="28"/>
      <c r="O905" s="17" t="str">
        <f>IF((C905=15),VLOOKUP(N905,'15 лет'!$I$5:$J$100,2),IF((C905=16),VLOOKUP(N905,'16 лет'!$I$5:$J$94,2),IF((C905=17),VLOOKUP(N905,'17 лет'!$I$5:$J$97,2),IF(C905&lt;15,"0"))))</f>
        <v>0</v>
      </c>
      <c r="P905" s="11"/>
      <c r="Q905" s="17">
        <f>IF((C905&lt;=7),VLOOKUP(P905,'7 лет'!$I$5:$J$79,2),IF((C905=8),VLOOKUP(P905,'8 лет'!$I$5:$J$79,2),IF((C905=9),VLOOKUP(P905,'9 лет'!$I$5:$J$79,2),IF((C905=10),VLOOKUP(P905,'10 лет'!$I$5:$J$79,2),IF((C905=11),VLOOKUP(P905,'11 лет'!$I$5:$J$79,2),IF((C905=12),VLOOKUP(P905,'12 лет'!$K$5:$L$79,2),IF((C905=13),VLOOKUP(P905,'13 лет'!$K$5:$L$79,2),IF((C905=14),VLOOKUP(P905,'14 лет'!$K$5:$L$79,2),IF((C905=15),VLOOKUP(P905,'15 лет'!$K$5:$L$79,2),IF((C905=16),VLOOKUP(P905,'16 лет'!$K$5:$L$79,2),IF((C905=17),VLOOKUP(P905,'17 лет'!$K$5:$L$79,2),)))))))))))</f>
        <v>50</v>
      </c>
      <c r="R905" s="28"/>
      <c r="S905" s="17">
        <f>IF((C905&lt;=7),VLOOKUP(R905,'7 лет'!$K$5:$L$79,2),IF((C905=8),VLOOKUP(R905,'8 лет'!$K$5:$L$79,2),IF((C905=9),VLOOKUP(R905,'9 лет'!$K$5:$L$79,2),IF((C905=10),VLOOKUP(R905,'10 лет'!$K$5:$L$79,2),IF((C905=11),VLOOKUP(R905,'11 лет'!$K$5:$L$79,2),IF((C905=12),VLOOKUP(R905,'12 лет'!$M$5:$N$79,2),IF((C905=13),VLOOKUP(R905,'13 лет'!$M$5:$N$79,2),IF((C905=14),VLOOKUP(R905,'14 лет'!$M$5:$N$79,2),IF((C905=15),VLOOKUP(R905,'15 лет'!$M$5:$N$79,2),IF((C905=16),VLOOKUP(R905,'16 лет'!$M$5:$N$79,2),IF((C905=17),VLOOKUP(R905,'17 лет'!$M$5:$N$79,2))))))))))))</f>
        <v>0</v>
      </c>
      <c r="T905" s="34">
        <f t="shared" si="42"/>
        <v>50</v>
      </c>
      <c r="U905" s="4">
        <f>'Личное первенство юноши'!U143</f>
        <v>7</v>
      </c>
      <c r="V905" s="120"/>
      <c r="W905" s="111"/>
      <c r="X905" t="str">
        <f>P896</f>
        <v>Субъект РФ 22</v>
      </c>
    </row>
    <row r="906" spans="1:24" ht="18.75">
      <c r="A906" s="28">
        <v>6</v>
      </c>
      <c r="B906" s="79"/>
      <c r="C906" s="30"/>
      <c r="D906" s="28"/>
      <c r="E906" s="17">
        <f>IF((C906&lt;=7),VLOOKUP(D906,'7 лет'!$A$5:$B$78,2),IF((C906=8),VLOOKUP(D906,'8 лет'!$A$5:$B$78,2),IF((C906=9),VLOOKUP(D906,'9 лет'!$A$5:$B$78,2),IF((C906=10),VLOOKUP(D906,'10 лет'!$A$5:$B$78,2),IF((C906=11),VLOOKUP(D906,'11 лет'!$A$5:$B$78,2),IF((C906=12),VLOOKUP(D906,'12 лет'!$A$5:$B$78,2),IF((C906=13),VLOOKUP(D906,'13 лет'!$A$5:$B$78,2),IF((C906=14),VLOOKUP(D906,'14 лет'!$A$5:$B$78,2),IF((C906=15),VLOOKUP(D906,'15 лет'!$A$5:$B$78,2),IF((C906=16),VLOOKUP(D906,'16 лет'!$A$5:$B$78,2),IF((C906=17),VLOOKUP(D906,'17 лет'!$A$5:$B$78,2))))))))))))</f>
        <v>0</v>
      </c>
      <c r="F906" s="28"/>
      <c r="G906" s="17">
        <f>IF((C906&lt;=7),VLOOKUP(F906,'7 лет'!$C$5:$D$79,2),IF((C906=8),VLOOKUP(F906,'8 лет'!$C$5:$D$79,2),IF((C906=9),VLOOKUP(F906,'9 лет'!$C$5:$D$79,2),IF((C906=10),VLOOKUP(F906,'10 лет'!$C$5:$D$79,2),IF((C906=11),VLOOKUP(F906,'11 лет'!$C$5:$D$79,2),IF((C906=12),VLOOKUP(F906,'12 лет'!$C$5:$D$79,2),IF((C906=13),VLOOKUP(F906,'13 лет'!$C$5:$D$79,2),IF((C906=14),VLOOKUP(F906,'14 лет'!$C$5:$D$79,2),IF((C906=15),VLOOKUP(F906,'15 лет'!$C$5:$D$79,2),IF((C906=16),VLOOKUP(F906,'16 лет'!$C$5:$D$79,2),IF((C906=17),VLOOKUP(F906,'17 лет'!$C$5:$D$79,2))))))))))))</f>
        <v>0</v>
      </c>
      <c r="H906" s="28"/>
      <c r="I906" s="17">
        <f>IF((C906&lt;=7),VLOOKUP(H906,'7 лет'!$E$5:$F$79,2),IF((C906=8),VLOOKUP(H906,'8 лет'!$E$5:$F$79,2),IF((C906=9),VLOOKUP(H906,'9 лет'!$E$5:$F$79,2),IF((C906=10),VLOOKUP(H906,'10 лет'!$E$5:$F$79,2),IF((C906=11),VLOOKUP(H906,'11 лет'!$E$5:$F$79,2),IF((C906=12),VLOOKUP(H906,'12 лет'!$E$5:$F$79,2),IF((C906=13),VLOOKUP(H906,'13 лет'!$E$5:$F$79,2),IF((C906=14),VLOOKUP(H906,'14 лет'!$E$5:$F$79,2),IF((C906=15),VLOOKUP(H906,'15 лет'!$E$5:$F$79,2),IF((C906=16),VLOOKUP(H906,'16 лет'!$E$5:$F$79,2),IF((C906=17),VLOOKUP(H906,'17 лет'!$E$5:$F$79,2))))))))))))</f>
        <v>0</v>
      </c>
      <c r="J906" s="28"/>
      <c r="K906" s="17">
        <f>IF((C906&lt;=7),VLOOKUP(J906,'7 лет'!$G$5:$H$79,2),IF((C906=8),VLOOKUP(J906,'8 лет'!$G$5:$H$79,2),IF((C906=9),VLOOKUP(J906,'9 лет'!$G$5:$H$79,2),IF((C906=10),VLOOKUP(J906,'10 лет'!$G$5:$H$79,2),IF((C906=11),VLOOKUP(J906,'11 лет'!$G$5:$H$79,2),IF((C906=12),VLOOKUP(J906,'12 лет'!$G$5:$H$79,2),IF((C906=13),VLOOKUP(J906,'13 лет'!$G$5:$H$79,2),IF((C906=14),VLOOKUP(J906,'14 лет'!$G$5:$H$79,2),IF(C906&gt;=15,"0")))))))))</f>
        <v>0</v>
      </c>
      <c r="L906" s="28"/>
      <c r="M906" s="17" t="str">
        <f>IF((C906=12),VLOOKUP(L906,'12 лет'!$I$5:$J$81,2),IF((C906=13),VLOOKUP(L906,'13 лет'!$I$5:$J$81,2),IF((C906=14),VLOOKUP(L906,'14 лет'!$I$5:$J$80,2),IF((C906=15),VLOOKUP(L906,'15 лет'!$G$5:$H$82,2),IF((C906=16),VLOOKUP(L906,'16 лет'!$G$5:$H$81,2),IF((C906=17),VLOOKUP(L906,'17 лет'!$G$5:$H$81,2),IF(C906&lt;12,"0")))))))</f>
        <v>0</v>
      </c>
      <c r="N906" s="28"/>
      <c r="O906" s="17" t="str">
        <f>IF((C906=15),VLOOKUP(N906,'15 лет'!$I$5:$J$100,2),IF((C906=16),VLOOKUP(N906,'16 лет'!$I$5:$J$94,2),IF((C906=17),VLOOKUP(N906,'17 лет'!$I$5:$J$97,2),IF(C906&lt;15,"0"))))</f>
        <v>0</v>
      </c>
      <c r="P906" s="11"/>
      <c r="Q906" s="17">
        <f>IF((C906&lt;=7),VLOOKUP(P906,'7 лет'!$I$5:$J$79,2),IF((C906=8),VLOOKUP(P906,'8 лет'!$I$5:$J$79,2),IF((C906=9),VLOOKUP(P906,'9 лет'!$I$5:$J$79,2),IF((C906=10),VLOOKUP(P906,'10 лет'!$I$5:$J$79,2),IF((C906=11),VLOOKUP(P906,'11 лет'!$I$5:$J$79,2),IF((C906=12),VLOOKUP(P906,'12 лет'!$K$5:$L$79,2),IF((C906=13),VLOOKUP(P906,'13 лет'!$K$5:$L$79,2),IF((C906=14),VLOOKUP(P906,'14 лет'!$K$5:$L$79,2),IF((C906=15),VLOOKUP(P906,'15 лет'!$K$5:$L$79,2),IF((C906=16),VLOOKUP(P906,'16 лет'!$K$5:$L$79,2),IF((C906=17),VLOOKUP(P906,'17 лет'!$K$5:$L$79,2),)))))))))))</f>
        <v>50</v>
      </c>
      <c r="R906" s="28"/>
      <c r="S906" s="17">
        <f>IF((C906&lt;=7),VLOOKUP(R906,'7 лет'!$K$5:$L$79,2),IF((C906=8),VLOOKUP(R906,'8 лет'!$K$5:$L$79,2),IF((C906=9),VLOOKUP(R906,'9 лет'!$K$5:$L$79,2),IF((C906=10),VLOOKUP(R906,'10 лет'!$K$5:$L$79,2),IF((C906=11),VLOOKUP(R906,'11 лет'!$K$5:$L$79,2),IF((C906=12),VLOOKUP(R906,'12 лет'!$M$5:$N$79,2),IF((C906=13),VLOOKUP(R906,'13 лет'!$M$5:$N$79,2),IF((C906=14),VLOOKUP(R906,'14 лет'!$M$5:$N$79,2),IF((C906=15),VLOOKUP(R906,'15 лет'!$M$5:$N$79,2),IF((C906=16),VLOOKUP(R906,'16 лет'!$M$5:$N$79,2),IF((C906=17),VLOOKUP(R906,'17 лет'!$M$5:$N$79,2))))))))))))</f>
        <v>0</v>
      </c>
      <c r="T906" s="34">
        <f t="shared" si="42"/>
        <v>50</v>
      </c>
      <c r="U906" s="4">
        <f>'Личное первенство юноши'!U144</f>
        <v>7</v>
      </c>
      <c r="V906" s="120"/>
      <c r="W906" s="111"/>
      <c r="X906" t="str">
        <f>P896</f>
        <v>Субъект РФ 22</v>
      </c>
    </row>
    <row r="907" spans="1:24" ht="18.75">
      <c r="A907" s="122"/>
      <c r="B907" s="123"/>
      <c r="C907" s="123"/>
      <c r="D907" s="123"/>
      <c r="E907" s="123"/>
      <c r="F907" s="123"/>
      <c r="G907" s="123"/>
      <c r="H907" s="123"/>
      <c r="I907" s="123"/>
      <c r="J907" s="123"/>
      <c r="K907" s="123"/>
      <c r="L907" s="123"/>
      <c r="M907" s="123"/>
      <c r="N907" s="123"/>
      <c r="O907" s="123"/>
      <c r="P907" s="128" t="s">
        <v>292</v>
      </c>
      <c r="Q907" s="128"/>
      <c r="R907" s="128"/>
      <c r="S907" s="129"/>
      <c r="T907" s="124">
        <f ca="1">SUMPRODUCT(LARGE($T$901:$T$906,ROW(INDIRECT("T1:T"&amp;Z17))))</f>
        <v>250</v>
      </c>
      <c r="U907" s="125"/>
      <c r="V907" s="120"/>
      <c r="W907" s="111"/>
    </row>
    <row r="908" spans="1:24" ht="24.75" customHeight="1">
      <c r="A908" s="135" t="s">
        <v>180</v>
      </c>
      <c r="B908" s="136"/>
      <c r="C908" s="136"/>
      <c r="D908" s="136"/>
      <c r="E908" s="136"/>
      <c r="F908" s="136"/>
      <c r="G908" s="136"/>
      <c r="H908" s="136"/>
      <c r="I908" s="136"/>
      <c r="J908" s="136"/>
      <c r="K908" s="136"/>
      <c r="L908" s="136"/>
      <c r="M908" s="136"/>
      <c r="N908" s="136"/>
      <c r="O908" s="136"/>
      <c r="P908" s="136"/>
      <c r="Q908" s="136"/>
      <c r="R908" s="136"/>
      <c r="S908" s="136"/>
      <c r="T908" s="136"/>
      <c r="U908" s="137"/>
      <c r="V908" s="120"/>
      <c r="W908" s="111"/>
    </row>
    <row r="909" spans="1:24" ht="18.75">
      <c r="A909" s="28">
        <v>1</v>
      </c>
      <c r="B909" s="80"/>
      <c r="C909" s="28"/>
      <c r="D909" s="28"/>
      <c r="E909" s="17">
        <f>IF((C909&lt;=7),VLOOKUP(D909,'7 лет'!$M$5:$N$78,2),IF((C909=8),VLOOKUP(D909,'8 лет'!$M$5:$N$78,2),IF((C909=9),VLOOKUP(D909,'9 лет'!$M$5:$N$78,2),IF((C909=10),VLOOKUP(D909,'10 лет'!$M$5:$N$78,2),IF((C909=11),VLOOKUP(D909,'11 лет'!$M$5:$N$78,2),IF((C909=12),VLOOKUP(D909,'12 лет'!$O$5:$P$78,2),IF((C909=13),VLOOKUP(D909,'13 лет'!$O$5:$P$78,2),IF((C909=14),VLOOKUP(D909,'14 лет'!$O$5:$P$78,2),IF((C909=15),VLOOKUP(D909,'15 лет'!$O$5:$P$78,2),IF((C909=16),VLOOKUP(D909,'16 лет'!$O$5:$P$78,2),IF((C909=17),VLOOKUP(D909,'17 лет'!$O$5:$P$78,2))))))))))))</f>
        <v>0</v>
      </c>
      <c r="F909" s="28"/>
      <c r="G909" s="17">
        <f>IF((C909&lt;=7),VLOOKUP(F909,'7 лет'!$O$5:$P$79,2),IF((C909=8),VLOOKUP(F909,'8 лет'!$O$5:$P$79,2),IF((C909=9),VLOOKUP(F909,'9 лет'!$O$5:$P$79,2),IF((C909=10),VLOOKUP(F909,'10 лет'!$O$5:$P$79,2),IF((C909=11),VLOOKUP(F909,'11 лет'!$O$5:$P$79,2),IF((C909=12),VLOOKUP(F909,'12 лет'!$Q$5:$R$79,2),IF((C909=13),VLOOKUP(F909,'13 лет'!$Q$5:$R$79,2),IF((C909=14),VLOOKUP(F909,'14 лет'!$Q$5:$R$79,2),IF((C909=15),VLOOKUP(F909,'15 лет'!$Q$5:$R$79,2),IF((C909=16),VLOOKUP(F909,'16 лет'!$Q$5:$R$79,2),IF((C909=17),VLOOKUP(F909,'17 лет'!$Q$5:$R$79,2))))))))))))</f>
        <v>0</v>
      </c>
      <c r="H909" s="28"/>
      <c r="I909" s="17">
        <f>IF((C909&lt;=7),VLOOKUP(H909,'7 лет'!$Q$5:$R$79,2),IF((C909=8),VLOOKUP(H909,'8 лет'!$Q$5:$R$79,2),IF((C909=9),VLOOKUP(H909,'9 лет'!$Q$5:$R$79,2),IF((C909=10),VLOOKUP(H909,'10 лет'!$Q$5:$R$79,2),IF((C909=11),VLOOKUP(H909,'11 лет'!$Q$5:$R$79,2),IF((C909=12),VLOOKUP(H909,'12 лет'!$S$5:$T$79,2),IF((C909=13),VLOOKUP(H909,'13 лет'!$S$5:$T$79,2),IF((C909=14),VLOOKUP(H909,'14 лет'!$S$5:$T$79,2),IF((C909=15),VLOOKUP(H909,'15 лет'!$S$5:$T$79,2),IF((C909=16),VLOOKUP(H909,'16 лет'!$S$5:$T$79,2),IF((C909=17),VLOOKUP(H909,'17 лет'!$S$5:$T$79,2))))))))))))</f>
        <v>0</v>
      </c>
      <c r="J909" s="28"/>
      <c r="K909" s="17">
        <f>IF((C909&lt;=7),VLOOKUP(J909,'7 лет'!$S$5:$T$79,2),IF((C909=8),VLOOKUP(J909,'8 лет'!$S$5:$T$79,2),IF((C909=9),VLOOKUP(J909,'9 лет'!$S$5:$T$79,2),IF((C909=10),VLOOKUP(J909,'10 лет'!$S$5:$T$79,2),IF((C909=11),VLOOKUP(J909,'11 лет'!$S$5:$T$79,2),IF((C909=12),VLOOKUP(J909,'12 лет'!$U$5:$V$79,2),IF((C909=13),VLOOKUP(J909,'13 лет'!$U$5:$V$79,2),IF((C909=14),VLOOKUP(J909,'14 лет'!$U$5:$V$79,2),IF(C909&gt;=15,"0")))))))))</f>
        <v>0</v>
      </c>
      <c r="L909" s="28"/>
      <c r="M909" s="17" t="str">
        <f>IF((C909=12),VLOOKUP(L909,'12 лет'!$W$5:$X$85,2),IF((C909=13),VLOOKUP(L909,'13 лет'!$W$5:$X$84,2),IF((C909=14),VLOOKUP(L909,'14 лет'!$W$5:$X$82,2),IF((C909=15),VLOOKUP(L909,'15 лет'!$U$5:$V$82,2),IF((C909=16),VLOOKUP(L909,'16 лет'!$U$5:$V$78,2),IF((C909=17),VLOOKUP(L909,'17 лет'!$U$5:$V$78,2),IF(C909&lt;12,"0")))))))</f>
        <v>0</v>
      </c>
      <c r="N909" s="28"/>
      <c r="O909" s="17" t="str">
        <f>IF((C909=15),VLOOKUP(N909,'15 лет'!$W$5:$X$115,2),IF((C909=16),VLOOKUP(N909,'16 лет'!$W$5:$X$113,2),IF((C909=17),VLOOKUP(N909,'17 лет'!$W$5:$X$113,2),IF(C909&lt;15,"0"))))</f>
        <v>0</v>
      </c>
      <c r="P909" s="11"/>
      <c r="Q909" s="17">
        <f>IF((C909&lt;=7),VLOOKUP(P909,'7 лет'!$U$5:$V$79,2),IF((C909=8),VLOOKUP(P909,'8 лет'!$U$5:$V$79,2),IF((C909=9),VLOOKUP(P909,'9 лет'!$U$5:$V$79,2),IF((C909=10),VLOOKUP(P909,'10 лет'!$U$5:$V$79,2),IF((C909=11),VLOOKUP(P909,'11 лет'!$U$5:$V$79,2),IF((C909=12),VLOOKUP(P909,'12 лет'!$Y$5:$Z$79,2),IF((C909=13),VLOOKUP(P909,'13 лет'!$Y$5:$Z$79,2),IF((C909=14),VLOOKUP(P909,'14 лет'!$Y$5:$Z$79,2),IF((C909=15),VLOOKUP(P909,'15 лет'!$Y$5:$Z$79,2),IF((C909=16),VLOOKUP(P909,'16 лет'!$Y$5:$Z$79,2),IF((C909=17),VLOOKUP(P909,'17 лет'!$Y$5:$Z$79,2))))))))))))</f>
        <v>35</v>
      </c>
      <c r="R909" s="28"/>
      <c r="S909" s="17">
        <f>IF((C909&lt;=7),VLOOKUP(R909,'7 лет'!$W$5:$X$79,2),IF((C909=8),VLOOKUP(R909,'8 лет'!$W$5:$X$79,2),IF((C909=9),VLOOKUP(R909,'9 лет'!$W$5:$X$79,2),IF((C909=10),VLOOKUP(R909,'10 лет'!$W$5:$X$79,2),IF((C909=11),VLOOKUP(R909,'11 лет'!$W$5:$X$79,2),IF((C909=12),VLOOKUP(R909,'12 лет'!$AA$5:$AB$79,2),IF((C909=13),VLOOKUP(R909,'13 лет'!$AA$5:$AB$79,2),IF((C909=14),VLOOKUP(R909,'14 лет'!$AA$5:$AB$79,2),IF((C909=15),VLOOKUP(R909,'15 лет'!$AA$5:$AB$79,2),IF((C909=16),VLOOKUP(R909,'16 лет'!$AA$5:$AB$79,2),IF((C909=17),VLOOKUP(R909,'17 лет'!$AA$5:$AB$79,2))))))))))))</f>
        <v>0</v>
      </c>
      <c r="T909" s="35">
        <f t="shared" ref="T909:T914" si="43">SUM(E909+G909+I909+K909+M909+O909+Q909+S909)</f>
        <v>35</v>
      </c>
      <c r="U909" s="4">
        <f>'Личное первенство девушки'!U139</f>
        <v>7</v>
      </c>
      <c r="V909" s="120"/>
      <c r="W909" s="111"/>
      <c r="X909" t="str">
        <f>P896</f>
        <v>Субъект РФ 22</v>
      </c>
    </row>
    <row r="910" spans="1:24" ht="18.75">
      <c r="A910" s="28">
        <v>2</v>
      </c>
      <c r="B910" s="80"/>
      <c r="C910" s="28"/>
      <c r="D910" s="28"/>
      <c r="E910" s="17">
        <f>IF((C910&lt;=7),VLOOKUP(D910,'7 лет'!$M$5:$N$78,2),IF((C910=8),VLOOKUP(D910,'8 лет'!$M$5:$N$78,2),IF((C910=9),VLOOKUP(D910,'9 лет'!$M$5:$N$78,2),IF((C910=10),VLOOKUP(D910,'10 лет'!$M$5:$N$78,2),IF((C910=11),VLOOKUP(D910,'11 лет'!$M$5:$N$78,2),IF((C910=12),VLOOKUP(D910,'12 лет'!$O$5:$P$78,2),IF((C910=13),VLOOKUP(D910,'13 лет'!$O$5:$P$78,2),IF((C910=14),VLOOKUP(D910,'14 лет'!$O$5:$P$78,2),IF((C910=15),VLOOKUP(D910,'15 лет'!$O$5:$P$78,2),IF((C910=16),VLOOKUP(D910,'16 лет'!$O$5:$P$78,2),IF((C910=17),VLOOKUP(D910,'17 лет'!$O$5:$P$78,2))))))))))))</f>
        <v>0</v>
      </c>
      <c r="F910" s="28"/>
      <c r="G910" s="17">
        <f>IF((C910&lt;=7),VLOOKUP(F910,'7 лет'!$O$5:$P$79,2),IF((C910=8),VLOOKUP(F910,'8 лет'!$O$5:$P$79,2),IF((C910=9),VLOOKUP(F910,'9 лет'!$O$5:$P$79,2),IF((C910=10),VLOOKUP(F910,'10 лет'!$O$5:$P$79,2),IF((C910=11),VLOOKUP(F910,'11 лет'!$O$5:$P$79,2),IF((C910=12),VLOOKUP(F910,'12 лет'!$Q$5:$R$79,2),IF((C910=13),VLOOKUP(F910,'13 лет'!$Q$5:$R$79,2),IF((C910=14),VLOOKUP(F910,'14 лет'!$Q$5:$R$79,2),IF((C910=15),VLOOKUP(F910,'15 лет'!$Q$5:$R$79,2),IF((C910=16),VLOOKUP(F910,'16 лет'!$Q$5:$R$79,2),IF((C910=17),VLOOKUP(F910,'17 лет'!$Q$5:$R$79,2))))))))))))</f>
        <v>0</v>
      </c>
      <c r="H910" s="28"/>
      <c r="I910" s="17">
        <f>IF((C910&lt;=7),VLOOKUP(H910,'7 лет'!$Q$5:$R$79,2),IF((C910=8),VLOOKUP(H910,'8 лет'!$Q$5:$R$79,2),IF((C910=9),VLOOKUP(H910,'9 лет'!$Q$5:$R$79,2),IF((C910=10),VLOOKUP(H910,'10 лет'!$Q$5:$R$79,2),IF((C910=11),VLOOKUP(H910,'11 лет'!$Q$5:$R$79,2),IF((C910=12),VLOOKUP(H910,'12 лет'!$S$5:$T$79,2),IF((C910=13),VLOOKUP(H910,'13 лет'!$S$5:$T$79,2),IF((C910=14),VLOOKUP(H910,'14 лет'!$S$5:$T$79,2),IF((C910=15),VLOOKUP(H910,'15 лет'!$S$5:$T$79,2),IF((C910=16),VLOOKUP(H910,'16 лет'!$S$5:$T$79,2),IF((C910=17),VLOOKUP(H910,'17 лет'!$S$5:$T$79,2))))))))))))</f>
        <v>0</v>
      </c>
      <c r="J910" s="28"/>
      <c r="K910" s="17">
        <f>IF((C910&lt;=7),VLOOKUP(J910,'7 лет'!$S$5:$T$79,2),IF((C910=8),VLOOKUP(J910,'8 лет'!$S$5:$T$79,2),IF((C910=9),VLOOKUP(J910,'9 лет'!$S$5:$T$79,2),IF((C910=10),VLOOKUP(J910,'10 лет'!$S$5:$T$79,2),IF((C910=11),VLOOKUP(J910,'11 лет'!$S$5:$T$79,2),IF((C910=12),VLOOKUP(J910,'12 лет'!$U$5:$V$79,2),IF((C910=13),VLOOKUP(J910,'13 лет'!$U$5:$V$79,2),IF((C910=14),VLOOKUP(J910,'14 лет'!$U$5:$V$79,2),IF(C910&gt;=15,"0")))))))))</f>
        <v>0</v>
      </c>
      <c r="L910" s="28"/>
      <c r="M910" s="17" t="str">
        <f>IF((C910=12),VLOOKUP(L910,'12 лет'!$W$5:$X$85,2),IF((C910=13),VLOOKUP(L910,'13 лет'!$W$5:$X$84,2),IF((C910=14),VLOOKUP(L910,'14 лет'!$W$5:$X$82,2),IF((C910=15),VLOOKUP(L910,'15 лет'!$U$5:$V$82,2),IF((C910=16),VLOOKUP(L910,'16 лет'!$U$5:$V$78,2),IF((C910=17),VLOOKUP(L910,'17 лет'!$U$5:$V$78,2),IF(C910&lt;12,"0")))))))</f>
        <v>0</v>
      </c>
      <c r="N910" s="28"/>
      <c r="O910" s="17" t="str">
        <f>IF((C910=15),VLOOKUP(N910,'15 лет'!$W$5:$X$115,2),IF((C910=16),VLOOKUP(N910,'16 лет'!$W$5:$X$113,2),IF((C910=17),VLOOKUP(N910,'17 лет'!$W$5:$X$113,2),IF(C910&lt;15,"0"))))</f>
        <v>0</v>
      </c>
      <c r="P910" s="11"/>
      <c r="Q910" s="17">
        <f>IF((C910&lt;=7),VLOOKUP(P910,'7 лет'!$U$5:$V$79,2),IF((C910=8),VLOOKUP(P910,'8 лет'!$U$5:$V$79,2),IF((C910=9),VLOOKUP(P910,'9 лет'!$U$5:$V$79,2),IF((C910=10),VLOOKUP(P910,'10 лет'!$U$5:$V$79,2),IF((C910=11),VLOOKUP(P910,'11 лет'!$U$5:$V$79,2),IF((C910=12),VLOOKUP(P910,'12 лет'!$Y$5:$Z$79,2),IF((C910=13),VLOOKUP(P910,'13 лет'!$Y$5:$Z$79,2),IF((C910=14),VLOOKUP(P910,'14 лет'!$Y$5:$Z$79,2),IF((C910=15),VLOOKUP(P910,'15 лет'!$Y$5:$Z$79,2),IF((C910=16),VLOOKUP(P910,'16 лет'!$Y$5:$Z$79,2),IF((C910=17),VLOOKUP(P910,'17 лет'!$Y$5:$Z$79,2))))))))))))</f>
        <v>35</v>
      </c>
      <c r="R910" s="28"/>
      <c r="S910" s="17">
        <f>IF((C910&lt;=7),VLOOKUP(R910,'7 лет'!$W$5:$X$79,2),IF((C910=8),VLOOKUP(R910,'8 лет'!$W$5:$X$79,2),IF((C910=9),VLOOKUP(R910,'9 лет'!$W$5:$X$79,2),IF((C910=10),VLOOKUP(R910,'10 лет'!$W$5:$X$79,2),IF((C910=11),VLOOKUP(R910,'11 лет'!$W$5:$X$79,2),IF((C910=12),VLOOKUP(R910,'12 лет'!$AA$5:$AB$79,2),IF((C910=13),VLOOKUP(R910,'13 лет'!$AA$5:$AB$79,2),IF((C910=14),VLOOKUP(R910,'14 лет'!$AA$5:$AB$79,2),IF((C910=15),VLOOKUP(R910,'15 лет'!$AA$5:$AB$79,2),IF((C910=16),VLOOKUP(R910,'16 лет'!$AA$5:$AB$79,2),IF((C910=17),VLOOKUP(R910,'17 лет'!$AA$5:$AB$79,2))))))))))))</f>
        <v>0</v>
      </c>
      <c r="T910" s="35">
        <f t="shared" si="43"/>
        <v>35</v>
      </c>
      <c r="U910" s="4">
        <f>'Личное первенство девушки'!U140</f>
        <v>7</v>
      </c>
      <c r="V910" s="120"/>
      <c r="W910" s="111"/>
      <c r="X910" t="str">
        <f>P896</f>
        <v>Субъект РФ 22</v>
      </c>
    </row>
    <row r="911" spans="1:24" ht="18.75">
      <c r="A911" s="28">
        <v>3</v>
      </c>
      <c r="B911" s="80"/>
      <c r="C911" s="28"/>
      <c r="D911" s="28"/>
      <c r="E911" s="17">
        <f>IF((C911&lt;=7),VLOOKUP(D911,'7 лет'!$M$5:$N$78,2),IF((C911=8),VLOOKUP(D911,'8 лет'!$M$5:$N$78,2),IF((C911=9),VLOOKUP(D911,'9 лет'!$M$5:$N$78,2),IF((C911=10),VLOOKUP(D911,'10 лет'!$M$5:$N$78,2),IF((C911=11),VLOOKUP(D911,'11 лет'!$M$5:$N$78,2),IF((C911=12),VLOOKUP(D911,'12 лет'!$O$5:$P$78,2),IF((C911=13),VLOOKUP(D911,'13 лет'!$O$5:$P$78,2),IF((C911=14),VLOOKUP(D911,'14 лет'!$O$5:$P$78,2),IF((C911=15),VLOOKUP(D911,'15 лет'!$O$5:$P$78,2),IF((C911=16),VLOOKUP(D911,'16 лет'!$O$5:$P$78,2),IF((C911=17),VLOOKUP(D911,'17 лет'!$O$5:$P$78,2))))))))))))</f>
        <v>0</v>
      </c>
      <c r="F911" s="28"/>
      <c r="G911" s="17">
        <f>IF((C911&lt;=7),VLOOKUP(F911,'7 лет'!$O$5:$P$79,2),IF((C911=8),VLOOKUP(F911,'8 лет'!$O$5:$P$79,2),IF((C911=9),VLOOKUP(F911,'9 лет'!$O$5:$P$79,2),IF((C911=10),VLOOKUP(F911,'10 лет'!$O$5:$P$79,2),IF((C911=11),VLOOKUP(F911,'11 лет'!$O$5:$P$79,2),IF((C911=12),VLOOKUP(F911,'12 лет'!$Q$5:$R$79,2),IF((C911=13),VLOOKUP(F911,'13 лет'!$Q$5:$R$79,2),IF((C911=14),VLOOKUP(F911,'14 лет'!$Q$5:$R$79,2),IF((C911=15),VLOOKUP(F911,'15 лет'!$Q$5:$R$79,2),IF((C911=16),VLOOKUP(F911,'16 лет'!$Q$5:$R$79,2),IF((C911=17),VLOOKUP(F911,'17 лет'!$Q$5:$R$79,2))))))))))))</f>
        <v>0</v>
      </c>
      <c r="H911" s="28"/>
      <c r="I911" s="17">
        <f>IF((C911&lt;=7),VLOOKUP(H911,'7 лет'!$Q$5:$R$79,2),IF((C911=8),VLOOKUP(H911,'8 лет'!$Q$5:$R$79,2),IF((C911=9),VLOOKUP(H911,'9 лет'!$Q$5:$R$79,2),IF((C911=10),VLOOKUP(H911,'10 лет'!$Q$5:$R$79,2),IF((C911=11),VLOOKUP(H911,'11 лет'!$Q$5:$R$79,2),IF((C911=12),VLOOKUP(H911,'12 лет'!$S$5:$T$79,2),IF((C911=13),VLOOKUP(H911,'13 лет'!$S$5:$T$79,2),IF((C911=14),VLOOKUP(H911,'14 лет'!$S$5:$T$79,2),IF((C911=15),VLOOKUP(H911,'15 лет'!$S$5:$T$79,2),IF((C911=16),VLOOKUP(H911,'16 лет'!$S$5:$T$79,2),IF((C911=17),VLOOKUP(H911,'17 лет'!$S$5:$T$79,2))))))))))))</f>
        <v>0</v>
      </c>
      <c r="J911" s="28"/>
      <c r="K911" s="17">
        <f>IF((C911&lt;=7),VLOOKUP(J911,'7 лет'!$S$5:$T$79,2),IF((C911=8),VLOOKUP(J911,'8 лет'!$S$5:$T$79,2),IF((C911=9),VLOOKUP(J911,'9 лет'!$S$5:$T$79,2),IF((C911=10),VLOOKUP(J911,'10 лет'!$S$5:$T$79,2),IF((C911=11),VLOOKUP(J911,'11 лет'!$S$5:$T$79,2),IF((C911=12),VLOOKUP(J911,'12 лет'!$U$5:$V$79,2),IF((C911=13),VLOOKUP(J911,'13 лет'!$U$5:$V$79,2),IF((C911=14),VLOOKUP(J911,'14 лет'!$U$5:$V$79,2),IF(C911&gt;=15,"0")))))))))</f>
        <v>0</v>
      </c>
      <c r="L911" s="28"/>
      <c r="M911" s="17" t="str">
        <f>IF((C911=12),VLOOKUP(L911,'12 лет'!$W$5:$X$85,2),IF((C911=13),VLOOKUP(L911,'13 лет'!$W$5:$X$84,2),IF((C911=14),VLOOKUP(L911,'14 лет'!$W$5:$X$82,2),IF((C911=15),VLOOKUP(L911,'15 лет'!$U$5:$V$82,2),IF((C911=16),VLOOKUP(L911,'16 лет'!$U$5:$V$78,2),IF((C911=17),VLOOKUP(L911,'17 лет'!$U$5:$V$78,2),IF(C911&lt;12,"0")))))))</f>
        <v>0</v>
      </c>
      <c r="N911" s="28"/>
      <c r="O911" s="17" t="str">
        <f>IF((C911=15),VLOOKUP(N911,'15 лет'!$W$5:$X$115,2),IF((C911=16),VLOOKUP(N911,'16 лет'!$W$5:$X$113,2),IF((C911=17),VLOOKUP(N911,'17 лет'!$W$5:$X$113,2),IF(C911&lt;15,"0"))))</f>
        <v>0</v>
      </c>
      <c r="P911" s="11"/>
      <c r="Q911" s="17">
        <f>IF((C911&lt;=7),VLOOKUP(P911,'7 лет'!$U$5:$V$79,2),IF((C911=8),VLOOKUP(P911,'8 лет'!$U$5:$V$79,2),IF((C911=9),VLOOKUP(P911,'9 лет'!$U$5:$V$79,2),IF((C911=10),VLOOKUP(P911,'10 лет'!$U$5:$V$79,2),IF((C911=11),VLOOKUP(P911,'11 лет'!$U$5:$V$79,2),IF((C911=12),VLOOKUP(P911,'12 лет'!$Y$5:$Z$79,2),IF((C911=13),VLOOKUP(P911,'13 лет'!$Y$5:$Z$79,2),IF((C911=14),VLOOKUP(P911,'14 лет'!$Y$5:$Z$79,2),IF((C911=15),VLOOKUP(P911,'15 лет'!$Y$5:$Z$79,2),IF((C911=16),VLOOKUP(P911,'16 лет'!$Y$5:$Z$79,2),IF((C911=17),VLOOKUP(P911,'17 лет'!$Y$5:$Z$79,2))))))))))))</f>
        <v>35</v>
      </c>
      <c r="R911" s="28"/>
      <c r="S911" s="17">
        <f>IF((C911&lt;=7),VLOOKUP(R911,'7 лет'!$W$5:$X$79,2),IF((C911=8),VLOOKUP(R911,'8 лет'!$W$5:$X$79,2),IF((C911=9),VLOOKUP(R911,'9 лет'!$W$5:$X$79,2),IF((C911=10),VLOOKUP(R911,'10 лет'!$W$5:$X$79,2),IF((C911=11),VLOOKUP(R911,'11 лет'!$W$5:$X$79,2),IF((C911=12),VLOOKUP(R911,'12 лет'!$AA$5:$AB$79,2),IF((C911=13),VLOOKUP(R911,'13 лет'!$AA$5:$AB$79,2),IF((C911=14),VLOOKUP(R911,'14 лет'!$AA$5:$AB$79,2),IF((C911=15),VLOOKUP(R911,'15 лет'!$AA$5:$AB$79,2),IF((C911=16),VLOOKUP(R911,'16 лет'!$AA$5:$AB$79,2),IF((C911=17),VLOOKUP(R911,'17 лет'!$AA$5:$AB$79,2))))))))))))</f>
        <v>0</v>
      </c>
      <c r="T911" s="35">
        <f t="shared" si="43"/>
        <v>35</v>
      </c>
      <c r="U911" s="4">
        <f>'Личное первенство девушки'!U141</f>
        <v>7</v>
      </c>
      <c r="V911" s="120"/>
      <c r="W911" s="111"/>
      <c r="X911" t="str">
        <f>P896</f>
        <v>Субъект РФ 22</v>
      </c>
    </row>
    <row r="912" spans="1:24" ht="18.75">
      <c r="A912" s="28">
        <v>4</v>
      </c>
      <c r="B912" s="80"/>
      <c r="C912" s="28"/>
      <c r="D912" s="28"/>
      <c r="E912" s="17">
        <f>IF((C912&lt;=7),VLOOKUP(D912,'7 лет'!$M$5:$N$78,2),IF((C912=8),VLOOKUP(D912,'8 лет'!$M$5:$N$78,2),IF((C912=9),VLOOKUP(D912,'9 лет'!$M$5:$N$78,2),IF((C912=10),VLOOKUP(D912,'10 лет'!$M$5:$N$78,2),IF((C912=11),VLOOKUP(D912,'11 лет'!$M$5:$N$78,2),IF((C912=12),VLOOKUP(D912,'12 лет'!$O$5:$P$78,2),IF((C912=13),VLOOKUP(D912,'13 лет'!$O$5:$P$78,2),IF((C912=14),VLOOKUP(D912,'14 лет'!$O$5:$P$78,2),IF((C912=15),VLOOKUP(D912,'15 лет'!$O$5:$P$78,2),IF((C912=16),VLOOKUP(D912,'16 лет'!$O$5:$P$78,2),IF((C912=17),VLOOKUP(D912,'17 лет'!$O$5:$P$78,2))))))))))))</f>
        <v>0</v>
      </c>
      <c r="F912" s="28"/>
      <c r="G912" s="17">
        <f>IF((C912&lt;=7),VLOOKUP(F912,'7 лет'!$O$5:$P$79,2),IF((C912=8),VLOOKUP(F912,'8 лет'!$O$5:$P$79,2),IF((C912=9),VLOOKUP(F912,'9 лет'!$O$5:$P$79,2),IF((C912=10),VLOOKUP(F912,'10 лет'!$O$5:$P$79,2),IF((C912=11),VLOOKUP(F912,'11 лет'!$O$5:$P$79,2),IF((C912=12),VLOOKUP(F912,'12 лет'!$Q$5:$R$79,2),IF((C912=13),VLOOKUP(F912,'13 лет'!$Q$5:$R$79,2),IF((C912=14),VLOOKUP(F912,'14 лет'!$Q$5:$R$79,2),IF((C912=15),VLOOKUP(F912,'15 лет'!$Q$5:$R$79,2),IF((C912=16),VLOOKUP(F912,'16 лет'!$Q$5:$R$79,2),IF((C912=17),VLOOKUP(F912,'17 лет'!$Q$5:$R$79,2))))))))))))</f>
        <v>0</v>
      </c>
      <c r="H912" s="28"/>
      <c r="I912" s="17">
        <f>IF((C912&lt;=7),VLOOKUP(H912,'7 лет'!$Q$5:$R$79,2),IF((C912=8),VLOOKUP(H912,'8 лет'!$Q$5:$R$79,2),IF((C912=9),VLOOKUP(H912,'9 лет'!$Q$5:$R$79,2),IF((C912=10),VLOOKUP(H912,'10 лет'!$Q$5:$R$79,2),IF((C912=11),VLOOKUP(H912,'11 лет'!$Q$5:$R$79,2),IF((C912=12),VLOOKUP(H912,'12 лет'!$S$5:$T$79,2),IF((C912=13),VLOOKUP(H912,'13 лет'!$S$5:$T$79,2),IF((C912=14),VLOOKUP(H912,'14 лет'!$S$5:$T$79,2),IF((C912=15),VLOOKUP(H912,'15 лет'!$S$5:$T$79,2),IF((C912=16),VLOOKUP(H912,'16 лет'!$S$5:$T$79,2),IF((C912=17),VLOOKUP(H912,'17 лет'!$S$5:$T$79,2))))))))))))</f>
        <v>0</v>
      </c>
      <c r="J912" s="28"/>
      <c r="K912" s="17">
        <f>IF((C912&lt;=7),VLOOKUP(J912,'7 лет'!$S$5:$T$79,2),IF((C912=8),VLOOKUP(J912,'8 лет'!$S$5:$T$79,2),IF((C912=9),VLOOKUP(J912,'9 лет'!$S$5:$T$79,2),IF((C912=10),VLOOKUP(J912,'10 лет'!$S$5:$T$79,2),IF((C912=11),VLOOKUP(J912,'11 лет'!$S$5:$T$79,2),IF((C912=12),VLOOKUP(J912,'12 лет'!$U$5:$V$79,2),IF((C912=13),VLOOKUP(J912,'13 лет'!$U$5:$V$79,2),IF((C912=14),VLOOKUP(J912,'14 лет'!$U$5:$V$79,2),IF(C912&gt;=15,"0")))))))))</f>
        <v>0</v>
      </c>
      <c r="L912" s="28"/>
      <c r="M912" s="17" t="str">
        <f>IF((C912=12),VLOOKUP(L912,'12 лет'!$W$5:$X$85,2),IF((C912=13),VLOOKUP(L912,'13 лет'!$W$5:$X$84,2),IF((C912=14),VLOOKUP(L912,'14 лет'!$W$5:$X$82,2),IF((C912=15),VLOOKUP(L912,'15 лет'!$U$5:$V$82,2),IF((C912=16),VLOOKUP(L912,'16 лет'!$U$5:$V$78,2),IF((C912=17),VLOOKUP(L912,'17 лет'!$U$5:$V$78,2),IF(C912&lt;12,"0")))))))</f>
        <v>0</v>
      </c>
      <c r="N912" s="28"/>
      <c r="O912" s="17" t="str">
        <f>IF((C912=15),VLOOKUP(N912,'15 лет'!$W$5:$X$115,2),IF((C912=16),VLOOKUP(N912,'16 лет'!$W$5:$X$113,2),IF((C912=17),VLOOKUP(N912,'17 лет'!$W$5:$X$113,2),IF(C912&lt;15,"0"))))</f>
        <v>0</v>
      </c>
      <c r="P912" s="11"/>
      <c r="Q912" s="17">
        <f>IF((C912&lt;=7),VLOOKUP(P912,'7 лет'!$U$5:$V$79,2),IF((C912=8),VLOOKUP(P912,'8 лет'!$U$5:$V$79,2),IF((C912=9),VLOOKUP(P912,'9 лет'!$U$5:$V$79,2),IF((C912=10),VLOOKUP(P912,'10 лет'!$U$5:$V$79,2),IF((C912=11),VLOOKUP(P912,'11 лет'!$U$5:$V$79,2),IF((C912=12),VLOOKUP(P912,'12 лет'!$Y$5:$Z$79,2),IF((C912=13),VLOOKUP(P912,'13 лет'!$Y$5:$Z$79,2),IF((C912=14),VLOOKUP(P912,'14 лет'!$Y$5:$Z$79,2),IF((C912=15),VLOOKUP(P912,'15 лет'!$Y$5:$Z$79,2),IF((C912=16),VLOOKUP(P912,'16 лет'!$Y$5:$Z$79,2),IF((C912=17),VLOOKUP(P912,'17 лет'!$Y$5:$Z$79,2))))))))))))</f>
        <v>35</v>
      </c>
      <c r="R912" s="28"/>
      <c r="S912" s="17">
        <f>IF((C912&lt;=7),VLOOKUP(R912,'7 лет'!$W$5:$X$79,2),IF((C912=8),VLOOKUP(R912,'8 лет'!$W$5:$X$79,2),IF((C912=9),VLOOKUP(R912,'9 лет'!$W$5:$X$79,2),IF((C912=10),VLOOKUP(R912,'10 лет'!$W$5:$X$79,2),IF((C912=11),VLOOKUP(R912,'11 лет'!$W$5:$X$79,2),IF((C912=12),VLOOKUP(R912,'12 лет'!$AA$5:$AB$79,2),IF((C912=13),VLOOKUP(R912,'13 лет'!$AA$5:$AB$79,2),IF((C912=14),VLOOKUP(R912,'14 лет'!$AA$5:$AB$79,2),IF((C912=15),VLOOKUP(R912,'15 лет'!$AA$5:$AB$79,2),IF((C912=16),VLOOKUP(R912,'16 лет'!$AA$5:$AB$79,2),IF((C912=17),VLOOKUP(R912,'17 лет'!$AA$5:$AB$79,2))))))))))))</f>
        <v>0</v>
      </c>
      <c r="T912" s="35">
        <f t="shared" si="43"/>
        <v>35</v>
      </c>
      <c r="U912" s="4">
        <f>'Личное первенство девушки'!U142</f>
        <v>7</v>
      </c>
      <c r="V912" s="120"/>
      <c r="W912" s="111"/>
      <c r="X912" t="str">
        <f>P896</f>
        <v>Субъект РФ 22</v>
      </c>
    </row>
    <row r="913" spans="1:24" ht="18.75">
      <c r="A913" s="28">
        <v>5</v>
      </c>
      <c r="B913" s="80"/>
      <c r="C913" s="30"/>
      <c r="D913" s="14"/>
      <c r="E913" s="17">
        <f>IF((C913&lt;=7),VLOOKUP(D913,'7 лет'!$M$5:$N$78,2),IF((C913=8),VLOOKUP(D913,'8 лет'!$M$5:$N$78,2),IF((C913=9),VLOOKUP(D913,'9 лет'!$M$5:$N$78,2),IF((C913=10),VLOOKUP(D913,'10 лет'!$M$5:$N$78,2),IF((C913=11),VLOOKUP(D913,'11 лет'!$M$5:$N$78,2),IF((C913=12),VLOOKUP(D913,'12 лет'!$O$5:$P$78,2),IF((C913=13),VLOOKUP(D913,'13 лет'!$O$5:$P$78,2),IF((C913=14),VLOOKUP(D913,'14 лет'!$O$5:$P$78,2),IF((C913=15),VLOOKUP(D913,'15 лет'!$O$5:$P$78,2),IF((C913=16),VLOOKUP(D913,'16 лет'!$O$5:$P$78,2),IF((C913=17),VLOOKUP(D913,'17 лет'!$O$5:$P$78,2))))))))))))</f>
        <v>0</v>
      </c>
      <c r="F913" s="14"/>
      <c r="G913" s="17">
        <f>IF((C913&lt;=7),VLOOKUP(F913,'7 лет'!$O$5:$P$79,2),IF((C913=8),VLOOKUP(F913,'8 лет'!$O$5:$P$79,2),IF((C913=9),VLOOKUP(F913,'9 лет'!$O$5:$P$79,2),IF((C913=10),VLOOKUP(F913,'10 лет'!$O$5:$P$79,2),IF((C913=11),VLOOKUP(F913,'11 лет'!$O$5:$P$79,2),IF((C913=12),VLOOKUP(F913,'12 лет'!$Q$5:$R$79,2),IF((C913=13),VLOOKUP(F913,'13 лет'!$Q$5:$R$79,2),IF((C913=14),VLOOKUP(F913,'14 лет'!$Q$5:$R$79,2),IF((C913=15),VLOOKUP(F913,'15 лет'!$Q$5:$R$79,2),IF((C913=16),VLOOKUP(F913,'16 лет'!$Q$5:$R$79,2),IF((C913=17),VLOOKUP(F913,'17 лет'!$Q$5:$R$79,2))))))))))))</f>
        <v>0</v>
      </c>
      <c r="H913" s="14"/>
      <c r="I913" s="17">
        <f>IF((C913&lt;=7),VLOOKUP(H913,'7 лет'!$Q$5:$R$79,2),IF((C913=8),VLOOKUP(H913,'8 лет'!$Q$5:$R$79,2),IF((C913=9),VLOOKUP(H913,'9 лет'!$Q$5:$R$79,2),IF((C913=10),VLOOKUP(H913,'10 лет'!$Q$5:$R$79,2),IF((C913=11),VLOOKUP(H913,'11 лет'!$Q$5:$R$79,2),IF((C913=12),VLOOKUP(H913,'12 лет'!$S$5:$T$79,2),IF((C913=13),VLOOKUP(H913,'13 лет'!$S$5:$T$79,2),IF((C913=14),VLOOKUP(H913,'14 лет'!$S$5:$T$79,2),IF((C913=15),VLOOKUP(H913,'15 лет'!$S$5:$T$79,2),IF((C913=16),VLOOKUP(H913,'16 лет'!$S$5:$T$79,2),IF((C913=17),VLOOKUP(H913,'17 лет'!$S$5:$T$79,2))))))))))))</f>
        <v>0</v>
      </c>
      <c r="J913" s="14"/>
      <c r="K913" s="17">
        <f>IF((C913&lt;=7),VLOOKUP(J913,'7 лет'!$S$5:$T$79,2),IF((C913=8),VLOOKUP(J913,'8 лет'!$S$5:$T$79,2),IF((C913=9),VLOOKUP(J913,'9 лет'!$S$5:$T$79,2),IF((C913=10),VLOOKUP(J913,'10 лет'!$S$5:$T$79,2),IF((C913=11),VLOOKUP(J913,'11 лет'!$S$5:$T$79,2),IF((C913=12),VLOOKUP(J913,'12 лет'!$U$5:$V$79,2),IF((C913=13),VLOOKUP(J913,'13 лет'!$U$5:$V$79,2),IF((C913=14),VLOOKUP(J913,'14 лет'!$U$5:$V$79,2),IF(C913&gt;=15,"0")))))))))</f>
        <v>0</v>
      </c>
      <c r="L913" s="28"/>
      <c r="M913" s="17" t="str">
        <f>IF((C913=12),VLOOKUP(L913,'12 лет'!$W$5:$X$85,2),IF((C913=13),VLOOKUP(L913,'13 лет'!$W$5:$X$84,2),IF((C913=14),VLOOKUP(L913,'14 лет'!$W$5:$X$82,2),IF((C913=15),VLOOKUP(L913,'15 лет'!$U$5:$V$82,2),IF((C913=16),VLOOKUP(L913,'16 лет'!$U$5:$V$78,2),IF((C913=17),VLOOKUP(L913,'17 лет'!$U$5:$V$78,2),IF(C913&lt;12,"0")))))))</f>
        <v>0</v>
      </c>
      <c r="N913" s="14"/>
      <c r="O913" s="17" t="str">
        <f>IF((C913=15),VLOOKUP(N913,'15 лет'!$W$5:$X$115,2),IF((C913=16),VLOOKUP(N913,'16 лет'!$W$5:$X$113,2),IF((C913=17),VLOOKUP(N913,'17 лет'!$W$5:$X$113,2),IF(C913&lt;15,"0"))))</f>
        <v>0</v>
      </c>
      <c r="P913" s="14"/>
      <c r="Q913" s="17">
        <f>IF((C913&lt;=7),VLOOKUP(P913,'7 лет'!$U$5:$V$79,2),IF((C913=8),VLOOKUP(P913,'8 лет'!$U$5:$V$79,2),IF((C913=9),VLOOKUP(P913,'9 лет'!$U$5:$V$79,2),IF((C913=10),VLOOKUP(P913,'10 лет'!$U$5:$V$79,2),IF((C913=11),VLOOKUP(P913,'11 лет'!$U$5:$V$79,2),IF((C913=12),VLOOKUP(P913,'12 лет'!$Y$5:$Z$79,2),IF((C913=13),VLOOKUP(P913,'13 лет'!$Y$5:$Z$79,2),IF((C913=14),VLOOKUP(P913,'14 лет'!$Y$5:$Z$79,2),IF((C913=15),VLOOKUP(P913,'15 лет'!$Y$5:$Z$79,2),IF((C913=16),VLOOKUP(P913,'16 лет'!$Y$5:$Z$79,2),IF((C913=17),VLOOKUP(P913,'17 лет'!$Y$5:$Z$79,2))))))))))))</f>
        <v>35</v>
      </c>
      <c r="R913" s="14"/>
      <c r="S913" s="17">
        <f>IF((C913&lt;=7),VLOOKUP(R913,'7 лет'!$W$5:$X$79,2),IF((C913=8),VLOOKUP(R913,'8 лет'!$W$5:$X$79,2),IF((C913=9),VLOOKUP(R913,'9 лет'!$W$5:$X$79,2),IF((C913=10),VLOOKUP(R913,'10 лет'!$W$5:$X$79,2),IF((C913=11),VLOOKUP(R913,'11 лет'!$W$5:$X$79,2),IF((C913=12),VLOOKUP(R913,'12 лет'!$AA$5:$AB$79,2),IF((C913=13),VLOOKUP(R913,'13 лет'!$AA$5:$AB$79,2),IF((C913=14),VLOOKUP(R913,'14 лет'!$AA$5:$AB$79,2),IF((C913=15),VLOOKUP(R913,'15 лет'!$AA$5:$AB$79,2),IF((C913=16),VLOOKUP(R913,'16 лет'!$AA$5:$AB$79,2),IF((C913=17),VLOOKUP(R913,'17 лет'!$AA$5:$AB$79,2))))))))))))</f>
        <v>0</v>
      </c>
      <c r="T913" s="35">
        <f t="shared" si="43"/>
        <v>35</v>
      </c>
      <c r="U913" s="4">
        <f>'Личное первенство девушки'!U143</f>
        <v>7</v>
      </c>
      <c r="V913" s="120"/>
      <c r="W913" s="111"/>
      <c r="X913" t="str">
        <f>P896</f>
        <v>Субъект РФ 22</v>
      </c>
    </row>
    <row r="914" spans="1:24" ht="18.75">
      <c r="A914" s="28">
        <v>6</v>
      </c>
      <c r="B914" s="80"/>
      <c r="C914" s="30"/>
      <c r="D914" s="14"/>
      <c r="E914" s="17">
        <f>IF((C914&lt;=7),VLOOKUP(D914,'7 лет'!$M$5:$N$78,2),IF((C914=8),VLOOKUP(D914,'8 лет'!$M$5:$N$78,2),IF((C914=9),VLOOKUP(D914,'9 лет'!$M$5:$N$78,2),IF((C914=10),VLOOKUP(D914,'10 лет'!$M$5:$N$78,2),IF((C914=11),VLOOKUP(D914,'11 лет'!$M$5:$N$78,2),IF((C914=12),VLOOKUP(D914,'12 лет'!$O$5:$P$78,2),IF((C914=13),VLOOKUP(D914,'13 лет'!$O$5:$P$78,2),IF((C914=14),VLOOKUP(D914,'14 лет'!$O$5:$P$78,2),IF((C914=15),VLOOKUP(D914,'15 лет'!$O$5:$P$78,2),IF((C914=16),VLOOKUP(D914,'16 лет'!$O$5:$P$78,2),IF((C914=17),VLOOKUP(D914,'17 лет'!$O$5:$P$78,2))))))))))))</f>
        <v>0</v>
      </c>
      <c r="F914" s="14"/>
      <c r="G914" s="17">
        <f>IF((C914&lt;=7),VLOOKUP(F914,'7 лет'!$O$5:$P$79,2),IF((C914=8),VLOOKUP(F914,'8 лет'!$O$5:$P$79,2),IF((C914=9),VLOOKUP(F914,'9 лет'!$O$5:$P$79,2),IF((C914=10),VLOOKUP(F914,'10 лет'!$O$5:$P$79,2),IF((C914=11),VLOOKUP(F914,'11 лет'!$O$5:$P$79,2),IF((C914=12),VLOOKUP(F914,'12 лет'!$Q$5:$R$79,2),IF((C914=13),VLOOKUP(F914,'13 лет'!$Q$5:$R$79,2),IF((C914=14),VLOOKUP(F914,'14 лет'!$Q$5:$R$79,2),IF((C914=15),VLOOKUP(F914,'15 лет'!$Q$5:$R$79,2),IF((C914=16),VLOOKUP(F914,'16 лет'!$Q$5:$R$79,2),IF((C914=17),VLOOKUP(F914,'17 лет'!$Q$5:$R$79,2))))))))))))</f>
        <v>0</v>
      </c>
      <c r="H914" s="14"/>
      <c r="I914" s="17">
        <f>IF((C914&lt;=7),VLOOKUP(H914,'7 лет'!$Q$5:$R$79,2),IF((C914=8),VLOOKUP(H914,'8 лет'!$Q$5:$R$79,2),IF((C914=9),VLOOKUP(H914,'9 лет'!$Q$5:$R$79,2),IF((C914=10),VLOOKUP(H914,'10 лет'!$Q$5:$R$79,2),IF((C914=11),VLOOKUP(H914,'11 лет'!$Q$5:$R$79,2),IF((C914=12),VLOOKUP(H914,'12 лет'!$S$5:$T$79,2),IF((C914=13),VLOOKUP(H914,'13 лет'!$S$5:$T$79,2),IF((C914=14),VLOOKUP(H914,'14 лет'!$S$5:$T$79,2),IF((C914=15),VLOOKUP(H914,'15 лет'!$S$5:$T$79,2),IF((C914=16),VLOOKUP(H914,'16 лет'!$S$5:$T$79,2),IF((C914=17),VLOOKUP(H914,'17 лет'!$S$5:$T$79,2))))))))))))</f>
        <v>0</v>
      </c>
      <c r="J914" s="14"/>
      <c r="K914" s="17">
        <f>IF((C914&lt;=7),VLOOKUP(J914,'7 лет'!$S$5:$T$79,2),IF((C914=8),VLOOKUP(J914,'8 лет'!$S$5:$T$79,2),IF((C914=9),VLOOKUP(J914,'9 лет'!$S$5:$T$79,2),IF((C914=10),VLOOKUP(J914,'10 лет'!$S$5:$T$79,2),IF((C914=11),VLOOKUP(J914,'11 лет'!$S$5:$T$79,2),IF((C914=12),VLOOKUP(J914,'12 лет'!$U$5:$V$79,2),IF((C914=13),VLOOKUP(J914,'13 лет'!$U$5:$V$79,2),IF((C914=14),VLOOKUP(J914,'14 лет'!$U$5:$V$79,2),IF(C914&gt;=15,"0")))))))))</f>
        <v>0</v>
      </c>
      <c r="L914" s="28"/>
      <c r="M914" s="17" t="str">
        <f>IF((C914=12),VLOOKUP(L914,'12 лет'!$W$5:$X$85,2),IF((C914=13),VLOOKUP(L914,'13 лет'!$W$5:$X$84,2),IF((C914=14),VLOOKUP(L914,'14 лет'!$W$5:$X$82,2),IF((C914=15),VLOOKUP(L914,'15 лет'!$U$5:$V$82,2),IF((C914=16),VLOOKUP(L914,'16 лет'!$U$5:$V$78,2),IF((C914=17),VLOOKUP(L914,'17 лет'!$U$5:$V$78,2),IF(C914&lt;12,"0")))))))</f>
        <v>0</v>
      </c>
      <c r="N914" s="14"/>
      <c r="O914" s="17" t="str">
        <f>IF((C914=15),VLOOKUP(N914,'15 лет'!$W$5:$X$115,2),IF((C914=16),VLOOKUP(N914,'16 лет'!$W$5:$X$113,2),IF((C914=17),VLOOKUP(N914,'17 лет'!$W$5:$X$113,2),IF(C914&lt;15,"0"))))</f>
        <v>0</v>
      </c>
      <c r="P914" s="14"/>
      <c r="Q914" s="17">
        <f>IF((C914&lt;=7),VLOOKUP(P914,'7 лет'!$U$5:$V$79,2),IF((C914=8),VLOOKUP(P914,'8 лет'!$U$5:$V$79,2),IF((C914=9),VLOOKUP(P914,'9 лет'!$U$5:$V$79,2),IF((C914=10),VLOOKUP(P914,'10 лет'!$U$5:$V$79,2),IF((C914=11),VLOOKUP(P914,'11 лет'!$U$5:$V$79,2),IF((C914=12),VLOOKUP(P914,'12 лет'!$Y$5:$Z$79,2),IF((C914=13),VLOOKUP(P914,'13 лет'!$Y$5:$Z$79,2),IF((C914=14),VLOOKUP(P914,'14 лет'!$Y$5:$Z$79,2),IF((C914=15),VLOOKUP(P914,'15 лет'!$Y$5:$Z$79,2),IF((C914=16),VLOOKUP(P914,'16 лет'!$Y$5:$Z$79,2),IF((C914=17),VLOOKUP(P914,'17 лет'!$Y$5:$Z$79,2))))))))))))</f>
        <v>35</v>
      </c>
      <c r="R914" s="14"/>
      <c r="S914" s="17">
        <f>IF((C914&lt;=7),VLOOKUP(R914,'7 лет'!$W$5:$X$79,2),IF((C914=8),VLOOKUP(R914,'8 лет'!$W$5:$X$79,2),IF((C914=9),VLOOKUP(R914,'9 лет'!$W$5:$X$79,2),IF((C914=10),VLOOKUP(R914,'10 лет'!$W$5:$X$79,2),IF((C914=11),VLOOKUP(R914,'11 лет'!$W$5:$X$79,2),IF((C914=12),VLOOKUP(R914,'12 лет'!$AA$5:$AB$79,2),IF((C914=13),VLOOKUP(R914,'13 лет'!$AA$5:$AB$79,2),IF((C914=14),VLOOKUP(R914,'14 лет'!$AA$5:$AB$79,2),IF((C914=15),VLOOKUP(R914,'15 лет'!$AA$5:$AB$79,2),IF((C914=16),VLOOKUP(R914,'16 лет'!$AA$5:$AB$79,2),IF((C914=17),VLOOKUP(R914,'17 лет'!$AA$5:$AB$79,2))))))))))))</f>
        <v>0</v>
      </c>
      <c r="T914" s="35">
        <f t="shared" si="43"/>
        <v>35</v>
      </c>
      <c r="U914" s="4">
        <f>'Личное первенство девушки'!U144</f>
        <v>7</v>
      </c>
      <c r="V914" s="120"/>
      <c r="W914" s="111"/>
      <c r="X914" t="str">
        <f>P896</f>
        <v>Субъект РФ 22</v>
      </c>
    </row>
    <row r="915" spans="1:24" ht="18.75">
      <c r="A915" s="122"/>
      <c r="B915" s="123"/>
      <c r="C915" s="123"/>
      <c r="D915" s="123"/>
      <c r="E915" s="123"/>
      <c r="F915" s="123"/>
      <c r="G915" s="123"/>
      <c r="H915" s="123"/>
      <c r="I915" s="123"/>
      <c r="J915" s="123"/>
      <c r="K915" s="123"/>
      <c r="L915" s="123"/>
      <c r="M915" s="123"/>
      <c r="N915" s="123"/>
      <c r="O915" s="123"/>
      <c r="P915" s="128" t="s">
        <v>293</v>
      </c>
      <c r="Q915" s="128"/>
      <c r="R915" s="128"/>
      <c r="S915" s="129"/>
      <c r="T915" s="124">
        <f ca="1">SUMPRODUCT(LARGE($T$909:$T$914,ROW(INDIRECT("T1:T"&amp;Z17))))</f>
        <v>175</v>
      </c>
      <c r="U915" s="125"/>
      <c r="V915" s="120"/>
      <c r="W915" s="111"/>
    </row>
    <row r="916" spans="1:24" ht="30" customHeight="1">
      <c r="A916" s="131"/>
      <c r="B916" s="132"/>
      <c r="C916" s="132"/>
      <c r="D916" s="132"/>
      <c r="E916" s="132"/>
      <c r="F916" s="132"/>
      <c r="G916" s="132"/>
      <c r="H916" s="132"/>
      <c r="I916" s="132"/>
      <c r="J916" s="132"/>
      <c r="K916" s="132"/>
      <c r="L916" s="132"/>
      <c r="M916" s="132"/>
      <c r="N916" s="132"/>
      <c r="O916" s="132"/>
      <c r="P916" s="126" t="s">
        <v>294</v>
      </c>
      <c r="Q916" s="126"/>
      <c r="R916" s="126"/>
      <c r="S916" s="126"/>
      <c r="T916" s="133">
        <f ca="1">SUM(T907+T915)</f>
        <v>425</v>
      </c>
      <c r="U916" s="134"/>
      <c r="V916" s="121"/>
      <c r="W916" s="112"/>
    </row>
    <row r="917" spans="1:24">
      <c r="A917" s="15"/>
      <c r="B917" s="15"/>
      <c r="C917" s="15"/>
      <c r="D917" s="15"/>
      <c r="E917" s="15"/>
      <c r="F917" s="15"/>
      <c r="G917" s="15"/>
      <c r="H917" s="15"/>
      <c r="I917" s="15"/>
      <c r="J917" s="15"/>
      <c r="K917" s="15"/>
      <c r="L917" s="15"/>
      <c r="M917" s="15"/>
      <c r="N917" s="15"/>
      <c r="O917" s="15"/>
      <c r="P917" s="15"/>
      <c r="Q917" s="15"/>
      <c r="R917" s="15"/>
      <c r="S917" s="15"/>
      <c r="T917" s="15"/>
    </row>
    <row r="918" spans="1:24">
      <c r="A918" s="16"/>
      <c r="C918" s="16"/>
      <c r="D918" s="16"/>
      <c r="E918" s="16"/>
      <c r="F918" s="16"/>
      <c r="G918" s="16"/>
      <c r="H918" s="16"/>
      <c r="I918" s="16"/>
      <c r="J918" s="16"/>
      <c r="K918" s="15"/>
      <c r="L918" s="15"/>
      <c r="M918" s="16"/>
      <c r="N918" s="16"/>
      <c r="O918" s="16"/>
      <c r="P918" s="16"/>
      <c r="Q918" s="16"/>
      <c r="R918" s="16"/>
      <c r="S918" s="16"/>
      <c r="T918" s="16"/>
    </row>
    <row r="919" spans="1:24">
      <c r="A919" s="16"/>
      <c r="C919" s="16"/>
      <c r="D919" s="16"/>
      <c r="E919" s="16"/>
      <c r="F919" s="16"/>
      <c r="G919" s="16"/>
      <c r="H919" s="16"/>
      <c r="I919" s="16"/>
      <c r="J919" s="16"/>
      <c r="K919" s="15"/>
      <c r="L919" s="15"/>
      <c r="M919" s="16"/>
      <c r="N919" s="16"/>
      <c r="O919" s="16"/>
      <c r="P919" s="16"/>
      <c r="Q919" s="16"/>
      <c r="R919" s="16"/>
      <c r="S919" s="16"/>
      <c r="T919" s="16"/>
    </row>
    <row r="920" spans="1:24" ht="16.5">
      <c r="A920" s="15"/>
      <c r="B920" s="81" t="s">
        <v>181</v>
      </c>
      <c r="C920" s="15"/>
      <c r="D920" s="15"/>
      <c r="E920" s="15"/>
      <c r="F920" s="15"/>
      <c r="G920" s="15"/>
      <c r="H920" s="15"/>
      <c r="I920" s="15"/>
      <c r="J920" s="15"/>
      <c r="K920" s="15"/>
      <c r="L920" s="15"/>
      <c r="M920" s="15"/>
      <c r="N920" s="15"/>
      <c r="O920" s="15"/>
      <c r="P920" s="15"/>
      <c r="Q920" s="15"/>
      <c r="R920" s="15"/>
      <c r="S920" s="15"/>
      <c r="T920" s="15"/>
    </row>
    <row r="921" spans="1:24">
      <c r="A921" s="15"/>
      <c r="B921" s="16"/>
      <c r="C921" s="16"/>
      <c r="D921" s="15"/>
      <c r="E921" s="15"/>
      <c r="F921" s="15"/>
      <c r="G921" s="15"/>
      <c r="H921" s="15"/>
      <c r="I921" s="15"/>
      <c r="J921" s="15"/>
      <c r="K921" s="15"/>
      <c r="L921" s="15"/>
      <c r="M921" s="15"/>
      <c r="N921" s="15"/>
      <c r="O921" s="15"/>
      <c r="P921" s="15"/>
      <c r="Q921" s="15"/>
      <c r="R921" s="15"/>
      <c r="S921" s="15"/>
      <c r="T921" s="15"/>
    </row>
    <row r="922" spans="1:24">
      <c r="A922" s="15"/>
      <c r="B922" s="15"/>
      <c r="C922" s="16"/>
      <c r="D922" s="15"/>
      <c r="E922" s="15"/>
      <c r="F922" s="15"/>
      <c r="G922" s="15"/>
      <c r="H922" s="15"/>
      <c r="I922" s="15"/>
      <c r="J922" s="15"/>
      <c r="K922" s="15"/>
      <c r="L922" s="15"/>
      <c r="M922" s="15"/>
      <c r="N922" s="15"/>
      <c r="O922" s="15"/>
      <c r="P922" s="15"/>
      <c r="Q922" s="15"/>
      <c r="R922" s="15"/>
      <c r="S922" s="15"/>
      <c r="T922" s="15"/>
    </row>
    <row r="923" spans="1:24" ht="16.5">
      <c r="A923" s="15"/>
      <c r="B923" s="81" t="s">
        <v>182</v>
      </c>
      <c r="C923" s="16"/>
      <c r="D923" s="15"/>
      <c r="E923" s="15"/>
      <c r="F923" s="15"/>
      <c r="G923" s="15"/>
      <c r="H923" s="15"/>
      <c r="I923" s="15"/>
      <c r="J923" s="15"/>
      <c r="K923" s="15"/>
      <c r="L923" s="15"/>
      <c r="M923" s="15"/>
      <c r="N923" s="15"/>
      <c r="O923" s="15"/>
      <c r="P923" s="15"/>
      <c r="Q923" s="15"/>
      <c r="R923" s="15"/>
      <c r="S923" s="15"/>
      <c r="T923" s="15"/>
    </row>
    <row r="925" spans="1:24" ht="18.75">
      <c r="A925" s="113" t="s">
        <v>999</v>
      </c>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row>
    <row r="926" spans="1:24" ht="18.75">
      <c r="A926" s="113" t="s">
        <v>998</v>
      </c>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row>
    <row r="928" spans="1:24" ht="15.75" customHeight="1">
      <c r="A928" s="114" t="s">
        <v>169</v>
      </c>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row>
    <row r="929" spans="1:24">
      <c r="A929" s="45"/>
      <c r="B929" s="45"/>
      <c r="C929" s="45"/>
      <c r="D929" s="45"/>
      <c r="E929" s="45"/>
      <c r="F929" s="45"/>
      <c r="G929" s="45"/>
      <c r="H929" s="45"/>
      <c r="I929" s="45"/>
      <c r="J929" s="45"/>
      <c r="K929" s="45"/>
      <c r="L929" s="45"/>
      <c r="M929" s="45"/>
      <c r="N929" s="45"/>
      <c r="O929" s="45"/>
      <c r="P929" s="45"/>
      <c r="Q929" s="45"/>
      <c r="R929" s="45"/>
      <c r="S929" s="45"/>
      <c r="T929" s="45"/>
      <c r="U929" s="45"/>
      <c r="V929" s="45"/>
      <c r="W929" s="45"/>
    </row>
    <row r="930" spans="1:24" ht="18.75" customHeight="1">
      <c r="A930" s="115" t="s">
        <v>1013</v>
      </c>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row>
    <row r="931" spans="1:24" ht="18.75" customHeight="1">
      <c r="A931" s="115" t="s">
        <v>996</v>
      </c>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row>
    <row r="932" spans="1:24" ht="18.75">
      <c r="A932" s="116" t="s">
        <v>997</v>
      </c>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row>
    <row r="933" spans="1:24" ht="18.75">
      <c r="A933" s="52"/>
      <c r="B933" s="52"/>
      <c r="C933" s="52"/>
      <c r="D933" s="52"/>
      <c r="E933" s="52"/>
      <c r="F933" s="52"/>
      <c r="G933" s="52"/>
      <c r="H933" s="52"/>
      <c r="I933" s="52"/>
      <c r="J933" s="52"/>
      <c r="K933" s="52"/>
      <c r="L933" s="52"/>
      <c r="M933" s="52"/>
      <c r="N933" s="52"/>
      <c r="O933" s="52"/>
      <c r="P933" s="52"/>
      <c r="Q933" s="52"/>
      <c r="R933" s="52"/>
      <c r="S933" s="52"/>
      <c r="T933" s="52"/>
      <c r="U933" s="52"/>
      <c r="V933" s="52"/>
    </row>
    <row r="934" spans="1:24">
      <c r="A934" s="10"/>
      <c r="B934" s="10"/>
      <c r="C934" s="10"/>
      <c r="D934" s="10"/>
      <c r="E934" s="10"/>
      <c r="F934" s="10"/>
      <c r="G934" s="10"/>
      <c r="H934" s="10"/>
      <c r="I934" s="10"/>
      <c r="J934" s="10"/>
      <c r="K934" s="10"/>
      <c r="L934" s="10"/>
      <c r="M934" s="10"/>
      <c r="N934" s="10"/>
      <c r="O934" s="10"/>
      <c r="P934" s="10"/>
      <c r="Q934" s="10"/>
      <c r="R934" s="10"/>
      <c r="S934" s="10"/>
      <c r="T934" s="10"/>
    </row>
    <row r="935" spans="1:24" ht="18.75">
      <c r="A935" s="117" t="s">
        <v>1000</v>
      </c>
      <c r="B935" s="117"/>
      <c r="C935" s="49"/>
      <c r="D935" s="49"/>
      <c r="E935" s="49"/>
      <c r="F935" s="49"/>
      <c r="G935" s="49"/>
      <c r="H935" s="49"/>
      <c r="I935" s="49"/>
      <c r="J935" s="49"/>
      <c r="K935" s="49"/>
      <c r="L935" s="49"/>
      <c r="M935" s="49"/>
      <c r="N935" s="49"/>
      <c r="O935" s="49"/>
      <c r="P935" s="49"/>
      <c r="Q935" s="49"/>
      <c r="R935" s="49"/>
      <c r="S935" s="49"/>
      <c r="T935" s="49"/>
    </row>
    <row r="936" spans="1:24" ht="18.75">
      <c r="A936" s="117" t="s">
        <v>1001</v>
      </c>
      <c r="B936" s="117"/>
      <c r="C936" s="44"/>
      <c r="D936" s="44"/>
      <c r="E936" s="44"/>
      <c r="F936" s="44"/>
      <c r="G936" s="44"/>
      <c r="H936" s="44"/>
      <c r="I936" s="44"/>
      <c r="J936" s="44"/>
      <c r="K936" s="44"/>
      <c r="L936" s="44"/>
      <c r="M936" s="44"/>
      <c r="N936" s="44"/>
      <c r="O936" s="44"/>
      <c r="P936" s="44"/>
      <c r="Q936" s="44"/>
      <c r="R936" s="44"/>
      <c r="S936" s="44"/>
      <c r="T936" s="44"/>
    </row>
    <row r="937" spans="1:24" ht="18.75">
      <c r="A937" s="117"/>
      <c r="B937" s="117"/>
      <c r="D937" s="49"/>
      <c r="E937" s="49"/>
      <c r="F937" s="49"/>
      <c r="G937" s="49"/>
      <c r="H937" s="49"/>
      <c r="I937" s="49"/>
      <c r="J937" s="49"/>
      <c r="K937" s="49"/>
      <c r="L937" s="49"/>
      <c r="M937" s="49"/>
      <c r="N937" s="49"/>
      <c r="O937" s="49"/>
      <c r="P937" s="49"/>
      <c r="Q937" s="49"/>
      <c r="R937" s="49"/>
      <c r="S937" s="49"/>
      <c r="T937" s="49"/>
    </row>
    <row r="938" spans="1:24" ht="18.75">
      <c r="A938" s="118" t="s">
        <v>210</v>
      </c>
      <c r="B938" s="118"/>
      <c r="C938" s="118"/>
      <c r="D938" s="118"/>
      <c r="E938" s="118"/>
      <c r="F938" s="118"/>
      <c r="G938" s="118"/>
      <c r="H938" s="118"/>
      <c r="I938" s="118"/>
      <c r="J938" s="118"/>
      <c r="K938" s="118"/>
      <c r="L938" s="118"/>
      <c r="M938" s="118"/>
      <c r="N938" s="118"/>
      <c r="O938" s="118"/>
      <c r="P938" s="141" t="s">
        <v>314</v>
      </c>
      <c r="Q938" s="141"/>
      <c r="R938" s="141"/>
      <c r="S938" s="141"/>
      <c r="T938" s="141"/>
      <c r="U938" s="141"/>
      <c r="V938" s="141"/>
    </row>
    <row r="939" spans="1:24">
      <c r="A939" s="29"/>
      <c r="B939" s="29"/>
      <c r="C939" s="29"/>
      <c r="D939" s="29"/>
      <c r="E939" s="29"/>
      <c r="F939" s="29"/>
      <c r="G939" s="29"/>
      <c r="H939" s="29"/>
      <c r="I939" s="29"/>
      <c r="J939" s="29"/>
      <c r="K939" s="29"/>
      <c r="L939" s="29"/>
      <c r="M939" s="29"/>
      <c r="N939" s="29"/>
      <c r="O939" s="29"/>
      <c r="P939" s="29"/>
      <c r="Q939" s="29"/>
      <c r="R939" s="29"/>
      <c r="S939" s="29"/>
      <c r="T939" s="29"/>
    </row>
    <row r="940" spans="1:24" ht="24.75" customHeight="1">
      <c r="A940" s="130" t="s">
        <v>170</v>
      </c>
      <c r="B940" s="130"/>
      <c r="C940" s="130"/>
      <c r="D940" s="130"/>
      <c r="E940" s="130"/>
      <c r="F940" s="130"/>
      <c r="G940" s="130"/>
      <c r="H940" s="130"/>
      <c r="I940" s="130"/>
      <c r="J940" s="130"/>
      <c r="K940" s="130"/>
      <c r="L940" s="130"/>
      <c r="M940" s="130"/>
      <c r="N940" s="130"/>
      <c r="O940" s="130"/>
      <c r="P940" s="130"/>
      <c r="Q940" s="130"/>
      <c r="R940" s="130"/>
      <c r="S940" s="130"/>
      <c r="T940" s="138" t="s">
        <v>178</v>
      </c>
      <c r="U940" s="109" t="s">
        <v>291</v>
      </c>
      <c r="V940" s="109" t="s">
        <v>295</v>
      </c>
      <c r="W940" s="109" t="s">
        <v>1014</v>
      </c>
    </row>
    <row r="941" spans="1:24" ht="66.75" customHeight="1">
      <c r="A941" s="109" t="s">
        <v>171</v>
      </c>
      <c r="B941" s="130" t="s">
        <v>172</v>
      </c>
      <c r="C941" s="109" t="s">
        <v>173</v>
      </c>
      <c r="D941" s="109" t="s">
        <v>174</v>
      </c>
      <c r="E941" s="109"/>
      <c r="F941" s="109" t="s">
        <v>175</v>
      </c>
      <c r="G941" s="109"/>
      <c r="H941" s="109" t="s">
        <v>176</v>
      </c>
      <c r="I941" s="109"/>
      <c r="J941" s="109" t="s">
        <v>1002</v>
      </c>
      <c r="K941" s="109"/>
      <c r="L941" s="109" t="s">
        <v>1003</v>
      </c>
      <c r="M941" s="109"/>
      <c r="N941" s="109" t="s">
        <v>1004</v>
      </c>
      <c r="O941" s="109"/>
      <c r="P941" s="109" t="s">
        <v>7</v>
      </c>
      <c r="Q941" s="109"/>
      <c r="R941" s="109" t="s">
        <v>177</v>
      </c>
      <c r="S941" s="109"/>
      <c r="T941" s="139"/>
      <c r="U941" s="109"/>
      <c r="V941" s="109"/>
      <c r="W941" s="109"/>
    </row>
    <row r="942" spans="1:24" ht="16.5">
      <c r="A942" s="109"/>
      <c r="B942" s="130"/>
      <c r="C942" s="109"/>
      <c r="D942" s="51" t="s">
        <v>179</v>
      </c>
      <c r="E942" s="53" t="s">
        <v>3</v>
      </c>
      <c r="F942" s="51" t="s">
        <v>179</v>
      </c>
      <c r="G942" s="53" t="s">
        <v>3</v>
      </c>
      <c r="H942" s="51" t="s">
        <v>179</v>
      </c>
      <c r="I942" s="53" t="s">
        <v>3</v>
      </c>
      <c r="J942" s="51" t="s">
        <v>179</v>
      </c>
      <c r="K942" s="53" t="s">
        <v>3</v>
      </c>
      <c r="L942" s="51" t="s">
        <v>179</v>
      </c>
      <c r="M942" s="53" t="s">
        <v>3</v>
      </c>
      <c r="N942" s="51" t="s">
        <v>179</v>
      </c>
      <c r="O942" s="53" t="s">
        <v>3</v>
      </c>
      <c r="P942" s="51" t="s">
        <v>179</v>
      </c>
      <c r="Q942" s="53" t="s">
        <v>3</v>
      </c>
      <c r="R942" s="51" t="s">
        <v>179</v>
      </c>
      <c r="S942" s="53" t="s">
        <v>3</v>
      </c>
      <c r="T942" s="140"/>
      <c r="U942" s="109"/>
      <c r="V942" s="109"/>
      <c r="W942" s="109"/>
    </row>
    <row r="943" spans="1:24" ht="18.75">
      <c r="A943" s="28">
        <v>1</v>
      </c>
      <c r="B943" s="79"/>
      <c r="C943" s="28"/>
      <c r="D943" s="28"/>
      <c r="E943" s="17">
        <f>IF((C943&lt;=7),VLOOKUP(D943,'7 лет'!$A$5:$B$78,2),IF((C943=8),VLOOKUP(D943,'8 лет'!$A$5:$B$78,2),IF((C943=9),VLOOKUP(D943,'9 лет'!$A$5:$B$78,2),IF((C943=10),VLOOKUP(D943,'10 лет'!$A$5:$B$78,2),IF((C943=11),VLOOKUP(D943,'11 лет'!$A$5:$B$78,2),IF((C943=12),VLOOKUP(D943,'12 лет'!$A$5:$B$78,2),IF((C943=13),VLOOKUP(D943,'13 лет'!$A$5:$B$78,2),IF((C943=14),VLOOKUP(D943,'14 лет'!$A$5:$B$78,2),IF((C943=15),VLOOKUP(D943,'15 лет'!$A$5:$B$78,2),IF((C943=16),VLOOKUP(D943,'16 лет'!$A$5:$B$78,2),IF((C943=17),VLOOKUP(D943,'17 лет'!$A$5:$B$78,2))))))))))))</f>
        <v>0</v>
      </c>
      <c r="F943" s="28"/>
      <c r="G943" s="17">
        <f>IF((C943&lt;=7),VLOOKUP(F943,'7 лет'!$C$5:$D$79,2),IF((C943=8),VLOOKUP(F943,'8 лет'!$C$5:$D$79,2),IF((C943=9),VLOOKUP(F943,'9 лет'!$C$5:$D$79,2),IF((C943=10),VLOOKUP(F943,'10 лет'!$C$5:$D$79,2),IF((C943=11),VLOOKUP(F943,'11 лет'!$C$5:$D$79,2),IF((C943=12),VLOOKUP(F943,'12 лет'!$C$5:$D$79,2),IF((C943=13),VLOOKUP(F943,'13 лет'!$C$5:$D$79,2),IF((C943=14),VLOOKUP(F943,'14 лет'!$C$5:$D$79,2),IF((C943=15),VLOOKUP(F943,'15 лет'!$C$5:$D$79,2),IF((C943=16),VLOOKUP(F943,'16 лет'!$C$5:$D$79,2),IF((C943=17),VLOOKUP(F943,'17 лет'!$C$5:$D$79,2))))))))))))</f>
        <v>0</v>
      </c>
      <c r="H943" s="28"/>
      <c r="I943" s="17">
        <f>IF((C943&lt;=7),VLOOKUP(H943,'7 лет'!$E$5:$F$79,2),IF((C943=8),VLOOKUP(H943,'8 лет'!$E$5:$F$79,2),IF((C943=9),VLOOKUP(H943,'9 лет'!$E$5:$F$79,2),IF((C943=10),VLOOKUP(H943,'10 лет'!$E$5:$F$79,2),IF((C943=11),VLOOKUP(H943,'11 лет'!$E$5:$F$79,2),IF((C943=12),VLOOKUP(H943,'12 лет'!$E$5:$F$79,2),IF((C943=13),VLOOKUP(H943,'13 лет'!$E$5:$F$79,2),IF((C943=14),VLOOKUP(H943,'14 лет'!$E$5:$F$79,2),IF((C943=15),VLOOKUP(H943,'15 лет'!$E$5:$F$79,2),IF((C943=16),VLOOKUP(H943,'16 лет'!$E$5:$F$79,2),IF((C943=17),VLOOKUP(H943,'17 лет'!$E$5:$F$79,2))))))))))))</f>
        <v>0</v>
      </c>
      <c r="J943" s="28"/>
      <c r="K943" s="17">
        <f>IF((C943&lt;=7),VLOOKUP(J943,'7 лет'!$G$5:$H$79,2),IF((C943=8),VLOOKUP(J943,'8 лет'!$G$5:$H$79,2),IF((C943=9),VLOOKUP(J943,'9 лет'!$G$5:$H$79,2),IF((C943=10),VLOOKUP(J943,'10 лет'!$G$5:$H$79,2),IF((C943=11),VLOOKUP(J943,'11 лет'!$G$5:$H$79,2),IF((C943=12),VLOOKUP(J943,'12 лет'!$G$5:$H$79,2),IF((C943=13),VLOOKUP(J943,'13 лет'!$G$5:$H$79,2),IF((C943=14),VLOOKUP(J943,'14 лет'!$G$5:$H$79,2),IF(C943&gt;=15,"0")))))))))</f>
        <v>0</v>
      </c>
      <c r="L943" s="28"/>
      <c r="M943" s="17" t="str">
        <f>IF((C943=12),VLOOKUP(L943,'12 лет'!$I$5:$J$81,2),IF((C943=13),VLOOKUP(L943,'13 лет'!$I$5:$J$81,2),IF((C943=14),VLOOKUP(L943,'14 лет'!$I$5:$J$80,2),IF((C943=15),VLOOKUP(L943,'15 лет'!$G$5:$H$82,2),IF((C943=16),VLOOKUP(L943,'16 лет'!$G$5:$H$81,2),IF((C943=17),VLOOKUP(L943,'17 лет'!$G$5:$H$81,2),IF(C943&lt;12,"0")))))))</f>
        <v>0</v>
      </c>
      <c r="N943" s="28"/>
      <c r="O943" s="17" t="str">
        <f>IF((C943=15),VLOOKUP(N943,'15 лет'!$I$5:$J$100,2),IF((C943=16),VLOOKUP(N943,'16 лет'!$I$5:$J$94,2),IF((C943=17),VLOOKUP(N943,'17 лет'!$I$5:$J$97,2),IF(C943&lt;15,"0"))))</f>
        <v>0</v>
      </c>
      <c r="P943" s="11"/>
      <c r="Q943" s="17">
        <f>IF((C943&lt;=7),VLOOKUP(P943,'7 лет'!$I$5:$J$79,2),IF((C943=8),VLOOKUP(P943,'8 лет'!$I$5:$J$79,2),IF((C943=9),VLOOKUP(P943,'9 лет'!$I$5:$J$79,2),IF((C943=10),VLOOKUP(P943,'10 лет'!$I$5:$J$79,2),IF((C943=11),VLOOKUP(P943,'11 лет'!$I$5:$J$79,2),IF((C943=12),VLOOKUP(P943,'12 лет'!$K$5:$L$79,2),IF((C943=13),VLOOKUP(P943,'13 лет'!$K$5:$L$79,2),IF((C943=14),VLOOKUP(P943,'14 лет'!$K$5:$L$79,2),IF((C943=15),VLOOKUP(P943,'15 лет'!$K$5:$L$79,2),IF((C943=16),VLOOKUP(P943,'16 лет'!$K$5:$L$79,2),IF((C943=17),VLOOKUP(P943,'17 лет'!$K$5:$L$79,2),)))))))))))</f>
        <v>50</v>
      </c>
      <c r="R943" s="28"/>
      <c r="S943" s="17">
        <f>IF((C943&lt;=7),VLOOKUP(R943,'7 лет'!$K$5:$L$79,2),IF((C943=8),VLOOKUP(R943,'8 лет'!$K$5:$L$79,2),IF((C943=9),VLOOKUP(R943,'9 лет'!$K$5:$L$79,2),IF((C943=10),VLOOKUP(R943,'10 лет'!$K$5:$L$79,2),IF((C943=11),VLOOKUP(R943,'11 лет'!$K$5:$L$79,2),IF((C943=12),VLOOKUP(R943,'12 лет'!$M$5:$N$79,2),IF((C943=13),VLOOKUP(R943,'13 лет'!$M$5:$N$79,2),IF((C943=14),VLOOKUP(R943,'14 лет'!$M$5:$N$79,2),IF((C943=15),VLOOKUP(R943,'15 лет'!$M$5:$N$79,2),IF((C943=16),VLOOKUP(R943,'16 лет'!$M$5:$N$79,2),IF((C943=17),VLOOKUP(R943,'17 лет'!$M$5:$N$79,2))))))))))))</f>
        <v>0</v>
      </c>
      <c r="T943" s="34">
        <f t="shared" ref="T943:T948" si="44">SUM(E943+G943+I943+K943+M943+O943+Q943+S943)</f>
        <v>50</v>
      </c>
      <c r="U943" s="4">
        <f>'Личное первенство юноши'!U145</f>
        <v>7</v>
      </c>
      <c r="V943" s="119">
        <f ca="1">'Командный зачет'!G32</f>
        <v>2</v>
      </c>
      <c r="W943" s="110">
        <f ca="1">SUM(V943*2)</f>
        <v>4</v>
      </c>
      <c r="X943" t="str">
        <f>P938</f>
        <v>Субъект РФ 23</v>
      </c>
    </row>
    <row r="944" spans="1:24" ht="18.75">
      <c r="A944" s="28">
        <v>2</v>
      </c>
      <c r="B944" s="79"/>
      <c r="C944" s="28"/>
      <c r="D944" s="28"/>
      <c r="E944" s="17">
        <f>IF((C944&lt;=7),VLOOKUP(D944,'7 лет'!$A$5:$B$78,2),IF((C944=8),VLOOKUP(D944,'8 лет'!$A$5:$B$78,2),IF((C944=9),VLOOKUP(D944,'9 лет'!$A$5:$B$78,2),IF((C944=10),VLOOKUP(D944,'10 лет'!$A$5:$B$78,2),IF((C944=11),VLOOKUP(D944,'11 лет'!$A$5:$B$78,2),IF((C944=12),VLOOKUP(D944,'12 лет'!$A$5:$B$78,2),IF((C944=13),VLOOKUP(D944,'13 лет'!$A$5:$B$78,2),IF((C944=14),VLOOKUP(D944,'14 лет'!$A$5:$B$78,2),IF((C944=15),VLOOKUP(D944,'15 лет'!$A$5:$B$78,2),IF((C944=16),VLOOKUP(D944,'16 лет'!$A$5:$B$78,2),IF((C944=17),VLOOKUP(D944,'17 лет'!$A$5:$B$78,2))))))))))))</f>
        <v>0</v>
      </c>
      <c r="F944" s="28"/>
      <c r="G944" s="17">
        <f>IF((C944&lt;=7),VLOOKUP(F944,'7 лет'!$C$5:$D$79,2),IF((C944=8),VLOOKUP(F944,'8 лет'!$C$5:$D$79,2),IF((C944=9),VLOOKUP(F944,'9 лет'!$C$5:$D$79,2),IF((C944=10),VLOOKUP(F944,'10 лет'!$C$5:$D$79,2),IF((C944=11),VLOOKUP(F944,'11 лет'!$C$5:$D$79,2),IF((C944=12),VLOOKUP(F944,'12 лет'!$C$5:$D$79,2),IF((C944=13),VLOOKUP(F944,'13 лет'!$C$5:$D$79,2),IF((C944=14),VLOOKUP(F944,'14 лет'!$C$5:$D$79,2),IF((C944=15),VLOOKUP(F944,'15 лет'!$C$5:$D$79,2),IF((C944=16),VLOOKUP(F944,'16 лет'!$C$5:$D$79,2),IF((C944=17),VLOOKUP(F944,'17 лет'!$C$5:$D$79,2))))))))))))</f>
        <v>0</v>
      </c>
      <c r="H944" s="28"/>
      <c r="I944" s="17">
        <f>IF((C944&lt;=7),VLOOKUP(H944,'7 лет'!$E$5:$F$79,2),IF((C944=8),VLOOKUP(H944,'8 лет'!$E$5:$F$79,2),IF((C944=9),VLOOKUP(H944,'9 лет'!$E$5:$F$79,2),IF((C944=10),VLOOKUP(H944,'10 лет'!$E$5:$F$79,2),IF((C944=11),VLOOKUP(H944,'11 лет'!$E$5:$F$79,2),IF((C944=12),VLOOKUP(H944,'12 лет'!$E$5:$F$79,2),IF((C944=13),VLOOKUP(H944,'13 лет'!$E$5:$F$79,2),IF((C944=14),VLOOKUP(H944,'14 лет'!$E$5:$F$79,2),IF((C944=15),VLOOKUP(H944,'15 лет'!$E$5:$F$79,2),IF((C944=16),VLOOKUP(H944,'16 лет'!$E$5:$F$79,2),IF((C944=17),VLOOKUP(H944,'17 лет'!$E$5:$F$79,2))))))))))))</f>
        <v>0</v>
      </c>
      <c r="J944" s="28"/>
      <c r="K944" s="17">
        <f>IF((C944&lt;=7),VLOOKUP(J944,'7 лет'!$G$5:$H$79,2),IF((C944=8),VLOOKUP(J944,'8 лет'!$G$5:$H$79,2),IF((C944=9),VLOOKUP(J944,'9 лет'!$G$5:$H$79,2),IF((C944=10),VLOOKUP(J944,'10 лет'!$G$5:$H$79,2),IF((C944=11),VLOOKUP(J944,'11 лет'!$G$5:$H$79,2),IF((C944=12),VLOOKUP(J944,'12 лет'!$G$5:$H$79,2),IF((C944=13),VLOOKUP(J944,'13 лет'!$G$5:$H$79,2),IF((C944=14),VLOOKUP(J944,'14 лет'!$G$5:$H$79,2),IF(C944&gt;=15,"0")))))))))</f>
        <v>0</v>
      </c>
      <c r="L944" s="28"/>
      <c r="M944" s="17" t="str">
        <f>IF((C944=12),VLOOKUP(L944,'12 лет'!$I$5:$J$81,2),IF((C944=13),VLOOKUP(L944,'13 лет'!$I$5:$J$81,2),IF((C944=14),VLOOKUP(L944,'14 лет'!$I$5:$J$80,2),IF((C944=15),VLOOKUP(L944,'15 лет'!$G$5:$H$82,2),IF((C944=16),VLOOKUP(L944,'16 лет'!$G$5:$H$81,2),IF((C944=17),VLOOKUP(L944,'17 лет'!$G$5:$H$81,2),IF(C944&lt;12,"0")))))))</f>
        <v>0</v>
      </c>
      <c r="N944" s="28"/>
      <c r="O944" s="17" t="str">
        <f>IF((C944=15),VLOOKUP(N944,'15 лет'!$I$5:$J$100,2),IF((C944=16),VLOOKUP(N944,'16 лет'!$I$5:$J$94,2),IF((C944=17),VLOOKUP(N944,'17 лет'!$I$5:$J$97,2),IF(C944&lt;15,"0"))))</f>
        <v>0</v>
      </c>
      <c r="P944" s="11"/>
      <c r="Q944" s="17">
        <f>IF((C944&lt;=7),VLOOKUP(P944,'7 лет'!$I$5:$J$79,2),IF((C944=8),VLOOKUP(P944,'8 лет'!$I$5:$J$79,2),IF((C944=9),VLOOKUP(P944,'9 лет'!$I$5:$J$79,2),IF((C944=10),VLOOKUP(P944,'10 лет'!$I$5:$J$79,2),IF((C944=11),VLOOKUP(P944,'11 лет'!$I$5:$J$79,2),IF((C944=12),VLOOKUP(P944,'12 лет'!$K$5:$L$79,2),IF((C944=13),VLOOKUP(P944,'13 лет'!$K$5:$L$79,2),IF((C944=14),VLOOKUP(P944,'14 лет'!$K$5:$L$79,2),IF((C944=15),VLOOKUP(P944,'15 лет'!$K$5:$L$79,2),IF((C944=16),VLOOKUP(P944,'16 лет'!$K$5:$L$79,2),IF((C944=17),VLOOKUP(P944,'17 лет'!$K$5:$L$79,2),)))))))))))</f>
        <v>50</v>
      </c>
      <c r="R944" s="28"/>
      <c r="S944" s="17">
        <f>IF((C944&lt;=7),VLOOKUP(R944,'7 лет'!$K$5:$L$79,2),IF((C944=8),VLOOKUP(R944,'8 лет'!$K$5:$L$79,2),IF((C944=9),VLOOKUP(R944,'9 лет'!$K$5:$L$79,2),IF((C944=10),VLOOKUP(R944,'10 лет'!$K$5:$L$79,2),IF((C944=11),VLOOKUP(R944,'11 лет'!$K$5:$L$79,2),IF((C944=12),VLOOKUP(R944,'12 лет'!$M$5:$N$79,2),IF((C944=13),VLOOKUP(R944,'13 лет'!$M$5:$N$79,2),IF((C944=14),VLOOKUP(R944,'14 лет'!$M$5:$N$79,2),IF((C944=15),VLOOKUP(R944,'15 лет'!$M$5:$N$79,2),IF((C944=16),VLOOKUP(R944,'16 лет'!$M$5:$N$79,2),IF((C944=17),VLOOKUP(R944,'17 лет'!$M$5:$N$79,2))))))))))))</f>
        <v>0</v>
      </c>
      <c r="T944" s="34">
        <f t="shared" si="44"/>
        <v>50</v>
      </c>
      <c r="U944" s="4">
        <f>'Личное первенство юноши'!U146</f>
        <v>7</v>
      </c>
      <c r="V944" s="120"/>
      <c r="W944" s="111"/>
      <c r="X944" t="str">
        <f>P938</f>
        <v>Субъект РФ 23</v>
      </c>
    </row>
    <row r="945" spans="1:24" ht="18.75">
      <c r="A945" s="28">
        <v>3</v>
      </c>
      <c r="B945" s="79"/>
      <c r="C945" s="28"/>
      <c r="D945" s="28"/>
      <c r="E945" s="17">
        <f>IF((C945&lt;=7),VLOOKUP(D945,'7 лет'!$A$5:$B$78,2),IF((C945=8),VLOOKUP(D945,'8 лет'!$A$5:$B$78,2),IF((C945=9),VLOOKUP(D945,'9 лет'!$A$5:$B$78,2),IF((C945=10),VLOOKUP(D945,'10 лет'!$A$5:$B$78,2),IF((C945=11),VLOOKUP(D945,'11 лет'!$A$5:$B$78,2),IF((C945=12),VLOOKUP(D945,'12 лет'!$A$5:$B$78,2),IF((C945=13),VLOOKUP(D945,'13 лет'!$A$5:$B$78,2),IF((C945=14),VLOOKUP(D945,'14 лет'!$A$5:$B$78,2),IF((C945=15),VLOOKUP(D945,'15 лет'!$A$5:$B$78,2),IF((C945=16),VLOOKUP(D945,'16 лет'!$A$5:$B$78,2),IF((C945=17),VLOOKUP(D945,'17 лет'!$A$5:$B$78,2))))))))))))</f>
        <v>0</v>
      </c>
      <c r="F945" s="28"/>
      <c r="G945" s="17">
        <f>IF((C945&lt;=7),VLOOKUP(F945,'7 лет'!$C$5:$D$79,2),IF((C945=8),VLOOKUP(F945,'8 лет'!$C$5:$D$79,2),IF((C945=9),VLOOKUP(F945,'9 лет'!$C$5:$D$79,2),IF((C945=10),VLOOKUP(F945,'10 лет'!$C$5:$D$79,2),IF((C945=11),VLOOKUP(F945,'11 лет'!$C$5:$D$79,2),IF((C945=12),VLOOKUP(F945,'12 лет'!$C$5:$D$79,2),IF((C945=13),VLOOKUP(F945,'13 лет'!$C$5:$D$79,2),IF((C945=14),VLOOKUP(F945,'14 лет'!$C$5:$D$79,2),IF((C945=15),VLOOKUP(F945,'15 лет'!$C$5:$D$79,2),IF((C945=16),VLOOKUP(F945,'16 лет'!$C$5:$D$79,2),IF((C945=17),VLOOKUP(F945,'17 лет'!$C$5:$D$79,2))))))))))))</f>
        <v>0</v>
      </c>
      <c r="H945" s="28"/>
      <c r="I945" s="17">
        <f>IF((C945&lt;=7),VLOOKUP(H945,'7 лет'!$E$5:$F$79,2),IF((C945=8),VLOOKUP(H945,'8 лет'!$E$5:$F$79,2),IF((C945=9),VLOOKUP(H945,'9 лет'!$E$5:$F$79,2),IF((C945=10),VLOOKUP(H945,'10 лет'!$E$5:$F$79,2),IF((C945=11),VLOOKUP(H945,'11 лет'!$E$5:$F$79,2),IF((C945=12),VLOOKUP(H945,'12 лет'!$E$5:$F$79,2),IF((C945=13),VLOOKUP(H945,'13 лет'!$E$5:$F$79,2),IF((C945=14),VLOOKUP(H945,'14 лет'!$E$5:$F$79,2),IF((C945=15),VLOOKUP(H945,'15 лет'!$E$5:$F$79,2),IF((C945=16),VLOOKUP(H945,'16 лет'!$E$5:$F$79,2),IF((C945=17),VLOOKUP(H945,'17 лет'!$E$5:$F$79,2))))))))))))</f>
        <v>0</v>
      </c>
      <c r="J945" s="28"/>
      <c r="K945" s="17">
        <f>IF((C945&lt;=7),VLOOKUP(J945,'7 лет'!$G$5:$H$79,2),IF((C945=8),VLOOKUP(J945,'8 лет'!$G$5:$H$79,2),IF((C945=9),VLOOKUP(J945,'9 лет'!$G$5:$H$79,2),IF((C945=10),VLOOKUP(J945,'10 лет'!$G$5:$H$79,2),IF((C945=11),VLOOKUP(J945,'11 лет'!$G$5:$H$79,2),IF((C945=12),VLOOKUP(J945,'12 лет'!$G$5:$H$79,2),IF((C945=13),VLOOKUP(J945,'13 лет'!$G$5:$H$79,2),IF((C945=14),VLOOKUP(J945,'14 лет'!$G$5:$H$79,2),IF(C945&gt;=15,"0")))))))))</f>
        <v>0</v>
      </c>
      <c r="L945" s="28"/>
      <c r="M945" s="17" t="str">
        <f>IF((C945=12),VLOOKUP(L945,'12 лет'!$I$5:$J$81,2),IF((C945=13),VLOOKUP(L945,'13 лет'!$I$5:$J$81,2),IF((C945=14),VLOOKUP(L945,'14 лет'!$I$5:$J$80,2),IF((C945=15),VLOOKUP(L945,'15 лет'!$G$5:$H$82,2),IF((C945=16),VLOOKUP(L945,'16 лет'!$G$5:$H$81,2),IF((C945=17),VLOOKUP(L945,'17 лет'!$G$5:$H$81,2),IF(C945&lt;12,"0")))))))</f>
        <v>0</v>
      </c>
      <c r="N945" s="28"/>
      <c r="O945" s="17" t="str">
        <f>IF((C945=15),VLOOKUP(N945,'15 лет'!$I$5:$J$100,2),IF((C945=16),VLOOKUP(N945,'16 лет'!$I$5:$J$94,2),IF((C945=17),VLOOKUP(N945,'17 лет'!$I$5:$J$97,2),IF(C945&lt;15,"0"))))</f>
        <v>0</v>
      </c>
      <c r="P945" s="11"/>
      <c r="Q945" s="17">
        <f>IF((C945&lt;=7),VLOOKUP(P945,'7 лет'!$I$5:$J$79,2),IF((C945=8),VLOOKUP(P945,'8 лет'!$I$5:$J$79,2),IF((C945=9),VLOOKUP(P945,'9 лет'!$I$5:$J$79,2),IF((C945=10),VLOOKUP(P945,'10 лет'!$I$5:$J$79,2),IF((C945=11),VLOOKUP(P945,'11 лет'!$I$5:$J$79,2),IF((C945=12),VLOOKUP(P945,'12 лет'!$K$5:$L$79,2),IF((C945=13),VLOOKUP(P945,'13 лет'!$K$5:$L$79,2),IF((C945=14),VLOOKUP(P945,'14 лет'!$K$5:$L$79,2),IF((C945=15),VLOOKUP(P945,'15 лет'!$K$5:$L$79,2),IF((C945=16),VLOOKUP(P945,'16 лет'!$K$5:$L$79,2),IF((C945=17),VLOOKUP(P945,'17 лет'!$K$5:$L$79,2),)))))))))))</f>
        <v>50</v>
      </c>
      <c r="R945" s="28"/>
      <c r="S945" s="17">
        <f>IF((C945&lt;=7),VLOOKUP(R945,'7 лет'!$K$5:$L$79,2),IF((C945=8),VLOOKUP(R945,'8 лет'!$K$5:$L$79,2),IF((C945=9),VLOOKUP(R945,'9 лет'!$K$5:$L$79,2),IF((C945=10),VLOOKUP(R945,'10 лет'!$K$5:$L$79,2),IF((C945=11),VLOOKUP(R945,'11 лет'!$K$5:$L$79,2),IF((C945=12),VLOOKUP(R945,'12 лет'!$M$5:$N$79,2),IF((C945=13),VLOOKUP(R945,'13 лет'!$M$5:$N$79,2),IF((C945=14),VLOOKUP(R945,'14 лет'!$M$5:$N$79,2),IF((C945=15),VLOOKUP(R945,'15 лет'!$M$5:$N$79,2),IF((C945=16),VLOOKUP(R945,'16 лет'!$M$5:$N$79,2),IF((C945=17),VLOOKUP(R945,'17 лет'!$M$5:$N$79,2))))))))))))</f>
        <v>0</v>
      </c>
      <c r="T945" s="34">
        <f t="shared" si="44"/>
        <v>50</v>
      </c>
      <c r="U945" s="4">
        <f>'Личное первенство юноши'!U147</f>
        <v>7</v>
      </c>
      <c r="V945" s="120"/>
      <c r="W945" s="111"/>
      <c r="X945" t="str">
        <f>P938</f>
        <v>Субъект РФ 23</v>
      </c>
    </row>
    <row r="946" spans="1:24" ht="18.75">
      <c r="A946" s="28">
        <v>4</v>
      </c>
      <c r="B946" s="79"/>
      <c r="C946" s="28"/>
      <c r="D946" s="28"/>
      <c r="E946" s="17">
        <f>IF((C946&lt;=7),VLOOKUP(D946,'7 лет'!$A$5:$B$78,2),IF((C946=8),VLOOKUP(D946,'8 лет'!$A$5:$B$78,2),IF((C946=9),VLOOKUP(D946,'9 лет'!$A$5:$B$78,2),IF((C946=10),VLOOKUP(D946,'10 лет'!$A$5:$B$78,2),IF((C946=11),VLOOKUP(D946,'11 лет'!$A$5:$B$78,2),IF((C946=12),VLOOKUP(D946,'12 лет'!$A$5:$B$78,2),IF((C946=13),VLOOKUP(D946,'13 лет'!$A$5:$B$78,2),IF((C946=14),VLOOKUP(D946,'14 лет'!$A$5:$B$78,2),IF((C946=15),VLOOKUP(D946,'15 лет'!$A$5:$B$78,2),IF((C946=16),VLOOKUP(D946,'16 лет'!$A$5:$B$78,2),IF((C946=17),VLOOKUP(D946,'17 лет'!$A$5:$B$78,2))))))))))))</f>
        <v>0</v>
      </c>
      <c r="F946" s="28"/>
      <c r="G946" s="17">
        <f>IF((C946&lt;=7),VLOOKUP(F946,'7 лет'!$C$5:$D$79,2),IF((C946=8),VLOOKUP(F946,'8 лет'!$C$5:$D$79,2),IF((C946=9),VLOOKUP(F946,'9 лет'!$C$5:$D$79,2),IF((C946=10),VLOOKUP(F946,'10 лет'!$C$5:$D$79,2),IF((C946=11),VLOOKUP(F946,'11 лет'!$C$5:$D$79,2),IF((C946=12),VLOOKUP(F946,'12 лет'!$C$5:$D$79,2),IF((C946=13),VLOOKUP(F946,'13 лет'!$C$5:$D$79,2),IF((C946=14),VLOOKUP(F946,'14 лет'!$C$5:$D$79,2),IF((C946=15),VLOOKUP(F946,'15 лет'!$C$5:$D$79,2),IF((C946=16),VLOOKUP(F946,'16 лет'!$C$5:$D$79,2),IF((C946=17),VLOOKUP(F946,'17 лет'!$C$5:$D$79,2))))))))))))</f>
        <v>0</v>
      </c>
      <c r="H946" s="28"/>
      <c r="I946" s="17">
        <f>IF((C946&lt;=7),VLOOKUP(H946,'7 лет'!$E$5:$F$79,2),IF((C946=8),VLOOKUP(H946,'8 лет'!$E$5:$F$79,2),IF((C946=9),VLOOKUP(H946,'9 лет'!$E$5:$F$79,2),IF((C946=10),VLOOKUP(H946,'10 лет'!$E$5:$F$79,2),IF((C946=11),VLOOKUP(H946,'11 лет'!$E$5:$F$79,2),IF((C946=12),VLOOKUP(H946,'12 лет'!$E$5:$F$79,2),IF((C946=13),VLOOKUP(H946,'13 лет'!$E$5:$F$79,2),IF((C946=14),VLOOKUP(H946,'14 лет'!$E$5:$F$79,2),IF((C946=15),VLOOKUP(H946,'15 лет'!$E$5:$F$79,2),IF((C946=16),VLOOKUP(H946,'16 лет'!$E$5:$F$79,2),IF((C946=17),VLOOKUP(H946,'17 лет'!$E$5:$F$79,2))))))))))))</f>
        <v>0</v>
      </c>
      <c r="J946" s="28"/>
      <c r="K946" s="17">
        <f>IF((C946&lt;=7),VLOOKUP(J946,'7 лет'!$G$5:$H$79,2),IF((C946=8),VLOOKUP(J946,'8 лет'!$G$5:$H$79,2),IF((C946=9),VLOOKUP(J946,'9 лет'!$G$5:$H$79,2),IF((C946=10),VLOOKUP(J946,'10 лет'!$G$5:$H$79,2),IF((C946=11),VLOOKUP(J946,'11 лет'!$G$5:$H$79,2),IF((C946=12),VLOOKUP(J946,'12 лет'!$G$5:$H$79,2),IF((C946=13),VLOOKUP(J946,'13 лет'!$G$5:$H$79,2),IF((C946=14),VLOOKUP(J946,'14 лет'!$G$5:$H$79,2),IF(C946&gt;=15,"0")))))))))</f>
        <v>0</v>
      </c>
      <c r="L946" s="28"/>
      <c r="M946" s="17" t="str">
        <f>IF((C946=12),VLOOKUP(L946,'12 лет'!$I$5:$J$81,2),IF((C946=13),VLOOKUP(L946,'13 лет'!$I$5:$J$81,2),IF((C946=14),VLOOKUP(L946,'14 лет'!$I$5:$J$80,2),IF((C946=15),VLOOKUP(L946,'15 лет'!$G$5:$H$82,2),IF((C946=16),VLOOKUP(L946,'16 лет'!$G$5:$H$81,2),IF((C946=17),VLOOKUP(L946,'17 лет'!$G$5:$H$81,2),IF(C946&lt;12,"0")))))))</f>
        <v>0</v>
      </c>
      <c r="N946" s="28"/>
      <c r="O946" s="17" t="str">
        <f>IF((C946=15),VLOOKUP(N946,'15 лет'!$I$5:$J$100,2),IF((C946=16),VLOOKUP(N946,'16 лет'!$I$5:$J$94,2),IF((C946=17),VLOOKUP(N946,'17 лет'!$I$5:$J$97,2),IF(C946&lt;15,"0"))))</f>
        <v>0</v>
      </c>
      <c r="P946" s="11"/>
      <c r="Q946" s="17">
        <f>IF((C946&lt;=7),VLOOKUP(P946,'7 лет'!$I$5:$J$79,2),IF((C946=8),VLOOKUP(P946,'8 лет'!$I$5:$J$79,2),IF((C946=9),VLOOKUP(P946,'9 лет'!$I$5:$J$79,2),IF((C946=10),VLOOKUP(P946,'10 лет'!$I$5:$J$79,2),IF((C946=11),VLOOKUP(P946,'11 лет'!$I$5:$J$79,2),IF((C946=12),VLOOKUP(P946,'12 лет'!$K$5:$L$79,2),IF((C946=13),VLOOKUP(P946,'13 лет'!$K$5:$L$79,2),IF((C946=14),VLOOKUP(P946,'14 лет'!$K$5:$L$79,2),IF((C946=15),VLOOKUP(P946,'15 лет'!$K$5:$L$79,2),IF((C946=16),VLOOKUP(P946,'16 лет'!$K$5:$L$79,2),IF((C946=17),VLOOKUP(P946,'17 лет'!$K$5:$L$79,2),)))))))))))</f>
        <v>50</v>
      </c>
      <c r="R946" s="28"/>
      <c r="S946" s="17">
        <f>IF((C946&lt;=7),VLOOKUP(R946,'7 лет'!$K$5:$L$79,2),IF((C946=8),VLOOKUP(R946,'8 лет'!$K$5:$L$79,2),IF((C946=9),VLOOKUP(R946,'9 лет'!$K$5:$L$79,2),IF((C946=10),VLOOKUP(R946,'10 лет'!$K$5:$L$79,2),IF((C946=11),VLOOKUP(R946,'11 лет'!$K$5:$L$79,2),IF((C946=12),VLOOKUP(R946,'12 лет'!$M$5:$N$79,2),IF((C946=13),VLOOKUP(R946,'13 лет'!$M$5:$N$79,2),IF((C946=14),VLOOKUP(R946,'14 лет'!$M$5:$N$79,2),IF((C946=15),VLOOKUP(R946,'15 лет'!$M$5:$N$79,2),IF((C946=16),VLOOKUP(R946,'16 лет'!$M$5:$N$79,2),IF((C946=17),VLOOKUP(R946,'17 лет'!$M$5:$N$79,2))))))))))))</f>
        <v>0</v>
      </c>
      <c r="T946" s="34">
        <f t="shared" si="44"/>
        <v>50</v>
      </c>
      <c r="U946" s="4">
        <f>'Личное первенство юноши'!U148</f>
        <v>7</v>
      </c>
      <c r="V946" s="120"/>
      <c r="W946" s="111"/>
      <c r="X946" t="str">
        <f>P938</f>
        <v>Субъект РФ 23</v>
      </c>
    </row>
    <row r="947" spans="1:24" ht="18.75">
      <c r="A947" s="28">
        <v>5</v>
      </c>
      <c r="B947" s="79"/>
      <c r="C947" s="30"/>
      <c r="D947" s="28"/>
      <c r="E947" s="17">
        <f>IF((C947&lt;=7),VLOOKUP(D947,'7 лет'!$A$5:$B$78,2),IF((C947=8),VLOOKUP(D947,'8 лет'!$A$5:$B$78,2),IF((C947=9),VLOOKUP(D947,'9 лет'!$A$5:$B$78,2),IF((C947=10),VLOOKUP(D947,'10 лет'!$A$5:$B$78,2),IF((C947=11),VLOOKUP(D947,'11 лет'!$A$5:$B$78,2),IF((C947=12),VLOOKUP(D947,'12 лет'!$A$5:$B$78,2),IF((C947=13),VLOOKUP(D947,'13 лет'!$A$5:$B$78,2),IF((C947=14),VLOOKUP(D947,'14 лет'!$A$5:$B$78,2),IF((C947=15),VLOOKUP(D947,'15 лет'!$A$5:$B$78,2),IF((C947=16),VLOOKUP(D947,'16 лет'!$A$5:$B$78,2),IF((C947=17),VLOOKUP(D947,'17 лет'!$A$5:$B$78,2))))))))))))</f>
        <v>0</v>
      </c>
      <c r="F947" s="28"/>
      <c r="G947" s="17">
        <f>IF((C947&lt;=7),VLOOKUP(F947,'7 лет'!$C$5:$D$79,2),IF((C947=8),VLOOKUP(F947,'8 лет'!$C$5:$D$79,2),IF((C947=9),VLOOKUP(F947,'9 лет'!$C$5:$D$79,2),IF((C947=10),VLOOKUP(F947,'10 лет'!$C$5:$D$79,2),IF((C947=11),VLOOKUP(F947,'11 лет'!$C$5:$D$79,2),IF((C947=12),VLOOKUP(F947,'12 лет'!$C$5:$D$79,2),IF((C947=13),VLOOKUP(F947,'13 лет'!$C$5:$D$79,2),IF((C947=14),VLOOKUP(F947,'14 лет'!$C$5:$D$79,2),IF((C947=15),VLOOKUP(F947,'15 лет'!$C$5:$D$79,2),IF((C947=16),VLOOKUP(F947,'16 лет'!$C$5:$D$79,2),IF((C947=17),VLOOKUP(F947,'17 лет'!$C$5:$D$79,2))))))))))))</f>
        <v>0</v>
      </c>
      <c r="H947" s="28"/>
      <c r="I947" s="17">
        <f>IF((C947&lt;=7),VLOOKUP(H947,'7 лет'!$E$5:$F$79,2),IF((C947=8),VLOOKUP(H947,'8 лет'!$E$5:$F$79,2),IF((C947=9),VLOOKUP(H947,'9 лет'!$E$5:$F$79,2),IF((C947=10),VLOOKUP(H947,'10 лет'!$E$5:$F$79,2),IF((C947=11),VLOOKUP(H947,'11 лет'!$E$5:$F$79,2),IF((C947=12),VLOOKUP(H947,'12 лет'!$E$5:$F$79,2),IF((C947=13),VLOOKUP(H947,'13 лет'!$E$5:$F$79,2),IF((C947=14),VLOOKUP(H947,'14 лет'!$E$5:$F$79,2),IF((C947=15),VLOOKUP(H947,'15 лет'!$E$5:$F$79,2),IF((C947=16),VLOOKUP(H947,'16 лет'!$E$5:$F$79,2),IF((C947=17),VLOOKUP(H947,'17 лет'!$E$5:$F$79,2))))))))))))</f>
        <v>0</v>
      </c>
      <c r="J947" s="28"/>
      <c r="K947" s="17">
        <f>IF((C947&lt;=7),VLOOKUP(J947,'7 лет'!$G$5:$H$79,2),IF((C947=8),VLOOKUP(J947,'8 лет'!$G$5:$H$79,2),IF((C947=9),VLOOKUP(J947,'9 лет'!$G$5:$H$79,2),IF((C947=10),VLOOKUP(J947,'10 лет'!$G$5:$H$79,2),IF((C947=11),VLOOKUP(J947,'11 лет'!$G$5:$H$79,2),IF((C947=12),VLOOKUP(J947,'12 лет'!$G$5:$H$79,2),IF((C947=13),VLOOKUP(J947,'13 лет'!$G$5:$H$79,2),IF((C947=14),VLOOKUP(J947,'14 лет'!$G$5:$H$79,2),IF(C947&gt;=15,"0")))))))))</f>
        <v>0</v>
      </c>
      <c r="L947" s="28"/>
      <c r="M947" s="17" t="str">
        <f>IF((C947=12),VLOOKUP(L947,'12 лет'!$I$5:$J$81,2),IF((C947=13),VLOOKUP(L947,'13 лет'!$I$5:$J$81,2),IF((C947=14),VLOOKUP(L947,'14 лет'!$I$5:$J$80,2),IF((C947=15),VLOOKUP(L947,'15 лет'!$G$5:$H$82,2),IF((C947=16),VLOOKUP(L947,'16 лет'!$G$5:$H$81,2),IF((C947=17),VLOOKUP(L947,'17 лет'!$G$5:$H$81,2),IF(C947&lt;12,"0")))))))</f>
        <v>0</v>
      </c>
      <c r="N947" s="28"/>
      <c r="O947" s="17" t="str">
        <f>IF((C947=15),VLOOKUP(N947,'15 лет'!$I$5:$J$100,2),IF((C947=16),VLOOKUP(N947,'16 лет'!$I$5:$J$94,2),IF((C947=17),VLOOKUP(N947,'17 лет'!$I$5:$J$97,2),IF(C947&lt;15,"0"))))</f>
        <v>0</v>
      </c>
      <c r="P947" s="11"/>
      <c r="Q947" s="17">
        <f>IF((C947&lt;=7),VLOOKUP(P947,'7 лет'!$I$5:$J$79,2),IF((C947=8),VLOOKUP(P947,'8 лет'!$I$5:$J$79,2),IF((C947=9),VLOOKUP(P947,'9 лет'!$I$5:$J$79,2),IF((C947=10),VLOOKUP(P947,'10 лет'!$I$5:$J$79,2),IF((C947=11),VLOOKUP(P947,'11 лет'!$I$5:$J$79,2),IF((C947=12),VLOOKUP(P947,'12 лет'!$K$5:$L$79,2),IF((C947=13),VLOOKUP(P947,'13 лет'!$K$5:$L$79,2),IF((C947=14),VLOOKUP(P947,'14 лет'!$K$5:$L$79,2),IF((C947=15),VLOOKUP(P947,'15 лет'!$K$5:$L$79,2),IF((C947=16),VLOOKUP(P947,'16 лет'!$K$5:$L$79,2),IF((C947=17),VLOOKUP(P947,'17 лет'!$K$5:$L$79,2),)))))))))))</f>
        <v>50</v>
      </c>
      <c r="R947" s="28"/>
      <c r="S947" s="17">
        <f>IF((C947&lt;=7),VLOOKUP(R947,'7 лет'!$K$5:$L$79,2),IF((C947=8),VLOOKUP(R947,'8 лет'!$K$5:$L$79,2),IF((C947=9),VLOOKUP(R947,'9 лет'!$K$5:$L$79,2),IF((C947=10),VLOOKUP(R947,'10 лет'!$K$5:$L$79,2),IF((C947=11),VLOOKUP(R947,'11 лет'!$K$5:$L$79,2),IF((C947=12),VLOOKUP(R947,'12 лет'!$M$5:$N$79,2),IF((C947=13),VLOOKUP(R947,'13 лет'!$M$5:$N$79,2),IF((C947=14),VLOOKUP(R947,'14 лет'!$M$5:$N$79,2),IF((C947=15),VLOOKUP(R947,'15 лет'!$M$5:$N$79,2),IF((C947=16),VLOOKUP(R947,'16 лет'!$M$5:$N$79,2),IF((C947=17),VLOOKUP(R947,'17 лет'!$M$5:$N$79,2))))))))))))</f>
        <v>0</v>
      </c>
      <c r="T947" s="34">
        <f t="shared" si="44"/>
        <v>50</v>
      </c>
      <c r="U947" s="4">
        <f>'Личное первенство юноши'!U149</f>
        <v>7</v>
      </c>
      <c r="V947" s="120"/>
      <c r="W947" s="111"/>
      <c r="X947" t="str">
        <f>P938</f>
        <v>Субъект РФ 23</v>
      </c>
    </row>
    <row r="948" spans="1:24" ht="18.75">
      <c r="A948" s="28">
        <v>6</v>
      </c>
      <c r="B948" s="79"/>
      <c r="C948" s="30"/>
      <c r="D948" s="28"/>
      <c r="E948" s="17">
        <f>IF((C948&lt;=7),VLOOKUP(D948,'7 лет'!$A$5:$B$78,2),IF((C948=8),VLOOKUP(D948,'8 лет'!$A$5:$B$78,2),IF((C948=9),VLOOKUP(D948,'9 лет'!$A$5:$B$78,2),IF((C948=10),VLOOKUP(D948,'10 лет'!$A$5:$B$78,2),IF((C948=11),VLOOKUP(D948,'11 лет'!$A$5:$B$78,2),IF((C948=12),VLOOKUP(D948,'12 лет'!$A$5:$B$78,2),IF((C948=13),VLOOKUP(D948,'13 лет'!$A$5:$B$78,2),IF((C948=14),VLOOKUP(D948,'14 лет'!$A$5:$B$78,2),IF((C948=15),VLOOKUP(D948,'15 лет'!$A$5:$B$78,2),IF((C948=16),VLOOKUP(D948,'16 лет'!$A$5:$B$78,2),IF((C948=17),VLOOKUP(D948,'17 лет'!$A$5:$B$78,2))))))))))))</f>
        <v>0</v>
      </c>
      <c r="F948" s="28"/>
      <c r="G948" s="17">
        <f>IF((C948&lt;=7),VLOOKUP(F948,'7 лет'!$C$5:$D$79,2),IF((C948=8),VLOOKUP(F948,'8 лет'!$C$5:$D$79,2),IF((C948=9),VLOOKUP(F948,'9 лет'!$C$5:$D$79,2),IF((C948=10),VLOOKUP(F948,'10 лет'!$C$5:$D$79,2),IF((C948=11),VLOOKUP(F948,'11 лет'!$C$5:$D$79,2),IF((C948=12),VLOOKUP(F948,'12 лет'!$C$5:$D$79,2),IF((C948=13),VLOOKUP(F948,'13 лет'!$C$5:$D$79,2),IF((C948=14),VLOOKUP(F948,'14 лет'!$C$5:$D$79,2),IF((C948=15),VLOOKUP(F948,'15 лет'!$C$5:$D$79,2),IF((C948=16),VLOOKUP(F948,'16 лет'!$C$5:$D$79,2),IF((C948=17),VLOOKUP(F948,'17 лет'!$C$5:$D$79,2))))))))))))</f>
        <v>0</v>
      </c>
      <c r="H948" s="28"/>
      <c r="I948" s="17">
        <f>IF((C948&lt;=7),VLOOKUP(H948,'7 лет'!$E$5:$F$79,2),IF((C948=8),VLOOKUP(H948,'8 лет'!$E$5:$F$79,2),IF((C948=9),VLOOKUP(H948,'9 лет'!$E$5:$F$79,2),IF((C948=10),VLOOKUP(H948,'10 лет'!$E$5:$F$79,2),IF((C948=11),VLOOKUP(H948,'11 лет'!$E$5:$F$79,2),IF((C948=12),VLOOKUP(H948,'12 лет'!$E$5:$F$79,2),IF((C948=13),VLOOKUP(H948,'13 лет'!$E$5:$F$79,2),IF((C948=14),VLOOKUP(H948,'14 лет'!$E$5:$F$79,2),IF((C948=15),VLOOKUP(H948,'15 лет'!$E$5:$F$79,2),IF((C948=16),VLOOKUP(H948,'16 лет'!$E$5:$F$79,2),IF((C948=17),VLOOKUP(H948,'17 лет'!$E$5:$F$79,2))))))))))))</f>
        <v>0</v>
      </c>
      <c r="J948" s="28"/>
      <c r="K948" s="17">
        <f>IF((C948&lt;=7),VLOOKUP(J948,'7 лет'!$G$5:$H$79,2),IF((C948=8),VLOOKUP(J948,'8 лет'!$G$5:$H$79,2),IF((C948=9),VLOOKUP(J948,'9 лет'!$G$5:$H$79,2),IF((C948=10),VLOOKUP(J948,'10 лет'!$G$5:$H$79,2),IF((C948=11),VLOOKUP(J948,'11 лет'!$G$5:$H$79,2),IF((C948=12),VLOOKUP(J948,'12 лет'!$G$5:$H$79,2),IF((C948=13),VLOOKUP(J948,'13 лет'!$G$5:$H$79,2),IF((C948=14),VLOOKUP(J948,'14 лет'!$G$5:$H$79,2),IF(C948&gt;=15,"0")))))))))</f>
        <v>0</v>
      </c>
      <c r="L948" s="28"/>
      <c r="M948" s="17" t="str">
        <f>IF((C948=12),VLOOKUP(L948,'12 лет'!$I$5:$J$81,2),IF((C948=13),VLOOKUP(L948,'13 лет'!$I$5:$J$81,2),IF((C948=14),VLOOKUP(L948,'14 лет'!$I$5:$J$80,2),IF((C948=15),VLOOKUP(L948,'15 лет'!$G$5:$H$82,2),IF((C948=16),VLOOKUP(L948,'16 лет'!$G$5:$H$81,2),IF((C948=17),VLOOKUP(L948,'17 лет'!$G$5:$H$81,2),IF(C948&lt;12,"0")))))))</f>
        <v>0</v>
      </c>
      <c r="N948" s="28"/>
      <c r="O948" s="17" t="str">
        <f>IF((C948=15),VLOOKUP(N948,'15 лет'!$I$5:$J$100,2),IF((C948=16),VLOOKUP(N948,'16 лет'!$I$5:$J$94,2),IF((C948=17),VLOOKUP(N948,'17 лет'!$I$5:$J$97,2),IF(C948&lt;15,"0"))))</f>
        <v>0</v>
      </c>
      <c r="P948" s="11"/>
      <c r="Q948" s="17">
        <f>IF((C948&lt;=7),VLOOKUP(P948,'7 лет'!$I$5:$J$79,2),IF((C948=8),VLOOKUP(P948,'8 лет'!$I$5:$J$79,2),IF((C948=9),VLOOKUP(P948,'9 лет'!$I$5:$J$79,2),IF((C948=10),VLOOKUP(P948,'10 лет'!$I$5:$J$79,2),IF((C948=11),VLOOKUP(P948,'11 лет'!$I$5:$J$79,2),IF((C948=12),VLOOKUP(P948,'12 лет'!$K$5:$L$79,2),IF((C948=13),VLOOKUP(P948,'13 лет'!$K$5:$L$79,2),IF((C948=14),VLOOKUP(P948,'14 лет'!$K$5:$L$79,2),IF((C948=15),VLOOKUP(P948,'15 лет'!$K$5:$L$79,2),IF((C948=16),VLOOKUP(P948,'16 лет'!$K$5:$L$79,2),IF((C948=17),VLOOKUP(P948,'17 лет'!$K$5:$L$79,2),)))))))))))</f>
        <v>50</v>
      </c>
      <c r="R948" s="28"/>
      <c r="S948" s="17">
        <f>IF((C948&lt;=7),VLOOKUP(R948,'7 лет'!$K$5:$L$79,2),IF((C948=8),VLOOKUP(R948,'8 лет'!$K$5:$L$79,2),IF((C948=9),VLOOKUP(R948,'9 лет'!$K$5:$L$79,2),IF((C948=10),VLOOKUP(R948,'10 лет'!$K$5:$L$79,2),IF((C948=11),VLOOKUP(R948,'11 лет'!$K$5:$L$79,2),IF((C948=12),VLOOKUP(R948,'12 лет'!$M$5:$N$79,2),IF((C948=13),VLOOKUP(R948,'13 лет'!$M$5:$N$79,2),IF((C948=14),VLOOKUP(R948,'14 лет'!$M$5:$N$79,2),IF((C948=15),VLOOKUP(R948,'15 лет'!$M$5:$N$79,2),IF((C948=16),VLOOKUP(R948,'16 лет'!$M$5:$N$79,2),IF((C948=17),VLOOKUP(R948,'17 лет'!$M$5:$N$79,2))))))))))))</f>
        <v>0</v>
      </c>
      <c r="T948" s="34">
        <f t="shared" si="44"/>
        <v>50</v>
      </c>
      <c r="U948" s="4">
        <f>'Личное первенство юноши'!U150</f>
        <v>7</v>
      </c>
      <c r="V948" s="120"/>
      <c r="W948" s="111"/>
      <c r="X948" t="str">
        <f>P938</f>
        <v>Субъект РФ 23</v>
      </c>
    </row>
    <row r="949" spans="1:24" ht="18.75">
      <c r="A949" s="122"/>
      <c r="B949" s="123"/>
      <c r="C949" s="123"/>
      <c r="D949" s="123"/>
      <c r="E949" s="123"/>
      <c r="F949" s="123"/>
      <c r="G949" s="123"/>
      <c r="H949" s="123"/>
      <c r="I949" s="123"/>
      <c r="J949" s="123"/>
      <c r="K949" s="123"/>
      <c r="L949" s="123"/>
      <c r="M949" s="123"/>
      <c r="N949" s="123"/>
      <c r="O949" s="123"/>
      <c r="P949" s="128" t="s">
        <v>292</v>
      </c>
      <c r="Q949" s="128"/>
      <c r="R949" s="128"/>
      <c r="S949" s="129"/>
      <c r="T949" s="124">
        <f ca="1">SUMPRODUCT(LARGE($T$943:$T$948,ROW(INDIRECT("T1:T"&amp;Z17))))</f>
        <v>250</v>
      </c>
      <c r="U949" s="125"/>
      <c r="V949" s="120"/>
      <c r="W949" s="111"/>
    </row>
    <row r="950" spans="1:24" ht="24.75" customHeight="1">
      <c r="A950" s="135" t="s">
        <v>180</v>
      </c>
      <c r="B950" s="136"/>
      <c r="C950" s="136"/>
      <c r="D950" s="136"/>
      <c r="E950" s="136"/>
      <c r="F950" s="136"/>
      <c r="G950" s="136"/>
      <c r="H950" s="136"/>
      <c r="I950" s="136"/>
      <c r="J950" s="136"/>
      <c r="K950" s="136"/>
      <c r="L950" s="136"/>
      <c r="M950" s="136"/>
      <c r="N950" s="136"/>
      <c r="O950" s="136"/>
      <c r="P950" s="136"/>
      <c r="Q950" s="136"/>
      <c r="R950" s="136"/>
      <c r="S950" s="136"/>
      <c r="T950" s="136"/>
      <c r="U950" s="137"/>
      <c r="V950" s="120"/>
      <c r="W950" s="111"/>
    </row>
    <row r="951" spans="1:24" ht="18.75">
      <c r="A951" s="28">
        <v>1</v>
      </c>
      <c r="B951" s="80"/>
      <c r="C951" s="28"/>
      <c r="D951" s="28"/>
      <c r="E951" s="17">
        <f>IF((C951&lt;=7),VLOOKUP(D951,'7 лет'!$M$5:$N$78,2),IF((C951=8),VLOOKUP(D951,'8 лет'!$M$5:$N$78,2),IF((C951=9),VLOOKUP(D951,'9 лет'!$M$5:$N$78,2),IF((C951=10),VLOOKUP(D951,'10 лет'!$M$5:$N$78,2),IF((C951=11),VLOOKUP(D951,'11 лет'!$M$5:$N$78,2),IF((C951=12),VLOOKUP(D951,'12 лет'!$O$5:$P$78,2),IF((C951=13),VLOOKUP(D951,'13 лет'!$O$5:$P$78,2),IF((C951=14),VLOOKUP(D951,'14 лет'!$O$5:$P$78,2),IF((C951=15),VLOOKUP(D951,'15 лет'!$O$5:$P$78,2),IF((C951=16),VLOOKUP(D951,'16 лет'!$O$5:$P$78,2),IF((C951=17),VLOOKUP(D951,'17 лет'!$O$5:$P$78,2))))))))))))</f>
        <v>0</v>
      </c>
      <c r="F951" s="28"/>
      <c r="G951" s="17">
        <f>IF((C951&lt;=7),VLOOKUP(F951,'7 лет'!$O$5:$P$79,2),IF((C951=8),VLOOKUP(F951,'8 лет'!$O$5:$P$79,2),IF((C951=9),VLOOKUP(F951,'9 лет'!$O$5:$P$79,2),IF((C951=10),VLOOKUP(F951,'10 лет'!$O$5:$P$79,2),IF((C951=11),VLOOKUP(F951,'11 лет'!$O$5:$P$79,2),IF((C951=12),VLOOKUP(F951,'12 лет'!$Q$5:$R$79,2),IF((C951=13),VLOOKUP(F951,'13 лет'!$Q$5:$R$79,2),IF((C951=14),VLOOKUP(F951,'14 лет'!$Q$5:$R$79,2),IF((C951=15),VLOOKUP(F951,'15 лет'!$Q$5:$R$79,2),IF((C951=16),VLOOKUP(F951,'16 лет'!$Q$5:$R$79,2),IF((C951=17),VLOOKUP(F951,'17 лет'!$Q$5:$R$79,2))))))))))))</f>
        <v>0</v>
      </c>
      <c r="H951" s="28"/>
      <c r="I951" s="17">
        <f>IF((C951&lt;=7),VLOOKUP(H951,'7 лет'!$Q$5:$R$79,2),IF((C951=8),VLOOKUP(H951,'8 лет'!$Q$5:$R$79,2),IF((C951=9),VLOOKUP(H951,'9 лет'!$Q$5:$R$79,2),IF((C951=10),VLOOKUP(H951,'10 лет'!$Q$5:$R$79,2),IF((C951=11),VLOOKUP(H951,'11 лет'!$Q$5:$R$79,2),IF((C951=12),VLOOKUP(H951,'12 лет'!$S$5:$T$79,2),IF((C951=13),VLOOKUP(H951,'13 лет'!$S$5:$T$79,2),IF((C951=14),VLOOKUP(H951,'14 лет'!$S$5:$T$79,2),IF((C951=15),VLOOKUP(H951,'15 лет'!$S$5:$T$79,2),IF((C951=16),VLOOKUP(H951,'16 лет'!$S$5:$T$79,2),IF((C951=17),VLOOKUP(H951,'17 лет'!$S$5:$T$79,2))))))))))))</f>
        <v>0</v>
      </c>
      <c r="J951" s="28"/>
      <c r="K951" s="17">
        <f>IF((C951&lt;=7),VLOOKUP(J951,'7 лет'!$S$5:$T$79,2),IF((C951=8),VLOOKUP(J951,'8 лет'!$S$5:$T$79,2),IF((C951=9),VLOOKUP(J951,'9 лет'!$S$5:$T$79,2),IF((C951=10),VLOOKUP(J951,'10 лет'!$S$5:$T$79,2),IF((C951=11),VLOOKUP(J951,'11 лет'!$S$5:$T$79,2),IF((C951=12),VLOOKUP(J951,'12 лет'!$U$5:$V$79,2),IF((C951=13),VLOOKUP(J951,'13 лет'!$U$5:$V$79,2),IF((C951=14),VLOOKUP(J951,'14 лет'!$U$5:$V$79,2),IF(C951&gt;=15,"0")))))))))</f>
        <v>0</v>
      </c>
      <c r="L951" s="28"/>
      <c r="M951" s="17" t="str">
        <f>IF((C951=12),VLOOKUP(L951,'12 лет'!$W$5:$X$85,2),IF((C951=13),VLOOKUP(L951,'13 лет'!$W$5:$X$84,2),IF((C951=14),VLOOKUP(L951,'14 лет'!$W$5:$X$82,2),IF((C951=15),VLOOKUP(L951,'15 лет'!$U$5:$V$82,2),IF((C951=16),VLOOKUP(L951,'16 лет'!$U$5:$V$78,2),IF((C951=17),VLOOKUP(L951,'17 лет'!$U$5:$V$78,2),IF(C951&lt;12,"0")))))))</f>
        <v>0</v>
      </c>
      <c r="N951" s="28"/>
      <c r="O951" s="17" t="str">
        <f>IF((C951=15),VLOOKUP(N951,'15 лет'!$W$5:$X$115,2),IF((C951=16),VLOOKUP(N951,'16 лет'!$W$5:$X$113,2),IF((C951=17),VLOOKUP(N951,'17 лет'!$W$5:$X$113,2),IF(C951&lt;15,"0"))))</f>
        <v>0</v>
      </c>
      <c r="P951" s="11"/>
      <c r="Q951" s="17">
        <f>IF((C951&lt;=7),VLOOKUP(P951,'7 лет'!$U$5:$V$79,2),IF((C951=8),VLOOKUP(P951,'8 лет'!$U$5:$V$79,2),IF((C951=9),VLOOKUP(P951,'9 лет'!$U$5:$V$79,2),IF((C951=10),VLOOKUP(P951,'10 лет'!$U$5:$V$79,2),IF((C951=11),VLOOKUP(P951,'11 лет'!$U$5:$V$79,2),IF((C951=12),VLOOKUP(P951,'12 лет'!$Y$5:$Z$79,2),IF((C951=13),VLOOKUP(P951,'13 лет'!$Y$5:$Z$79,2),IF((C951=14),VLOOKUP(P951,'14 лет'!$Y$5:$Z$79,2),IF((C951=15),VLOOKUP(P951,'15 лет'!$Y$5:$Z$79,2),IF((C951=16),VLOOKUP(P951,'16 лет'!$Y$5:$Z$79,2),IF((C951=17),VLOOKUP(P951,'17 лет'!$Y$5:$Z$79,2))))))))))))</f>
        <v>35</v>
      </c>
      <c r="R951" s="28"/>
      <c r="S951" s="17">
        <f>IF((C951&lt;=7),VLOOKUP(R951,'7 лет'!$W$5:$X$79,2),IF((C951=8),VLOOKUP(R951,'8 лет'!$W$5:$X$79,2),IF((C951=9),VLOOKUP(R951,'9 лет'!$W$5:$X$79,2),IF((C951=10),VLOOKUP(R951,'10 лет'!$W$5:$X$79,2),IF((C951=11),VLOOKUP(R951,'11 лет'!$W$5:$X$79,2),IF((C951=12),VLOOKUP(R951,'12 лет'!$AA$5:$AB$79,2),IF((C951=13),VLOOKUP(R951,'13 лет'!$AA$5:$AB$79,2),IF((C951=14),VLOOKUP(R951,'14 лет'!$AA$5:$AB$79,2),IF((C951=15),VLOOKUP(R951,'15 лет'!$AA$5:$AB$79,2),IF((C951=16),VLOOKUP(R951,'16 лет'!$AA$5:$AB$79,2),IF((C951=17),VLOOKUP(R951,'17 лет'!$AA$5:$AB$79,2))))))))))))</f>
        <v>0</v>
      </c>
      <c r="T951" s="35">
        <f t="shared" ref="T951:T956" si="45">SUM(E951+G951+I951+K951+M951+O951+Q951+S951)</f>
        <v>35</v>
      </c>
      <c r="U951" s="4">
        <f>'Личное первенство девушки'!U145</f>
        <v>7</v>
      </c>
      <c r="V951" s="120"/>
      <c r="W951" s="111"/>
      <c r="X951" t="str">
        <f>P938</f>
        <v>Субъект РФ 23</v>
      </c>
    </row>
    <row r="952" spans="1:24" ht="18.75">
      <c r="A952" s="28">
        <v>2</v>
      </c>
      <c r="B952" s="80"/>
      <c r="C952" s="28"/>
      <c r="D952" s="28"/>
      <c r="E952" s="17">
        <f>IF((C952&lt;=7),VLOOKUP(D952,'7 лет'!$M$5:$N$78,2),IF((C952=8),VLOOKUP(D952,'8 лет'!$M$5:$N$78,2),IF((C952=9),VLOOKUP(D952,'9 лет'!$M$5:$N$78,2),IF((C952=10),VLOOKUP(D952,'10 лет'!$M$5:$N$78,2),IF((C952=11),VLOOKUP(D952,'11 лет'!$M$5:$N$78,2),IF((C952=12),VLOOKUP(D952,'12 лет'!$O$5:$P$78,2),IF((C952=13),VLOOKUP(D952,'13 лет'!$O$5:$P$78,2),IF((C952=14),VLOOKUP(D952,'14 лет'!$O$5:$P$78,2),IF((C952=15),VLOOKUP(D952,'15 лет'!$O$5:$P$78,2),IF((C952=16),VLOOKUP(D952,'16 лет'!$O$5:$P$78,2),IF((C952=17),VLOOKUP(D952,'17 лет'!$O$5:$P$78,2))))))))))))</f>
        <v>0</v>
      </c>
      <c r="F952" s="28"/>
      <c r="G952" s="17">
        <f>IF((C952&lt;=7),VLOOKUP(F952,'7 лет'!$O$5:$P$79,2),IF((C952=8),VLOOKUP(F952,'8 лет'!$O$5:$P$79,2),IF((C952=9),VLOOKUP(F952,'9 лет'!$O$5:$P$79,2),IF((C952=10),VLOOKUP(F952,'10 лет'!$O$5:$P$79,2),IF((C952=11),VLOOKUP(F952,'11 лет'!$O$5:$P$79,2),IF((C952=12),VLOOKUP(F952,'12 лет'!$Q$5:$R$79,2),IF((C952=13),VLOOKUP(F952,'13 лет'!$Q$5:$R$79,2),IF((C952=14),VLOOKUP(F952,'14 лет'!$Q$5:$R$79,2),IF((C952=15),VLOOKUP(F952,'15 лет'!$Q$5:$R$79,2),IF((C952=16),VLOOKUP(F952,'16 лет'!$Q$5:$R$79,2),IF((C952=17),VLOOKUP(F952,'17 лет'!$Q$5:$R$79,2))))))))))))</f>
        <v>0</v>
      </c>
      <c r="H952" s="28"/>
      <c r="I952" s="17">
        <f>IF((C952&lt;=7),VLOOKUP(H952,'7 лет'!$Q$5:$R$79,2),IF((C952=8),VLOOKUP(H952,'8 лет'!$Q$5:$R$79,2),IF((C952=9),VLOOKUP(H952,'9 лет'!$Q$5:$R$79,2),IF((C952=10),VLOOKUP(H952,'10 лет'!$Q$5:$R$79,2),IF((C952=11),VLOOKUP(H952,'11 лет'!$Q$5:$R$79,2),IF((C952=12),VLOOKUP(H952,'12 лет'!$S$5:$T$79,2),IF((C952=13),VLOOKUP(H952,'13 лет'!$S$5:$T$79,2),IF((C952=14),VLOOKUP(H952,'14 лет'!$S$5:$T$79,2),IF((C952=15),VLOOKUP(H952,'15 лет'!$S$5:$T$79,2),IF((C952=16),VLOOKUP(H952,'16 лет'!$S$5:$T$79,2),IF((C952=17),VLOOKUP(H952,'17 лет'!$S$5:$T$79,2))))))))))))</f>
        <v>0</v>
      </c>
      <c r="J952" s="28"/>
      <c r="K952" s="17">
        <f>IF((C952&lt;=7),VLOOKUP(J952,'7 лет'!$S$5:$T$79,2),IF((C952=8),VLOOKUP(J952,'8 лет'!$S$5:$T$79,2),IF((C952=9),VLOOKUP(J952,'9 лет'!$S$5:$T$79,2),IF((C952=10),VLOOKUP(J952,'10 лет'!$S$5:$T$79,2),IF((C952=11),VLOOKUP(J952,'11 лет'!$S$5:$T$79,2),IF((C952=12),VLOOKUP(J952,'12 лет'!$U$5:$V$79,2),IF((C952=13),VLOOKUP(J952,'13 лет'!$U$5:$V$79,2),IF((C952=14),VLOOKUP(J952,'14 лет'!$U$5:$V$79,2),IF(C952&gt;=15,"0")))))))))</f>
        <v>0</v>
      </c>
      <c r="L952" s="28"/>
      <c r="M952" s="17" t="str">
        <f>IF((C952=12),VLOOKUP(L952,'12 лет'!$W$5:$X$85,2),IF((C952=13),VLOOKUP(L952,'13 лет'!$W$5:$X$84,2),IF((C952=14),VLOOKUP(L952,'14 лет'!$W$5:$X$82,2),IF((C952=15),VLOOKUP(L952,'15 лет'!$U$5:$V$82,2),IF((C952=16),VLOOKUP(L952,'16 лет'!$U$5:$V$78,2),IF((C952=17),VLOOKUP(L952,'17 лет'!$U$5:$V$78,2),IF(C952&lt;12,"0")))))))</f>
        <v>0</v>
      </c>
      <c r="N952" s="28"/>
      <c r="O952" s="17" t="str">
        <f>IF((C952=15),VLOOKUP(N952,'15 лет'!$W$5:$X$115,2),IF((C952=16),VLOOKUP(N952,'16 лет'!$W$5:$X$113,2),IF((C952=17),VLOOKUP(N952,'17 лет'!$W$5:$X$113,2),IF(C952&lt;15,"0"))))</f>
        <v>0</v>
      </c>
      <c r="P952" s="11"/>
      <c r="Q952" s="17">
        <f>IF((C952&lt;=7),VLOOKUP(P952,'7 лет'!$U$5:$V$79,2),IF((C952=8),VLOOKUP(P952,'8 лет'!$U$5:$V$79,2),IF((C952=9),VLOOKUP(P952,'9 лет'!$U$5:$V$79,2),IF((C952=10),VLOOKUP(P952,'10 лет'!$U$5:$V$79,2),IF((C952=11),VLOOKUP(P952,'11 лет'!$U$5:$V$79,2),IF((C952=12),VLOOKUP(P952,'12 лет'!$Y$5:$Z$79,2),IF((C952=13),VLOOKUP(P952,'13 лет'!$Y$5:$Z$79,2),IF((C952=14),VLOOKUP(P952,'14 лет'!$Y$5:$Z$79,2),IF((C952=15),VLOOKUP(P952,'15 лет'!$Y$5:$Z$79,2),IF((C952=16),VLOOKUP(P952,'16 лет'!$Y$5:$Z$79,2),IF((C952=17),VLOOKUP(P952,'17 лет'!$Y$5:$Z$79,2))))))))))))</f>
        <v>35</v>
      </c>
      <c r="R952" s="28"/>
      <c r="S952" s="17">
        <f>IF((C952&lt;=7),VLOOKUP(R952,'7 лет'!$W$5:$X$79,2),IF((C952=8),VLOOKUP(R952,'8 лет'!$W$5:$X$79,2),IF((C952=9),VLOOKUP(R952,'9 лет'!$W$5:$X$79,2),IF((C952=10),VLOOKUP(R952,'10 лет'!$W$5:$X$79,2),IF((C952=11),VLOOKUP(R952,'11 лет'!$W$5:$X$79,2),IF((C952=12),VLOOKUP(R952,'12 лет'!$AA$5:$AB$79,2),IF((C952=13),VLOOKUP(R952,'13 лет'!$AA$5:$AB$79,2),IF((C952=14),VLOOKUP(R952,'14 лет'!$AA$5:$AB$79,2),IF((C952=15),VLOOKUP(R952,'15 лет'!$AA$5:$AB$79,2),IF((C952=16),VLOOKUP(R952,'16 лет'!$AA$5:$AB$79,2),IF((C952=17),VLOOKUP(R952,'17 лет'!$AA$5:$AB$79,2))))))))))))</f>
        <v>0</v>
      </c>
      <c r="T952" s="35">
        <f t="shared" si="45"/>
        <v>35</v>
      </c>
      <c r="U952" s="4">
        <f>'Личное первенство девушки'!U146</f>
        <v>7</v>
      </c>
      <c r="V952" s="120"/>
      <c r="W952" s="111"/>
      <c r="X952" t="str">
        <f>P938</f>
        <v>Субъект РФ 23</v>
      </c>
    </row>
    <row r="953" spans="1:24" ht="18.75">
      <c r="A953" s="28">
        <v>3</v>
      </c>
      <c r="B953" s="80"/>
      <c r="C953" s="28"/>
      <c r="D953" s="28"/>
      <c r="E953" s="17">
        <f>IF((C953&lt;=7),VLOOKUP(D953,'7 лет'!$M$5:$N$78,2),IF((C953=8),VLOOKUP(D953,'8 лет'!$M$5:$N$78,2),IF((C953=9),VLOOKUP(D953,'9 лет'!$M$5:$N$78,2),IF((C953=10),VLOOKUP(D953,'10 лет'!$M$5:$N$78,2),IF((C953=11),VLOOKUP(D953,'11 лет'!$M$5:$N$78,2),IF((C953=12),VLOOKUP(D953,'12 лет'!$O$5:$P$78,2),IF((C953=13),VLOOKUP(D953,'13 лет'!$O$5:$P$78,2),IF((C953=14),VLOOKUP(D953,'14 лет'!$O$5:$P$78,2),IF((C953=15),VLOOKUP(D953,'15 лет'!$O$5:$P$78,2),IF((C953=16),VLOOKUP(D953,'16 лет'!$O$5:$P$78,2),IF((C953=17),VLOOKUP(D953,'17 лет'!$O$5:$P$78,2))))))))))))</f>
        <v>0</v>
      </c>
      <c r="F953" s="28"/>
      <c r="G953" s="17">
        <f>IF((C953&lt;=7),VLOOKUP(F953,'7 лет'!$O$5:$P$79,2),IF((C953=8),VLOOKUP(F953,'8 лет'!$O$5:$P$79,2),IF((C953=9),VLOOKUP(F953,'9 лет'!$O$5:$P$79,2),IF((C953=10),VLOOKUP(F953,'10 лет'!$O$5:$P$79,2),IF((C953=11),VLOOKUP(F953,'11 лет'!$O$5:$P$79,2),IF((C953=12),VLOOKUP(F953,'12 лет'!$Q$5:$R$79,2),IF((C953=13),VLOOKUP(F953,'13 лет'!$Q$5:$R$79,2),IF((C953=14),VLOOKUP(F953,'14 лет'!$Q$5:$R$79,2),IF((C953=15),VLOOKUP(F953,'15 лет'!$Q$5:$R$79,2),IF((C953=16),VLOOKUP(F953,'16 лет'!$Q$5:$R$79,2),IF((C953=17),VLOOKUP(F953,'17 лет'!$Q$5:$R$79,2))))))))))))</f>
        <v>0</v>
      </c>
      <c r="H953" s="28"/>
      <c r="I953" s="17">
        <f>IF((C953&lt;=7),VLOOKUP(H953,'7 лет'!$Q$5:$R$79,2),IF((C953=8),VLOOKUP(H953,'8 лет'!$Q$5:$R$79,2),IF((C953=9),VLOOKUP(H953,'9 лет'!$Q$5:$R$79,2),IF((C953=10),VLOOKUP(H953,'10 лет'!$Q$5:$R$79,2),IF((C953=11),VLOOKUP(H953,'11 лет'!$Q$5:$R$79,2),IF((C953=12),VLOOKUP(H953,'12 лет'!$S$5:$T$79,2),IF((C953=13),VLOOKUP(H953,'13 лет'!$S$5:$T$79,2),IF((C953=14),VLOOKUP(H953,'14 лет'!$S$5:$T$79,2),IF((C953=15),VLOOKUP(H953,'15 лет'!$S$5:$T$79,2),IF((C953=16),VLOOKUP(H953,'16 лет'!$S$5:$T$79,2),IF((C953=17),VLOOKUP(H953,'17 лет'!$S$5:$T$79,2))))))))))))</f>
        <v>0</v>
      </c>
      <c r="J953" s="28"/>
      <c r="K953" s="17">
        <f>IF((C953&lt;=7),VLOOKUP(J953,'7 лет'!$S$5:$T$79,2),IF((C953=8),VLOOKUP(J953,'8 лет'!$S$5:$T$79,2),IF((C953=9),VLOOKUP(J953,'9 лет'!$S$5:$T$79,2),IF((C953=10),VLOOKUP(J953,'10 лет'!$S$5:$T$79,2),IF((C953=11),VLOOKUP(J953,'11 лет'!$S$5:$T$79,2),IF((C953=12),VLOOKUP(J953,'12 лет'!$U$5:$V$79,2),IF((C953=13),VLOOKUP(J953,'13 лет'!$U$5:$V$79,2),IF((C953=14),VLOOKUP(J953,'14 лет'!$U$5:$V$79,2),IF(C953&gt;=15,"0")))))))))</f>
        <v>0</v>
      </c>
      <c r="L953" s="28"/>
      <c r="M953" s="17" t="str">
        <f>IF((C953=12),VLOOKUP(L953,'12 лет'!$W$5:$X$85,2),IF((C953=13),VLOOKUP(L953,'13 лет'!$W$5:$X$84,2),IF((C953=14),VLOOKUP(L953,'14 лет'!$W$5:$X$82,2),IF((C953=15),VLOOKUP(L953,'15 лет'!$U$5:$V$82,2),IF((C953=16),VLOOKUP(L953,'16 лет'!$U$5:$V$78,2),IF((C953=17),VLOOKUP(L953,'17 лет'!$U$5:$V$78,2),IF(C953&lt;12,"0")))))))</f>
        <v>0</v>
      </c>
      <c r="N953" s="28"/>
      <c r="O953" s="17" t="str">
        <f>IF((C953=15),VLOOKUP(N953,'15 лет'!$W$5:$X$115,2),IF((C953=16),VLOOKUP(N953,'16 лет'!$W$5:$X$113,2),IF((C953=17),VLOOKUP(N953,'17 лет'!$W$5:$X$113,2),IF(C953&lt;15,"0"))))</f>
        <v>0</v>
      </c>
      <c r="P953" s="11"/>
      <c r="Q953" s="17">
        <f>IF((C953&lt;=7),VLOOKUP(P953,'7 лет'!$U$5:$V$79,2),IF((C953=8),VLOOKUP(P953,'8 лет'!$U$5:$V$79,2),IF((C953=9),VLOOKUP(P953,'9 лет'!$U$5:$V$79,2),IF((C953=10),VLOOKUP(P953,'10 лет'!$U$5:$V$79,2),IF((C953=11),VLOOKUP(P953,'11 лет'!$U$5:$V$79,2),IF((C953=12),VLOOKUP(P953,'12 лет'!$Y$5:$Z$79,2),IF((C953=13),VLOOKUP(P953,'13 лет'!$Y$5:$Z$79,2),IF((C953=14),VLOOKUP(P953,'14 лет'!$Y$5:$Z$79,2),IF((C953=15),VLOOKUP(P953,'15 лет'!$Y$5:$Z$79,2),IF((C953=16),VLOOKUP(P953,'16 лет'!$Y$5:$Z$79,2),IF((C953=17),VLOOKUP(P953,'17 лет'!$Y$5:$Z$79,2))))))))))))</f>
        <v>35</v>
      </c>
      <c r="R953" s="28"/>
      <c r="S953" s="17">
        <f>IF((C953&lt;=7),VLOOKUP(R953,'7 лет'!$W$5:$X$79,2),IF((C953=8),VLOOKUP(R953,'8 лет'!$W$5:$X$79,2),IF((C953=9),VLOOKUP(R953,'9 лет'!$W$5:$X$79,2),IF((C953=10),VLOOKUP(R953,'10 лет'!$W$5:$X$79,2),IF((C953=11),VLOOKUP(R953,'11 лет'!$W$5:$X$79,2),IF((C953=12),VLOOKUP(R953,'12 лет'!$AA$5:$AB$79,2),IF((C953=13),VLOOKUP(R953,'13 лет'!$AA$5:$AB$79,2),IF((C953=14),VLOOKUP(R953,'14 лет'!$AA$5:$AB$79,2),IF((C953=15),VLOOKUP(R953,'15 лет'!$AA$5:$AB$79,2),IF((C953=16),VLOOKUP(R953,'16 лет'!$AA$5:$AB$79,2),IF((C953=17),VLOOKUP(R953,'17 лет'!$AA$5:$AB$79,2))))))))))))</f>
        <v>0</v>
      </c>
      <c r="T953" s="35">
        <f t="shared" si="45"/>
        <v>35</v>
      </c>
      <c r="U953" s="4">
        <f>'Личное первенство девушки'!U147</f>
        <v>7</v>
      </c>
      <c r="V953" s="120"/>
      <c r="W953" s="111"/>
      <c r="X953" t="str">
        <f>P938</f>
        <v>Субъект РФ 23</v>
      </c>
    </row>
    <row r="954" spans="1:24" ht="18.75">
      <c r="A954" s="28">
        <v>4</v>
      </c>
      <c r="B954" s="80"/>
      <c r="C954" s="28"/>
      <c r="D954" s="28"/>
      <c r="E954" s="17">
        <f>IF((C954&lt;=7),VLOOKUP(D954,'7 лет'!$M$5:$N$78,2),IF((C954=8),VLOOKUP(D954,'8 лет'!$M$5:$N$78,2),IF((C954=9),VLOOKUP(D954,'9 лет'!$M$5:$N$78,2),IF((C954=10),VLOOKUP(D954,'10 лет'!$M$5:$N$78,2),IF((C954=11),VLOOKUP(D954,'11 лет'!$M$5:$N$78,2),IF((C954=12),VLOOKUP(D954,'12 лет'!$O$5:$P$78,2),IF((C954=13),VLOOKUP(D954,'13 лет'!$O$5:$P$78,2),IF((C954=14),VLOOKUP(D954,'14 лет'!$O$5:$P$78,2),IF((C954=15),VLOOKUP(D954,'15 лет'!$O$5:$P$78,2),IF((C954=16),VLOOKUP(D954,'16 лет'!$O$5:$P$78,2),IF((C954=17),VLOOKUP(D954,'17 лет'!$O$5:$P$78,2))))))))))))</f>
        <v>0</v>
      </c>
      <c r="F954" s="28"/>
      <c r="G954" s="17">
        <f>IF((C954&lt;=7),VLOOKUP(F954,'7 лет'!$O$5:$P$79,2),IF((C954=8),VLOOKUP(F954,'8 лет'!$O$5:$P$79,2),IF((C954=9),VLOOKUP(F954,'9 лет'!$O$5:$P$79,2),IF((C954=10),VLOOKUP(F954,'10 лет'!$O$5:$P$79,2),IF((C954=11),VLOOKUP(F954,'11 лет'!$O$5:$P$79,2),IF((C954=12),VLOOKUP(F954,'12 лет'!$Q$5:$R$79,2),IF((C954=13),VLOOKUP(F954,'13 лет'!$Q$5:$R$79,2),IF((C954=14),VLOOKUP(F954,'14 лет'!$Q$5:$R$79,2),IF((C954=15),VLOOKUP(F954,'15 лет'!$Q$5:$R$79,2),IF((C954=16),VLOOKUP(F954,'16 лет'!$Q$5:$R$79,2),IF((C954=17),VLOOKUP(F954,'17 лет'!$Q$5:$R$79,2))))))))))))</f>
        <v>0</v>
      </c>
      <c r="H954" s="28"/>
      <c r="I954" s="17">
        <f>IF((C954&lt;=7),VLOOKUP(H954,'7 лет'!$Q$5:$R$79,2),IF((C954=8),VLOOKUP(H954,'8 лет'!$Q$5:$R$79,2),IF((C954=9),VLOOKUP(H954,'9 лет'!$Q$5:$R$79,2),IF((C954=10),VLOOKUP(H954,'10 лет'!$Q$5:$R$79,2),IF((C954=11),VLOOKUP(H954,'11 лет'!$Q$5:$R$79,2),IF((C954=12),VLOOKUP(H954,'12 лет'!$S$5:$T$79,2),IF((C954=13),VLOOKUP(H954,'13 лет'!$S$5:$T$79,2),IF((C954=14),VLOOKUP(H954,'14 лет'!$S$5:$T$79,2),IF((C954=15),VLOOKUP(H954,'15 лет'!$S$5:$T$79,2),IF((C954=16),VLOOKUP(H954,'16 лет'!$S$5:$T$79,2),IF((C954=17),VLOOKUP(H954,'17 лет'!$S$5:$T$79,2))))))))))))</f>
        <v>0</v>
      </c>
      <c r="J954" s="28"/>
      <c r="K954" s="17">
        <f>IF((C954&lt;=7),VLOOKUP(J954,'7 лет'!$S$5:$T$79,2),IF((C954=8),VLOOKUP(J954,'8 лет'!$S$5:$T$79,2),IF((C954=9),VLOOKUP(J954,'9 лет'!$S$5:$T$79,2),IF((C954=10),VLOOKUP(J954,'10 лет'!$S$5:$T$79,2),IF((C954=11),VLOOKUP(J954,'11 лет'!$S$5:$T$79,2),IF((C954=12),VLOOKUP(J954,'12 лет'!$U$5:$V$79,2),IF((C954=13),VLOOKUP(J954,'13 лет'!$U$5:$V$79,2),IF((C954=14),VLOOKUP(J954,'14 лет'!$U$5:$V$79,2),IF(C954&gt;=15,"0")))))))))</f>
        <v>0</v>
      </c>
      <c r="L954" s="28"/>
      <c r="M954" s="17" t="str">
        <f>IF((C954=12),VLOOKUP(L954,'12 лет'!$W$5:$X$85,2),IF((C954=13),VLOOKUP(L954,'13 лет'!$W$5:$X$84,2),IF((C954=14),VLOOKUP(L954,'14 лет'!$W$5:$X$82,2),IF((C954=15),VLOOKUP(L954,'15 лет'!$U$5:$V$82,2),IF((C954=16),VLOOKUP(L954,'16 лет'!$U$5:$V$78,2),IF((C954=17),VLOOKUP(L954,'17 лет'!$U$5:$V$78,2),IF(C954&lt;12,"0")))))))</f>
        <v>0</v>
      </c>
      <c r="N954" s="28"/>
      <c r="O954" s="17" t="str">
        <f>IF((C954=15),VLOOKUP(N954,'15 лет'!$W$5:$X$115,2),IF((C954=16),VLOOKUP(N954,'16 лет'!$W$5:$X$113,2),IF((C954=17),VLOOKUP(N954,'17 лет'!$W$5:$X$113,2),IF(C954&lt;15,"0"))))</f>
        <v>0</v>
      </c>
      <c r="P954" s="11"/>
      <c r="Q954" s="17">
        <f>IF((C954&lt;=7),VLOOKUP(P954,'7 лет'!$U$5:$V$79,2),IF((C954=8),VLOOKUP(P954,'8 лет'!$U$5:$V$79,2),IF((C954=9),VLOOKUP(P954,'9 лет'!$U$5:$V$79,2),IF((C954=10),VLOOKUP(P954,'10 лет'!$U$5:$V$79,2),IF((C954=11),VLOOKUP(P954,'11 лет'!$U$5:$V$79,2),IF((C954=12),VLOOKUP(P954,'12 лет'!$Y$5:$Z$79,2),IF((C954=13),VLOOKUP(P954,'13 лет'!$Y$5:$Z$79,2),IF((C954=14),VLOOKUP(P954,'14 лет'!$Y$5:$Z$79,2),IF((C954=15),VLOOKUP(P954,'15 лет'!$Y$5:$Z$79,2),IF((C954=16),VLOOKUP(P954,'16 лет'!$Y$5:$Z$79,2),IF((C954=17),VLOOKUP(P954,'17 лет'!$Y$5:$Z$79,2))))))))))))</f>
        <v>35</v>
      </c>
      <c r="R954" s="28"/>
      <c r="S954" s="17">
        <f>IF((C954&lt;=7),VLOOKUP(R954,'7 лет'!$W$5:$X$79,2),IF((C954=8),VLOOKUP(R954,'8 лет'!$W$5:$X$79,2),IF((C954=9),VLOOKUP(R954,'9 лет'!$W$5:$X$79,2),IF((C954=10),VLOOKUP(R954,'10 лет'!$W$5:$X$79,2),IF((C954=11),VLOOKUP(R954,'11 лет'!$W$5:$X$79,2),IF((C954=12),VLOOKUP(R954,'12 лет'!$AA$5:$AB$79,2),IF((C954=13),VLOOKUP(R954,'13 лет'!$AA$5:$AB$79,2),IF((C954=14),VLOOKUP(R954,'14 лет'!$AA$5:$AB$79,2),IF((C954=15),VLOOKUP(R954,'15 лет'!$AA$5:$AB$79,2),IF((C954=16),VLOOKUP(R954,'16 лет'!$AA$5:$AB$79,2),IF((C954=17),VLOOKUP(R954,'17 лет'!$AA$5:$AB$79,2))))))))))))</f>
        <v>0</v>
      </c>
      <c r="T954" s="35">
        <f t="shared" si="45"/>
        <v>35</v>
      </c>
      <c r="U954" s="4">
        <f>'Личное первенство девушки'!U148</f>
        <v>7</v>
      </c>
      <c r="V954" s="120"/>
      <c r="W954" s="111"/>
      <c r="X954" t="str">
        <f>P938</f>
        <v>Субъект РФ 23</v>
      </c>
    </row>
    <row r="955" spans="1:24" ht="18.75">
      <c r="A955" s="28">
        <v>5</v>
      </c>
      <c r="B955" s="80"/>
      <c r="C955" s="30"/>
      <c r="D955" s="14"/>
      <c r="E955" s="17">
        <f>IF((C955&lt;=7),VLOOKUP(D955,'7 лет'!$M$5:$N$78,2),IF((C955=8),VLOOKUP(D955,'8 лет'!$M$5:$N$78,2),IF((C955=9),VLOOKUP(D955,'9 лет'!$M$5:$N$78,2),IF((C955=10),VLOOKUP(D955,'10 лет'!$M$5:$N$78,2),IF((C955=11),VLOOKUP(D955,'11 лет'!$M$5:$N$78,2),IF((C955=12),VLOOKUP(D955,'12 лет'!$O$5:$P$78,2),IF((C955=13),VLOOKUP(D955,'13 лет'!$O$5:$P$78,2),IF((C955=14),VLOOKUP(D955,'14 лет'!$O$5:$P$78,2),IF((C955=15),VLOOKUP(D955,'15 лет'!$O$5:$P$78,2),IF((C955=16),VLOOKUP(D955,'16 лет'!$O$5:$P$78,2),IF((C955=17),VLOOKUP(D955,'17 лет'!$O$5:$P$78,2))))))))))))</f>
        <v>0</v>
      </c>
      <c r="F955" s="14"/>
      <c r="G955" s="17">
        <f>IF((C955&lt;=7),VLOOKUP(F955,'7 лет'!$O$5:$P$79,2),IF((C955=8),VLOOKUP(F955,'8 лет'!$O$5:$P$79,2),IF((C955=9),VLOOKUP(F955,'9 лет'!$O$5:$P$79,2),IF((C955=10),VLOOKUP(F955,'10 лет'!$O$5:$P$79,2),IF((C955=11),VLOOKUP(F955,'11 лет'!$O$5:$P$79,2),IF((C955=12),VLOOKUP(F955,'12 лет'!$Q$5:$R$79,2),IF((C955=13),VLOOKUP(F955,'13 лет'!$Q$5:$R$79,2),IF((C955=14),VLOOKUP(F955,'14 лет'!$Q$5:$R$79,2),IF((C955=15),VLOOKUP(F955,'15 лет'!$Q$5:$R$79,2),IF((C955=16),VLOOKUP(F955,'16 лет'!$Q$5:$R$79,2),IF((C955=17),VLOOKUP(F955,'17 лет'!$Q$5:$R$79,2))))))))))))</f>
        <v>0</v>
      </c>
      <c r="H955" s="14"/>
      <c r="I955" s="17">
        <f>IF((C955&lt;=7),VLOOKUP(H955,'7 лет'!$Q$5:$R$79,2),IF((C955=8),VLOOKUP(H955,'8 лет'!$Q$5:$R$79,2),IF((C955=9),VLOOKUP(H955,'9 лет'!$Q$5:$R$79,2),IF((C955=10),VLOOKUP(H955,'10 лет'!$Q$5:$R$79,2),IF((C955=11),VLOOKUP(H955,'11 лет'!$Q$5:$R$79,2),IF((C955=12),VLOOKUP(H955,'12 лет'!$S$5:$T$79,2),IF((C955=13),VLOOKUP(H955,'13 лет'!$S$5:$T$79,2),IF((C955=14),VLOOKUP(H955,'14 лет'!$S$5:$T$79,2),IF((C955=15),VLOOKUP(H955,'15 лет'!$S$5:$T$79,2),IF((C955=16),VLOOKUP(H955,'16 лет'!$S$5:$T$79,2),IF((C955=17),VLOOKUP(H955,'17 лет'!$S$5:$T$79,2))))))))))))</f>
        <v>0</v>
      </c>
      <c r="J955" s="14"/>
      <c r="K955" s="17">
        <f>IF((C955&lt;=7),VLOOKUP(J955,'7 лет'!$S$5:$T$79,2),IF((C955=8),VLOOKUP(J955,'8 лет'!$S$5:$T$79,2),IF((C955=9),VLOOKUP(J955,'9 лет'!$S$5:$T$79,2),IF((C955=10),VLOOKUP(J955,'10 лет'!$S$5:$T$79,2),IF((C955=11),VLOOKUP(J955,'11 лет'!$S$5:$T$79,2),IF((C955=12),VLOOKUP(J955,'12 лет'!$U$5:$V$79,2),IF((C955=13),VLOOKUP(J955,'13 лет'!$U$5:$V$79,2),IF((C955=14),VLOOKUP(J955,'14 лет'!$U$5:$V$79,2),IF(C955&gt;=15,"0")))))))))</f>
        <v>0</v>
      </c>
      <c r="L955" s="28"/>
      <c r="M955" s="17" t="str">
        <f>IF((C955=12),VLOOKUP(L955,'12 лет'!$W$5:$X$85,2),IF((C955=13),VLOOKUP(L955,'13 лет'!$W$5:$X$84,2),IF((C955=14),VLOOKUP(L955,'14 лет'!$W$5:$X$82,2),IF((C955=15),VLOOKUP(L955,'15 лет'!$U$5:$V$82,2),IF((C955=16),VLOOKUP(L955,'16 лет'!$U$5:$V$78,2),IF((C955=17),VLOOKUP(L955,'17 лет'!$U$5:$V$78,2),IF(C955&lt;12,"0")))))))</f>
        <v>0</v>
      </c>
      <c r="N955" s="14"/>
      <c r="O955" s="17" t="str">
        <f>IF((C955=15),VLOOKUP(N955,'15 лет'!$W$5:$X$115,2),IF((C955=16),VLOOKUP(N955,'16 лет'!$W$5:$X$113,2),IF((C955=17),VLOOKUP(N955,'17 лет'!$W$5:$X$113,2),IF(C955&lt;15,"0"))))</f>
        <v>0</v>
      </c>
      <c r="P955" s="14"/>
      <c r="Q955" s="17">
        <f>IF((C955&lt;=7),VLOOKUP(P955,'7 лет'!$U$5:$V$79,2),IF((C955=8),VLOOKUP(P955,'8 лет'!$U$5:$V$79,2),IF((C955=9),VLOOKUP(P955,'9 лет'!$U$5:$V$79,2),IF((C955=10),VLOOKUP(P955,'10 лет'!$U$5:$V$79,2),IF((C955=11),VLOOKUP(P955,'11 лет'!$U$5:$V$79,2),IF((C955=12),VLOOKUP(P955,'12 лет'!$Y$5:$Z$79,2),IF((C955=13),VLOOKUP(P955,'13 лет'!$Y$5:$Z$79,2),IF((C955=14),VLOOKUP(P955,'14 лет'!$Y$5:$Z$79,2),IF((C955=15),VLOOKUP(P955,'15 лет'!$Y$5:$Z$79,2),IF((C955=16),VLOOKUP(P955,'16 лет'!$Y$5:$Z$79,2),IF((C955=17),VLOOKUP(P955,'17 лет'!$Y$5:$Z$79,2))))))))))))</f>
        <v>35</v>
      </c>
      <c r="R955" s="14"/>
      <c r="S955" s="17">
        <f>IF((C955&lt;=7),VLOOKUP(R955,'7 лет'!$W$5:$X$79,2),IF((C955=8),VLOOKUP(R955,'8 лет'!$W$5:$X$79,2),IF((C955=9),VLOOKUP(R955,'9 лет'!$W$5:$X$79,2),IF((C955=10),VLOOKUP(R955,'10 лет'!$W$5:$X$79,2),IF((C955=11),VLOOKUP(R955,'11 лет'!$W$5:$X$79,2),IF((C955=12),VLOOKUP(R955,'12 лет'!$AA$5:$AB$79,2),IF((C955=13),VLOOKUP(R955,'13 лет'!$AA$5:$AB$79,2),IF((C955=14),VLOOKUP(R955,'14 лет'!$AA$5:$AB$79,2),IF((C955=15),VLOOKUP(R955,'15 лет'!$AA$5:$AB$79,2),IF((C955=16),VLOOKUP(R955,'16 лет'!$AA$5:$AB$79,2),IF((C955=17),VLOOKUP(R955,'17 лет'!$AA$5:$AB$79,2))))))))))))</f>
        <v>0</v>
      </c>
      <c r="T955" s="35">
        <f t="shared" si="45"/>
        <v>35</v>
      </c>
      <c r="U955" s="4">
        <f>'Личное первенство девушки'!U149</f>
        <v>7</v>
      </c>
      <c r="V955" s="120"/>
      <c r="W955" s="111"/>
      <c r="X955" t="str">
        <f>P938</f>
        <v>Субъект РФ 23</v>
      </c>
    </row>
    <row r="956" spans="1:24" ht="18.75">
      <c r="A956" s="28">
        <v>6</v>
      </c>
      <c r="B956" s="80"/>
      <c r="C956" s="30"/>
      <c r="D956" s="14"/>
      <c r="E956" s="17">
        <f>IF((C956&lt;=7),VLOOKUP(D956,'7 лет'!$M$5:$N$78,2),IF((C956=8),VLOOKUP(D956,'8 лет'!$M$5:$N$78,2),IF((C956=9),VLOOKUP(D956,'9 лет'!$M$5:$N$78,2),IF((C956=10),VLOOKUP(D956,'10 лет'!$M$5:$N$78,2),IF((C956=11),VLOOKUP(D956,'11 лет'!$M$5:$N$78,2),IF((C956=12),VLOOKUP(D956,'12 лет'!$O$5:$P$78,2),IF((C956=13),VLOOKUP(D956,'13 лет'!$O$5:$P$78,2),IF((C956=14),VLOOKUP(D956,'14 лет'!$O$5:$P$78,2),IF((C956=15),VLOOKUP(D956,'15 лет'!$O$5:$P$78,2),IF((C956=16),VLOOKUP(D956,'16 лет'!$O$5:$P$78,2),IF((C956=17),VLOOKUP(D956,'17 лет'!$O$5:$P$78,2))))))))))))</f>
        <v>0</v>
      </c>
      <c r="F956" s="14"/>
      <c r="G956" s="17">
        <f>IF((C956&lt;=7),VLOOKUP(F956,'7 лет'!$O$5:$P$79,2),IF((C956=8),VLOOKUP(F956,'8 лет'!$O$5:$P$79,2),IF((C956=9),VLOOKUP(F956,'9 лет'!$O$5:$P$79,2),IF((C956=10),VLOOKUP(F956,'10 лет'!$O$5:$P$79,2),IF((C956=11),VLOOKUP(F956,'11 лет'!$O$5:$P$79,2),IF((C956=12),VLOOKUP(F956,'12 лет'!$Q$5:$R$79,2),IF((C956=13),VLOOKUP(F956,'13 лет'!$Q$5:$R$79,2),IF((C956=14),VLOOKUP(F956,'14 лет'!$Q$5:$R$79,2),IF((C956=15),VLOOKUP(F956,'15 лет'!$Q$5:$R$79,2),IF((C956=16),VLOOKUP(F956,'16 лет'!$Q$5:$R$79,2),IF((C956=17),VLOOKUP(F956,'17 лет'!$Q$5:$R$79,2))))))))))))</f>
        <v>0</v>
      </c>
      <c r="H956" s="14"/>
      <c r="I956" s="17">
        <f>IF((C956&lt;=7),VLOOKUP(H956,'7 лет'!$Q$5:$R$79,2),IF((C956=8),VLOOKUP(H956,'8 лет'!$Q$5:$R$79,2),IF((C956=9),VLOOKUP(H956,'9 лет'!$Q$5:$R$79,2),IF((C956=10),VLOOKUP(H956,'10 лет'!$Q$5:$R$79,2),IF((C956=11),VLOOKUP(H956,'11 лет'!$Q$5:$R$79,2),IF((C956=12),VLOOKUP(H956,'12 лет'!$S$5:$T$79,2),IF((C956=13),VLOOKUP(H956,'13 лет'!$S$5:$T$79,2),IF((C956=14),VLOOKUP(H956,'14 лет'!$S$5:$T$79,2),IF((C956=15),VLOOKUP(H956,'15 лет'!$S$5:$T$79,2),IF((C956=16),VLOOKUP(H956,'16 лет'!$S$5:$T$79,2),IF((C956=17),VLOOKUP(H956,'17 лет'!$S$5:$T$79,2))))))))))))</f>
        <v>0</v>
      </c>
      <c r="J956" s="14"/>
      <c r="K956" s="17">
        <f>IF((C956&lt;=7),VLOOKUP(J956,'7 лет'!$S$5:$T$79,2),IF((C956=8),VLOOKUP(J956,'8 лет'!$S$5:$T$79,2),IF((C956=9),VLOOKUP(J956,'9 лет'!$S$5:$T$79,2),IF((C956=10),VLOOKUP(J956,'10 лет'!$S$5:$T$79,2),IF((C956=11),VLOOKUP(J956,'11 лет'!$S$5:$T$79,2),IF((C956=12),VLOOKUP(J956,'12 лет'!$U$5:$V$79,2),IF((C956=13),VLOOKUP(J956,'13 лет'!$U$5:$V$79,2),IF((C956=14),VLOOKUP(J956,'14 лет'!$U$5:$V$79,2),IF(C956&gt;=15,"0")))))))))</f>
        <v>0</v>
      </c>
      <c r="L956" s="28"/>
      <c r="M956" s="17" t="str">
        <f>IF((C956=12),VLOOKUP(L956,'12 лет'!$W$5:$X$85,2),IF((C956=13),VLOOKUP(L956,'13 лет'!$W$5:$X$84,2),IF((C956=14),VLOOKUP(L956,'14 лет'!$W$5:$X$82,2),IF((C956=15),VLOOKUP(L956,'15 лет'!$U$5:$V$82,2),IF((C956=16),VLOOKUP(L956,'16 лет'!$U$5:$V$78,2),IF((C956=17),VLOOKUP(L956,'17 лет'!$U$5:$V$78,2),IF(C956&lt;12,"0")))))))</f>
        <v>0</v>
      </c>
      <c r="N956" s="14"/>
      <c r="O956" s="17" t="str">
        <f>IF((C956=15),VLOOKUP(N956,'15 лет'!$W$5:$X$115,2),IF((C956=16),VLOOKUP(N956,'16 лет'!$W$5:$X$113,2),IF((C956=17),VLOOKUP(N956,'17 лет'!$W$5:$X$113,2),IF(C956&lt;15,"0"))))</f>
        <v>0</v>
      </c>
      <c r="P956" s="14"/>
      <c r="Q956" s="17">
        <f>IF((C956&lt;=7),VLOOKUP(P956,'7 лет'!$U$5:$V$79,2),IF((C956=8),VLOOKUP(P956,'8 лет'!$U$5:$V$79,2),IF((C956=9),VLOOKUP(P956,'9 лет'!$U$5:$V$79,2),IF((C956=10),VLOOKUP(P956,'10 лет'!$U$5:$V$79,2),IF((C956=11),VLOOKUP(P956,'11 лет'!$U$5:$V$79,2),IF((C956=12),VLOOKUP(P956,'12 лет'!$Y$5:$Z$79,2),IF((C956=13),VLOOKUP(P956,'13 лет'!$Y$5:$Z$79,2),IF((C956=14),VLOOKUP(P956,'14 лет'!$Y$5:$Z$79,2),IF((C956=15),VLOOKUP(P956,'15 лет'!$Y$5:$Z$79,2),IF((C956=16),VLOOKUP(P956,'16 лет'!$Y$5:$Z$79,2),IF((C956=17),VLOOKUP(P956,'17 лет'!$Y$5:$Z$79,2))))))))))))</f>
        <v>35</v>
      </c>
      <c r="R956" s="14"/>
      <c r="S956" s="17">
        <f>IF((C956&lt;=7),VLOOKUP(R956,'7 лет'!$W$5:$X$79,2),IF((C956=8),VLOOKUP(R956,'8 лет'!$W$5:$X$79,2),IF((C956=9),VLOOKUP(R956,'9 лет'!$W$5:$X$79,2),IF((C956=10),VLOOKUP(R956,'10 лет'!$W$5:$X$79,2),IF((C956=11),VLOOKUP(R956,'11 лет'!$W$5:$X$79,2),IF((C956=12),VLOOKUP(R956,'12 лет'!$AA$5:$AB$79,2),IF((C956=13),VLOOKUP(R956,'13 лет'!$AA$5:$AB$79,2),IF((C956=14),VLOOKUP(R956,'14 лет'!$AA$5:$AB$79,2),IF((C956=15),VLOOKUP(R956,'15 лет'!$AA$5:$AB$79,2),IF((C956=16),VLOOKUP(R956,'16 лет'!$AA$5:$AB$79,2),IF((C956=17),VLOOKUP(R956,'17 лет'!$AA$5:$AB$79,2))))))))))))</f>
        <v>0</v>
      </c>
      <c r="T956" s="35">
        <f t="shared" si="45"/>
        <v>35</v>
      </c>
      <c r="U956" s="4">
        <f>'Личное первенство девушки'!U150</f>
        <v>7</v>
      </c>
      <c r="V956" s="120"/>
      <c r="W956" s="111"/>
      <c r="X956" t="str">
        <f>P938</f>
        <v>Субъект РФ 23</v>
      </c>
    </row>
    <row r="957" spans="1:24" ht="18.75">
      <c r="A957" s="122"/>
      <c r="B957" s="123"/>
      <c r="C957" s="123"/>
      <c r="D957" s="123"/>
      <c r="E957" s="123"/>
      <c r="F957" s="123"/>
      <c r="G957" s="123"/>
      <c r="H957" s="123"/>
      <c r="I957" s="123"/>
      <c r="J957" s="123"/>
      <c r="K957" s="123"/>
      <c r="L957" s="123"/>
      <c r="M957" s="123"/>
      <c r="N957" s="123"/>
      <c r="O957" s="123"/>
      <c r="P957" s="128" t="s">
        <v>293</v>
      </c>
      <c r="Q957" s="128"/>
      <c r="R957" s="128"/>
      <c r="S957" s="129"/>
      <c r="T957" s="124">
        <f ca="1">SUMPRODUCT(LARGE($T$951:$T$956,ROW(INDIRECT("T1:T"&amp;Z17))))</f>
        <v>175</v>
      </c>
      <c r="U957" s="125"/>
      <c r="V957" s="120"/>
      <c r="W957" s="111"/>
    </row>
    <row r="958" spans="1:24" ht="30" customHeight="1">
      <c r="A958" s="131"/>
      <c r="B958" s="132"/>
      <c r="C958" s="132"/>
      <c r="D958" s="132"/>
      <c r="E958" s="132"/>
      <c r="F958" s="132"/>
      <c r="G958" s="132"/>
      <c r="H958" s="132"/>
      <c r="I958" s="132"/>
      <c r="J958" s="132"/>
      <c r="K958" s="132"/>
      <c r="L958" s="132"/>
      <c r="M958" s="132"/>
      <c r="N958" s="132"/>
      <c r="O958" s="132"/>
      <c r="P958" s="126" t="s">
        <v>294</v>
      </c>
      <c r="Q958" s="126"/>
      <c r="R958" s="126"/>
      <c r="S958" s="126"/>
      <c r="T958" s="133">
        <f ca="1">SUM(T949+T957)</f>
        <v>425</v>
      </c>
      <c r="U958" s="134"/>
      <c r="V958" s="121"/>
      <c r="W958" s="112"/>
    </row>
    <row r="959" spans="1:24">
      <c r="A959" s="15"/>
      <c r="B959" s="15"/>
      <c r="C959" s="15"/>
      <c r="D959" s="15"/>
      <c r="E959" s="15"/>
      <c r="F959" s="15"/>
      <c r="G959" s="15"/>
      <c r="H959" s="15"/>
      <c r="I959" s="15"/>
      <c r="J959" s="15"/>
      <c r="K959" s="15"/>
      <c r="L959" s="15"/>
      <c r="M959" s="15"/>
      <c r="N959" s="15"/>
      <c r="O959" s="15"/>
      <c r="P959" s="15"/>
      <c r="Q959" s="15"/>
      <c r="R959" s="15"/>
      <c r="S959" s="15"/>
      <c r="T959" s="15"/>
    </row>
    <row r="960" spans="1:24">
      <c r="A960" s="16"/>
      <c r="C960" s="16"/>
      <c r="D960" s="16"/>
      <c r="E960" s="16"/>
      <c r="F960" s="16"/>
      <c r="G960" s="16"/>
      <c r="H960" s="16"/>
      <c r="I960" s="16"/>
      <c r="J960" s="16"/>
      <c r="K960" s="15"/>
      <c r="L960" s="15"/>
      <c r="M960" s="16"/>
      <c r="N960" s="16"/>
      <c r="O960" s="16"/>
      <c r="P960" s="16"/>
      <c r="Q960" s="16"/>
      <c r="R960" s="16"/>
      <c r="S960" s="16"/>
      <c r="T960" s="16"/>
    </row>
    <row r="961" spans="1:23">
      <c r="A961" s="16"/>
      <c r="C961" s="16"/>
      <c r="D961" s="16"/>
      <c r="E961" s="16"/>
      <c r="F961" s="16"/>
      <c r="G961" s="16"/>
      <c r="H961" s="16"/>
      <c r="I961" s="16"/>
      <c r="J961" s="16"/>
      <c r="K961" s="15"/>
      <c r="L961" s="15"/>
      <c r="M961" s="16"/>
      <c r="N961" s="16"/>
      <c r="O961" s="16"/>
      <c r="P961" s="16"/>
      <c r="Q961" s="16"/>
      <c r="R961" s="16"/>
      <c r="S961" s="16"/>
      <c r="T961" s="16"/>
    </row>
    <row r="962" spans="1:23" ht="16.5">
      <c r="A962" s="15"/>
      <c r="B962" s="81" t="s">
        <v>181</v>
      </c>
      <c r="C962" s="15"/>
      <c r="D962" s="15"/>
      <c r="E962" s="15"/>
      <c r="F962" s="15"/>
      <c r="G962" s="15"/>
      <c r="H962" s="15"/>
      <c r="I962" s="15"/>
      <c r="J962" s="15"/>
      <c r="K962" s="15"/>
      <c r="L962" s="15"/>
      <c r="M962" s="15"/>
      <c r="N962" s="15"/>
      <c r="O962" s="15"/>
      <c r="P962" s="15"/>
      <c r="Q962" s="15"/>
      <c r="R962" s="15"/>
      <c r="S962" s="15"/>
      <c r="T962" s="15"/>
    </row>
    <row r="963" spans="1:23">
      <c r="A963" s="15"/>
      <c r="B963" s="16"/>
      <c r="C963" s="16"/>
      <c r="D963" s="15"/>
      <c r="E963" s="15"/>
      <c r="F963" s="15"/>
      <c r="G963" s="15"/>
      <c r="H963" s="15"/>
      <c r="I963" s="15"/>
      <c r="J963" s="15"/>
      <c r="K963" s="15"/>
      <c r="L963" s="15"/>
      <c r="M963" s="15"/>
      <c r="N963" s="15"/>
      <c r="O963" s="15"/>
      <c r="P963" s="15"/>
      <c r="Q963" s="15"/>
      <c r="R963" s="15"/>
      <c r="S963" s="15"/>
      <c r="T963" s="15"/>
    </row>
    <row r="964" spans="1:23">
      <c r="A964" s="15"/>
      <c r="B964" s="15"/>
      <c r="C964" s="16"/>
      <c r="D964" s="15"/>
      <c r="E964" s="15"/>
      <c r="F964" s="15"/>
      <c r="G964" s="15"/>
      <c r="H964" s="15"/>
      <c r="I964" s="15"/>
      <c r="J964" s="15"/>
      <c r="K964" s="15"/>
      <c r="L964" s="15"/>
      <c r="M964" s="15"/>
      <c r="N964" s="15"/>
      <c r="O964" s="15"/>
      <c r="P964" s="15"/>
      <c r="Q964" s="15"/>
      <c r="R964" s="15"/>
      <c r="S964" s="15"/>
      <c r="T964" s="15"/>
    </row>
    <row r="965" spans="1:23" ht="16.5">
      <c r="A965" s="15"/>
      <c r="B965" s="81" t="s">
        <v>182</v>
      </c>
      <c r="C965" s="16"/>
      <c r="D965" s="15"/>
      <c r="E965" s="15"/>
      <c r="F965" s="15"/>
      <c r="G965" s="15"/>
      <c r="H965" s="15"/>
      <c r="I965" s="15"/>
      <c r="J965" s="15"/>
      <c r="K965" s="15"/>
      <c r="L965" s="15"/>
      <c r="M965" s="15"/>
      <c r="N965" s="15"/>
      <c r="O965" s="15"/>
      <c r="P965" s="15"/>
      <c r="Q965" s="15"/>
      <c r="R965" s="15"/>
      <c r="S965" s="15"/>
      <c r="T965" s="15"/>
    </row>
    <row r="967" spans="1:23" ht="18.75">
      <c r="A967" s="113" t="s">
        <v>999</v>
      </c>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row>
    <row r="968" spans="1:23" ht="18.75">
      <c r="A968" s="113" t="s">
        <v>998</v>
      </c>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row>
    <row r="970" spans="1:23" ht="15.75" customHeight="1">
      <c r="A970" s="114" t="s">
        <v>169</v>
      </c>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row>
    <row r="971" spans="1:23">
      <c r="A971" s="45"/>
      <c r="B971" s="45"/>
      <c r="C971" s="45"/>
      <c r="D971" s="45"/>
      <c r="E971" s="45"/>
      <c r="F971" s="45"/>
      <c r="G971" s="45"/>
      <c r="H971" s="45"/>
      <c r="I971" s="45"/>
      <c r="J971" s="45"/>
      <c r="K971" s="45"/>
      <c r="L971" s="45"/>
      <c r="M971" s="45"/>
      <c r="N971" s="45"/>
      <c r="O971" s="45"/>
      <c r="P971" s="45"/>
      <c r="Q971" s="45"/>
      <c r="R971" s="45"/>
      <c r="S971" s="45"/>
      <c r="T971" s="45"/>
      <c r="U971" s="45"/>
      <c r="V971" s="45"/>
      <c r="W971" s="45"/>
    </row>
    <row r="972" spans="1:23" ht="18.75" customHeight="1">
      <c r="A972" s="115" t="s">
        <v>1013</v>
      </c>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row>
    <row r="973" spans="1:23" ht="18.75" customHeight="1">
      <c r="A973" s="115" t="s">
        <v>996</v>
      </c>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row>
    <row r="974" spans="1:23" ht="18.75">
      <c r="A974" s="116" t="s">
        <v>997</v>
      </c>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row>
    <row r="975" spans="1:23" ht="18.75">
      <c r="A975" s="52"/>
      <c r="B975" s="52"/>
      <c r="C975" s="52"/>
      <c r="D975" s="52"/>
      <c r="E975" s="52"/>
      <c r="F975" s="52"/>
      <c r="G975" s="52"/>
      <c r="H975" s="52"/>
      <c r="I975" s="52"/>
      <c r="J975" s="52"/>
      <c r="K975" s="52"/>
      <c r="L975" s="52"/>
      <c r="M975" s="52"/>
      <c r="N975" s="52"/>
      <c r="O975" s="52"/>
      <c r="P975" s="52"/>
      <c r="Q975" s="52"/>
      <c r="R975" s="52"/>
      <c r="S975" s="52"/>
      <c r="T975" s="52"/>
      <c r="U975" s="52"/>
      <c r="V975" s="52"/>
    </row>
    <row r="976" spans="1:23">
      <c r="A976" s="10"/>
      <c r="B976" s="10"/>
      <c r="C976" s="10"/>
      <c r="D976" s="10"/>
      <c r="E976" s="10"/>
      <c r="F976" s="10"/>
      <c r="G976" s="10"/>
      <c r="H976" s="10"/>
      <c r="I976" s="10"/>
      <c r="J976" s="10"/>
      <c r="K976" s="10"/>
      <c r="L976" s="10"/>
      <c r="M976" s="10"/>
      <c r="N976" s="10"/>
      <c r="O976" s="10"/>
      <c r="P976" s="10"/>
      <c r="Q976" s="10"/>
      <c r="R976" s="10"/>
      <c r="S976" s="10"/>
      <c r="T976" s="10"/>
    </row>
    <row r="977" spans="1:24" ht="18.75">
      <c r="A977" s="117" t="s">
        <v>1000</v>
      </c>
      <c r="B977" s="117"/>
      <c r="C977" s="49"/>
      <c r="D977" s="49"/>
      <c r="E977" s="49"/>
      <c r="F977" s="49"/>
      <c r="G977" s="49"/>
      <c r="H977" s="49"/>
      <c r="I977" s="49"/>
      <c r="J977" s="49"/>
      <c r="K977" s="49"/>
      <c r="L977" s="49"/>
      <c r="M977" s="49"/>
      <c r="N977" s="49"/>
      <c r="O977" s="49"/>
      <c r="P977" s="49"/>
      <c r="Q977" s="49"/>
      <c r="R977" s="49"/>
      <c r="S977" s="49"/>
      <c r="T977" s="49"/>
    </row>
    <row r="978" spans="1:24" ht="18.75">
      <c r="A978" s="117" t="s">
        <v>1001</v>
      </c>
      <c r="B978" s="117"/>
      <c r="C978" s="44"/>
      <c r="D978" s="44"/>
      <c r="E978" s="44"/>
      <c r="F978" s="44"/>
      <c r="G978" s="44"/>
      <c r="H978" s="44"/>
      <c r="I978" s="44"/>
      <c r="J978" s="44"/>
      <c r="K978" s="44"/>
      <c r="L978" s="44"/>
      <c r="M978" s="44"/>
      <c r="N978" s="44"/>
      <c r="O978" s="44"/>
      <c r="P978" s="44"/>
      <c r="Q978" s="44"/>
      <c r="R978" s="44"/>
      <c r="S978" s="44"/>
      <c r="T978" s="44"/>
    </row>
    <row r="979" spans="1:24" ht="18.75">
      <c r="A979" s="117"/>
      <c r="B979" s="117"/>
      <c r="D979" s="49"/>
      <c r="E979" s="49"/>
      <c r="F979" s="49"/>
      <c r="G979" s="49"/>
      <c r="H979" s="49"/>
      <c r="I979" s="49"/>
      <c r="J979" s="49"/>
      <c r="K979" s="49"/>
      <c r="L979" s="49"/>
      <c r="M979" s="49"/>
      <c r="N979" s="49"/>
      <c r="O979" s="49"/>
      <c r="P979" s="49"/>
      <c r="Q979" s="49"/>
      <c r="R979" s="49"/>
      <c r="S979" s="49"/>
      <c r="T979" s="49"/>
    </row>
    <row r="980" spans="1:24" ht="18.75">
      <c r="A980" s="118" t="s">
        <v>211</v>
      </c>
      <c r="B980" s="118"/>
      <c r="C980" s="118"/>
      <c r="D980" s="118"/>
      <c r="E980" s="118"/>
      <c r="F980" s="118"/>
      <c r="G980" s="118"/>
      <c r="H980" s="118"/>
      <c r="I980" s="118"/>
      <c r="J980" s="118"/>
      <c r="K980" s="118"/>
      <c r="L980" s="118"/>
      <c r="M980" s="118"/>
      <c r="N980" s="118"/>
      <c r="O980" s="118"/>
      <c r="P980" s="141" t="s">
        <v>315</v>
      </c>
      <c r="Q980" s="141"/>
      <c r="R980" s="141"/>
      <c r="S980" s="141"/>
      <c r="T980" s="141"/>
      <c r="U980" s="141"/>
      <c r="V980" s="141"/>
    </row>
    <row r="981" spans="1:24">
      <c r="A981" s="29"/>
      <c r="B981" s="29"/>
      <c r="C981" s="29"/>
      <c r="D981" s="29"/>
      <c r="E981" s="29"/>
      <c r="F981" s="29"/>
      <c r="G981" s="29"/>
      <c r="H981" s="29"/>
      <c r="I981" s="29"/>
      <c r="J981" s="29"/>
      <c r="K981" s="29"/>
      <c r="L981" s="29"/>
      <c r="M981" s="29"/>
      <c r="N981" s="29"/>
      <c r="O981" s="29"/>
      <c r="P981" s="29"/>
      <c r="Q981" s="29"/>
      <c r="R981" s="29"/>
      <c r="S981" s="29"/>
      <c r="T981" s="29"/>
    </row>
    <row r="982" spans="1:24" ht="24.75" customHeight="1">
      <c r="A982" s="130" t="s">
        <v>170</v>
      </c>
      <c r="B982" s="130"/>
      <c r="C982" s="130"/>
      <c r="D982" s="130"/>
      <c r="E982" s="130"/>
      <c r="F982" s="130"/>
      <c r="G982" s="130"/>
      <c r="H982" s="130"/>
      <c r="I982" s="130"/>
      <c r="J982" s="130"/>
      <c r="K982" s="130"/>
      <c r="L982" s="130"/>
      <c r="M982" s="130"/>
      <c r="N982" s="130"/>
      <c r="O982" s="130"/>
      <c r="P982" s="130"/>
      <c r="Q982" s="130"/>
      <c r="R982" s="130"/>
      <c r="S982" s="130"/>
      <c r="T982" s="138" t="s">
        <v>178</v>
      </c>
      <c r="U982" s="109" t="s">
        <v>291</v>
      </c>
      <c r="V982" s="109" t="s">
        <v>295</v>
      </c>
      <c r="W982" s="109" t="s">
        <v>1014</v>
      </c>
    </row>
    <row r="983" spans="1:24" ht="66.75" customHeight="1">
      <c r="A983" s="109" t="s">
        <v>171</v>
      </c>
      <c r="B983" s="130" t="s">
        <v>172</v>
      </c>
      <c r="C983" s="109" t="s">
        <v>173</v>
      </c>
      <c r="D983" s="109" t="s">
        <v>174</v>
      </c>
      <c r="E983" s="109"/>
      <c r="F983" s="109" t="s">
        <v>175</v>
      </c>
      <c r="G983" s="109"/>
      <c r="H983" s="109" t="s">
        <v>176</v>
      </c>
      <c r="I983" s="109"/>
      <c r="J983" s="109" t="s">
        <v>1002</v>
      </c>
      <c r="K983" s="109"/>
      <c r="L983" s="109" t="s">
        <v>1003</v>
      </c>
      <c r="M983" s="109"/>
      <c r="N983" s="109" t="s">
        <v>1004</v>
      </c>
      <c r="O983" s="109"/>
      <c r="P983" s="109" t="s">
        <v>7</v>
      </c>
      <c r="Q983" s="109"/>
      <c r="R983" s="109" t="s">
        <v>177</v>
      </c>
      <c r="S983" s="109"/>
      <c r="T983" s="139"/>
      <c r="U983" s="109"/>
      <c r="V983" s="109"/>
      <c r="W983" s="109"/>
    </row>
    <row r="984" spans="1:24" ht="16.5">
      <c r="A984" s="109"/>
      <c r="B984" s="130"/>
      <c r="C984" s="109"/>
      <c r="D984" s="51" t="s">
        <v>179</v>
      </c>
      <c r="E984" s="53" t="s">
        <v>3</v>
      </c>
      <c r="F984" s="51" t="s">
        <v>179</v>
      </c>
      <c r="G984" s="53" t="s">
        <v>3</v>
      </c>
      <c r="H984" s="51" t="s">
        <v>179</v>
      </c>
      <c r="I984" s="53" t="s">
        <v>3</v>
      </c>
      <c r="J984" s="51" t="s">
        <v>179</v>
      </c>
      <c r="K984" s="53" t="s">
        <v>3</v>
      </c>
      <c r="L984" s="51" t="s">
        <v>179</v>
      </c>
      <c r="M984" s="53" t="s">
        <v>3</v>
      </c>
      <c r="N984" s="51" t="s">
        <v>179</v>
      </c>
      <c r="O984" s="53" t="s">
        <v>3</v>
      </c>
      <c r="P984" s="51" t="s">
        <v>179</v>
      </c>
      <c r="Q984" s="53" t="s">
        <v>3</v>
      </c>
      <c r="R984" s="51" t="s">
        <v>179</v>
      </c>
      <c r="S984" s="53" t="s">
        <v>3</v>
      </c>
      <c r="T984" s="140"/>
      <c r="U984" s="109"/>
      <c r="V984" s="109"/>
      <c r="W984" s="109"/>
    </row>
    <row r="985" spans="1:24" ht="18.75">
      <c r="A985" s="28">
        <v>1</v>
      </c>
      <c r="B985" s="79"/>
      <c r="C985" s="28"/>
      <c r="D985" s="28"/>
      <c r="E985" s="17">
        <f>IF((C985&lt;=7),VLOOKUP(D985,'7 лет'!$A$5:$B$78,2),IF((C985=8),VLOOKUP(D985,'8 лет'!$A$5:$B$78,2),IF((C985=9),VLOOKUP(D985,'9 лет'!$A$5:$B$78,2),IF((C985=10),VLOOKUP(D985,'10 лет'!$A$5:$B$78,2),IF((C985=11),VLOOKUP(D985,'11 лет'!$A$5:$B$78,2),IF((C985=12),VLOOKUP(D985,'12 лет'!$A$5:$B$78,2),IF((C985=13),VLOOKUP(D985,'13 лет'!$A$5:$B$78,2),IF((C985=14),VLOOKUP(D985,'14 лет'!$A$5:$B$78,2),IF((C985=15),VLOOKUP(D985,'15 лет'!$A$5:$B$78,2),IF((C985=16),VLOOKUP(D985,'16 лет'!$A$5:$B$78,2),IF((C985=17),VLOOKUP(D985,'17 лет'!$A$5:$B$78,2))))))))))))</f>
        <v>0</v>
      </c>
      <c r="F985" s="28"/>
      <c r="G985" s="17">
        <f>IF((C985&lt;=7),VLOOKUP(F985,'7 лет'!$C$5:$D$79,2),IF((C985=8),VLOOKUP(F985,'8 лет'!$C$5:$D$79,2),IF((C985=9),VLOOKUP(F985,'9 лет'!$C$5:$D$79,2),IF((C985=10),VLOOKUP(F985,'10 лет'!$C$5:$D$79,2),IF((C985=11),VLOOKUP(F985,'11 лет'!$C$5:$D$79,2),IF((C985=12),VLOOKUP(F985,'12 лет'!$C$5:$D$79,2),IF((C985=13),VLOOKUP(F985,'13 лет'!$C$5:$D$79,2),IF((C985=14),VLOOKUP(F985,'14 лет'!$C$5:$D$79,2),IF((C985=15),VLOOKUP(F985,'15 лет'!$C$5:$D$79,2),IF((C985=16),VLOOKUP(F985,'16 лет'!$C$5:$D$79,2),IF((C985=17),VLOOKUP(F985,'17 лет'!$C$5:$D$79,2))))))))))))</f>
        <v>0</v>
      </c>
      <c r="H985" s="28"/>
      <c r="I985" s="17">
        <f>IF((C985&lt;=7),VLOOKUP(H985,'7 лет'!$E$5:$F$79,2),IF((C985=8),VLOOKUP(H985,'8 лет'!$E$5:$F$79,2),IF((C985=9),VLOOKUP(H985,'9 лет'!$E$5:$F$79,2),IF((C985=10),VLOOKUP(H985,'10 лет'!$E$5:$F$79,2),IF((C985=11),VLOOKUP(H985,'11 лет'!$E$5:$F$79,2),IF((C985=12),VLOOKUP(H985,'12 лет'!$E$5:$F$79,2),IF((C985=13),VLOOKUP(H985,'13 лет'!$E$5:$F$79,2),IF((C985=14),VLOOKUP(H985,'14 лет'!$E$5:$F$79,2),IF((C985=15),VLOOKUP(H985,'15 лет'!$E$5:$F$79,2),IF((C985=16),VLOOKUP(H985,'16 лет'!$E$5:$F$79,2),IF((C985=17),VLOOKUP(H985,'17 лет'!$E$5:$F$79,2))))))))))))</f>
        <v>0</v>
      </c>
      <c r="J985" s="28"/>
      <c r="K985" s="17">
        <f>IF((C985&lt;=7),VLOOKUP(J985,'7 лет'!$G$5:$H$79,2),IF((C985=8),VLOOKUP(J985,'8 лет'!$G$5:$H$79,2),IF((C985=9),VLOOKUP(J985,'9 лет'!$G$5:$H$79,2),IF((C985=10),VLOOKUP(J985,'10 лет'!$G$5:$H$79,2),IF((C985=11),VLOOKUP(J985,'11 лет'!$G$5:$H$79,2),IF((C985=12),VLOOKUP(J985,'12 лет'!$G$5:$H$79,2),IF((C985=13),VLOOKUP(J985,'13 лет'!$G$5:$H$79,2),IF((C985=14),VLOOKUP(J985,'14 лет'!$G$5:$H$79,2),IF(C985&gt;=15,"0")))))))))</f>
        <v>0</v>
      </c>
      <c r="L985" s="28"/>
      <c r="M985" s="17" t="str">
        <f>IF((C985=12),VLOOKUP(L985,'12 лет'!$I$5:$J$81,2),IF((C985=13),VLOOKUP(L985,'13 лет'!$I$5:$J$81,2),IF((C985=14),VLOOKUP(L985,'14 лет'!$I$5:$J$80,2),IF((C985=15),VLOOKUP(L985,'15 лет'!$G$5:$H$82,2),IF((C985=16),VLOOKUP(L985,'16 лет'!$G$5:$H$81,2),IF((C985=17),VLOOKUP(L985,'17 лет'!$G$5:$H$81,2),IF(C985&lt;12,"0")))))))</f>
        <v>0</v>
      </c>
      <c r="N985" s="28"/>
      <c r="O985" s="17" t="str">
        <f>IF((C985=15),VLOOKUP(N985,'15 лет'!$I$5:$J$100,2),IF((C985=16),VLOOKUP(N985,'16 лет'!$I$5:$J$94,2),IF((C985=17),VLOOKUP(N985,'17 лет'!$I$5:$J$97,2),IF(C985&lt;15,"0"))))</f>
        <v>0</v>
      </c>
      <c r="P985" s="11"/>
      <c r="Q985" s="17">
        <f>IF((C985&lt;=7),VLOOKUP(P985,'7 лет'!$I$5:$J$79,2),IF((C985=8),VLOOKUP(P985,'8 лет'!$I$5:$J$79,2),IF((C985=9),VLOOKUP(P985,'9 лет'!$I$5:$J$79,2),IF((C985=10),VLOOKUP(P985,'10 лет'!$I$5:$J$79,2),IF((C985=11),VLOOKUP(P985,'11 лет'!$I$5:$J$79,2),IF((C985=12),VLOOKUP(P985,'12 лет'!$K$5:$L$79,2),IF((C985=13),VLOOKUP(P985,'13 лет'!$K$5:$L$79,2),IF((C985=14),VLOOKUP(P985,'14 лет'!$K$5:$L$79,2),IF((C985=15),VLOOKUP(P985,'15 лет'!$K$5:$L$79,2),IF((C985=16),VLOOKUP(P985,'16 лет'!$K$5:$L$79,2),IF((C985=17),VLOOKUP(P985,'17 лет'!$K$5:$L$79,2),)))))))))))</f>
        <v>50</v>
      </c>
      <c r="R985" s="28"/>
      <c r="S985" s="17">
        <f>IF((C985&lt;=7),VLOOKUP(R985,'7 лет'!$K$5:$L$79,2),IF((C985=8),VLOOKUP(R985,'8 лет'!$K$5:$L$79,2),IF((C985=9),VLOOKUP(R985,'9 лет'!$K$5:$L$79,2),IF((C985=10),VLOOKUP(R985,'10 лет'!$K$5:$L$79,2),IF((C985=11),VLOOKUP(R985,'11 лет'!$K$5:$L$79,2),IF((C985=12),VLOOKUP(R985,'12 лет'!$M$5:$N$79,2),IF((C985=13),VLOOKUP(R985,'13 лет'!$M$5:$N$79,2),IF((C985=14),VLOOKUP(R985,'14 лет'!$M$5:$N$79,2),IF((C985=15),VLOOKUP(R985,'15 лет'!$M$5:$N$79,2),IF((C985=16),VLOOKUP(R985,'16 лет'!$M$5:$N$79,2),IF((C985=17),VLOOKUP(R985,'17 лет'!$M$5:$N$79,2))))))))))))</f>
        <v>0</v>
      </c>
      <c r="T985" s="34">
        <f t="shared" ref="T985:T990" si="46">SUM(E985+G985+I985+K985+M985+O985+Q985+S985)</f>
        <v>50</v>
      </c>
      <c r="U985" s="4">
        <f>'Личное первенство юноши'!U151</f>
        <v>7</v>
      </c>
      <c r="V985" s="119">
        <f ca="1">'Командный зачет'!G33</f>
        <v>2</v>
      </c>
      <c r="W985" s="110">
        <f ca="1">SUM(V985*2)</f>
        <v>4</v>
      </c>
      <c r="X985" t="str">
        <f>P980</f>
        <v>Субъект РФ 24</v>
      </c>
    </row>
    <row r="986" spans="1:24" ht="18.75">
      <c r="A986" s="28">
        <v>2</v>
      </c>
      <c r="B986" s="79"/>
      <c r="C986" s="28"/>
      <c r="D986" s="28"/>
      <c r="E986" s="17">
        <f>IF((C986&lt;=7),VLOOKUP(D986,'7 лет'!$A$5:$B$78,2),IF((C986=8),VLOOKUP(D986,'8 лет'!$A$5:$B$78,2),IF((C986=9),VLOOKUP(D986,'9 лет'!$A$5:$B$78,2),IF((C986=10),VLOOKUP(D986,'10 лет'!$A$5:$B$78,2),IF((C986=11),VLOOKUP(D986,'11 лет'!$A$5:$B$78,2),IF((C986=12),VLOOKUP(D986,'12 лет'!$A$5:$B$78,2),IF((C986=13),VLOOKUP(D986,'13 лет'!$A$5:$B$78,2),IF((C986=14),VLOOKUP(D986,'14 лет'!$A$5:$B$78,2),IF((C986=15),VLOOKUP(D986,'15 лет'!$A$5:$B$78,2),IF((C986=16),VLOOKUP(D986,'16 лет'!$A$5:$B$78,2),IF((C986=17),VLOOKUP(D986,'17 лет'!$A$5:$B$78,2))))))))))))</f>
        <v>0</v>
      </c>
      <c r="F986" s="28"/>
      <c r="G986" s="17">
        <f>IF((C986&lt;=7),VLOOKUP(F986,'7 лет'!$C$5:$D$79,2),IF((C986=8),VLOOKUP(F986,'8 лет'!$C$5:$D$79,2),IF((C986=9),VLOOKUP(F986,'9 лет'!$C$5:$D$79,2),IF((C986=10),VLOOKUP(F986,'10 лет'!$C$5:$D$79,2),IF((C986=11),VLOOKUP(F986,'11 лет'!$C$5:$D$79,2),IF((C986=12),VLOOKUP(F986,'12 лет'!$C$5:$D$79,2),IF((C986=13),VLOOKUP(F986,'13 лет'!$C$5:$D$79,2),IF((C986=14),VLOOKUP(F986,'14 лет'!$C$5:$D$79,2),IF((C986=15),VLOOKUP(F986,'15 лет'!$C$5:$D$79,2),IF((C986=16),VLOOKUP(F986,'16 лет'!$C$5:$D$79,2),IF((C986=17),VLOOKUP(F986,'17 лет'!$C$5:$D$79,2))))))))))))</f>
        <v>0</v>
      </c>
      <c r="H986" s="28"/>
      <c r="I986" s="17">
        <f>IF((C986&lt;=7),VLOOKUP(H986,'7 лет'!$E$5:$F$79,2),IF((C986=8),VLOOKUP(H986,'8 лет'!$E$5:$F$79,2),IF((C986=9),VLOOKUP(H986,'9 лет'!$E$5:$F$79,2),IF((C986=10),VLOOKUP(H986,'10 лет'!$E$5:$F$79,2),IF((C986=11),VLOOKUP(H986,'11 лет'!$E$5:$F$79,2),IF((C986=12),VLOOKUP(H986,'12 лет'!$E$5:$F$79,2),IF((C986=13),VLOOKUP(H986,'13 лет'!$E$5:$F$79,2),IF((C986=14),VLOOKUP(H986,'14 лет'!$E$5:$F$79,2),IF((C986=15),VLOOKUP(H986,'15 лет'!$E$5:$F$79,2),IF((C986=16),VLOOKUP(H986,'16 лет'!$E$5:$F$79,2),IF((C986=17),VLOOKUP(H986,'17 лет'!$E$5:$F$79,2))))))))))))</f>
        <v>0</v>
      </c>
      <c r="J986" s="28"/>
      <c r="K986" s="17">
        <f>IF((C986&lt;=7),VLOOKUP(J986,'7 лет'!$G$5:$H$79,2),IF((C986=8),VLOOKUP(J986,'8 лет'!$G$5:$H$79,2),IF((C986=9),VLOOKUP(J986,'9 лет'!$G$5:$H$79,2),IF((C986=10),VLOOKUP(J986,'10 лет'!$G$5:$H$79,2),IF((C986=11),VLOOKUP(J986,'11 лет'!$G$5:$H$79,2),IF((C986=12),VLOOKUP(J986,'12 лет'!$G$5:$H$79,2),IF((C986=13),VLOOKUP(J986,'13 лет'!$G$5:$H$79,2),IF((C986=14),VLOOKUP(J986,'14 лет'!$G$5:$H$79,2),IF(C986&gt;=15,"0")))))))))</f>
        <v>0</v>
      </c>
      <c r="L986" s="28"/>
      <c r="M986" s="17" t="str">
        <f>IF((C986=12),VLOOKUP(L986,'12 лет'!$I$5:$J$81,2),IF((C986=13),VLOOKUP(L986,'13 лет'!$I$5:$J$81,2),IF((C986=14),VLOOKUP(L986,'14 лет'!$I$5:$J$80,2),IF((C986=15),VLOOKUP(L986,'15 лет'!$G$5:$H$82,2),IF((C986=16),VLOOKUP(L986,'16 лет'!$G$5:$H$81,2),IF((C986=17),VLOOKUP(L986,'17 лет'!$G$5:$H$81,2),IF(C986&lt;12,"0")))))))</f>
        <v>0</v>
      </c>
      <c r="N986" s="28"/>
      <c r="O986" s="17" t="str">
        <f>IF((C986=15),VLOOKUP(N986,'15 лет'!$I$5:$J$100,2),IF((C986=16),VLOOKUP(N986,'16 лет'!$I$5:$J$94,2),IF((C986=17),VLOOKUP(N986,'17 лет'!$I$5:$J$97,2),IF(C986&lt;15,"0"))))</f>
        <v>0</v>
      </c>
      <c r="P986" s="11"/>
      <c r="Q986" s="17">
        <f>IF((C986&lt;=7),VLOOKUP(P986,'7 лет'!$I$5:$J$79,2),IF((C986=8),VLOOKUP(P986,'8 лет'!$I$5:$J$79,2),IF((C986=9),VLOOKUP(P986,'9 лет'!$I$5:$J$79,2),IF((C986=10),VLOOKUP(P986,'10 лет'!$I$5:$J$79,2),IF((C986=11),VLOOKUP(P986,'11 лет'!$I$5:$J$79,2),IF((C986=12),VLOOKUP(P986,'12 лет'!$K$5:$L$79,2),IF((C986=13),VLOOKUP(P986,'13 лет'!$K$5:$L$79,2),IF((C986=14),VLOOKUP(P986,'14 лет'!$K$5:$L$79,2),IF((C986=15),VLOOKUP(P986,'15 лет'!$K$5:$L$79,2),IF((C986=16),VLOOKUP(P986,'16 лет'!$K$5:$L$79,2),IF((C986=17),VLOOKUP(P986,'17 лет'!$K$5:$L$79,2),)))))))))))</f>
        <v>50</v>
      </c>
      <c r="R986" s="28"/>
      <c r="S986" s="17">
        <f>IF((C986&lt;=7),VLOOKUP(R986,'7 лет'!$K$5:$L$79,2),IF((C986=8),VLOOKUP(R986,'8 лет'!$K$5:$L$79,2),IF((C986=9),VLOOKUP(R986,'9 лет'!$K$5:$L$79,2),IF((C986=10),VLOOKUP(R986,'10 лет'!$K$5:$L$79,2),IF((C986=11),VLOOKUP(R986,'11 лет'!$K$5:$L$79,2),IF((C986=12),VLOOKUP(R986,'12 лет'!$M$5:$N$79,2),IF((C986=13),VLOOKUP(R986,'13 лет'!$M$5:$N$79,2),IF((C986=14),VLOOKUP(R986,'14 лет'!$M$5:$N$79,2),IF((C986=15),VLOOKUP(R986,'15 лет'!$M$5:$N$79,2),IF((C986=16),VLOOKUP(R986,'16 лет'!$M$5:$N$79,2),IF((C986=17),VLOOKUP(R986,'17 лет'!$M$5:$N$79,2))))))))))))</f>
        <v>0</v>
      </c>
      <c r="T986" s="34">
        <f t="shared" si="46"/>
        <v>50</v>
      </c>
      <c r="U986" s="4">
        <f>'Личное первенство юноши'!U152</f>
        <v>7</v>
      </c>
      <c r="V986" s="120"/>
      <c r="W986" s="111"/>
      <c r="X986" t="str">
        <f>P980</f>
        <v>Субъект РФ 24</v>
      </c>
    </row>
    <row r="987" spans="1:24" ht="18.75">
      <c r="A987" s="28">
        <v>3</v>
      </c>
      <c r="B987" s="79"/>
      <c r="C987" s="28"/>
      <c r="D987" s="28"/>
      <c r="E987" s="17">
        <f>IF((C987&lt;=7),VLOOKUP(D987,'7 лет'!$A$5:$B$78,2),IF((C987=8),VLOOKUP(D987,'8 лет'!$A$5:$B$78,2),IF((C987=9),VLOOKUP(D987,'9 лет'!$A$5:$B$78,2),IF((C987=10),VLOOKUP(D987,'10 лет'!$A$5:$B$78,2),IF((C987=11),VLOOKUP(D987,'11 лет'!$A$5:$B$78,2),IF((C987=12),VLOOKUP(D987,'12 лет'!$A$5:$B$78,2),IF((C987=13),VLOOKUP(D987,'13 лет'!$A$5:$B$78,2),IF((C987=14),VLOOKUP(D987,'14 лет'!$A$5:$B$78,2),IF((C987=15),VLOOKUP(D987,'15 лет'!$A$5:$B$78,2),IF((C987=16),VLOOKUP(D987,'16 лет'!$A$5:$B$78,2),IF((C987=17),VLOOKUP(D987,'17 лет'!$A$5:$B$78,2))))))))))))</f>
        <v>0</v>
      </c>
      <c r="F987" s="28"/>
      <c r="G987" s="17">
        <f>IF((C987&lt;=7),VLOOKUP(F987,'7 лет'!$C$5:$D$79,2),IF((C987=8),VLOOKUP(F987,'8 лет'!$C$5:$D$79,2),IF((C987=9),VLOOKUP(F987,'9 лет'!$C$5:$D$79,2),IF((C987=10),VLOOKUP(F987,'10 лет'!$C$5:$D$79,2),IF((C987=11),VLOOKUP(F987,'11 лет'!$C$5:$D$79,2),IF((C987=12),VLOOKUP(F987,'12 лет'!$C$5:$D$79,2),IF((C987=13),VLOOKUP(F987,'13 лет'!$C$5:$D$79,2),IF((C987=14),VLOOKUP(F987,'14 лет'!$C$5:$D$79,2),IF((C987=15),VLOOKUP(F987,'15 лет'!$C$5:$D$79,2),IF((C987=16),VLOOKUP(F987,'16 лет'!$C$5:$D$79,2),IF((C987=17),VLOOKUP(F987,'17 лет'!$C$5:$D$79,2))))))))))))</f>
        <v>0</v>
      </c>
      <c r="H987" s="28"/>
      <c r="I987" s="17">
        <f>IF((C987&lt;=7),VLOOKUP(H987,'7 лет'!$E$5:$F$79,2),IF((C987=8),VLOOKUP(H987,'8 лет'!$E$5:$F$79,2),IF((C987=9),VLOOKUP(H987,'9 лет'!$E$5:$F$79,2),IF((C987=10),VLOOKUP(H987,'10 лет'!$E$5:$F$79,2),IF((C987=11),VLOOKUP(H987,'11 лет'!$E$5:$F$79,2),IF((C987=12),VLOOKUP(H987,'12 лет'!$E$5:$F$79,2),IF((C987=13),VLOOKUP(H987,'13 лет'!$E$5:$F$79,2),IF((C987=14),VLOOKUP(H987,'14 лет'!$E$5:$F$79,2),IF((C987=15),VLOOKUP(H987,'15 лет'!$E$5:$F$79,2),IF((C987=16),VLOOKUP(H987,'16 лет'!$E$5:$F$79,2),IF((C987=17),VLOOKUP(H987,'17 лет'!$E$5:$F$79,2))))))))))))</f>
        <v>0</v>
      </c>
      <c r="J987" s="28"/>
      <c r="K987" s="17">
        <f>IF((C987&lt;=7),VLOOKUP(J987,'7 лет'!$G$5:$H$79,2),IF((C987=8),VLOOKUP(J987,'8 лет'!$G$5:$H$79,2),IF((C987=9),VLOOKUP(J987,'9 лет'!$G$5:$H$79,2),IF((C987=10),VLOOKUP(J987,'10 лет'!$G$5:$H$79,2),IF((C987=11),VLOOKUP(J987,'11 лет'!$G$5:$H$79,2),IF((C987=12),VLOOKUP(J987,'12 лет'!$G$5:$H$79,2),IF((C987=13),VLOOKUP(J987,'13 лет'!$G$5:$H$79,2),IF((C987=14),VLOOKUP(J987,'14 лет'!$G$5:$H$79,2),IF(C987&gt;=15,"0")))))))))</f>
        <v>0</v>
      </c>
      <c r="L987" s="28"/>
      <c r="M987" s="17" t="str">
        <f>IF((C987=12),VLOOKUP(L987,'12 лет'!$I$5:$J$81,2),IF((C987=13),VLOOKUP(L987,'13 лет'!$I$5:$J$81,2),IF((C987=14),VLOOKUP(L987,'14 лет'!$I$5:$J$80,2),IF((C987=15),VLOOKUP(L987,'15 лет'!$G$5:$H$82,2),IF((C987=16),VLOOKUP(L987,'16 лет'!$G$5:$H$81,2),IF((C987=17),VLOOKUP(L987,'17 лет'!$G$5:$H$81,2),IF(C987&lt;12,"0")))))))</f>
        <v>0</v>
      </c>
      <c r="N987" s="28"/>
      <c r="O987" s="17" t="str">
        <f>IF((C987=15),VLOOKUP(N987,'15 лет'!$I$5:$J$100,2),IF((C987=16),VLOOKUP(N987,'16 лет'!$I$5:$J$94,2),IF((C987=17),VLOOKUP(N987,'17 лет'!$I$5:$J$97,2),IF(C987&lt;15,"0"))))</f>
        <v>0</v>
      </c>
      <c r="P987" s="11"/>
      <c r="Q987" s="17">
        <f>IF((C987&lt;=7),VLOOKUP(P987,'7 лет'!$I$5:$J$79,2),IF((C987=8),VLOOKUP(P987,'8 лет'!$I$5:$J$79,2),IF((C987=9),VLOOKUP(P987,'9 лет'!$I$5:$J$79,2),IF((C987=10),VLOOKUP(P987,'10 лет'!$I$5:$J$79,2),IF((C987=11),VLOOKUP(P987,'11 лет'!$I$5:$J$79,2),IF((C987=12),VLOOKUP(P987,'12 лет'!$K$5:$L$79,2),IF((C987=13),VLOOKUP(P987,'13 лет'!$K$5:$L$79,2),IF((C987=14),VLOOKUP(P987,'14 лет'!$K$5:$L$79,2),IF((C987=15),VLOOKUP(P987,'15 лет'!$K$5:$L$79,2),IF((C987=16),VLOOKUP(P987,'16 лет'!$K$5:$L$79,2),IF((C987=17),VLOOKUP(P987,'17 лет'!$K$5:$L$79,2),)))))))))))</f>
        <v>50</v>
      </c>
      <c r="R987" s="28"/>
      <c r="S987" s="17">
        <f>IF((C987&lt;=7),VLOOKUP(R987,'7 лет'!$K$5:$L$79,2),IF((C987=8),VLOOKUP(R987,'8 лет'!$K$5:$L$79,2),IF((C987=9),VLOOKUP(R987,'9 лет'!$K$5:$L$79,2),IF((C987=10),VLOOKUP(R987,'10 лет'!$K$5:$L$79,2),IF((C987=11),VLOOKUP(R987,'11 лет'!$K$5:$L$79,2),IF((C987=12),VLOOKUP(R987,'12 лет'!$M$5:$N$79,2),IF((C987=13),VLOOKUP(R987,'13 лет'!$M$5:$N$79,2),IF((C987=14),VLOOKUP(R987,'14 лет'!$M$5:$N$79,2),IF((C987=15),VLOOKUP(R987,'15 лет'!$M$5:$N$79,2),IF((C987=16),VLOOKUP(R987,'16 лет'!$M$5:$N$79,2),IF((C987=17),VLOOKUP(R987,'17 лет'!$M$5:$N$79,2))))))))))))</f>
        <v>0</v>
      </c>
      <c r="T987" s="34">
        <f t="shared" si="46"/>
        <v>50</v>
      </c>
      <c r="U987" s="4">
        <f>'Личное первенство юноши'!U153</f>
        <v>7</v>
      </c>
      <c r="V987" s="120"/>
      <c r="W987" s="111"/>
      <c r="X987" t="str">
        <f>P980</f>
        <v>Субъект РФ 24</v>
      </c>
    </row>
    <row r="988" spans="1:24" ht="18.75">
      <c r="A988" s="28">
        <v>4</v>
      </c>
      <c r="B988" s="79"/>
      <c r="C988" s="28"/>
      <c r="D988" s="28"/>
      <c r="E988" s="17">
        <f>IF((C988&lt;=7),VLOOKUP(D988,'7 лет'!$A$5:$B$78,2),IF((C988=8),VLOOKUP(D988,'8 лет'!$A$5:$B$78,2),IF((C988=9),VLOOKUP(D988,'9 лет'!$A$5:$B$78,2),IF((C988=10),VLOOKUP(D988,'10 лет'!$A$5:$B$78,2),IF((C988=11),VLOOKUP(D988,'11 лет'!$A$5:$B$78,2),IF((C988=12),VLOOKUP(D988,'12 лет'!$A$5:$B$78,2),IF((C988=13),VLOOKUP(D988,'13 лет'!$A$5:$B$78,2),IF((C988=14),VLOOKUP(D988,'14 лет'!$A$5:$B$78,2),IF((C988=15),VLOOKUP(D988,'15 лет'!$A$5:$B$78,2),IF((C988=16),VLOOKUP(D988,'16 лет'!$A$5:$B$78,2),IF((C988=17),VLOOKUP(D988,'17 лет'!$A$5:$B$78,2))))))))))))</f>
        <v>0</v>
      </c>
      <c r="F988" s="28"/>
      <c r="G988" s="17">
        <f>IF((C988&lt;=7),VLOOKUP(F988,'7 лет'!$C$5:$D$79,2),IF((C988=8),VLOOKUP(F988,'8 лет'!$C$5:$D$79,2),IF((C988=9),VLOOKUP(F988,'9 лет'!$C$5:$D$79,2),IF((C988=10),VLOOKUP(F988,'10 лет'!$C$5:$D$79,2),IF((C988=11),VLOOKUP(F988,'11 лет'!$C$5:$D$79,2),IF((C988=12),VLOOKUP(F988,'12 лет'!$C$5:$D$79,2),IF((C988=13),VLOOKUP(F988,'13 лет'!$C$5:$D$79,2),IF((C988=14),VLOOKUP(F988,'14 лет'!$C$5:$D$79,2),IF((C988=15),VLOOKUP(F988,'15 лет'!$C$5:$D$79,2),IF((C988=16),VLOOKUP(F988,'16 лет'!$C$5:$D$79,2),IF((C988=17),VLOOKUP(F988,'17 лет'!$C$5:$D$79,2))))))))))))</f>
        <v>0</v>
      </c>
      <c r="H988" s="28"/>
      <c r="I988" s="17">
        <f>IF((C988&lt;=7),VLOOKUP(H988,'7 лет'!$E$5:$F$79,2),IF((C988=8),VLOOKUP(H988,'8 лет'!$E$5:$F$79,2),IF((C988=9),VLOOKUP(H988,'9 лет'!$E$5:$F$79,2),IF((C988=10),VLOOKUP(H988,'10 лет'!$E$5:$F$79,2),IF((C988=11),VLOOKUP(H988,'11 лет'!$E$5:$F$79,2),IF((C988=12),VLOOKUP(H988,'12 лет'!$E$5:$F$79,2),IF((C988=13),VLOOKUP(H988,'13 лет'!$E$5:$F$79,2),IF((C988=14),VLOOKUP(H988,'14 лет'!$E$5:$F$79,2),IF((C988=15),VLOOKUP(H988,'15 лет'!$E$5:$F$79,2),IF((C988=16),VLOOKUP(H988,'16 лет'!$E$5:$F$79,2),IF((C988=17),VLOOKUP(H988,'17 лет'!$E$5:$F$79,2))))))))))))</f>
        <v>0</v>
      </c>
      <c r="J988" s="28"/>
      <c r="K988" s="17">
        <f>IF((C988&lt;=7),VLOOKUP(J988,'7 лет'!$G$5:$H$79,2),IF((C988=8),VLOOKUP(J988,'8 лет'!$G$5:$H$79,2),IF((C988=9),VLOOKUP(J988,'9 лет'!$G$5:$H$79,2),IF((C988=10),VLOOKUP(J988,'10 лет'!$G$5:$H$79,2),IF((C988=11),VLOOKUP(J988,'11 лет'!$G$5:$H$79,2),IF((C988=12),VLOOKUP(J988,'12 лет'!$G$5:$H$79,2),IF((C988=13),VLOOKUP(J988,'13 лет'!$G$5:$H$79,2),IF((C988=14),VLOOKUP(J988,'14 лет'!$G$5:$H$79,2),IF(C988&gt;=15,"0")))))))))</f>
        <v>0</v>
      </c>
      <c r="L988" s="28"/>
      <c r="M988" s="17" t="str">
        <f>IF((C988=12),VLOOKUP(L988,'12 лет'!$I$5:$J$81,2),IF((C988=13),VLOOKUP(L988,'13 лет'!$I$5:$J$81,2),IF((C988=14),VLOOKUP(L988,'14 лет'!$I$5:$J$80,2),IF((C988=15),VLOOKUP(L988,'15 лет'!$G$5:$H$82,2),IF((C988=16),VLOOKUP(L988,'16 лет'!$G$5:$H$81,2),IF((C988=17),VLOOKUP(L988,'17 лет'!$G$5:$H$81,2),IF(C988&lt;12,"0")))))))</f>
        <v>0</v>
      </c>
      <c r="N988" s="28"/>
      <c r="O988" s="17" t="str">
        <f>IF((C988=15),VLOOKUP(N988,'15 лет'!$I$5:$J$100,2),IF((C988=16),VLOOKUP(N988,'16 лет'!$I$5:$J$94,2),IF((C988=17),VLOOKUP(N988,'17 лет'!$I$5:$J$97,2),IF(C988&lt;15,"0"))))</f>
        <v>0</v>
      </c>
      <c r="P988" s="11"/>
      <c r="Q988" s="17">
        <f>IF((C988&lt;=7),VLOOKUP(P988,'7 лет'!$I$5:$J$79,2),IF((C988=8),VLOOKUP(P988,'8 лет'!$I$5:$J$79,2),IF((C988=9),VLOOKUP(P988,'9 лет'!$I$5:$J$79,2),IF((C988=10),VLOOKUP(P988,'10 лет'!$I$5:$J$79,2),IF((C988=11),VLOOKUP(P988,'11 лет'!$I$5:$J$79,2),IF((C988=12),VLOOKUP(P988,'12 лет'!$K$5:$L$79,2),IF((C988=13),VLOOKUP(P988,'13 лет'!$K$5:$L$79,2),IF((C988=14),VLOOKUP(P988,'14 лет'!$K$5:$L$79,2),IF((C988=15),VLOOKUP(P988,'15 лет'!$K$5:$L$79,2),IF((C988=16),VLOOKUP(P988,'16 лет'!$K$5:$L$79,2),IF((C988=17),VLOOKUP(P988,'17 лет'!$K$5:$L$79,2),)))))))))))</f>
        <v>50</v>
      </c>
      <c r="R988" s="28"/>
      <c r="S988" s="17">
        <f>IF((C988&lt;=7),VLOOKUP(R988,'7 лет'!$K$5:$L$79,2),IF((C988=8),VLOOKUP(R988,'8 лет'!$K$5:$L$79,2),IF((C988=9),VLOOKUP(R988,'9 лет'!$K$5:$L$79,2),IF((C988=10),VLOOKUP(R988,'10 лет'!$K$5:$L$79,2),IF((C988=11),VLOOKUP(R988,'11 лет'!$K$5:$L$79,2),IF((C988=12),VLOOKUP(R988,'12 лет'!$M$5:$N$79,2),IF((C988=13),VLOOKUP(R988,'13 лет'!$M$5:$N$79,2),IF((C988=14),VLOOKUP(R988,'14 лет'!$M$5:$N$79,2),IF((C988=15),VLOOKUP(R988,'15 лет'!$M$5:$N$79,2),IF((C988=16),VLOOKUP(R988,'16 лет'!$M$5:$N$79,2),IF((C988=17),VLOOKUP(R988,'17 лет'!$M$5:$N$79,2))))))))))))</f>
        <v>0</v>
      </c>
      <c r="T988" s="34">
        <f t="shared" si="46"/>
        <v>50</v>
      </c>
      <c r="U988" s="4">
        <f>'Личное первенство юноши'!U154</f>
        <v>7</v>
      </c>
      <c r="V988" s="120"/>
      <c r="W988" s="111"/>
      <c r="X988" t="str">
        <f>P980</f>
        <v>Субъект РФ 24</v>
      </c>
    </row>
    <row r="989" spans="1:24" ht="18.75">
      <c r="A989" s="28">
        <v>5</v>
      </c>
      <c r="B989" s="79"/>
      <c r="C989" s="30"/>
      <c r="D989" s="28"/>
      <c r="E989" s="17">
        <f>IF((C989&lt;=7),VLOOKUP(D989,'7 лет'!$A$5:$B$78,2),IF((C989=8),VLOOKUP(D989,'8 лет'!$A$5:$B$78,2),IF((C989=9),VLOOKUP(D989,'9 лет'!$A$5:$B$78,2),IF((C989=10),VLOOKUP(D989,'10 лет'!$A$5:$B$78,2),IF((C989=11),VLOOKUP(D989,'11 лет'!$A$5:$B$78,2),IF((C989=12),VLOOKUP(D989,'12 лет'!$A$5:$B$78,2),IF((C989=13),VLOOKUP(D989,'13 лет'!$A$5:$B$78,2),IF((C989=14),VLOOKUP(D989,'14 лет'!$A$5:$B$78,2),IF((C989=15),VLOOKUP(D989,'15 лет'!$A$5:$B$78,2),IF((C989=16),VLOOKUP(D989,'16 лет'!$A$5:$B$78,2),IF((C989=17),VLOOKUP(D989,'17 лет'!$A$5:$B$78,2))))))))))))</f>
        <v>0</v>
      </c>
      <c r="F989" s="28"/>
      <c r="G989" s="17">
        <f>IF((C989&lt;=7),VLOOKUP(F989,'7 лет'!$C$5:$D$79,2),IF((C989=8),VLOOKUP(F989,'8 лет'!$C$5:$D$79,2),IF((C989=9),VLOOKUP(F989,'9 лет'!$C$5:$D$79,2),IF((C989=10),VLOOKUP(F989,'10 лет'!$C$5:$D$79,2),IF((C989=11),VLOOKUP(F989,'11 лет'!$C$5:$D$79,2),IF((C989=12),VLOOKUP(F989,'12 лет'!$C$5:$D$79,2),IF((C989=13),VLOOKUP(F989,'13 лет'!$C$5:$D$79,2),IF((C989=14),VLOOKUP(F989,'14 лет'!$C$5:$D$79,2),IF((C989=15),VLOOKUP(F989,'15 лет'!$C$5:$D$79,2),IF((C989=16),VLOOKUP(F989,'16 лет'!$C$5:$D$79,2),IF((C989=17),VLOOKUP(F989,'17 лет'!$C$5:$D$79,2))))))))))))</f>
        <v>0</v>
      </c>
      <c r="H989" s="28"/>
      <c r="I989" s="17">
        <f>IF((C989&lt;=7),VLOOKUP(H989,'7 лет'!$E$5:$F$79,2),IF((C989=8),VLOOKUP(H989,'8 лет'!$E$5:$F$79,2),IF((C989=9),VLOOKUP(H989,'9 лет'!$E$5:$F$79,2),IF((C989=10),VLOOKUP(H989,'10 лет'!$E$5:$F$79,2),IF((C989=11),VLOOKUP(H989,'11 лет'!$E$5:$F$79,2),IF((C989=12),VLOOKUP(H989,'12 лет'!$E$5:$F$79,2),IF((C989=13),VLOOKUP(H989,'13 лет'!$E$5:$F$79,2),IF((C989=14),VLOOKUP(H989,'14 лет'!$E$5:$F$79,2),IF((C989=15),VLOOKUP(H989,'15 лет'!$E$5:$F$79,2),IF((C989=16),VLOOKUP(H989,'16 лет'!$E$5:$F$79,2),IF((C989=17),VLOOKUP(H989,'17 лет'!$E$5:$F$79,2))))))))))))</f>
        <v>0</v>
      </c>
      <c r="J989" s="28"/>
      <c r="K989" s="17">
        <f>IF((C989&lt;=7),VLOOKUP(J989,'7 лет'!$G$5:$H$79,2),IF((C989=8),VLOOKUP(J989,'8 лет'!$G$5:$H$79,2),IF((C989=9),VLOOKUP(J989,'9 лет'!$G$5:$H$79,2),IF((C989=10),VLOOKUP(J989,'10 лет'!$G$5:$H$79,2),IF((C989=11),VLOOKUP(J989,'11 лет'!$G$5:$H$79,2),IF((C989=12),VLOOKUP(J989,'12 лет'!$G$5:$H$79,2),IF((C989=13),VLOOKUP(J989,'13 лет'!$G$5:$H$79,2),IF((C989=14),VLOOKUP(J989,'14 лет'!$G$5:$H$79,2),IF(C989&gt;=15,"0")))))))))</f>
        <v>0</v>
      </c>
      <c r="L989" s="28"/>
      <c r="M989" s="17" t="str">
        <f>IF((C989=12),VLOOKUP(L989,'12 лет'!$I$5:$J$81,2),IF((C989=13),VLOOKUP(L989,'13 лет'!$I$5:$J$81,2),IF((C989=14),VLOOKUP(L989,'14 лет'!$I$5:$J$80,2),IF((C989=15),VLOOKUP(L989,'15 лет'!$G$5:$H$82,2),IF((C989=16),VLOOKUP(L989,'16 лет'!$G$5:$H$81,2),IF((C989=17),VLOOKUP(L989,'17 лет'!$G$5:$H$81,2),IF(C989&lt;12,"0")))))))</f>
        <v>0</v>
      </c>
      <c r="N989" s="28"/>
      <c r="O989" s="17" t="str">
        <f>IF((C989=15),VLOOKUP(N989,'15 лет'!$I$5:$J$100,2),IF((C989=16),VLOOKUP(N989,'16 лет'!$I$5:$J$94,2),IF((C989=17),VLOOKUP(N989,'17 лет'!$I$5:$J$97,2),IF(C989&lt;15,"0"))))</f>
        <v>0</v>
      </c>
      <c r="P989" s="11"/>
      <c r="Q989" s="17">
        <f>IF((C989&lt;=7),VLOOKUP(P989,'7 лет'!$I$5:$J$79,2),IF((C989=8),VLOOKUP(P989,'8 лет'!$I$5:$J$79,2),IF((C989=9),VLOOKUP(P989,'9 лет'!$I$5:$J$79,2),IF((C989=10),VLOOKUP(P989,'10 лет'!$I$5:$J$79,2),IF((C989=11),VLOOKUP(P989,'11 лет'!$I$5:$J$79,2),IF((C989=12),VLOOKUP(P989,'12 лет'!$K$5:$L$79,2),IF((C989=13),VLOOKUP(P989,'13 лет'!$K$5:$L$79,2),IF((C989=14),VLOOKUP(P989,'14 лет'!$K$5:$L$79,2),IF((C989=15),VLOOKUP(P989,'15 лет'!$K$5:$L$79,2),IF((C989=16),VLOOKUP(P989,'16 лет'!$K$5:$L$79,2),IF((C989=17),VLOOKUP(P989,'17 лет'!$K$5:$L$79,2),)))))))))))</f>
        <v>50</v>
      </c>
      <c r="R989" s="28"/>
      <c r="S989" s="17">
        <f>IF((C989&lt;=7),VLOOKUP(R989,'7 лет'!$K$5:$L$79,2),IF((C989=8),VLOOKUP(R989,'8 лет'!$K$5:$L$79,2),IF((C989=9),VLOOKUP(R989,'9 лет'!$K$5:$L$79,2),IF((C989=10),VLOOKUP(R989,'10 лет'!$K$5:$L$79,2),IF((C989=11),VLOOKUP(R989,'11 лет'!$K$5:$L$79,2),IF((C989=12),VLOOKUP(R989,'12 лет'!$M$5:$N$79,2),IF((C989=13),VLOOKUP(R989,'13 лет'!$M$5:$N$79,2),IF((C989=14),VLOOKUP(R989,'14 лет'!$M$5:$N$79,2),IF((C989=15),VLOOKUP(R989,'15 лет'!$M$5:$N$79,2),IF((C989=16),VLOOKUP(R989,'16 лет'!$M$5:$N$79,2),IF((C989=17),VLOOKUP(R989,'17 лет'!$M$5:$N$79,2))))))))))))</f>
        <v>0</v>
      </c>
      <c r="T989" s="34">
        <f t="shared" si="46"/>
        <v>50</v>
      </c>
      <c r="U989" s="4">
        <f>'Личное первенство юноши'!U155</f>
        <v>7</v>
      </c>
      <c r="V989" s="120"/>
      <c r="W989" s="111"/>
      <c r="X989" t="str">
        <f>P980</f>
        <v>Субъект РФ 24</v>
      </c>
    </row>
    <row r="990" spans="1:24" ht="18.75">
      <c r="A990" s="28">
        <v>6</v>
      </c>
      <c r="B990" s="79"/>
      <c r="C990" s="30"/>
      <c r="D990" s="28"/>
      <c r="E990" s="17">
        <f>IF((C990&lt;=7),VLOOKUP(D990,'7 лет'!$A$5:$B$78,2),IF((C990=8),VLOOKUP(D990,'8 лет'!$A$5:$B$78,2),IF((C990=9),VLOOKUP(D990,'9 лет'!$A$5:$B$78,2),IF((C990=10),VLOOKUP(D990,'10 лет'!$A$5:$B$78,2),IF((C990=11),VLOOKUP(D990,'11 лет'!$A$5:$B$78,2),IF((C990=12),VLOOKUP(D990,'12 лет'!$A$5:$B$78,2),IF((C990=13),VLOOKUP(D990,'13 лет'!$A$5:$B$78,2),IF((C990=14),VLOOKUP(D990,'14 лет'!$A$5:$B$78,2),IF((C990=15),VLOOKUP(D990,'15 лет'!$A$5:$B$78,2),IF((C990=16),VLOOKUP(D990,'16 лет'!$A$5:$B$78,2),IF((C990=17),VLOOKUP(D990,'17 лет'!$A$5:$B$78,2))))))))))))</f>
        <v>0</v>
      </c>
      <c r="F990" s="28"/>
      <c r="G990" s="17">
        <f>IF((C990&lt;=7),VLOOKUP(F990,'7 лет'!$C$5:$D$79,2),IF((C990=8),VLOOKUP(F990,'8 лет'!$C$5:$D$79,2),IF((C990=9),VLOOKUP(F990,'9 лет'!$C$5:$D$79,2),IF((C990=10),VLOOKUP(F990,'10 лет'!$C$5:$D$79,2),IF((C990=11),VLOOKUP(F990,'11 лет'!$C$5:$D$79,2),IF((C990=12),VLOOKUP(F990,'12 лет'!$C$5:$D$79,2),IF((C990=13),VLOOKUP(F990,'13 лет'!$C$5:$D$79,2),IF((C990=14),VLOOKUP(F990,'14 лет'!$C$5:$D$79,2),IF((C990=15),VLOOKUP(F990,'15 лет'!$C$5:$D$79,2),IF((C990=16),VLOOKUP(F990,'16 лет'!$C$5:$D$79,2),IF((C990=17),VLOOKUP(F990,'17 лет'!$C$5:$D$79,2))))))))))))</f>
        <v>0</v>
      </c>
      <c r="H990" s="28"/>
      <c r="I990" s="17">
        <f>IF((C990&lt;=7),VLOOKUP(H990,'7 лет'!$E$5:$F$79,2),IF((C990=8),VLOOKUP(H990,'8 лет'!$E$5:$F$79,2),IF((C990=9),VLOOKUP(H990,'9 лет'!$E$5:$F$79,2),IF((C990=10),VLOOKUP(H990,'10 лет'!$E$5:$F$79,2),IF((C990=11),VLOOKUP(H990,'11 лет'!$E$5:$F$79,2),IF((C990=12),VLOOKUP(H990,'12 лет'!$E$5:$F$79,2),IF((C990=13),VLOOKUP(H990,'13 лет'!$E$5:$F$79,2),IF((C990=14),VLOOKUP(H990,'14 лет'!$E$5:$F$79,2),IF((C990=15),VLOOKUP(H990,'15 лет'!$E$5:$F$79,2),IF((C990=16),VLOOKUP(H990,'16 лет'!$E$5:$F$79,2),IF((C990=17),VLOOKUP(H990,'17 лет'!$E$5:$F$79,2))))))))))))</f>
        <v>0</v>
      </c>
      <c r="J990" s="28"/>
      <c r="K990" s="17">
        <f>IF((C990&lt;=7),VLOOKUP(J990,'7 лет'!$G$5:$H$79,2),IF((C990=8),VLOOKUP(J990,'8 лет'!$G$5:$H$79,2),IF((C990=9),VLOOKUP(J990,'9 лет'!$G$5:$H$79,2),IF((C990=10),VLOOKUP(J990,'10 лет'!$G$5:$H$79,2),IF((C990=11),VLOOKUP(J990,'11 лет'!$G$5:$H$79,2),IF((C990=12),VLOOKUP(J990,'12 лет'!$G$5:$H$79,2),IF((C990=13),VLOOKUP(J990,'13 лет'!$G$5:$H$79,2),IF((C990=14),VLOOKUP(J990,'14 лет'!$G$5:$H$79,2),IF(C990&gt;=15,"0")))))))))</f>
        <v>0</v>
      </c>
      <c r="L990" s="28"/>
      <c r="M990" s="17" t="str">
        <f>IF((C990=12),VLOOKUP(L990,'12 лет'!$I$5:$J$81,2),IF((C990=13),VLOOKUP(L990,'13 лет'!$I$5:$J$81,2),IF((C990=14),VLOOKUP(L990,'14 лет'!$I$5:$J$80,2),IF((C990=15),VLOOKUP(L990,'15 лет'!$G$5:$H$82,2),IF((C990=16),VLOOKUP(L990,'16 лет'!$G$5:$H$81,2),IF((C990=17),VLOOKUP(L990,'17 лет'!$G$5:$H$81,2),IF(C990&lt;12,"0")))))))</f>
        <v>0</v>
      </c>
      <c r="N990" s="28"/>
      <c r="O990" s="17" t="str">
        <f>IF((C990=15),VLOOKUP(N990,'15 лет'!$I$5:$J$100,2),IF((C990=16),VLOOKUP(N990,'16 лет'!$I$5:$J$94,2),IF((C990=17),VLOOKUP(N990,'17 лет'!$I$5:$J$97,2),IF(C990&lt;15,"0"))))</f>
        <v>0</v>
      </c>
      <c r="P990" s="11"/>
      <c r="Q990" s="17">
        <f>IF((C990&lt;=7),VLOOKUP(P990,'7 лет'!$I$5:$J$79,2),IF((C990=8),VLOOKUP(P990,'8 лет'!$I$5:$J$79,2),IF((C990=9),VLOOKUP(P990,'9 лет'!$I$5:$J$79,2),IF((C990=10),VLOOKUP(P990,'10 лет'!$I$5:$J$79,2),IF((C990=11),VLOOKUP(P990,'11 лет'!$I$5:$J$79,2),IF((C990=12),VLOOKUP(P990,'12 лет'!$K$5:$L$79,2),IF((C990=13),VLOOKUP(P990,'13 лет'!$K$5:$L$79,2),IF((C990=14),VLOOKUP(P990,'14 лет'!$K$5:$L$79,2),IF((C990=15),VLOOKUP(P990,'15 лет'!$K$5:$L$79,2),IF((C990=16),VLOOKUP(P990,'16 лет'!$K$5:$L$79,2),IF((C990=17),VLOOKUP(P990,'17 лет'!$K$5:$L$79,2),)))))))))))</f>
        <v>50</v>
      </c>
      <c r="R990" s="28"/>
      <c r="S990" s="17">
        <f>IF((C990&lt;=7),VLOOKUP(R990,'7 лет'!$K$5:$L$79,2),IF((C990=8),VLOOKUP(R990,'8 лет'!$K$5:$L$79,2),IF((C990=9),VLOOKUP(R990,'9 лет'!$K$5:$L$79,2),IF((C990=10),VLOOKUP(R990,'10 лет'!$K$5:$L$79,2),IF((C990=11),VLOOKUP(R990,'11 лет'!$K$5:$L$79,2),IF((C990=12),VLOOKUP(R990,'12 лет'!$M$5:$N$79,2),IF((C990=13),VLOOKUP(R990,'13 лет'!$M$5:$N$79,2),IF((C990=14),VLOOKUP(R990,'14 лет'!$M$5:$N$79,2),IF((C990=15),VLOOKUP(R990,'15 лет'!$M$5:$N$79,2),IF((C990=16),VLOOKUP(R990,'16 лет'!$M$5:$N$79,2),IF((C990=17),VLOOKUP(R990,'17 лет'!$M$5:$N$79,2))))))))))))</f>
        <v>0</v>
      </c>
      <c r="T990" s="34">
        <f t="shared" si="46"/>
        <v>50</v>
      </c>
      <c r="U990" s="4">
        <f>'Личное первенство юноши'!U156</f>
        <v>7</v>
      </c>
      <c r="V990" s="120"/>
      <c r="W990" s="111"/>
      <c r="X990" t="str">
        <f>P980</f>
        <v>Субъект РФ 24</v>
      </c>
    </row>
    <row r="991" spans="1:24" ht="18.75">
      <c r="A991" s="122"/>
      <c r="B991" s="123"/>
      <c r="C991" s="123"/>
      <c r="D991" s="123"/>
      <c r="E991" s="123"/>
      <c r="F991" s="123"/>
      <c r="G991" s="123"/>
      <c r="H991" s="123"/>
      <c r="I991" s="123"/>
      <c r="J991" s="123"/>
      <c r="K991" s="123"/>
      <c r="L991" s="123"/>
      <c r="M991" s="123"/>
      <c r="N991" s="123"/>
      <c r="O991" s="123"/>
      <c r="P991" s="128" t="s">
        <v>292</v>
      </c>
      <c r="Q991" s="128"/>
      <c r="R991" s="128"/>
      <c r="S991" s="129"/>
      <c r="T991" s="124">
        <f ca="1">SUMPRODUCT(LARGE($T$985:$T$990,ROW(INDIRECT("T1:T"&amp;Z17))))</f>
        <v>250</v>
      </c>
      <c r="U991" s="125"/>
      <c r="V991" s="120"/>
      <c r="W991" s="111"/>
    </row>
    <row r="992" spans="1:24" ht="24.75" customHeight="1">
      <c r="A992" s="135" t="s">
        <v>180</v>
      </c>
      <c r="B992" s="136"/>
      <c r="C992" s="136"/>
      <c r="D992" s="136"/>
      <c r="E992" s="136"/>
      <c r="F992" s="136"/>
      <c r="G992" s="136"/>
      <c r="H992" s="136"/>
      <c r="I992" s="136"/>
      <c r="J992" s="136"/>
      <c r="K992" s="136"/>
      <c r="L992" s="136"/>
      <c r="M992" s="136"/>
      <c r="N992" s="136"/>
      <c r="O992" s="136"/>
      <c r="P992" s="136"/>
      <c r="Q992" s="136"/>
      <c r="R992" s="136"/>
      <c r="S992" s="136"/>
      <c r="T992" s="136"/>
      <c r="U992" s="137"/>
      <c r="V992" s="120"/>
      <c r="W992" s="111"/>
    </row>
    <row r="993" spans="1:24" ht="18.75">
      <c r="A993" s="28">
        <v>1</v>
      </c>
      <c r="B993" s="80"/>
      <c r="C993" s="28"/>
      <c r="D993" s="28"/>
      <c r="E993" s="17">
        <f>IF((C993&lt;=7),VLOOKUP(D993,'7 лет'!$M$5:$N$78,2),IF((C993=8),VLOOKUP(D993,'8 лет'!$M$5:$N$78,2),IF((C993=9),VLOOKUP(D993,'9 лет'!$M$5:$N$78,2),IF((C993=10),VLOOKUP(D993,'10 лет'!$M$5:$N$78,2),IF((C993=11),VLOOKUP(D993,'11 лет'!$M$5:$N$78,2),IF((C993=12),VLOOKUP(D993,'12 лет'!$O$5:$P$78,2),IF((C993=13),VLOOKUP(D993,'13 лет'!$O$5:$P$78,2),IF((C993=14),VLOOKUP(D993,'14 лет'!$O$5:$P$78,2),IF((C993=15),VLOOKUP(D993,'15 лет'!$O$5:$P$78,2),IF((C993=16),VLOOKUP(D993,'16 лет'!$O$5:$P$78,2),IF((C993=17),VLOOKUP(D993,'17 лет'!$O$5:$P$78,2))))))))))))</f>
        <v>0</v>
      </c>
      <c r="F993" s="28"/>
      <c r="G993" s="17">
        <f>IF((C993&lt;=7),VLOOKUP(F993,'7 лет'!$O$5:$P$79,2),IF((C993=8),VLOOKUP(F993,'8 лет'!$O$5:$P$79,2),IF((C993=9),VLOOKUP(F993,'9 лет'!$O$5:$P$79,2),IF((C993=10),VLOOKUP(F993,'10 лет'!$O$5:$P$79,2),IF((C993=11),VLOOKUP(F993,'11 лет'!$O$5:$P$79,2),IF((C993=12),VLOOKUP(F993,'12 лет'!$Q$5:$R$79,2),IF((C993=13),VLOOKUP(F993,'13 лет'!$Q$5:$R$79,2),IF((C993=14),VLOOKUP(F993,'14 лет'!$Q$5:$R$79,2),IF((C993=15),VLOOKUP(F993,'15 лет'!$Q$5:$R$79,2),IF((C993=16),VLOOKUP(F993,'16 лет'!$Q$5:$R$79,2),IF((C993=17),VLOOKUP(F993,'17 лет'!$Q$5:$R$79,2))))))))))))</f>
        <v>0</v>
      </c>
      <c r="H993" s="28"/>
      <c r="I993" s="17">
        <f>IF((C993&lt;=7),VLOOKUP(H993,'7 лет'!$Q$5:$R$79,2),IF((C993=8),VLOOKUP(H993,'8 лет'!$Q$5:$R$79,2),IF((C993=9),VLOOKUP(H993,'9 лет'!$Q$5:$R$79,2),IF((C993=10),VLOOKUP(H993,'10 лет'!$Q$5:$R$79,2),IF((C993=11),VLOOKUP(H993,'11 лет'!$Q$5:$R$79,2),IF((C993=12),VLOOKUP(H993,'12 лет'!$S$5:$T$79,2),IF((C993=13),VLOOKUP(H993,'13 лет'!$S$5:$T$79,2),IF((C993=14),VLOOKUP(H993,'14 лет'!$S$5:$T$79,2),IF((C993=15),VLOOKUP(H993,'15 лет'!$S$5:$T$79,2),IF((C993=16),VLOOKUP(H993,'16 лет'!$S$5:$T$79,2),IF((C993=17),VLOOKUP(H993,'17 лет'!$S$5:$T$79,2))))))))))))</f>
        <v>0</v>
      </c>
      <c r="J993" s="28"/>
      <c r="K993" s="17">
        <f>IF((C993&lt;=7),VLOOKUP(J993,'7 лет'!$S$5:$T$79,2),IF((C993=8),VLOOKUP(J993,'8 лет'!$S$5:$T$79,2),IF((C993=9),VLOOKUP(J993,'9 лет'!$S$5:$T$79,2),IF((C993=10),VLOOKUP(J993,'10 лет'!$S$5:$T$79,2),IF((C993=11),VLOOKUP(J993,'11 лет'!$S$5:$T$79,2),IF((C993=12),VLOOKUP(J993,'12 лет'!$U$5:$V$79,2),IF((C993=13),VLOOKUP(J993,'13 лет'!$U$5:$V$79,2),IF((C993=14),VLOOKUP(J993,'14 лет'!$U$5:$V$79,2),IF(C993&gt;=15,"0")))))))))</f>
        <v>0</v>
      </c>
      <c r="L993" s="28"/>
      <c r="M993" s="17" t="str">
        <f>IF((C993=12),VLOOKUP(L993,'12 лет'!$W$5:$X$85,2),IF((C993=13),VLOOKUP(L993,'13 лет'!$W$5:$X$84,2),IF((C993=14),VLOOKUP(L993,'14 лет'!$W$5:$X$82,2),IF((C993=15),VLOOKUP(L993,'15 лет'!$U$5:$V$82,2),IF((C993=16),VLOOKUP(L993,'16 лет'!$U$5:$V$78,2),IF((C993=17),VLOOKUP(L993,'17 лет'!$U$5:$V$78,2),IF(C993&lt;12,"0")))))))</f>
        <v>0</v>
      </c>
      <c r="N993" s="28"/>
      <c r="O993" s="17" t="str">
        <f>IF((C993=15),VLOOKUP(N993,'15 лет'!$W$5:$X$115,2),IF((C993=16),VLOOKUP(N993,'16 лет'!$W$5:$X$113,2),IF((C993=17),VLOOKUP(N993,'17 лет'!$W$5:$X$113,2),IF(C993&lt;15,"0"))))</f>
        <v>0</v>
      </c>
      <c r="P993" s="11"/>
      <c r="Q993" s="17">
        <f>IF((C993&lt;=7),VLOOKUP(P993,'7 лет'!$U$5:$V$79,2),IF((C993=8),VLOOKUP(P993,'8 лет'!$U$5:$V$79,2),IF((C993=9),VLOOKUP(P993,'9 лет'!$U$5:$V$79,2),IF((C993=10),VLOOKUP(P993,'10 лет'!$U$5:$V$79,2),IF((C993=11),VLOOKUP(P993,'11 лет'!$U$5:$V$79,2),IF((C993=12),VLOOKUP(P993,'12 лет'!$Y$5:$Z$79,2),IF((C993=13),VLOOKUP(P993,'13 лет'!$Y$5:$Z$79,2),IF((C993=14),VLOOKUP(P993,'14 лет'!$Y$5:$Z$79,2),IF((C993=15),VLOOKUP(P993,'15 лет'!$Y$5:$Z$79,2),IF((C993=16),VLOOKUP(P993,'16 лет'!$Y$5:$Z$79,2),IF((C993=17),VLOOKUP(P993,'17 лет'!$Y$5:$Z$79,2))))))))))))</f>
        <v>35</v>
      </c>
      <c r="R993" s="28"/>
      <c r="S993" s="17">
        <f>IF((C993&lt;=7),VLOOKUP(R993,'7 лет'!$W$5:$X$79,2),IF((C993=8),VLOOKUP(R993,'8 лет'!$W$5:$X$79,2),IF((C993=9),VLOOKUP(R993,'9 лет'!$W$5:$X$79,2),IF((C993=10),VLOOKUP(R993,'10 лет'!$W$5:$X$79,2),IF((C993=11),VLOOKUP(R993,'11 лет'!$W$5:$X$79,2),IF((C993=12),VLOOKUP(R993,'12 лет'!$AA$5:$AB$79,2),IF((C993=13),VLOOKUP(R993,'13 лет'!$AA$5:$AB$79,2),IF((C993=14),VLOOKUP(R993,'14 лет'!$AA$5:$AB$79,2),IF((C993=15),VLOOKUP(R993,'15 лет'!$AA$5:$AB$79,2),IF((C993=16),VLOOKUP(R993,'16 лет'!$AA$5:$AB$79,2),IF((C993=17),VLOOKUP(R993,'17 лет'!$AA$5:$AB$79,2))))))))))))</f>
        <v>0</v>
      </c>
      <c r="T993" s="35">
        <f t="shared" ref="T993:T998" si="47">SUM(E993+G993+I993+K993+M993+O993+Q993+S993)</f>
        <v>35</v>
      </c>
      <c r="U993" s="4">
        <f>'Личное первенство девушки'!U151</f>
        <v>7</v>
      </c>
      <c r="V993" s="120"/>
      <c r="W993" s="111"/>
      <c r="X993" t="str">
        <f>P980</f>
        <v>Субъект РФ 24</v>
      </c>
    </row>
    <row r="994" spans="1:24" ht="18.75">
      <c r="A994" s="28">
        <v>2</v>
      </c>
      <c r="B994" s="80"/>
      <c r="C994" s="28"/>
      <c r="D994" s="28"/>
      <c r="E994" s="17">
        <f>IF((C994&lt;=7),VLOOKUP(D994,'7 лет'!$M$5:$N$78,2),IF((C994=8),VLOOKUP(D994,'8 лет'!$M$5:$N$78,2),IF((C994=9),VLOOKUP(D994,'9 лет'!$M$5:$N$78,2),IF((C994=10),VLOOKUP(D994,'10 лет'!$M$5:$N$78,2),IF((C994=11),VLOOKUP(D994,'11 лет'!$M$5:$N$78,2),IF((C994=12),VLOOKUP(D994,'12 лет'!$O$5:$P$78,2),IF((C994=13),VLOOKUP(D994,'13 лет'!$O$5:$P$78,2),IF((C994=14),VLOOKUP(D994,'14 лет'!$O$5:$P$78,2),IF((C994=15),VLOOKUP(D994,'15 лет'!$O$5:$P$78,2),IF((C994=16),VLOOKUP(D994,'16 лет'!$O$5:$P$78,2),IF((C994=17),VLOOKUP(D994,'17 лет'!$O$5:$P$78,2))))))))))))</f>
        <v>0</v>
      </c>
      <c r="F994" s="28"/>
      <c r="G994" s="17">
        <f>IF((C994&lt;=7),VLOOKUP(F994,'7 лет'!$O$5:$P$79,2),IF((C994=8),VLOOKUP(F994,'8 лет'!$O$5:$P$79,2),IF((C994=9),VLOOKUP(F994,'9 лет'!$O$5:$P$79,2),IF((C994=10),VLOOKUP(F994,'10 лет'!$O$5:$P$79,2),IF((C994=11),VLOOKUP(F994,'11 лет'!$O$5:$P$79,2),IF((C994=12),VLOOKUP(F994,'12 лет'!$Q$5:$R$79,2),IF((C994=13),VLOOKUP(F994,'13 лет'!$Q$5:$R$79,2),IF((C994=14),VLOOKUP(F994,'14 лет'!$Q$5:$R$79,2),IF((C994=15),VLOOKUP(F994,'15 лет'!$Q$5:$R$79,2),IF((C994=16),VLOOKUP(F994,'16 лет'!$Q$5:$R$79,2),IF((C994=17),VLOOKUP(F994,'17 лет'!$Q$5:$R$79,2))))))))))))</f>
        <v>0</v>
      </c>
      <c r="H994" s="28"/>
      <c r="I994" s="17">
        <f>IF((C994&lt;=7),VLOOKUP(H994,'7 лет'!$Q$5:$R$79,2),IF((C994=8),VLOOKUP(H994,'8 лет'!$Q$5:$R$79,2),IF((C994=9),VLOOKUP(H994,'9 лет'!$Q$5:$R$79,2),IF((C994=10),VLOOKUP(H994,'10 лет'!$Q$5:$R$79,2),IF((C994=11),VLOOKUP(H994,'11 лет'!$Q$5:$R$79,2),IF((C994=12),VLOOKUP(H994,'12 лет'!$S$5:$T$79,2),IF((C994=13),VLOOKUP(H994,'13 лет'!$S$5:$T$79,2),IF((C994=14),VLOOKUP(H994,'14 лет'!$S$5:$T$79,2),IF((C994=15),VLOOKUP(H994,'15 лет'!$S$5:$T$79,2),IF((C994=16),VLOOKUP(H994,'16 лет'!$S$5:$T$79,2),IF((C994=17),VLOOKUP(H994,'17 лет'!$S$5:$T$79,2))))))))))))</f>
        <v>0</v>
      </c>
      <c r="J994" s="28"/>
      <c r="K994" s="17">
        <f>IF((C994&lt;=7),VLOOKUP(J994,'7 лет'!$S$5:$T$79,2),IF((C994=8),VLOOKUP(J994,'8 лет'!$S$5:$T$79,2),IF((C994=9),VLOOKUP(J994,'9 лет'!$S$5:$T$79,2),IF((C994=10),VLOOKUP(J994,'10 лет'!$S$5:$T$79,2),IF((C994=11),VLOOKUP(J994,'11 лет'!$S$5:$T$79,2),IF((C994=12),VLOOKUP(J994,'12 лет'!$U$5:$V$79,2),IF((C994=13),VLOOKUP(J994,'13 лет'!$U$5:$V$79,2),IF((C994=14),VLOOKUP(J994,'14 лет'!$U$5:$V$79,2),IF(C994&gt;=15,"0")))))))))</f>
        <v>0</v>
      </c>
      <c r="L994" s="28"/>
      <c r="M994" s="17" t="str">
        <f>IF((C994=12),VLOOKUP(L994,'12 лет'!$W$5:$X$85,2),IF((C994=13),VLOOKUP(L994,'13 лет'!$W$5:$X$84,2),IF((C994=14),VLOOKUP(L994,'14 лет'!$W$5:$X$82,2),IF((C994=15),VLOOKUP(L994,'15 лет'!$U$5:$V$82,2),IF((C994=16),VLOOKUP(L994,'16 лет'!$U$5:$V$78,2),IF((C994=17),VLOOKUP(L994,'17 лет'!$U$5:$V$78,2),IF(C994&lt;12,"0")))))))</f>
        <v>0</v>
      </c>
      <c r="N994" s="28"/>
      <c r="O994" s="17" t="str">
        <f>IF((C994=15),VLOOKUP(N994,'15 лет'!$W$5:$X$115,2),IF((C994=16),VLOOKUP(N994,'16 лет'!$W$5:$X$113,2),IF((C994=17),VLOOKUP(N994,'17 лет'!$W$5:$X$113,2),IF(C994&lt;15,"0"))))</f>
        <v>0</v>
      </c>
      <c r="P994" s="11"/>
      <c r="Q994" s="17">
        <f>IF((C994&lt;=7),VLOOKUP(P994,'7 лет'!$U$5:$V$79,2),IF((C994=8),VLOOKUP(P994,'8 лет'!$U$5:$V$79,2),IF((C994=9),VLOOKUP(P994,'9 лет'!$U$5:$V$79,2),IF((C994=10),VLOOKUP(P994,'10 лет'!$U$5:$V$79,2),IF((C994=11),VLOOKUP(P994,'11 лет'!$U$5:$V$79,2),IF((C994=12),VLOOKUP(P994,'12 лет'!$Y$5:$Z$79,2),IF((C994=13),VLOOKUP(P994,'13 лет'!$Y$5:$Z$79,2),IF((C994=14),VLOOKUP(P994,'14 лет'!$Y$5:$Z$79,2),IF((C994=15),VLOOKUP(P994,'15 лет'!$Y$5:$Z$79,2),IF((C994=16),VLOOKUP(P994,'16 лет'!$Y$5:$Z$79,2),IF((C994=17),VLOOKUP(P994,'17 лет'!$Y$5:$Z$79,2))))))))))))</f>
        <v>35</v>
      </c>
      <c r="R994" s="28"/>
      <c r="S994" s="17">
        <f>IF((C994&lt;=7),VLOOKUP(R994,'7 лет'!$W$5:$X$79,2),IF((C994=8),VLOOKUP(R994,'8 лет'!$W$5:$X$79,2),IF((C994=9),VLOOKUP(R994,'9 лет'!$W$5:$X$79,2),IF((C994=10),VLOOKUP(R994,'10 лет'!$W$5:$X$79,2),IF((C994=11),VLOOKUP(R994,'11 лет'!$W$5:$X$79,2),IF((C994=12),VLOOKUP(R994,'12 лет'!$AA$5:$AB$79,2),IF((C994=13),VLOOKUP(R994,'13 лет'!$AA$5:$AB$79,2),IF((C994=14),VLOOKUP(R994,'14 лет'!$AA$5:$AB$79,2),IF((C994=15),VLOOKUP(R994,'15 лет'!$AA$5:$AB$79,2),IF((C994=16),VLOOKUP(R994,'16 лет'!$AA$5:$AB$79,2),IF((C994=17),VLOOKUP(R994,'17 лет'!$AA$5:$AB$79,2))))))))))))</f>
        <v>0</v>
      </c>
      <c r="T994" s="35">
        <f t="shared" si="47"/>
        <v>35</v>
      </c>
      <c r="U994" s="4">
        <f>'Личное первенство девушки'!U152</f>
        <v>7</v>
      </c>
      <c r="V994" s="120"/>
      <c r="W994" s="111"/>
      <c r="X994" t="str">
        <f>P980</f>
        <v>Субъект РФ 24</v>
      </c>
    </row>
    <row r="995" spans="1:24" ht="18.75">
      <c r="A995" s="28">
        <v>3</v>
      </c>
      <c r="B995" s="80"/>
      <c r="C995" s="28"/>
      <c r="D995" s="28"/>
      <c r="E995" s="17">
        <f>IF((C995&lt;=7),VLOOKUP(D995,'7 лет'!$M$5:$N$78,2),IF((C995=8),VLOOKUP(D995,'8 лет'!$M$5:$N$78,2),IF((C995=9),VLOOKUP(D995,'9 лет'!$M$5:$N$78,2),IF((C995=10),VLOOKUP(D995,'10 лет'!$M$5:$N$78,2),IF((C995=11),VLOOKUP(D995,'11 лет'!$M$5:$N$78,2),IF((C995=12),VLOOKUP(D995,'12 лет'!$O$5:$P$78,2),IF((C995=13),VLOOKUP(D995,'13 лет'!$O$5:$P$78,2),IF((C995=14),VLOOKUP(D995,'14 лет'!$O$5:$P$78,2),IF((C995=15),VLOOKUP(D995,'15 лет'!$O$5:$P$78,2),IF((C995=16),VLOOKUP(D995,'16 лет'!$O$5:$P$78,2),IF((C995=17),VLOOKUP(D995,'17 лет'!$O$5:$P$78,2))))))))))))</f>
        <v>0</v>
      </c>
      <c r="F995" s="28"/>
      <c r="G995" s="17">
        <f>IF((C995&lt;=7),VLOOKUP(F995,'7 лет'!$O$5:$P$79,2),IF((C995=8),VLOOKUP(F995,'8 лет'!$O$5:$P$79,2),IF((C995=9),VLOOKUP(F995,'9 лет'!$O$5:$P$79,2),IF((C995=10),VLOOKUP(F995,'10 лет'!$O$5:$P$79,2),IF((C995=11),VLOOKUP(F995,'11 лет'!$O$5:$P$79,2),IF((C995=12),VLOOKUP(F995,'12 лет'!$Q$5:$R$79,2),IF((C995=13),VLOOKUP(F995,'13 лет'!$Q$5:$R$79,2),IF((C995=14),VLOOKUP(F995,'14 лет'!$Q$5:$R$79,2),IF((C995=15),VLOOKUP(F995,'15 лет'!$Q$5:$R$79,2),IF((C995=16),VLOOKUP(F995,'16 лет'!$Q$5:$R$79,2),IF((C995=17),VLOOKUP(F995,'17 лет'!$Q$5:$R$79,2))))))))))))</f>
        <v>0</v>
      </c>
      <c r="H995" s="28"/>
      <c r="I995" s="17">
        <f>IF((C995&lt;=7),VLOOKUP(H995,'7 лет'!$Q$5:$R$79,2),IF((C995=8),VLOOKUP(H995,'8 лет'!$Q$5:$R$79,2),IF((C995=9),VLOOKUP(H995,'9 лет'!$Q$5:$R$79,2),IF((C995=10),VLOOKUP(H995,'10 лет'!$Q$5:$R$79,2),IF((C995=11),VLOOKUP(H995,'11 лет'!$Q$5:$R$79,2),IF((C995=12),VLOOKUP(H995,'12 лет'!$S$5:$T$79,2),IF((C995=13),VLOOKUP(H995,'13 лет'!$S$5:$T$79,2),IF((C995=14),VLOOKUP(H995,'14 лет'!$S$5:$T$79,2),IF((C995=15),VLOOKUP(H995,'15 лет'!$S$5:$T$79,2),IF((C995=16),VLOOKUP(H995,'16 лет'!$S$5:$T$79,2),IF((C995=17),VLOOKUP(H995,'17 лет'!$S$5:$T$79,2))))))))))))</f>
        <v>0</v>
      </c>
      <c r="J995" s="28"/>
      <c r="K995" s="17">
        <f>IF((C995&lt;=7),VLOOKUP(J995,'7 лет'!$S$5:$T$79,2),IF((C995=8),VLOOKUP(J995,'8 лет'!$S$5:$T$79,2),IF((C995=9),VLOOKUP(J995,'9 лет'!$S$5:$T$79,2),IF((C995=10),VLOOKUP(J995,'10 лет'!$S$5:$T$79,2),IF((C995=11),VLOOKUP(J995,'11 лет'!$S$5:$T$79,2),IF((C995=12),VLOOKUP(J995,'12 лет'!$U$5:$V$79,2),IF((C995=13),VLOOKUP(J995,'13 лет'!$U$5:$V$79,2),IF((C995=14),VLOOKUP(J995,'14 лет'!$U$5:$V$79,2),IF(C995&gt;=15,"0")))))))))</f>
        <v>0</v>
      </c>
      <c r="L995" s="28"/>
      <c r="M995" s="17" t="str">
        <f>IF((C995=12),VLOOKUP(L995,'12 лет'!$W$5:$X$85,2),IF((C995=13),VLOOKUP(L995,'13 лет'!$W$5:$X$84,2),IF((C995=14),VLOOKUP(L995,'14 лет'!$W$5:$X$82,2),IF((C995=15),VLOOKUP(L995,'15 лет'!$U$5:$V$82,2),IF((C995=16),VLOOKUP(L995,'16 лет'!$U$5:$V$78,2),IF((C995=17),VLOOKUP(L995,'17 лет'!$U$5:$V$78,2),IF(C995&lt;12,"0")))))))</f>
        <v>0</v>
      </c>
      <c r="N995" s="28"/>
      <c r="O995" s="17" t="str">
        <f>IF((C995=15),VLOOKUP(N995,'15 лет'!$W$5:$X$115,2),IF((C995=16),VLOOKUP(N995,'16 лет'!$W$5:$X$113,2),IF((C995=17),VLOOKUP(N995,'17 лет'!$W$5:$X$113,2),IF(C995&lt;15,"0"))))</f>
        <v>0</v>
      </c>
      <c r="P995" s="11"/>
      <c r="Q995" s="17">
        <f>IF((C995&lt;=7),VLOOKUP(P995,'7 лет'!$U$5:$V$79,2),IF((C995=8),VLOOKUP(P995,'8 лет'!$U$5:$V$79,2),IF((C995=9),VLOOKUP(P995,'9 лет'!$U$5:$V$79,2),IF((C995=10),VLOOKUP(P995,'10 лет'!$U$5:$V$79,2),IF((C995=11),VLOOKUP(P995,'11 лет'!$U$5:$V$79,2),IF((C995=12),VLOOKUP(P995,'12 лет'!$Y$5:$Z$79,2),IF((C995=13),VLOOKUP(P995,'13 лет'!$Y$5:$Z$79,2),IF((C995=14),VLOOKUP(P995,'14 лет'!$Y$5:$Z$79,2),IF((C995=15),VLOOKUP(P995,'15 лет'!$Y$5:$Z$79,2),IF((C995=16),VLOOKUP(P995,'16 лет'!$Y$5:$Z$79,2),IF((C995=17),VLOOKUP(P995,'17 лет'!$Y$5:$Z$79,2))))))))))))</f>
        <v>35</v>
      </c>
      <c r="R995" s="28"/>
      <c r="S995" s="17">
        <f>IF((C995&lt;=7),VLOOKUP(R995,'7 лет'!$W$5:$X$79,2),IF((C995=8),VLOOKUP(R995,'8 лет'!$W$5:$X$79,2),IF((C995=9),VLOOKUP(R995,'9 лет'!$W$5:$X$79,2),IF((C995=10),VLOOKUP(R995,'10 лет'!$W$5:$X$79,2),IF((C995=11),VLOOKUP(R995,'11 лет'!$W$5:$X$79,2),IF((C995=12),VLOOKUP(R995,'12 лет'!$AA$5:$AB$79,2),IF((C995=13),VLOOKUP(R995,'13 лет'!$AA$5:$AB$79,2),IF((C995=14),VLOOKUP(R995,'14 лет'!$AA$5:$AB$79,2),IF((C995=15),VLOOKUP(R995,'15 лет'!$AA$5:$AB$79,2),IF((C995=16),VLOOKUP(R995,'16 лет'!$AA$5:$AB$79,2),IF((C995=17),VLOOKUP(R995,'17 лет'!$AA$5:$AB$79,2))))))))))))</f>
        <v>0</v>
      </c>
      <c r="T995" s="35">
        <f t="shared" si="47"/>
        <v>35</v>
      </c>
      <c r="U995" s="4">
        <f>'Личное первенство девушки'!U153</f>
        <v>7</v>
      </c>
      <c r="V995" s="120"/>
      <c r="W995" s="111"/>
      <c r="X995" t="str">
        <f>P980</f>
        <v>Субъект РФ 24</v>
      </c>
    </row>
    <row r="996" spans="1:24" ht="18.75">
      <c r="A996" s="28">
        <v>4</v>
      </c>
      <c r="B996" s="80"/>
      <c r="C996" s="28"/>
      <c r="D996" s="28"/>
      <c r="E996" s="17">
        <f>IF((C996&lt;=7),VLOOKUP(D996,'7 лет'!$M$5:$N$78,2),IF((C996=8),VLOOKUP(D996,'8 лет'!$M$5:$N$78,2),IF((C996=9),VLOOKUP(D996,'9 лет'!$M$5:$N$78,2),IF((C996=10),VLOOKUP(D996,'10 лет'!$M$5:$N$78,2),IF((C996=11),VLOOKUP(D996,'11 лет'!$M$5:$N$78,2),IF((C996=12),VLOOKUP(D996,'12 лет'!$O$5:$P$78,2),IF((C996=13),VLOOKUP(D996,'13 лет'!$O$5:$P$78,2),IF((C996=14),VLOOKUP(D996,'14 лет'!$O$5:$P$78,2),IF((C996=15),VLOOKUP(D996,'15 лет'!$O$5:$P$78,2),IF((C996=16),VLOOKUP(D996,'16 лет'!$O$5:$P$78,2),IF((C996=17),VLOOKUP(D996,'17 лет'!$O$5:$P$78,2))))))))))))</f>
        <v>0</v>
      </c>
      <c r="F996" s="28"/>
      <c r="G996" s="17">
        <f>IF((C996&lt;=7),VLOOKUP(F996,'7 лет'!$O$5:$P$79,2),IF((C996=8),VLOOKUP(F996,'8 лет'!$O$5:$P$79,2),IF((C996=9),VLOOKUP(F996,'9 лет'!$O$5:$P$79,2),IF((C996=10),VLOOKUP(F996,'10 лет'!$O$5:$P$79,2),IF((C996=11),VLOOKUP(F996,'11 лет'!$O$5:$P$79,2),IF((C996=12),VLOOKUP(F996,'12 лет'!$Q$5:$R$79,2),IF((C996=13),VLOOKUP(F996,'13 лет'!$Q$5:$R$79,2),IF((C996=14),VLOOKUP(F996,'14 лет'!$Q$5:$R$79,2),IF((C996=15),VLOOKUP(F996,'15 лет'!$Q$5:$R$79,2),IF((C996=16),VLOOKUP(F996,'16 лет'!$Q$5:$R$79,2),IF((C996=17),VLOOKUP(F996,'17 лет'!$Q$5:$R$79,2))))))))))))</f>
        <v>0</v>
      </c>
      <c r="H996" s="28"/>
      <c r="I996" s="17">
        <f>IF((C996&lt;=7),VLOOKUP(H996,'7 лет'!$Q$5:$R$79,2),IF((C996=8),VLOOKUP(H996,'8 лет'!$Q$5:$R$79,2),IF((C996=9),VLOOKUP(H996,'9 лет'!$Q$5:$R$79,2),IF((C996=10),VLOOKUP(H996,'10 лет'!$Q$5:$R$79,2),IF((C996=11),VLOOKUP(H996,'11 лет'!$Q$5:$R$79,2),IF((C996=12),VLOOKUP(H996,'12 лет'!$S$5:$T$79,2),IF((C996=13),VLOOKUP(H996,'13 лет'!$S$5:$T$79,2),IF((C996=14),VLOOKUP(H996,'14 лет'!$S$5:$T$79,2),IF((C996=15),VLOOKUP(H996,'15 лет'!$S$5:$T$79,2),IF((C996=16),VLOOKUP(H996,'16 лет'!$S$5:$T$79,2),IF((C996=17),VLOOKUP(H996,'17 лет'!$S$5:$T$79,2))))))))))))</f>
        <v>0</v>
      </c>
      <c r="J996" s="28"/>
      <c r="K996" s="17">
        <f>IF((C996&lt;=7),VLOOKUP(J996,'7 лет'!$S$5:$T$79,2),IF((C996=8),VLOOKUP(J996,'8 лет'!$S$5:$T$79,2),IF((C996=9),VLOOKUP(J996,'9 лет'!$S$5:$T$79,2),IF((C996=10),VLOOKUP(J996,'10 лет'!$S$5:$T$79,2),IF((C996=11),VLOOKUP(J996,'11 лет'!$S$5:$T$79,2),IF((C996=12),VLOOKUP(J996,'12 лет'!$U$5:$V$79,2),IF((C996=13),VLOOKUP(J996,'13 лет'!$U$5:$V$79,2),IF((C996=14),VLOOKUP(J996,'14 лет'!$U$5:$V$79,2),IF(C996&gt;=15,"0")))))))))</f>
        <v>0</v>
      </c>
      <c r="L996" s="28"/>
      <c r="M996" s="17" t="str">
        <f>IF((C996=12),VLOOKUP(L996,'12 лет'!$W$5:$X$85,2),IF((C996=13),VLOOKUP(L996,'13 лет'!$W$5:$X$84,2),IF((C996=14),VLOOKUP(L996,'14 лет'!$W$5:$X$82,2),IF((C996=15),VLOOKUP(L996,'15 лет'!$U$5:$V$82,2),IF((C996=16),VLOOKUP(L996,'16 лет'!$U$5:$V$78,2),IF((C996=17),VLOOKUP(L996,'17 лет'!$U$5:$V$78,2),IF(C996&lt;12,"0")))))))</f>
        <v>0</v>
      </c>
      <c r="N996" s="28"/>
      <c r="O996" s="17" t="str">
        <f>IF((C996=15),VLOOKUP(N996,'15 лет'!$W$5:$X$115,2),IF((C996=16),VLOOKUP(N996,'16 лет'!$W$5:$X$113,2),IF((C996=17),VLOOKUP(N996,'17 лет'!$W$5:$X$113,2),IF(C996&lt;15,"0"))))</f>
        <v>0</v>
      </c>
      <c r="P996" s="11"/>
      <c r="Q996" s="17">
        <f>IF((C996&lt;=7),VLOOKUP(P996,'7 лет'!$U$5:$V$79,2),IF((C996=8),VLOOKUP(P996,'8 лет'!$U$5:$V$79,2),IF((C996=9),VLOOKUP(P996,'9 лет'!$U$5:$V$79,2),IF((C996=10),VLOOKUP(P996,'10 лет'!$U$5:$V$79,2),IF((C996=11),VLOOKUP(P996,'11 лет'!$U$5:$V$79,2),IF((C996=12),VLOOKUP(P996,'12 лет'!$Y$5:$Z$79,2),IF((C996=13),VLOOKUP(P996,'13 лет'!$Y$5:$Z$79,2),IF((C996=14),VLOOKUP(P996,'14 лет'!$Y$5:$Z$79,2),IF((C996=15),VLOOKUP(P996,'15 лет'!$Y$5:$Z$79,2),IF((C996=16),VLOOKUP(P996,'16 лет'!$Y$5:$Z$79,2),IF((C996=17),VLOOKUP(P996,'17 лет'!$Y$5:$Z$79,2))))))))))))</f>
        <v>35</v>
      </c>
      <c r="R996" s="28"/>
      <c r="S996" s="17">
        <f>IF((C996&lt;=7),VLOOKUP(R996,'7 лет'!$W$5:$X$79,2),IF((C996=8),VLOOKUP(R996,'8 лет'!$W$5:$X$79,2),IF((C996=9),VLOOKUP(R996,'9 лет'!$W$5:$X$79,2),IF((C996=10),VLOOKUP(R996,'10 лет'!$W$5:$X$79,2),IF((C996=11),VLOOKUP(R996,'11 лет'!$W$5:$X$79,2),IF((C996=12),VLOOKUP(R996,'12 лет'!$AA$5:$AB$79,2),IF((C996=13),VLOOKUP(R996,'13 лет'!$AA$5:$AB$79,2),IF((C996=14),VLOOKUP(R996,'14 лет'!$AA$5:$AB$79,2),IF((C996=15),VLOOKUP(R996,'15 лет'!$AA$5:$AB$79,2),IF((C996=16),VLOOKUP(R996,'16 лет'!$AA$5:$AB$79,2),IF((C996=17),VLOOKUP(R996,'17 лет'!$AA$5:$AB$79,2))))))))))))</f>
        <v>0</v>
      </c>
      <c r="T996" s="35">
        <f t="shared" si="47"/>
        <v>35</v>
      </c>
      <c r="U996" s="4">
        <f>'Личное первенство девушки'!U154</f>
        <v>7</v>
      </c>
      <c r="V996" s="120"/>
      <c r="W996" s="111"/>
      <c r="X996" t="str">
        <f>P980</f>
        <v>Субъект РФ 24</v>
      </c>
    </row>
    <row r="997" spans="1:24" ht="18.75">
      <c r="A997" s="28">
        <v>5</v>
      </c>
      <c r="B997" s="80"/>
      <c r="C997" s="30"/>
      <c r="D997" s="14"/>
      <c r="E997" s="17">
        <f>IF((C997&lt;=7),VLOOKUP(D997,'7 лет'!$M$5:$N$78,2),IF((C997=8),VLOOKUP(D997,'8 лет'!$M$5:$N$78,2),IF((C997=9),VLOOKUP(D997,'9 лет'!$M$5:$N$78,2),IF((C997=10),VLOOKUP(D997,'10 лет'!$M$5:$N$78,2),IF((C997=11),VLOOKUP(D997,'11 лет'!$M$5:$N$78,2),IF((C997=12),VLOOKUP(D997,'12 лет'!$O$5:$P$78,2),IF((C997=13),VLOOKUP(D997,'13 лет'!$O$5:$P$78,2),IF((C997=14),VLOOKUP(D997,'14 лет'!$O$5:$P$78,2),IF((C997=15),VLOOKUP(D997,'15 лет'!$O$5:$P$78,2),IF((C997=16),VLOOKUP(D997,'16 лет'!$O$5:$P$78,2),IF((C997=17),VLOOKUP(D997,'17 лет'!$O$5:$P$78,2))))))))))))</f>
        <v>0</v>
      </c>
      <c r="F997" s="14"/>
      <c r="G997" s="17">
        <f>IF((C997&lt;=7),VLOOKUP(F997,'7 лет'!$O$5:$P$79,2),IF((C997=8),VLOOKUP(F997,'8 лет'!$O$5:$P$79,2),IF((C997=9),VLOOKUP(F997,'9 лет'!$O$5:$P$79,2),IF((C997=10),VLOOKUP(F997,'10 лет'!$O$5:$P$79,2),IF((C997=11),VLOOKUP(F997,'11 лет'!$O$5:$P$79,2),IF((C997=12),VLOOKUP(F997,'12 лет'!$Q$5:$R$79,2),IF((C997=13),VLOOKUP(F997,'13 лет'!$Q$5:$R$79,2),IF((C997=14),VLOOKUP(F997,'14 лет'!$Q$5:$R$79,2),IF((C997=15),VLOOKUP(F997,'15 лет'!$Q$5:$R$79,2),IF((C997=16),VLOOKUP(F997,'16 лет'!$Q$5:$R$79,2),IF((C997=17),VLOOKUP(F997,'17 лет'!$Q$5:$R$79,2))))))))))))</f>
        <v>0</v>
      </c>
      <c r="H997" s="14"/>
      <c r="I997" s="17">
        <f>IF((C997&lt;=7),VLOOKUP(H997,'7 лет'!$Q$5:$R$79,2),IF((C997=8),VLOOKUP(H997,'8 лет'!$Q$5:$R$79,2),IF((C997=9),VLOOKUP(H997,'9 лет'!$Q$5:$R$79,2),IF((C997=10),VLOOKUP(H997,'10 лет'!$Q$5:$R$79,2),IF((C997=11),VLOOKUP(H997,'11 лет'!$Q$5:$R$79,2),IF((C997=12),VLOOKUP(H997,'12 лет'!$S$5:$T$79,2),IF((C997=13),VLOOKUP(H997,'13 лет'!$S$5:$T$79,2),IF((C997=14),VLOOKUP(H997,'14 лет'!$S$5:$T$79,2),IF((C997=15),VLOOKUP(H997,'15 лет'!$S$5:$T$79,2),IF((C997=16),VLOOKUP(H997,'16 лет'!$S$5:$T$79,2),IF((C997=17),VLOOKUP(H997,'17 лет'!$S$5:$T$79,2))))))))))))</f>
        <v>0</v>
      </c>
      <c r="J997" s="14"/>
      <c r="K997" s="17">
        <f>IF((C997&lt;=7),VLOOKUP(J997,'7 лет'!$S$5:$T$79,2),IF((C997=8),VLOOKUP(J997,'8 лет'!$S$5:$T$79,2),IF((C997=9),VLOOKUP(J997,'9 лет'!$S$5:$T$79,2),IF((C997=10),VLOOKUP(J997,'10 лет'!$S$5:$T$79,2),IF((C997=11),VLOOKUP(J997,'11 лет'!$S$5:$T$79,2),IF((C997=12),VLOOKUP(J997,'12 лет'!$U$5:$V$79,2),IF((C997=13),VLOOKUP(J997,'13 лет'!$U$5:$V$79,2),IF((C997=14),VLOOKUP(J997,'14 лет'!$U$5:$V$79,2),IF(C997&gt;=15,"0")))))))))</f>
        <v>0</v>
      </c>
      <c r="L997" s="28"/>
      <c r="M997" s="17" t="str">
        <f>IF((C997=12),VLOOKUP(L997,'12 лет'!$W$5:$X$85,2),IF((C997=13),VLOOKUP(L997,'13 лет'!$W$5:$X$84,2),IF((C997=14),VLOOKUP(L997,'14 лет'!$W$5:$X$82,2),IF((C997=15),VLOOKUP(L997,'15 лет'!$U$5:$V$82,2),IF((C997=16),VLOOKUP(L997,'16 лет'!$U$5:$V$78,2),IF((C997=17),VLOOKUP(L997,'17 лет'!$U$5:$V$78,2),IF(C997&lt;12,"0")))))))</f>
        <v>0</v>
      </c>
      <c r="N997" s="14"/>
      <c r="O997" s="17" t="str">
        <f>IF((C997=15),VLOOKUP(N997,'15 лет'!$W$5:$X$115,2),IF((C997=16),VLOOKUP(N997,'16 лет'!$W$5:$X$113,2),IF((C997=17),VLOOKUP(N997,'17 лет'!$W$5:$X$113,2),IF(C997&lt;15,"0"))))</f>
        <v>0</v>
      </c>
      <c r="P997" s="14"/>
      <c r="Q997" s="17">
        <f>IF((C997&lt;=7),VLOOKUP(P997,'7 лет'!$U$5:$V$79,2),IF((C997=8),VLOOKUP(P997,'8 лет'!$U$5:$V$79,2),IF((C997=9),VLOOKUP(P997,'9 лет'!$U$5:$V$79,2),IF((C997=10),VLOOKUP(P997,'10 лет'!$U$5:$V$79,2),IF((C997=11),VLOOKUP(P997,'11 лет'!$U$5:$V$79,2),IF((C997=12),VLOOKUP(P997,'12 лет'!$Y$5:$Z$79,2),IF((C997=13),VLOOKUP(P997,'13 лет'!$Y$5:$Z$79,2),IF((C997=14),VLOOKUP(P997,'14 лет'!$Y$5:$Z$79,2),IF((C997=15),VLOOKUP(P997,'15 лет'!$Y$5:$Z$79,2),IF((C997=16),VLOOKUP(P997,'16 лет'!$Y$5:$Z$79,2),IF((C997=17),VLOOKUP(P997,'17 лет'!$Y$5:$Z$79,2))))))))))))</f>
        <v>35</v>
      </c>
      <c r="R997" s="14"/>
      <c r="S997" s="17">
        <f>IF((C997&lt;=7),VLOOKUP(R997,'7 лет'!$W$5:$X$79,2),IF((C997=8),VLOOKUP(R997,'8 лет'!$W$5:$X$79,2),IF((C997=9),VLOOKUP(R997,'9 лет'!$W$5:$X$79,2),IF((C997=10),VLOOKUP(R997,'10 лет'!$W$5:$X$79,2),IF((C997=11),VLOOKUP(R997,'11 лет'!$W$5:$X$79,2),IF((C997=12),VLOOKUP(R997,'12 лет'!$AA$5:$AB$79,2),IF((C997=13),VLOOKUP(R997,'13 лет'!$AA$5:$AB$79,2),IF((C997=14),VLOOKUP(R997,'14 лет'!$AA$5:$AB$79,2),IF((C997=15),VLOOKUP(R997,'15 лет'!$AA$5:$AB$79,2),IF((C997=16),VLOOKUP(R997,'16 лет'!$AA$5:$AB$79,2),IF((C997=17),VLOOKUP(R997,'17 лет'!$AA$5:$AB$79,2))))))))))))</f>
        <v>0</v>
      </c>
      <c r="T997" s="35">
        <f t="shared" si="47"/>
        <v>35</v>
      </c>
      <c r="U997" s="4">
        <f>'Личное первенство девушки'!U155</f>
        <v>7</v>
      </c>
      <c r="V997" s="120"/>
      <c r="W997" s="111"/>
      <c r="X997" t="str">
        <f>P980</f>
        <v>Субъект РФ 24</v>
      </c>
    </row>
    <row r="998" spans="1:24" ht="18.75">
      <c r="A998" s="28">
        <v>6</v>
      </c>
      <c r="B998" s="80"/>
      <c r="C998" s="30"/>
      <c r="D998" s="14"/>
      <c r="E998" s="17">
        <f>IF((C998&lt;=7),VLOOKUP(D998,'7 лет'!$M$5:$N$78,2),IF((C998=8),VLOOKUP(D998,'8 лет'!$M$5:$N$78,2),IF((C998=9),VLOOKUP(D998,'9 лет'!$M$5:$N$78,2),IF((C998=10),VLOOKUP(D998,'10 лет'!$M$5:$N$78,2),IF((C998=11),VLOOKUP(D998,'11 лет'!$M$5:$N$78,2),IF((C998=12),VLOOKUP(D998,'12 лет'!$O$5:$P$78,2),IF((C998=13),VLOOKUP(D998,'13 лет'!$O$5:$P$78,2),IF((C998=14),VLOOKUP(D998,'14 лет'!$O$5:$P$78,2),IF((C998=15),VLOOKUP(D998,'15 лет'!$O$5:$P$78,2),IF((C998=16),VLOOKUP(D998,'16 лет'!$O$5:$P$78,2),IF((C998=17),VLOOKUP(D998,'17 лет'!$O$5:$P$78,2))))))))))))</f>
        <v>0</v>
      </c>
      <c r="F998" s="14"/>
      <c r="G998" s="17">
        <f>IF((C998&lt;=7),VLOOKUP(F998,'7 лет'!$O$5:$P$79,2),IF((C998=8),VLOOKUP(F998,'8 лет'!$O$5:$P$79,2),IF((C998=9),VLOOKUP(F998,'9 лет'!$O$5:$P$79,2),IF((C998=10),VLOOKUP(F998,'10 лет'!$O$5:$P$79,2),IF((C998=11),VLOOKUP(F998,'11 лет'!$O$5:$P$79,2),IF((C998=12),VLOOKUP(F998,'12 лет'!$Q$5:$R$79,2),IF((C998=13),VLOOKUP(F998,'13 лет'!$Q$5:$R$79,2),IF((C998=14),VLOOKUP(F998,'14 лет'!$Q$5:$R$79,2),IF((C998=15),VLOOKUP(F998,'15 лет'!$Q$5:$R$79,2),IF((C998=16),VLOOKUP(F998,'16 лет'!$Q$5:$R$79,2),IF((C998=17),VLOOKUP(F998,'17 лет'!$Q$5:$R$79,2))))))))))))</f>
        <v>0</v>
      </c>
      <c r="H998" s="14"/>
      <c r="I998" s="17">
        <f>IF((C998&lt;=7),VLOOKUP(H998,'7 лет'!$Q$5:$R$79,2),IF((C998=8),VLOOKUP(H998,'8 лет'!$Q$5:$R$79,2),IF((C998=9),VLOOKUP(H998,'9 лет'!$Q$5:$R$79,2),IF((C998=10),VLOOKUP(H998,'10 лет'!$Q$5:$R$79,2),IF((C998=11),VLOOKUP(H998,'11 лет'!$Q$5:$R$79,2),IF((C998=12),VLOOKUP(H998,'12 лет'!$S$5:$T$79,2),IF((C998=13),VLOOKUP(H998,'13 лет'!$S$5:$T$79,2),IF((C998=14),VLOOKUP(H998,'14 лет'!$S$5:$T$79,2),IF((C998=15),VLOOKUP(H998,'15 лет'!$S$5:$T$79,2),IF((C998=16),VLOOKUP(H998,'16 лет'!$S$5:$T$79,2),IF((C998=17),VLOOKUP(H998,'17 лет'!$S$5:$T$79,2))))))))))))</f>
        <v>0</v>
      </c>
      <c r="J998" s="14"/>
      <c r="K998" s="17">
        <f>IF((C998&lt;=7),VLOOKUP(J998,'7 лет'!$S$5:$T$79,2),IF((C998=8),VLOOKUP(J998,'8 лет'!$S$5:$T$79,2),IF((C998=9),VLOOKUP(J998,'9 лет'!$S$5:$T$79,2),IF((C998=10),VLOOKUP(J998,'10 лет'!$S$5:$T$79,2),IF((C998=11),VLOOKUP(J998,'11 лет'!$S$5:$T$79,2),IF((C998=12),VLOOKUP(J998,'12 лет'!$U$5:$V$79,2),IF((C998=13),VLOOKUP(J998,'13 лет'!$U$5:$V$79,2),IF((C998=14),VLOOKUP(J998,'14 лет'!$U$5:$V$79,2),IF(C998&gt;=15,"0")))))))))</f>
        <v>0</v>
      </c>
      <c r="L998" s="28"/>
      <c r="M998" s="17" t="str">
        <f>IF((C998=12),VLOOKUP(L998,'12 лет'!$W$5:$X$85,2),IF((C998=13),VLOOKUP(L998,'13 лет'!$W$5:$X$84,2),IF((C998=14),VLOOKUP(L998,'14 лет'!$W$5:$X$82,2),IF((C998=15),VLOOKUP(L998,'15 лет'!$U$5:$V$82,2),IF((C998=16),VLOOKUP(L998,'16 лет'!$U$5:$V$78,2),IF((C998=17),VLOOKUP(L998,'17 лет'!$U$5:$V$78,2),IF(C998&lt;12,"0")))))))</f>
        <v>0</v>
      </c>
      <c r="N998" s="14"/>
      <c r="O998" s="17" t="str">
        <f>IF((C998=15),VLOOKUP(N998,'15 лет'!$W$5:$X$115,2),IF((C998=16),VLOOKUP(N998,'16 лет'!$W$5:$X$113,2),IF((C998=17),VLOOKUP(N998,'17 лет'!$W$5:$X$113,2),IF(C998&lt;15,"0"))))</f>
        <v>0</v>
      </c>
      <c r="P998" s="14"/>
      <c r="Q998" s="17">
        <f>IF((C998&lt;=7),VLOOKUP(P998,'7 лет'!$U$5:$V$79,2),IF((C998=8),VLOOKUP(P998,'8 лет'!$U$5:$V$79,2),IF((C998=9),VLOOKUP(P998,'9 лет'!$U$5:$V$79,2),IF((C998=10),VLOOKUP(P998,'10 лет'!$U$5:$V$79,2),IF((C998=11),VLOOKUP(P998,'11 лет'!$U$5:$V$79,2),IF((C998=12),VLOOKUP(P998,'12 лет'!$Y$5:$Z$79,2),IF((C998=13),VLOOKUP(P998,'13 лет'!$Y$5:$Z$79,2),IF((C998=14),VLOOKUP(P998,'14 лет'!$Y$5:$Z$79,2),IF((C998=15),VLOOKUP(P998,'15 лет'!$Y$5:$Z$79,2),IF((C998=16),VLOOKUP(P998,'16 лет'!$Y$5:$Z$79,2),IF((C998=17),VLOOKUP(P998,'17 лет'!$Y$5:$Z$79,2))))))))))))</f>
        <v>35</v>
      </c>
      <c r="R998" s="14"/>
      <c r="S998" s="17">
        <f>IF((C998&lt;=7),VLOOKUP(R998,'7 лет'!$W$5:$X$79,2),IF((C998=8),VLOOKUP(R998,'8 лет'!$W$5:$X$79,2),IF((C998=9),VLOOKUP(R998,'9 лет'!$W$5:$X$79,2),IF((C998=10),VLOOKUP(R998,'10 лет'!$W$5:$X$79,2),IF((C998=11),VLOOKUP(R998,'11 лет'!$W$5:$X$79,2),IF((C998=12),VLOOKUP(R998,'12 лет'!$AA$5:$AB$79,2),IF((C998=13),VLOOKUP(R998,'13 лет'!$AA$5:$AB$79,2),IF((C998=14),VLOOKUP(R998,'14 лет'!$AA$5:$AB$79,2),IF((C998=15),VLOOKUP(R998,'15 лет'!$AA$5:$AB$79,2),IF((C998=16),VLOOKUP(R998,'16 лет'!$AA$5:$AB$79,2),IF((C998=17),VLOOKUP(R998,'17 лет'!$AA$5:$AB$79,2))))))))))))</f>
        <v>0</v>
      </c>
      <c r="T998" s="35">
        <f t="shared" si="47"/>
        <v>35</v>
      </c>
      <c r="U998" s="4">
        <f>'Личное первенство девушки'!U156</f>
        <v>7</v>
      </c>
      <c r="V998" s="120"/>
      <c r="W998" s="111"/>
      <c r="X998" t="str">
        <f>P980</f>
        <v>Субъект РФ 24</v>
      </c>
    </row>
    <row r="999" spans="1:24" ht="18.75">
      <c r="A999" s="122"/>
      <c r="B999" s="123"/>
      <c r="C999" s="123"/>
      <c r="D999" s="123"/>
      <c r="E999" s="123"/>
      <c r="F999" s="123"/>
      <c r="G999" s="123"/>
      <c r="H999" s="123"/>
      <c r="I999" s="123"/>
      <c r="J999" s="123"/>
      <c r="K999" s="123"/>
      <c r="L999" s="123"/>
      <c r="M999" s="123"/>
      <c r="N999" s="123"/>
      <c r="O999" s="123"/>
      <c r="P999" s="128" t="s">
        <v>293</v>
      </c>
      <c r="Q999" s="128"/>
      <c r="R999" s="128"/>
      <c r="S999" s="129"/>
      <c r="T999" s="124">
        <f ca="1">SUMPRODUCT(LARGE($T$993:$T$998,ROW(INDIRECT("T1:T"&amp;Z17))))</f>
        <v>175</v>
      </c>
      <c r="U999" s="125"/>
      <c r="V999" s="120"/>
      <c r="W999" s="111"/>
    </row>
    <row r="1000" spans="1:24" ht="30" customHeight="1">
      <c r="A1000" s="131"/>
      <c r="B1000" s="132"/>
      <c r="C1000" s="132"/>
      <c r="D1000" s="132"/>
      <c r="E1000" s="132"/>
      <c r="F1000" s="132"/>
      <c r="G1000" s="132"/>
      <c r="H1000" s="132"/>
      <c r="I1000" s="132"/>
      <c r="J1000" s="132"/>
      <c r="K1000" s="132"/>
      <c r="L1000" s="132"/>
      <c r="M1000" s="132"/>
      <c r="N1000" s="132"/>
      <c r="O1000" s="132"/>
      <c r="P1000" s="126" t="s">
        <v>294</v>
      </c>
      <c r="Q1000" s="126"/>
      <c r="R1000" s="126"/>
      <c r="S1000" s="126"/>
      <c r="T1000" s="133">
        <f ca="1">SUM(T991+T999)</f>
        <v>425</v>
      </c>
      <c r="U1000" s="134"/>
      <c r="V1000" s="121"/>
      <c r="W1000" s="112"/>
    </row>
    <row r="1001" spans="1:24">
      <c r="A1001" s="15"/>
      <c r="B1001" s="15"/>
      <c r="C1001" s="15"/>
      <c r="D1001" s="15"/>
      <c r="E1001" s="15"/>
      <c r="F1001" s="15"/>
      <c r="G1001" s="15"/>
      <c r="H1001" s="15"/>
      <c r="I1001" s="15"/>
      <c r="J1001" s="15"/>
      <c r="K1001" s="15"/>
      <c r="L1001" s="15"/>
      <c r="M1001" s="15"/>
      <c r="N1001" s="15"/>
      <c r="O1001" s="15"/>
      <c r="P1001" s="15"/>
      <c r="Q1001" s="15"/>
      <c r="R1001" s="15"/>
      <c r="S1001" s="15"/>
      <c r="T1001" s="15"/>
    </row>
    <row r="1002" spans="1:24">
      <c r="A1002" s="16"/>
      <c r="C1002" s="16"/>
      <c r="D1002" s="16"/>
      <c r="E1002" s="16"/>
      <c r="F1002" s="16"/>
      <c r="G1002" s="16"/>
      <c r="H1002" s="16"/>
      <c r="I1002" s="16"/>
      <c r="J1002" s="16"/>
      <c r="K1002" s="15"/>
      <c r="L1002" s="15"/>
      <c r="M1002" s="16"/>
      <c r="N1002" s="16"/>
      <c r="O1002" s="16"/>
      <c r="P1002" s="16"/>
      <c r="Q1002" s="16"/>
      <c r="R1002" s="16"/>
      <c r="S1002" s="16"/>
      <c r="T1002" s="16"/>
    </row>
    <row r="1003" spans="1:24">
      <c r="A1003" s="16"/>
      <c r="C1003" s="16"/>
      <c r="D1003" s="16"/>
      <c r="E1003" s="16"/>
      <c r="F1003" s="16"/>
      <c r="G1003" s="16"/>
      <c r="H1003" s="16"/>
      <c r="I1003" s="16"/>
      <c r="J1003" s="16"/>
      <c r="K1003" s="15"/>
      <c r="L1003" s="15"/>
      <c r="M1003" s="16"/>
      <c r="N1003" s="16"/>
      <c r="O1003" s="16"/>
      <c r="P1003" s="16"/>
      <c r="Q1003" s="16"/>
      <c r="R1003" s="16"/>
      <c r="S1003" s="16"/>
      <c r="T1003" s="16"/>
    </row>
    <row r="1004" spans="1:24" ht="16.5">
      <c r="A1004" s="15"/>
      <c r="B1004" s="81" t="s">
        <v>181</v>
      </c>
      <c r="C1004" s="15"/>
      <c r="D1004" s="15"/>
      <c r="E1004" s="15"/>
      <c r="F1004" s="15"/>
      <c r="G1004" s="15"/>
      <c r="H1004" s="15"/>
      <c r="I1004" s="15"/>
      <c r="J1004" s="15"/>
      <c r="K1004" s="15"/>
      <c r="L1004" s="15"/>
      <c r="M1004" s="15"/>
      <c r="N1004" s="15"/>
      <c r="O1004" s="15"/>
      <c r="P1004" s="15"/>
      <c r="Q1004" s="15"/>
      <c r="R1004" s="15"/>
      <c r="S1004" s="15"/>
      <c r="T1004" s="15"/>
    </row>
    <row r="1005" spans="1:24">
      <c r="A1005" s="15"/>
      <c r="B1005" s="16"/>
      <c r="C1005" s="16"/>
      <c r="D1005" s="15"/>
      <c r="E1005" s="15"/>
      <c r="F1005" s="15"/>
      <c r="G1005" s="15"/>
      <c r="H1005" s="15"/>
      <c r="I1005" s="15"/>
      <c r="J1005" s="15"/>
      <c r="K1005" s="15"/>
      <c r="L1005" s="15"/>
      <c r="M1005" s="15"/>
      <c r="N1005" s="15"/>
      <c r="O1005" s="15"/>
      <c r="P1005" s="15"/>
      <c r="Q1005" s="15"/>
      <c r="R1005" s="15"/>
      <c r="S1005" s="15"/>
      <c r="T1005" s="15"/>
    </row>
    <row r="1006" spans="1:24">
      <c r="A1006" s="15"/>
      <c r="B1006" s="15"/>
      <c r="C1006" s="16"/>
      <c r="D1006" s="15"/>
      <c r="E1006" s="15"/>
      <c r="F1006" s="15"/>
      <c r="G1006" s="15"/>
      <c r="H1006" s="15"/>
      <c r="I1006" s="15"/>
      <c r="J1006" s="15"/>
      <c r="K1006" s="15"/>
      <c r="L1006" s="15"/>
      <c r="M1006" s="15"/>
      <c r="N1006" s="15"/>
      <c r="O1006" s="15"/>
      <c r="P1006" s="15"/>
      <c r="Q1006" s="15"/>
      <c r="R1006" s="15"/>
      <c r="S1006" s="15"/>
      <c r="T1006" s="15"/>
    </row>
    <row r="1007" spans="1:24" ht="16.5">
      <c r="A1007" s="15"/>
      <c r="B1007" s="81" t="s">
        <v>182</v>
      </c>
      <c r="C1007" s="16"/>
      <c r="D1007" s="15"/>
      <c r="E1007" s="15"/>
      <c r="F1007" s="15"/>
      <c r="G1007" s="15"/>
      <c r="H1007" s="15"/>
      <c r="I1007" s="15"/>
      <c r="J1007" s="15"/>
      <c r="K1007" s="15"/>
      <c r="L1007" s="15"/>
      <c r="M1007" s="15"/>
      <c r="N1007" s="15"/>
      <c r="O1007" s="15"/>
      <c r="P1007" s="15"/>
      <c r="Q1007" s="15"/>
      <c r="R1007" s="15"/>
      <c r="S1007" s="15"/>
      <c r="T1007" s="15"/>
    </row>
    <row r="1009" spans="1:23" ht="18.75">
      <c r="A1009" s="113" t="s">
        <v>999</v>
      </c>
      <c r="B1009" s="113"/>
      <c r="C1009" s="113"/>
      <c r="D1009" s="113"/>
      <c r="E1009" s="113"/>
      <c r="F1009" s="113"/>
      <c r="G1009" s="113"/>
      <c r="H1009" s="113"/>
      <c r="I1009" s="113"/>
      <c r="J1009" s="113"/>
      <c r="K1009" s="113"/>
      <c r="L1009" s="113"/>
      <c r="M1009" s="113"/>
      <c r="N1009" s="113"/>
      <c r="O1009" s="113"/>
      <c r="P1009" s="113"/>
      <c r="Q1009" s="113"/>
      <c r="R1009" s="113"/>
      <c r="S1009" s="113"/>
      <c r="T1009" s="113"/>
      <c r="U1009" s="113"/>
      <c r="V1009" s="113"/>
      <c r="W1009" s="113"/>
    </row>
    <row r="1010" spans="1:23" ht="18.75">
      <c r="A1010" s="113" t="s">
        <v>998</v>
      </c>
      <c r="B1010" s="113"/>
      <c r="C1010" s="113"/>
      <c r="D1010" s="113"/>
      <c r="E1010" s="113"/>
      <c r="F1010" s="113"/>
      <c r="G1010" s="113"/>
      <c r="H1010" s="113"/>
      <c r="I1010" s="113"/>
      <c r="J1010" s="113"/>
      <c r="K1010" s="113"/>
      <c r="L1010" s="113"/>
      <c r="M1010" s="113"/>
      <c r="N1010" s="113"/>
      <c r="O1010" s="113"/>
      <c r="P1010" s="113"/>
      <c r="Q1010" s="113"/>
      <c r="R1010" s="113"/>
      <c r="S1010" s="113"/>
      <c r="T1010" s="113"/>
      <c r="U1010" s="113"/>
      <c r="V1010" s="113"/>
      <c r="W1010" s="113"/>
    </row>
    <row r="1012" spans="1:23" ht="15.75" customHeight="1">
      <c r="A1012" s="114" t="s">
        <v>169</v>
      </c>
      <c r="B1012" s="114"/>
      <c r="C1012" s="114"/>
      <c r="D1012" s="114"/>
      <c r="E1012" s="114"/>
      <c r="F1012" s="114"/>
      <c r="G1012" s="114"/>
      <c r="H1012" s="114"/>
      <c r="I1012" s="114"/>
      <c r="J1012" s="114"/>
      <c r="K1012" s="114"/>
      <c r="L1012" s="114"/>
      <c r="M1012" s="114"/>
      <c r="N1012" s="114"/>
      <c r="O1012" s="114"/>
      <c r="P1012" s="114"/>
      <c r="Q1012" s="114"/>
      <c r="R1012" s="114"/>
      <c r="S1012" s="114"/>
      <c r="T1012" s="114"/>
      <c r="U1012" s="114"/>
      <c r="V1012" s="114"/>
      <c r="W1012" s="114"/>
    </row>
    <row r="1013" spans="1:23">
      <c r="A1013" s="45"/>
      <c r="B1013" s="45"/>
      <c r="C1013" s="45"/>
      <c r="D1013" s="45"/>
      <c r="E1013" s="45"/>
      <c r="F1013" s="45"/>
      <c r="G1013" s="45"/>
      <c r="H1013" s="45"/>
      <c r="I1013" s="45"/>
      <c r="J1013" s="45"/>
      <c r="K1013" s="45"/>
      <c r="L1013" s="45"/>
      <c r="M1013" s="45"/>
      <c r="N1013" s="45"/>
      <c r="O1013" s="45"/>
      <c r="P1013" s="45"/>
      <c r="Q1013" s="45"/>
      <c r="R1013" s="45"/>
      <c r="S1013" s="45"/>
      <c r="T1013" s="45"/>
      <c r="U1013" s="45"/>
      <c r="V1013" s="45"/>
      <c r="W1013" s="45"/>
    </row>
    <row r="1014" spans="1:23" ht="18.75" customHeight="1">
      <c r="A1014" s="115" t="s">
        <v>1013</v>
      </c>
      <c r="B1014" s="115"/>
      <c r="C1014" s="115"/>
      <c r="D1014" s="115"/>
      <c r="E1014" s="115"/>
      <c r="F1014" s="115"/>
      <c r="G1014" s="115"/>
      <c r="H1014" s="115"/>
      <c r="I1014" s="115"/>
      <c r="J1014" s="115"/>
      <c r="K1014" s="115"/>
      <c r="L1014" s="115"/>
      <c r="M1014" s="115"/>
      <c r="N1014" s="115"/>
      <c r="O1014" s="115"/>
      <c r="P1014" s="115"/>
      <c r="Q1014" s="115"/>
      <c r="R1014" s="115"/>
      <c r="S1014" s="115"/>
      <c r="T1014" s="115"/>
      <c r="U1014" s="115"/>
      <c r="V1014" s="115"/>
      <c r="W1014" s="115"/>
    </row>
    <row r="1015" spans="1:23" ht="18.75" customHeight="1">
      <c r="A1015" s="115" t="s">
        <v>996</v>
      </c>
      <c r="B1015" s="115"/>
      <c r="C1015" s="115"/>
      <c r="D1015" s="115"/>
      <c r="E1015" s="115"/>
      <c r="F1015" s="115"/>
      <c r="G1015" s="115"/>
      <c r="H1015" s="115"/>
      <c r="I1015" s="115"/>
      <c r="J1015" s="115"/>
      <c r="K1015" s="115"/>
      <c r="L1015" s="115"/>
      <c r="M1015" s="115"/>
      <c r="N1015" s="115"/>
      <c r="O1015" s="115"/>
      <c r="P1015" s="115"/>
      <c r="Q1015" s="115"/>
      <c r="R1015" s="115"/>
      <c r="S1015" s="115"/>
      <c r="T1015" s="115"/>
      <c r="U1015" s="115"/>
      <c r="V1015" s="115"/>
      <c r="W1015" s="115"/>
    </row>
    <row r="1016" spans="1:23" ht="18.75">
      <c r="A1016" s="116" t="s">
        <v>997</v>
      </c>
      <c r="B1016" s="116"/>
      <c r="C1016" s="116"/>
      <c r="D1016" s="116"/>
      <c r="E1016" s="116"/>
      <c r="F1016" s="116"/>
      <c r="G1016" s="116"/>
      <c r="H1016" s="116"/>
      <c r="I1016" s="116"/>
      <c r="J1016" s="116"/>
      <c r="K1016" s="116"/>
      <c r="L1016" s="116"/>
      <c r="M1016" s="116"/>
      <c r="N1016" s="116"/>
      <c r="O1016" s="116"/>
      <c r="P1016" s="116"/>
      <c r="Q1016" s="116"/>
      <c r="R1016" s="116"/>
      <c r="S1016" s="116"/>
      <c r="T1016" s="116"/>
      <c r="U1016" s="116"/>
      <c r="V1016" s="116"/>
      <c r="W1016" s="116"/>
    </row>
    <row r="1017" spans="1:23" ht="18.75">
      <c r="A1017" s="52"/>
      <c r="B1017" s="52"/>
      <c r="C1017" s="52"/>
      <c r="D1017" s="52"/>
      <c r="E1017" s="52"/>
      <c r="F1017" s="52"/>
      <c r="G1017" s="52"/>
      <c r="H1017" s="52"/>
      <c r="I1017" s="52"/>
      <c r="J1017" s="52"/>
      <c r="K1017" s="52"/>
      <c r="L1017" s="52"/>
      <c r="M1017" s="52"/>
      <c r="N1017" s="52"/>
      <c r="O1017" s="52"/>
      <c r="P1017" s="52"/>
      <c r="Q1017" s="52"/>
      <c r="R1017" s="52"/>
      <c r="S1017" s="52"/>
      <c r="T1017" s="52"/>
      <c r="U1017" s="52"/>
      <c r="V1017" s="52"/>
    </row>
    <row r="1018" spans="1:23">
      <c r="A1018" s="10"/>
      <c r="B1018" s="10"/>
      <c r="C1018" s="10"/>
      <c r="D1018" s="10"/>
      <c r="E1018" s="10"/>
      <c r="F1018" s="10"/>
      <c r="G1018" s="10"/>
      <c r="H1018" s="10"/>
      <c r="I1018" s="10"/>
      <c r="J1018" s="10"/>
      <c r="K1018" s="10"/>
      <c r="L1018" s="10"/>
      <c r="M1018" s="10"/>
      <c r="N1018" s="10"/>
      <c r="O1018" s="10"/>
      <c r="P1018" s="10"/>
      <c r="Q1018" s="10"/>
      <c r="R1018" s="10"/>
      <c r="S1018" s="10"/>
      <c r="T1018" s="10"/>
    </row>
    <row r="1019" spans="1:23" ht="18.75">
      <c r="A1019" s="117" t="s">
        <v>1000</v>
      </c>
      <c r="B1019" s="117"/>
      <c r="C1019" s="49"/>
      <c r="D1019" s="49"/>
      <c r="E1019" s="49"/>
      <c r="F1019" s="49"/>
      <c r="G1019" s="49"/>
      <c r="H1019" s="49"/>
      <c r="I1019" s="49"/>
      <c r="J1019" s="49"/>
      <c r="K1019" s="49"/>
      <c r="L1019" s="49"/>
      <c r="M1019" s="49"/>
      <c r="N1019" s="49"/>
      <c r="O1019" s="49"/>
      <c r="P1019" s="49"/>
      <c r="Q1019" s="49"/>
      <c r="R1019" s="49"/>
      <c r="S1019" s="49"/>
      <c r="T1019" s="49"/>
    </row>
    <row r="1020" spans="1:23" ht="18.75">
      <c r="A1020" s="117" t="s">
        <v>1001</v>
      </c>
      <c r="B1020" s="117"/>
      <c r="C1020" s="44"/>
      <c r="D1020" s="44"/>
      <c r="E1020" s="44"/>
      <c r="F1020" s="44"/>
      <c r="G1020" s="44"/>
      <c r="H1020" s="44"/>
      <c r="I1020" s="44"/>
      <c r="J1020" s="44"/>
      <c r="K1020" s="44"/>
      <c r="L1020" s="44"/>
      <c r="M1020" s="44"/>
      <c r="N1020" s="44"/>
      <c r="O1020" s="44"/>
      <c r="P1020" s="44"/>
      <c r="Q1020" s="44"/>
      <c r="R1020" s="44"/>
      <c r="S1020" s="44"/>
      <c r="T1020" s="44"/>
    </row>
    <row r="1021" spans="1:23" ht="18.75">
      <c r="A1021" s="117"/>
      <c r="B1021" s="117"/>
      <c r="D1021" s="49"/>
      <c r="E1021" s="49"/>
      <c r="F1021" s="49"/>
      <c r="G1021" s="49"/>
      <c r="H1021" s="49"/>
      <c r="I1021" s="49"/>
      <c r="J1021" s="49"/>
      <c r="K1021" s="49"/>
      <c r="L1021" s="49"/>
      <c r="M1021" s="49"/>
      <c r="N1021" s="49"/>
      <c r="O1021" s="49"/>
      <c r="P1021" s="49"/>
      <c r="Q1021" s="49"/>
      <c r="R1021" s="49"/>
      <c r="S1021" s="49"/>
      <c r="T1021" s="49"/>
    </row>
    <row r="1022" spans="1:23" ht="18.75">
      <c r="A1022" s="118" t="s">
        <v>212</v>
      </c>
      <c r="B1022" s="118"/>
      <c r="C1022" s="118"/>
      <c r="D1022" s="118"/>
      <c r="E1022" s="118"/>
      <c r="F1022" s="118"/>
      <c r="G1022" s="118"/>
      <c r="H1022" s="118"/>
      <c r="I1022" s="118"/>
      <c r="J1022" s="118"/>
      <c r="K1022" s="118"/>
      <c r="L1022" s="118"/>
      <c r="M1022" s="118"/>
      <c r="N1022" s="118"/>
      <c r="O1022" s="118"/>
      <c r="P1022" s="141" t="s">
        <v>316</v>
      </c>
      <c r="Q1022" s="141"/>
      <c r="R1022" s="141"/>
      <c r="S1022" s="141"/>
      <c r="T1022" s="141"/>
      <c r="U1022" s="141"/>
      <c r="V1022" s="141"/>
    </row>
    <row r="1023" spans="1:23">
      <c r="A1023" s="29"/>
      <c r="B1023" s="29"/>
      <c r="C1023" s="29"/>
      <c r="D1023" s="29"/>
      <c r="E1023" s="29"/>
      <c r="F1023" s="29"/>
      <c r="G1023" s="29"/>
      <c r="H1023" s="29"/>
      <c r="I1023" s="29"/>
      <c r="J1023" s="29"/>
      <c r="K1023" s="29"/>
      <c r="L1023" s="29"/>
      <c r="M1023" s="29"/>
      <c r="N1023" s="29"/>
      <c r="O1023" s="29"/>
      <c r="P1023" s="29"/>
      <c r="Q1023" s="29"/>
      <c r="R1023" s="29"/>
      <c r="S1023" s="29"/>
      <c r="T1023" s="29"/>
    </row>
    <row r="1024" spans="1:23" ht="24.75" customHeight="1">
      <c r="A1024" s="130" t="s">
        <v>170</v>
      </c>
      <c r="B1024" s="130"/>
      <c r="C1024" s="130"/>
      <c r="D1024" s="130"/>
      <c r="E1024" s="130"/>
      <c r="F1024" s="130"/>
      <c r="G1024" s="130"/>
      <c r="H1024" s="130"/>
      <c r="I1024" s="130"/>
      <c r="J1024" s="130"/>
      <c r="K1024" s="130"/>
      <c r="L1024" s="130"/>
      <c r="M1024" s="130"/>
      <c r="N1024" s="130"/>
      <c r="O1024" s="130"/>
      <c r="P1024" s="130"/>
      <c r="Q1024" s="130"/>
      <c r="R1024" s="130"/>
      <c r="S1024" s="130"/>
      <c r="T1024" s="138" t="s">
        <v>178</v>
      </c>
      <c r="U1024" s="109" t="s">
        <v>291</v>
      </c>
      <c r="V1024" s="109" t="s">
        <v>295</v>
      </c>
      <c r="W1024" s="109" t="s">
        <v>1014</v>
      </c>
    </row>
    <row r="1025" spans="1:24" ht="66.75" customHeight="1">
      <c r="A1025" s="109" t="s">
        <v>171</v>
      </c>
      <c r="B1025" s="130" t="s">
        <v>172</v>
      </c>
      <c r="C1025" s="109" t="s">
        <v>173</v>
      </c>
      <c r="D1025" s="109" t="s">
        <v>174</v>
      </c>
      <c r="E1025" s="109"/>
      <c r="F1025" s="109" t="s">
        <v>175</v>
      </c>
      <c r="G1025" s="109"/>
      <c r="H1025" s="109" t="s">
        <v>176</v>
      </c>
      <c r="I1025" s="109"/>
      <c r="J1025" s="109" t="s">
        <v>1002</v>
      </c>
      <c r="K1025" s="109"/>
      <c r="L1025" s="109" t="s">
        <v>1003</v>
      </c>
      <c r="M1025" s="109"/>
      <c r="N1025" s="109" t="s">
        <v>1004</v>
      </c>
      <c r="O1025" s="109"/>
      <c r="P1025" s="109" t="s">
        <v>7</v>
      </c>
      <c r="Q1025" s="109"/>
      <c r="R1025" s="109" t="s">
        <v>177</v>
      </c>
      <c r="S1025" s="109"/>
      <c r="T1025" s="139"/>
      <c r="U1025" s="109"/>
      <c r="V1025" s="109"/>
      <c r="W1025" s="109"/>
    </row>
    <row r="1026" spans="1:24" ht="16.5">
      <c r="A1026" s="109"/>
      <c r="B1026" s="130"/>
      <c r="C1026" s="109"/>
      <c r="D1026" s="51" t="s">
        <v>179</v>
      </c>
      <c r="E1026" s="53" t="s">
        <v>3</v>
      </c>
      <c r="F1026" s="51" t="s">
        <v>179</v>
      </c>
      <c r="G1026" s="53" t="s">
        <v>3</v>
      </c>
      <c r="H1026" s="51" t="s">
        <v>179</v>
      </c>
      <c r="I1026" s="53" t="s">
        <v>3</v>
      </c>
      <c r="J1026" s="51" t="s">
        <v>179</v>
      </c>
      <c r="K1026" s="53" t="s">
        <v>3</v>
      </c>
      <c r="L1026" s="51" t="s">
        <v>179</v>
      </c>
      <c r="M1026" s="53" t="s">
        <v>3</v>
      </c>
      <c r="N1026" s="51" t="s">
        <v>179</v>
      </c>
      <c r="O1026" s="53" t="s">
        <v>3</v>
      </c>
      <c r="P1026" s="51" t="s">
        <v>179</v>
      </c>
      <c r="Q1026" s="53" t="s">
        <v>3</v>
      </c>
      <c r="R1026" s="51" t="s">
        <v>179</v>
      </c>
      <c r="S1026" s="53" t="s">
        <v>3</v>
      </c>
      <c r="T1026" s="140"/>
      <c r="U1026" s="109"/>
      <c r="V1026" s="109"/>
      <c r="W1026" s="109"/>
    </row>
    <row r="1027" spans="1:24" ht="18.75">
      <c r="A1027" s="28">
        <v>1</v>
      </c>
      <c r="B1027" s="79"/>
      <c r="C1027" s="28"/>
      <c r="D1027" s="28"/>
      <c r="E1027" s="17">
        <f>IF((C1027&lt;=7),VLOOKUP(D1027,'7 лет'!$A$5:$B$78,2),IF((C1027=8),VLOOKUP(D1027,'8 лет'!$A$5:$B$78,2),IF((C1027=9),VLOOKUP(D1027,'9 лет'!$A$5:$B$78,2),IF((C1027=10),VLOOKUP(D1027,'10 лет'!$A$5:$B$78,2),IF((C1027=11),VLOOKUP(D1027,'11 лет'!$A$5:$B$78,2),IF((C1027=12),VLOOKUP(D1027,'12 лет'!$A$5:$B$78,2),IF((C1027=13),VLOOKUP(D1027,'13 лет'!$A$5:$B$78,2),IF((C1027=14),VLOOKUP(D1027,'14 лет'!$A$5:$B$78,2),IF((C1027=15),VLOOKUP(D1027,'15 лет'!$A$5:$B$78,2),IF((C1027=16),VLOOKUP(D1027,'16 лет'!$A$5:$B$78,2),IF((C1027=17),VLOOKUP(D1027,'17 лет'!$A$5:$B$78,2))))))))))))</f>
        <v>0</v>
      </c>
      <c r="F1027" s="28"/>
      <c r="G1027" s="17">
        <f>IF((C1027&lt;=7),VLOOKUP(F1027,'7 лет'!$C$5:$D$79,2),IF((C1027=8),VLOOKUP(F1027,'8 лет'!$C$5:$D$79,2),IF((C1027=9),VLOOKUP(F1027,'9 лет'!$C$5:$D$79,2),IF((C1027=10),VLOOKUP(F1027,'10 лет'!$C$5:$D$79,2),IF((C1027=11),VLOOKUP(F1027,'11 лет'!$C$5:$D$79,2),IF((C1027=12),VLOOKUP(F1027,'12 лет'!$C$5:$D$79,2),IF((C1027=13),VLOOKUP(F1027,'13 лет'!$C$5:$D$79,2),IF((C1027=14),VLOOKUP(F1027,'14 лет'!$C$5:$D$79,2),IF((C1027=15),VLOOKUP(F1027,'15 лет'!$C$5:$D$79,2),IF((C1027=16),VLOOKUP(F1027,'16 лет'!$C$5:$D$79,2),IF((C1027=17),VLOOKUP(F1027,'17 лет'!$C$5:$D$79,2))))))))))))</f>
        <v>0</v>
      </c>
      <c r="H1027" s="28"/>
      <c r="I1027" s="17">
        <f>IF((C1027&lt;=7),VLOOKUP(H1027,'7 лет'!$E$5:$F$79,2),IF((C1027=8),VLOOKUP(H1027,'8 лет'!$E$5:$F$79,2),IF((C1027=9),VLOOKUP(H1027,'9 лет'!$E$5:$F$79,2),IF((C1027=10),VLOOKUP(H1027,'10 лет'!$E$5:$F$79,2),IF((C1027=11),VLOOKUP(H1027,'11 лет'!$E$5:$F$79,2),IF((C1027=12),VLOOKUP(H1027,'12 лет'!$E$5:$F$79,2),IF((C1027=13),VLOOKUP(H1027,'13 лет'!$E$5:$F$79,2),IF((C1027=14),VLOOKUP(H1027,'14 лет'!$E$5:$F$79,2),IF((C1027=15),VLOOKUP(H1027,'15 лет'!$E$5:$F$79,2),IF((C1027=16),VLOOKUP(H1027,'16 лет'!$E$5:$F$79,2),IF((C1027=17),VLOOKUP(H1027,'17 лет'!$E$5:$F$79,2))))))))))))</f>
        <v>0</v>
      </c>
      <c r="J1027" s="28"/>
      <c r="K1027" s="17">
        <f>IF((C1027&lt;=7),VLOOKUP(J1027,'7 лет'!$G$5:$H$79,2),IF((C1027=8),VLOOKUP(J1027,'8 лет'!$G$5:$H$79,2),IF((C1027=9),VLOOKUP(J1027,'9 лет'!$G$5:$H$79,2),IF((C1027=10),VLOOKUP(J1027,'10 лет'!$G$5:$H$79,2),IF((C1027=11),VLOOKUP(J1027,'11 лет'!$G$5:$H$79,2),IF((C1027=12),VLOOKUP(J1027,'12 лет'!$G$5:$H$79,2),IF((C1027=13),VLOOKUP(J1027,'13 лет'!$G$5:$H$79,2),IF((C1027=14),VLOOKUP(J1027,'14 лет'!$G$5:$H$79,2),IF(C1027&gt;=15,"0")))))))))</f>
        <v>0</v>
      </c>
      <c r="L1027" s="28"/>
      <c r="M1027" s="17" t="str">
        <f>IF((C1027=12),VLOOKUP(L1027,'12 лет'!$I$5:$J$81,2),IF((C1027=13),VLOOKUP(L1027,'13 лет'!$I$5:$J$81,2),IF((C1027=14),VLOOKUP(L1027,'14 лет'!$I$5:$J$80,2),IF((C1027=15),VLOOKUP(L1027,'15 лет'!$G$5:$H$82,2),IF((C1027=16),VLOOKUP(L1027,'16 лет'!$G$5:$H$81,2),IF((C1027=17),VLOOKUP(L1027,'17 лет'!$G$5:$H$81,2),IF(C1027&lt;12,"0")))))))</f>
        <v>0</v>
      </c>
      <c r="N1027" s="28"/>
      <c r="O1027" s="17" t="str">
        <f>IF((C1027=15),VLOOKUP(N1027,'15 лет'!$I$5:$J$100,2),IF((C1027=16),VLOOKUP(N1027,'16 лет'!$I$5:$J$94,2),IF((C1027=17),VLOOKUP(N1027,'17 лет'!$I$5:$J$97,2),IF(C1027&lt;15,"0"))))</f>
        <v>0</v>
      </c>
      <c r="P1027" s="11"/>
      <c r="Q1027" s="17">
        <f>IF((C1027&lt;=7),VLOOKUP(P1027,'7 лет'!$I$5:$J$79,2),IF((C1027=8),VLOOKUP(P1027,'8 лет'!$I$5:$J$79,2),IF((C1027=9),VLOOKUP(P1027,'9 лет'!$I$5:$J$79,2),IF((C1027=10),VLOOKUP(P1027,'10 лет'!$I$5:$J$79,2),IF((C1027=11),VLOOKUP(P1027,'11 лет'!$I$5:$J$79,2),IF((C1027=12),VLOOKUP(P1027,'12 лет'!$K$5:$L$79,2),IF((C1027=13),VLOOKUP(P1027,'13 лет'!$K$5:$L$79,2),IF((C1027=14),VLOOKUP(P1027,'14 лет'!$K$5:$L$79,2),IF((C1027=15),VLOOKUP(P1027,'15 лет'!$K$5:$L$79,2),IF((C1027=16),VLOOKUP(P1027,'16 лет'!$K$5:$L$79,2),IF((C1027=17),VLOOKUP(P1027,'17 лет'!$K$5:$L$79,2),)))))))))))</f>
        <v>50</v>
      </c>
      <c r="R1027" s="28"/>
      <c r="S1027" s="17">
        <f>IF((C1027&lt;=7),VLOOKUP(R1027,'7 лет'!$K$5:$L$79,2),IF((C1027=8),VLOOKUP(R1027,'8 лет'!$K$5:$L$79,2),IF((C1027=9),VLOOKUP(R1027,'9 лет'!$K$5:$L$79,2),IF((C1027=10),VLOOKUP(R1027,'10 лет'!$K$5:$L$79,2),IF((C1027=11),VLOOKUP(R1027,'11 лет'!$K$5:$L$79,2),IF((C1027=12),VLOOKUP(R1027,'12 лет'!$M$5:$N$79,2),IF((C1027=13),VLOOKUP(R1027,'13 лет'!$M$5:$N$79,2),IF((C1027=14),VLOOKUP(R1027,'14 лет'!$M$5:$N$79,2),IF((C1027=15),VLOOKUP(R1027,'15 лет'!$M$5:$N$79,2),IF((C1027=16),VLOOKUP(R1027,'16 лет'!$M$5:$N$79,2),IF((C1027=17),VLOOKUP(R1027,'17 лет'!$M$5:$N$79,2))))))))))))</f>
        <v>0</v>
      </c>
      <c r="T1027" s="34">
        <f t="shared" ref="T1027:T1032" si="48">SUM(E1027+G1027+I1027+K1027+M1027+O1027+Q1027+S1027)</f>
        <v>50</v>
      </c>
      <c r="U1027" s="4">
        <f>'Личное первенство юноши'!U157</f>
        <v>7</v>
      </c>
      <c r="V1027" s="119">
        <f ca="1">'Командный зачет'!G34</f>
        <v>2</v>
      </c>
      <c r="W1027" s="110">
        <f ca="1">SUM(V1027*2)</f>
        <v>4</v>
      </c>
      <c r="X1027" t="str">
        <f>P1022</f>
        <v>Субъект РФ 25</v>
      </c>
    </row>
    <row r="1028" spans="1:24" ht="18.75">
      <c r="A1028" s="28">
        <v>2</v>
      </c>
      <c r="B1028" s="79"/>
      <c r="C1028" s="28"/>
      <c r="D1028" s="28"/>
      <c r="E1028" s="17">
        <f>IF((C1028&lt;=7),VLOOKUP(D1028,'7 лет'!$A$5:$B$78,2),IF((C1028=8),VLOOKUP(D1028,'8 лет'!$A$5:$B$78,2),IF((C1028=9),VLOOKUP(D1028,'9 лет'!$A$5:$B$78,2),IF((C1028=10),VLOOKUP(D1028,'10 лет'!$A$5:$B$78,2),IF((C1028=11),VLOOKUP(D1028,'11 лет'!$A$5:$B$78,2),IF((C1028=12),VLOOKUP(D1028,'12 лет'!$A$5:$B$78,2),IF((C1028=13),VLOOKUP(D1028,'13 лет'!$A$5:$B$78,2),IF((C1028=14),VLOOKUP(D1028,'14 лет'!$A$5:$B$78,2),IF((C1028=15),VLOOKUP(D1028,'15 лет'!$A$5:$B$78,2),IF((C1028=16),VLOOKUP(D1028,'16 лет'!$A$5:$B$78,2),IF((C1028=17),VLOOKUP(D1028,'17 лет'!$A$5:$B$78,2))))))))))))</f>
        <v>0</v>
      </c>
      <c r="F1028" s="28"/>
      <c r="G1028" s="17">
        <f>IF((C1028&lt;=7),VLOOKUP(F1028,'7 лет'!$C$5:$D$79,2),IF((C1028=8),VLOOKUP(F1028,'8 лет'!$C$5:$D$79,2),IF((C1028=9),VLOOKUP(F1028,'9 лет'!$C$5:$D$79,2),IF((C1028=10),VLOOKUP(F1028,'10 лет'!$C$5:$D$79,2),IF((C1028=11),VLOOKUP(F1028,'11 лет'!$C$5:$D$79,2),IF((C1028=12),VLOOKUP(F1028,'12 лет'!$C$5:$D$79,2),IF((C1028=13),VLOOKUP(F1028,'13 лет'!$C$5:$D$79,2),IF((C1028=14),VLOOKUP(F1028,'14 лет'!$C$5:$D$79,2),IF((C1028=15),VLOOKUP(F1028,'15 лет'!$C$5:$D$79,2),IF((C1028=16),VLOOKUP(F1028,'16 лет'!$C$5:$D$79,2),IF((C1028=17),VLOOKUP(F1028,'17 лет'!$C$5:$D$79,2))))))))))))</f>
        <v>0</v>
      </c>
      <c r="H1028" s="28"/>
      <c r="I1028" s="17">
        <f>IF((C1028&lt;=7),VLOOKUP(H1028,'7 лет'!$E$5:$F$79,2),IF((C1028=8),VLOOKUP(H1028,'8 лет'!$E$5:$F$79,2),IF((C1028=9),VLOOKUP(H1028,'9 лет'!$E$5:$F$79,2),IF((C1028=10),VLOOKUP(H1028,'10 лет'!$E$5:$F$79,2),IF((C1028=11),VLOOKUP(H1028,'11 лет'!$E$5:$F$79,2),IF((C1028=12),VLOOKUP(H1028,'12 лет'!$E$5:$F$79,2),IF((C1028=13),VLOOKUP(H1028,'13 лет'!$E$5:$F$79,2),IF((C1028=14),VLOOKUP(H1028,'14 лет'!$E$5:$F$79,2),IF((C1028=15),VLOOKUP(H1028,'15 лет'!$E$5:$F$79,2),IF((C1028=16),VLOOKUP(H1028,'16 лет'!$E$5:$F$79,2),IF((C1028=17),VLOOKUP(H1028,'17 лет'!$E$5:$F$79,2))))))))))))</f>
        <v>0</v>
      </c>
      <c r="J1028" s="28"/>
      <c r="K1028" s="17">
        <f>IF((C1028&lt;=7),VLOOKUP(J1028,'7 лет'!$G$5:$H$79,2),IF((C1028=8),VLOOKUP(J1028,'8 лет'!$G$5:$H$79,2),IF((C1028=9),VLOOKUP(J1028,'9 лет'!$G$5:$H$79,2),IF((C1028=10),VLOOKUP(J1028,'10 лет'!$G$5:$H$79,2),IF((C1028=11),VLOOKUP(J1028,'11 лет'!$G$5:$H$79,2),IF((C1028=12),VLOOKUP(J1028,'12 лет'!$G$5:$H$79,2),IF((C1028=13),VLOOKUP(J1028,'13 лет'!$G$5:$H$79,2),IF((C1028=14),VLOOKUP(J1028,'14 лет'!$G$5:$H$79,2),IF(C1028&gt;=15,"0")))))))))</f>
        <v>0</v>
      </c>
      <c r="L1028" s="28"/>
      <c r="M1028" s="17" t="str">
        <f>IF((C1028=12),VLOOKUP(L1028,'12 лет'!$I$5:$J$81,2),IF((C1028=13),VLOOKUP(L1028,'13 лет'!$I$5:$J$81,2),IF((C1028=14),VLOOKUP(L1028,'14 лет'!$I$5:$J$80,2),IF((C1028=15),VLOOKUP(L1028,'15 лет'!$G$5:$H$82,2),IF((C1028=16),VLOOKUP(L1028,'16 лет'!$G$5:$H$81,2),IF((C1028=17),VLOOKUP(L1028,'17 лет'!$G$5:$H$81,2),IF(C1028&lt;12,"0")))))))</f>
        <v>0</v>
      </c>
      <c r="N1028" s="28"/>
      <c r="O1028" s="17" t="str">
        <f>IF((C1028=15),VLOOKUP(N1028,'15 лет'!$I$5:$J$100,2),IF((C1028=16),VLOOKUP(N1028,'16 лет'!$I$5:$J$94,2),IF((C1028=17),VLOOKUP(N1028,'17 лет'!$I$5:$J$97,2),IF(C1028&lt;15,"0"))))</f>
        <v>0</v>
      </c>
      <c r="P1028" s="11"/>
      <c r="Q1028" s="17">
        <f>IF((C1028&lt;=7),VLOOKUP(P1028,'7 лет'!$I$5:$J$79,2),IF((C1028=8),VLOOKUP(P1028,'8 лет'!$I$5:$J$79,2),IF((C1028=9),VLOOKUP(P1028,'9 лет'!$I$5:$J$79,2),IF((C1028=10),VLOOKUP(P1028,'10 лет'!$I$5:$J$79,2),IF((C1028=11),VLOOKUP(P1028,'11 лет'!$I$5:$J$79,2),IF((C1028=12),VLOOKUP(P1028,'12 лет'!$K$5:$L$79,2),IF((C1028=13),VLOOKUP(P1028,'13 лет'!$K$5:$L$79,2),IF((C1028=14),VLOOKUP(P1028,'14 лет'!$K$5:$L$79,2),IF((C1028=15),VLOOKUP(P1028,'15 лет'!$K$5:$L$79,2),IF((C1028=16),VLOOKUP(P1028,'16 лет'!$K$5:$L$79,2),IF((C1028=17),VLOOKUP(P1028,'17 лет'!$K$5:$L$79,2),)))))))))))</f>
        <v>50</v>
      </c>
      <c r="R1028" s="28"/>
      <c r="S1028" s="17">
        <f>IF((C1028&lt;=7),VLOOKUP(R1028,'7 лет'!$K$5:$L$79,2),IF((C1028=8),VLOOKUP(R1028,'8 лет'!$K$5:$L$79,2),IF((C1028=9),VLOOKUP(R1028,'9 лет'!$K$5:$L$79,2),IF((C1028=10),VLOOKUP(R1028,'10 лет'!$K$5:$L$79,2),IF((C1028=11),VLOOKUP(R1028,'11 лет'!$K$5:$L$79,2),IF((C1028=12),VLOOKUP(R1028,'12 лет'!$M$5:$N$79,2),IF((C1028=13),VLOOKUP(R1028,'13 лет'!$M$5:$N$79,2),IF((C1028=14),VLOOKUP(R1028,'14 лет'!$M$5:$N$79,2),IF((C1028=15),VLOOKUP(R1028,'15 лет'!$M$5:$N$79,2),IF((C1028=16),VLOOKUP(R1028,'16 лет'!$M$5:$N$79,2),IF((C1028=17),VLOOKUP(R1028,'17 лет'!$M$5:$N$79,2))))))))))))</f>
        <v>0</v>
      </c>
      <c r="T1028" s="34">
        <f t="shared" si="48"/>
        <v>50</v>
      </c>
      <c r="U1028" s="4">
        <f>'Личное первенство юноши'!U158</f>
        <v>7</v>
      </c>
      <c r="V1028" s="120"/>
      <c r="W1028" s="111"/>
      <c r="X1028" t="str">
        <f>P1022</f>
        <v>Субъект РФ 25</v>
      </c>
    </row>
    <row r="1029" spans="1:24" ht="18.75">
      <c r="A1029" s="28">
        <v>3</v>
      </c>
      <c r="B1029" s="79"/>
      <c r="C1029" s="28"/>
      <c r="D1029" s="28"/>
      <c r="E1029" s="17">
        <f>IF((C1029&lt;=7),VLOOKUP(D1029,'7 лет'!$A$5:$B$78,2),IF((C1029=8),VLOOKUP(D1029,'8 лет'!$A$5:$B$78,2),IF((C1029=9),VLOOKUP(D1029,'9 лет'!$A$5:$B$78,2),IF((C1029=10),VLOOKUP(D1029,'10 лет'!$A$5:$B$78,2),IF((C1029=11),VLOOKUP(D1029,'11 лет'!$A$5:$B$78,2),IF((C1029=12),VLOOKUP(D1029,'12 лет'!$A$5:$B$78,2),IF((C1029=13),VLOOKUP(D1029,'13 лет'!$A$5:$B$78,2),IF((C1029=14),VLOOKUP(D1029,'14 лет'!$A$5:$B$78,2),IF((C1029=15),VLOOKUP(D1029,'15 лет'!$A$5:$B$78,2),IF((C1029=16),VLOOKUP(D1029,'16 лет'!$A$5:$B$78,2),IF((C1029=17),VLOOKUP(D1029,'17 лет'!$A$5:$B$78,2))))))))))))</f>
        <v>0</v>
      </c>
      <c r="F1029" s="28"/>
      <c r="G1029" s="17">
        <f>IF((C1029&lt;=7),VLOOKUP(F1029,'7 лет'!$C$5:$D$79,2),IF((C1029=8),VLOOKUP(F1029,'8 лет'!$C$5:$D$79,2),IF((C1029=9),VLOOKUP(F1029,'9 лет'!$C$5:$D$79,2),IF((C1029=10),VLOOKUP(F1029,'10 лет'!$C$5:$D$79,2),IF((C1029=11),VLOOKUP(F1029,'11 лет'!$C$5:$D$79,2),IF((C1029=12),VLOOKUP(F1029,'12 лет'!$C$5:$D$79,2),IF((C1029=13),VLOOKUP(F1029,'13 лет'!$C$5:$D$79,2),IF((C1029=14),VLOOKUP(F1029,'14 лет'!$C$5:$D$79,2),IF((C1029=15),VLOOKUP(F1029,'15 лет'!$C$5:$D$79,2),IF((C1029=16),VLOOKUP(F1029,'16 лет'!$C$5:$D$79,2),IF((C1029=17),VLOOKUP(F1029,'17 лет'!$C$5:$D$79,2))))))))))))</f>
        <v>0</v>
      </c>
      <c r="H1029" s="28"/>
      <c r="I1029" s="17">
        <f>IF((C1029&lt;=7),VLOOKUP(H1029,'7 лет'!$E$5:$F$79,2),IF((C1029=8),VLOOKUP(H1029,'8 лет'!$E$5:$F$79,2),IF((C1029=9),VLOOKUP(H1029,'9 лет'!$E$5:$F$79,2),IF((C1029=10),VLOOKUP(H1029,'10 лет'!$E$5:$F$79,2),IF((C1029=11),VLOOKUP(H1029,'11 лет'!$E$5:$F$79,2),IF((C1029=12),VLOOKUP(H1029,'12 лет'!$E$5:$F$79,2),IF((C1029=13),VLOOKUP(H1029,'13 лет'!$E$5:$F$79,2),IF((C1029=14),VLOOKUP(H1029,'14 лет'!$E$5:$F$79,2),IF((C1029=15),VLOOKUP(H1029,'15 лет'!$E$5:$F$79,2),IF((C1029=16),VLOOKUP(H1029,'16 лет'!$E$5:$F$79,2),IF((C1029=17),VLOOKUP(H1029,'17 лет'!$E$5:$F$79,2))))))))))))</f>
        <v>0</v>
      </c>
      <c r="J1029" s="28"/>
      <c r="K1029" s="17">
        <f>IF((C1029&lt;=7),VLOOKUP(J1029,'7 лет'!$G$5:$H$79,2),IF((C1029=8),VLOOKUP(J1029,'8 лет'!$G$5:$H$79,2),IF((C1029=9),VLOOKUP(J1029,'9 лет'!$G$5:$H$79,2),IF((C1029=10),VLOOKUP(J1029,'10 лет'!$G$5:$H$79,2),IF((C1029=11),VLOOKUP(J1029,'11 лет'!$G$5:$H$79,2),IF((C1029=12),VLOOKUP(J1029,'12 лет'!$G$5:$H$79,2),IF((C1029=13),VLOOKUP(J1029,'13 лет'!$G$5:$H$79,2),IF((C1029=14),VLOOKUP(J1029,'14 лет'!$G$5:$H$79,2),IF(C1029&gt;=15,"0")))))))))</f>
        <v>0</v>
      </c>
      <c r="L1029" s="28"/>
      <c r="M1029" s="17" t="str">
        <f>IF((C1029=12),VLOOKUP(L1029,'12 лет'!$I$5:$J$81,2),IF((C1029=13),VLOOKUP(L1029,'13 лет'!$I$5:$J$81,2),IF((C1029=14),VLOOKUP(L1029,'14 лет'!$I$5:$J$80,2),IF((C1029=15),VLOOKUP(L1029,'15 лет'!$G$5:$H$82,2),IF((C1029=16),VLOOKUP(L1029,'16 лет'!$G$5:$H$81,2),IF((C1029=17),VLOOKUP(L1029,'17 лет'!$G$5:$H$81,2),IF(C1029&lt;12,"0")))))))</f>
        <v>0</v>
      </c>
      <c r="N1029" s="28"/>
      <c r="O1029" s="17" t="str">
        <f>IF((C1029=15),VLOOKUP(N1029,'15 лет'!$I$5:$J$100,2),IF((C1029=16),VLOOKUP(N1029,'16 лет'!$I$5:$J$94,2),IF((C1029=17),VLOOKUP(N1029,'17 лет'!$I$5:$J$97,2),IF(C1029&lt;15,"0"))))</f>
        <v>0</v>
      </c>
      <c r="P1029" s="11"/>
      <c r="Q1029" s="17">
        <f>IF((C1029&lt;=7),VLOOKUP(P1029,'7 лет'!$I$5:$J$79,2),IF((C1029=8),VLOOKUP(P1029,'8 лет'!$I$5:$J$79,2),IF((C1029=9),VLOOKUP(P1029,'9 лет'!$I$5:$J$79,2),IF((C1029=10),VLOOKUP(P1029,'10 лет'!$I$5:$J$79,2),IF((C1029=11),VLOOKUP(P1029,'11 лет'!$I$5:$J$79,2),IF((C1029=12),VLOOKUP(P1029,'12 лет'!$K$5:$L$79,2),IF((C1029=13),VLOOKUP(P1029,'13 лет'!$K$5:$L$79,2),IF((C1029=14),VLOOKUP(P1029,'14 лет'!$K$5:$L$79,2),IF((C1029=15),VLOOKUP(P1029,'15 лет'!$K$5:$L$79,2),IF((C1029=16),VLOOKUP(P1029,'16 лет'!$K$5:$L$79,2),IF((C1029=17),VLOOKUP(P1029,'17 лет'!$K$5:$L$79,2),)))))))))))</f>
        <v>50</v>
      </c>
      <c r="R1029" s="28"/>
      <c r="S1029" s="17">
        <f>IF((C1029&lt;=7),VLOOKUP(R1029,'7 лет'!$K$5:$L$79,2),IF((C1029=8),VLOOKUP(R1029,'8 лет'!$K$5:$L$79,2),IF((C1029=9),VLOOKUP(R1029,'9 лет'!$K$5:$L$79,2),IF((C1029=10),VLOOKUP(R1029,'10 лет'!$K$5:$L$79,2),IF((C1029=11),VLOOKUP(R1029,'11 лет'!$K$5:$L$79,2),IF((C1029=12),VLOOKUP(R1029,'12 лет'!$M$5:$N$79,2),IF((C1029=13),VLOOKUP(R1029,'13 лет'!$M$5:$N$79,2),IF((C1029=14),VLOOKUP(R1029,'14 лет'!$M$5:$N$79,2),IF((C1029=15),VLOOKUP(R1029,'15 лет'!$M$5:$N$79,2),IF((C1029=16),VLOOKUP(R1029,'16 лет'!$M$5:$N$79,2),IF((C1029=17),VLOOKUP(R1029,'17 лет'!$M$5:$N$79,2))))))))))))</f>
        <v>0</v>
      </c>
      <c r="T1029" s="34">
        <f t="shared" si="48"/>
        <v>50</v>
      </c>
      <c r="U1029" s="4">
        <f>'Личное первенство юноши'!U159</f>
        <v>7</v>
      </c>
      <c r="V1029" s="120"/>
      <c r="W1029" s="111"/>
      <c r="X1029" t="str">
        <f>P1022</f>
        <v>Субъект РФ 25</v>
      </c>
    </row>
    <row r="1030" spans="1:24" ht="18.75">
      <c r="A1030" s="28">
        <v>4</v>
      </c>
      <c r="B1030" s="79"/>
      <c r="C1030" s="28"/>
      <c r="D1030" s="28"/>
      <c r="E1030" s="17">
        <f>IF((C1030&lt;=7),VLOOKUP(D1030,'7 лет'!$A$5:$B$78,2),IF((C1030=8),VLOOKUP(D1030,'8 лет'!$A$5:$B$78,2),IF((C1030=9),VLOOKUP(D1030,'9 лет'!$A$5:$B$78,2),IF((C1030=10),VLOOKUP(D1030,'10 лет'!$A$5:$B$78,2),IF((C1030=11),VLOOKUP(D1030,'11 лет'!$A$5:$B$78,2),IF((C1030=12),VLOOKUP(D1030,'12 лет'!$A$5:$B$78,2),IF((C1030=13),VLOOKUP(D1030,'13 лет'!$A$5:$B$78,2),IF((C1030=14),VLOOKUP(D1030,'14 лет'!$A$5:$B$78,2),IF((C1030=15),VLOOKUP(D1030,'15 лет'!$A$5:$B$78,2),IF((C1030=16),VLOOKUP(D1030,'16 лет'!$A$5:$B$78,2),IF((C1030=17),VLOOKUP(D1030,'17 лет'!$A$5:$B$78,2))))))))))))</f>
        <v>0</v>
      </c>
      <c r="F1030" s="28"/>
      <c r="G1030" s="17">
        <f>IF((C1030&lt;=7),VLOOKUP(F1030,'7 лет'!$C$5:$D$79,2),IF((C1030=8),VLOOKUP(F1030,'8 лет'!$C$5:$D$79,2),IF((C1030=9),VLOOKUP(F1030,'9 лет'!$C$5:$D$79,2),IF((C1030=10),VLOOKUP(F1030,'10 лет'!$C$5:$D$79,2),IF((C1030=11),VLOOKUP(F1030,'11 лет'!$C$5:$D$79,2),IF((C1030=12),VLOOKUP(F1030,'12 лет'!$C$5:$D$79,2),IF((C1030=13),VLOOKUP(F1030,'13 лет'!$C$5:$D$79,2),IF((C1030=14),VLOOKUP(F1030,'14 лет'!$C$5:$D$79,2),IF((C1030=15),VLOOKUP(F1030,'15 лет'!$C$5:$D$79,2),IF((C1030=16),VLOOKUP(F1030,'16 лет'!$C$5:$D$79,2),IF((C1030=17),VLOOKUP(F1030,'17 лет'!$C$5:$D$79,2))))))))))))</f>
        <v>0</v>
      </c>
      <c r="H1030" s="28"/>
      <c r="I1030" s="17">
        <f>IF((C1030&lt;=7),VLOOKUP(H1030,'7 лет'!$E$5:$F$79,2),IF((C1030=8),VLOOKUP(H1030,'8 лет'!$E$5:$F$79,2),IF((C1030=9),VLOOKUP(H1030,'9 лет'!$E$5:$F$79,2),IF((C1030=10),VLOOKUP(H1030,'10 лет'!$E$5:$F$79,2),IF((C1030=11),VLOOKUP(H1030,'11 лет'!$E$5:$F$79,2),IF((C1030=12),VLOOKUP(H1030,'12 лет'!$E$5:$F$79,2),IF((C1030=13),VLOOKUP(H1030,'13 лет'!$E$5:$F$79,2),IF((C1030=14),VLOOKUP(H1030,'14 лет'!$E$5:$F$79,2),IF((C1030=15),VLOOKUP(H1030,'15 лет'!$E$5:$F$79,2),IF((C1030=16),VLOOKUP(H1030,'16 лет'!$E$5:$F$79,2),IF((C1030=17),VLOOKUP(H1030,'17 лет'!$E$5:$F$79,2))))))))))))</f>
        <v>0</v>
      </c>
      <c r="J1030" s="28"/>
      <c r="K1030" s="17">
        <f>IF((C1030&lt;=7),VLOOKUP(J1030,'7 лет'!$G$5:$H$79,2),IF((C1030=8),VLOOKUP(J1030,'8 лет'!$G$5:$H$79,2),IF((C1030=9),VLOOKUP(J1030,'9 лет'!$G$5:$H$79,2),IF((C1030=10),VLOOKUP(J1030,'10 лет'!$G$5:$H$79,2),IF((C1030=11),VLOOKUP(J1030,'11 лет'!$G$5:$H$79,2),IF((C1030=12),VLOOKUP(J1030,'12 лет'!$G$5:$H$79,2),IF((C1030=13),VLOOKUP(J1030,'13 лет'!$G$5:$H$79,2),IF((C1030=14),VLOOKUP(J1030,'14 лет'!$G$5:$H$79,2),IF(C1030&gt;=15,"0")))))))))</f>
        <v>0</v>
      </c>
      <c r="L1030" s="28"/>
      <c r="M1030" s="17" t="str">
        <f>IF((C1030=12),VLOOKUP(L1030,'12 лет'!$I$5:$J$81,2),IF((C1030=13),VLOOKUP(L1030,'13 лет'!$I$5:$J$81,2),IF((C1030=14),VLOOKUP(L1030,'14 лет'!$I$5:$J$80,2),IF((C1030=15),VLOOKUP(L1030,'15 лет'!$G$5:$H$82,2),IF((C1030=16),VLOOKUP(L1030,'16 лет'!$G$5:$H$81,2),IF((C1030=17),VLOOKUP(L1030,'17 лет'!$G$5:$H$81,2),IF(C1030&lt;12,"0")))))))</f>
        <v>0</v>
      </c>
      <c r="N1030" s="28"/>
      <c r="O1030" s="17" t="str">
        <f>IF((C1030=15),VLOOKUP(N1030,'15 лет'!$I$5:$J$100,2),IF((C1030=16),VLOOKUP(N1030,'16 лет'!$I$5:$J$94,2),IF((C1030=17),VLOOKUP(N1030,'17 лет'!$I$5:$J$97,2),IF(C1030&lt;15,"0"))))</f>
        <v>0</v>
      </c>
      <c r="P1030" s="11"/>
      <c r="Q1030" s="17">
        <f>IF((C1030&lt;=7),VLOOKUP(P1030,'7 лет'!$I$5:$J$79,2),IF((C1030=8),VLOOKUP(P1030,'8 лет'!$I$5:$J$79,2),IF((C1030=9),VLOOKUP(P1030,'9 лет'!$I$5:$J$79,2),IF((C1030=10),VLOOKUP(P1030,'10 лет'!$I$5:$J$79,2),IF((C1030=11),VLOOKUP(P1030,'11 лет'!$I$5:$J$79,2),IF((C1030=12),VLOOKUP(P1030,'12 лет'!$K$5:$L$79,2),IF((C1030=13),VLOOKUP(P1030,'13 лет'!$K$5:$L$79,2),IF((C1030=14),VLOOKUP(P1030,'14 лет'!$K$5:$L$79,2),IF((C1030=15),VLOOKUP(P1030,'15 лет'!$K$5:$L$79,2),IF((C1030=16),VLOOKUP(P1030,'16 лет'!$K$5:$L$79,2),IF((C1030=17),VLOOKUP(P1030,'17 лет'!$K$5:$L$79,2),)))))))))))</f>
        <v>50</v>
      </c>
      <c r="R1030" s="28"/>
      <c r="S1030" s="17">
        <f>IF((C1030&lt;=7),VLOOKUP(R1030,'7 лет'!$K$5:$L$79,2),IF((C1030=8),VLOOKUP(R1030,'8 лет'!$K$5:$L$79,2),IF((C1030=9),VLOOKUP(R1030,'9 лет'!$K$5:$L$79,2),IF((C1030=10),VLOOKUP(R1030,'10 лет'!$K$5:$L$79,2),IF((C1030=11),VLOOKUP(R1030,'11 лет'!$K$5:$L$79,2),IF((C1030=12),VLOOKUP(R1030,'12 лет'!$M$5:$N$79,2),IF((C1030=13),VLOOKUP(R1030,'13 лет'!$M$5:$N$79,2),IF((C1030=14),VLOOKUP(R1030,'14 лет'!$M$5:$N$79,2),IF((C1030=15),VLOOKUP(R1030,'15 лет'!$M$5:$N$79,2),IF((C1030=16),VLOOKUP(R1030,'16 лет'!$M$5:$N$79,2),IF((C1030=17),VLOOKUP(R1030,'17 лет'!$M$5:$N$79,2))))))))))))</f>
        <v>0</v>
      </c>
      <c r="T1030" s="34">
        <f t="shared" si="48"/>
        <v>50</v>
      </c>
      <c r="U1030" s="4">
        <f>'Личное первенство юноши'!U160</f>
        <v>7</v>
      </c>
      <c r="V1030" s="120"/>
      <c r="W1030" s="111"/>
      <c r="X1030" t="str">
        <f>P1022</f>
        <v>Субъект РФ 25</v>
      </c>
    </row>
    <row r="1031" spans="1:24" ht="18.75">
      <c r="A1031" s="28">
        <v>5</v>
      </c>
      <c r="B1031" s="79"/>
      <c r="C1031" s="30"/>
      <c r="D1031" s="28"/>
      <c r="E1031" s="17">
        <f>IF((C1031&lt;=7),VLOOKUP(D1031,'7 лет'!$A$5:$B$78,2),IF((C1031=8),VLOOKUP(D1031,'8 лет'!$A$5:$B$78,2),IF((C1031=9),VLOOKUP(D1031,'9 лет'!$A$5:$B$78,2),IF((C1031=10),VLOOKUP(D1031,'10 лет'!$A$5:$B$78,2),IF((C1031=11),VLOOKUP(D1031,'11 лет'!$A$5:$B$78,2),IF((C1031=12),VLOOKUP(D1031,'12 лет'!$A$5:$B$78,2),IF((C1031=13),VLOOKUP(D1031,'13 лет'!$A$5:$B$78,2),IF((C1031=14),VLOOKUP(D1031,'14 лет'!$A$5:$B$78,2),IF((C1031=15),VLOOKUP(D1031,'15 лет'!$A$5:$B$78,2),IF((C1031=16),VLOOKUP(D1031,'16 лет'!$A$5:$B$78,2),IF((C1031=17),VLOOKUP(D1031,'17 лет'!$A$5:$B$78,2))))))))))))</f>
        <v>0</v>
      </c>
      <c r="F1031" s="28"/>
      <c r="G1031" s="17">
        <f>IF((C1031&lt;=7),VLOOKUP(F1031,'7 лет'!$C$5:$D$79,2),IF((C1031=8),VLOOKUP(F1031,'8 лет'!$C$5:$D$79,2),IF((C1031=9),VLOOKUP(F1031,'9 лет'!$C$5:$D$79,2),IF((C1031=10),VLOOKUP(F1031,'10 лет'!$C$5:$D$79,2),IF((C1031=11),VLOOKUP(F1031,'11 лет'!$C$5:$D$79,2),IF((C1031=12),VLOOKUP(F1031,'12 лет'!$C$5:$D$79,2),IF((C1031=13),VLOOKUP(F1031,'13 лет'!$C$5:$D$79,2),IF((C1031=14),VLOOKUP(F1031,'14 лет'!$C$5:$D$79,2),IF((C1031=15),VLOOKUP(F1031,'15 лет'!$C$5:$D$79,2),IF((C1031=16),VLOOKUP(F1031,'16 лет'!$C$5:$D$79,2),IF((C1031=17),VLOOKUP(F1031,'17 лет'!$C$5:$D$79,2))))))))))))</f>
        <v>0</v>
      </c>
      <c r="H1031" s="28"/>
      <c r="I1031" s="17">
        <f>IF((C1031&lt;=7),VLOOKUP(H1031,'7 лет'!$E$5:$F$79,2),IF((C1031=8),VLOOKUP(H1031,'8 лет'!$E$5:$F$79,2),IF((C1031=9),VLOOKUP(H1031,'9 лет'!$E$5:$F$79,2),IF((C1031=10),VLOOKUP(H1031,'10 лет'!$E$5:$F$79,2),IF((C1031=11),VLOOKUP(H1031,'11 лет'!$E$5:$F$79,2),IF((C1031=12),VLOOKUP(H1031,'12 лет'!$E$5:$F$79,2),IF((C1031=13),VLOOKUP(H1031,'13 лет'!$E$5:$F$79,2),IF((C1031=14),VLOOKUP(H1031,'14 лет'!$E$5:$F$79,2),IF((C1031=15),VLOOKUP(H1031,'15 лет'!$E$5:$F$79,2),IF((C1031=16),VLOOKUP(H1031,'16 лет'!$E$5:$F$79,2),IF((C1031=17),VLOOKUP(H1031,'17 лет'!$E$5:$F$79,2))))))))))))</f>
        <v>0</v>
      </c>
      <c r="J1031" s="28"/>
      <c r="K1031" s="17">
        <f>IF((C1031&lt;=7),VLOOKUP(J1031,'7 лет'!$G$5:$H$79,2),IF((C1031=8),VLOOKUP(J1031,'8 лет'!$G$5:$H$79,2),IF((C1031=9),VLOOKUP(J1031,'9 лет'!$G$5:$H$79,2),IF((C1031=10),VLOOKUP(J1031,'10 лет'!$G$5:$H$79,2),IF((C1031=11),VLOOKUP(J1031,'11 лет'!$G$5:$H$79,2),IF((C1031=12),VLOOKUP(J1031,'12 лет'!$G$5:$H$79,2),IF((C1031=13),VLOOKUP(J1031,'13 лет'!$G$5:$H$79,2),IF((C1031=14),VLOOKUP(J1031,'14 лет'!$G$5:$H$79,2),IF(C1031&gt;=15,"0")))))))))</f>
        <v>0</v>
      </c>
      <c r="L1031" s="28"/>
      <c r="M1031" s="17" t="str">
        <f>IF((C1031=12),VLOOKUP(L1031,'12 лет'!$I$5:$J$81,2),IF((C1031=13),VLOOKUP(L1031,'13 лет'!$I$5:$J$81,2),IF((C1031=14),VLOOKUP(L1031,'14 лет'!$I$5:$J$80,2),IF((C1031=15),VLOOKUP(L1031,'15 лет'!$G$5:$H$82,2),IF((C1031=16),VLOOKUP(L1031,'16 лет'!$G$5:$H$81,2),IF((C1031=17),VLOOKUP(L1031,'17 лет'!$G$5:$H$81,2),IF(C1031&lt;12,"0")))))))</f>
        <v>0</v>
      </c>
      <c r="N1031" s="28"/>
      <c r="O1031" s="17" t="str">
        <f>IF((C1031=15),VLOOKUP(N1031,'15 лет'!$I$5:$J$100,2),IF((C1031=16),VLOOKUP(N1031,'16 лет'!$I$5:$J$94,2),IF((C1031=17),VLOOKUP(N1031,'17 лет'!$I$5:$J$97,2),IF(C1031&lt;15,"0"))))</f>
        <v>0</v>
      </c>
      <c r="P1031" s="11"/>
      <c r="Q1031" s="17">
        <f>IF((C1031&lt;=7),VLOOKUP(P1031,'7 лет'!$I$5:$J$79,2),IF((C1031=8),VLOOKUP(P1031,'8 лет'!$I$5:$J$79,2),IF((C1031=9),VLOOKUP(P1031,'9 лет'!$I$5:$J$79,2),IF((C1031=10),VLOOKUP(P1031,'10 лет'!$I$5:$J$79,2),IF((C1031=11),VLOOKUP(P1031,'11 лет'!$I$5:$J$79,2),IF((C1031=12),VLOOKUP(P1031,'12 лет'!$K$5:$L$79,2),IF((C1031=13),VLOOKUP(P1031,'13 лет'!$K$5:$L$79,2),IF((C1031=14),VLOOKUP(P1031,'14 лет'!$K$5:$L$79,2),IF((C1031=15),VLOOKUP(P1031,'15 лет'!$K$5:$L$79,2),IF((C1031=16),VLOOKUP(P1031,'16 лет'!$K$5:$L$79,2),IF((C1031=17),VLOOKUP(P1031,'17 лет'!$K$5:$L$79,2),)))))))))))</f>
        <v>50</v>
      </c>
      <c r="R1031" s="28"/>
      <c r="S1031" s="17">
        <f>IF((C1031&lt;=7),VLOOKUP(R1031,'7 лет'!$K$5:$L$79,2),IF((C1031=8),VLOOKUP(R1031,'8 лет'!$K$5:$L$79,2),IF((C1031=9),VLOOKUP(R1031,'9 лет'!$K$5:$L$79,2),IF((C1031=10),VLOOKUP(R1031,'10 лет'!$K$5:$L$79,2),IF((C1031=11),VLOOKUP(R1031,'11 лет'!$K$5:$L$79,2),IF((C1031=12),VLOOKUP(R1031,'12 лет'!$M$5:$N$79,2),IF((C1031=13),VLOOKUP(R1031,'13 лет'!$M$5:$N$79,2),IF((C1031=14),VLOOKUP(R1031,'14 лет'!$M$5:$N$79,2),IF((C1031=15),VLOOKUP(R1031,'15 лет'!$M$5:$N$79,2),IF((C1031=16),VLOOKUP(R1031,'16 лет'!$M$5:$N$79,2),IF((C1031=17),VLOOKUP(R1031,'17 лет'!$M$5:$N$79,2))))))))))))</f>
        <v>0</v>
      </c>
      <c r="T1031" s="34">
        <f t="shared" si="48"/>
        <v>50</v>
      </c>
      <c r="U1031" s="4">
        <f>'Личное первенство юноши'!U161</f>
        <v>7</v>
      </c>
      <c r="V1031" s="120"/>
      <c r="W1031" s="111"/>
      <c r="X1031" t="str">
        <f>P1022</f>
        <v>Субъект РФ 25</v>
      </c>
    </row>
    <row r="1032" spans="1:24" ht="18.75">
      <c r="A1032" s="28">
        <v>6</v>
      </c>
      <c r="B1032" s="79"/>
      <c r="C1032" s="30"/>
      <c r="D1032" s="28"/>
      <c r="E1032" s="17">
        <f>IF((C1032&lt;=7),VLOOKUP(D1032,'7 лет'!$A$5:$B$78,2),IF((C1032=8),VLOOKUP(D1032,'8 лет'!$A$5:$B$78,2),IF((C1032=9),VLOOKUP(D1032,'9 лет'!$A$5:$B$78,2),IF((C1032=10),VLOOKUP(D1032,'10 лет'!$A$5:$B$78,2),IF((C1032=11),VLOOKUP(D1032,'11 лет'!$A$5:$B$78,2),IF((C1032=12),VLOOKUP(D1032,'12 лет'!$A$5:$B$78,2),IF((C1032=13),VLOOKUP(D1032,'13 лет'!$A$5:$B$78,2),IF((C1032=14),VLOOKUP(D1032,'14 лет'!$A$5:$B$78,2),IF((C1032=15),VLOOKUP(D1032,'15 лет'!$A$5:$B$78,2),IF((C1032=16),VLOOKUP(D1032,'16 лет'!$A$5:$B$78,2),IF((C1032=17),VLOOKUP(D1032,'17 лет'!$A$5:$B$78,2))))))))))))</f>
        <v>0</v>
      </c>
      <c r="F1032" s="28"/>
      <c r="G1032" s="17">
        <f>IF((C1032&lt;=7),VLOOKUP(F1032,'7 лет'!$C$5:$D$79,2),IF((C1032=8),VLOOKUP(F1032,'8 лет'!$C$5:$D$79,2),IF((C1032=9),VLOOKUP(F1032,'9 лет'!$C$5:$D$79,2),IF((C1032=10),VLOOKUP(F1032,'10 лет'!$C$5:$D$79,2),IF((C1032=11),VLOOKUP(F1032,'11 лет'!$C$5:$D$79,2),IF((C1032=12),VLOOKUP(F1032,'12 лет'!$C$5:$D$79,2),IF((C1032=13),VLOOKUP(F1032,'13 лет'!$C$5:$D$79,2),IF((C1032=14),VLOOKUP(F1032,'14 лет'!$C$5:$D$79,2),IF((C1032=15),VLOOKUP(F1032,'15 лет'!$C$5:$D$79,2),IF((C1032=16),VLOOKUP(F1032,'16 лет'!$C$5:$D$79,2),IF((C1032=17),VLOOKUP(F1032,'17 лет'!$C$5:$D$79,2))))))))))))</f>
        <v>0</v>
      </c>
      <c r="H1032" s="28"/>
      <c r="I1032" s="17">
        <f>IF((C1032&lt;=7),VLOOKUP(H1032,'7 лет'!$E$5:$F$79,2),IF((C1032=8),VLOOKUP(H1032,'8 лет'!$E$5:$F$79,2),IF((C1032=9),VLOOKUP(H1032,'9 лет'!$E$5:$F$79,2),IF((C1032=10),VLOOKUP(H1032,'10 лет'!$E$5:$F$79,2),IF((C1032=11),VLOOKUP(H1032,'11 лет'!$E$5:$F$79,2),IF((C1032=12),VLOOKUP(H1032,'12 лет'!$E$5:$F$79,2),IF((C1032=13),VLOOKUP(H1032,'13 лет'!$E$5:$F$79,2),IF((C1032=14),VLOOKUP(H1032,'14 лет'!$E$5:$F$79,2),IF((C1032=15),VLOOKUP(H1032,'15 лет'!$E$5:$F$79,2),IF((C1032=16),VLOOKUP(H1032,'16 лет'!$E$5:$F$79,2),IF((C1032=17),VLOOKUP(H1032,'17 лет'!$E$5:$F$79,2))))))))))))</f>
        <v>0</v>
      </c>
      <c r="J1032" s="28"/>
      <c r="K1032" s="17">
        <f>IF((C1032&lt;=7),VLOOKUP(J1032,'7 лет'!$G$5:$H$79,2),IF((C1032=8),VLOOKUP(J1032,'8 лет'!$G$5:$H$79,2),IF((C1032=9),VLOOKUP(J1032,'9 лет'!$G$5:$H$79,2),IF((C1032=10),VLOOKUP(J1032,'10 лет'!$G$5:$H$79,2),IF((C1032=11),VLOOKUP(J1032,'11 лет'!$G$5:$H$79,2),IF((C1032=12),VLOOKUP(J1032,'12 лет'!$G$5:$H$79,2),IF((C1032=13),VLOOKUP(J1032,'13 лет'!$G$5:$H$79,2),IF((C1032=14),VLOOKUP(J1032,'14 лет'!$G$5:$H$79,2),IF(C1032&gt;=15,"0")))))))))</f>
        <v>0</v>
      </c>
      <c r="L1032" s="28"/>
      <c r="M1032" s="17" t="str">
        <f>IF((C1032=12),VLOOKUP(L1032,'12 лет'!$I$5:$J$81,2),IF((C1032=13),VLOOKUP(L1032,'13 лет'!$I$5:$J$81,2),IF((C1032=14),VLOOKUP(L1032,'14 лет'!$I$5:$J$80,2),IF((C1032=15),VLOOKUP(L1032,'15 лет'!$G$5:$H$82,2),IF((C1032=16),VLOOKUP(L1032,'16 лет'!$G$5:$H$81,2),IF((C1032=17),VLOOKUP(L1032,'17 лет'!$G$5:$H$81,2),IF(C1032&lt;12,"0")))))))</f>
        <v>0</v>
      </c>
      <c r="N1032" s="28"/>
      <c r="O1032" s="17" t="str">
        <f>IF((C1032=15),VLOOKUP(N1032,'15 лет'!$I$5:$J$100,2),IF((C1032=16),VLOOKUP(N1032,'16 лет'!$I$5:$J$94,2),IF((C1032=17),VLOOKUP(N1032,'17 лет'!$I$5:$J$97,2),IF(C1032&lt;15,"0"))))</f>
        <v>0</v>
      </c>
      <c r="P1032" s="11"/>
      <c r="Q1032" s="17">
        <f>IF((C1032&lt;=7),VLOOKUP(P1032,'7 лет'!$I$5:$J$79,2),IF((C1032=8),VLOOKUP(P1032,'8 лет'!$I$5:$J$79,2),IF((C1032=9),VLOOKUP(P1032,'9 лет'!$I$5:$J$79,2),IF((C1032=10),VLOOKUP(P1032,'10 лет'!$I$5:$J$79,2),IF((C1032=11),VLOOKUP(P1032,'11 лет'!$I$5:$J$79,2),IF((C1032=12),VLOOKUP(P1032,'12 лет'!$K$5:$L$79,2),IF((C1032=13),VLOOKUP(P1032,'13 лет'!$K$5:$L$79,2),IF((C1032=14),VLOOKUP(P1032,'14 лет'!$K$5:$L$79,2),IF((C1032=15),VLOOKUP(P1032,'15 лет'!$K$5:$L$79,2),IF((C1032=16),VLOOKUP(P1032,'16 лет'!$K$5:$L$79,2),IF((C1032=17),VLOOKUP(P1032,'17 лет'!$K$5:$L$79,2),)))))))))))</f>
        <v>50</v>
      </c>
      <c r="R1032" s="28"/>
      <c r="S1032" s="17">
        <f>IF((C1032&lt;=7),VLOOKUP(R1032,'7 лет'!$K$5:$L$79,2),IF((C1032=8),VLOOKUP(R1032,'8 лет'!$K$5:$L$79,2),IF((C1032=9),VLOOKUP(R1032,'9 лет'!$K$5:$L$79,2),IF((C1032=10),VLOOKUP(R1032,'10 лет'!$K$5:$L$79,2),IF((C1032=11),VLOOKUP(R1032,'11 лет'!$K$5:$L$79,2),IF((C1032=12),VLOOKUP(R1032,'12 лет'!$M$5:$N$79,2),IF((C1032=13),VLOOKUP(R1032,'13 лет'!$M$5:$N$79,2),IF((C1032=14),VLOOKUP(R1032,'14 лет'!$M$5:$N$79,2),IF((C1032=15),VLOOKUP(R1032,'15 лет'!$M$5:$N$79,2),IF((C1032=16),VLOOKUP(R1032,'16 лет'!$M$5:$N$79,2),IF((C1032=17),VLOOKUP(R1032,'17 лет'!$M$5:$N$79,2))))))))))))</f>
        <v>0</v>
      </c>
      <c r="T1032" s="34">
        <f t="shared" si="48"/>
        <v>50</v>
      </c>
      <c r="U1032" s="4">
        <f>'Личное первенство юноши'!U162</f>
        <v>7</v>
      </c>
      <c r="V1032" s="120"/>
      <c r="W1032" s="111"/>
      <c r="X1032" t="str">
        <f>P1022</f>
        <v>Субъект РФ 25</v>
      </c>
    </row>
    <row r="1033" spans="1:24" ht="18.75">
      <c r="A1033" s="122"/>
      <c r="B1033" s="123"/>
      <c r="C1033" s="123"/>
      <c r="D1033" s="123"/>
      <c r="E1033" s="123"/>
      <c r="F1033" s="123"/>
      <c r="G1033" s="123"/>
      <c r="H1033" s="123"/>
      <c r="I1033" s="123"/>
      <c r="J1033" s="123"/>
      <c r="K1033" s="123"/>
      <c r="L1033" s="123"/>
      <c r="M1033" s="123"/>
      <c r="N1033" s="123"/>
      <c r="O1033" s="123"/>
      <c r="P1033" s="128" t="s">
        <v>292</v>
      </c>
      <c r="Q1033" s="128"/>
      <c r="R1033" s="128"/>
      <c r="S1033" s="129"/>
      <c r="T1033" s="124">
        <f ca="1">SUMPRODUCT(LARGE($T$1027:$T$1032,ROW(INDIRECT("T1:T"&amp;Z17))))</f>
        <v>250</v>
      </c>
      <c r="U1033" s="125"/>
      <c r="V1033" s="120"/>
      <c r="W1033" s="111"/>
    </row>
    <row r="1034" spans="1:24" ht="24.75" customHeight="1">
      <c r="A1034" s="135" t="s">
        <v>180</v>
      </c>
      <c r="B1034" s="136"/>
      <c r="C1034" s="136"/>
      <c r="D1034" s="136"/>
      <c r="E1034" s="136"/>
      <c r="F1034" s="136"/>
      <c r="G1034" s="136"/>
      <c r="H1034" s="136"/>
      <c r="I1034" s="136"/>
      <c r="J1034" s="136"/>
      <c r="K1034" s="136"/>
      <c r="L1034" s="136"/>
      <c r="M1034" s="136"/>
      <c r="N1034" s="136"/>
      <c r="O1034" s="136"/>
      <c r="P1034" s="136"/>
      <c r="Q1034" s="136"/>
      <c r="R1034" s="136"/>
      <c r="S1034" s="136"/>
      <c r="T1034" s="136"/>
      <c r="U1034" s="137"/>
      <c r="V1034" s="120"/>
      <c r="W1034" s="111"/>
    </row>
    <row r="1035" spans="1:24" ht="18.75">
      <c r="A1035" s="28">
        <v>1</v>
      </c>
      <c r="B1035" s="80"/>
      <c r="C1035" s="28"/>
      <c r="D1035" s="28"/>
      <c r="E1035" s="17">
        <f>IF((C1035&lt;=7),VLOOKUP(D1035,'7 лет'!$M$5:$N$78,2),IF((C1035=8),VLOOKUP(D1035,'8 лет'!$M$5:$N$78,2),IF((C1035=9),VLOOKUP(D1035,'9 лет'!$M$5:$N$78,2),IF((C1035=10),VLOOKUP(D1035,'10 лет'!$M$5:$N$78,2),IF((C1035=11),VLOOKUP(D1035,'11 лет'!$M$5:$N$78,2),IF((C1035=12),VLOOKUP(D1035,'12 лет'!$O$5:$P$78,2),IF((C1035=13),VLOOKUP(D1035,'13 лет'!$O$5:$P$78,2),IF((C1035=14),VLOOKUP(D1035,'14 лет'!$O$5:$P$78,2),IF((C1035=15),VLOOKUP(D1035,'15 лет'!$O$5:$P$78,2),IF((C1035=16),VLOOKUP(D1035,'16 лет'!$O$5:$P$78,2),IF((C1035=17),VLOOKUP(D1035,'17 лет'!$O$5:$P$78,2))))))))))))</f>
        <v>0</v>
      </c>
      <c r="F1035" s="28"/>
      <c r="G1035" s="17">
        <f>IF((C1035&lt;=7),VLOOKUP(F1035,'7 лет'!$O$5:$P$79,2),IF((C1035=8),VLOOKUP(F1035,'8 лет'!$O$5:$P$79,2),IF((C1035=9),VLOOKUP(F1035,'9 лет'!$O$5:$P$79,2),IF((C1035=10),VLOOKUP(F1035,'10 лет'!$O$5:$P$79,2),IF((C1035=11),VLOOKUP(F1035,'11 лет'!$O$5:$P$79,2),IF((C1035=12),VLOOKUP(F1035,'12 лет'!$Q$5:$R$79,2),IF((C1035=13),VLOOKUP(F1035,'13 лет'!$Q$5:$R$79,2),IF((C1035=14),VLOOKUP(F1035,'14 лет'!$Q$5:$R$79,2),IF((C1035=15),VLOOKUP(F1035,'15 лет'!$Q$5:$R$79,2),IF((C1035=16),VLOOKUP(F1035,'16 лет'!$Q$5:$R$79,2),IF((C1035=17),VLOOKUP(F1035,'17 лет'!$Q$5:$R$79,2))))))))))))</f>
        <v>0</v>
      </c>
      <c r="H1035" s="28"/>
      <c r="I1035" s="17">
        <f>IF((C1035&lt;=7),VLOOKUP(H1035,'7 лет'!$Q$5:$R$79,2),IF((C1035=8),VLOOKUP(H1035,'8 лет'!$Q$5:$R$79,2),IF((C1035=9),VLOOKUP(H1035,'9 лет'!$Q$5:$R$79,2),IF((C1035=10),VLOOKUP(H1035,'10 лет'!$Q$5:$R$79,2),IF((C1035=11),VLOOKUP(H1035,'11 лет'!$Q$5:$R$79,2),IF((C1035=12),VLOOKUP(H1035,'12 лет'!$S$5:$T$79,2),IF((C1035=13),VLOOKUP(H1035,'13 лет'!$S$5:$T$79,2),IF((C1035=14),VLOOKUP(H1035,'14 лет'!$S$5:$T$79,2),IF((C1035=15),VLOOKUP(H1035,'15 лет'!$S$5:$T$79,2),IF((C1035=16),VLOOKUP(H1035,'16 лет'!$S$5:$T$79,2),IF((C1035=17),VLOOKUP(H1035,'17 лет'!$S$5:$T$79,2))))))))))))</f>
        <v>0</v>
      </c>
      <c r="J1035" s="28"/>
      <c r="K1035" s="17">
        <f>IF((C1035&lt;=7),VLOOKUP(J1035,'7 лет'!$S$5:$T$79,2),IF((C1035=8),VLOOKUP(J1035,'8 лет'!$S$5:$T$79,2),IF((C1035=9),VLOOKUP(J1035,'9 лет'!$S$5:$T$79,2),IF((C1035=10),VLOOKUP(J1035,'10 лет'!$S$5:$T$79,2),IF((C1035=11),VLOOKUP(J1035,'11 лет'!$S$5:$T$79,2),IF((C1035=12),VLOOKUP(J1035,'12 лет'!$U$5:$V$79,2),IF((C1035=13),VLOOKUP(J1035,'13 лет'!$U$5:$V$79,2),IF((C1035=14),VLOOKUP(J1035,'14 лет'!$U$5:$V$79,2),IF(C1035&gt;=15,"0")))))))))</f>
        <v>0</v>
      </c>
      <c r="L1035" s="28"/>
      <c r="M1035" s="17" t="str">
        <f>IF((C1035=12),VLOOKUP(L1035,'12 лет'!$W$5:$X$85,2),IF((C1035=13),VLOOKUP(L1035,'13 лет'!$W$5:$X$84,2),IF((C1035=14),VLOOKUP(L1035,'14 лет'!$W$5:$X$82,2),IF((C1035=15),VLOOKUP(L1035,'15 лет'!$U$5:$V$82,2),IF((C1035=16),VLOOKUP(L1035,'16 лет'!$U$5:$V$78,2),IF((C1035=17),VLOOKUP(L1035,'17 лет'!$U$5:$V$78,2),IF(C1035&lt;12,"0")))))))</f>
        <v>0</v>
      </c>
      <c r="N1035" s="28"/>
      <c r="O1035" s="17" t="str">
        <f>IF((C1035=15),VLOOKUP(N1035,'15 лет'!$W$5:$X$115,2),IF((C1035=16),VLOOKUP(N1035,'16 лет'!$W$5:$X$113,2),IF((C1035=17),VLOOKUP(N1035,'17 лет'!$W$5:$X$113,2),IF(C1035&lt;15,"0"))))</f>
        <v>0</v>
      </c>
      <c r="P1035" s="11"/>
      <c r="Q1035" s="17">
        <f>IF((C1035&lt;=7),VLOOKUP(P1035,'7 лет'!$U$5:$V$79,2),IF((C1035=8),VLOOKUP(P1035,'8 лет'!$U$5:$V$79,2),IF((C1035=9),VLOOKUP(P1035,'9 лет'!$U$5:$V$79,2),IF((C1035=10),VLOOKUP(P1035,'10 лет'!$U$5:$V$79,2),IF((C1035=11),VLOOKUP(P1035,'11 лет'!$U$5:$V$79,2),IF((C1035=12),VLOOKUP(P1035,'12 лет'!$Y$5:$Z$79,2),IF((C1035=13),VLOOKUP(P1035,'13 лет'!$Y$5:$Z$79,2),IF((C1035=14),VLOOKUP(P1035,'14 лет'!$Y$5:$Z$79,2),IF((C1035=15),VLOOKUP(P1035,'15 лет'!$Y$5:$Z$79,2),IF((C1035=16),VLOOKUP(P1035,'16 лет'!$Y$5:$Z$79,2),IF((C1035=17),VLOOKUP(P1035,'17 лет'!$Y$5:$Z$79,2))))))))))))</f>
        <v>35</v>
      </c>
      <c r="R1035" s="28"/>
      <c r="S1035" s="17">
        <f>IF((C1035&lt;=7),VLOOKUP(R1035,'7 лет'!$W$5:$X$79,2),IF((C1035=8),VLOOKUP(R1035,'8 лет'!$W$5:$X$79,2),IF((C1035=9),VLOOKUP(R1035,'9 лет'!$W$5:$X$79,2),IF((C1035=10),VLOOKUP(R1035,'10 лет'!$W$5:$X$79,2),IF((C1035=11),VLOOKUP(R1035,'11 лет'!$W$5:$X$79,2),IF((C1035=12),VLOOKUP(R1035,'12 лет'!$AA$5:$AB$79,2),IF((C1035=13),VLOOKUP(R1035,'13 лет'!$AA$5:$AB$79,2),IF((C1035=14),VLOOKUP(R1035,'14 лет'!$AA$5:$AB$79,2),IF((C1035=15),VLOOKUP(R1035,'15 лет'!$AA$5:$AB$79,2),IF((C1035=16),VLOOKUP(R1035,'16 лет'!$AA$5:$AB$79,2),IF((C1035=17),VLOOKUP(R1035,'17 лет'!$AA$5:$AB$79,2))))))))))))</f>
        <v>0</v>
      </c>
      <c r="T1035" s="35">
        <f t="shared" ref="T1035:T1040" si="49">SUM(E1035+G1035+I1035+K1035+M1035+O1035+Q1035+S1035)</f>
        <v>35</v>
      </c>
      <c r="U1035" s="4">
        <f>'Личное первенство девушки'!U157</f>
        <v>7</v>
      </c>
      <c r="V1035" s="120"/>
      <c r="W1035" s="111"/>
      <c r="X1035" t="str">
        <f>P1022</f>
        <v>Субъект РФ 25</v>
      </c>
    </row>
    <row r="1036" spans="1:24" ht="18.75">
      <c r="A1036" s="28">
        <v>2</v>
      </c>
      <c r="B1036" s="80"/>
      <c r="C1036" s="28"/>
      <c r="D1036" s="28"/>
      <c r="E1036" s="17">
        <f>IF((C1036&lt;=7),VLOOKUP(D1036,'7 лет'!$M$5:$N$78,2),IF((C1036=8),VLOOKUP(D1036,'8 лет'!$M$5:$N$78,2),IF((C1036=9),VLOOKUP(D1036,'9 лет'!$M$5:$N$78,2),IF((C1036=10),VLOOKUP(D1036,'10 лет'!$M$5:$N$78,2),IF((C1036=11),VLOOKUP(D1036,'11 лет'!$M$5:$N$78,2),IF((C1036=12),VLOOKUP(D1036,'12 лет'!$O$5:$P$78,2),IF((C1036=13),VLOOKUP(D1036,'13 лет'!$O$5:$P$78,2),IF((C1036=14),VLOOKUP(D1036,'14 лет'!$O$5:$P$78,2),IF((C1036=15),VLOOKUP(D1036,'15 лет'!$O$5:$P$78,2),IF((C1036=16),VLOOKUP(D1036,'16 лет'!$O$5:$P$78,2),IF((C1036=17),VLOOKUP(D1036,'17 лет'!$O$5:$P$78,2))))))))))))</f>
        <v>0</v>
      </c>
      <c r="F1036" s="28"/>
      <c r="G1036" s="17">
        <f>IF((C1036&lt;=7),VLOOKUP(F1036,'7 лет'!$O$5:$P$79,2),IF((C1036=8),VLOOKUP(F1036,'8 лет'!$O$5:$P$79,2),IF((C1036=9),VLOOKUP(F1036,'9 лет'!$O$5:$P$79,2),IF((C1036=10),VLOOKUP(F1036,'10 лет'!$O$5:$P$79,2),IF((C1036=11),VLOOKUP(F1036,'11 лет'!$O$5:$P$79,2),IF((C1036=12),VLOOKUP(F1036,'12 лет'!$Q$5:$R$79,2),IF((C1036=13),VLOOKUP(F1036,'13 лет'!$Q$5:$R$79,2),IF((C1036=14),VLOOKUP(F1036,'14 лет'!$Q$5:$R$79,2),IF((C1036=15),VLOOKUP(F1036,'15 лет'!$Q$5:$R$79,2),IF((C1036=16),VLOOKUP(F1036,'16 лет'!$Q$5:$R$79,2),IF((C1036=17),VLOOKUP(F1036,'17 лет'!$Q$5:$R$79,2))))))))))))</f>
        <v>0</v>
      </c>
      <c r="H1036" s="28"/>
      <c r="I1036" s="17">
        <f>IF((C1036&lt;=7),VLOOKUP(H1036,'7 лет'!$Q$5:$R$79,2),IF((C1036=8),VLOOKUP(H1036,'8 лет'!$Q$5:$R$79,2),IF((C1036=9),VLOOKUP(H1036,'9 лет'!$Q$5:$R$79,2),IF((C1036=10),VLOOKUP(H1036,'10 лет'!$Q$5:$R$79,2),IF((C1036=11),VLOOKUP(H1036,'11 лет'!$Q$5:$R$79,2),IF((C1036=12),VLOOKUP(H1036,'12 лет'!$S$5:$T$79,2),IF((C1036=13),VLOOKUP(H1036,'13 лет'!$S$5:$T$79,2),IF((C1036=14),VLOOKUP(H1036,'14 лет'!$S$5:$T$79,2),IF((C1036=15),VLOOKUP(H1036,'15 лет'!$S$5:$T$79,2),IF((C1036=16),VLOOKUP(H1036,'16 лет'!$S$5:$T$79,2),IF((C1036=17),VLOOKUP(H1036,'17 лет'!$S$5:$T$79,2))))))))))))</f>
        <v>0</v>
      </c>
      <c r="J1036" s="28"/>
      <c r="K1036" s="17">
        <f>IF((C1036&lt;=7),VLOOKUP(J1036,'7 лет'!$S$5:$T$79,2),IF((C1036=8),VLOOKUP(J1036,'8 лет'!$S$5:$T$79,2),IF((C1036=9),VLOOKUP(J1036,'9 лет'!$S$5:$T$79,2),IF((C1036=10),VLOOKUP(J1036,'10 лет'!$S$5:$T$79,2),IF((C1036=11),VLOOKUP(J1036,'11 лет'!$S$5:$T$79,2),IF((C1036=12),VLOOKUP(J1036,'12 лет'!$U$5:$V$79,2),IF((C1036=13),VLOOKUP(J1036,'13 лет'!$U$5:$V$79,2),IF((C1036=14),VLOOKUP(J1036,'14 лет'!$U$5:$V$79,2),IF(C1036&gt;=15,"0")))))))))</f>
        <v>0</v>
      </c>
      <c r="L1036" s="28"/>
      <c r="M1036" s="17" t="str">
        <f>IF((C1036=12),VLOOKUP(L1036,'12 лет'!$W$5:$X$85,2),IF((C1036=13),VLOOKUP(L1036,'13 лет'!$W$5:$X$84,2),IF((C1036=14),VLOOKUP(L1036,'14 лет'!$W$5:$X$82,2),IF((C1036=15),VLOOKUP(L1036,'15 лет'!$U$5:$V$82,2),IF((C1036=16),VLOOKUP(L1036,'16 лет'!$U$5:$V$78,2),IF((C1036=17),VLOOKUP(L1036,'17 лет'!$U$5:$V$78,2),IF(C1036&lt;12,"0")))))))</f>
        <v>0</v>
      </c>
      <c r="N1036" s="28"/>
      <c r="O1036" s="17" t="str">
        <f>IF((C1036=15),VLOOKUP(N1036,'15 лет'!$W$5:$X$115,2),IF((C1036=16),VLOOKUP(N1036,'16 лет'!$W$5:$X$113,2),IF((C1036=17),VLOOKUP(N1036,'17 лет'!$W$5:$X$113,2),IF(C1036&lt;15,"0"))))</f>
        <v>0</v>
      </c>
      <c r="P1036" s="11"/>
      <c r="Q1036" s="17">
        <f>IF((C1036&lt;=7),VLOOKUP(P1036,'7 лет'!$U$5:$V$79,2),IF((C1036=8),VLOOKUP(P1036,'8 лет'!$U$5:$V$79,2),IF((C1036=9),VLOOKUP(P1036,'9 лет'!$U$5:$V$79,2),IF((C1036=10),VLOOKUP(P1036,'10 лет'!$U$5:$V$79,2),IF((C1036=11),VLOOKUP(P1036,'11 лет'!$U$5:$V$79,2),IF((C1036=12),VLOOKUP(P1036,'12 лет'!$Y$5:$Z$79,2),IF((C1036=13),VLOOKUP(P1036,'13 лет'!$Y$5:$Z$79,2),IF((C1036=14),VLOOKUP(P1036,'14 лет'!$Y$5:$Z$79,2),IF((C1036=15),VLOOKUP(P1036,'15 лет'!$Y$5:$Z$79,2),IF((C1036=16),VLOOKUP(P1036,'16 лет'!$Y$5:$Z$79,2),IF((C1036=17),VLOOKUP(P1036,'17 лет'!$Y$5:$Z$79,2))))))))))))</f>
        <v>35</v>
      </c>
      <c r="R1036" s="28"/>
      <c r="S1036" s="17">
        <f>IF((C1036&lt;=7),VLOOKUP(R1036,'7 лет'!$W$5:$X$79,2),IF((C1036=8),VLOOKUP(R1036,'8 лет'!$W$5:$X$79,2),IF((C1036=9),VLOOKUP(R1036,'9 лет'!$W$5:$X$79,2),IF((C1036=10),VLOOKUP(R1036,'10 лет'!$W$5:$X$79,2),IF((C1036=11),VLOOKUP(R1036,'11 лет'!$W$5:$X$79,2),IF((C1036=12),VLOOKUP(R1036,'12 лет'!$AA$5:$AB$79,2),IF((C1036=13),VLOOKUP(R1036,'13 лет'!$AA$5:$AB$79,2),IF((C1036=14),VLOOKUP(R1036,'14 лет'!$AA$5:$AB$79,2),IF((C1036=15),VLOOKUP(R1036,'15 лет'!$AA$5:$AB$79,2),IF((C1036=16),VLOOKUP(R1036,'16 лет'!$AA$5:$AB$79,2),IF((C1036=17),VLOOKUP(R1036,'17 лет'!$AA$5:$AB$79,2))))))))))))</f>
        <v>0</v>
      </c>
      <c r="T1036" s="35">
        <f t="shared" si="49"/>
        <v>35</v>
      </c>
      <c r="U1036" s="4">
        <f>'Личное первенство девушки'!U158</f>
        <v>7</v>
      </c>
      <c r="V1036" s="120"/>
      <c r="W1036" s="111"/>
      <c r="X1036" t="str">
        <f>P1022</f>
        <v>Субъект РФ 25</v>
      </c>
    </row>
    <row r="1037" spans="1:24" ht="18.75">
      <c r="A1037" s="28">
        <v>3</v>
      </c>
      <c r="B1037" s="80"/>
      <c r="C1037" s="28"/>
      <c r="D1037" s="28"/>
      <c r="E1037" s="17">
        <f>IF((C1037&lt;=7),VLOOKUP(D1037,'7 лет'!$M$5:$N$78,2),IF((C1037=8),VLOOKUP(D1037,'8 лет'!$M$5:$N$78,2),IF((C1037=9),VLOOKUP(D1037,'9 лет'!$M$5:$N$78,2),IF((C1037=10),VLOOKUP(D1037,'10 лет'!$M$5:$N$78,2),IF((C1037=11),VLOOKUP(D1037,'11 лет'!$M$5:$N$78,2),IF((C1037=12),VLOOKUP(D1037,'12 лет'!$O$5:$P$78,2),IF((C1037=13),VLOOKUP(D1037,'13 лет'!$O$5:$P$78,2),IF((C1037=14),VLOOKUP(D1037,'14 лет'!$O$5:$P$78,2),IF((C1037=15),VLOOKUP(D1037,'15 лет'!$O$5:$P$78,2),IF((C1037=16),VLOOKUP(D1037,'16 лет'!$O$5:$P$78,2),IF((C1037=17),VLOOKUP(D1037,'17 лет'!$O$5:$P$78,2))))))))))))</f>
        <v>0</v>
      </c>
      <c r="F1037" s="28"/>
      <c r="G1037" s="17">
        <f>IF((C1037&lt;=7),VLOOKUP(F1037,'7 лет'!$O$5:$P$79,2),IF((C1037=8),VLOOKUP(F1037,'8 лет'!$O$5:$P$79,2),IF((C1037=9),VLOOKUP(F1037,'9 лет'!$O$5:$P$79,2),IF((C1037=10),VLOOKUP(F1037,'10 лет'!$O$5:$P$79,2),IF((C1037=11),VLOOKUP(F1037,'11 лет'!$O$5:$P$79,2),IF((C1037=12),VLOOKUP(F1037,'12 лет'!$Q$5:$R$79,2),IF((C1037=13),VLOOKUP(F1037,'13 лет'!$Q$5:$R$79,2),IF((C1037=14),VLOOKUP(F1037,'14 лет'!$Q$5:$R$79,2),IF((C1037=15),VLOOKUP(F1037,'15 лет'!$Q$5:$R$79,2),IF((C1037=16),VLOOKUP(F1037,'16 лет'!$Q$5:$R$79,2),IF((C1037=17),VLOOKUP(F1037,'17 лет'!$Q$5:$R$79,2))))))))))))</f>
        <v>0</v>
      </c>
      <c r="H1037" s="28"/>
      <c r="I1037" s="17">
        <f>IF((C1037&lt;=7),VLOOKUP(H1037,'7 лет'!$Q$5:$R$79,2),IF((C1037=8),VLOOKUP(H1037,'8 лет'!$Q$5:$R$79,2),IF((C1037=9),VLOOKUP(H1037,'9 лет'!$Q$5:$R$79,2),IF((C1037=10),VLOOKUP(H1037,'10 лет'!$Q$5:$R$79,2),IF((C1037=11),VLOOKUP(H1037,'11 лет'!$Q$5:$R$79,2),IF((C1037=12),VLOOKUP(H1037,'12 лет'!$S$5:$T$79,2),IF((C1037=13),VLOOKUP(H1037,'13 лет'!$S$5:$T$79,2),IF((C1037=14),VLOOKUP(H1037,'14 лет'!$S$5:$T$79,2),IF((C1037=15),VLOOKUP(H1037,'15 лет'!$S$5:$T$79,2),IF((C1037=16),VLOOKUP(H1037,'16 лет'!$S$5:$T$79,2),IF((C1037=17),VLOOKUP(H1037,'17 лет'!$S$5:$T$79,2))))))))))))</f>
        <v>0</v>
      </c>
      <c r="J1037" s="28"/>
      <c r="K1037" s="17">
        <f>IF((C1037&lt;=7),VLOOKUP(J1037,'7 лет'!$S$5:$T$79,2),IF((C1037=8),VLOOKUP(J1037,'8 лет'!$S$5:$T$79,2),IF((C1037=9),VLOOKUP(J1037,'9 лет'!$S$5:$T$79,2),IF((C1037=10),VLOOKUP(J1037,'10 лет'!$S$5:$T$79,2),IF((C1037=11),VLOOKUP(J1037,'11 лет'!$S$5:$T$79,2),IF((C1037=12),VLOOKUP(J1037,'12 лет'!$U$5:$V$79,2),IF((C1037=13),VLOOKUP(J1037,'13 лет'!$U$5:$V$79,2),IF((C1037=14),VLOOKUP(J1037,'14 лет'!$U$5:$V$79,2),IF(C1037&gt;=15,"0")))))))))</f>
        <v>0</v>
      </c>
      <c r="L1037" s="28"/>
      <c r="M1037" s="17" t="str">
        <f>IF((C1037=12),VLOOKUP(L1037,'12 лет'!$W$5:$X$85,2),IF((C1037=13),VLOOKUP(L1037,'13 лет'!$W$5:$X$84,2),IF((C1037=14),VLOOKUP(L1037,'14 лет'!$W$5:$X$82,2),IF((C1037=15),VLOOKUP(L1037,'15 лет'!$U$5:$V$82,2),IF((C1037=16),VLOOKUP(L1037,'16 лет'!$U$5:$V$78,2),IF((C1037=17),VLOOKUP(L1037,'17 лет'!$U$5:$V$78,2),IF(C1037&lt;12,"0")))))))</f>
        <v>0</v>
      </c>
      <c r="N1037" s="28"/>
      <c r="O1037" s="17" t="str">
        <f>IF((C1037=15),VLOOKUP(N1037,'15 лет'!$W$5:$X$115,2),IF((C1037=16),VLOOKUP(N1037,'16 лет'!$W$5:$X$113,2),IF((C1037=17),VLOOKUP(N1037,'17 лет'!$W$5:$X$113,2),IF(C1037&lt;15,"0"))))</f>
        <v>0</v>
      </c>
      <c r="P1037" s="11"/>
      <c r="Q1037" s="17">
        <f>IF((C1037&lt;=7),VLOOKUP(P1037,'7 лет'!$U$5:$V$79,2),IF((C1037=8),VLOOKUP(P1037,'8 лет'!$U$5:$V$79,2),IF((C1037=9),VLOOKUP(P1037,'9 лет'!$U$5:$V$79,2),IF((C1037=10),VLOOKUP(P1037,'10 лет'!$U$5:$V$79,2),IF((C1037=11),VLOOKUP(P1037,'11 лет'!$U$5:$V$79,2),IF((C1037=12),VLOOKUP(P1037,'12 лет'!$Y$5:$Z$79,2),IF((C1037=13),VLOOKUP(P1037,'13 лет'!$Y$5:$Z$79,2),IF((C1037=14),VLOOKUP(P1037,'14 лет'!$Y$5:$Z$79,2),IF((C1037=15),VLOOKUP(P1037,'15 лет'!$Y$5:$Z$79,2),IF((C1037=16),VLOOKUP(P1037,'16 лет'!$Y$5:$Z$79,2),IF((C1037=17),VLOOKUP(P1037,'17 лет'!$Y$5:$Z$79,2))))))))))))</f>
        <v>35</v>
      </c>
      <c r="R1037" s="28"/>
      <c r="S1037" s="17">
        <f>IF((C1037&lt;=7),VLOOKUP(R1037,'7 лет'!$W$5:$X$79,2),IF((C1037=8),VLOOKUP(R1037,'8 лет'!$W$5:$X$79,2),IF((C1037=9),VLOOKUP(R1037,'9 лет'!$W$5:$X$79,2),IF((C1037=10),VLOOKUP(R1037,'10 лет'!$W$5:$X$79,2),IF((C1037=11),VLOOKUP(R1037,'11 лет'!$W$5:$X$79,2),IF((C1037=12),VLOOKUP(R1037,'12 лет'!$AA$5:$AB$79,2),IF((C1037=13),VLOOKUP(R1037,'13 лет'!$AA$5:$AB$79,2),IF((C1037=14),VLOOKUP(R1037,'14 лет'!$AA$5:$AB$79,2),IF((C1037=15),VLOOKUP(R1037,'15 лет'!$AA$5:$AB$79,2),IF((C1037=16),VLOOKUP(R1037,'16 лет'!$AA$5:$AB$79,2),IF((C1037=17),VLOOKUP(R1037,'17 лет'!$AA$5:$AB$79,2))))))))))))</f>
        <v>0</v>
      </c>
      <c r="T1037" s="35">
        <f t="shared" si="49"/>
        <v>35</v>
      </c>
      <c r="U1037" s="4">
        <f>'Личное первенство девушки'!U159</f>
        <v>7</v>
      </c>
      <c r="V1037" s="120"/>
      <c r="W1037" s="111"/>
      <c r="X1037" t="str">
        <f>P1022</f>
        <v>Субъект РФ 25</v>
      </c>
    </row>
    <row r="1038" spans="1:24" ht="18.75">
      <c r="A1038" s="28">
        <v>4</v>
      </c>
      <c r="B1038" s="80"/>
      <c r="C1038" s="28"/>
      <c r="D1038" s="28"/>
      <c r="E1038" s="17">
        <f>IF((C1038&lt;=7),VLOOKUP(D1038,'7 лет'!$M$5:$N$78,2),IF((C1038=8),VLOOKUP(D1038,'8 лет'!$M$5:$N$78,2),IF((C1038=9),VLOOKUP(D1038,'9 лет'!$M$5:$N$78,2),IF((C1038=10),VLOOKUP(D1038,'10 лет'!$M$5:$N$78,2),IF((C1038=11),VLOOKUP(D1038,'11 лет'!$M$5:$N$78,2),IF((C1038=12),VLOOKUP(D1038,'12 лет'!$O$5:$P$78,2),IF((C1038=13),VLOOKUP(D1038,'13 лет'!$O$5:$P$78,2),IF((C1038=14),VLOOKUP(D1038,'14 лет'!$O$5:$P$78,2),IF((C1038=15),VLOOKUP(D1038,'15 лет'!$O$5:$P$78,2),IF((C1038=16),VLOOKUP(D1038,'16 лет'!$O$5:$P$78,2),IF((C1038=17),VLOOKUP(D1038,'17 лет'!$O$5:$P$78,2))))))))))))</f>
        <v>0</v>
      </c>
      <c r="F1038" s="28"/>
      <c r="G1038" s="17">
        <f>IF((C1038&lt;=7),VLOOKUP(F1038,'7 лет'!$O$5:$P$79,2),IF((C1038=8),VLOOKUP(F1038,'8 лет'!$O$5:$P$79,2),IF((C1038=9),VLOOKUP(F1038,'9 лет'!$O$5:$P$79,2),IF((C1038=10),VLOOKUP(F1038,'10 лет'!$O$5:$P$79,2),IF((C1038=11),VLOOKUP(F1038,'11 лет'!$O$5:$P$79,2),IF((C1038=12),VLOOKUP(F1038,'12 лет'!$Q$5:$R$79,2),IF((C1038=13),VLOOKUP(F1038,'13 лет'!$Q$5:$R$79,2),IF((C1038=14),VLOOKUP(F1038,'14 лет'!$Q$5:$R$79,2),IF((C1038=15),VLOOKUP(F1038,'15 лет'!$Q$5:$R$79,2),IF((C1038=16),VLOOKUP(F1038,'16 лет'!$Q$5:$R$79,2),IF((C1038=17),VLOOKUP(F1038,'17 лет'!$Q$5:$R$79,2))))))))))))</f>
        <v>0</v>
      </c>
      <c r="H1038" s="28"/>
      <c r="I1038" s="17">
        <f>IF((C1038&lt;=7),VLOOKUP(H1038,'7 лет'!$Q$5:$R$79,2),IF((C1038=8),VLOOKUP(H1038,'8 лет'!$Q$5:$R$79,2),IF((C1038=9),VLOOKUP(H1038,'9 лет'!$Q$5:$R$79,2),IF((C1038=10),VLOOKUP(H1038,'10 лет'!$Q$5:$R$79,2),IF((C1038=11),VLOOKUP(H1038,'11 лет'!$Q$5:$R$79,2),IF((C1038=12),VLOOKUP(H1038,'12 лет'!$S$5:$T$79,2),IF((C1038=13),VLOOKUP(H1038,'13 лет'!$S$5:$T$79,2),IF((C1038=14),VLOOKUP(H1038,'14 лет'!$S$5:$T$79,2),IF((C1038=15),VLOOKUP(H1038,'15 лет'!$S$5:$T$79,2),IF((C1038=16),VLOOKUP(H1038,'16 лет'!$S$5:$T$79,2),IF((C1038=17),VLOOKUP(H1038,'17 лет'!$S$5:$T$79,2))))))))))))</f>
        <v>0</v>
      </c>
      <c r="J1038" s="28"/>
      <c r="K1038" s="17">
        <f>IF((C1038&lt;=7),VLOOKUP(J1038,'7 лет'!$S$5:$T$79,2),IF((C1038=8),VLOOKUP(J1038,'8 лет'!$S$5:$T$79,2),IF((C1038=9),VLOOKUP(J1038,'9 лет'!$S$5:$T$79,2),IF((C1038=10),VLOOKUP(J1038,'10 лет'!$S$5:$T$79,2),IF((C1038=11),VLOOKUP(J1038,'11 лет'!$S$5:$T$79,2),IF((C1038=12),VLOOKUP(J1038,'12 лет'!$U$5:$V$79,2),IF((C1038=13),VLOOKUP(J1038,'13 лет'!$U$5:$V$79,2),IF((C1038=14),VLOOKUP(J1038,'14 лет'!$U$5:$V$79,2),IF(C1038&gt;=15,"0")))))))))</f>
        <v>0</v>
      </c>
      <c r="L1038" s="28"/>
      <c r="M1038" s="17" t="str">
        <f>IF((C1038=12),VLOOKUP(L1038,'12 лет'!$W$5:$X$85,2),IF((C1038=13),VLOOKUP(L1038,'13 лет'!$W$5:$X$84,2),IF((C1038=14),VLOOKUP(L1038,'14 лет'!$W$5:$X$82,2),IF((C1038=15),VLOOKUP(L1038,'15 лет'!$U$5:$V$82,2),IF((C1038=16),VLOOKUP(L1038,'16 лет'!$U$5:$V$78,2),IF((C1038=17),VLOOKUP(L1038,'17 лет'!$U$5:$V$78,2),IF(C1038&lt;12,"0")))))))</f>
        <v>0</v>
      </c>
      <c r="N1038" s="28"/>
      <c r="O1038" s="17" t="str">
        <f>IF((C1038=15),VLOOKUP(N1038,'15 лет'!$W$5:$X$115,2),IF((C1038=16),VLOOKUP(N1038,'16 лет'!$W$5:$X$113,2),IF((C1038=17),VLOOKUP(N1038,'17 лет'!$W$5:$X$113,2),IF(C1038&lt;15,"0"))))</f>
        <v>0</v>
      </c>
      <c r="P1038" s="11"/>
      <c r="Q1038" s="17">
        <f>IF((C1038&lt;=7),VLOOKUP(P1038,'7 лет'!$U$5:$V$79,2),IF((C1038=8),VLOOKUP(P1038,'8 лет'!$U$5:$V$79,2),IF((C1038=9),VLOOKUP(P1038,'9 лет'!$U$5:$V$79,2),IF((C1038=10),VLOOKUP(P1038,'10 лет'!$U$5:$V$79,2),IF((C1038=11),VLOOKUP(P1038,'11 лет'!$U$5:$V$79,2),IF((C1038=12),VLOOKUP(P1038,'12 лет'!$Y$5:$Z$79,2),IF((C1038=13),VLOOKUP(P1038,'13 лет'!$Y$5:$Z$79,2),IF((C1038=14),VLOOKUP(P1038,'14 лет'!$Y$5:$Z$79,2),IF((C1038=15),VLOOKUP(P1038,'15 лет'!$Y$5:$Z$79,2),IF((C1038=16),VLOOKUP(P1038,'16 лет'!$Y$5:$Z$79,2),IF((C1038=17),VLOOKUP(P1038,'17 лет'!$Y$5:$Z$79,2))))))))))))</f>
        <v>35</v>
      </c>
      <c r="R1038" s="28"/>
      <c r="S1038" s="17">
        <f>IF((C1038&lt;=7),VLOOKUP(R1038,'7 лет'!$W$5:$X$79,2),IF((C1038=8),VLOOKUP(R1038,'8 лет'!$W$5:$X$79,2),IF((C1038=9),VLOOKUP(R1038,'9 лет'!$W$5:$X$79,2),IF((C1038=10),VLOOKUP(R1038,'10 лет'!$W$5:$X$79,2),IF((C1038=11),VLOOKUP(R1038,'11 лет'!$W$5:$X$79,2),IF((C1038=12),VLOOKUP(R1038,'12 лет'!$AA$5:$AB$79,2),IF((C1038=13),VLOOKUP(R1038,'13 лет'!$AA$5:$AB$79,2),IF((C1038=14),VLOOKUP(R1038,'14 лет'!$AA$5:$AB$79,2),IF((C1038=15),VLOOKUP(R1038,'15 лет'!$AA$5:$AB$79,2),IF((C1038=16),VLOOKUP(R1038,'16 лет'!$AA$5:$AB$79,2),IF((C1038=17),VLOOKUP(R1038,'17 лет'!$AA$5:$AB$79,2))))))))))))</f>
        <v>0</v>
      </c>
      <c r="T1038" s="35">
        <f t="shared" si="49"/>
        <v>35</v>
      </c>
      <c r="U1038" s="4">
        <f>'Личное первенство девушки'!U160</f>
        <v>7</v>
      </c>
      <c r="V1038" s="120"/>
      <c r="W1038" s="111"/>
      <c r="X1038" t="str">
        <f>P1022</f>
        <v>Субъект РФ 25</v>
      </c>
    </row>
    <row r="1039" spans="1:24" ht="18.75">
      <c r="A1039" s="28">
        <v>5</v>
      </c>
      <c r="B1039" s="80"/>
      <c r="C1039" s="30"/>
      <c r="D1039" s="14"/>
      <c r="E1039" s="17">
        <f>IF((C1039&lt;=7),VLOOKUP(D1039,'7 лет'!$M$5:$N$78,2),IF((C1039=8),VLOOKUP(D1039,'8 лет'!$M$5:$N$78,2),IF((C1039=9),VLOOKUP(D1039,'9 лет'!$M$5:$N$78,2),IF((C1039=10),VLOOKUP(D1039,'10 лет'!$M$5:$N$78,2),IF((C1039=11),VLOOKUP(D1039,'11 лет'!$M$5:$N$78,2),IF((C1039=12),VLOOKUP(D1039,'12 лет'!$O$5:$P$78,2),IF((C1039=13),VLOOKUP(D1039,'13 лет'!$O$5:$P$78,2),IF((C1039=14),VLOOKUP(D1039,'14 лет'!$O$5:$P$78,2),IF((C1039=15),VLOOKUP(D1039,'15 лет'!$O$5:$P$78,2),IF((C1039=16),VLOOKUP(D1039,'16 лет'!$O$5:$P$78,2),IF((C1039=17),VLOOKUP(D1039,'17 лет'!$O$5:$P$78,2))))))))))))</f>
        <v>0</v>
      </c>
      <c r="F1039" s="14"/>
      <c r="G1039" s="17">
        <f>IF((C1039&lt;=7),VLOOKUP(F1039,'7 лет'!$O$5:$P$79,2),IF((C1039=8),VLOOKUP(F1039,'8 лет'!$O$5:$P$79,2),IF((C1039=9),VLOOKUP(F1039,'9 лет'!$O$5:$P$79,2),IF((C1039=10),VLOOKUP(F1039,'10 лет'!$O$5:$P$79,2),IF((C1039=11),VLOOKUP(F1039,'11 лет'!$O$5:$P$79,2),IF((C1039=12),VLOOKUP(F1039,'12 лет'!$Q$5:$R$79,2),IF((C1039=13),VLOOKUP(F1039,'13 лет'!$Q$5:$R$79,2),IF((C1039=14),VLOOKUP(F1039,'14 лет'!$Q$5:$R$79,2),IF((C1039=15),VLOOKUP(F1039,'15 лет'!$Q$5:$R$79,2),IF((C1039=16),VLOOKUP(F1039,'16 лет'!$Q$5:$R$79,2),IF((C1039=17),VLOOKUP(F1039,'17 лет'!$Q$5:$R$79,2))))))))))))</f>
        <v>0</v>
      </c>
      <c r="H1039" s="14"/>
      <c r="I1039" s="17">
        <f>IF((C1039&lt;=7),VLOOKUP(H1039,'7 лет'!$Q$5:$R$79,2),IF((C1039=8),VLOOKUP(H1039,'8 лет'!$Q$5:$R$79,2),IF((C1039=9),VLOOKUP(H1039,'9 лет'!$Q$5:$R$79,2),IF((C1039=10),VLOOKUP(H1039,'10 лет'!$Q$5:$R$79,2),IF((C1039=11),VLOOKUP(H1039,'11 лет'!$Q$5:$R$79,2),IF((C1039=12),VLOOKUP(H1039,'12 лет'!$S$5:$T$79,2),IF((C1039=13),VLOOKUP(H1039,'13 лет'!$S$5:$T$79,2),IF((C1039=14),VLOOKUP(H1039,'14 лет'!$S$5:$T$79,2),IF((C1039=15),VLOOKUP(H1039,'15 лет'!$S$5:$T$79,2),IF((C1039=16),VLOOKUP(H1039,'16 лет'!$S$5:$T$79,2),IF((C1039=17),VLOOKUP(H1039,'17 лет'!$S$5:$T$79,2))))))))))))</f>
        <v>0</v>
      </c>
      <c r="J1039" s="14"/>
      <c r="K1039" s="17">
        <f>IF((C1039&lt;=7),VLOOKUP(J1039,'7 лет'!$S$5:$T$79,2),IF((C1039=8),VLOOKUP(J1039,'8 лет'!$S$5:$T$79,2),IF((C1039=9),VLOOKUP(J1039,'9 лет'!$S$5:$T$79,2),IF((C1039=10),VLOOKUP(J1039,'10 лет'!$S$5:$T$79,2),IF((C1039=11),VLOOKUP(J1039,'11 лет'!$S$5:$T$79,2),IF((C1039=12),VLOOKUP(J1039,'12 лет'!$U$5:$V$79,2),IF((C1039=13),VLOOKUP(J1039,'13 лет'!$U$5:$V$79,2),IF((C1039=14),VLOOKUP(J1039,'14 лет'!$U$5:$V$79,2),IF(C1039&gt;=15,"0")))))))))</f>
        <v>0</v>
      </c>
      <c r="L1039" s="28"/>
      <c r="M1039" s="17" t="str">
        <f>IF((C1039=12),VLOOKUP(L1039,'12 лет'!$W$5:$X$85,2),IF((C1039=13),VLOOKUP(L1039,'13 лет'!$W$5:$X$84,2),IF((C1039=14),VLOOKUP(L1039,'14 лет'!$W$5:$X$82,2),IF((C1039=15),VLOOKUP(L1039,'15 лет'!$U$5:$V$82,2),IF((C1039=16),VLOOKUP(L1039,'16 лет'!$U$5:$V$78,2),IF((C1039=17),VLOOKUP(L1039,'17 лет'!$U$5:$V$78,2),IF(C1039&lt;12,"0")))))))</f>
        <v>0</v>
      </c>
      <c r="N1039" s="14"/>
      <c r="O1039" s="17" t="str">
        <f>IF((C1039=15),VLOOKUP(N1039,'15 лет'!$W$5:$X$115,2),IF((C1039=16),VLOOKUP(N1039,'16 лет'!$W$5:$X$113,2),IF((C1039=17),VLOOKUP(N1039,'17 лет'!$W$5:$X$113,2),IF(C1039&lt;15,"0"))))</f>
        <v>0</v>
      </c>
      <c r="P1039" s="14"/>
      <c r="Q1039" s="17">
        <f>IF((C1039&lt;=7),VLOOKUP(P1039,'7 лет'!$U$5:$V$79,2),IF((C1039=8),VLOOKUP(P1039,'8 лет'!$U$5:$V$79,2),IF((C1039=9),VLOOKUP(P1039,'9 лет'!$U$5:$V$79,2),IF((C1039=10),VLOOKUP(P1039,'10 лет'!$U$5:$V$79,2),IF((C1039=11),VLOOKUP(P1039,'11 лет'!$U$5:$V$79,2),IF((C1039=12),VLOOKUP(P1039,'12 лет'!$Y$5:$Z$79,2),IF((C1039=13),VLOOKUP(P1039,'13 лет'!$Y$5:$Z$79,2),IF((C1039=14),VLOOKUP(P1039,'14 лет'!$Y$5:$Z$79,2),IF((C1039=15),VLOOKUP(P1039,'15 лет'!$Y$5:$Z$79,2),IF((C1039=16),VLOOKUP(P1039,'16 лет'!$Y$5:$Z$79,2),IF((C1039=17),VLOOKUP(P1039,'17 лет'!$Y$5:$Z$79,2))))))))))))</f>
        <v>35</v>
      </c>
      <c r="R1039" s="14"/>
      <c r="S1039" s="17">
        <f>IF((C1039&lt;=7),VLOOKUP(R1039,'7 лет'!$W$5:$X$79,2),IF((C1039=8),VLOOKUP(R1039,'8 лет'!$W$5:$X$79,2),IF((C1039=9),VLOOKUP(R1039,'9 лет'!$W$5:$X$79,2),IF((C1039=10),VLOOKUP(R1039,'10 лет'!$W$5:$X$79,2),IF((C1039=11),VLOOKUP(R1039,'11 лет'!$W$5:$X$79,2),IF((C1039=12),VLOOKUP(R1039,'12 лет'!$AA$5:$AB$79,2),IF((C1039=13),VLOOKUP(R1039,'13 лет'!$AA$5:$AB$79,2),IF((C1039=14),VLOOKUP(R1039,'14 лет'!$AA$5:$AB$79,2),IF((C1039=15),VLOOKUP(R1039,'15 лет'!$AA$5:$AB$79,2),IF((C1039=16),VLOOKUP(R1039,'16 лет'!$AA$5:$AB$79,2),IF((C1039=17),VLOOKUP(R1039,'17 лет'!$AA$5:$AB$79,2))))))))))))</f>
        <v>0</v>
      </c>
      <c r="T1039" s="35">
        <f t="shared" si="49"/>
        <v>35</v>
      </c>
      <c r="U1039" s="4">
        <f>'Личное первенство девушки'!U161</f>
        <v>7</v>
      </c>
      <c r="V1039" s="120"/>
      <c r="W1039" s="111"/>
      <c r="X1039" t="str">
        <f>P1022</f>
        <v>Субъект РФ 25</v>
      </c>
    </row>
    <row r="1040" spans="1:24" ht="18.75">
      <c r="A1040" s="28">
        <v>6</v>
      </c>
      <c r="B1040" s="80"/>
      <c r="C1040" s="30"/>
      <c r="D1040" s="14"/>
      <c r="E1040" s="17">
        <f>IF((C1040&lt;=7),VLOOKUP(D1040,'7 лет'!$M$5:$N$78,2),IF((C1040=8),VLOOKUP(D1040,'8 лет'!$M$5:$N$78,2),IF((C1040=9),VLOOKUP(D1040,'9 лет'!$M$5:$N$78,2),IF((C1040=10),VLOOKUP(D1040,'10 лет'!$M$5:$N$78,2),IF((C1040=11),VLOOKUP(D1040,'11 лет'!$M$5:$N$78,2),IF((C1040=12),VLOOKUP(D1040,'12 лет'!$O$5:$P$78,2),IF((C1040=13),VLOOKUP(D1040,'13 лет'!$O$5:$P$78,2),IF((C1040=14),VLOOKUP(D1040,'14 лет'!$O$5:$P$78,2),IF((C1040=15),VLOOKUP(D1040,'15 лет'!$O$5:$P$78,2),IF((C1040=16),VLOOKUP(D1040,'16 лет'!$O$5:$P$78,2),IF((C1040=17),VLOOKUP(D1040,'17 лет'!$O$5:$P$78,2))))))))))))</f>
        <v>0</v>
      </c>
      <c r="F1040" s="14"/>
      <c r="G1040" s="17">
        <f>IF((C1040&lt;=7),VLOOKUP(F1040,'7 лет'!$O$5:$P$79,2),IF((C1040=8),VLOOKUP(F1040,'8 лет'!$O$5:$P$79,2),IF((C1040=9),VLOOKUP(F1040,'9 лет'!$O$5:$P$79,2),IF((C1040=10),VLOOKUP(F1040,'10 лет'!$O$5:$P$79,2),IF((C1040=11),VLOOKUP(F1040,'11 лет'!$O$5:$P$79,2),IF((C1040=12),VLOOKUP(F1040,'12 лет'!$Q$5:$R$79,2),IF((C1040=13),VLOOKUP(F1040,'13 лет'!$Q$5:$R$79,2),IF((C1040=14),VLOOKUP(F1040,'14 лет'!$Q$5:$R$79,2),IF((C1040=15),VLOOKUP(F1040,'15 лет'!$Q$5:$R$79,2),IF((C1040=16),VLOOKUP(F1040,'16 лет'!$Q$5:$R$79,2),IF((C1040=17),VLOOKUP(F1040,'17 лет'!$Q$5:$R$79,2))))))))))))</f>
        <v>0</v>
      </c>
      <c r="H1040" s="14"/>
      <c r="I1040" s="17">
        <f>IF((C1040&lt;=7),VLOOKUP(H1040,'7 лет'!$Q$5:$R$79,2),IF((C1040=8),VLOOKUP(H1040,'8 лет'!$Q$5:$R$79,2),IF((C1040=9),VLOOKUP(H1040,'9 лет'!$Q$5:$R$79,2),IF((C1040=10),VLOOKUP(H1040,'10 лет'!$Q$5:$R$79,2),IF((C1040=11),VLOOKUP(H1040,'11 лет'!$Q$5:$R$79,2),IF((C1040=12),VLOOKUP(H1040,'12 лет'!$S$5:$T$79,2),IF((C1040=13),VLOOKUP(H1040,'13 лет'!$S$5:$T$79,2),IF((C1040=14),VLOOKUP(H1040,'14 лет'!$S$5:$T$79,2),IF((C1040=15),VLOOKUP(H1040,'15 лет'!$S$5:$T$79,2),IF((C1040=16),VLOOKUP(H1040,'16 лет'!$S$5:$T$79,2),IF((C1040=17),VLOOKUP(H1040,'17 лет'!$S$5:$T$79,2))))))))))))</f>
        <v>0</v>
      </c>
      <c r="J1040" s="14"/>
      <c r="K1040" s="17">
        <f>IF((C1040&lt;=7),VLOOKUP(J1040,'7 лет'!$S$5:$T$79,2),IF((C1040=8),VLOOKUP(J1040,'8 лет'!$S$5:$T$79,2),IF((C1040=9),VLOOKUP(J1040,'9 лет'!$S$5:$T$79,2),IF((C1040=10),VLOOKUP(J1040,'10 лет'!$S$5:$T$79,2),IF((C1040=11),VLOOKUP(J1040,'11 лет'!$S$5:$T$79,2),IF((C1040=12),VLOOKUP(J1040,'12 лет'!$U$5:$V$79,2),IF((C1040=13),VLOOKUP(J1040,'13 лет'!$U$5:$V$79,2),IF((C1040=14),VLOOKUP(J1040,'14 лет'!$U$5:$V$79,2),IF(C1040&gt;=15,"0")))))))))</f>
        <v>0</v>
      </c>
      <c r="L1040" s="28"/>
      <c r="M1040" s="17" t="str">
        <f>IF((C1040=12),VLOOKUP(L1040,'12 лет'!$W$5:$X$85,2),IF((C1040=13),VLOOKUP(L1040,'13 лет'!$W$5:$X$84,2),IF((C1040=14),VLOOKUP(L1040,'14 лет'!$W$5:$X$82,2),IF((C1040=15),VLOOKUP(L1040,'15 лет'!$U$5:$V$82,2),IF((C1040=16),VLOOKUP(L1040,'16 лет'!$U$5:$V$78,2),IF((C1040=17),VLOOKUP(L1040,'17 лет'!$U$5:$V$78,2),IF(C1040&lt;12,"0")))))))</f>
        <v>0</v>
      </c>
      <c r="N1040" s="14"/>
      <c r="O1040" s="17" t="str">
        <f>IF((C1040=15),VLOOKUP(N1040,'15 лет'!$W$5:$X$115,2),IF((C1040=16),VLOOKUP(N1040,'16 лет'!$W$5:$X$113,2),IF((C1040=17),VLOOKUP(N1040,'17 лет'!$W$5:$X$113,2),IF(C1040&lt;15,"0"))))</f>
        <v>0</v>
      </c>
      <c r="P1040" s="14"/>
      <c r="Q1040" s="17">
        <f>IF((C1040&lt;=7),VLOOKUP(P1040,'7 лет'!$U$5:$V$79,2),IF((C1040=8),VLOOKUP(P1040,'8 лет'!$U$5:$V$79,2),IF((C1040=9),VLOOKUP(P1040,'9 лет'!$U$5:$V$79,2),IF((C1040=10),VLOOKUP(P1040,'10 лет'!$U$5:$V$79,2),IF((C1040=11),VLOOKUP(P1040,'11 лет'!$U$5:$V$79,2),IF((C1040=12),VLOOKUP(P1040,'12 лет'!$Y$5:$Z$79,2),IF((C1040=13),VLOOKUP(P1040,'13 лет'!$Y$5:$Z$79,2),IF((C1040=14),VLOOKUP(P1040,'14 лет'!$Y$5:$Z$79,2),IF((C1040=15),VLOOKUP(P1040,'15 лет'!$Y$5:$Z$79,2),IF((C1040=16),VLOOKUP(P1040,'16 лет'!$Y$5:$Z$79,2),IF((C1040=17),VLOOKUP(P1040,'17 лет'!$Y$5:$Z$79,2))))))))))))</f>
        <v>35</v>
      </c>
      <c r="R1040" s="14"/>
      <c r="S1040" s="17">
        <f>IF((C1040&lt;=7),VLOOKUP(R1040,'7 лет'!$W$5:$X$79,2),IF((C1040=8),VLOOKUP(R1040,'8 лет'!$W$5:$X$79,2),IF((C1040=9),VLOOKUP(R1040,'9 лет'!$W$5:$X$79,2),IF((C1040=10),VLOOKUP(R1040,'10 лет'!$W$5:$X$79,2),IF((C1040=11),VLOOKUP(R1040,'11 лет'!$W$5:$X$79,2),IF((C1040=12),VLOOKUP(R1040,'12 лет'!$AA$5:$AB$79,2),IF((C1040=13),VLOOKUP(R1040,'13 лет'!$AA$5:$AB$79,2),IF((C1040=14),VLOOKUP(R1040,'14 лет'!$AA$5:$AB$79,2),IF((C1040=15),VLOOKUP(R1040,'15 лет'!$AA$5:$AB$79,2),IF((C1040=16),VLOOKUP(R1040,'16 лет'!$AA$5:$AB$79,2),IF((C1040=17),VLOOKUP(R1040,'17 лет'!$AA$5:$AB$79,2))))))))))))</f>
        <v>0</v>
      </c>
      <c r="T1040" s="35">
        <f t="shared" si="49"/>
        <v>35</v>
      </c>
      <c r="U1040" s="4">
        <f>'Личное первенство девушки'!U162</f>
        <v>7</v>
      </c>
      <c r="V1040" s="120"/>
      <c r="W1040" s="111"/>
      <c r="X1040" t="str">
        <f>P1022</f>
        <v>Субъект РФ 25</v>
      </c>
    </row>
    <row r="1041" spans="1:23" ht="18.75">
      <c r="A1041" s="122"/>
      <c r="B1041" s="123"/>
      <c r="C1041" s="123"/>
      <c r="D1041" s="123"/>
      <c r="E1041" s="123"/>
      <c r="F1041" s="123"/>
      <c r="G1041" s="123"/>
      <c r="H1041" s="123"/>
      <c r="I1041" s="123"/>
      <c r="J1041" s="123"/>
      <c r="K1041" s="123"/>
      <c r="L1041" s="123"/>
      <c r="M1041" s="123"/>
      <c r="N1041" s="123"/>
      <c r="O1041" s="123"/>
      <c r="P1041" s="128" t="s">
        <v>293</v>
      </c>
      <c r="Q1041" s="128"/>
      <c r="R1041" s="128"/>
      <c r="S1041" s="129"/>
      <c r="T1041" s="124">
        <f ca="1">SUMPRODUCT(LARGE($T$1035:$T$1040,ROW(INDIRECT("T1:T"&amp;Z17))))</f>
        <v>175</v>
      </c>
      <c r="U1041" s="125"/>
      <c r="V1041" s="120"/>
      <c r="W1041" s="111"/>
    </row>
    <row r="1042" spans="1:23" ht="30" customHeight="1">
      <c r="A1042" s="131"/>
      <c r="B1042" s="132"/>
      <c r="C1042" s="132"/>
      <c r="D1042" s="132"/>
      <c r="E1042" s="132"/>
      <c r="F1042" s="132"/>
      <c r="G1042" s="132"/>
      <c r="H1042" s="132"/>
      <c r="I1042" s="132"/>
      <c r="J1042" s="132"/>
      <c r="K1042" s="132"/>
      <c r="L1042" s="132"/>
      <c r="M1042" s="132"/>
      <c r="N1042" s="132"/>
      <c r="O1042" s="132"/>
      <c r="P1042" s="126" t="s">
        <v>294</v>
      </c>
      <c r="Q1042" s="126"/>
      <c r="R1042" s="126"/>
      <c r="S1042" s="126"/>
      <c r="T1042" s="133">
        <f ca="1">SUM(T1033+T1041)</f>
        <v>425</v>
      </c>
      <c r="U1042" s="134"/>
      <c r="V1042" s="121"/>
      <c r="W1042" s="112"/>
    </row>
    <row r="1043" spans="1:23">
      <c r="A1043" s="15"/>
      <c r="B1043" s="15"/>
      <c r="C1043" s="15"/>
      <c r="D1043" s="15"/>
      <c r="E1043" s="15"/>
      <c r="F1043" s="15"/>
      <c r="G1043" s="15"/>
      <c r="H1043" s="15"/>
      <c r="I1043" s="15"/>
      <c r="J1043" s="15"/>
      <c r="K1043" s="15"/>
      <c r="L1043" s="15"/>
      <c r="M1043" s="15"/>
      <c r="N1043" s="15"/>
      <c r="O1043" s="15"/>
      <c r="P1043" s="15"/>
      <c r="Q1043" s="15"/>
      <c r="R1043" s="15"/>
      <c r="S1043" s="15"/>
      <c r="T1043" s="15"/>
    </row>
    <row r="1044" spans="1:23">
      <c r="A1044" s="16"/>
      <c r="C1044" s="16"/>
      <c r="D1044" s="16"/>
      <c r="E1044" s="16"/>
      <c r="F1044" s="16"/>
      <c r="G1044" s="16"/>
      <c r="H1044" s="16"/>
      <c r="I1044" s="16"/>
      <c r="J1044" s="16"/>
      <c r="K1044" s="15"/>
      <c r="L1044" s="15"/>
      <c r="M1044" s="16"/>
      <c r="N1044" s="16"/>
      <c r="O1044" s="16"/>
      <c r="P1044" s="16"/>
      <c r="Q1044" s="16"/>
      <c r="R1044" s="16"/>
      <c r="S1044" s="16"/>
      <c r="T1044" s="16"/>
    </row>
    <row r="1045" spans="1:23">
      <c r="A1045" s="16"/>
      <c r="C1045" s="16"/>
      <c r="D1045" s="16"/>
      <c r="E1045" s="16"/>
      <c r="F1045" s="16"/>
      <c r="G1045" s="16"/>
      <c r="H1045" s="16"/>
      <c r="I1045" s="16"/>
      <c r="J1045" s="16"/>
      <c r="K1045" s="15"/>
      <c r="L1045" s="15"/>
      <c r="M1045" s="16"/>
      <c r="N1045" s="16"/>
      <c r="O1045" s="16"/>
      <c r="P1045" s="16"/>
      <c r="Q1045" s="16"/>
      <c r="R1045" s="16"/>
      <c r="S1045" s="16"/>
      <c r="T1045" s="16"/>
    </row>
    <row r="1046" spans="1:23" ht="16.5">
      <c r="A1046" s="15"/>
      <c r="B1046" s="81" t="s">
        <v>181</v>
      </c>
      <c r="C1046" s="15"/>
      <c r="D1046" s="15"/>
      <c r="E1046" s="15"/>
      <c r="F1046" s="15"/>
      <c r="G1046" s="15"/>
      <c r="H1046" s="15"/>
      <c r="I1046" s="15"/>
      <c r="J1046" s="15"/>
      <c r="K1046" s="15"/>
      <c r="L1046" s="15"/>
      <c r="M1046" s="15"/>
      <c r="N1046" s="15"/>
      <c r="O1046" s="15"/>
      <c r="P1046" s="15"/>
      <c r="Q1046" s="15"/>
      <c r="R1046" s="15"/>
      <c r="S1046" s="15"/>
      <c r="T1046" s="15"/>
    </row>
    <row r="1047" spans="1:23">
      <c r="A1047" s="15"/>
      <c r="B1047" s="16"/>
      <c r="C1047" s="16"/>
      <c r="D1047" s="15"/>
      <c r="E1047" s="15"/>
      <c r="F1047" s="15"/>
      <c r="G1047" s="15"/>
      <c r="H1047" s="15"/>
      <c r="I1047" s="15"/>
      <c r="J1047" s="15"/>
      <c r="K1047" s="15"/>
      <c r="L1047" s="15"/>
      <c r="M1047" s="15"/>
      <c r="N1047" s="15"/>
      <c r="O1047" s="15"/>
      <c r="P1047" s="15"/>
      <c r="Q1047" s="15"/>
      <c r="R1047" s="15"/>
      <c r="S1047" s="15"/>
      <c r="T1047" s="15"/>
    </row>
    <row r="1048" spans="1:23">
      <c r="A1048" s="15"/>
      <c r="B1048" s="15"/>
      <c r="C1048" s="16"/>
      <c r="D1048" s="15"/>
      <c r="E1048" s="15"/>
      <c r="F1048" s="15"/>
      <c r="G1048" s="15"/>
      <c r="H1048" s="15"/>
      <c r="I1048" s="15"/>
      <c r="J1048" s="15"/>
      <c r="K1048" s="15"/>
      <c r="L1048" s="15"/>
      <c r="M1048" s="15"/>
      <c r="N1048" s="15"/>
      <c r="O1048" s="15"/>
      <c r="P1048" s="15"/>
      <c r="Q1048" s="15"/>
      <c r="R1048" s="15"/>
      <c r="S1048" s="15"/>
      <c r="T1048" s="15"/>
    </row>
    <row r="1049" spans="1:23" ht="16.5">
      <c r="A1049" s="15"/>
      <c r="B1049" s="81" t="s">
        <v>182</v>
      </c>
      <c r="C1049" s="16"/>
      <c r="D1049" s="15"/>
      <c r="E1049" s="15"/>
      <c r="F1049" s="15"/>
      <c r="G1049" s="15"/>
      <c r="H1049" s="15"/>
      <c r="I1049" s="15"/>
      <c r="J1049" s="15"/>
      <c r="K1049" s="15"/>
      <c r="L1049" s="15"/>
      <c r="M1049" s="15"/>
      <c r="N1049" s="15"/>
      <c r="O1049" s="15"/>
      <c r="P1049" s="15"/>
      <c r="Q1049" s="15"/>
      <c r="R1049" s="15"/>
      <c r="S1049" s="15"/>
      <c r="T1049" s="15"/>
    </row>
    <row r="1051" spans="1:23" ht="18.75">
      <c r="A1051" s="113" t="s">
        <v>999</v>
      </c>
      <c r="B1051" s="113"/>
      <c r="C1051" s="113"/>
      <c r="D1051" s="113"/>
      <c r="E1051" s="113"/>
      <c r="F1051" s="113"/>
      <c r="G1051" s="113"/>
      <c r="H1051" s="113"/>
      <c r="I1051" s="113"/>
      <c r="J1051" s="113"/>
      <c r="K1051" s="113"/>
      <c r="L1051" s="113"/>
      <c r="M1051" s="113"/>
      <c r="N1051" s="113"/>
      <c r="O1051" s="113"/>
      <c r="P1051" s="113"/>
      <c r="Q1051" s="113"/>
      <c r="R1051" s="113"/>
      <c r="S1051" s="113"/>
      <c r="T1051" s="113"/>
      <c r="U1051" s="113"/>
      <c r="V1051" s="113"/>
      <c r="W1051" s="113"/>
    </row>
    <row r="1052" spans="1:23" ht="18.75">
      <c r="A1052" s="113" t="s">
        <v>998</v>
      </c>
      <c r="B1052" s="113"/>
      <c r="C1052" s="113"/>
      <c r="D1052" s="113"/>
      <c r="E1052" s="113"/>
      <c r="F1052" s="113"/>
      <c r="G1052" s="113"/>
      <c r="H1052" s="113"/>
      <c r="I1052" s="113"/>
      <c r="J1052" s="113"/>
      <c r="K1052" s="113"/>
      <c r="L1052" s="113"/>
      <c r="M1052" s="113"/>
      <c r="N1052" s="113"/>
      <c r="O1052" s="113"/>
      <c r="P1052" s="113"/>
      <c r="Q1052" s="113"/>
      <c r="R1052" s="113"/>
      <c r="S1052" s="113"/>
      <c r="T1052" s="113"/>
      <c r="U1052" s="113"/>
      <c r="V1052" s="113"/>
      <c r="W1052" s="113"/>
    </row>
    <row r="1054" spans="1:23" ht="15.75" customHeight="1">
      <c r="A1054" s="114" t="s">
        <v>169</v>
      </c>
      <c r="B1054" s="114"/>
      <c r="C1054" s="114"/>
      <c r="D1054" s="114"/>
      <c r="E1054" s="114"/>
      <c r="F1054" s="114"/>
      <c r="G1054" s="114"/>
      <c r="H1054" s="114"/>
      <c r="I1054" s="114"/>
      <c r="J1054" s="114"/>
      <c r="K1054" s="114"/>
      <c r="L1054" s="114"/>
      <c r="M1054" s="114"/>
      <c r="N1054" s="114"/>
      <c r="O1054" s="114"/>
      <c r="P1054" s="114"/>
      <c r="Q1054" s="114"/>
      <c r="R1054" s="114"/>
      <c r="S1054" s="114"/>
      <c r="T1054" s="114"/>
      <c r="U1054" s="114"/>
      <c r="V1054" s="114"/>
      <c r="W1054" s="114"/>
    </row>
    <row r="1055" spans="1:23">
      <c r="A1055" s="45"/>
      <c r="B1055" s="45"/>
      <c r="C1055" s="45"/>
      <c r="D1055" s="45"/>
      <c r="E1055" s="45"/>
      <c r="F1055" s="45"/>
      <c r="G1055" s="45"/>
      <c r="H1055" s="45"/>
      <c r="I1055" s="45"/>
      <c r="J1055" s="45"/>
      <c r="K1055" s="45"/>
      <c r="L1055" s="45"/>
      <c r="M1055" s="45"/>
      <c r="N1055" s="45"/>
      <c r="O1055" s="45"/>
      <c r="P1055" s="45"/>
      <c r="Q1055" s="45"/>
      <c r="R1055" s="45"/>
      <c r="S1055" s="45"/>
      <c r="T1055" s="45"/>
      <c r="U1055" s="45"/>
      <c r="V1055" s="45"/>
      <c r="W1055" s="45"/>
    </row>
    <row r="1056" spans="1:23" ht="18.75" customHeight="1">
      <c r="A1056" s="115" t="s">
        <v>1013</v>
      </c>
      <c r="B1056" s="115"/>
      <c r="C1056" s="115"/>
      <c r="D1056" s="115"/>
      <c r="E1056" s="115"/>
      <c r="F1056" s="115"/>
      <c r="G1056" s="115"/>
      <c r="H1056" s="115"/>
      <c r="I1056" s="115"/>
      <c r="J1056" s="115"/>
      <c r="K1056" s="115"/>
      <c r="L1056" s="115"/>
      <c r="M1056" s="115"/>
      <c r="N1056" s="115"/>
      <c r="O1056" s="115"/>
      <c r="P1056" s="115"/>
      <c r="Q1056" s="115"/>
      <c r="R1056" s="115"/>
      <c r="S1056" s="115"/>
      <c r="T1056" s="115"/>
      <c r="U1056" s="115"/>
      <c r="V1056" s="115"/>
      <c r="W1056" s="115"/>
    </row>
    <row r="1057" spans="1:24" ht="18.75" customHeight="1">
      <c r="A1057" s="115" t="s">
        <v>996</v>
      </c>
      <c r="B1057" s="115"/>
      <c r="C1057" s="115"/>
      <c r="D1057" s="115"/>
      <c r="E1057" s="115"/>
      <c r="F1057" s="115"/>
      <c r="G1057" s="115"/>
      <c r="H1057" s="115"/>
      <c r="I1057" s="115"/>
      <c r="J1057" s="115"/>
      <c r="K1057" s="115"/>
      <c r="L1057" s="115"/>
      <c r="M1057" s="115"/>
      <c r="N1057" s="115"/>
      <c r="O1057" s="115"/>
      <c r="P1057" s="115"/>
      <c r="Q1057" s="115"/>
      <c r="R1057" s="115"/>
      <c r="S1057" s="115"/>
      <c r="T1057" s="115"/>
      <c r="U1057" s="115"/>
      <c r="V1057" s="115"/>
      <c r="W1057" s="115"/>
    </row>
    <row r="1058" spans="1:24" ht="18.75">
      <c r="A1058" s="116" t="s">
        <v>997</v>
      </c>
      <c r="B1058" s="116"/>
      <c r="C1058" s="116"/>
      <c r="D1058" s="116"/>
      <c r="E1058" s="116"/>
      <c r="F1058" s="116"/>
      <c r="G1058" s="116"/>
      <c r="H1058" s="116"/>
      <c r="I1058" s="116"/>
      <c r="J1058" s="116"/>
      <c r="K1058" s="116"/>
      <c r="L1058" s="116"/>
      <c r="M1058" s="116"/>
      <c r="N1058" s="116"/>
      <c r="O1058" s="116"/>
      <c r="P1058" s="116"/>
      <c r="Q1058" s="116"/>
      <c r="R1058" s="116"/>
      <c r="S1058" s="116"/>
      <c r="T1058" s="116"/>
      <c r="U1058" s="116"/>
      <c r="V1058" s="116"/>
      <c r="W1058" s="116"/>
    </row>
    <row r="1059" spans="1:24" ht="18.75">
      <c r="A1059" s="52"/>
      <c r="B1059" s="52"/>
      <c r="C1059" s="52"/>
      <c r="D1059" s="52"/>
      <c r="E1059" s="52"/>
      <c r="F1059" s="52"/>
      <c r="G1059" s="52"/>
      <c r="H1059" s="52"/>
      <c r="I1059" s="52"/>
      <c r="J1059" s="52"/>
      <c r="K1059" s="52"/>
      <c r="L1059" s="52"/>
      <c r="M1059" s="52"/>
      <c r="N1059" s="52"/>
      <c r="O1059" s="52"/>
      <c r="P1059" s="52"/>
      <c r="Q1059" s="52"/>
      <c r="R1059" s="52"/>
      <c r="S1059" s="52"/>
      <c r="T1059" s="52"/>
      <c r="U1059" s="52"/>
      <c r="V1059" s="52"/>
    </row>
    <row r="1060" spans="1:24">
      <c r="A1060" s="10"/>
      <c r="B1060" s="10"/>
      <c r="C1060" s="10"/>
      <c r="D1060" s="10"/>
      <c r="E1060" s="10"/>
      <c r="F1060" s="10"/>
      <c r="G1060" s="10"/>
      <c r="H1060" s="10"/>
      <c r="I1060" s="10"/>
      <c r="J1060" s="10"/>
      <c r="K1060" s="10"/>
      <c r="L1060" s="10"/>
      <c r="M1060" s="10"/>
      <c r="N1060" s="10"/>
      <c r="O1060" s="10"/>
      <c r="P1060" s="10"/>
      <c r="Q1060" s="10"/>
      <c r="R1060" s="10"/>
      <c r="S1060" s="10"/>
      <c r="T1060" s="10"/>
    </row>
    <row r="1061" spans="1:24" ht="18.75">
      <c r="A1061" s="117" t="s">
        <v>1000</v>
      </c>
      <c r="B1061" s="117"/>
      <c r="C1061" s="49"/>
      <c r="D1061" s="49"/>
      <c r="E1061" s="49"/>
      <c r="F1061" s="49"/>
      <c r="G1061" s="49"/>
      <c r="H1061" s="49"/>
      <c r="I1061" s="49"/>
      <c r="J1061" s="49"/>
      <c r="K1061" s="49"/>
      <c r="L1061" s="49"/>
      <c r="M1061" s="49"/>
      <c r="N1061" s="49"/>
      <c r="O1061" s="49"/>
      <c r="P1061" s="49"/>
      <c r="Q1061" s="49"/>
      <c r="R1061" s="49"/>
      <c r="S1061" s="49"/>
      <c r="T1061" s="49"/>
    </row>
    <row r="1062" spans="1:24" ht="18.75">
      <c r="A1062" s="117" t="s">
        <v>1001</v>
      </c>
      <c r="B1062" s="117"/>
      <c r="C1062" s="44"/>
      <c r="D1062" s="44"/>
      <c r="E1062" s="44"/>
      <c r="F1062" s="44"/>
      <c r="G1062" s="44"/>
      <c r="H1062" s="44"/>
      <c r="I1062" s="44"/>
      <c r="J1062" s="44"/>
      <c r="K1062" s="44"/>
      <c r="L1062" s="44"/>
      <c r="M1062" s="44"/>
      <c r="N1062" s="44"/>
      <c r="O1062" s="44"/>
      <c r="P1062" s="44"/>
      <c r="Q1062" s="44"/>
      <c r="R1062" s="44"/>
      <c r="S1062" s="44"/>
      <c r="T1062" s="44"/>
    </row>
    <row r="1063" spans="1:24" ht="18.75">
      <c r="A1063" s="117"/>
      <c r="B1063" s="117"/>
      <c r="D1063" s="49"/>
      <c r="E1063" s="49"/>
      <c r="F1063" s="49"/>
      <c r="G1063" s="49"/>
      <c r="H1063" s="49"/>
      <c r="I1063" s="49"/>
      <c r="J1063" s="49"/>
      <c r="K1063" s="49"/>
      <c r="L1063" s="49"/>
      <c r="M1063" s="49"/>
      <c r="N1063" s="49"/>
      <c r="O1063" s="49"/>
      <c r="P1063" s="49"/>
      <c r="Q1063" s="49"/>
      <c r="R1063" s="49"/>
      <c r="S1063" s="49"/>
      <c r="T1063" s="49"/>
    </row>
    <row r="1064" spans="1:24" ht="18.75">
      <c r="A1064" s="118" t="s">
        <v>213</v>
      </c>
      <c r="B1064" s="118"/>
      <c r="C1064" s="118"/>
      <c r="D1064" s="118"/>
      <c r="E1064" s="118"/>
      <c r="F1064" s="118"/>
      <c r="G1064" s="118"/>
      <c r="H1064" s="118"/>
      <c r="I1064" s="118"/>
      <c r="J1064" s="118"/>
      <c r="K1064" s="118"/>
      <c r="L1064" s="118"/>
      <c r="M1064" s="118"/>
      <c r="N1064" s="118"/>
      <c r="O1064" s="118"/>
      <c r="P1064" s="141" t="s">
        <v>317</v>
      </c>
      <c r="Q1064" s="141"/>
      <c r="R1064" s="141"/>
      <c r="S1064" s="141"/>
      <c r="T1064" s="141"/>
      <c r="U1064" s="141"/>
      <c r="V1064" s="141"/>
    </row>
    <row r="1065" spans="1:24">
      <c r="A1065" s="29"/>
      <c r="B1065" s="29"/>
      <c r="C1065" s="29"/>
      <c r="D1065" s="29"/>
      <c r="E1065" s="29"/>
      <c r="F1065" s="29"/>
      <c r="G1065" s="29"/>
      <c r="H1065" s="29"/>
      <c r="I1065" s="29"/>
      <c r="J1065" s="29"/>
      <c r="K1065" s="29"/>
      <c r="L1065" s="29"/>
      <c r="M1065" s="29"/>
      <c r="N1065" s="29"/>
      <c r="O1065" s="29"/>
      <c r="P1065" s="29"/>
      <c r="Q1065" s="29"/>
      <c r="R1065" s="29"/>
      <c r="S1065" s="29"/>
      <c r="T1065" s="29"/>
    </row>
    <row r="1066" spans="1:24" ht="24.75" customHeight="1">
      <c r="A1066" s="130" t="s">
        <v>170</v>
      </c>
      <c r="B1066" s="130"/>
      <c r="C1066" s="130"/>
      <c r="D1066" s="130"/>
      <c r="E1066" s="130"/>
      <c r="F1066" s="130"/>
      <c r="G1066" s="130"/>
      <c r="H1066" s="130"/>
      <c r="I1066" s="130"/>
      <c r="J1066" s="130"/>
      <c r="K1066" s="130"/>
      <c r="L1066" s="130"/>
      <c r="M1066" s="130"/>
      <c r="N1066" s="130"/>
      <c r="O1066" s="130"/>
      <c r="P1066" s="130"/>
      <c r="Q1066" s="130"/>
      <c r="R1066" s="130"/>
      <c r="S1066" s="130"/>
      <c r="T1066" s="138" t="s">
        <v>178</v>
      </c>
      <c r="U1066" s="109" t="s">
        <v>291</v>
      </c>
      <c r="V1066" s="109" t="s">
        <v>295</v>
      </c>
      <c r="W1066" s="109" t="s">
        <v>1014</v>
      </c>
    </row>
    <row r="1067" spans="1:24" ht="66.75" customHeight="1">
      <c r="A1067" s="109" t="s">
        <v>171</v>
      </c>
      <c r="B1067" s="130" t="s">
        <v>172</v>
      </c>
      <c r="C1067" s="109" t="s">
        <v>173</v>
      </c>
      <c r="D1067" s="109" t="s">
        <v>174</v>
      </c>
      <c r="E1067" s="109"/>
      <c r="F1067" s="109" t="s">
        <v>175</v>
      </c>
      <c r="G1067" s="109"/>
      <c r="H1067" s="109" t="s">
        <v>176</v>
      </c>
      <c r="I1067" s="109"/>
      <c r="J1067" s="109" t="s">
        <v>1002</v>
      </c>
      <c r="K1067" s="109"/>
      <c r="L1067" s="109" t="s">
        <v>1003</v>
      </c>
      <c r="M1067" s="109"/>
      <c r="N1067" s="109" t="s">
        <v>1004</v>
      </c>
      <c r="O1067" s="109"/>
      <c r="P1067" s="109" t="s">
        <v>7</v>
      </c>
      <c r="Q1067" s="109"/>
      <c r="R1067" s="109" t="s">
        <v>177</v>
      </c>
      <c r="S1067" s="109"/>
      <c r="T1067" s="139"/>
      <c r="U1067" s="109"/>
      <c r="V1067" s="109"/>
      <c r="W1067" s="109"/>
    </row>
    <row r="1068" spans="1:24" ht="16.5">
      <c r="A1068" s="109"/>
      <c r="B1068" s="130"/>
      <c r="C1068" s="109"/>
      <c r="D1068" s="51" t="s">
        <v>179</v>
      </c>
      <c r="E1068" s="53" t="s">
        <v>3</v>
      </c>
      <c r="F1068" s="51" t="s">
        <v>179</v>
      </c>
      <c r="G1068" s="53" t="s">
        <v>3</v>
      </c>
      <c r="H1068" s="51" t="s">
        <v>179</v>
      </c>
      <c r="I1068" s="53" t="s">
        <v>3</v>
      </c>
      <c r="J1068" s="51" t="s">
        <v>179</v>
      </c>
      <c r="K1068" s="53" t="s">
        <v>3</v>
      </c>
      <c r="L1068" s="51" t="s">
        <v>179</v>
      </c>
      <c r="M1068" s="53" t="s">
        <v>3</v>
      </c>
      <c r="N1068" s="51" t="s">
        <v>179</v>
      </c>
      <c r="O1068" s="53" t="s">
        <v>3</v>
      </c>
      <c r="P1068" s="51" t="s">
        <v>179</v>
      </c>
      <c r="Q1068" s="53" t="s">
        <v>3</v>
      </c>
      <c r="R1068" s="51" t="s">
        <v>179</v>
      </c>
      <c r="S1068" s="53" t="s">
        <v>3</v>
      </c>
      <c r="T1068" s="140"/>
      <c r="U1068" s="109"/>
      <c r="V1068" s="109"/>
      <c r="W1068" s="109"/>
    </row>
    <row r="1069" spans="1:24" ht="18.75">
      <c r="A1069" s="28">
        <v>1</v>
      </c>
      <c r="B1069" s="79"/>
      <c r="C1069" s="28"/>
      <c r="D1069" s="28"/>
      <c r="E1069" s="17">
        <f>IF((C1069&lt;=7),VLOOKUP(D1069,'7 лет'!$A$5:$B$78,2),IF((C1069=8),VLOOKUP(D1069,'8 лет'!$A$5:$B$78,2),IF((C1069=9),VLOOKUP(D1069,'9 лет'!$A$5:$B$78,2),IF((C1069=10),VLOOKUP(D1069,'10 лет'!$A$5:$B$78,2),IF((C1069=11),VLOOKUP(D1069,'11 лет'!$A$5:$B$78,2),IF((C1069=12),VLOOKUP(D1069,'12 лет'!$A$5:$B$78,2),IF((C1069=13),VLOOKUP(D1069,'13 лет'!$A$5:$B$78,2),IF((C1069=14),VLOOKUP(D1069,'14 лет'!$A$5:$B$78,2),IF((C1069=15),VLOOKUP(D1069,'15 лет'!$A$5:$B$78,2),IF((C1069=16),VLOOKUP(D1069,'16 лет'!$A$5:$B$78,2),IF((C1069=17),VLOOKUP(D1069,'17 лет'!$A$5:$B$78,2))))))))))))</f>
        <v>0</v>
      </c>
      <c r="F1069" s="28"/>
      <c r="G1069" s="17">
        <f>IF((C1069&lt;=7),VLOOKUP(F1069,'7 лет'!$C$5:$D$79,2),IF((C1069=8),VLOOKUP(F1069,'8 лет'!$C$5:$D$79,2),IF((C1069=9),VLOOKUP(F1069,'9 лет'!$C$5:$D$79,2),IF((C1069=10),VLOOKUP(F1069,'10 лет'!$C$5:$D$79,2),IF((C1069=11),VLOOKUP(F1069,'11 лет'!$C$5:$D$79,2),IF((C1069=12),VLOOKUP(F1069,'12 лет'!$C$5:$D$79,2),IF((C1069=13),VLOOKUP(F1069,'13 лет'!$C$5:$D$79,2),IF((C1069=14),VLOOKUP(F1069,'14 лет'!$C$5:$D$79,2),IF((C1069=15),VLOOKUP(F1069,'15 лет'!$C$5:$D$79,2),IF((C1069=16),VLOOKUP(F1069,'16 лет'!$C$5:$D$79,2),IF((C1069=17),VLOOKUP(F1069,'17 лет'!$C$5:$D$79,2))))))))))))</f>
        <v>0</v>
      </c>
      <c r="H1069" s="28"/>
      <c r="I1069" s="17">
        <f>IF((C1069&lt;=7),VLOOKUP(H1069,'7 лет'!$E$5:$F$79,2),IF((C1069=8),VLOOKUP(H1069,'8 лет'!$E$5:$F$79,2),IF((C1069=9),VLOOKUP(H1069,'9 лет'!$E$5:$F$79,2),IF((C1069=10),VLOOKUP(H1069,'10 лет'!$E$5:$F$79,2),IF((C1069=11),VLOOKUP(H1069,'11 лет'!$E$5:$F$79,2),IF((C1069=12),VLOOKUP(H1069,'12 лет'!$E$5:$F$79,2),IF((C1069=13),VLOOKUP(H1069,'13 лет'!$E$5:$F$79,2),IF((C1069=14),VLOOKUP(H1069,'14 лет'!$E$5:$F$79,2),IF((C1069=15),VLOOKUP(H1069,'15 лет'!$E$5:$F$79,2),IF((C1069=16),VLOOKUP(H1069,'16 лет'!$E$5:$F$79,2),IF((C1069=17),VLOOKUP(H1069,'17 лет'!$E$5:$F$79,2))))))))))))</f>
        <v>0</v>
      </c>
      <c r="J1069" s="28"/>
      <c r="K1069" s="17">
        <f>IF((C1069&lt;=7),VLOOKUP(J1069,'7 лет'!$G$5:$H$79,2),IF((C1069=8),VLOOKUP(J1069,'8 лет'!$G$5:$H$79,2),IF((C1069=9),VLOOKUP(J1069,'9 лет'!$G$5:$H$79,2),IF((C1069=10),VLOOKUP(J1069,'10 лет'!$G$5:$H$79,2),IF((C1069=11),VLOOKUP(J1069,'11 лет'!$G$5:$H$79,2),IF((C1069=12),VLOOKUP(J1069,'12 лет'!$G$5:$H$79,2),IF((C1069=13),VLOOKUP(J1069,'13 лет'!$G$5:$H$79,2),IF((C1069=14),VLOOKUP(J1069,'14 лет'!$G$5:$H$79,2),IF(C1069&gt;=15,"0")))))))))</f>
        <v>0</v>
      </c>
      <c r="L1069" s="28"/>
      <c r="M1069" s="17" t="str">
        <f>IF((C1069=12),VLOOKUP(L1069,'12 лет'!$I$5:$J$81,2),IF((C1069=13),VLOOKUP(L1069,'13 лет'!$I$5:$J$81,2),IF((C1069=14),VLOOKUP(L1069,'14 лет'!$I$5:$J$80,2),IF((C1069=15),VLOOKUP(L1069,'15 лет'!$G$5:$H$82,2),IF((C1069=16),VLOOKUP(L1069,'16 лет'!$G$5:$H$81,2),IF((C1069=17),VLOOKUP(L1069,'17 лет'!$G$5:$H$81,2),IF(C1069&lt;12,"0")))))))</f>
        <v>0</v>
      </c>
      <c r="N1069" s="28"/>
      <c r="O1069" s="17" t="str">
        <f>IF((C1069=15),VLOOKUP(N1069,'15 лет'!$I$5:$J$100,2),IF((C1069=16),VLOOKUP(N1069,'16 лет'!$I$5:$J$94,2),IF((C1069=17),VLOOKUP(N1069,'17 лет'!$I$5:$J$97,2),IF(C1069&lt;15,"0"))))</f>
        <v>0</v>
      </c>
      <c r="P1069" s="11"/>
      <c r="Q1069" s="17">
        <f>IF((C1069&lt;=7),VLOOKUP(P1069,'7 лет'!$I$5:$J$79,2),IF((C1069=8),VLOOKUP(P1069,'8 лет'!$I$5:$J$79,2),IF((C1069=9),VLOOKUP(P1069,'9 лет'!$I$5:$J$79,2),IF((C1069=10),VLOOKUP(P1069,'10 лет'!$I$5:$J$79,2),IF((C1069=11),VLOOKUP(P1069,'11 лет'!$I$5:$J$79,2),IF((C1069=12),VLOOKUP(P1069,'12 лет'!$K$5:$L$79,2),IF((C1069=13),VLOOKUP(P1069,'13 лет'!$K$5:$L$79,2),IF((C1069=14),VLOOKUP(P1069,'14 лет'!$K$5:$L$79,2),IF((C1069=15),VLOOKUP(P1069,'15 лет'!$K$5:$L$79,2),IF((C1069=16),VLOOKUP(P1069,'16 лет'!$K$5:$L$79,2),IF((C1069=17),VLOOKUP(P1069,'17 лет'!$K$5:$L$79,2),)))))))))))</f>
        <v>50</v>
      </c>
      <c r="R1069" s="28"/>
      <c r="S1069" s="17">
        <f>IF((C1069&lt;=7),VLOOKUP(R1069,'7 лет'!$K$5:$L$79,2),IF((C1069=8),VLOOKUP(R1069,'8 лет'!$K$5:$L$79,2),IF((C1069=9),VLOOKUP(R1069,'9 лет'!$K$5:$L$79,2),IF((C1069=10),VLOOKUP(R1069,'10 лет'!$K$5:$L$79,2),IF((C1069=11),VLOOKUP(R1069,'11 лет'!$K$5:$L$79,2),IF((C1069=12),VLOOKUP(R1069,'12 лет'!$M$5:$N$79,2),IF((C1069=13),VLOOKUP(R1069,'13 лет'!$M$5:$N$79,2),IF((C1069=14),VLOOKUP(R1069,'14 лет'!$M$5:$N$79,2),IF((C1069=15),VLOOKUP(R1069,'15 лет'!$M$5:$N$79,2),IF((C1069=16),VLOOKUP(R1069,'16 лет'!$M$5:$N$79,2),IF((C1069=17),VLOOKUP(R1069,'17 лет'!$M$5:$N$79,2))))))))))))</f>
        <v>0</v>
      </c>
      <c r="T1069" s="34">
        <f t="shared" ref="T1069:T1074" si="50">SUM(E1069+G1069+I1069+K1069+M1069+O1069+Q1069+S1069)</f>
        <v>50</v>
      </c>
      <c r="U1069" s="4">
        <f>'Личное первенство юноши'!U163</f>
        <v>7</v>
      </c>
      <c r="V1069" s="119">
        <f ca="1">'Командный зачет'!G35</f>
        <v>2</v>
      </c>
      <c r="W1069" s="110">
        <f ca="1">SUM(V1069*2)</f>
        <v>4</v>
      </c>
      <c r="X1069" t="str">
        <f>P1064</f>
        <v>Субъект РФ 26</v>
      </c>
    </row>
    <row r="1070" spans="1:24" ht="18.75">
      <c r="A1070" s="28">
        <v>2</v>
      </c>
      <c r="B1070" s="79"/>
      <c r="C1070" s="28"/>
      <c r="D1070" s="28"/>
      <c r="E1070" s="17">
        <f>IF((C1070&lt;=7),VLOOKUP(D1070,'7 лет'!$A$5:$B$78,2),IF((C1070=8),VLOOKUP(D1070,'8 лет'!$A$5:$B$78,2),IF((C1070=9),VLOOKUP(D1070,'9 лет'!$A$5:$B$78,2),IF((C1070=10),VLOOKUP(D1070,'10 лет'!$A$5:$B$78,2),IF((C1070=11),VLOOKUP(D1070,'11 лет'!$A$5:$B$78,2),IF((C1070=12),VLOOKUP(D1070,'12 лет'!$A$5:$B$78,2),IF((C1070=13),VLOOKUP(D1070,'13 лет'!$A$5:$B$78,2),IF((C1070=14),VLOOKUP(D1070,'14 лет'!$A$5:$B$78,2),IF((C1070=15),VLOOKUP(D1070,'15 лет'!$A$5:$B$78,2),IF((C1070=16),VLOOKUP(D1070,'16 лет'!$A$5:$B$78,2),IF((C1070=17),VLOOKUP(D1070,'17 лет'!$A$5:$B$78,2))))))))))))</f>
        <v>0</v>
      </c>
      <c r="F1070" s="28"/>
      <c r="G1070" s="17">
        <f>IF((C1070&lt;=7),VLOOKUP(F1070,'7 лет'!$C$5:$D$79,2),IF((C1070=8),VLOOKUP(F1070,'8 лет'!$C$5:$D$79,2),IF((C1070=9),VLOOKUP(F1070,'9 лет'!$C$5:$D$79,2),IF((C1070=10),VLOOKUP(F1070,'10 лет'!$C$5:$D$79,2),IF((C1070=11),VLOOKUP(F1070,'11 лет'!$C$5:$D$79,2),IF((C1070=12),VLOOKUP(F1070,'12 лет'!$C$5:$D$79,2),IF((C1070=13),VLOOKUP(F1070,'13 лет'!$C$5:$D$79,2),IF((C1070=14),VLOOKUP(F1070,'14 лет'!$C$5:$D$79,2),IF((C1070=15),VLOOKUP(F1070,'15 лет'!$C$5:$D$79,2),IF((C1070=16),VLOOKUP(F1070,'16 лет'!$C$5:$D$79,2),IF((C1070=17),VLOOKUP(F1070,'17 лет'!$C$5:$D$79,2))))))))))))</f>
        <v>0</v>
      </c>
      <c r="H1070" s="28"/>
      <c r="I1070" s="17">
        <f>IF((C1070&lt;=7),VLOOKUP(H1070,'7 лет'!$E$5:$F$79,2),IF((C1070=8),VLOOKUP(H1070,'8 лет'!$E$5:$F$79,2),IF((C1070=9),VLOOKUP(H1070,'9 лет'!$E$5:$F$79,2),IF((C1070=10),VLOOKUP(H1070,'10 лет'!$E$5:$F$79,2),IF((C1070=11),VLOOKUP(H1070,'11 лет'!$E$5:$F$79,2),IF((C1070=12),VLOOKUP(H1070,'12 лет'!$E$5:$F$79,2),IF((C1070=13),VLOOKUP(H1070,'13 лет'!$E$5:$F$79,2),IF((C1070=14),VLOOKUP(H1070,'14 лет'!$E$5:$F$79,2),IF((C1070=15),VLOOKUP(H1070,'15 лет'!$E$5:$F$79,2),IF((C1070=16),VLOOKUP(H1070,'16 лет'!$E$5:$F$79,2),IF((C1070=17),VLOOKUP(H1070,'17 лет'!$E$5:$F$79,2))))))))))))</f>
        <v>0</v>
      </c>
      <c r="J1070" s="28"/>
      <c r="K1070" s="17">
        <f>IF((C1070&lt;=7),VLOOKUP(J1070,'7 лет'!$G$5:$H$79,2),IF((C1070=8),VLOOKUP(J1070,'8 лет'!$G$5:$H$79,2),IF((C1070=9),VLOOKUP(J1070,'9 лет'!$G$5:$H$79,2),IF((C1070=10),VLOOKUP(J1070,'10 лет'!$G$5:$H$79,2),IF((C1070=11),VLOOKUP(J1070,'11 лет'!$G$5:$H$79,2),IF((C1070=12),VLOOKUP(J1070,'12 лет'!$G$5:$H$79,2),IF((C1070=13),VLOOKUP(J1070,'13 лет'!$G$5:$H$79,2),IF((C1070=14),VLOOKUP(J1070,'14 лет'!$G$5:$H$79,2),IF(C1070&gt;=15,"0")))))))))</f>
        <v>0</v>
      </c>
      <c r="L1070" s="28"/>
      <c r="M1070" s="17" t="str">
        <f>IF((C1070=12),VLOOKUP(L1070,'12 лет'!$I$5:$J$81,2),IF((C1070=13),VLOOKUP(L1070,'13 лет'!$I$5:$J$81,2),IF((C1070=14),VLOOKUP(L1070,'14 лет'!$I$5:$J$80,2),IF((C1070=15),VLOOKUP(L1070,'15 лет'!$G$5:$H$82,2),IF((C1070=16),VLOOKUP(L1070,'16 лет'!$G$5:$H$81,2),IF((C1070=17),VLOOKUP(L1070,'17 лет'!$G$5:$H$81,2),IF(C1070&lt;12,"0")))))))</f>
        <v>0</v>
      </c>
      <c r="N1070" s="28"/>
      <c r="O1070" s="17" t="str">
        <f>IF((C1070=15),VLOOKUP(N1070,'15 лет'!$I$5:$J$100,2),IF((C1070=16),VLOOKUP(N1070,'16 лет'!$I$5:$J$94,2),IF((C1070=17),VLOOKUP(N1070,'17 лет'!$I$5:$J$97,2),IF(C1070&lt;15,"0"))))</f>
        <v>0</v>
      </c>
      <c r="P1070" s="11"/>
      <c r="Q1070" s="17">
        <f>IF((C1070&lt;=7),VLOOKUP(P1070,'7 лет'!$I$5:$J$79,2),IF((C1070=8),VLOOKUP(P1070,'8 лет'!$I$5:$J$79,2),IF((C1070=9),VLOOKUP(P1070,'9 лет'!$I$5:$J$79,2),IF((C1070=10),VLOOKUP(P1070,'10 лет'!$I$5:$J$79,2),IF((C1070=11),VLOOKUP(P1070,'11 лет'!$I$5:$J$79,2),IF((C1070=12),VLOOKUP(P1070,'12 лет'!$K$5:$L$79,2),IF((C1070=13),VLOOKUP(P1070,'13 лет'!$K$5:$L$79,2),IF((C1070=14),VLOOKUP(P1070,'14 лет'!$K$5:$L$79,2),IF((C1070=15),VLOOKUP(P1070,'15 лет'!$K$5:$L$79,2),IF((C1070=16),VLOOKUP(P1070,'16 лет'!$K$5:$L$79,2),IF((C1070=17),VLOOKUP(P1070,'17 лет'!$K$5:$L$79,2),)))))))))))</f>
        <v>50</v>
      </c>
      <c r="R1070" s="28"/>
      <c r="S1070" s="17">
        <f>IF((C1070&lt;=7),VLOOKUP(R1070,'7 лет'!$K$5:$L$79,2),IF((C1070=8),VLOOKUP(R1070,'8 лет'!$K$5:$L$79,2),IF((C1070=9),VLOOKUP(R1070,'9 лет'!$K$5:$L$79,2),IF((C1070=10),VLOOKUP(R1070,'10 лет'!$K$5:$L$79,2),IF((C1070=11),VLOOKUP(R1070,'11 лет'!$K$5:$L$79,2),IF((C1070=12),VLOOKUP(R1070,'12 лет'!$M$5:$N$79,2),IF((C1070=13),VLOOKUP(R1070,'13 лет'!$M$5:$N$79,2),IF((C1070=14),VLOOKUP(R1070,'14 лет'!$M$5:$N$79,2),IF((C1070=15),VLOOKUP(R1070,'15 лет'!$M$5:$N$79,2),IF((C1070=16),VLOOKUP(R1070,'16 лет'!$M$5:$N$79,2),IF((C1070=17),VLOOKUP(R1070,'17 лет'!$M$5:$N$79,2))))))))))))</f>
        <v>0</v>
      </c>
      <c r="T1070" s="34">
        <f t="shared" si="50"/>
        <v>50</v>
      </c>
      <c r="U1070" s="4">
        <f>'Личное первенство юноши'!U164</f>
        <v>7</v>
      </c>
      <c r="V1070" s="120"/>
      <c r="W1070" s="111"/>
      <c r="X1070" t="str">
        <f>P1064</f>
        <v>Субъект РФ 26</v>
      </c>
    </row>
    <row r="1071" spans="1:24" ht="18.75">
      <c r="A1071" s="28">
        <v>3</v>
      </c>
      <c r="B1071" s="79"/>
      <c r="C1071" s="28"/>
      <c r="D1071" s="28"/>
      <c r="E1071" s="17">
        <f>IF((C1071&lt;=7),VLOOKUP(D1071,'7 лет'!$A$5:$B$78,2),IF((C1071=8),VLOOKUP(D1071,'8 лет'!$A$5:$B$78,2),IF((C1071=9),VLOOKUP(D1071,'9 лет'!$A$5:$B$78,2),IF((C1071=10),VLOOKUP(D1071,'10 лет'!$A$5:$B$78,2),IF((C1071=11),VLOOKUP(D1071,'11 лет'!$A$5:$B$78,2),IF((C1071=12),VLOOKUP(D1071,'12 лет'!$A$5:$B$78,2),IF((C1071=13),VLOOKUP(D1071,'13 лет'!$A$5:$B$78,2),IF((C1071=14),VLOOKUP(D1071,'14 лет'!$A$5:$B$78,2),IF((C1071=15),VLOOKUP(D1071,'15 лет'!$A$5:$B$78,2),IF((C1071=16),VLOOKUP(D1071,'16 лет'!$A$5:$B$78,2),IF((C1071=17),VLOOKUP(D1071,'17 лет'!$A$5:$B$78,2))))))))))))</f>
        <v>0</v>
      </c>
      <c r="F1071" s="28"/>
      <c r="G1071" s="17">
        <f>IF((C1071&lt;=7),VLOOKUP(F1071,'7 лет'!$C$5:$D$79,2),IF((C1071=8),VLOOKUP(F1071,'8 лет'!$C$5:$D$79,2),IF((C1071=9),VLOOKUP(F1071,'9 лет'!$C$5:$D$79,2),IF((C1071=10),VLOOKUP(F1071,'10 лет'!$C$5:$D$79,2),IF((C1071=11),VLOOKUP(F1071,'11 лет'!$C$5:$D$79,2),IF((C1071=12),VLOOKUP(F1071,'12 лет'!$C$5:$D$79,2),IF((C1071=13),VLOOKUP(F1071,'13 лет'!$C$5:$D$79,2),IF((C1071=14),VLOOKUP(F1071,'14 лет'!$C$5:$D$79,2),IF((C1071=15),VLOOKUP(F1071,'15 лет'!$C$5:$D$79,2),IF((C1071=16),VLOOKUP(F1071,'16 лет'!$C$5:$D$79,2),IF((C1071=17),VLOOKUP(F1071,'17 лет'!$C$5:$D$79,2))))))))))))</f>
        <v>0</v>
      </c>
      <c r="H1071" s="28"/>
      <c r="I1071" s="17">
        <f>IF((C1071&lt;=7),VLOOKUP(H1071,'7 лет'!$E$5:$F$79,2),IF((C1071=8),VLOOKUP(H1071,'8 лет'!$E$5:$F$79,2),IF((C1071=9),VLOOKUP(H1071,'9 лет'!$E$5:$F$79,2),IF((C1071=10),VLOOKUP(H1071,'10 лет'!$E$5:$F$79,2),IF((C1071=11),VLOOKUP(H1071,'11 лет'!$E$5:$F$79,2),IF((C1071=12),VLOOKUP(H1071,'12 лет'!$E$5:$F$79,2),IF((C1071=13),VLOOKUP(H1071,'13 лет'!$E$5:$F$79,2),IF((C1071=14),VLOOKUP(H1071,'14 лет'!$E$5:$F$79,2),IF((C1071=15),VLOOKUP(H1071,'15 лет'!$E$5:$F$79,2),IF((C1071=16),VLOOKUP(H1071,'16 лет'!$E$5:$F$79,2),IF((C1071=17),VLOOKUP(H1071,'17 лет'!$E$5:$F$79,2))))))))))))</f>
        <v>0</v>
      </c>
      <c r="J1071" s="28"/>
      <c r="K1071" s="17">
        <f>IF((C1071&lt;=7),VLOOKUP(J1071,'7 лет'!$G$5:$H$79,2),IF((C1071=8),VLOOKUP(J1071,'8 лет'!$G$5:$H$79,2),IF((C1071=9),VLOOKUP(J1071,'9 лет'!$G$5:$H$79,2),IF((C1071=10),VLOOKUP(J1071,'10 лет'!$G$5:$H$79,2),IF((C1071=11),VLOOKUP(J1071,'11 лет'!$G$5:$H$79,2),IF((C1071=12),VLOOKUP(J1071,'12 лет'!$G$5:$H$79,2),IF((C1071=13),VLOOKUP(J1071,'13 лет'!$G$5:$H$79,2),IF((C1071=14),VLOOKUP(J1071,'14 лет'!$G$5:$H$79,2),IF(C1071&gt;=15,"0")))))))))</f>
        <v>0</v>
      </c>
      <c r="L1071" s="28"/>
      <c r="M1071" s="17" t="str">
        <f>IF((C1071=12),VLOOKUP(L1071,'12 лет'!$I$5:$J$81,2),IF((C1071=13),VLOOKUP(L1071,'13 лет'!$I$5:$J$81,2),IF((C1071=14),VLOOKUP(L1071,'14 лет'!$I$5:$J$80,2),IF((C1071=15),VLOOKUP(L1071,'15 лет'!$G$5:$H$82,2),IF((C1071=16),VLOOKUP(L1071,'16 лет'!$G$5:$H$81,2),IF((C1071=17),VLOOKUP(L1071,'17 лет'!$G$5:$H$81,2),IF(C1071&lt;12,"0")))))))</f>
        <v>0</v>
      </c>
      <c r="N1071" s="28"/>
      <c r="O1071" s="17" t="str">
        <f>IF((C1071=15),VLOOKUP(N1071,'15 лет'!$I$5:$J$100,2),IF((C1071=16),VLOOKUP(N1071,'16 лет'!$I$5:$J$94,2),IF((C1071=17),VLOOKUP(N1071,'17 лет'!$I$5:$J$97,2),IF(C1071&lt;15,"0"))))</f>
        <v>0</v>
      </c>
      <c r="P1071" s="11"/>
      <c r="Q1071" s="17">
        <f>IF((C1071&lt;=7),VLOOKUP(P1071,'7 лет'!$I$5:$J$79,2),IF((C1071=8),VLOOKUP(P1071,'8 лет'!$I$5:$J$79,2),IF((C1071=9),VLOOKUP(P1071,'9 лет'!$I$5:$J$79,2),IF((C1071=10),VLOOKUP(P1071,'10 лет'!$I$5:$J$79,2),IF((C1071=11),VLOOKUP(P1071,'11 лет'!$I$5:$J$79,2),IF((C1071=12),VLOOKUP(P1071,'12 лет'!$K$5:$L$79,2),IF((C1071=13),VLOOKUP(P1071,'13 лет'!$K$5:$L$79,2),IF((C1071=14),VLOOKUP(P1071,'14 лет'!$K$5:$L$79,2),IF((C1071=15),VLOOKUP(P1071,'15 лет'!$K$5:$L$79,2),IF((C1071=16),VLOOKUP(P1071,'16 лет'!$K$5:$L$79,2),IF((C1071=17),VLOOKUP(P1071,'17 лет'!$K$5:$L$79,2),)))))))))))</f>
        <v>50</v>
      </c>
      <c r="R1071" s="28"/>
      <c r="S1071" s="17">
        <f>IF((C1071&lt;=7),VLOOKUP(R1071,'7 лет'!$K$5:$L$79,2),IF((C1071=8),VLOOKUP(R1071,'8 лет'!$K$5:$L$79,2),IF((C1071=9),VLOOKUP(R1071,'9 лет'!$K$5:$L$79,2),IF((C1071=10),VLOOKUP(R1071,'10 лет'!$K$5:$L$79,2),IF((C1071=11),VLOOKUP(R1071,'11 лет'!$K$5:$L$79,2),IF((C1071=12),VLOOKUP(R1071,'12 лет'!$M$5:$N$79,2),IF((C1071=13),VLOOKUP(R1071,'13 лет'!$M$5:$N$79,2),IF((C1071=14),VLOOKUP(R1071,'14 лет'!$M$5:$N$79,2),IF((C1071=15),VLOOKUP(R1071,'15 лет'!$M$5:$N$79,2),IF((C1071=16),VLOOKUP(R1071,'16 лет'!$M$5:$N$79,2),IF((C1071=17),VLOOKUP(R1071,'17 лет'!$M$5:$N$79,2))))))))))))</f>
        <v>0</v>
      </c>
      <c r="T1071" s="34">
        <f t="shared" si="50"/>
        <v>50</v>
      </c>
      <c r="U1071" s="4">
        <f>'Личное первенство юноши'!U165</f>
        <v>7</v>
      </c>
      <c r="V1071" s="120"/>
      <c r="W1071" s="111"/>
      <c r="X1071" t="str">
        <f>P1064</f>
        <v>Субъект РФ 26</v>
      </c>
    </row>
    <row r="1072" spans="1:24" ht="18.75">
      <c r="A1072" s="28">
        <v>4</v>
      </c>
      <c r="B1072" s="79"/>
      <c r="C1072" s="28"/>
      <c r="D1072" s="28"/>
      <c r="E1072" s="17">
        <f>IF((C1072&lt;=7),VLOOKUP(D1072,'7 лет'!$A$5:$B$78,2),IF((C1072=8),VLOOKUP(D1072,'8 лет'!$A$5:$B$78,2),IF((C1072=9),VLOOKUP(D1072,'9 лет'!$A$5:$B$78,2),IF((C1072=10),VLOOKUP(D1072,'10 лет'!$A$5:$B$78,2),IF((C1072=11),VLOOKUP(D1072,'11 лет'!$A$5:$B$78,2),IF((C1072=12),VLOOKUP(D1072,'12 лет'!$A$5:$B$78,2),IF((C1072=13),VLOOKUP(D1072,'13 лет'!$A$5:$B$78,2),IF((C1072=14),VLOOKUP(D1072,'14 лет'!$A$5:$B$78,2),IF((C1072=15),VLOOKUP(D1072,'15 лет'!$A$5:$B$78,2),IF((C1072=16),VLOOKUP(D1072,'16 лет'!$A$5:$B$78,2),IF((C1072=17),VLOOKUP(D1072,'17 лет'!$A$5:$B$78,2))))))))))))</f>
        <v>0</v>
      </c>
      <c r="F1072" s="28"/>
      <c r="G1072" s="17">
        <f>IF((C1072&lt;=7),VLOOKUP(F1072,'7 лет'!$C$5:$D$79,2),IF((C1072=8),VLOOKUP(F1072,'8 лет'!$C$5:$D$79,2),IF((C1072=9),VLOOKUP(F1072,'9 лет'!$C$5:$D$79,2),IF((C1072=10),VLOOKUP(F1072,'10 лет'!$C$5:$D$79,2),IF((C1072=11),VLOOKUP(F1072,'11 лет'!$C$5:$D$79,2),IF((C1072=12),VLOOKUP(F1072,'12 лет'!$C$5:$D$79,2),IF((C1072=13),VLOOKUP(F1072,'13 лет'!$C$5:$D$79,2),IF((C1072=14),VLOOKUP(F1072,'14 лет'!$C$5:$D$79,2),IF((C1072=15),VLOOKUP(F1072,'15 лет'!$C$5:$D$79,2),IF((C1072=16),VLOOKUP(F1072,'16 лет'!$C$5:$D$79,2),IF((C1072=17),VLOOKUP(F1072,'17 лет'!$C$5:$D$79,2))))))))))))</f>
        <v>0</v>
      </c>
      <c r="H1072" s="28"/>
      <c r="I1072" s="17">
        <f>IF((C1072&lt;=7),VLOOKUP(H1072,'7 лет'!$E$5:$F$79,2),IF((C1072=8),VLOOKUP(H1072,'8 лет'!$E$5:$F$79,2),IF((C1072=9),VLOOKUP(H1072,'9 лет'!$E$5:$F$79,2),IF((C1072=10),VLOOKUP(H1072,'10 лет'!$E$5:$F$79,2),IF((C1072=11),VLOOKUP(H1072,'11 лет'!$E$5:$F$79,2),IF((C1072=12),VLOOKUP(H1072,'12 лет'!$E$5:$F$79,2),IF((C1072=13),VLOOKUP(H1072,'13 лет'!$E$5:$F$79,2),IF((C1072=14),VLOOKUP(H1072,'14 лет'!$E$5:$F$79,2),IF((C1072=15),VLOOKUP(H1072,'15 лет'!$E$5:$F$79,2),IF((C1072=16),VLOOKUP(H1072,'16 лет'!$E$5:$F$79,2),IF((C1072=17),VLOOKUP(H1072,'17 лет'!$E$5:$F$79,2))))))))))))</f>
        <v>0</v>
      </c>
      <c r="J1072" s="28"/>
      <c r="K1072" s="17">
        <f>IF((C1072&lt;=7),VLOOKUP(J1072,'7 лет'!$G$5:$H$79,2),IF((C1072=8),VLOOKUP(J1072,'8 лет'!$G$5:$H$79,2),IF((C1072=9),VLOOKUP(J1072,'9 лет'!$G$5:$H$79,2),IF((C1072=10),VLOOKUP(J1072,'10 лет'!$G$5:$H$79,2),IF((C1072=11),VLOOKUP(J1072,'11 лет'!$G$5:$H$79,2),IF((C1072=12),VLOOKUP(J1072,'12 лет'!$G$5:$H$79,2),IF((C1072=13),VLOOKUP(J1072,'13 лет'!$G$5:$H$79,2),IF((C1072=14),VLOOKUP(J1072,'14 лет'!$G$5:$H$79,2),IF(C1072&gt;=15,"0")))))))))</f>
        <v>0</v>
      </c>
      <c r="L1072" s="28"/>
      <c r="M1072" s="17" t="str">
        <f>IF((C1072=12),VLOOKUP(L1072,'12 лет'!$I$5:$J$81,2),IF((C1072=13),VLOOKUP(L1072,'13 лет'!$I$5:$J$81,2),IF((C1072=14),VLOOKUP(L1072,'14 лет'!$I$5:$J$80,2),IF((C1072=15),VLOOKUP(L1072,'15 лет'!$G$5:$H$82,2),IF((C1072=16),VLOOKUP(L1072,'16 лет'!$G$5:$H$81,2),IF((C1072=17),VLOOKUP(L1072,'17 лет'!$G$5:$H$81,2),IF(C1072&lt;12,"0")))))))</f>
        <v>0</v>
      </c>
      <c r="N1072" s="28"/>
      <c r="O1072" s="17" t="str">
        <f>IF((C1072=15),VLOOKUP(N1072,'15 лет'!$I$5:$J$100,2),IF((C1072=16),VLOOKUP(N1072,'16 лет'!$I$5:$J$94,2),IF((C1072=17),VLOOKUP(N1072,'17 лет'!$I$5:$J$97,2),IF(C1072&lt;15,"0"))))</f>
        <v>0</v>
      </c>
      <c r="P1072" s="11"/>
      <c r="Q1072" s="17">
        <f>IF((C1072&lt;=7),VLOOKUP(P1072,'7 лет'!$I$5:$J$79,2),IF((C1072=8),VLOOKUP(P1072,'8 лет'!$I$5:$J$79,2),IF((C1072=9),VLOOKUP(P1072,'9 лет'!$I$5:$J$79,2),IF((C1072=10),VLOOKUP(P1072,'10 лет'!$I$5:$J$79,2),IF((C1072=11),VLOOKUP(P1072,'11 лет'!$I$5:$J$79,2),IF((C1072=12),VLOOKUP(P1072,'12 лет'!$K$5:$L$79,2),IF((C1072=13),VLOOKUP(P1072,'13 лет'!$K$5:$L$79,2),IF((C1072=14),VLOOKUP(P1072,'14 лет'!$K$5:$L$79,2),IF((C1072=15),VLOOKUP(P1072,'15 лет'!$K$5:$L$79,2),IF((C1072=16),VLOOKUP(P1072,'16 лет'!$K$5:$L$79,2),IF((C1072=17),VLOOKUP(P1072,'17 лет'!$K$5:$L$79,2),)))))))))))</f>
        <v>50</v>
      </c>
      <c r="R1072" s="28"/>
      <c r="S1072" s="17">
        <f>IF((C1072&lt;=7),VLOOKUP(R1072,'7 лет'!$K$5:$L$79,2),IF((C1072=8),VLOOKUP(R1072,'8 лет'!$K$5:$L$79,2),IF((C1072=9),VLOOKUP(R1072,'9 лет'!$K$5:$L$79,2),IF((C1072=10),VLOOKUP(R1072,'10 лет'!$K$5:$L$79,2),IF((C1072=11),VLOOKUP(R1072,'11 лет'!$K$5:$L$79,2),IF((C1072=12),VLOOKUP(R1072,'12 лет'!$M$5:$N$79,2),IF((C1072=13),VLOOKUP(R1072,'13 лет'!$M$5:$N$79,2),IF((C1072=14),VLOOKUP(R1072,'14 лет'!$M$5:$N$79,2),IF((C1072=15),VLOOKUP(R1072,'15 лет'!$M$5:$N$79,2),IF((C1072=16),VLOOKUP(R1072,'16 лет'!$M$5:$N$79,2),IF((C1072=17),VLOOKUP(R1072,'17 лет'!$M$5:$N$79,2))))))))))))</f>
        <v>0</v>
      </c>
      <c r="T1072" s="34">
        <f t="shared" si="50"/>
        <v>50</v>
      </c>
      <c r="U1072" s="4">
        <f>'Личное первенство юноши'!U166</f>
        <v>7</v>
      </c>
      <c r="V1072" s="120"/>
      <c r="W1072" s="111"/>
      <c r="X1072" t="str">
        <f>P1064</f>
        <v>Субъект РФ 26</v>
      </c>
    </row>
    <row r="1073" spans="1:24" ht="18.75">
      <c r="A1073" s="28">
        <v>5</v>
      </c>
      <c r="B1073" s="79"/>
      <c r="C1073" s="30"/>
      <c r="D1073" s="28"/>
      <c r="E1073" s="17">
        <f>IF((C1073&lt;=7),VLOOKUP(D1073,'7 лет'!$A$5:$B$78,2),IF((C1073=8),VLOOKUP(D1073,'8 лет'!$A$5:$B$78,2),IF((C1073=9),VLOOKUP(D1073,'9 лет'!$A$5:$B$78,2),IF((C1073=10),VLOOKUP(D1073,'10 лет'!$A$5:$B$78,2),IF((C1073=11),VLOOKUP(D1073,'11 лет'!$A$5:$B$78,2),IF((C1073=12),VLOOKUP(D1073,'12 лет'!$A$5:$B$78,2),IF((C1073=13),VLOOKUP(D1073,'13 лет'!$A$5:$B$78,2),IF((C1073=14),VLOOKUP(D1073,'14 лет'!$A$5:$B$78,2),IF((C1073=15),VLOOKUP(D1073,'15 лет'!$A$5:$B$78,2),IF((C1073=16),VLOOKUP(D1073,'16 лет'!$A$5:$B$78,2),IF((C1073=17),VLOOKUP(D1073,'17 лет'!$A$5:$B$78,2))))))))))))</f>
        <v>0</v>
      </c>
      <c r="F1073" s="28"/>
      <c r="G1073" s="17">
        <f>IF((C1073&lt;=7),VLOOKUP(F1073,'7 лет'!$C$5:$D$79,2),IF((C1073=8),VLOOKUP(F1073,'8 лет'!$C$5:$D$79,2),IF((C1073=9),VLOOKUP(F1073,'9 лет'!$C$5:$D$79,2),IF((C1073=10),VLOOKUP(F1073,'10 лет'!$C$5:$D$79,2),IF((C1073=11),VLOOKUP(F1073,'11 лет'!$C$5:$D$79,2),IF((C1073=12),VLOOKUP(F1073,'12 лет'!$C$5:$D$79,2),IF((C1073=13),VLOOKUP(F1073,'13 лет'!$C$5:$D$79,2),IF((C1073=14),VLOOKUP(F1073,'14 лет'!$C$5:$D$79,2),IF((C1073=15),VLOOKUP(F1073,'15 лет'!$C$5:$D$79,2),IF((C1073=16),VLOOKUP(F1073,'16 лет'!$C$5:$D$79,2),IF((C1073=17),VLOOKUP(F1073,'17 лет'!$C$5:$D$79,2))))))))))))</f>
        <v>0</v>
      </c>
      <c r="H1073" s="28"/>
      <c r="I1073" s="17">
        <f>IF((C1073&lt;=7),VLOOKUP(H1073,'7 лет'!$E$5:$F$79,2),IF((C1073=8),VLOOKUP(H1073,'8 лет'!$E$5:$F$79,2),IF((C1073=9),VLOOKUP(H1073,'9 лет'!$E$5:$F$79,2),IF((C1073=10),VLOOKUP(H1073,'10 лет'!$E$5:$F$79,2),IF((C1073=11),VLOOKUP(H1073,'11 лет'!$E$5:$F$79,2),IF((C1073=12),VLOOKUP(H1073,'12 лет'!$E$5:$F$79,2),IF((C1073=13),VLOOKUP(H1073,'13 лет'!$E$5:$F$79,2),IF((C1073=14),VLOOKUP(H1073,'14 лет'!$E$5:$F$79,2),IF((C1073=15),VLOOKUP(H1073,'15 лет'!$E$5:$F$79,2),IF((C1073=16),VLOOKUP(H1073,'16 лет'!$E$5:$F$79,2),IF((C1073=17),VLOOKUP(H1073,'17 лет'!$E$5:$F$79,2))))))))))))</f>
        <v>0</v>
      </c>
      <c r="J1073" s="28"/>
      <c r="K1073" s="17">
        <f>IF((C1073&lt;=7),VLOOKUP(J1073,'7 лет'!$G$5:$H$79,2),IF((C1073=8),VLOOKUP(J1073,'8 лет'!$G$5:$H$79,2),IF((C1073=9),VLOOKUP(J1073,'9 лет'!$G$5:$H$79,2),IF((C1073=10),VLOOKUP(J1073,'10 лет'!$G$5:$H$79,2),IF((C1073=11),VLOOKUP(J1073,'11 лет'!$G$5:$H$79,2),IF((C1073=12),VLOOKUP(J1073,'12 лет'!$G$5:$H$79,2),IF((C1073=13),VLOOKUP(J1073,'13 лет'!$G$5:$H$79,2),IF((C1073=14),VLOOKUP(J1073,'14 лет'!$G$5:$H$79,2),IF(C1073&gt;=15,"0")))))))))</f>
        <v>0</v>
      </c>
      <c r="L1073" s="28"/>
      <c r="M1073" s="17" t="str">
        <f>IF((C1073=12),VLOOKUP(L1073,'12 лет'!$I$5:$J$81,2),IF((C1073=13),VLOOKUP(L1073,'13 лет'!$I$5:$J$81,2),IF((C1073=14),VLOOKUP(L1073,'14 лет'!$I$5:$J$80,2),IF((C1073=15),VLOOKUP(L1073,'15 лет'!$G$5:$H$82,2),IF((C1073=16),VLOOKUP(L1073,'16 лет'!$G$5:$H$81,2),IF((C1073=17),VLOOKUP(L1073,'17 лет'!$G$5:$H$81,2),IF(C1073&lt;12,"0")))))))</f>
        <v>0</v>
      </c>
      <c r="N1073" s="28"/>
      <c r="O1073" s="17" t="str">
        <f>IF((C1073=15),VLOOKUP(N1073,'15 лет'!$I$5:$J$100,2),IF((C1073=16),VLOOKUP(N1073,'16 лет'!$I$5:$J$94,2),IF((C1073=17),VLOOKUP(N1073,'17 лет'!$I$5:$J$97,2),IF(C1073&lt;15,"0"))))</f>
        <v>0</v>
      </c>
      <c r="P1073" s="11"/>
      <c r="Q1073" s="17">
        <f>IF((C1073&lt;=7),VLOOKUP(P1073,'7 лет'!$I$5:$J$79,2),IF((C1073=8),VLOOKUP(P1073,'8 лет'!$I$5:$J$79,2),IF((C1073=9),VLOOKUP(P1073,'9 лет'!$I$5:$J$79,2),IF((C1073=10),VLOOKUP(P1073,'10 лет'!$I$5:$J$79,2),IF((C1073=11),VLOOKUP(P1073,'11 лет'!$I$5:$J$79,2),IF((C1073=12),VLOOKUP(P1073,'12 лет'!$K$5:$L$79,2),IF((C1073=13),VLOOKUP(P1073,'13 лет'!$K$5:$L$79,2),IF((C1073=14),VLOOKUP(P1073,'14 лет'!$K$5:$L$79,2),IF((C1073=15),VLOOKUP(P1073,'15 лет'!$K$5:$L$79,2),IF((C1073=16),VLOOKUP(P1073,'16 лет'!$K$5:$L$79,2),IF((C1073=17),VLOOKUP(P1073,'17 лет'!$K$5:$L$79,2),)))))))))))</f>
        <v>50</v>
      </c>
      <c r="R1073" s="28"/>
      <c r="S1073" s="17">
        <f>IF((C1073&lt;=7),VLOOKUP(R1073,'7 лет'!$K$5:$L$79,2),IF((C1073=8),VLOOKUP(R1073,'8 лет'!$K$5:$L$79,2),IF((C1073=9),VLOOKUP(R1073,'9 лет'!$K$5:$L$79,2),IF((C1073=10),VLOOKUP(R1073,'10 лет'!$K$5:$L$79,2),IF((C1073=11),VLOOKUP(R1073,'11 лет'!$K$5:$L$79,2),IF((C1073=12),VLOOKUP(R1073,'12 лет'!$M$5:$N$79,2),IF((C1073=13),VLOOKUP(R1073,'13 лет'!$M$5:$N$79,2),IF((C1073=14),VLOOKUP(R1073,'14 лет'!$M$5:$N$79,2),IF((C1073=15),VLOOKUP(R1073,'15 лет'!$M$5:$N$79,2),IF((C1073=16),VLOOKUP(R1073,'16 лет'!$M$5:$N$79,2),IF((C1073=17),VLOOKUP(R1073,'17 лет'!$M$5:$N$79,2))))))))))))</f>
        <v>0</v>
      </c>
      <c r="T1073" s="34">
        <f t="shared" si="50"/>
        <v>50</v>
      </c>
      <c r="U1073" s="4">
        <f>'Личное первенство юноши'!U167</f>
        <v>7</v>
      </c>
      <c r="V1073" s="120"/>
      <c r="W1073" s="111"/>
      <c r="X1073" t="str">
        <f>P1064</f>
        <v>Субъект РФ 26</v>
      </c>
    </row>
    <row r="1074" spans="1:24" ht="18.75">
      <c r="A1074" s="28">
        <v>6</v>
      </c>
      <c r="B1074" s="79"/>
      <c r="C1074" s="30"/>
      <c r="D1074" s="28"/>
      <c r="E1074" s="17">
        <f>IF((C1074&lt;=7),VLOOKUP(D1074,'7 лет'!$A$5:$B$78,2),IF((C1074=8),VLOOKUP(D1074,'8 лет'!$A$5:$B$78,2),IF((C1074=9),VLOOKUP(D1074,'9 лет'!$A$5:$B$78,2),IF((C1074=10),VLOOKUP(D1074,'10 лет'!$A$5:$B$78,2),IF((C1074=11),VLOOKUP(D1074,'11 лет'!$A$5:$B$78,2),IF((C1074=12),VLOOKUP(D1074,'12 лет'!$A$5:$B$78,2),IF((C1074=13),VLOOKUP(D1074,'13 лет'!$A$5:$B$78,2),IF((C1074=14),VLOOKUP(D1074,'14 лет'!$A$5:$B$78,2),IF((C1074=15),VLOOKUP(D1074,'15 лет'!$A$5:$B$78,2),IF((C1074=16),VLOOKUP(D1074,'16 лет'!$A$5:$B$78,2),IF((C1074=17),VLOOKUP(D1074,'17 лет'!$A$5:$B$78,2))))))))))))</f>
        <v>0</v>
      </c>
      <c r="F1074" s="28"/>
      <c r="G1074" s="17">
        <f>IF((C1074&lt;=7),VLOOKUP(F1074,'7 лет'!$C$5:$D$79,2),IF((C1074=8),VLOOKUP(F1074,'8 лет'!$C$5:$D$79,2),IF((C1074=9),VLOOKUP(F1074,'9 лет'!$C$5:$D$79,2),IF((C1074=10),VLOOKUP(F1074,'10 лет'!$C$5:$D$79,2),IF((C1074=11),VLOOKUP(F1074,'11 лет'!$C$5:$D$79,2),IF((C1074=12),VLOOKUP(F1074,'12 лет'!$C$5:$D$79,2),IF((C1074=13),VLOOKUP(F1074,'13 лет'!$C$5:$D$79,2),IF((C1074=14),VLOOKUP(F1074,'14 лет'!$C$5:$D$79,2),IF((C1074=15),VLOOKUP(F1074,'15 лет'!$C$5:$D$79,2),IF((C1074=16),VLOOKUP(F1074,'16 лет'!$C$5:$D$79,2),IF((C1074=17),VLOOKUP(F1074,'17 лет'!$C$5:$D$79,2))))))))))))</f>
        <v>0</v>
      </c>
      <c r="H1074" s="28"/>
      <c r="I1074" s="17">
        <f>IF((C1074&lt;=7),VLOOKUP(H1074,'7 лет'!$E$5:$F$79,2),IF((C1074=8),VLOOKUP(H1074,'8 лет'!$E$5:$F$79,2),IF((C1074=9),VLOOKUP(H1074,'9 лет'!$E$5:$F$79,2),IF((C1074=10),VLOOKUP(H1074,'10 лет'!$E$5:$F$79,2),IF((C1074=11),VLOOKUP(H1074,'11 лет'!$E$5:$F$79,2),IF((C1074=12),VLOOKUP(H1074,'12 лет'!$E$5:$F$79,2),IF((C1074=13),VLOOKUP(H1074,'13 лет'!$E$5:$F$79,2),IF((C1074=14),VLOOKUP(H1074,'14 лет'!$E$5:$F$79,2),IF((C1074=15),VLOOKUP(H1074,'15 лет'!$E$5:$F$79,2),IF((C1074=16),VLOOKUP(H1074,'16 лет'!$E$5:$F$79,2),IF((C1074=17),VLOOKUP(H1074,'17 лет'!$E$5:$F$79,2))))))))))))</f>
        <v>0</v>
      </c>
      <c r="J1074" s="28"/>
      <c r="K1074" s="17">
        <f>IF((C1074&lt;=7),VLOOKUP(J1074,'7 лет'!$G$5:$H$79,2),IF((C1074=8),VLOOKUP(J1074,'8 лет'!$G$5:$H$79,2),IF((C1074=9),VLOOKUP(J1074,'9 лет'!$G$5:$H$79,2),IF((C1074=10),VLOOKUP(J1074,'10 лет'!$G$5:$H$79,2),IF((C1074=11),VLOOKUP(J1074,'11 лет'!$G$5:$H$79,2),IF((C1074=12),VLOOKUP(J1074,'12 лет'!$G$5:$H$79,2),IF((C1074=13),VLOOKUP(J1074,'13 лет'!$G$5:$H$79,2),IF((C1074=14),VLOOKUP(J1074,'14 лет'!$G$5:$H$79,2),IF(C1074&gt;=15,"0")))))))))</f>
        <v>0</v>
      </c>
      <c r="L1074" s="28"/>
      <c r="M1074" s="17" t="str">
        <f>IF((C1074=12),VLOOKUP(L1074,'12 лет'!$I$5:$J$81,2),IF((C1074=13),VLOOKUP(L1074,'13 лет'!$I$5:$J$81,2),IF((C1074=14),VLOOKUP(L1074,'14 лет'!$I$5:$J$80,2),IF((C1074=15),VLOOKUP(L1074,'15 лет'!$G$5:$H$82,2),IF((C1074=16),VLOOKUP(L1074,'16 лет'!$G$5:$H$81,2),IF((C1074=17),VLOOKUP(L1074,'17 лет'!$G$5:$H$81,2),IF(C1074&lt;12,"0")))))))</f>
        <v>0</v>
      </c>
      <c r="N1074" s="28"/>
      <c r="O1074" s="17" t="str">
        <f>IF((C1074=15),VLOOKUP(N1074,'15 лет'!$I$5:$J$100,2),IF((C1074=16),VLOOKUP(N1074,'16 лет'!$I$5:$J$94,2),IF((C1074=17),VLOOKUP(N1074,'17 лет'!$I$5:$J$97,2),IF(C1074&lt;15,"0"))))</f>
        <v>0</v>
      </c>
      <c r="P1074" s="11"/>
      <c r="Q1074" s="17">
        <f>IF((C1074&lt;=7),VLOOKUP(P1074,'7 лет'!$I$5:$J$79,2),IF((C1074=8),VLOOKUP(P1074,'8 лет'!$I$5:$J$79,2),IF((C1074=9),VLOOKUP(P1074,'9 лет'!$I$5:$J$79,2),IF((C1074=10),VLOOKUP(P1074,'10 лет'!$I$5:$J$79,2),IF((C1074=11),VLOOKUP(P1074,'11 лет'!$I$5:$J$79,2),IF((C1074=12),VLOOKUP(P1074,'12 лет'!$K$5:$L$79,2),IF((C1074=13),VLOOKUP(P1074,'13 лет'!$K$5:$L$79,2),IF((C1074=14),VLOOKUP(P1074,'14 лет'!$K$5:$L$79,2),IF((C1074=15),VLOOKUP(P1074,'15 лет'!$K$5:$L$79,2),IF((C1074=16),VLOOKUP(P1074,'16 лет'!$K$5:$L$79,2),IF((C1074=17),VLOOKUP(P1074,'17 лет'!$K$5:$L$79,2),)))))))))))</f>
        <v>50</v>
      </c>
      <c r="R1074" s="28"/>
      <c r="S1074" s="17">
        <f>IF((C1074&lt;=7),VLOOKUP(R1074,'7 лет'!$K$5:$L$79,2),IF((C1074=8),VLOOKUP(R1074,'8 лет'!$K$5:$L$79,2),IF((C1074=9),VLOOKUP(R1074,'9 лет'!$K$5:$L$79,2),IF((C1074=10),VLOOKUP(R1074,'10 лет'!$K$5:$L$79,2),IF((C1074=11),VLOOKUP(R1074,'11 лет'!$K$5:$L$79,2),IF((C1074=12),VLOOKUP(R1074,'12 лет'!$M$5:$N$79,2),IF((C1074=13),VLOOKUP(R1074,'13 лет'!$M$5:$N$79,2),IF((C1074=14),VLOOKUP(R1074,'14 лет'!$M$5:$N$79,2),IF((C1074=15),VLOOKUP(R1074,'15 лет'!$M$5:$N$79,2),IF((C1074=16),VLOOKUP(R1074,'16 лет'!$M$5:$N$79,2),IF((C1074=17),VLOOKUP(R1074,'17 лет'!$M$5:$N$79,2))))))))))))</f>
        <v>0</v>
      </c>
      <c r="T1074" s="34">
        <f t="shared" si="50"/>
        <v>50</v>
      </c>
      <c r="U1074" s="4">
        <f>'Личное первенство юноши'!U168</f>
        <v>7</v>
      </c>
      <c r="V1074" s="120"/>
      <c r="W1074" s="111"/>
      <c r="X1074" t="str">
        <f>P1064</f>
        <v>Субъект РФ 26</v>
      </c>
    </row>
    <row r="1075" spans="1:24" ht="18.75">
      <c r="A1075" s="122"/>
      <c r="B1075" s="123"/>
      <c r="C1075" s="123"/>
      <c r="D1075" s="123"/>
      <c r="E1075" s="123"/>
      <c r="F1075" s="123"/>
      <c r="G1075" s="123"/>
      <c r="H1075" s="123"/>
      <c r="I1075" s="123"/>
      <c r="J1075" s="123"/>
      <c r="K1075" s="123"/>
      <c r="L1075" s="123"/>
      <c r="M1075" s="123"/>
      <c r="N1075" s="123"/>
      <c r="O1075" s="123"/>
      <c r="P1075" s="128" t="s">
        <v>292</v>
      </c>
      <c r="Q1075" s="128"/>
      <c r="R1075" s="128"/>
      <c r="S1075" s="129"/>
      <c r="T1075" s="124">
        <f ca="1">SUMPRODUCT(LARGE($T$1069:$T$1074,ROW(INDIRECT("T1:T"&amp;Z17))))</f>
        <v>250</v>
      </c>
      <c r="U1075" s="125"/>
      <c r="V1075" s="120"/>
      <c r="W1075" s="111"/>
    </row>
    <row r="1076" spans="1:24" ht="24.75" customHeight="1">
      <c r="A1076" s="135" t="s">
        <v>180</v>
      </c>
      <c r="B1076" s="136"/>
      <c r="C1076" s="136"/>
      <c r="D1076" s="136"/>
      <c r="E1076" s="136"/>
      <c r="F1076" s="136"/>
      <c r="G1076" s="136"/>
      <c r="H1076" s="136"/>
      <c r="I1076" s="136"/>
      <c r="J1076" s="136"/>
      <c r="K1076" s="136"/>
      <c r="L1076" s="136"/>
      <c r="M1076" s="136"/>
      <c r="N1076" s="136"/>
      <c r="O1076" s="136"/>
      <c r="P1076" s="136"/>
      <c r="Q1076" s="136"/>
      <c r="R1076" s="136"/>
      <c r="S1076" s="136"/>
      <c r="T1076" s="136"/>
      <c r="U1076" s="137"/>
      <c r="V1076" s="120"/>
      <c r="W1076" s="111"/>
    </row>
    <row r="1077" spans="1:24" ht="18.75">
      <c r="A1077" s="28">
        <v>1</v>
      </c>
      <c r="B1077" s="80"/>
      <c r="C1077" s="28"/>
      <c r="D1077" s="28"/>
      <c r="E1077" s="17">
        <f>IF((C1077&lt;=7),VLOOKUP(D1077,'7 лет'!$M$5:$N$78,2),IF((C1077=8),VLOOKUP(D1077,'8 лет'!$M$5:$N$78,2),IF((C1077=9),VLOOKUP(D1077,'9 лет'!$M$5:$N$78,2),IF((C1077=10),VLOOKUP(D1077,'10 лет'!$M$5:$N$78,2),IF((C1077=11),VLOOKUP(D1077,'11 лет'!$M$5:$N$78,2),IF((C1077=12),VLOOKUP(D1077,'12 лет'!$O$5:$P$78,2),IF((C1077=13),VLOOKUP(D1077,'13 лет'!$O$5:$P$78,2),IF((C1077=14),VLOOKUP(D1077,'14 лет'!$O$5:$P$78,2),IF((C1077=15),VLOOKUP(D1077,'15 лет'!$O$5:$P$78,2),IF((C1077=16),VLOOKUP(D1077,'16 лет'!$O$5:$P$78,2),IF((C1077=17),VLOOKUP(D1077,'17 лет'!$O$5:$P$78,2))))))))))))</f>
        <v>0</v>
      </c>
      <c r="F1077" s="28"/>
      <c r="G1077" s="17">
        <f>IF((C1077&lt;=7),VLOOKUP(F1077,'7 лет'!$O$5:$P$79,2),IF((C1077=8),VLOOKUP(F1077,'8 лет'!$O$5:$P$79,2),IF((C1077=9),VLOOKUP(F1077,'9 лет'!$O$5:$P$79,2),IF((C1077=10),VLOOKUP(F1077,'10 лет'!$O$5:$P$79,2),IF((C1077=11),VLOOKUP(F1077,'11 лет'!$O$5:$P$79,2),IF((C1077=12),VLOOKUP(F1077,'12 лет'!$Q$5:$R$79,2),IF((C1077=13),VLOOKUP(F1077,'13 лет'!$Q$5:$R$79,2),IF((C1077=14),VLOOKUP(F1077,'14 лет'!$Q$5:$R$79,2),IF((C1077=15),VLOOKUP(F1077,'15 лет'!$Q$5:$R$79,2),IF((C1077=16),VLOOKUP(F1077,'16 лет'!$Q$5:$R$79,2),IF((C1077=17),VLOOKUP(F1077,'17 лет'!$Q$5:$R$79,2))))))))))))</f>
        <v>0</v>
      </c>
      <c r="H1077" s="28"/>
      <c r="I1077" s="17">
        <f>IF((C1077&lt;=7),VLOOKUP(H1077,'7 лет'!$Q$5:$R$79,2),IF((C1077=8),VLOOKUP(H1077,'8 лет'!$Q$5:$R$79,2),IF((C1077=9),VLOOKUP(H1077,'9 лет'!$Q$5:$R$79,2),IF((C1077=10),VLOOKUP(H1077,'10 лет'!$Q$5:$R$79,2),IF((C1077=11),VLOOKUP(H1077,'11 лет'!$Q$5:$R$79,2),IF((C1077=12),VLOOKUP(H1077,'12 лет'!$S$5:$T$79,2),IF((C1077=13),VLOOKUP(H1077,'13 лет'!$S$5:$T$79,2),IF((C1077=14),VLOOKUP(H1077,'14 лет'!$S$5:$T$79,2),IF((C1077=15),VLOOKUP(H1077,'15 лет'!$S$5:$T$79,2),IF((C1077=16),VLOOKUP(H1077,'16 лет'!$S$5:$T$79,2),IF((C1077=17),VLOOKUP(H1077,'17 лет'!$S$5:$T$79,2))))))))))))</f>
        <v>0</v>
      </c>
      <c r="J1077" s="28"/>
      <c r="K1077" s="17">
        <f>IF((C1077&lt;=7),VLOOKUP(J1077,'7 лет'!$S$5:$T$79,2),IF((C1077=8),VLOOKUP(J1077,'8 лет'!$S$5:$T$79,2),IF((C1077=9),VLOOKUP(J1077,'9 лет'!$S$5:$T$79,2),IF((C1077=10),VLOOKUP(J1077,'10 лет'!$S$5:$T$79,2),IF((C1077=11),VLOOKUP(J1077,'11 лет'!$S$5:$T$79,2),IF((C1077=12),VLOOKUP(J1077,'12 лет'!$U$5:$V$79,2),IF((C1077=13),VLOOKUP(J1077,'13 лет'!$U$5:$V$79,2),IF((C1077=14),VLOOKUP(J1077,'14 лет'!$U$5:$V$79,2),IF(C1077&gt;=15,"0")))))))))</f>
        <v>0</v>
      </c>
      <c r="L1077" s="28"/>
      <c r="M1077" s="17" t="str">
        <f>IF((C1077=12),VLOOKUP(L1077,'12 лет'!$W$5:$X$85,2),IF((C1077=13),VLOOKUP(L1077,'13 лет'!$W$5:$X$84,2),IF((C1077=14),VLOOKUP(L1077,'14 лет'!$W$5:$X$82,2),IF((C1077=15),VLOOKUP(L1077,'15 лет'!$U$5:$V$82,2),IF((C1077=16),VLOOKUP(L1077,'16 лет'!$U$5:$V$78,2),IF((C1077=17),VLOOKUP(L1077,'17 лет'!$U$5:$V$78,2),IF(C1077&lt;12,"0")))))))</f>
        <v>0</v>
      </c>
      <c r="N1077" s="28"/>
      <c r="O1077" s="17" t="str">
        <f>IF((C1077=15),VLOOKUP(N1077,'15 лет'!$W$5:$X$115,2),IF((C1077=16),VLOOKUP(N1077,'16 лет'!$W$5:$X$113,2),IF((C1077=17),VLOOKUP(N1077,'17 лет'!$W$5:$X$113,2),IF(C1077&lt;15,"0"))))</f>
        <v>0</v>
      </c>
      <c r="P1077" s="11"/>
      <c r="Q1077" s="17">
        <f>IF((C1077&lt;=7),VLOOKUP(P1077,'7 лет'!$U$5:$V$79,2),IF((C1077=8),VLOOKUP(P1077,'8 лет'!$U$5:$V$79,2),IF((C1077=9),VLOOKUP(P1077,'9 лет'!$U$5:$V$79,2),IF((C1077=10),VLOOKUP(P1077,'10 лет'!$U$5:$V$79,2),IF((C1077=11),VLOOKUP(P1077,'11 лет'!$U$5:$V$79,2),IF((C1077=12),VLOOKUP(P1077,'12 лет'!$Y$5:$Z$79,2),IF((C1077=13),VLOOKUP(P1077,'13 лет'!$Y$5:$Z$79,2),IF((C1077=14),VLOOKUP(P1077,'14 лет'!$Y$5:$Z$79,2),IF((C1077=15),VLOOKUP(P1077,'15 лет'!$Y$5:$Z$79,2),IF((C1077=16),VLOOKUP(P1077,'16 лет'!$Y$5:$Z$79,2),IF((C1077=17),VLOOKUP(P1077,'17 лет'!$Y$5:$Z$79,2))))))))))))</f>
        <v>35</v>
      </c>
      <c r="R1077" s="28"/>
      <c r="S1077" s="17">
        <f>IF((C1077&lt;=7),VLOOKUP(R1077,'7 лет'!$W$5:$X$79,2),IF((C1077=8),VLOOKUP(R1077,'8 лет'!$W$5:$X$79,2),IF((C1077=9),VLOOKUP(R1077,'9 лет'!$W$5:$X$79,2),IF((C1077=10),VLOOKUP(R1077,'10 лет'!$W$5:$X$79,2),IF((C1077=11),VLOOKUP(R1077,'11 лет'!$W$5:$X$79,2),IF((C1077=12),VLOOKUP(R1077,'12 лет'!$AA$5:$AB$79,2),IF((C1077=13),VLOOKUP(R1077,'13 лет'!$AA$5:$AB$79,2),IF((C1077=14),VLOOKUP(R1077,'14 лет'!$AA$5:$AB$79,2),IF((C1077=15),VLOOKUP(R1077,'15 лет'!$AA$5:$AB$79,2),IF((C1077=16),VLOOKUP(R1077,'16 лет'!$AA$5:$AB$79,2),IF((C1077=17),VLOOKUP(R1077,'17 лет'!$AA$5:$AB$79,2))))))))))))</f>
        <v>0</v>
      </c>
      <c r="T1077" s="35">
        <f t="shared" ref="T1077:T1082" si="51">SUM(E1077+G1077+I1077+K1077+M1077+O1077+Q1077+S1077)</f>
        <v>35</v>
      </c>
      <c r="U1077" s="4">
        <f>'Личное первенство девушки'!U163</f>
        <v>7</v>
      </c>
      <c r="V1077" s="120"/>
      <c r="W1077" s="111"/>
      <c r="X1077" t="str">
        <f>P1064</f>
        <v>Субъект РФ 26</v>
      </c>
    </row>
    <row r="1078" spans="1:24" ht="18.75">
      <c r="A1078" s="28">
        <v>2</v>
      </c>
      <c r="B1078" s="80"/>
      <c r="C1078" s="28"/>
      <c r="D1078" s="28"/>
      <c r="E1078" s="17">
        <f>IF((C1078&lt;=7),VLOOKUP(D1078,'7 лет'!$M$5:$N$78,2),IF((C1078=8),VLOOKUP(D1078,'8 лет'!$M$5:$N$78,2),IF((C1078=9),VLOOKUP(D1078,'9 лет'!$M$5:$N$78,2),IF((C1078=10),VLOOKUP(D1078,'10 лет'!$M$5:$N$78,2),IF((C1078=11),VLOOKUP(D1078,'11 лет'!$M$5:$N$78,2),IF((C1078=12),VLOOKUP(D1078,'12 лет'!$O$5:$P$78,2),IF((C1078=13),VLOOKUP(D1078,'13 лет'!$O$5:$P$78,2),IF((C1078=14),VLOOKUP(D1078,'14 лет'!$O$5:$P$78,2),IF((C1078=15),VLOOKUP(D1078,'15 лет'!$O$5:$P$78,2),IF((C1078=16),VLOOKUP(D1078,'16 лет'!$O$5:$P$78,2),IF((C1078=17),VLOOKUP(D1078,'17 лет'!$O$5:$P$78,2))))))))))))</f>
        <v>0</v>
      </c>
      <c r="F1078" s="28"/>
      <c r="G1078" s="17">
        <f>IF((C1078&lt;=7),VLOOKUP(F1078,'7 лет'!$O$5:$P$79,2),IF((C1078=8),VLOOKUP(F1078,'8 лет'!$O$5:$P$79,2),IF((C1078=9),VLOOKUP(F1078,'9 лет'!$O$5:$P$79,2),IF((C1078=10),VLOOKUP(F1078,'10 лет'!$O$5:$P$79,2),IF((C1078=11),VLOOKUP(F1078,'11 лет'!$O$5:$P$79,2),IF((C1078=12),VLOOKUP(F1078,'12 лет'!$Q$5:$R$79,2),IF((C1078=13),VLOOKUP(F1078,'13 лет'!$Q$5:$R$79,2),IF((C1078=14),VLOOKUP(F1078,'14 лет'!$Q$5:$R$79,2),IF((C1078=15),VLOOKUP(F1078,'15 лет'!$Q$5:$R$79,2),IF((C1078=16),VLOOKUP(F1078,'16 лет'!$Q$5:$R$79,2),IF((C1078=17),VLOOKUP(F1078,'17 лет'!$Q$5:$R$79,2))))))))))))</f>
        <v>0</v>
      </c>
      <c r="H1078" s="28"/>
      <c r="I1078" s="17">
        <f>IF((C1078&lt;=7),VLOOKUP(H1078,'7 лет'!$Q$5:$R$79,2),IF((C1078=8),VLOOKUP(H1078,'8 лет'!$Q$5:$R$79,2),IF((C1078=9),VLOOKUP(H1078,'9 лет'!$Q$5:$R$79,2),IF((C1078=10),VLOOKUP(H1078,'10 лет'!$Q$5:$R$79,2),IF((C1078=11),VLOOKUP(H1078,'11 лет'!$Q$5:$R$79,2),IF((C1078=12),VLOOKUP(H1078,'12 лет'!$S$5:$T$79,2),IF((C1078=13),VLOOKUP(H1078,'13 лет'!$S$5:$T$79,2),IF((C1078=14),VLOOKUP(H1078,'14 лет'!$S$5:$T$79,2),IF((C1078=15),VLOOKUP(H1078,'15 лет'!$S$5:$T$79,2),IF((C1078=16),VLOOKUP(H1078,'16 лет'!$S$5:$T$79,2),IF((C1078=17),VLOOKUP(H1078,'17 лет'!$S$5:$T$79,2))))))))))))</f>
        <v>0</v>
      </c>
      <c r="J1078" s="28"/>
      <c r="K1078" s="17">
        <f>IF((C1078&lt;=7),VLOOKUP(J1078,'7 лет'!$S$5:$T$79,2),IF((C1078=8),VLOOKUP(J1078,'8 лет'!$S$5:$T$79,2),IF((C1078=9),VLOOKUP(J1078,'9 лет'!$S$5:$T$79,2),IF((C1078=10),VLOOKUP(J1078,'10 лет'!$S$5:$T$79,2),IF((C1078=11),VLOOKUP(J1078,'11 лет'!$S$5:$T$79,2),IF((C1078=12),VLOOKUP(J1078,'12 лет'!$U$5:$V$79,2),IF((C1078=13),VLOOKUP(J1078,'13 лет'!$U$5:$V$79,2),IF((C1078=14),VLOOKUP(J1078,'14 лет'!$U$5:$V$79,2),IF(C1078&gt;=15,"0")))))))))</f>
        <v>0</v>
      </c>
      <c r="L1078" s="28"/>
      <c r="M1078" s="17" t="str">
        <f>IF((C1078=12),VLOOKUP(L1078,'12 лет'!$W$5:$X$85,2),IF((C1078=13),VLOOKUP(L1078,'13 лет'!$W$5:$X$84,2),IF((C1078=14),VLOOKUP(L1078,'14 лет'!$W$5:$X$82,2),IF((C1078=15),VLOOKUP(L1078,'15 лет'!$U$5:$V$82,2),IF((C1078=16),VLOOKUP(L1078,'16 лет'!$U$5:$V$78,2),IF((C1078=17),VLOOKUP(L1078,'17 лет'!$U$5:$V$78,2),IF(C1078&lt;12,"0")))))))</f>
        <v>0</v>
      </c>
      <c r="N1078" s="28"/>
      <c r="O1078" s="17" t="str">
        <f>IF((C1078=15),VLOOKUP(N1078,'15 лет'!$W$5:$X$115,2),IF((C1078=16),VLOOKUP(N1078,'16 лет'!$W$5:$X$113,2),IF((C1078=17),VLOOKUP(N1078,'17 лет'!$W$5:$X$113,2),IF(C1078&lt;15,"0"))))</f>
        <v>0</v>
      </c>
      <c r="P1078" s="11"/>
      <c r="Q1078" s="17">
        <f>IF((C1078&lt;=7),VLOOKUP(P1078,'7 лет'!$U$5:$V$79,2),IF((C1078=8),VLOOKUP(P1078,'8 лет'!$U$5:$V$79,2),IF((C1078=9),VLOOKUP(P1078,'9 лет'!$U$5:$V$79,2),IF((C1078=10),VLOOKUP(P1078,'10 лет'!$U$5:$V$79,2),IF((C1078=11),VLOOKUP(P1078,'11 лет'!$U$5:$V$79,2),IF((C1078=12),VLOOKUP(P1078,'12 лет'!$Y$5:$Z$79,2),IF((C1078=13),VLOOKUP(P1078,'13 лет'!$Y$5:$Z$79,2),IF((C1078=14),VLOOKUP(P1078,'14 лет'!$Y$5:$Z$79,2),IF((C1078=15),VLOOKUP(P1078,'15 лет'!$Y$5:$Z$79,2),IF((C1078=16),VLOOKUP(P1078,'16 лет'!$Y$5:$Z$79,2),IF((C1078=17),VLOOKUP(P1078,'17 лет'!$Y$5:$Z$79,2))))))))))))</f>
        <v>35</v>
      </c>
      <c r="R1078" s="28"/>
      <c r="S1078" s="17">
        <f>IF((C1078&lt;=7),VLOOKUP(R1078,'7 лет'!$W$5:$X$79,2),IF((C1078=8),VLOOKUP(R1078,'8 лет'!$W$5:$X$79,2),IF((C1078=9),VLOOKUP(R1078,'9 лет'!$W$5:$X$79,2),IF((C1078=10),VLOOKUP(R1078,'10 лет'!$W$5:$X$79,2),IF((C1078=11),VLOOKUP(R1078,'11 лет'!$W$5:$X$79,2),IF((C1078=12),VLOOKUP(R1078,'12 лет'!$AA$5:$AB$79,2),IF((C1078=13),VLOOKUP(R1078,'13 лет'!$AA$5:$AB$79,2),IF((C1078=14),VLOOKUP(R1078,'14 лет'!$AA$5:$AB$79,2),IF((C1078=15),VLOOKUP(R1078,'15 лет'!$AA$5:$AB$79,2),IF((C1078=16),VLOOKUP(R1078,'16 лет'!$AA$5:$AB$79,2),IF((C1078=17),VLOOKUP(R1078,'17 лет'!$AA$5:$AB$79,2))))))))))))</f>
        <v>0</v>
      </c>
      <c r="T1078" s="35">
        <f t="shared" si="51"/>
        <v>35</v>
      </c>
      <c r="U1078" s="4">
        <f>'Личное первенство девушки'!U164</f>
        <v>7</v>
      </c>
      <c r="V1078" s="120"/>
      <c r="W1078" s="111"/>
      <c r="X1078" t="str">
        <f>P1064</f>
        <v>Субъект РФ 26</v>
      </c>
    </row>
    <row r="1079" spans="1:24" ht="18.75">
      <c r="A1079" s="28">
        <v>3</v>
      </c>
      <c r="B1079" s="80"/>
      <c r="C1079" s="28"/>
      <c r="D1079" s="28"/>
      <c r="E1079" s="17">
        <f>IF((C1079&lt;=7),VLOOKUP(D1079,'7 лет'!$M$5:$N$78,2),IF((C1079=8),VLOOKUP(D1079,'8 лет'!$M$5:$N$78,2),IF((C1079=9),VLOOKUP(D1079,'9 лет'!$M$5:$N$78,2),IF((C1079=10),VLOOKUP(D1079,'10 лет'!$M$5:$N$78,2),IF((C1079=11),VLOOKUP(D1079,'11 лет'!$M$5:$N$78,2),IF((C1079=12),VLOOKUP(D1079,'12 лет'!$O$5:$P$78,2),IF((C1079=13),VLOOKUP(D1079,'13 лет'!$O$5:$P$78,2),IF((C1079=14),VLOOKUP(D1079,'14 лет'!$O$5:$P$78,2),IF((C1079=15),VLOOKUP(D1079,'15 лет'!$O$5:$P$78,2),IF((C1079=16),VLOOKUP(D1079,'16 лет'!$O$5:$P$78,2),IF((C1079=17),VLOOKUP(D1079,'17 лет'!$O$5:$P$78,2))))))))))))</f>
        <v>0</v>
      </c>
      <c r="F1079" s="28"/>
      <c r="G1079" s="17">
        <f>IF((C1079&lt;=7),VLOOKUP(F1079,'7 лет'!$O$5:$P$79,2),IF((C1079=8),VLOOKUP(F1079,'8 лет'!$O$5:$P$79,2),IF((C1079=9),VLOOKUP(F1079,'9 лет'!$O$5:$P$79,2),IF((C1079=10),VLOOKUP(F1079,'10 лет'!$O$5:$P$79,2),IF((C1079=11),VLOOKUP(F1079,'11 лет'!$O$5:$P$79,2),IF((C1079=12),VLOOKUP(F1079,'12 лет'!$Q$5:$R$79,2),IF((C1079=13),VLOOKUP(F1079,'13 лет'!$Q$5:$R$79,2),IF((C1079=14),VLOOKUP(F1079,'14 лет'!$Q$5:$R$79,2),IF((C1079=15),VLOOKUP(F1079,'15 лет'!$Q$5:$R$79,2),IF((C1079=16),VLOOKUP(F1079,'16 лет'!$Q$5:$R$79,2),IF((C1079=17),VLOOKUP(F1079,'17 лет'!$Q$5:$R$79,2))))))))))))</f>
        <v>0</v>
      </c>
      <c r="H1079" s="28"/>
      <c r="I1079" s="17">
        <f>IF((C1079&lt;=7),VLOOKUP(H1079,'7 лет'!$Q$5:$R$79,2),IF((C1079=8),VLOOKUP(H1079,'8 лет'!$Q$5:$R$79,2),IF((C1079=9),VLOOKUP(H1079,'9 лет'!$Q$5:$R$79,2),IF((C1079=10),VLOOKUP(H1079,'10 лет'!$Q$5:$R$79,2),IF((C1079=11),VLOOKUP(H1079,'11 лет'!$Q$5:$R$79,2),IF((C1079=12),VLOOKUP(H1079,'12 лет'!$S$5:$T$79,2),IF((C1079=13),VLOOKUP(H1079,'13 лет'!$S$5:$T$79,2),IF((C1079=14),VLOOKUP(H1079,'14 лет'!$S$5:$T$79,2),IF((C1079=15),VLOOKUP(H1079,'15 лет'!$S$5:$T$79,2),IF((C1079=16),VLOOKUP(H1079,'16 лет'!$S$5:$T$79,2),IF((C1079=17),VLOOKUP(H1079,'17 лет'!$S$5:$T$79,2))))))))))))</f>
        <v>0</v>
      </c>
      <c r="J1079" s="28"/>
      <c r="K1079" s="17">
        <f>IF((C1079&lt;=7),VLOOKUP(J1079,'7 лет'!$S$5:$T$79,2),IF((C1079=8),VLOOKUP(J1079,'8 лет'!$S$5:$T$79,2),IF((C1079=9),VLOOKUP(J1079,'9 лет'!$S$5:$T$79,2),IF((C1079=10),VLOOKUP(J1079,'10 лет'!$S$5:$T$79,2),IF((C1079=11),VLOOKUP(J1079,'11 лет'!$S$5:$T$79,2),IF((C1079=12),VLOOKUP(J1079,'12 лет'!$U$5:$V$79,2),IF((C1079=13),VLOOKUP(J1079,'13 лет'!$U$5:$V$79,2),IF((C1079=14),VLOOKUP(J1079,'14 лет'!$U$5:$V$79,2),IF(C1079&gt;=15,"0")))))))))</f>
        <v>0</v>
      </c>
      <c r="L1079" s="28"/>
      <c r="M1079" s="17" t="str">
        <f>IF((C1079=12),VLOOKUP(L1079,'12 лет'!$W$5:$X$85,2),IF((C1079=13),VLOOKUP(L1079,'13 лет'!$W$5:$X$84,2),IF((C1079=14),VLOOKUP(L1079,'14 лет'!$W$5:$X$82,2),IF((C1079=15),VLOOKUP(L1079,'15 лет'!$U$5:$V$82,2),IF((C1079=16),VLOOKUP(L1079,'16 лет'!$U$5:$V$78,2),IF((C1079=17),VLOOKUP(L1079,'17 лет'!$U$5:$V$78,2),IF(C1079&lt;12,"0")))))))</f>
        <v>0</v>
      </c>
      <c r="N1079" s="28"/>
      <c r="O1079" s="17" t="str">
        <f>IF((C1079=15),VLOOKUP(N1079,'15 лет'!$W$5:$X$115,2),IF((C1079=16),VLOOKUP(N1079,'16 лет'!$W$5:$X$113,2),IF((C1079=17),VLOOKUP(N1079,'17 лет'!$W$5:$X$113,2),IF(C1079&lt;15,"0"))))</f>
        <v>0</v>
      </c>
      <c r="P1079" s="11"/>
      <c r="Q1079" s="17">
        <f>IF((C1079&lt;=7),VLOOKUP(P1079,'7 лет'!$U$5:$V$79,2),IF((C1079=8),VLOOKUP(P1079,'8 лет'!$U$5:$V$79,2),IF((C1079=9),VLOOKUP(P1079,'9 лет'!$U$5:$V$79,2),IF((C1079=10),VLOOKUP(P1079,'10 лет'!$U$5:$V$79,2),IF((C1079=11),VLOOKUP(P1079,'11 лет'!$U$5:$V$79,2),IF((C1079=12),VLOOKUP(P1079,'12 лет'!$Y$5:$Z$79,2),IF((C1079=13),VLOOKUP(P1079,'13 лет'!$Y$5:$Z$79,2),IF((C1079=14),VLOOKUP(P1079,'14 лет'!$Y$5:$Z$79,2),IF((C1079=15),VLOOKUP(P1079,'15 лет'!$Y$5:$Z$79,2),IF((C1079=16),VLOOKUP(P1079,'16 лет'!$Y$5:$Z$79,2),IF((C1079=17),VLOOKUP(P1079,'17 лет'!$Y$5:$Z$79,2))))))))))))</f>
        <v>35</v>
      </c>
      <c r="R1079" s="28"/>
      <c r="S1079" s="17">
        <f>IF((C1079&lt;=7),VLOOKUP(R1079,'7 лет'!$W$5:$X$79,2),IF((C1079=8),VLOOKUP(R1079,'8 лет'!$W$5:$X$79,2),IF((C1079=9),VLOOKUP(R1079,'9 лет'!$W$5:$X$79,2),IF((C1079=10),VLOOKUP(R1079,'10 лет'!$W$5:$X$79,2),IF((C1079=11),VLOOKUP(R1079,'11 лет'!$W$5:$X$79,2),IF((C1079=12),VLOOKUP(R1079,'12 лет'!$AA$5:$AB$79,2),IF((C1079=13),VLOOKUP(R1079,'13 лет'!$AA$5:$AB$79,2),IF((C1079=14),VLOOKUP(R1079,'14 лет'!$AA$5:$AB$79,2),IF((C1079=15),VLOOKUP(R1079,'15 лет'!$AA$5:$AB$79,2),IF((C1079=16),VLOOKUP(R1079,'16 лет'!$AA$5:$AB$79,2),IF((C1079=17),VLOOKUP(R1079,'17 лет'!$AA$5:$AB$79,2))))))))))))</f>
        <v>0</v>
      </c>
      <c r="T1079" s="35">
        <f t="shared" si="51"/>
        <v>35</v>
      </c>
      <c r="U1079" s="4">
        <f>'Личное первенство девушки'!U165</f>
        <v>7</v>
      </c>
      <c r="V1079" s="120"/>
      <c r="W1079" s="111"/>
      <c r="X1079" t="str">
        <f>P1064</f>
        <v>Субъект РФ 26</v>
      </c>
    </row>
    <row r="1080" spans="1:24" ht="18.75">
      <c r="A1080" s="28">
        <v>4</v>
      </c>
      <c r="B1080" s="80"/>
      <c r="C1080" s="28"/>
      <c r="D1080" s="28"/>
      <c r="E1080" s="17">
        <f>IF((C1080&lt;=7),VLOOKUP(D1080,'7 лет'!$M$5:$N$78,2),IF((C1080=8),VLOOKUP(D1080,'8 лет'!$M$5:$N$78,2),IF((C1080=9),VLOOKUP(D1080,'9 лет'!$M$5:$N$78,2),IF((C1080=10),VLOOKUP(D1080,'10 лет'!$M$5:$N$78,2),IF((C1080=11),VLOOKUP(D1080,'11 лет'!$M$5:$N$78,2),IF((C1080=12),VLOOKUP(D1080,'12 лет'!$O$5:$P$78,2),IF((C1080=13),VLOOKUP(D1080,'13 лет'!$O$5:$P$78,2),IF((C1080=14),VLOOKUP(D1080,'14 лет'!$O$5:$P$78,2),IF((C1080=15),VLOOKUP(D1080,'15 лет'!$O$5:$P$78,2),IF((C1080=16),VLOOKUP(D1080,'16 лет'!$O$5:$P$78,2),IF((C1080=17),VLOOKUP(D1080,'17 лет'!$O$5:$P$78,2))))))))))))</f>
        <v>0</v>
      </c>
      <c r="F1080" s="28"/>
      <c r="G1080" s="17">
        <f>IF((C1080&lt;=7),VLOOKUP(F1080,'7 лет'!$O$5:$P$79,2),IF((C1080=8),VLOOKUP(F1080,'8 лет'!$O$5:$P$79,2),IF((C1080=9),VLOOKUP(F1080,'9 лет'!$O$5:$P$79,2),IF((C1080=10),VLOOKUP(F1080,'10 лет'!$O$5:$P$79,2),IF((C1080=11),VLOOKUP(F1080,'11 лет'!$O$5:$P$79,2),IF((C1080=12),VLOOKUP(F1080,'12 лет'!$Q$5:$R$79,2),IF((C1080=13),VLOOKUP(F1080,'13 лет'!$Q$5:$R$79,2),IF((C1080=14),VLOOKUP(F1080,'14 лет'!$Q$5:$R$79,2),IF((C1080=15),VLOOKUP(F1080,'15 лет'!$Q$5:$R$79,2),IF((C1080=16),VLOOKUP(F1080,'16 лет'!$Q$5:$R$79,2),IF((C1080=17),VLOOKUP(F1080,'17 лет'!$Q$5:$R$79,2))))))))))))</f>
        <v>0</v>
      </c>
      <c r="H1080" s="28"/>
      <c r="I1080" s="17">
        <f>IF((C1080&lt;=7),VLOOKUP(H1080,'7 лет'!$Q$5:$R$79,2),IF((C1080=8),VLOOKUP(H1080,'8 лет'!$Q$5:$R$79,2),IF((C1080=9),VLOOKUP(H1080,'9 лет'!$Q$5:$R$79,2),IF((C1080=10),VLOOKUP(H1080,'10 лет'!$Q$5:$R$79,2),IF((C1080=11),VLOOKUP(H1080,'11 лет'!$Q$5:$R$79,2),IF((C1080=12),VLOOKUP(H1080,'12 лет'!$S$5:$T$79,2),IF((C1080=13),VLOOKUP(H1080,'13 лет'!$S$5:$T$79,2),IF((C1080=14),VLOOKUP(H1080,'14 лет'!$S$5:$T$79,2),IF((C1080=15),VLOOKUP(H1080,'15 лет'!$S$5:$T$79,2),IF((C1080=16),VLOOKUP(H1080,'16 лет'!$S$5:$T$79,2),IF((C1080=17),VLOOKUP(H1080,'17 лет'!$S$5:$T$79,2))))))))))))</f>
        <v>0</v>
      </c>
      <c r="J1080" s="28"/>
      <c r="K1080" s="17">
        <f>IF((C1080&lt;=7),VLOOKUP(J1080,'7 лет'!$S$5:$T$79,2),IF((C1080=8),VLOOKUP(J1080,'8 лет'!$S$5:$T$79,2),IF((C1080=9),VLOOKUP(J1080,'9 лет'!$S$5:$T$79,2),IF((C1080=10),VLOOKUP(J1080,'10 лет'!$S$5:$T$79,2),IF((C1080=11),VLOOKUP(J1080,'11 лет'!$S$5:$T$79,2),IF((C1080=12),VLOOKUP(J1080,'12 лет'!$U$5:$V$79,2),IF((C1080=13),VLOOKUP(J1080,'13 лет'!$U$5:$V$79,2),IF((C1080=14),VLOOKUP(J1080,'14 лет'!$U$5:$V$79,2),IF(C1080&gt;=15,"0")))))))))</f>
        <v>0</v>
      </c>
      <c r="L1080" s="28"/>
      <c r="M1080" s="17" t="str">
        <f>IF((C1080=12),VLOOKUP(L1080,'12 лет'!$W$5:$X$85,2),IF((C1080=13),VLOOKUP(L1080,'13 лет'!$W$5:$X$84,2),IF((C1080=14),VLOOKUP(L1080,'14 лет'!$W$5:$X$82,2),IF((C1080=15),VLOOKUP(L1080,'15 лет'!$U$5:$V$82,2),IF((C1080=16),VLOOKUP(L1080,'16 лет'!$U$5:$V$78,2),IF((C1080=17),VLOOKUP(L1080,'17 лет'!$U$5:$V$78,2),IF(C1080&lt;12,"0")))))))</f>
        <v>0</v>
      </c>
      <c r="N1080" s="28"/>
      <c r="O1080" s="17" t="str">
        <f>IF((C1080=15),VLOOKUP(N1080,'15 лет'!$W$5:$X$115,2),IF((C1080=16),VLOOKUP(N1080,'16 лет'!$W$5:$X$113,2),IF((C1080=17),VLOOKUP(N1080,'17 лет'!$W$5:$X$113,2),IF(C1080&lt;15,"0"))))</f>
        <v>0</v>
      </c>
      <c r="P1080" s="11"/>
      <c r="Q1080" s="17">
        <f>IF((C1080&lt;=7),VLOOKUP(P1080,'7 лет'!$U$5:$V$79,2),IF((C1080=8),VLOOKUP(P1080,'8 лет'!$U$5:$V$79,2),IF((C1080=9),VLOOKUP(P1080,'9 лет'!$U$5:$V$79,2),IF((C1080=10),VLOOKUP(P1080,'10 лет'!$U$5:$V$79,2),IF((C1080=11),VLOOKUP(P1080,'11 лет'!$U$5:$V$79,2),IF((C1080=12),VLOOKUP(P1080,'12 лет'!$Y$5:$Z$79,2),IF((C1080=13),VLOOKUP(P1080,'13 лет'!$Y$5:$Z$79,2),IF((C1080=14),VLOOKUP(P1080,'14 лет'!$Y$5:$Z$79,2),IF((C1080=15),VLOOKUP(P1080,'15 лет'!$Y$5:$Z$79,2),IF((C1080=16),VLOOKUP(P1080,'16 лет'!$Y$5:$Z$79,2),IF((C1080=17),VLOOKUP(P1080,'17 лет'!$Y$5:$Z$79,2))))))))))))</f>
        <v>35</v>
      </c>
      <c r="R1080" s="28"/>
      <c r="S1080" s="17">
        <f>IF((C1080&lt;=7),VLOOKUP(R1080,'7 лет'!$W$5:$X$79,2),IF((C1080=8),VLOOKUP(R1080,'8 лет'!$W$5:$X$79,2),IF((C1080=9),VLOOKUP(R1080,'9 лет'!$W$5:$X$79,2),IF((C1080=10),VLOOKUP(R1080,'10 лет'!$W$5:$X$79,2),IF((C1080=11),VLOOKUP(R1080,'11 лет'!$W$5:$X$79,2),IF((C1080=12),VLOOKUP(R1080,'12 лет'!$AA$5:$AB$79,2),IF((C1080=13),VLOOKUP(R1080,'13 лет'!$AA$5:$AB$79,2),IF((C1080=14),VLOOKUP(R1080,'14 лет'!$AA$5:$AB$79,2),IF((C1080=15),VLOOKUP(R1080,'15 лет'!$AA$5:$AB$79,2),IF((C1080=16),VLOOKUP(R1080,'16 лет'!$AA$5:$AB$79,2),IF((C1080=17),VLOOKUP(R1080,'17 лет'!$AA$5:$AB$79,2))))))))))))</f>
        <v>0</v>
      </c>
      <c r="T1080" s="35">
        <f t="shared" si="51"/>
        <v>35</v>
      </c>
      <c r="U1080" s="4">
        <f>'Личное первенство девушки'!U166</f>
        <v>7</v>
      </c>
      <c r="V1080" s="120"/>
      <c r="W1080" s="111"/>
      <c r="X1080" t="str">
        <f>P1064</f>
        <v>Субъект РФ 26</v>
      </c>
    </row>
    <row r="1081" spans="1:24" ht="18.75">
      <c r="A1081" s="28">
        <v>5</v>
      </c>
      <c r="B1081" s="80"/>
      <c r="C1081" s="30"/>
      <c r="D1081" s="14"/>
      <c r="E1081" s="17">
        <f>IF((C1081&lt;=7),VLOOKUP(D1081,'7 лет'!$M$5:$N$78,2),IF((C1081=8),VLOOKUP(D1081,'8 лет'!$M$5:$N$78,2),IF((C1081=9),VLOOKUP(D1081,'9 лет'!$M$5:$N$78,2),IF((C1081=10),VLOOKUP(D1081,'10 лет'!$M$5:$N$78,2),IF((C1081=11),VLOOKUP(D1081,'11 лет'!$M$5:$N$78,2),IF((C1081=12),VLOOKUP(D1081,'12 лет'!$O$5:$P$78,2),IF((C1081=13),VLOOKUP(D1081,'13 лет'!$O$5:$P$78,2),IF((C1081=14),VLOOKUP(D1081,'14 лет'!$O$5:$P$78,2),IF((C1081=15),VLOOKUP(D1081,'15 лет'!$O$5:$P$78,2),IF((C1081=16),VLOOKUP(D1081,'16 лет'!$O$5:$P$78,2),IF((C1081=17),VLOOKUP(D1081,'17 лет'!$O$5:$P$78,2))))))))))))</f>
        <v>0</v>
      </c>
      <c r="F1081" s="14"/>
      <c r="G1081" s="17">
        <f>IF((C1081&lt;=7),VLOOKUP(F1081,'7 лет'!$O$5:$P$79,2),IF((C1081=8),VLOOKUP(F1081,'8 лет'!$O$5:$P$79,2),IF((C1081=9),VLOOKUP(F1081,'9 лет'!$O$5:$P$79,2),IF((C1081=10),VLOOKUP(F1081,'10 лет'!$O$5:$P$79,2),IF((C1081=11),VLOOKUP(F1081,'11 лет'!$O$5:$P$79,2),IF((C1081=12),VLOOKUP(F1081,'12 лет'!$Q$5:$R$79,2),IF((C1081=13),VLOOKUP(F1081,'13 лет'!$Q$5:$R$79,2),IF((C1081=14),VLOOKUP(F1081,'14 лет'!$Q$5:$R$79,2),IF((C1081=15),VLOOKUP(F1081,'15 лет'!$Q$5:$R$79,2),IF((C1081=16),VLOOKUP(F1081,'16 лет'!$Q$5:$R$79,2),IF((C1081=17),VLOOKUP(F1081,'17 лет'!$Q$5:$R$79,2))))))))))))</f>
        <v>0</v>
      </c>
      <c r="H1081" s="14"/>
      <c r="I1081" s="17">
        <f>IF((C1081&lt;=7),VLOOKUP(H1081,'7 лет'!$Q$5:$R$79,2),IF((C1081=8),VLOOKUP(H1081,'8 лет'!$Q$5:$R$79,2),IF((C1081=9),VLOOKUP(H1081,'9 лет'!$Q$5:$R$79,2),IF((C1081=10),VLOOKUP(H1081,'10 лет'!$Q$5:$R$79,2),IF((C1081=11),VLOOKUP(H1081,'11 лет'!$Q$5:$R$79,2),IF((C1081=12),VLOOKUP(H1081,'12 лет'!$S$5:$T$79,2),IF((C1081=13),VLOOKUP(H1081,'13 лет'!$S$5:$T$79,2),IF((C1081=14),VLOOKUP(H1081,'14 лет'!$S$5:$T$79,2),IF((C1081=15),VLOOKUP(H1081,'15 лет'!$S$5:$T$79,2),IF((C1081=16),VLOOKUP(H1081,'16 лет'!$S$5:$T$79,2),IF((C1081=17),VLOOKUP(H1081,'17 лет'!$S$5:$T$79,2))))))))))))</f>
        <v>0</v>
      </c>
      <c r="J1081" s="14"/>
      <c r="K1081" s="17">
        <f>IF((C1081&lt;=7),VLOOKUP(J1081,'7 лет'!$S$5:$T$79,2),IF((C1081=8),VLOOKUP(J1081,'8 лет'!$S$5:$T$79,2),IF((C1081=9),VLOOKUP(J1081,'9 лет'!$S$5:$T$79,2),IF((C1081=10),VLOOKUP(J1081,'10 лет'!$S$5:$T$79,2),IF((C1081=11),VLOOKUP(J1081,'11 лет'!$S$5:$T$79,2),IF((C1081=12),VLOOKUP(J1081,'12 лет'!$U$5:$V$79,2),IF((C1081=13),VLOOKUP(J1081,'13 лет'!$U$5:$V$79,2),IF((C1081=14),VLOOKUP(J1081,'14 лет'!$U$5:$V$79,2),IF(C1081&gt;=15,"0")))))))))</f>
        <v>0</v>
      </c>
      <c r="L1081" s="28"/>
      <c r="M1081" s="17" t="str">
        <f>IF((C1081=12),VLOOKUP(L1081,'12 лет'!$W$5:$X$85,2),IF((C1081=13),VLOOKUP(L1081,'13 лет'!$W$5:$X$84,2),IF((C1081=14),VLOOKUP(L1081,'14 лет'!$W$5:$X$82,2),IF((C1081=15),VLOOKUP(L1081,'15 лет'!$U$5:$V$82,2),IF((C1081=16),VLOOKUP(L1081,'16 лет'!$U$5:$V$78,2),IF((C1081=17),VLOOKUP(L1081,'17 лет'!$U$5:$V$78,2),IF(C1081&lt;12,"0")))))))</f>
        <v>0</v>
      </c>
      <c r="N1081" s="14"/>
      <c r="O1081" s="17" t="str">
        <f>IF((C1081=15),VLOOKUP(N1081,'15 лет'!$W$5:$X$115,2),IF((C1081=16),VLOOKUP(N1081,'16 лет'!$W$5:$X$113,2),IF((C1081=17),VLOOKUP(N1081,'17 лет'!$W$5:$X$113,2),IF(C1081&lt;15,"0"))))</f>
        <v>0</v>
      </c>
      <c r="P1081" s="14"/>
      <c r="Q1081" s="17">
        <f>IF((C1081&lt;=7),VLOOKUP(P1081,'7 лет'!$U$5:$V$79,2),IF((C1081=8),VLOOKUP(P1081,'8 лет'!$U$5:$V$79,2),IF((C1081=9),VLOOKUP(P1081,'9 лет'!$U$5:$V$79,2),IF((C1081=10),VLOOKUP(P1081,'10 лет'!$U$5:$V$79,2),IF((C1081=11),VLOOKUP(P1081,'11 лет'!$U$5:$V$79,2),IF((C1081=12),VLOOKUP(P1081,'12 лет'!$Y$5:$Z$79,2),IF((C1081=13),VLOOKUP(P1081,'13 лет'!$Y$5:$Z$79,2),IF((C1081=14),VLOOKUP(P1081,'14 лет'!$Y$5:$Z$79,2),IF((C1081=15),VLOOKUP(P1081,'15 лет'!$Y$5:$Z$79,2),IF((C1081=16),VLOOKUP(P1081,'16 лет'!$Y$5:$Z$79,2),IF((C1081=17),VLOOKUP(P1081,'17 лет'!$Y$5:$Z$79,2))))))))))))</f>
        <v>35</v>
      </c>
      <c r="R1081" s="14"/>
      <c r="S1081" s="17">
        <f>IF((C1081&lt;=7),VLOOKUP(R1081,'7 лет'!$W$5:$X$79,2),IF((C1081=8),VLOOKUP(R1081,'8 лет'!$W$5:$X$79,2),IF((C1081=9),VLOOKUP(R1081,'9 лет'!$W$5:$X$79,2),IF((C1081=10),VLOOKUP(R1081,'10 лет'!$W$5:$X$79,2),IF((C1081=11),VLOOKUP(R1081,'11 лет'!$W$5:$X$79,2),IF((C1081=12),VLOOKUP(R1081,'12 лет'!$AA$5:$AB$79,2),IF((C1081=13),VLOOKUP(R1081,'13 лет'!$AA$5:$AB$79,2),IF((C1081=14),VLOOKUP(R1081,'14 лет'!$AA$5:$AB$79,2),IF((C1081=15),VLOOKUP(R1081,'15 лет'!$AA$5:$AB$79,2),IF((C1081=16),VLOOKUP(R1081,'16 лет'!$AA$5:$AB$79,2),IF((C1081=17),VLOOKUP(R1081,'17 лет'!$AA$5:$AB$79,2))))))))))))</f>
        <v>0</v>
      </c>
      <c r="T1081" s="35">
        <f t="shared" si="51"/>
        <v>35</v>
      </c>
      <c r="U1081" s="4">
        <f>'Личное первенство девушки'!U167</f>
        <v>7</v>
      </c>
      <c r="V1081" s="120"/>
      <c r="W1081" s="111"/>
      <c r="X1081" t="str">
        <f>P1064</f>
        <v>Субъект РФ 26</v>
      </c>
    </row>
    <row r="1082" spans="1:24" ht="18.75">
      <c r="A1082" s="28">
        <v>6</v>
      </c>
      <c r="B1082" s="80"/>
      <c r="C1082" s="30"/>
      <c r="D1082" s="14"/>
      <c r="E1082" s="17">
        <f>IF((C1082&lt;=7),VLOOKUP(D1082,'7 лет'!$M$5:$N$78,2),IF((C1082=8),VLOOKUP(D1082,'8 лет'!$M$5:$N$78,2),IF((C1082=9),VLOOKUP(D1082,'9 лет'!$M$5:$N$78,2),IF((C1082=10),VLOOKUP(D1082,'10 лет'!$M$5:$N$78,2),IF((C1082=11),VLOOKUP(D1082,'11 лет'!$M$5:$N$78,2),IF((C1082=12),VLOOKUP(D1082,'12 лет'!$O$5:$P$78,2),IF((C1082=13),VLOOKUP(D1082,'13 лет'!$O$5:$P$78,2),IF((C1082=14),VLOOKUP(D1082,'14 лет'!$O$5:$P$78,2),IF((C1082=15),VLOOKUP(D1082,'15 лет'!$O$5:$P$78,2),IF((C1082=16),VLOOKUP(D1082,'16 лет'!$O$5:$P$78,2),IF((C1082=17),VLOOKUP(D1082,'17 лет'!$O$5:$P$78,2))))))))))))</f>
        <v>0</v>
      </c>
      <c r="F1082" s="14"/>
      <c r="G1082" s="17">
        <f>IF((C1082&lt;=7),VLOOKUP(F1082,'7 лет'!$O$5:$P$79,2),IF((C1082=8),VLOOKUP(F1082,'8 лет'!$O$5:$P$79,2),IF((C1082=9),VLOOKUP(F1082,'9 лет'!$O$5:$P$79,2),IF((C1082=10),VLOOKUP(F1082,'10 лет'!$O$5:$P$79,2),IF((C1082=11),VLOOKUP(F1082,'11 лет'!$O$5:$P$79,2),IF((C1082=12),VLOOKUP(F1082,'12 лет'!$Q$5:$R$79,2),IF((C1082=13),VLOOKUP(F1082,'13 лет'!$Q$5:$R$79,2),IF((C1082=14),VLOOKUP(F1082,'14 лет'!$Q$5:$R$79,2),IF((C1082=15),VLOOKUP(F1082,'15 лет'!$Q$5:$R$79,2),IF((C1082=16),VLOOKUP(F1082,'16 лет'!$Q$5:$R$79,2),IF((C1082=17),VLOOKUP(F1082,'17 лет'!$Q$5:$R$79,2))))))))))))</f>
        <v>0</v>
      </c>
      <c r="H1082" s="14"/>
      <c r="I1082" s="17">
        <f>IF((C1082&lt;=7),VLOOKUP(H1082,'7 лет'!$Q$5:$R$79,2),IF((C1082=8),VLOOKUP(H1082,'8 лет'!$Q$5:$R$79,2),IF((C1082=9),VLOOKUP(H1082,'9 лет'!$Q$5:$R$79,2),IF((C1082=10),VLOOKUP(H1082,'10 лет'!$Q$5:$R$79,2),IF((C1082=11),VLOOKUP(H1082,'11 лет'!$Q$5:$R$79,2),IF((C1082=12),VLOOKUP(H1082,'12 лет'!$S$5:$T$79,2),IF((C1082=13),VLOOKUP(H1082,'13 лет'!$S$5:$T$79,2),IF((C1082=14),VLOOKUP(H1082,'14 лет'!$S$5:$T$79,2),IF((C1082=15),VLOOKUP(H1082,'15 лет'!$S$5:$T$79,2),IF((C1082=16),VLOOKUP(H1082,'16 лет'!$S$5:$T$79,2),IF((C1082=17),VLOOKUP(H1082,'17 лет'!$S$5:$T$79,2))))))))))))</f>
        <v>0</v>
      </c>
      <c r="J1082" s="14"/>
      <c r="K1082" s="17">
        <f>IF((C1082&lt;=7),VLOOKUP(J1082,'7 лет'!$S$5:$T$79,2),IF((C1082=8),VLOOKUP(J1082,'8 лет'!$S$5:$T$79,2),IF((C1082=9),VLOOKUP(J1082,'9 лет'!$S$5:$T$79,2),IF((C1082=10),VLOOKUP(J1082,'10 лет'!$S$5:$T$79,2),IF((C1082=11),VLOOKUP(J1082,'11 лет'!$S$5:$T$79,2),IF((C1082=12),VLOOKUP(J1082,'12 лет'!$U$5:$V$79,2),IF((C1082=13),VLOOKUP(J1082,'13 лет'!$U$5:$V$79,2),IF((C1082=14),VLOOKUP(J1082,'14 лет'!$U$5:$V$79,2),IF(C1082&gt;=15,"0")))))))))</f>
        <v>0</v>
      </c>
      <c r="L1082" s="28"/>
      <c r="M1082" s="17" t="str">
        <f>IF((C1082=12),VLOOKUP(L1082,'12 лет'!$W$5:$X$85,2),IF((C1082=13),VLOOKUP(L1082,'13 лет'!$W$5:$X$84,2),IF((C1082=14),VLOOKUP(L1082,'14 лет'!$W$5:$X$82,2),IF((C1082=15),VLOOKUP(L1082,'15 лет'!$U$5:$V$82,2),IF((C1082=16),VLOOKUP(L1082,'16 лет'!$U$5:$V$78,2),IF((C1082=17),VLOOKUP(L1082,'17 лет'!$U$5:$V$78,2),IF(C1082&lt;12,"0")))))))</f>
        <v>0</v>
      </c>
      <c r="N1082" s="14"/>
      <c r="O1082" s="17" t="str">
        <f>IF((C1082=15),VLOOKUP(N1082,'15 лет'!$W$5:$X$115,2),IF((C1082=16),VLOOKUP(N1082,'16 лет'!$W$5:$X$113,2),IF((C1082=17),VLOOKUP(N1082,'17 лет'!$W$5:$X$113,2),IF(C1082&lt;15,"0"))))</f>
        <v>0</v>
      </c>
      <c r="P1082" s="14"/>
      <c r="Q1082" s="17">
        <f>IF((C1082&lt;=7),VLOOKUP(P1082,'7 лет'!$U$5:$V$79,2),IF((C1082=8),VLOOKUP(P1082,'8 лет'!$U$5:$V$79,2),IF((C1082=9),VLOOKUP(P1082,'9 лет'!$U$5:$V$79,2),IF((C1082=10),VLOOKUP(P1082,'10 лет'!$U$5:$V$79,2),IF((C1082=11),VLOOKUP(P1082,'11 лет'!$U$5:$V$79,2),IF((C1082=12),VLOOKUP(P1082,'12 лет'!$Y$5:$Z$79,2),IF((C1082=13),VLOOKUP(P1082,'13 лет'!$Y$5:$Z$79,2),IF((C1082=14),VLOOKUP(P1082,'14 лет'!$Y$5:$Z$79,2),IF((C1082=15),VLOOKUP(P1082,'15 лет'!$Y$5:$Z$79,2),IF((C1082=16),VLOOKUP(P1082,'16 лет'!$Y$5:$Z$79,2),IF((C1082=17),VLOOKUP(P1082,'17 лет'!$Y$5:$Z$79,2))))))))))))</f>
        <v>35</v>
      </c>
      <c r="R1082" s="14"/>
      <c r="S1082" s="17">
        <f>IF((C1082&lt;=7),VLOOKUP(R1082,'7 лет'!$W$5:$X$79,2),IF((C1082=8),VLOOKUP(R1082,'8 лет'!$W$5:$X$79,2),IF((C1082=9),VLOOKUP(R1082,'9 лет'!$W$5:$X$79,2),IF((C1082=10),VLOOKUP(R1082,'10 лет'!$W$5:$X$79,2),IF((C1082=11),VLOOKUP(R1082,'11 лет'!$W$5:$X$79,2),IF((C1082=12),VLOOKUP(R1082,'12 лет'!$AA$5:$AB$79,2),IF((C1082=13),VLOOKUP(R1082,'13 лет'!$AA$5:$AB$79,2),IF((C1082=14),VLOOKUP(R1082,'14 лет'!$AA$5:$AB$79,2),IF((C1082=15),VLOOKUP(R1082,'15 лет'!$AA$5:$AB$79,2),IF((C1082=16),VLOOKUP(R1082,'16 лет'!$AA$5:$AB$79,2),IF((C1082=17),VLOOKUP(R1082,'17 лет'!$AA$5:$AB$79,2))))))))))))</f>
        <v>0</v>
      </c>
      <c r="T1082" s="35">
        <f t="shared" si="51"/>
        <v>35</v>
      </c>
      <c r="U1082" s="4">
        <f>'Личное первенство девушки'!U168</f>
        <v>7</v>
      </c>
      <c r="V1082" s="120"/>
      <c r="W1082" s="111"/>
      <c r="X1082" t="str">
        <f>P1064</f>
        <v>Субъект РФ 26</v>
      </c>
    </row>
    <row r="1083" spans="1:24" ht="18.75">
      <c r="A1083" s="122"/>
      <c r="B1083" s="123"/>
      <c r="C1083" s="123"/>
      <c r="D1083" s="123"/>
      <c r="E1083" s="123"/>
      <c r="F1083" s="123"/>
      <c r="G1083" s="123"/>
      <c r="H1083" s="123"/>
      <c r="I1083" s="123"/>
      <c r="J1083" s="123"/>
      <c r="K1083" s="123"/>
      <c r="L1083" s="123"/>
      <c r="M1083" s="123"/>
      <c r="N1083" s="123"/>
      <c r="O1083" s="123"/>
      <c r="P1083" s="128" t="s">
        <v>293</v>
      </c>
      <c r="Q1083" s="128"/>
      <c r="R1083" s="128"/>
      <c r="S1083" s="129"/>
      <c r="T1083" s="124">
        <f ca="1">SUMPRODUCT(LARGE($T$1077:$T$1082,ROW(INDIRECT("T1:T"&amp;Z17))))</f>
        <v>175</v>
      </c>
      <c r="U1083" s="125"/>
      <c r="V1083" s="120"/>
      <c r="W1083" s="111"/>
    </row>
    <row r="1084" spans="1:24" ht="30" customHeight="1">
      <c r="A1084" s="131"/>
      <c r="B1084" s="132"/>
      <c r="C1084" s="132"/>
      <c r="D1084" s="132"/>
      <c r="E1084" s="132"/>
      <c r="F1084" s="132"/>
      <c r="G1084" s="132"/>
      <c r="H1084" s="132"/>
      <c r="I1084" s="132"/>
      <c r="J1084" s="132"/>
      <c r="K1084" s="132"/>
      <c r="L1084" s="132"/>
      <c r="M1084" s="132"/>
      <c r="N1084" s="132"/>
      <c r="O1084" s="132"/>
      <c r="P1084" s="126" t="s">
        <v>294</v>
      </c>
      <c r="Q1084" s="126"/>
      <c r="R1084" s="126"/>
      <c r="S1084" s="126"/>
      <c r="T1084" s="133">
        <f ca="1">SUM(T1075+T1083)</f>
        <v>425</v>
      </c>
      <c r="U1084" s="134"/>
      <c r="V1084" s="121"/>
      <c r="W1084" s="112"/>
    </row>
    <row r="1085" spans="1:24">
      <c r="A1085" s="15"/>
      <c r="B1085" s="15"/>
      <c r="C1085" s="15"/>
      <c r="D1085" s="15"/>
      <c r="E1085" s="15"/>
      <c r="F1085" s="15"/>
      <c r="G1085" s="15"/>
      <c r="H1085" s="15"/>
      <c r="I1085" s="15"/>
      <c r="J1085" s="15"/>
      <c r="K1085" s="15"/>
      <c r="L1085" s="15"/>
      <c r="M1085" s="15"/>
      <c r="N1085" s="15"/>
      <c r="O1085" s="15"/>
      <c r="P1085" s="15"/>
      <c r="Q1085" s="15"/>
      <c r="R1085" s="15"/>
      <c r="S1085" s="15"/>
      <c r="T1085" s="15"/>
    </row>
    <row r="1086" spans="1:24">
      <c r="A1086" s="16"/>
      <c r="C1086" s="16"/>
      <c r="D1086" s="16"/>
      <c r="E1086" s="16"/>
      <c r="F1086" s="16"/>
      <c r="G1086" s="16"/>
      <c r="H1086" s="16"/>
      <c r="I1086" s="16"/>
      <c r="J1086" s="16"/>
      <c r="K1086" s="15"/>
      <c r="L1086" s="15"/>
      <c r="M1086" s="16"/>
      <c r="N1086" s="16"/>
      <c r="O1086" s="16"/>
      <c r="P1086" s="16"/>
      <c r="Q1086" s="16"/>
      <c r="R1086" s="16"/>
      <c r="S1086" s="16"/>
      <c r="T1086" s="16"/>
    </row>
    <row r="1087" spans="1:24">
      <c r="A1087" s="16"/>
      <c r="C1087" s="16"/>
      <c r="D1087" s="16"/>
      <c r="E1087" s="16"/>
      <c r="F1087" s="16"/>
      <c r="G1087" s="16"/>
      <c r="H1087" s="16"/>
      <c r="I1087" s="16"/>
      <c r="J1087" s="16"/>
      <c r="K1087" s="15"/>
      <c r="L1087" s="15"/>
      <c r="M1087" s="16"/>
      <c r="N1087" s="16"/>
      <c r="O1087" s="16"/>
      <c r="P1087" s="16"/>
      <c r="Q1087" s="16"/>
      <c r="R1087" s="16"/>
      <c r="S1087" s="16"/>
      <c r="T1087" s="16"/>
    </row>
    <row r="1088" spans="1:24" ht="16.5">
      <c r="A1088" s="15"/>
      <c r="B1088" s="81" t="s">
        <v>181</v>
      </c>
      <c r="C1088" s="15"/>
      <c r="D1088" s="15"/>
      <c r="E1088" s="15"/>
      <c r="F1088" s="15"/>
      <c r="G1088" s="15"/>
      <c r="H1088" s="15"/>
      <c r="I1088" s="15"/>
      <c r="J1088" s="15"/>
      <c r="K1088" s="15"/>
      <c r="L1088" s="15"/>
      <c r="M1088" s="15"/>
      <c r="N1088" s="15"/>
      <c r="O1088" s="15"/>
      <c r="P1088" s="15"/>
      <c r="Q1088" s="15"/>
      <c r="R1088" s="15"/>
      <c r="S1088" s="15"/>
      <c r="T1088" s="15"/>
    </row>
    <row r="1089" spans="1:23">
      <c r="A1089" s="15"/>
      <c r="B1089" s="16"/>
      <c r="C1089" s="16"/>
      <c r="D1089" s="15"/>
      <c r="E1089" s="15"/>
      <c r="F1089" s="15"/>
      <c r="G1089" s="15"/>
      <c r="H1089" s="15"/>
      <c r="I1089" s="15"/>
      <c r="J1089" s="15"/>
      <c r="K1089" s="15"/>
      <c r="L1089" s="15"/>
      <c r="M1089" s="15"/>
      <c r="N1089" s="15"/>
      <c r="O1089" s="15"/>
      <c r="P1089" s="15"/>
      <c r="Q1089" s="15"/>
      <c r="R1089" s="15"/>
      <c r="S1089" s="15"/>
      <c r="T1089" s="15"/>
    </row>
    <row r="1090" spans="1:23">
      <c r="A1090" s="15"/>
      <c r="B1090" s="15"/>
      <c r="C1090" s="16"/>
      <c r="D1090" s="15"/>
      <c r="E1090" s="15"/>
      <c r="F1090" s="15"/>
      <c r="G1090" s="15"/>
      <c r="H1090" s="15"/>
      <c r="I1090" s="15"/>
      <c r="J1090" s="15"/>
      <c r="K1090" s="15"/>
      <c r="L1090" s="15"/>
      <c r="M1090" s="15"/>
      <c r="N1090" s="15"/>
      <c r="O1090" s="15"/>
      <c r="P1090" s="15"/>
      <c r="Q1090" s="15"/>
      <c r="R1090" s="15"/>
      <c r="S1090" s="15"/>
      <c r="T1090" s="15"/>
    </row>
    <row r="1091" spans="1:23" ht="16.5">
      <c r="A1091" s="15"/>
      <c r="B1091" s="81" t="s">
        <v>182</v>
      </c>
      <c r="C1091" s="16"/>
      <c r="D1091" s="15"/>
      <c r="E1091" s="15"/>
      <c r="F1091" s="15"/>
      <c r="G1091" s="15"/>
      <c r="H1091" s="15"/>
      <c r="I1091" s="15"/>
      <c r="J1091" s="15"/>
      <c r="K1091" s="15"/>
      <c r="L1091" s="15"/>
      <c r="M1091" s="15"/>
      <c r="N1091" s="15"/>
      <c r="O1091" s="15"/>
      <c r="P1091" s="15"/>
      <c r="Q1091" s="15"/>
      <c r="R1091" s="15"/>
      <c r="S1091" s="15"/>
      <c r="T1091" s="15"/>
    </row>
    <row r="1093" spans="1:23" ht="18.75">
      <c r="A1093" s="113" t="s">
        <v>999</v>
      </c>
      <c r="B1093" s="113"/>
      <c r="C1093" s="113"/>
      <c r="D1093" s="113"/>
      <c r="E1093" s="113"/>
      <c r="F1093" s="113"/>
      <c r="G1093" s="113"/>
      <c r="H1093" s="113"/>
      <c r="I1093" s="113"/>
      <c r="J1093" s="113"/>
      <c r="K1093" s="113"/>
      <c r="L1093" s="113"/>
      <c r="M1093" s="113"/>
      <c r="N1093" s="113"/>
      <c r="O1093" s="113"/>
      <c r="P1093" s="113"/>
      <c r="Q1093" s="113"/>
      <c r="R1093" s="113"/>
      <c r="S1093" s="113"/>
      <c r="T1093" s="113"/>
      <c r="U1093" s="113"/>
      <c r="V1093" s="113"/>
      <c r="W1093" s="113"/>
    </row>
    <row r="1094" spans="1:23" ht="18.75">
      <c r="A1094" s="113" t="s">
        <v>998</v>
      </c>
      <c r="B1094" s="113"/>
      <c r="C1094" s="113"/>
      <c r="D1094" s="113"/>
      <c r="E1094" s="113"/>
      <c r="F1094" s="113"/>
      <c r="G1094" s="113"/>
      <c r="H1094" s="113"/>
      <c r="I1094" s="113"/>
      <c r="J1094" s="113"/>
      <c r="K1094" s="113"/>
      <c r="L1094" s="113"/>
      <c r="M1094" s="113"/>
      <c r="N1094" s="113"/>
      <c r="O1094" s="113"/>
      <c r="P1094" s="113"/>
      <c r="Q1094" s="113"/>
      <c r="R1094" s="113"/>
      <c r="S1094" s="113"/>
      <c r="T1094" s="113"/>
      <c r="U1094" s="113"/>
      <c r="V1094" s="113"/>
      <c r="W1094" s="113"/>
    </row>
    <row r="1096" spans="1:23" ht="15.75" customHeight="1">
      <c r="A1096" s="114" t="s">
        <v>169</v>
      </c>
      <c r="B1096" s="114"/>
      <c r="C1096" s="114"/>
      <c r="D1096" s="114"/>
      <c r="E1096" s="114"/>
      <c r="F1096" s="114"/>
      <c r="G1096" s="114"/>
      <c r="H1096" s="114"/>
      <c r="I1096" s="114"/>
      <c r="J1096" s="114"/>
      <c r="K1096" s="114"/>
      <c r="L1096" s="114"/>
      <c r="M1096" s="114"/>
      <c r="N1096" s="114"/>
      <c r="O1096" s="114"/>
      <c r="P1096" s="114"/>
      <c r="Q1096" s="114"/>
      <c r="R1096" s="114"/>
      <c r="S1096" s="114"/>
      <c r="T1096" s="114"/>
      <c r="U1096" s="114"/>
      <c r="V1096" s="114"/>
      <c r="W1096" s="114"/>
    </row>
    <row r="1097" spans="1:23">
      <c r="A1097" s="45"/>
      <c r="B1097" s="45"/>
      <c r="C1097" s="45"/>
      <c r="D1097" s="45"/>
      <c r="E1097" s="45"/>
      <c r="F1097" s="45"/>
      <c r="G1097" s="45"/>
      <c r="H1097" s="45"/>
      <c r="I1097" s="45"/>
      <c r="J1097" s="45"/>
      <c r="K1097" s="45"/>
      <c r="L1097" s="45"/>
      <c r="M1097" s="45"/>
      <c r="N1097" s="45"/>
      <c r="O1097" s="45"/>
      <c r="P1097" s="45"/>
      <c r="Q1097" s="45"/>
      <c r="R1097" s="45"/>
      <c r="S1097" s="45"/>
      <c r="T1097" s="45"/>
      <c r="U1097" s="45"/>
      <c r="V1097" s="45"/>
      <c r="W1097" s="45"/>
    </row>
    <row r="1098" spans="1:23" ht="18.75" customHeight="1">
      <c r="A1098" s="115" t="s">
        <v>1013</v>
      </c>
      <c r="B1098" s="115"/>
      <c r="C1098" s="115"/>
      <c r="D1098" s="115"/>
      <c r="E1098" s="115"/>
      <c r="F1098" s="115"/>
      <c r="G1098" s="115"/>
      <c r="H1098" s="115"/>
      <c r="I1098" s="115"/>
      <c r="J1098" s="115"/>
      <c r="K1098" s="115"/>
      <c r="L1098" s="115"/>
      <c r="M1098" s="115"/>
      <c r="N1098" s="115"/>
      <c r="O1098" s="115"/>
      <c r="P1098" s="115"/>
      <c r="Q1098" s="115"/>
      <c r="R1098" s="115"/>
      <c r="S1098" s="115"/>
      <c r="T1098" s="115"/>
      <c r="U1098" s="115"/>
      <c r="V1098" s="115"/>
      <c r="W1098" s="115"/>
    </row>
    <row r="1099" spans="1:23" ht="18.75" customHeight="1">
      <c r="A1099" s="115" t="s">
        <v>996</v>
      </c>
      <c r="B1099" s="115"/>
      <c r="C1099" s="115"/>
      <c r="D1099" s="115"/>
      <c r="E1099" s="115"/>
      <c r="F1099" s="115"/>
      <c r="G1099" s="115"/>
      <c r="H1099" s="115"/>
      <c r="I1099" s="115"/>
      <c r="J1099" s="115"/>
      <c r="K1099" s="115"/>
      <c r="L1099" s="115"/>
      <c r="M1099" s="115"/>
      <c r="N1099" s="115"/>
      <c r="O1099" s="115"/>
      <c r="P1099" s="115"/>
      <c r="Q1099" s="115"/>
      <c r="R1099" s="115"/>
      <c r="S1099" s="115"/>
      <c r="T1099" s="115"/>
      <c r="U1099" s="115"/>
      <c r="V1099" s="115"/>
      <c r="W1099" s="115"/>
    </row>
    <row r="1100" spans="1:23" ht="18.75">
      <c r="A1100" s="116" t="s">
        <v>997</v>
      </c>
      <c r="B1100" s="116"/>
      <c r="C1100" s="116"/>
      <c r="D1100" s="116"/>
      <c r="E1100" s="116"/>
      <c r="F1100" s="116"/>
      <c r="G1100" s="116"/>
      <c r="H1100" s="116"/>
      <c r="I1100" s="116"/>
      <c r="J1100" s="116"/>
      <c r="K1100" s="116"/>
      <c r="L1100" s="116"/>
      <c r="M1100" s="116"/>
      <c r="N1100" s="116"/>
      <c r="O1100" s="116"/>
      <c r="P1100" s="116"/>
      <c r="Q1100" s="116"/>
      <c r="R1100" s="116"/>
      <c r="S1100" s="116"/>
      <c r="T1100" s="116"/>
      <c r="U1100" s="116"/>
      <c r="V1100" s="116"/>
      <c r="W1100" s="116"/>
    </row>
    <row r="1101" spans="1:23" ht="18.75">
      <c r="A1101" s="52"/>
      <c r="B1101" s="52"/>
      <c r="C1101" s="52"/>
      <c r="D1101" s="52"/>
      <c r="E1101" s="52"/>
      <c r="F1101" s="52"/>
      <c r="G1101" s="52"/>
      <c r="H1101" s="52"/>
      <c r="I1101" s="52"/>
      <c r="J1101" s="52"/>
      <c r="K1101" s="52"/>
      <c r="L1101" s="52"/>
      <c r="M1101" s="52"/>
      <c r="N1101" s="52"/>
      <c r="O1101" s="52"/>
      <c r="P1101" s="52"/>
      <c r="Q1101" s="52"/>
      <c r="R1101" s="52"/>
      <c r="S1101" s="52"/>
      <c r="T1101" s="52"/>
      <c r="U1101" s="52"/>
      <c r="V1101" s="52"/>
    </row>
    <row r="1102" spans="1:23">
      <c r="A1102" s="10"/>
      <c r="B1102" s="10"/>
      <c r="C1102" s="10"/>
      <c r="D1102" s="10"/>
      <c r="E1102" s="10"/>
      <c r="F1102" s="10"/>
      <c r="G1102" s="10"/>
      <c r="H1102" s="10"/>
      <c r="I1102" s="10"/>
      <c r="J1102" s="10"/>
      <c r="K1102" s="10"/>
      <c r="L1102" s="10"/>
      <c r="M1102" s="10"/>
      <c r="N1102" s="10"/>
      <c r="O1102" s="10"/>
      <c r="P1102" s="10"/>
      <c r="Q1102" s="10"/>
      <c r="R1102" s="10"/>
      <c r="S1102" s="10"/>
      <c r="T1102" s="10"/>
    </row>
    <row r="1103" spans="1:23" ht="18.75">
      <c r="A1103" s="117" t="s">
        <v>1000</v>
      </c>
      <c r="B1103" s="117"/>
      <c r="C1103" s="49"/>
      <c r="D1103" s="49"/>
      <c r="E1103" s="49"/>
      <c r="F1103" s="49"/>
      <c r="G1103" s="49"/>
      <c r="H1103" s="49"/>
      <c r="I1103" s="49"/>
      <c r="J1103" s="49"/>
      <c r="K1103" s="49"/>
      <c r="L1103" s="49"/>
      <c r="M1103" s="49"/>
      <c r="N1103" s="49"/>
      <c r="O1103" s="49"/>
      <c r="P1103" s="49"/>
      <c r="Q1103" s="49"/>
      <c r="R1103" s="49"/>
      <c r="S1103" s="49"/>
      <c r="T1103" s="49"/>
    </row>
    <row r="1104" spans="1:23" ht="18.75">
      <c r="A1104" s="117" t="s">
        <v>1001</v>
      </c>
      <c r="B1104" s="117"/>
      <c r="C1104" s="44"/>
      <c r="D1104" s="44"/>
      <c r="E1104" s="44"/>
      <c r="F1104" s="44"/>
      <c r="G1104" s="44"/>
      <c r="H1104" s="44"/>
      <c r="I1104" s="44"/>
      <c r="J1104" s="44"/>
      <c r="K1104" s="44"/>
      <c r="L1104" s="44"/>
      <c r="M1104" s="44"/>
      <c r="N1104" s="44"/>
      <c r="O1104" s="44"/>
      <c r="P1104" s="44"/>
      <c r="Q1104" s="44"/>
      <c r="R1104" s="44"/>
      <c r="S1104" s="44"/>
      <c r="T1104" s="44"/>
    </row>
    <row r="1105" spans="1:24" ht="18.75">
      <c r="A1105" s="117"/>
      <c r="B1105" s="117"/>
      <c r="D1105" s="49"/>
      <c r="E1105" s="49"/>
      <c r="F1105" s="49"/>
      <c r="G1105" s="49"/>
      <c r="H1105" s="49"/>
      <c r="I1105" s="49"/>
      <c r="J1105" s="49"/>
      <c r="K1105" s="49"/>
      <c r="L1105" s="49"/>
      <c r="M1105" s="49"/>
      <c r="N1105" s="49"/>
      <c r="O1105" s="49"/>
      <c r="P1105" s="49"/>
      <c r="Q1105" s="49"/>
      <c r="R1105" s="49"/>
      <c r="S1105" s="49"/>
      <c r="T1105" s="49"/>
    </row>
    <row r="1106" spans="1:24" ht="18.75">
      <c r="A1106" s="118" t="s">
        <v>214</v>
      </c>
      <c r="B1106" s="118"/>
      <c r="C1106" s="118"/>
      <c r="D1106" s="118"/>
      <c r="E1106" s="118"/>
      <c r="F1106" s="118"/>
      <c r="G1106" s="118"/>
      <c r="H1106" s="118"/>
      <c r="I1106" s="118"/>
      <c r="J1106" s="118"/>
      <c r="K1106" s="118"/>
      <c r="L1106" s="118"/>
      <c r="M1106" s="118"/>
      <c r="N1106" s="118"/>
      <c r="O1106" s="118"/>
      <c r="P1106" s="141" t="s">
        <v>318</v>
      </c>
      <c r="Q1106" s="141"/>
      <c r="R1106" s="141"/>
      <c r="S1106" s="141"/>
      <c r="T1106" s="141"/>
      <c r="U1106" s="141"/>
      <c r="V1106" s="141"/>
    </row>
    <row r="1107" spans="1:24">
      <c r="A1107" s="29"/>
      <c r="B1107" s="29"/>
      <c r="C1107" s="29"/>
      <c r="D1107" s="29"/>
      <c r="E1107" s="29"/>
      <c r="F1107" s="29"/>
      <c r="G1107" s="29"/>
      <c r="H1107" s="29"/>
      <c r="I1107" s="29"/>
      <c r="J1107" s="29"/>
      <c r="K1107" s="29"/>
      <c r="L1107" s="29"/>
      <c r="M1107" s="29"/>
      <c r="N1107" s="29"/>
      <c r="O1107" s="29"/>
      <c r="P1107" s="29"/>
      <c r="Q1107" s="29"/>
      <c r="R1107" s="29"/>
      <c r="S1107" s="29"/>
      <c r="T1107" s="29"/>
    </row>
    <row r="1108" spans="1:24" ht="24.75" customHeight="1">
      <c r="A1108" s="130" t="s">
        <v>170</v>
      </c>
      <c r="B1108" s="130"/>
      <c r="C1108" s="130"/>
      <c r="D1108" s="130"/>
      <c r="E1108" s="130"/>
      <c r="F1108" s="130"/>
      <c r="G1108" s="130"/>
      <c r="H1108" s="130"/>
      <c r="I1108" s="130"/>
      <c r="J1108" s="130"/>
      <c r="K1108" s="130"/>
      <c r="L1108" s="130"/>
      <c r="M1108" s="130"/>
      <c r="N1108" s="130"/>
      <c r="O1108" s="130"/>
      <c r="P1108" s="130"/>
      <c r="Q1108" s="130"/>
      <c r="R1108" s="130"/>
      <c r="S1108" s="130"/>
      <c r="T1108" s="138" t="s">
        <v>178</v>
      </c>
      <c r="U1108" s="109" t="s">
        <v>291</v>
      </c>
      <c r="V1108" s="109" t="s">
        <v>295</v>
      </c>
      <c r="W1108" s="109" t="s">
        <v>1014</v>
      </c>
    </row>
    <row r="1109" spans="1:24" ht="66.75" customHeight="1">
      <c r="A1109" s="109" t="s">
        <v>171</v>
      </c>
      <c r="B1109" s="130" t="s">
        <v>172</v>
      </c>
      <c r="C1109" s="109" t="s">
        <v>173</v>
      </c>
      <c r="D1109" s="109" t="s">
        <v>174</v>
      </c>
      <c r="E1109" s="109"/>
      <c r="F1109" s="109" t="s">
        <v>175</v>
      </c>
      <c r="G1109" s="109"/>
      <c r="H1109" s="109" t="s">
        <v>176</v>
      </c>
      <c r="I1109" s="109"/>
      <c r="J1109" s="109" t="s">
        <v>1002</v>
      </c>
      <c r="K1109" s="109"/>
      <c r="L1109" s="109" t="s">
        <v>1003</v>
      </c>
      <c r="M1109" s="109"/>
      <c r="N1109" s="109" t="s">
        <v>1004</v>
      </c>
      <c r="O1109" s="109"/>
      <c r="P1109" s="109" t="s">
        <v>7</v>
      </c>
      <c r="Q1109" s="109"/>
      <c r="R1109" s="109" t="s">
        <v>177</v>
      </c>
      <c r="S1109" s="109"/>
      <c r="T1109" s="139"/>
      <c r="U1109" s="109"/>
      <c r="V1109" s="109"/>
      <c r="W1109" s="109"/>
    </row>
    <row r="1110" spans="1:24" ht="16.5">
      <c r="A1110" s="109"/>
      <c r="B1110" s="130"/>
      <c r="C1110" s="109"/>
      <c r="D1110" s="51" t="s">
        <v>179</v>
      </c>
      <c r="E1110" s="53" t="s">
        <v>3</v>
      </c>
      <c r="F1110" s="51" t="s">
        <v>179</v>
      </c>
      <c r="G1110" s="53" t="s">
        <v>3</v>
      </c>
      <c r="H1110" s="51" t="s">
        <v>179</v>
      </c>
      <c r="I1110" s="53" t="s">
        <v>3</v>
      </c>
      <c r="J1110" s="51" t="s">
        <v>179</v>
      </c>
      <c r="K1110" s="53" t="s">
        <v>3</v>
      </c>
      <c r="L1110" s="51" t="s">
        <v>179</v>
      </c>
      <c r="M1110" s="53" t="s">
        <v>3</v>
      </c>
      <c r="N1110" s="51" t="s">
        <v>179</v>
      </c>
      <c r="O1110" s="53" t="s">
        <v>3</v>
      </c>
      <c r="P1110" s="51" t="s">
        <v>179</v>
      </c>
      <c r="Q1110" s="53" t="s">
        <v>3</v>
      </c>
      <c r="R1110" s="51" t="s">
        <v>179</v>
      </c>
      <c r="S1110" s="53" t="s">
        <v>3</v>
      </c>
      <c r="T1110" s="140"/>
      <c r="U1110" s="109"/>
      <c r="V1110" s="109"/>
      <c r="W1110" s="109"/>
    </row>
    <row r="1111" spans="1:24" ht="18.75">
      <c r="A1111" s="28">
        <v>1</v>
      </c>
      <c r="B1111" s="79"/>
      <c r="C1111" s="28"/>
      <c r="D1111" s="28"/>
      <c r="E1111" s="17">
        <f>IF((C1111&lt;=7),VLOOKUP(D1111,'7 лет'!$A$5:$B$78,2),IF((C1111=8),VLOOKUP(D1111,'8 лет'!$A$5:$B$78,2),IF((C1111=9),VLOOKUP(D1111,'9 лет'!$A$5:$B$78,2),IF((C1111=10),VLOOKUP(D1111,'10 лет'!$A$5:$B$78,2),IF((C1111=11),VLOOKUP(D1111,'11 лет'!$A$5:$B$78,2),IF((C1111=12),VLOOKUP(D1111,'12 лет'!$A$5:$B$78,2),IF((C1111=13),VLOOKUP(D1111,'13 лет'!$A$5:$B$78,2),IF((C1111=14),VLOOKUP(D1111,'14 лет'!$A$5:$B$78,2),IF((C1111=15),VLOOKUP(D1111,'15 лет'!$A$5:$B$78,2),IF((C1111=16),VLOOKUP(D1111,'16 лет'!$A$5:$B$78,2),IF((C1111=17),VLOOKUP(D1111,'17 лет'!$A$5:$B$78,2))))))))))))</f>
        <v>0</v>
      </c>
      <c r="F1111" s="28"/>
      <c r="G1111" s="17">
        <f>IF((C1111&lt;=7),VLOOKUP(F1111,'7 лет'!$C$5:$D$79,2),IF((C1111=8),VLOOKUP(F1111,'8 лет'!$C$5:$D$79,2),IF((C1111=9),VLOOKUP(F1111,'9 лет'!$C$5:$D$79,2),IF((C1111=10),VLOOKUP(F1111,'10 лет'!$C$5:$D$79,2),IF((C1111=11),VLOOKUP(F1111,'11 лет'!$C$5:$D$79,2),IF((C1111=12),VLOOKUP(F1111,'12 лет'!$C$5:$D$79,2),IF((C1111=13),VLOOKUP(F1111,'13 лет'!$C$5:$D$79,2),IF((C1111=14),VLOOKUP(F1111,'14 лет'!$C$5:$D$79,2),IF((C1111=15),VLOOKUP(F1111,'15 лет'!$C$5:$D$79,2),IF((C1111=16),VLOOKUP(F1111,'16 лет'!$C$5:$D$79,2),IF((C1111=17),VLOOKUP(F1111,'17 лет'!$C$5:$D$79,2))))))))))))</f>
        <v>0</v>
      </c>
      <c r="H1111" s="28"/>
      <c r="I1111" s="17">
        <f>IF((C1111&lt;=7),VLOOKUP(H1111,'7 лет'!$E$5:$F$79,2),IF((C1111=8),VLOOKUP(H1111,'8 лет'!$E$5:$F$79,2),IF((C1111=9),VLOOKUP(H1111,'9 лет'!$E$5:$F$79,2),IF((C1111=10),VLOOKUP(H1111,'10 лет'!$E$5:$F$79,2),IF((C1111=11),VLOOKUP(H1111,'11 лет'!$E$5:$F$79,2),IF((C1111=12),VLOOKUP(H1111,'12 лет'!$E$5:$F$79,2),IF((C1111=13),VLOOKUP(H1111,'13 лет'!$E$5:$F$79,2),IF((C1111=14),VLOOKUP(H1111,'14 лет'!$E$5:$F$79,2),IF((C1111=15),VLOOKUP(H1111,'15 лет'!$E$5:$F$79,2),IF((C1111=16),VLOOKUP(H1111,'16 лет'!$E$5:$F$79,2),IF((C1111=17),VLOOKUP(H1111,'17 лет'!$E$5:$F$79,2))))))))))))</f>
        <v>0</v>
      </c>
      <c r="J1111" s="28"/>
      <c r="K1111" s="17">
        <f>IF((C1111&lt;=7),VLOOKUP(J1111,'7 лет'!$G$5:$H$79,2),IF((C1111=8),VLOOKUP(J1111,'8 лет'!$G$5:$H$79,2),IF((C1111=9),VLOOKUP(J1111,'9 лет'!$G$5:$H$79,2),IF((C1111=10),VLOOKUP(J1111,'10 лет'!$G$5:$H$79,2),IF((C1111=11),VLOOKUP(J1111,'11 лет'!$G$5:$H$79,2),IF((C1111=12),VLOOKUP(J1111,'12 лет'!$G$5:$H$79,2),IF((C1111=13),VLOOKUP(J1111,'13 лет'!$G$5:$H$79,2),IF((C1111=14),VLOOKUP(J1111,'14 лет'!$G$5:$H$79,2),IF(C1111&gt;=15,"0")))))))))</f>
        <v>0</v>
      </c>
      <c r="L1111" s="28"/>
      <c r="M1111" s="17" t="str">
        <f>IF((C1111=12),VLOOKUP(L1111,'12 лет'!$I$5:$J$81,2),IF((C1111=13),VLOOKUP(L1111,'13 лет'!$I$5:$J$81,2),IF((C1111=14),VLOOKUP(L1111,'14 лет'!$I$5:$J$80,2),IF((C1111=15),VLOOKUP(L1111,'15 лет'!$G$5:$H$82,2),IF((C1111=16),VLOOKUP(L1111,'16 лет'!$G$5:$H$81,2),IF((C1111=17),VLOOKUP(L1111,'17 лет'!$G$5:$H$81,2),IF(C1111&lt;12,"0")))))))</f>
        <v>0</v>
      </c>
      <c r="N1111" s="28"/>
      <c r="O1111" s="17" t="str">
        <f>IF((C1111=15),VLOOKUP(N1111,'15 лет'!$I$5:$J$100,2),IF((C1111=16),VLOOKUP(N1111,'16 лет'!$I$5:$J$94,2),IF((C1111=17),VLOOKUP(N1111,'17 лет'!$I$5:$J$97,2),IF(C1111&lt;15,"0"))))</f>
        <v>0</v>
      </c>
      <c r="P1111" s="11"/>
      <c r="Q1111" s="17">
        <f>IF((C1111&lt;=7),VLOOKUP(P1111,'7 лет'!$I$5:$J$79,2),IF((C1111=8),VLOOKUP(P1111,'8 лет'!$I$5:$J$79,2),IF((C1111=9),VLOOKUP(P1111,'9 лет'!$I$5:$J$79,2),IF((C1111=10),VLOOKUP(P1111,'10 лет'!$I$5:$J$79,2),IF((C1111=11),VLOOKUP(P1111,'11 лет'!$I$5:$J$79,2),IF((C1111=12),VLOOKUP(P1111,'12 лет'!$K$5:$L$79,2),IF((C1111=13),VLOOKUP(P1111,'13 лет'!$K$5:$L$79,2),IF((C1111=14),VLOOKUP(P1111,'14 лет'!$K$5:$L$79,2),IF((C1111=15),VLOOKUP(P1111,'15 лет'!$K$5:$L$79,2),IF((C1111=16),VLOOKUP(P1111,'16 лет'!$K$5:$L$79,2),IF((C1111=17),VLOOKUP(P1111,'17 лет'!$K$5:$L$79,2),)))))))))))</f>
        <v>50</v>
      </c>
      <c r="R1111" s="28"/>
      <c r="S1111" s="17">
        <f>IF((C1111&lt;=7),VLOOKUP(R1111,'7 лет'!$K$5:$L$79,2),IF((C1111=8),VLOOKUP(R1111,'8 лет'!$K$5:$L$79,2),IF((C1111=9),VLOOKUP(R1111,'9 лет'!$K$5:$L$79,2),IF((C1111=10),VLOOKUP(R1111,'10 лет'!$K$5:$L$79,2),IF((C1111=11),VLOOKUP(R1111,'11 лет'!$K$5:$L$79,2),IF((C1111=12),VLOOKUP(R1111,'12 лет'!$M$5:$N$79,2),IF((C1111=13),VLOOKUP(R1111,'13 лет'!$M$5:$N$79,2),IF((C1111=14),VLOOKUP(R1111,'14 лет'!$M$5:$N$79,2),IF((C1111=15),VLOOKUP(R1111,'15 лет'!$M$5:$N$79,2),IF((C1111=16),VLOOKUP(R1111,'16 лет'!$M$5:$N$79,2),IF((C1111=17),VLOOKUP(R1111,'17 лет'!$M$5:$N$79,2))))))))))))</f>
        <v>0</v>
      </c>
      <c r="T1111" s="34">
        <f t="shared" ref="T1111:T1116" si="52">SUM(E1111+G1111+I1111+K1111+M1111+O1111+Q1111+S1111)</f>
        <v>50</v>
      </c>
      <c r="U1111" s="4">
        <f>'Личное первенство юноши'!U169</f>
        <v>7</v>
      </c>
      <c r="V1111" s="119">
        <f ca="1">'Командный зачет'!G36</f>
        <v>2</v>
      </c>
      <c r="W1111" s="110">
        <f ca="1">SUM(V1111*2)</f>
        <v>4</v>
      </c>
      <c r="X1111" t="str">
        <f>P1106</f>
        <v>Субъект РФ 27</v>
      </c>
    </row>
    <row r="1112" spans="1:24" ht="18.75">
      <c r="A1112" s="28">
        <v>2</v>
      </c>
      <c r="B1112" s="79"/>
      <c r="C1112" s="28"/>
      <c r="D1112" s="28"/>
      <c r="E1112" s="17">
        <f>IF((C1112&lt;=7),VLOOKUP(D1112,'7 лет'!$A$5:$B$78,2),IF((C1112=8),VLOOKUP(D1112,'8 лет'!$A$5:$B$78,2),IF((C1112=9),VLOOKUP(D1112,'9 лет'!$A$5:$B$78,2),IF((C1112=10),VLOOKUP(D1112,'10 лет'!$A$5:$B$78,2),IF((C1112=11),VLOOKUP(D1112,'11 лет'!$A$5:$B$78,2),IF((C1112=12),VLOOKUP(D1112,'12 лет'!$A$5:$B$78,2),IF((C1112=13),VLOOKUP(D1112,'13 лет'!$A$5:$B$78,2),IF((C1112=14),VLOOKUP(D1112,'14 лет'!$A$5:$B$78,2),IF((C1112=15),VLOOKUP(D1112,'15 лет'!$A$5:$B$78,2),IF((C1112=16),VLOOKUP(D1112,'16 лет'!$A$5:$B$78,2),IF((C1112=17),VLOOKUP(D1112,'17 лет'!$A$5:$B$78,2))))))))))))</f>
        <v>0</v>
      </c>
      <c r="F1112" s="28"/>
      <c r="G1112" s="17">
        <f>IF((C1112&lt;=7),VLOOKUP(F1112,'7 лет'!$C$5:$D$79,2),IF((C1112=8),VLOOKUP(F1112,'8 лет'!$C$5:$D$79,2),IF((C1112=9),VLOOKUP(F1112,'9 лет'!$C$5:$D$79,2),IF((C1112=10),VLOOKUP(F1112,'10 лет'!$C$5:$D$79,2),IF((C1112=11),VLOOKUP(F1112,'11 лет'!$C$5:$D$79,2),IF((C1112=12),VLOOKUP(F1112,'12 лет'!$C$5:$D$79,2),IF((C1112=13),VLOOKUP(F1112,'13 лет'!$C$5:$D$79,2),IF((C1112=14),VLOOKUP(F1112,'14 лет'!$C$5:$D$79,2),IF((C1112=15),VLOOKUP(F1112,'15 лет'!$C$5:$D$79,2),IF((C1112=16),VLOOKUP(F1112,'16 лет'!$C$5:$D$79,2),IF((C1112=17),VLOOKUP(F1112,'17 лет'!$C$5:$D$79,2))))))))))))</f>
        <v>0</v>
      </c>
      <c r="H1112" s="28"/>
      <c r="I1112" s="17">
        <f>IF((C1112&lt;=7),VLOOKUP(H1112,'7 лет'!$E$5:$F$79,2),IF((C1112=8),VLOOKUP(H1112,'8 лет'!$E$5:$F$79,2),IF((C1112=9),VLOOKUP(H1112,'9 лет'!$E$5:$F$79,2),IF((C1112=10),VLOOKUP(H1112,'10 лет'!$E$5:$F$79,2),IF((C1112=11),VLOOKUP(H1112,'11 лет'!$E$5:$F$79,2),IF((C1112=12),VLOOKUP(H1112,'12 лет'!$E$5:$F$79,2),IF((C1112=13),VLOOKUP(H1112,'13 лет'!$E$5:$F$79,2),IF((C1112=14),VLOOKUP(H1112,'14 лет'!$E$5:$F$79,2),IF((C1112=15),VLOOKUP(H1112,'15 лет'!$E$5:$F$79,2),IF((C1112=16),VLOOKUP(H1112,'16 лет'!$E$5:$F$79,2),IF((C1112=17),VLOOKUP(H1112,'17 лет'!$E$5:$F$79,2))))))))))))</f>
        <v>0</v>
      </c>
      <c r="J1112" s="28"/>
      <c r="K1112" s="17">
        <f>IF((C1112&lt;=7),VLOOKUP(J1112,'7 лет'!$G$5:$H$79,2),IF((C1112=8),VLOOKUP(J1112,'8 лет'!$G$5:$H$79,2),IF((C1112=9),VLOOKUP(J1112,'9 лет'!$G$5:$H$79,2),IF((C1112=10),VLOOKUP(J1112,'10 лет'!$G$5:$H$79,2),IF((C1112=11),VLOOKUP(J1112,'11 лет'!$G$5:$H$79,2),IF((C1112=12),VLOOKUP(J1112,'12 лет'!$G$5:$H$79,2),IF((C1112=13),VLOOKUP(J1112,'13 лет'!$G$5:$H$79,2),IF((C1112=14),VLOOKUP(J1112,'14 лет'!$G$5:$H$79,2),IF(C1112&gt;=15,"0")))))))))</f>
        <v>0</v>
      </c>
      <c r="L1112" s="28"/>
      <c r="M1112" s="17" t="str">
        <f>IF((C1112=12),VLOOKUP(L1112,'12 лет'!$I$5:$J$81,2),IF((C1112=13),VLOOKUP(L1112,'13 лет'!$I$5:$J$81,2),IF((C1112=14),VLOOKUP(L1112,'14 лет'!$I$5:$J$80,2),IF((C1112=15),VLOOKUP(L1112,'15 лет'!$G$5:$H$82,2),IF((C1112=16),VLOOKUP(L1112,'16 лет'!$G$5:$H$81,2),IF((C1112=17),VLOOKUP(L1112,'17 лет'!$G$5:$H$81,2),IF(C1112&lt;12,"0")))))))</f>
        <v>0</v>
      </c>
      <c r="N1112" s="28"/>
      <c r="O1112" s="17" t="str">
        <f>IF((C1112=15),VLOOKUP(N1112,'15 лет'!$I$5:$J$100,2),IF((C1112=16),VLOOKUP(N1112,'16 лет'!$I$5:$J$94,2),IF((C1112=17),VLOOKUP(N1112,'17 лет'!$I$5:$J$97,2),IF(C1112&lt;15,"0"))))</f>
        <v>0</v>
      </c>
      <c r="P1112" s="11"/>
      <c r="Q1112" s="17">
        <f>IF((C1112&lt;=7),VLOOKUP(P1112,'7 лет'!$I$5:$J$79,2),IF((C1112=8),VLOOKUP(P1112,'8 лет'!$I$5:$J$79,2),IF((C1112=9),VLOOKUP(P1112,'9 лет'!$I$5:$J$79,2),IF((C1112=10),VLOOKUP(P1112,'10 лет'!$I$5:$J$79,2),IF((C1112=11),VLOOKUP(P1112,'11 лет'!$I$5:$J$79,2),IF((C1112=12),VLOOKUP(P1112,'12 лет'!$K$5:$L$79,2),IF((C1112=13),VLOOKUP(P1112,'13 лет'!$K$5:$L$79,2),IF((C1112=14),VLOOKUP(P1112,'14 лет'!$K$5:$L$79,2),IF((C1112=15),VLOOKUP(P1112,'15 лет'!$K$5:$L$79,2),IF((C1112=16),VLOOKUP(P1112,'16 лет'!$K$5:$L$79,2),IF((C1112=17),VLOOKUP(P1112,'17 лет'!$K$5:$L$79,2),)))))))))))</f>
        <v>50</v>
      </c>
      <c r="R1112" s="28"/>
      <c r="S1112" s="17">
        <f>IF((C1112&lt;=7),VLOOKUP(R1112,'7 лет'!$K$5:$L$79,2),IF((C1112=8),VLOOKUP(R1112,'8 лет'!$K$5:$L$79,2),IF((C1112=9),VLOOKUP(R1112,'9 лет'!$K$5:$L$79,2),IF((C1112=10),VLOOKUP(R1112,'10 лет'!$K$5:$L$79,2),IF((C1112=11),VLOOKUP(R1112,'11 лет'!$K$5:$L$79,2),IF((C1112=12),VLOOKUP(R1112,'12 лет'!$M$5:$N$79,2),IF((C1112=13),VLOOKUP(R1112,'13 лет'!$M$5:$N$79,2),IF((C1112=14),VLOOKUP(R1112,'14 лет'!$M$5:$N$79,2),IF((C1112=15),VLOOKUP(R1112,'15 лет'!$M$5:$N$79,2),IF((C1112=16),VLOOKUP(R1112,'16 лет'!$M$5:$N$79,2),IF((C1112=17),VLOOKUP(R1112,'17 лет'!$M$5:$N$79,2))))))))))))</f>
        <v>0</v>
      </c>
      <c r="T1112" s="34">
        <f t="shared" si="52"/>
        <v>50</v>
      </c>
      <c r="U1112" s="4">
        <f>'Личное первенство юноши'!U170</f>
        <v>7</v>
      </c>
      <c r="V1112" s="120"/>
      <c r="W1112" s="111"/>
      <c r="X1112" t="str">
        <f>P1106</f>
        <v>Субъект РФ 27</v>
      </c>
    </row>
    <row r="1113" spans="1:24" ht="18.75">
      <c r="A1113" s="28">
        <v>3</v>
      </c>
      <c r="B1113" s="79"/>
      <c r="C1113" s="28"/>
      <c r="D1113" s="28"/>
      <c r="E1113" s="17">
        <f>IF((C1113&lt;=7),VLOOKUP(D1113,'7 лет'!$A$5:$B$78,2),IF((C1113=8),VLOOKUP(D1113,'8 лет'!$A$5:$B$78,2),IF((C1113=9),VLOOKUP(D1113,'9 лет'!$A$5:$B$78,2),IF((C1113=10),VLOOKUP(D1113,'10 лет'!$A$5:$B$78,2),IF((C1113=11),VLOOKUP(D1113,'11 лет'!$A$5:$B$78,2),IF((C1113=12),VLOOKUP(D1113,'12 лет'!$A$5:$B$78,2),IF((C1113=13),VLOOKUP(D1113,'13 лет'!$A$5:$B$78,2),IF((C1113=14),VLOOKUP(D1113,'14 лет'!$A$5:$B$78,2),IF((C1113=15),VLOOKUP(D1113,'15 лет'!$A$5:$B$78,2),IF((C1113=16),VLOOKUP(D1113,'16 лет'!$A$5:$B$78,2),IF((C1113=17),VLOOKUP(D1113,'17 лет'!$A$5:$B$78,2))))))))))))</f>
        <v>0</v>
      </c>
      <c r="F1113" s="28"/>
      <c r="G1113" s="17">
        <f>IF((C1113&lt;=7),VLOOKUP(F1113,'7 лет'!$C$5:$D$79,2),IF((C1113=8),VLOOKUP(F1113,'8 лет'!$C$5:$D$79,2),IF((C1113=9),VLOOKUP(F1113,'9 лет'!$C$5:$D$79,2),IF((C1113=10),VLOOKUP(F1113,'10 лет'!$C$5:$D$79,2),IF((C1113=11),VLOOKUP(F1113,'11 лет'!$C$5:$D$79,2),IF((C1113=12),VLOOKUP(F1113,'12 лет'!$C$5:$D$79,2),IF((C1113=13),VLOOKUP(F1113,'13 лет'!$C$5:$D$79,2),IF((C1113=14),VLOOKUP(F1113,'14 лет'!$C$5:$D$79,2),IF((C1113=15),VLOOKUP(F1113,'15 лет'!$C$5:$D$79,2),IF((C1113=16),VLOOKUP(F1113,'16 лет'!$C$5:$D$79,2),IF((C1113=17),VLOOKUP(F1113,'17 лет'!$C$5:$D$79,2))))))))))))</f>
        <v>0</v>
      </c>
      <c r="H1113" s="28"/>
      <c r="I1113" s="17">
        <f>IF((C1113&lt;=7),VLOOKUP(H1113,'7 лет'!$E$5:$F$79,2),IF((C1113=8),VLOOKUP(H1113,'8 лет'!$E$5:$F$79,2),IF((C1113=9),VLOOKUP(H1113,'9 лет'!$E$5:$F$79,2),IF((C1113=10),VLOOKUP(H1113,'10 лет'!$E$5:$F$79,2),IF((C1113=11),VLOOKUP(H1113,'11 лет'!$E$5:$F$79,2),IF((C1113=12),VLOOKUP(H1113,'12 лет'!$E$5:$F$79,2),IF((C1113=13),VLOOKUP(H1113,'13 лет'!$E$5:$F$79,2),IF((C1113=14),VLOOKUP(H1113,'14 лет'!$E$5:$F$79,2),IF((C1113=15),VLOOKUP(H1113,'15 лет'!$E$5:$F$79,2),IF((C1113=16),VLOOKUP(H1113,'16 лет'!$E$5:$F$79,2),IF((C1113=17),VLOOKUP(H1113,'17 лет'!$E$5:$F$79,2))))))))))))</f>
        <v>0</v>
      </c>
      <c r="J1113" s="28"/>
      <c r="K1113" s="17">
        <f>IF((C1113&lt;=7),VLOOKUP(J1113,'7 лет'!$G$5:$H$79,2),IF((C1113=8),VLOOKUP(J1113,'8 лет'!$G$5:$H$79,2),IF((C1113=9),VLOOKUP(J1113,'9 лет'!$G$5:$H$79,2),IF((C1113=10),VLOOKUP(J1113,'10 лет'!$G$5:$H$79,2),IF((C1113=11),VLOOKUP(J1113,'11 лет'!$G$5:$H$79,2),IF((C1113=12),VLOOKUP(J1113,'12 лет'!$G$5:$H$79,2),IF((C1113=13),VLOOKUP(J1113,'13 лет'!$G$5:$H$79,2),IF((C1113=14),VLOOKUP(J1113,'14 лет'!$G$5:$H$79,2),IF(C1113&gt;=15,"0")))))))))</f>
        <v>0</v>
      </c>
      <c r="L1113" s="28"/>
      <c r="M1113" s="17" t="str">
        <f>IF((C1113=12),VLOOKUP(L1113,'12 лет'!$I$5:$J$81,2),IF((C1113=13),VLOOKUP(L1113,'13 лет'!$I$5:$J$81,2),IF((C1113=14),VLOOKUP(L1113,'14 лет'!$I$5:$J$80,2),IF((C1113=15),VLOOKUP(L1113,'15 лет'!$G$5:$H$82,2),IF((C1113=16),VLOOKUP(L1113,'16 лет'!$G$5:$H$81,2),IF((C1113=17),VLOOKUP(L1113,'17 лет'!$G$5:$H$81,2),IF(C1113&lt;12,"0")))))))</f>
        <v>0</v>
      </c>
      <c r="N1113" s="28"/>
      <c r="O1113" s="17" t="str">
        <f>IF((C1113=15),VLOOKUP(N1113,'15 лет'!$I$5:$J$100,2),IF((C1113=16),VLOOKUP(N1113,'16 лет'!$I$5:$J$94,2),IF((C1113=17),VLOOKUP(N1113,'17 лет'!$I$5:$J$97,2),IF(C1113&lt;15,"0"))))</f>
        <v>0</v>
      </c>
      <c r="P1113" s="11"/>
      <c r="Q1113" s="17">
        <f>IF((C1113&lt;=7),VLOOKUP(P1113,'7 лет'!$I$5:$J$79,2),IF((C1113=8),VLOOKUP(P1113,'8 лет'!$I$5:$J$79,2),IF((C1113=9),VLOOKUP(P1113,'9 лет'!$I$5:$J$79,2),IF((C1113=10),VLOOKUP(P1113,'10 лет'!$I$5:$J$79,2),IF((C1113=11),VLOOKUP(P1113,'11 лет'!$I$5:$J$79,2),IF((C1113=12),VLOOKUP(P1113,'12 лет'!$K$5:$L$79,2),IF((C1113=13),VLOOKUP(P1113,'13 лет'!$K$5:$L$79,2),IF((C1113=14),VLOOKUP(P1113,'14 лет'!$K$5:$L$79,2),IF((C1113=15),VLOOKUP(P1113,'15 лет'!$K$5:$L$79,2),IF((C1113=16),VLOOKUP(P1113,'16 лет'!$K$5:$L$79,2),IF((C1113=17),VLOOKUP(P1113,'17 лет'!$K$5:$L$79,2),)))))))))))</f>
        <v>50</v>
      </c>
      <c r="R1113" s="28"/>
      <c r="S1113" s="17">
        <f>IF((C1113&lt;=7),VLOOKUP(R1113,'7 лет'!$K$5:$L$79,2),IF((C1113=8),VLOOKUP(R1113,'8 лет'!$K$5:$L$79,2),IF((C1113=9),VLOOKUP(R1113,'9 лет'!$K$5:$L$79,2),IF((C1113=10),VLOOKUP(R1113,'10 лет'!$K$5:$L$79,2),IF((C1113=11),VLOOKUP(R1113,'11 лет'!$K$5:$L$79,2),IF((C1113=12),VLOOKUP(R1113,'12 лет'!$M$5:$N$79,2),IF((C1113=13),VLOOKUP(R1113,'13 лет'!$M$5:$N$79,2),IF((C1113=14),VLOOKUP(R1113,'14 лет'!$M$5:$N$79,2),IF((C1113=15),VLOOKUP(R1113,'15 лет'!$M$5:$N$79,2),IF((C1113=16),VLOOKUP(R1113,'16 лет'!$M$5:$N$79,2),IF((C1113=17),VLOOKUP(R1113,'17 лет'!$M$5:$N$79,2))))))))))))</f>
        <v>0</v>
      </c>
      <c r="T1113" s="34">
        <f t="shared" si="52"/>
        <v>50</v>
      </c>
      <c r="U1113" s="4">
        <f>'Личное первенство юноши'!U171</f>
        <v>7</v>
      </c>
      <c r="V1113" s="120"/>
      <c r="W1113" s="111"/>
      <c r="X1113" t="str">
        <f>P1106</f>
        <v>Субъект РФ 27</v>
      </c>
    </row>
    <row r="1114" spans="1:24" ht="18.75">
      <c r="A1114" s="28">
        <v>4</v>
      </c>
      <c r="B1114" s="79"/>
      <c r="C1114" s="28"/>
      <c r="D1114" s="28"/>
      <c r="E1114" s="17">
        <f>IF((C1114&lt;=7),VLOOKUP(D1114,'7 лет'!$A$5:$B$78,2),IF((C1114=8),VLOOKUP(D1114,'8 лет'!$A$5:$B$78,2),IF((C1114=9),VLOOKUP(D1114,'9 лет'!$A$5:$B$78,2),IF((C1114=10),VLOOKUP(D1114,'10 лет'!$A$5:$B$78,2),IF((C1114=11),VLOOKUP(D1114,'11 лет'!$A$5:$B$78,2),IF((C1114=12),VLOOKUP(D1114,'12 лет'!$A$5:$B$78,2),IF((C1114=13),VLOOKUP(D1114,'13 лет'!$A$5:$B$78,2),IF((C1114=14),VLOOKUP(D1114,'14 лет'!$A$5:$B$78,2),IF((C1114=15),VLOOKUP(D1114,'15 лет'!$A$5:$B$78,2),IF((C1114=16),VLOOKUP(D1114,'16 лет'!$A$5:$B$78,2),IF((C1114=17),VLOOKUP(D1114,'17 лет'!$A$5:$B$78,2))))))))))))</f>
        <v>0</v>
      </c>
      <c r="F1114" s="28"/>
      <c r="G1114" s="17">
        <f>IF((C1114&lt;=7),VLOOKUP(F1114,'7 лет'!$C$5:$D$79,2),IF((C1114=8),VLOOKUP(F1114,'8 лет'!$C$5:$D$79,2),IF((C1114=9),VLOOKUP(F1114,'9 лет'!$C$5:$D$79,2),IF((C1114=10),VLOOKUP(F1114,'10 лет'!$C$5:$D$79,2),IF((C1114=11),VLOOKUP(F1114,'11 лет'!$C$5:$D$79,2),IF((C1114=12),VLOOKUP(F1114,'12 лет'!$C$5:$D$79,2),IF((C1114=13),VLOOKUP(F1114,'13 лет'!$C$5:$D$79,2),IF((C1114=14),VLOOKUP(F1114,'14 лет'!$C$5:$D$79,2),IF((C1114=15),VLOOKUP(F1114,'15 лет'!$C$5:$D$79,2),IF((C1114=16),VLOOKUP(F1114,'16 лет'!$C$5:$D$79,2),IF((C1114=17),VLOOKUP(F1114,'17 лет'!$C$5:$D$79,2))))))))))))</f>
        <v>0</v>
      </c>
      <c r="H1114" s="28"/>
      <c r="I1114" s="17">
        <f>IF((C1114&lt;=7),VLOOKUP(H1114,'7 лет'!$E$5:$F$79,2),IF((C1114=8),VLOOKUP(H1114,'8 лет'!$E$5:$F$79,2),IF((C1114=9),VLOOKUP(H1114,'9 лет'!$E$5:$F$79,2),IF((C1114=10),VLOOKUP(H1114,'10 лет'!$E$5:$F$79,2),IF((C1114=11),VLOOKUP(H1114,'11 лет'!$E$5:$F$79,2),IF((C1114=12),VLOOKUP(H1114,'12 лет'!$E$5:$F$79,2),IF((C1114=13),VLOOKUP(H1114,'13 лет'!$E$5:$F$79,2),IF((C1114=14),VLOOKUP(H1114,'14 лет'!$E$5:$F$79,2),IF((C1114=15),VLOOKUP(H1114,'15 лет'!$E$5:$F$79,2),IF((C1114=16),VLOOKUP(H1114,'16 лет'!$E$5:$F$79,2),IF((C1114=17),VLOOKUP(H1114,'17 лет'!$E$5:$F$79,2))))))))))))</f>
        <v>0</v>
      </c>
      <c r="J1114" s="28"/>
      <c r="K1114" s="17">
        <f>IF((C1114&lt;=7),VLOOKUP(J1114,'7 лет'!$G$5:$H$79,2),IF((C1114=8),VLOOKUP(J1114,'8 лет'!$G$5:$H$79,2),IF((C1114=9),VLOOKUP(J1114,'9 лет'!$G$5:$H$79,2),IF((C1114=10),VLOOKUP(J1114,'10 лет'!$G$5:$H$79,2),IF((C1114=11),VLOOKUP(J1114,'11 лет'!$G$5:$H$79,2),IF((C1114=12),VLOOKUP(J1114,'12 лет'!$G$5:$H$79,2),IF((C1114=13),VLOOKUP(J1114,'13 лет'!$G$5:$H$79,2),IF((C1114=14),VLOOKUP(J1114,'14 лет'!$G$5:$H$79,2),IF(C1114&gt;=15,"0")))))))))</f>
        <v>0</v>
      </c>
      <c r="L1114" s="28"/>
      <c r="M1114" s="17" t="str">
        <f>IF((C1114=12),VLOOKUP(L1114,'12 лет'!$I$5:$J$81,2),IF((C1114=13),VLOOKUP(L1114,'13 лет'!$I$5:$J$81,2),IF((C1114=14),VLOOKUP(L1114,'14 лет'!$I$5:$J$80,2),IF((C1114=15),VLOOKUP(L1114,'15 лет'!$G$5:$H$82,2),IF((C1114=16),VLOOKUP(L1114,'16 лет'!$G$5:$H$81,2),IF((C1114=17),VLOOKUP(L1114,'17 лет'!$G$5:$H$81,2),IF(C1114&lt;12,"0")))))))</f>
        <v>0</v>
      </c>
      <c r="N1114" s="28"/>
      <c r="O1114" s="17" t="str">
        <f>IF((C1114=15),VLOOKUP(N1114,'15 лет'!$I$5:$J$100,2),IF((C1114=16),VLOOKUP(N1114,'16 лет'!$I$5:$J$94,2),IF((C1114=17),VLOOKUP(N1114,'17 лет'!$I$5:$J$97,2),IF(C1114&lt;15,"0"))))</f>
        <v>0</v>
      </c>
      <c r="P1114" s="11"/>
      <c r="Q1114" s="17">
        <f>IF((C1114&lt;=7),VLOOKUP(P1114,'7 лет'!$I$5:$J$79,2),IF((C1114=8),VLOOKUP(P1114,'8 лет'!$I$5:$J$79,2),IF((C1114=9),VLOOKUP(P1114,'9 лет'!$I$5:$J$79,2),IF((C1114=10),VLOOKUP(P1114,'10 лет'!$I$5:$J$79,2),IF((C1114=11),VLOOKUP(P1114,'11 лет'!$I$5:$J$79,2),IF((C1114=12),VLOOKUP(P1114,'12 лет'!$K$5:$L$79,2),IF((C1114=13),VLOOKUP(P1114,'13 лет'!$K$5:$L$79,2),IF((C1114=14),VLOOKUP(P1114,'14 лет'!$K$5:$L$79,2),IF((C1114=15),VLOOKUP(P1114,'15 лет'!$K$5:$L$79,2),IF((C1114=16),VLOOKUP(P1114,'16 лет'!$K$5:$L$79,2),IF((C1114=17),VLOOKUP(P1114,'17 лет'!$K$5:$L$79,2),)))))))))))</f>
        <v>50</v>
      </c>
      <c r="R1114" s="28"/>
      <c r="S1114" s="17">
        <f>IF((C1114&lt;=7),VLOOKUP(R1114,'7 лет'!$K$5:$L$79,2),IF((C1114=8),VLOOKUP(R1114,'8 лет'!$K$5:$L$79,2),IF((C1114=9),VLOOKUP(R1114,'9 лет'!$K$5:$L$79,2),IF((C1114=10),VLOOKUP(R1114,'10 лет'!$K$5:$L$79,2),IF((C1114=11),VLOOKUP(R1114,'11 лет'!$K$5:$L$79,2),IF((C1114=12),VLOOKUP(R1114,'12 лет'!$M$5:$N$79,2),IF((C1114=13),VLOOKUP(R1114,'13 лет'!$M$5:$N$79,2),IF((C1114=14),VLOOKUP(R1114,'14 лет'!$M$5:$N$79,2),IF((C1114=15),VLOOKUP(R1114,'15 лет'!$M$5:$N$79,2),IF((C1114=16),VLOOKUP(R1114,'16 лет'!$M$5:$N$79,2),IF((C1114=17),VLOOKUP(R1114,'17 лет'!$M$5:$N$79,2))))))))))))</f>
        <v>0</v>
      </c>
      <c r="T1114" s="34">
        <f t="shared" si="52"/>
        <v>50</v>
      </c>
      <c r="U1114" s="4">
        <f>'Личное первенство юноши'!U172</f>
        <v>7</v>
      </c>
      <c r="V1114" s="120"/>
      <c r="W1114" s="111"/>
      <c r="X1114" t="str">
        <f>P1106</f>
        <v>Субъект РФ 27</v>
      </c>
    </row>
    <row r="1115" spans="1:24" ht="18.75">
      <c r="A1115" s="28">
        <v>5</v>
      </c>
      <c r="B1115" s="79"/>
      <c r="C1115" s="30"/>
      <c r="D1115" s="28"/>
      <c r="E1115" s="17">
        <f>IF((C1115&lt;=7),VLOOKUP(D1115,'7 лет'!$A$5:$B$78,2),IF((C1115=8),VLOOKUP(D1115,'8 лет'!$A$5:$B$78,2),IF((C1115=9),VLOOKUP(D1115,'9 лет'!$A$5:$B$78,2),IF((C1115=10),VLOOKUP(D1115,'10 лет'!$A$5:$B$78,2),IF((C1115=11),VLOOKUP(D1115,'11 лет'!$A$5:$B$78,2),IF((C1115=12),VLOOKUP(D1115,'12 лет'!$A$5:$B$78,2),IF((C1115=13),VLOOKUP(D1115,'13 лет'!$A$5:$B$78,2),IF((C1115=14),VLOOKUP(D1115,'14 лет'!$A$5:$B$78,2),IF((C1115=15),VLOOKUP(D1115,'15 лет'!$A$5:$B$78,2),IF((C1115=16),VLOOKUP(D1115,'16 лет'!$A$5:$B$78,2),IF((C1115=17),VLOOKUP(D1115,'17 лет'!$A$5:$B$78,2))))))))))))</f>
        <v>0</v>
      </c>
      <c r="F1115" s="28"/>
      <c r="G1115" s="17">
        <f>IF((C1115&lt;=7),VLOOKUP(F1115,'7 лет'!$C$5:$D$79,2),IF((C1115=8),VLOOKUP(F1115,'8 лет'!$C$5:$D$79,2),IF((C1115=9),VLOOKUP(F1115,'9 лет'!$C$5:$D$79,2),IF((C1115=10),VLOOKUP(F1115,'10 лет'!$C$5:$D$79,2),IF((C1115=11),VLOOKUP(F1115,'11 лет'!$C$5:$D$79,2),IF((C1115=12),VLOOKUP(F1115,'12 лет'!$C$5:$D$79,2),IF((C1115=13),VLOOKUP(F1115,'13 лет'!$C$5:$D$79,2),IF((C1115=14),VLOOKUP(F1115,'14 лет'!$C$5:$D$79,2),IF((C1115=15),VLOOKUP(F1115,'15 лет'!$C$5:$D$79,2),IF((C1115=16),VLOOKUP(F1115,'16 лет'!$C$5:$D$79,2),IF((C1115=17),VLOOKUP(F1115,'17 лет'!$C$5:$D$79,2))))))))))))</f>
        <v>0</v>
      </c>
      <c r="H1115" s="28"/>
      <c r="I1115" s="17">
        <f>IF((C1115&lt;=7),VLOOKUP(H1115,'7 лет'!$E$5:$F$79,2),IF((C1115=8),VLOOKUP(H1115,'8 лет'!$E$5:$F$79,2),IF((C1115=9),VLOOKUP(H1115,'9 лет'!$E$5:$F$79,2),IF((C1115=10),VLOOKUP(H1115,'10 лет'!$E$5:$F$79,2),IF((C1115=11),VLOOKUP(H1115,'11 лет'!$E$5:$F$79,2),IF((C1115=12),VLOOKUP(H1115,'12 лет'!$E$5:$F$79,2),IF((C1115=13),VLOOKUP(H1115,'13 лет'!$E$5:$F$79,2),IF((C1115=14),VLOOKUP(H1115,'14 лет'!$E$5:$F$79,2),IF((C1115=15),VLOOKUP(H1115,'15 лет'!$E$5:$F$79,2),IF((C1115=16),VLOOKUP(H1115,'16 лет'!$E$5:$F$79,2),IF((C1115=17),VLOOKUP(H1115,'17 лет'!$E$5:$F$79,2))))))))))))</f>
        <v>0</v>
      </c>
      <c r="J1115" s="28"/>
      <c r="K1115" s="17">
        <f>IF((C1115&lt;=7),VLOOKUP(J1115,'7 лет'!$G$5:$H$79,2),IF((C1115=8),VLOOKUP(J1115,'8 лет'!$G$5:$H$79,2),IF((C1115=9),VLOOKUP(J1115,'9 лет'!$G$5:$H$79,2),IF((C1115=10),VLOOKUP(J1115,'10 лет'!$G$5:$H$79,2),IF((C1115=11),VLOOKUP(J1115,'11 лет'!$G$5:$H$79,2),IF((C1115=12),VLOOKUP(J1115,'12 лет'!$G$5:$H$79,2),IF((C1115=13),VLOOKUP(J1115,'13 лет'!$G$5:$H$79,2),IF((C1115=14),VLOOKUP(J1115,'14 лет'!$G$5:$H$79,2),IF(C1115&gt;=15,"0")))))))))</f>
        <v>0</v>
      </c>
      <c r="L1115" s="28"/>
      <c r="M1115" s="17" t="str">
        <f>IF((C1115=12),VLOOKUP(L1115,'12 лет'!$I$5:$J$81,2),IF((C1115=13),VLOOKUP(L1115,'13 лет'!$I$5:$J$81,2),IF((C1115=14),VLOOKUP(L1115,'14 лет'!$I$5:$J$80,2),IF((C1115=15),VLOOKUP(L1115,'15 лет'!$G$5:$H$82,2),IF((C1115=16),VLOOKUP(L1115,'16 лет'!$G$5:$H$81,2),IF((C1115=17),VLOOKUP(L1115,'17 лет'!$G$5:$H$81,2),IF(C1115&lt;12,"0")))))))</f>
        <v>0</v>
      </c>
      <c r="N1115" s="28"/>
      <c r="O1115" s="17" t="str">
        <f>IF((C1115=15),VLOOKUP(N1115,'15 лет'!$I$5:$J$100,2),IF((C1115=16),VLOOKUP(N1115,'16 лет'!$I$5:$J$94,2),IF((C1115=17),VLOOKUP(N1115,'17 лет'!$I$5:$J$97,2),IF(C1115&lt;15,"0"))))</f>
        <v>0</v>
      </c>
      <c r="P1115" s="11"/>
      <c r="Q1115" s="17">
        <f>IF((C1115&lt;=7),VLOOKUP(P1115,'7 лет'!$I$5:$J$79,2),IF((C1115=8),VLOOKUP(P1115,'8 лет'!$I$5:$J$79,2),IF((C1115=9),VLOOKUP(P1115,'9 лет'!$I$5:$J$79,2),IF((C1115=10),VLOOKUP(P1115,'10 лет'!$I$5:$J$79,2),IF((C1115=11),VLOOKUP(P1115,'11 лет'!$I$5:$J$79,2),IF((C1115=12),VLOOKUP(P1115,'12 лет'!$K$5:$L$79,2),IF((C1115=13),VLOOKUP(P1115,'13 лет'!$K$5:$L$79,2),IF((C1115=14),VLOOKUP(P1115,'14 лет'!$K$5:$L$79,2),IF((C1115=15),VLOOKUP(P1115,'15 лет'!$K$5:$L$79,2),IF((C1115=16),VLOOKUP(P1115,'16 лет'!$K$5:$L$79,2),IF((C1115=17),VLOOKUP(P1115,'17 лет'!$K$5:$L$79,2),)))))))))))</f>
        <v>50</v>
      </c>
      <c r="R1115" s="28"/>
      <c r="S1115" s="17">
        <f>IF((C1115&lt;=7),VLOOKUP(R1115,'7 лет'!$K$5:$L$79,2),IF((C1115=8),VLOOKUP(R1115,'8 лет'!$K$5:$L$79,2),IF((C1115=9),VLOOKUP(R1115,'9 лет'!$K$5:$L$79,2),IF((C1115=10),VLOOKUP(R1115,'10 лет'!$K$5:$L$79,2),IF((C1115=11),VLOOKUP(R1115,'11 лет'!$K$5:$L$79,2),IF((C1115=12),VLOOKUP(R1115,'12 лет'!$M$5:$N$79,2),IF((C1115=13),VLOOKUP(R1115,'13 лет'!$M$5:$N$79,2),IF((C1115=14),VLOOKUP(R1115,'14 лет'!$M$5:$N$79,2),IF((C1115=15),VLOOKUP(R1115,'15 лет'!$M$5:$N$79,2),IF((C1115=16),VLOOKUP(R1115,'16 лет'!$M$5:$N$79,2),IF((C1115=17),VLOOKUP(R1115,'17 лет'!$M$5:$N$79,2))))))))))))</f>
        <v>0</v>
      </c>
      <c r="T1115" s="34">
        <f t="shared" si="52"/>
        <v>50</v>
      </c>
      <c r="U1115" s="4">
        <f>'Личное первенство юноши'!U173</f>
        <v>7</v>
      </c>
      <c r="V1115" s="120"/>
      <c r="W1115" s="111"/>
      <c r="X1115" t="str">
        <f>P1106</f>
        <v>Субъект РФ 27</v>
      </c>
    </row>
    <row r="1116" spans="1:24" ht="18.75">
      <c r="A1116" s="28">
        <v>6</v>
      </c>
      <c r="B1116" s="79"/>
      <c r="C1116" s="30"/>
      <c r="D1116" s="28"/>
      <c r="E1116" s="17">
        <f>IF((C1116&lt;=7),VLOOKUP(D1116,'7 лет'!$A$5:$B$78,2),IF((C1116=8),VLOOKUP(D1116,'8 лет'!$A$5:$B$78,2),IF((C1116=9),VLOOKUP(D1116,'9 лет'!$A$5:$B$78,2),IF((C1116=10),VLOOKUP(D1116,'10 лет'!$A$5:$B$78,2),IF((C1116=11),VLOOKUP(D1116,'11 лет'!$A$5:$B$78,2),IF((C1116=12),VLOOKUP(D1116,'12 лет'!$A$5:$B$78,2),IF((C1116=13),VLOOKUP(D1116,'13 лет'!$A$5:$B$78,2),IF((C1116=14),VLOOKUP(D1116,'14 лет'!$A$5:$B$78,2),IF((C1116=15),VLOOKUP(D1116,'15 лет'!$A$5:$B$78,2),IF((C1116=16),VLOOKUP(D1116,'16 лет'!$A$5:$B$78,2),IF((C1116=17),VLOOKUP(D1116,'17 лет'!$A$5:$B$78,2))))))))))))</f>
        <v>0</v>
      </c>
      <c r="F1116" s="28"/>
      <c r="G1116" s="17">
        <f>IF((C1116&lt;=7),VLOOKUP(F1116,'7 лет'!$C$5:$D$79,2),IF((C1116=8),VLOOKUP(F1116,'8 лет'!$C$5:$D$79,2),IF((C1116=9),VLOOKUP(F1116,'9 лет'!$C$5:$D$79,2),IF((C1116=10),VLOOKUP(F1116,'10 лет'!$C$5:$D$79,2),IF((C1116=11),VLOOKUP(F1116,'11 лет'!$C$5:$D$79,2),IF((C1116=12),VLOOKUP(F1116,'12 лет'!$C$5:$D$79,2),IF((C1116=13),VLOOKUP(F1116,'13 лет'!$C$5:$D$79,2),IF((C1116=14),VLOOKUP(F1116,'14 лет'!$C$5:$D$79,2),IF((C1116=15),VLOOKUP(F1116,'15 лет'!$C$5:$D$79,2),IF((C1116=16),VLOOKUP(F1116,'16 лет'!$C$5:$D$79,2),IF((C1116=17),VLOOKUP(F1116,'17 лет'!$C$5:$D$79,2))))))))))))</f>
        <v>0</v>
      </c>
      <c r="H1116" s="28"/>
      <c r="I1116" s="17">
        <f>IF((C1116&lt;=7),VLOOKUP(H1116,'7 лет'!$E$5:$F$79,2),IF((C1116=8),VLOOKUP(H1116,'8 лет'!$E$5:$F$79,2),IF((C1116=9),VLOOKUP(H1116,'9 лет'!$E$5:$F$79,2),IF((C1116=10),VLOOKUP(H1116,'10 лет'!$E$5:$F$79,2),IF((C1116=11),VLOOKUP(H1116,'11 лет'!$E$5:$F$79,2),IF((C1116=12),VLOOKUP(H1116,'12 лет'!$E$5:$F$79,2),IF((C1116=13),VLOOKUP(H1116,'13 лет'!$E$5:$F$79,2),IF((C1116=14),VLOOKUP(H1116,'14 лет'!$E$5:$F$79,2),IF((C1116=15),VLOOKUP(H1116,'15 лет'!$E$5:$F$79,2),IF((C1116=16),VLOOKUP(H1116,'16 лет'!$E$5:$F$79,2),IF((C1116=17),VLOOKUP(H1116,'17 лет'!$E$5:$F$79,2))))))))))))</f>
        <v>0</v>
      </c>
      <c r="J1116" s="28"/>
      <c r="K1116" s="17">
        <f>IF((C1116&lt;=7),VLOOKUP(J1116,'7 лет'!$G$5:$H$79,2),IF((C1116=8),VLOOKUP(J1116,'8 лет'!$G$5:$H$79,2),IF((C1116=9),VLOOKUP(J1116,'9 лет'!$G$5:$H$79,2),IF((C1116=10),VLOOKUP(J1116,'10 лет'!$G$5:$H$79,2),IF((C1116=11),VLOOKUP(J1116,'11 лет'!$G$5:$H$79,2),IF((C1116=12),VLOOKUP(J1116,'12 лет'!$G$5:$H$79,2),IF((C1116=13),VLOOKUP(J1116,'13 лет'!$G$5:$H$79,2),IF((C1116=14),VLOOKUP(J1116,'14 лет'!$G$5:$H$79,2),IF(C1116&gt;=15,"0")))))))))</f>
        <v>0</v>
      </c>
      <c r="L1116" s="28"/>
      <c r="M1116" s="17" t="str">
        <f>IF((C1116=12),VLOOKUP(L1116,'12 лет'!$I$5:$J$81,2),IF((C1116=13),VLOOKUP(L1116,'13 лет'!$I$5:$J$81,2),IF((C1116=14),VLOOKUP(L1116,'14 лет'!$I$5:$J$80,2),IF((C1116=15),VLOOKUP(L1116,'15 лет'!$G$5:$H$82,2),IF((C1116=16),VLOOKUP(L1116,'16 лет'!$G$5:$H$81,2),IF((C1116=17),VLOOKUP(L1116,'17 лет'!$G$5:$H$81,2),IF(C1116&lt;12,"0")))))))</f>
        <v>0</v>
      </c>
      <c r="N1116" s="28"/>
      <c r="O1116" s="17" t="str">
        <f>IF((C1116=15),VLOOKUP(N1116,'15 лет'!$I$5:$J$100,2),IF((C1116=16),VLOOKUP(N1116,'16 лет'!$I$5:$J$94,2),IF((C1116=17),VLOOKUP(N1116,'17 лет'!$I$5:$J$97,2),IF(C1116&lt;15,"0"))))</f>
        <v>0</v>
      </c>
      <c r="P1116" s="11"/>
      <c r="Q1116" s="17">
        <f>IF((C1116&lt;=7),VLOOKUP(P1116,'7 лет'!$I$5:$J$79,2),IF((C1116=8),VLOOKUP(P1116,'8 лет'!$I$5:$J$79,2),IF((C1116=9),VLOOKUP(P1116,'9 лет'!$I$5:$J$79,2),IF((C1116=10),VLOOKUP(P1116,'10 лет'!$I$5:$J$79,2),IF((C1116=11),VLOOKUP(P1116,'11 лет'!$I$5:$J$79,2),IF((C1116=12),VLOOKUP(P1116,'12 лет'!$K$5:$L$79,2),IF((C1116=13),VLOOKUP(P1116,'13 лет'!$K$5:$L$79,2),IF((C1116=14),VLOOKUP(P1116,'14 лет'!$K$5:$L$79,2),IF((C1116=15),VLOOKUP(P1116,'15 лет'!$K$5:$L$79,2),IF((C1116=16),VLOOKUP(P1116,'16 лет'!$K$5:$L$79,2),IF((C1116=17),VLOOKUP(P1116,'17 лет'!$K$5:$L$79,2),)))))))))))</f>
        <v>50</v>
      </c>
      <c r="R1116" s="28"/>
      <c r="S1116" s="17">
        <f>IF((C1116&lt;=7),VLOOKUP(R1116,'7 лет'!$K$5:$L$79,2),IF((C1116=8),VLOOKUP(R1116,'8 лет'!$K$5:$L$79,2),IF((C1116=9),VLOOKUP(R1116,'9 лет'!$K$5:$L$79,2),IF((C1116=10),VLOOKUP(R1116,'10 лет'!$K$5:$L$79,2),IF((C1116=11),VLOOKUP(R1116,'11 лет'!$K$5:$L$79,2),IF((C1116=12),VLOOKUP(R1116,'12 лет'!$M$5:$N$79,2),IF((C1116=13),VLOOKUP(R1116,'13 лет'!$M$5:$N$79,2),IF((C1116=14),VLOOKUP(R1116,'14 лет'!$M$5:$N$79,2),IF((C1116=15),VLOOKUP(R1116,'15 лет'!$M$5:$N$79,2),IF((C1116=16),VLOOKUP(R1116,'16 лет'!$M$5:$N$79,2),IF((C1116=17),VLOOKUP(R1116,'17 лет'!$M$5:$N$79,2))))))))))))</f>
        <v>0</v>
      </c>
      <c r="T1116" s="34">
        <f t="shared" si="52"/>
        <v>50</v>
      </c>
      <c r="U1116" s="4">
        <f>'Личное первенство юноши'!U174</f>
        <v>7</v>
      </c>
      <c r="V1116" s="120"/>
      <c r="W1116" s="111"/>
      <c r="X1116" t="str">
        <f>P1106</f>
        <v>Субъект РФ 27</v>
      </c>
    </row>
    <row r="1117" spans="1:24" ht="18.75">
      <c r="A1117" s="122"/>
      <c r="B1117" s="123"/>
      <c r="C1117" s="123"/>
      <c r="D1117" s="123"/>
      <c r="E1117" s="123"/>
      <c r="F1117" s="123"/>
      <c r="G1117" s="123"/>
      <c r="H1117" s="123"/>
      <c r="I1117" s="123"/>
      <c r="J1117" s="123"/>
      <c r="K1117" s="123"/>
      <c r="L1117" s="123"/>
      <c r="M1117" s="123"/>
      <c r="N1117" s="123"/>
      <c r="O1117" s="123"/>
      <c r="P1117" s="128" t="s">
        <v>292</v>
      </c>
      <c r="Q1117" s="128"/>
      <c r="R1117" s="128"/>
      <c r="S1117" s="129"/>
      <c r="T1117" s="124">
        <f ca="1">SUMPRODUCT(LARGE($T$1111:$T$1116,ROW(INDIRECT("T1:T"&amp;Z17))))</f>
        <v>250</v>
      </c>
      <c r="U1117" s="125"/>
      <c r="V1117" s="120"/>
      <c r="W1117" s="111"/>
    </row>
    <row r="1118" spans="1:24" ht="24.75" customHeight="1">
      <c r="A1118" s="135" t="s">
        <v>180</v>
      </c>
      <c r="B1118" s="136"/>
      <c r="C1118" s="136"/>
      <c r="D1118" s="136"/>
      <c r="E1118" s="136"/>
      <c r="F1118" s="136"/>
      <c r="G1118" s="136"/>
      <c r="H1118" s="136"/>
      <c r="I1118" s="136"/>
      <c r="J1118" s="136"/>
      <c r="K1118" s="136"/>
      <c r="L1118" s="136"/>
      <c r="M1118" s="136"/>
      <c r="N1118" s="136"/>
      <c r="O1118" s="136"/>
      <c r="P1118" s="136"/>
      <c r="Q1118" s="136"/>
      <c r="R1118" s="136"/>
      <c r="S1118" s="136"/>
      <c r="T1118" s="136"/>
      <c r="U1118" s="137"/>
      <c r="V1118" s="120"/>
      <c r="W1118" s="111"/>
    </row>
    <row r="1119" spans="1:24" ht="18.75">
      <c r="A1119" s="28">
        <v>1</v>
      </c>
      <c r="B1119" s="80"/>
      <c r="C1119" s="28"/>
      <c r="D1119" s="28"/>
      <c r="E1119" s="17">
        <f>IF((C1119&lt;=7),VLOOKUP(D1119,'7 лет'!$M$5:$N$78,2),IF((C1119=8),VLOOKUP(D1119,'8 лет'!$M$5:$N$78,2),IF((C1119=9),VLOOKUP(D1119,'9 лет'!$M$5:$N$78,2),IF((C1119=10),VLOOKUP(D1119,'10 лет'!$M$5:$N$78,2),IF((C1119=11),VLOOKUP(D1119,'11 лет'!$M$5:$N$78,2),IF((C1119=12),VLOOKUP(D1119,'12 лет'!$O$5:$P$78,2),IF((C1119=13),VLOOKUP(D1119,'13 лет'!$O$5:$P$78,2),IF((C1119=14),VLOOKUP(D1119,'14 лет'!$O$5:$P$78,2),IF((C1119=15),VLOOKUP(D1119,'15 лет'!$O$5:$P$78,2),IF((C1119=16),VLOOKUP(D1119,'16 лет'!$O$5:$P$78,2),IF((C1119=17),VLOOKUP(D1119,'17 лет'!$O$5:$P$78,2))))))))))))</f>
        <v>0</v>
      </c>
      <c r="F1119" s="28"/>
      <c r="G1119" s="17">
        <f>IF((C1119&lt;=7),VLOOKUP(F1119,'7 лет'!$O$5:$P$79,2),IF((C1119=8),VLOOKUP(F1119,'8 лет'!$O$5:$P$79,2),IF((C1119=9),VLOOKUP(F1119,'9 лет'!$O$5:$P$79,2),IF((C1119=10),VLOOKUP(F1119,'10 лет'!$O$5:$P$79,2),IF((C1119=11),VLOOKUP(F1119,'11 лет'!$O$5:$P$79,2),IF((C1119=12),VLOOKUP(F1119,'12 лет'!$Q$5:$R$79,2),IF((C1119=13),VLOOKUP(F1119,'13 лет'!$Q$5:$R$79,2),IF((C1119=14),VLOOKUP(F1119,'14 лет'!$Q$5:$R$79,2),IF((C1119=15),VLOOKUP(F1119,'15 лет'!$Q$5:$R$79,2),IF((C1119=16),VLOOKUP(F1119,'16 лет'!$Q$5:$R$79,2),IF((C1119=17),VLOOKUP(F1119,'17 лет'!$Q$5:$R$79,2))))))))))))</f>
        <v>0</v>
      </c>
      <c r="H1119" s="28"/>
      <c r="I1119" s="17">
        <f>IF((C1119&lt;=7),VLOOKUP(H1119,'7 лет'!$Q$5:$R$79,2),IF((C1119=8),VLOOKUP(H1119,'8 лет'!$Q$5:$R$79,2),IF((C1119=9),VLOOKUP(H1119,'9 лет'!$Q$5:$R$79,2),IF((C1119=10),VLOOKUP(H1119,'10 лет'!$Q$5:$R$79,2),IF((C1119=11),VLOOKUP(H1119,'11 лет'!$Q$5:$R$79,2),IF((C1119=12),VLOOKUP(H1119,'12 лет'!$S$5:$T$79,2),IF((C1119=13),VLOOKUP(H1119,'13 лет'!$S$5:$T$79,2),IF((C1119=14),VLOOKUP(H1119,'14 лет'!$S$5:$T$79,2),IF((C1119=15),VLOOKUP(H1119,'15 лет'!$S$5:$T$79,2),IF((C1119=16),VLOOKUP(H1119,'16 лет'!$S$5:$T$79,2),IF((C1119=17),VLOOKUP(H1119,'17 лет'!$S$5:$T$79,2))))))))))))</f>
        <v>0</v>
      </c>
      <c r="J1119" s="28"/>
      <c r="K1119" s="17">
        <f>IF((C1119&lt;=7),VLOOKUP(J1119,'7 лет'!$S$5:$T$79,2),IF((C1119=8),VLOOKUP(J1119,'8 лет'!$S$5:$T$79,2),IF((C1119=9),VLOOKUP(J1119,'9 лет'!$S$5:$T$79,2),IF((C1119=10),VLOOKUP(J1119,'10 лет'!$S$5:$T$79,2),IF((C1119=11),VLOOKUP(J1119,'11 лет'!$S$5:$T$79,2),IF((C1119=12),VLOOKUP(J1119,'12 лет'!$U$5:$V$79,2),IF((C1119=13),VLOOKUP(J1119,'13 лет'!$U$5:$V$79,2),IF((C1119=14),VLOOKUP(J1119,'14 лет'!$U$5:$V$79,2),IF(C1119&gt;=15,"0")))))))))</f>
        <v>0</v>
      </c>
      <c r="L1119" s="28"/>
      <c r="M1119" s="17" t="str">
        <f>IF((C1119=12),VLOOKUP(L1119,'12 лет'!$W$5:$X$85,2),IF((C1119=13),VLOOKUP(L1119,'13 лет'!$W$5:$X$84,2),IF((C1119=14),VLOOKUP(L1119,'14 лет'!$W$5:$X$82,2),IF((C1119=15),VLOOKUP(L1119,'15 лет'!$U$5:$V$82,2),IF((C1119=16),VLOOKUP(L1119,'16 лет'!$U$5:$V$78,2),IF((C1119=17),VLOOKUP(L1119,'17 лет'!$U$5:$V$78,2),IF(C1119&lt;12,"0")))))))</f>
        <v>0</v>
      </c>
      <c r="N1119" s="28"/>
      <c r="O1119" s="17" t="str">
        <f>IF((C1119=15),VLOOKUP(N1119,'15 лет'!$W$5:$X$115,2),IF((C1119=16),VLOOKUP(N1119,'16 лет'!$W$5:$X$113,2),IF((C1119=17),VLOOKUP(N1119,'17 лет'!$W$5:$X$113,2),IF(C1119&lt;15,"0"))))</f>
        <v>0</v>
      </c>
      <c r="P1119" s="11"/>
      <c r="Q1119" s="17">
        <f>IF((C1119&lt;=7),VLOOKUP(P1119,'7 лет'!$U$5:$V$79,2),IF((C1119=8),VLOOKUP(P1119,'8 лет'!$U$5:$V$79,2),IF((C1119=9),VLOOKUP(P1119,'9 лет'!$U$5:$V$79,2),IF((C1119=10),VLOOKUP(P1119,'10 лет'!$U$5:$V$79,2),IF((C1119=11),VLOOKUP(P1119,'11 лет'!$U$5:$V$79,2),IF((C1119=12),VLOOKUP(P1119,'12 лет'!$Y$5:$Z$79,2),IF((C1119=13),VLOOKUP(P1119,'13 лет'!$Y$5:$Z$79,2),IF((C1119=14),VLOOKUP(P1119,'14 лет'!$Y$5:$Z$79,2),IF((C1119=15),VLOOKUP(P1119,'15 лет'!$Y$5:$Z$79,2),IF((C1119=16),VLOOKUP(P1119,'16 лет'!$Y$5:$Z$79,2),IF((C1119=17),VLOOKUP(P1119,'17 лет'!$Y$5:$Z$79,2))))))))))))</f>
        <v>35</v>
      </c>
      <c r="R1119" s="28"/>
      <c r="S1119" s="17">
        <f>IF((C1119&lt;=7),VLOOKUP(R1119,'7 лет'!$W$5:$X$79,2),IF((C1119=8),VLOOKUP(R1119,'8 лет'!$W$5:$X$79,2),IF((C1119=9),VLOOKUP(R1119,'9 лет'!$W$5:$X$79,2),IF((C1119=10),VLOOKUP(R1119,'10 лет'!$W$5:$X$79,2),IF((C1119=11),VLOOKUP(R1119,'11 лет'!$W$5:$X$79,2),IF((C1119=12),VLOOKUP(R1119,'12 лет'!$AA$5:$AB$79,2),IF((C1119=13),VLOOKUP(R1119,'13 лет'!$AA$5:$AB$79,2),IF((C1119=14),VLOOKUP(R1119,'14 лет'!$AA$5:$AB$79,2),IF((C1119=15),VLOOKUP(R1119,'15 лет'!$AA$5:$AB$79,2),IF((C1119=16),VLOOKUP(R1119,'16 лет'!$AA$5:$AB$79,2),IF((C1119=17),VLOOKUP(R1119,'17 лет'!$AA$5:$AB$79,2))))))))))))</f>
        <v>0</v>
      </c>
      <c r="T1119" s="35">
        <f t="shared" ref="T1119:T1124" si="53">SUM(E1119+G1119+I1119+K1119+M1119+O1119+Q1119+S1119)</f>
        <v>35</v>
      </c>
      <c r="U1119" s="4">
        <f>'Личное первенство девушки'!U169</f>
        <v>7</v>
      </c>
      <c r="V1119" s="120"/>
      <c r="W1119" s="111"/>
      <c r="X1119" t="str">
        <f>P1106</f>
        <v>Субъект РФ 27</v>
      </c>
    </row>
    <row r="1120" spans="1:24" ht="18.75">
      <c r="A1120" s="28">
        <v>2</v>
      </c>
      <c r="B1120" s="80"/>
      <c r="C1120" s="28"/>
      <c r="D1120" s="28"/>
      <c r="E1120" s="17">
        <f>IF((C1120&lt;=7),VLOOKUP(D1120,'7 лет'!$M$5:$N$78,2),IF((C1120=8),VLOOKUP(D1120,'8 лет'!$M$5:$N$78,2),IF((C1120=9),VLOOKUP(D1120,'9 лет'!$M$5:$N$78,2),IF((C1120=10),VLOOKUP(D1120,'10 лет'!$M$5:$N$78,2),IF((C1120=11),VLOOKUP(D1120,'11 лет'!$M$5:$N$78,2),IF((C1120=12),VLOOKUP(D1120,'12 лет'!$O$5:$P$78,2),IF((C1120=13),VLOOKUP(D1120,'13 лет'!$O$5:$P$78,2),IF((C1120=14),VLOOKUP(D1120,'14 лет'!$O$5:$P$78,2),IF((C1120=15),VLOOKUP(D1120,'15 лет'!$O$5:$P$78,2),IF((C1120=16),VLOOKUP(D1120,'16 лет'!$O$5:$P$78,2),IF((C1120=17),VLOOKUP(D1120,'17 лет'!$O$5:$P$78,2))))))))))))</f>
        <v>0</v>
      </c>
      <c r="F1120" s="28"/>
      <c r="G1120" s="17">
        <f>IF((C1120&lt;=7),VLOOKUP(F1120,'7 лет'!$O$5:$P$79,2),IF((C1120=8),VLOOKUP(F1120,'8 лет'!$O$5:$P$79,2),IF((C1120=9),VLOOKUP(F1120,'9 лет'!$O$5:$P$79,2),IF((C1120=10),VLOOKUP(F1120,'10 лет'!$O$5:$P$79,2),IF((C1120=11),VLOOKUP(F1120,'11 лет'!$O$5:$P$79,2),IF((C1120=12),VLOOKUP(F1120,'12 лет'!$Q$5:$R$79,2),IF((C1120=13),VLOOKUP(F1120,'13 лет'!$Q$5:$R$79,2),IF((C1120=14),VLOOKUP(F1120,'14 лет'!$Q$5:$R$79,2),IF((C1120=15),VLOOKUP(F1120,'15 лет'!$Q$5:$R$79,2),IF((C1120=16),VLOOKUP(F1120,'16 лет'!$Q$5:$R$79,2),IF((C1120=17),VLOOKUP(F1120,'17 лет'!$Q$5:$R$79,2))))))))))))</f>
        <v>0</v>
      </c>
      <c r="H1120" s="28"/>
      <c r="I1120" s="17">
        <f>IF((C1120&lt;=7),VLOOKUP(H1120,'7 лет'!$Q$5:$R$79,2),IF((C1120=8),VLOOKUP(H1120,'8 лет'!$Q$5:$R$79,2),IF((C1120=9),VLOOKUP(H1120,'9 лет'!$Q$5:$R$79,2),IF((C1120=10),VLOOKUP(H1120,'10 лет'!$Q$5:$R$79,2),IF((C1120=11),VLOOKUP(H1120,'11 лет'!$Q$5:$R$79,2),IF((C1120=12),VLOOKUP(H1120,'12 лет'!$S$5:$T$79,2),IF((C1120=13),VLOOKUP(H1120,'13 лет'!$S$5:$T$79,2),IF((C1120=14),VLOOKUP(H1120,'14 лет'!$S$5:$T$79,2),IF((C1120=15),VLOOKUP(H1120,'15 лет'!$S$5:$T$79,2),IF((C1120=16),VLOOKUP(H1120,'16 лет'!$S$5:$T$79,2),IF((C1120=17),VLOOKUP(H1120,'17 лет'!$S$5:$T$79,2))))))))))))</f>
        <v>0</v>
      </c>
      <c r="J1120" s="28"/>
      <c r="K1120" s="17">
        <f>IF((C1120&lt;=7),VLOOKUP(J1120,'7 лет'!$S$5:$T$79,2),IF((C1120=8),VLOOKUP(J1120,'8 лет'!$S$5:$T$79,2),IF((C1120=9),VLOOKUP(J1120,'9 лет'!$S$5:$T$79,2),IF((C1120=10),VLOOKUP(J1120,'10 лет'!$S$5:$T$79,2),IF((C1120=11),VLOOKUP(J1120,'11 лет'!$S$5:$T$79,2),IF((C1120=12),VLOOKUP(J1120,'12 лет'!$U$5:$V$79,2),IF((C1120=13),VLOOKUP(J1120,'13 лет'!$U$5:$V$79,2),IF((C1120=14),VLOOKUP(J1120,'14 лет'!$U$5:$V$79,2),IF(C1120&gt;=15,"0")))))))))</f>
        <v>0</v>
      </c>
      <c r="L1120" s="28"/>
      <c r="M1120" s="17" t="str">
        <f>IF((C1120=12),VLOOKUP(L1120,'12 лет'!$W$5:$X$85,2),IF((C1120=13),VLOOKUP(L1120,'13 лет'!$W$5:$X$84,2),IF((C1120=14),VLOOKUP(L1120,'14 лет'!$W$5:$X$82,2),IF((C1120=15),VLOOKUP(L1120,'15 лет'!$U$5:$V$82,2),IF((C1120=16),VLOOKUP(L1120,'16 лет'!$U$5:$V$78,2),IF((C1120=17),VLOOKUP(L1120,'17 лет'!$U$5:$V$78,2),IF(C1120&lt;12,"0")))))))</f>
        <v>0</v>
      </c>
      <c r="N1120" s="28"/>
      <c r="O1120" s="17" t="str">
        <f>IF((C1120=15),VLOOKUP(N1120,'15 лет'!$W$5:$X$115,2),IF((C1120=16),VLOOKUP(N1120,'16 лет'!$W$5:$X$113,2),IF((C1120=17),VLOOKUP(N1120,'17 лет'!$W$5:$X$113,2),IF(C1120&lt;15,"0"))))</f>
        <v>0</v>
      </c>
      <c r="P1120" s="11"/>
      <c r="Q1120" s="17">
        <f>IF((C1120&lt;=7),VLOOKUP(P1120,'7 лет'!$U$5:$V$79,2),IF((C1120=8),VLOOKUP(P1120,'8 лет'!$U$5:$V$79,2),IF((C1120=9),VLOOKUP(P1120,'9 лет'!$U$5:$V$79,2),IF((C1120=10),VLOOKUP(P1120,'10 лет'!$U$5:$V$79,2),IF((C1120=11),VLOOKUP(P1120,'11 лет'!$U$5:$V$79,2),IF((C1120=12),VLOOKUP(P1120,'12 лет'!$Y$5:$Z$79,2),IF((C1120=13),VLOOKUP(P1120,'13 лет'!$Y$5:$Z$79,2),IF((C1120=14),VLOOKUP(P1120,'14 лет'!$Y$5:$Z$79,2),IF((C1120=15),VLOOKUP(P1120,'15 лет'!$Y$5:$Z$79,2),IF((C1120=16),VLOOKUP(P1120,'16 лет'!$Y$5:$Z$79,2),IF((C1120=17),VLOOKUP(P1120,'17 лет'!$Y$5:$Z$79,2))))))))))))</f>
        <v>35</v>
      </c>
      <c r="R1120" s="28"/>
      <c r="S1120" s="17">
        <f>IF((C1120&lt;=7),VLOOKUP(R1120,'7 лет'!$W$5:$X$79,2),IF((C1120=8),VLOOKUP(R1120,'8 лет'!$W$5:$X$79,2),IF((C1120=9),VLOOKUP(R1120,'9 лет'!$W$5:$X$79,2),IF((C1120=10),VLOOKUP(R1120,'10 лет'!$W$5:$X$79,2),IF((C1120=11),VLOOKUP(R1120,'11 лет'!$W$5:$X$79,2),IF((C1120=12),VLOOKUP(R1120,'12 лет'!$AA$5:$AB$79,2),IF((C1120=13),VLOOKUP(R1120,'13 лет'!$AA$5:$AB$79,2),IF((C1120=14),VLOOKUP(R1120,'14 лет'!$AA$5:$AB$79,2),IF((C1120=15),VLOOKUP(R1120,'15 лет'!$AA$5:$AB$79,2),IF((C1120=16),VLOOKUP(R1120,'16 лет'!$AA$5:$AB$79,2),IF((C1120=17),VLOOKUP(R1120,'17 лет'!$AA$5:$AB$79,2))))))))))))</f>
        <v>0</v>
      </c>
      <c r="T1120" s="35">
        <f t="shared" si="53"/>
        <v>35</v>
      </c>
      <c r="U1120" s="4">
        <f>'Личное первенство девушки'!U170</f>
        <v>7</v>
      </c>
      <c r="V1120" s="120"/>
      <c r="W1120" s="111"/>
      <c r="X1120" t="str">
        <f>P1106</f>
        <v>Субъект РФ 27</v>
      </c>
    </row>
    <row r="1121" spans="1:24" ht="18.75">
      <c r="A1121" s="28">
        <v>3</v>
      </c>
      <c r="B1121" s="80"/>
      <c r="C1121" s="28"/>
      <c r="D1121" s="28"/>
      <c r="E1121" s="17">
        <f>IF((C1121&lt;=7),VLOOKUP(D1121,'7 лет'!$M$5:$N$78,2),IF((C1121=8),VLOOKUP(D1121,'8 лет'!$M$5:$N$78,2),IF((C1121=9),VLOOKUP(D1121,'9 лет'!$M$5:$N$78,2),IF((C1121=10),VLOOKUP(D1121,'10 лет'!$M$5:$N$78,2),IF((C1121=11),VLOOKUP(D1121,'11 лет'!$M$5:$N$78,2),IF((C1121=12),VLOOKUP(D1121,'12 лет'!$O$5:$P$78,2),IF((C1121=13),VLOOKUP(D1121,'13 лет'!$O$5:$P$78,2),IF((C1121=14),VLOOKUP(D1121,'14 лет'!$O$5:$P$78,2),IF((C1121=15),VLOOKUP(D1121,'15 лет'!$O$5:$P$78,2),IF((C1121=16),VLOOKUP(D1121,'16 лет'!$O$5:$P$78,2),IF((C1121=17),VLOOKUP(D1121,'17 лет'!$O$5:$P$78,2))))))))))))</f>
        <v>0</v>
      </c>
      <c r="F1121" s="28"/>
      <c r="G1121" s="17">
        <f>IF((C1121&lt;=7),VLOOKUP(F1121,'7 лет'!$O$5:$P$79,2),IF((C1121=8),VLOOKUP(F1121,'8 лет'!$O$5:$P$79,2),IF((C1121=9),VLOOKUP(F1121,'9 лет'!$O$5:$P$79,2),IF((C1121=10),VLOOKUP(F1121,'10 лет'!$O$5:$P$79,2),IF((C1121=11),VLOOKUP(F1121,'11 лет'!$O$5:$P$79,2),IF((C1121=12),VLOOKUP(F1121,'12 лет'!$Q$5:$R$79,2),IF((C1121=13),VLOOKUP(F1121,'13 лет'!$Q$5:$R$79,2),IF((C1121=14),VLOOKUP(F1121,'14 лет'!$Q$5:$R$79,2),IF((C1121=15),VLOOKUP(F1121,'15 лет'!$Q$5:$R$79,2),IF((C1121=16),VLOOKUP(F1121,'16 лет'!$Q$5:$R$79,2),IF((C1121=17),VLOOKUP(F1121,'17 лет'!$Q$5:$R$79,2))))))))))))</f>
        <v>0</v>
      </c>
      <c r="H1121" s="28"/>
      <c r="I1121" s="17">
        <f>IF((C1121&lt;=7),VLOOKUP(H1121,'7 лет'!$Q$5:$R$79,2),IF((C1121=8),VLOOKUP(H1121,'8 лет'!$Q$5:$R$79,2),IF((C1121=9),VLOOKUP(H1121,'9 лет'!$Q$5:$R$79,2),IF((C1121=10),VLOOKUP(H1121,'10 лет'!$Q$5:$R$79,2),IF((C1121=11),VLOOKUP(H1121,'11 лет'!$Q$5:$R$79,2),IF((C1121=12),VLOOKUP(H1121,'12 лет'!$S$5:$T$79,2),IF((C1121=13),VLOOKUP(H1121,'13 лет'!$S$5:$T$79,2),IF((C1121=14),VLOOKUP(H1121,'14 лет'!$S$5:$T$79,2),IF((C1121=15),VLOOKUP(H1121,'15 лет'!$S$5:$T$79,2),IF((C1121=16),VLOOKUP(H1121,'16 лет'!$S$5:$T$79,2),IF((C1121=17),VLOOKUP(H1121,'17 лет'!$S$5:$T$79,2))))))))))))</f>
        <v>0</v>
      </c>
      <c r="J1121" s="28"/>
      <c r="K1121" s="17">
        <f>IF((C1121&lt;=7),VLOOKUP(J1121,'7 лет'!$S$5:$T$79,2),IF((C1121=8),VLOOKUP(J1121,'8 лет'!$S$5:$T$79,2),IF((C1121=9),VLOOKUP(J1121,'9 лет'!$S$5:$T$79,2),IF((C1121=10),VLOOKUP(J1121,'10 лет'!$S$5:$T$79,2),IF((C1121=11),VLOOKUP(J1121,'11 лет'!$S$5:$T$79,2),IF((C1121=12),VLOOKUP(J1121,'12 лет'!$U$5:$V$79,2),IF((C1121=13),VLOOKUP(J1121,'13 лет'!$U$5:$V$79,2),IF((C1121=14),VLOOKUP(J1121,'14 лет'!$U$5:$V$79,2),IF(C1121&gt;=15,"0")))))))))</f>
        <v>0</v>
      </c>
      <c r="L1121" s="28"/>
      <c r="M1121" s="17" t="str">
        <f>IF((C1121=12),VLOOKUP(L1121,'12 лет'!$W$5:$X$85,2),IF((C1121=13),VLOOKUP(L1121,'13 лет'!$W$5:$X$84,2),IF((C1121=14),VLOOKUP(L1121,'14 лет'!$W$5:$X$82,2),IF((C1121=15),VLOOKUP(L1121,'15 лет'!$U$5:$V$82,2),IF((C1121=16),VLOOKUP(L1121,'16 лет'!$U$5:$V$78,2),IF((C1121=17),VLOOKUP(L1121,'17 лет'!$U$5:$V$78,2),IF(C1121&lt;12,"0")))))))</f>
        <v>0</v>
      </c>
      <c r="N1121" s="28"/>
      <c r="O1121" s="17" t="str">
        <f>IF((C1121=15),VLOOKUP(N1121,'15 лет'!$W$5:$X$115,2),IF((C1121=16),VLOOKUP(N1121,'16 лет'!$W$5:$X$113,2),IF((C1121=17),VLOOKUP(N1121,'17 лет'!$W$5:$X$113,2),IF(C1121&lt;15,"0"))))</f>
        <v>0</v>
      </c>
      <c r="P1121" s="11"/>
      <c r="Q1121" s="17">
        <f>IF((C1121&lt;=7),VLOOKUP(P1121,'7 лет'!$U$5:$V$79,2),IF((C1121=8),VLOOKUP(P1121,'8 лет'!$U$5:$V$79,2),IF((C1121=9),VLOOKUP(P1121,'9 лет'!$U$5:$V$79,2),IF((C1121=10),VLOOKUP(P1121,'10 лет'!$U$5:$V$79,2),IF((C1121=11),VLOOKUP(P1121,'11 лет'!$U$5:$V$79,2),IF((C1121=12),VLOOKUP(P1121,'12 лет'!$Y$5:$Z$79,2),IF((C1121=13),VLOOKUP(P1121,'13 лет'!$Y$5:$Z$79,2),IF((C1121=14),VLOOKUP(P1121,'14 лет'!$Y$5:$Z$79,2),IF((C1121=15),VLOOKUP(P1121,'15 лет'!$Y$5:$Z$79,2),IF((C1121=16),VLOOKUP(P1121,'16 лет'!$Y$5:$Z$79,2),IF((C1121=17),VLOOKUP(P1121,'17 лет'!$Y$5:$Z$79,2))))))))))))</f>
        <v>35</v>
      </c>
      <c r="R1121" s="28"/>
      <c r="S1121" s="17">
        <f>IF((C1121&lt;=7),VLOOKUP(R1121,'7 лет'!$W$5:$X$79,2),IF((C1121=8),VLOOKUP(R1121,'8 лет'!$W$5:$X$79,2),IF((C1121=9),VLOOKUP(R1121,'9 лет'!$W$5:$X$79,2),IF((C1121=10),VLOOKUP(R1121,'10 лет'!$W$5:$X$79,2),IF((C1121=11),VLOOKUP(R1121,'11 лет'!$W$5:$X$79,2),IF((C1121=12),VLOOKUP(R1121,'12 лет'!$AA$5:$AB$79,2),IF((C1121=13),VLOOKUP(R1121,'13 лет'!$AA$5:$AB$79,2),IF((C1121=14),VLOOKUP(R1121,'14 лет'!$AA$5:$AB$79,2),IF((C1121=15),VLOOKUP(R1121,'15 лет'!$AA$5:$AB$79,2),IF((C1121=16),VLOOKUP(R1121,'16 лет'!$AA$5:$AB$79,2),IF((C1121=17),VLOOKUP(R1121,'17 лет'!$AA$5:$AB$79,2))))))))))))</f>
        <v>0</v>
      </c>
      <c r="T1121" s="35">
        <f t="shared" si="53"/>
        <v>35</v>
      </c>
      <c r="U1121" s="4">
        <f>'Личное первенство девушки'!U171</f>
        <v>7</v>
      </c>
      <c r="V1121" s="120"/>
      <c r="W1121" s="111"/>
      <c r="X1121" t="str">
        <f>P1106</f>
        <v>Субъект РФ 27</v>
      </c>
    </row>
    <row r="1122" spans="1:24" ht="18.75">
      <c r="A1122" s="28">
        <v>4</v>
      </c>
      <c r="B1122" s="80"/>
      <c r="C1122" s="28"/>
      <c r="D1122" s="28"/>
      <c r="E1122" s="17">
        <f>IF((C1122&lt;=7),VLOOKUP(D1122,'7 лет'!$M$5:$N$78,2),IF((C1122=8),VLOOKUP(D1122,'8 лет'!$M$5:$N$78,2),IF((C1122=9),VLOOKUP(D1122,'9 лет'!$M$5:$N$78,2),IF((C1122=10),VLOOKUP(D1122,'10 лет'!$M$5:$N$78,2),IF((C1122=11),VLOOKUP(D1122,'11 лет'!$M$5:$N$78,2),IF((C1122=12),VLOOKUP(D1122,'12 лет'!$O$5:$P$78,2),IF((C1122=13),VLOOKUP(D1122,'13 лет'!$O$5:$P$78,2),IF((C1122=14),VLOOKUP(D1122,'14 лет'!$O$5:$P$78,2),IF((C1122=15),VLOOKUP(D1122,'15 лет'!$O$5:$P$78,2),IF((C1122=16),VLOOKUP(D1122,'16 лет'!$O$5:$P$78,2),IF((C1122=17),VLOOKUP(D1122,'17 лет'!$O$5:$P$78,2))))))))))))</f>
        <v>0</v>
      </c>
      <c r="F1122" s="28"/>
      <c r="G1122" s="17">
        <f>IF((C1122&lt;=7),VLOOKUP(F1122,'7 лет'!$O$5:$P$79,2),IF((C1122=8),VLOOKUP(F1122,'8 лет'!$O$5:$P$79,2),IF((C1122=9),VLOOKUP(F1122,'9 лет'!$O$5:$P$79,2),IF((C1122=10),VLOOKUP(F1122,'10 лет'!$O$5:$P$79,2),IF((C1122=11),VLOOKUP(F1122,'11 лет'!$O$5:$P$79,2),IF((C1122=12),VLOOKUP(F1122,'12 лет'!$Q$5:$R$79,2),IF((C1122=13),VLOOKUP(F1122,'13 лет'!$Q$5:$R$79,2),IF((C1122=14),VLOOKUP(F1122,'14 лет'!$Q$5:$R$79,2),IF((C1122=15),VLOOKUP(F1122,'15 лет'!$Q$5:$R$79,2),IF((C1122=16),VLOOKUP(F1122,'16 лет'!$Q$5:$R$79,2),IF((C1122=17),VLOOKUP(F1122,'17 лет'!$Q$5:$R$79,2))))))))))))</f>
        <v>0</v>
      </c>
      <c r="H1122" s="28"/>
      <c r="I1122" s="17">
        <f>IF((C1122&lt;=7),VLOOKUP(H1122,'7 лет'!$Q$5:$R$79,2),IF((C1122=8),VLOOKUP(H1122,'8 лет'!$Q$5:$R$79,2),IF((C1122=9),VLOOKUP(H1122,'9 лет'!$Q$5:$R$79,2),IF((C1122=10),VLOOKUP(H1122,'10 лет'!$Q$5:$R$79,2),IF((C1122=11),VLOOKUP(H1122,'11 лет'!$Q$5:$R$79,2),IF((C1122=12),VLOOKUP(H1122,'12 лет'!$S$5:$T$79,2),IF((C1122=13),VLOOKUP(H1122,'13 лет'!$S$5:$T$79,2),IF((C1122=14),VLOOKUP(H1122,'14 лет'!$S$5:$T$79,2),IF((C1122=15),VLOOKUP(H1122,'15 лет'!$S$5:$T$79,2),IF((C1122=16),VLOOKUP(H1122,'16 лет'!$S$5:$T$79,2),IF((C1122=17),VLOOKUP(H1122,'17 лет'!$S$5:$T$79,2))))))))))))</f>
        <v>0</v>
      </c>
      <c r="J1122" s="28"/>
      <c r="K1122" s="17">
        <f>IF((C1122&lt;=7),VLOOKUP(J1122,'7 лет'!$S$5:$T$79,2),IF((C1122=8),VLOOKUP(J1122,'8 лет'!$S$5:$T$79,2),IF((C1122=9),VLOOKUP(J1122,'9 лет'!$S$5:$T$79,2),IF((C1122=10),VLOOKUP(J1122,'10 лет'!$S$5:$T$79,2),IF((C1122=11),VLOOKUP(J1122,'11 лет'!$S$5:$T$79,2),IF((C1122=12),VLOOKUP(J1122,'12 лет'!$U$5:$V$79,2),IF((C1122=13),VLOOKUP(J1122,'13 лет'!$U$5:$V$79,2),IF((C1122=14),VLOOKUP(J1122,'14 лет'!$U$5:$V$79,2),IF(C1122&gt;=15,"0")))))))))</f>
        <v>0</v>
      </c>
      <c r="L1122" s="28"/>
      <c r="M1122" s="17" t="str">
        <f>IF((C1122=12),VLOOKUP(L1122,'12 лет'!$W$5:$X$85,2),IF((C1122=13),VLOOKUP(L1122,'13 лет'!$W$5:$X$84,2),IF((C1122=14),VLOOKUP(L1122,'14 лет'!$W$5:$X$82,2),IF((C1122=15),VLOOKUP(L1122,'15 лет'!$U$5:$V$82,2),IF((C1122=16),VLOOKUP(L1122,'16 лет'!$U$5:$V$78,2),IF((C1122=17),VLOOKUP(L1122,'17 лет'!$U$5:$V$78,2),IF(C1122&lt;12,"0")))))))</f>
        <v>0</v>
      </c>
      <c r="N1122" s="28"/>
      <c r="O1122" s="17" t="str">
        <f>IF((C1122=15),VLOOKUP(N1122,'15 лет'!$W$5:$X$115,2),IF((C1122=16),VLOOKUP(N1122,'16 лет'!$W$5:$X$113,2),IF((C1122=17),VLOOKUP(N1122,'17 лет'!$W$5:$X$113,2),IF(C1122&lt;15,"0"))))</f>
        <v>0</v>
      </c>
      <c r="P1122" s="11"/>
      <c r="Q1122" s="17">
        <f>IF((C1122&lt;=7),VLOOKUP(P1122,'7 лет'!$U$5:$V$79,2),IF((C1122=8),VLOOKUP(P1122,'8 лет'!$U$5:$V$79,2),IF((C1122=9),VLOOKUP(P1122,'9 лет'!$U$5:$V$79,2),IF((C1122=10),VLOOKUP(P1122,'10 лет'!$U$5:$V$79,2),IF((C1122=11),VLOOKUP(P1122,'11 лет'!$U$5:$V$79,2),IF((C1122=12),VLOOKUP(P1122,'12 лет'!$Y$5:$Z$79,2),IF((C1122=13),VLOOKUP(P1122,'13 лет'!$Y$5:$Z$79,2),IF((C1122=14),VLOOKUP(P1122,'14 лет'!$Y$5:$Z$79,2),IF((C1122=15),VLOOKUP(P1122,'15 лет'!$Y$5:$Z$79,2),IF((C1122=16),VLOOKUP(P1122,'16 лет'!$Y$5:$Z$79,2),IF((C1122=17),VLOOKUP(P1122,'17 лет'!$Y$5:$Z$79,2))))))))))))</f>
        <v>35</v>
      </c>
      <c r="R1122" s="28"/>
      <c r="S1122" s="17">
        <f>IF((C1122&lt;=7),VLOOKUP(R1122,'7 лет'!$W$5:$X$79,2),IF((C1122=8),VLOOKUP(R1122,'8 лет'!$W$5:$X$79,2),IF((C1122=9),VLOOKUP(R1122,'9 лет'!$W$5:$X$79,2),IF((C1122=10),VLOOKUP(R1122,'10 лет'!$W$5:$X$79,2),IF((C1122=11),VLOOKUP(R1122,'11 лет'!$W$5:$X$79,2),IF((C1122=12),VLOOKUP(R1122,'12 лет'!$AA$5:$AB$79,2),IF((C1122=13),VLOOKUP(R1122,'13 лет'!$AA$5:$AB$79,2),IF((C1122=14),VLOOKUP(R1122,'14 лет'!$AA$5:$AB$79,2),IF((C1122=15),VLOOKUP(R1122,'15 лет'!$AA$5:$AB$79,2),IF((C1122=16),VLOOKUP(R1122,'16 лет'!$AA$5:$AB$79,2),IF((C1122=17),VLOOKUP(R1122,'17 лет'!$AA$5:$AB$79,2))))))))))))</f>
        <v>0</v>
      </c>
      <c r="T1122" s="35">
        <f t="shared" si="53"/>
        <v>35</v>
      </c>
      <c r="U1122" s="4">
        <f>'Личное первенство девушки'!U172</f>
        <v>7</v>
      </c>
      <c r="V1122" s="120"/>
      <c r="W1122" s="111"/>
      <c r="X1122" t="str">
        <f>P1106</f>
        <v>Субъект РФ 27</v>
      </c>
    </row>
    <row r="1123" spans="1:24" ht="18.75">
      <c r="A1123" s="28">
        <v>5</v>
      </c>
      <c r="B1123" s="84"/>
      <c r="C1123" s="30"/>
      <c r="D1123" s="14"/>
      <c r="E1123" s="17">
        <f>IF((C1123&lt;=7),VLOOKUP(D1123,'7 лет'!$M$5:$N$78,2),IF((C1123=8),VLOOKUP(D1123,'8 лет'!$M$5:$N$78,2),IF((C1123=9),VLOOKUP(D1123,'9 лет'!$M$5:$N$78,2),IF((C1123=10),VLOOKUP(D1123,'10 лет'!$M$5:$N$78,2),IF((C1123=11),VLOOKUP(D1123,'11 лет'!$M$5:$N$78,2),IF((C1123=12),VLOOKUP(D1123,'12 лет'!$O$5:$P$78,2),IF((C1123=13),VLOOKUP(D1123,'13 лет'!$O$5:$P$78,2),IF((C1123=14),VLOOKUP(D1123,'14 лет'!$O$5:$P$78,2),IF((C1123=15),VLOOKUP(D1123,'15 лет'!$O$5:$P$78,2),IF((C1123=16),VLOOKUP(D1123,'16 лет'!$O$5:$P$78,2),IF((C1123=17),VLOOKUP(D1123,'17 лет'!$O$5:$P$78,2))))))))))))</f>
        <v>0</v>
      </c>
      <c r="F1123" s="14"/>
      <c r="G1123" s="17">
        <f>IF((C1123&lt;=7),VLOOKUP(F1123,'7 лет'!$O$5:$P$79,2),IF((C1123=8),VLOOKUP(F1123,'8 лет'!$O$5:$P$79,2),IF((C1123=9),VLOOKUP(F1123,'9 лет'!$O$5:$P$79,2),IF((C1123=10),VLOOKUP(F1123,'10 лет'!$O$5:$P$79,2),IF((C1123=11),VLOOKUP(F1123,'11 лет'!$O$5:$P$79,2),IF((C1123=12),VLOOKUP(F1123,'12 лет'!$Q$5:$R$79,2),IF((C1123=13),VLOOKUP(F1123,'13 лет'!$Q$5:$R$79,2),IF((C1123=14),VLOOKUP(F1123,'14 лет'!$Q$5:$R$79,2),IF((C1123=15),VLOOKUP(F1123,'15 лет'!$Q$5:$R$79,2),IF((C1123=16),VLOOKUP(F1123,'16 лет'!$Q$5:$R$79,2),IF((C1123=17),VLOOKUP(F1123,'17 лет'!$Q$5:$R$79,2))))))))))))</f>
        <v>0</v>
      </c>
      <c r="H1123" s="14"/>
      <c r="I1123" s="17">
        <f>IF((C1123&lt;=7),VLOOKUP(H1123,'7 лет'!$Q$5:$R$79,2),IF((C1123=8),VLOOKUP(H1123,'8 лет'!$Q$5:$R$79,2),IF((C1123=9),VLOOKUP(H1123,'9 лет'!$Q$5:$R$79,2),IF((C1123=10),VLOOKUP(H1123,'10 лет'!$Q$5:$R$79,2),IF((C1123=11),VLOOKUP(H1123,'11 лет'!$Q$5:$R$79,2),IF((C1123=12),VLOOKUP(H1123,'12 лет'!$S$5:$T$79,2),IF((C1123=13),VLOOKUP(H1123,'13 лет'!$S$5:$T$79,2),IF((C1123=14),VLOOKUP(H1123,'14 лет'!$S$5:$T$79,2),IF((C1123=15),VLOOKUP(H1123,'15 лет'!$S$5:$T$79,2),IF((C1123=16),VLOOKUP(H1123,'16 лет'!$S$5:$T$79,2),IF((C1123=17),VLOOKUP(H1123,'17 лет'!$S$5:$T$79,2))))))))))))</f>
        <v>0</v>
      </c>
      <c r="J1123" s="14"/>
      <c r="K1123" s="17">
        <f>IF((C1123&lt;=7),VLOOKUP(J1123,'7 лет'!$S$5:$T$79,2),IF((C1123=8),VLOOKUP(J1123,'8 лет'!$S$5:$T$79,2),IF((C1123=9),VLOOKUP(J1123,'9 лет'!$S$5:$T$79,2),IF((C1123=10),VLOOKUP(J1123,'10 лет'!$S$5:$T$79,2),IF((C1123=11),VLOOKUP(J1123,'11 лет'!$S$5:$T$79,2),IF((C1123=12),VLOOKUP(J1123,'12 лет'!$U$5:$V$79,2),IF((C1123=13),VLOOKUP(J1123,'13 лет'!$U$5:$V$79,2),IF((C1123=14),VLOOKUP(J1123,'14 лет'!$U$5:$V$79,2),IF(C1123&gt;=15,"0")))))))))</f>
        <v>0</v>
      </c>
      <c r="L1123" s="28"/>
      <c r="M1123" s="17" t="str">
        <f>IF((C1123=12),VLOOKUP(L1123,'12 лет'!$W$5:$X$85,2),IF((C1123=13),VLOOKUP(L1123,'13 лет'!$W$5:$X$84,2),IF((C1123=14),VLOOKUP(L1123,'14 лет'!$W$5:$X$82,2),IF((C1123=15),VLOOKUP(L1123,'15 лет'!$U$5:$V$82,2),IF((C1123=16),VLOOKUP(L1123,'16 лет'!$U$5:$V$78,2),IF((C1123=17),VLOOKUP(L1123,'17 лет'!$U$5:$V$78,2),IF(C1123&lt;12,"0")))))))</f>
        <v>0</v>
      </c>
      <c r="N1123" s="14"/>
      <c r="O1123" s="17" t="str">
        <f>IF((C1123=15),VLOOKUP(N1123,'15 лет'!$W$5:$X$115,2),IF((C1123=16),VLOOKUP(N1123,'16 лет'!$W$5:$X$113,2),IF((C1123=17),VLOOKUP(N1123,'17 лет'!$W$5:$X$113,2),IF(C1123&lt;15,"0"))))</f>
        <v>0</v>
      </c>
      <c r="P1123" s="14"/>
      <c r="Q1123" s="17">
        <f>IF((C1123&lt;=7),VLOOKUP(P1123,'7 лет'!$U$5:$V$79,2),IF((C1123=8),VLOOKUP(P1123,'8 лет'!$U$5:$V$79,2),IF((C1123=9),VLOOKUP(P1123,'9 лет'!$U$5:$V$79,2),IF((C1123=10),VLOOKUP(P1123,'10 лет'!$U$5:$V$79,2),IF((C1123=11),VLOOKUP(P1123,'11 лет'!$U$5:$V$79,2),IF((C1123=12),VLOOKUP(P1123,'12 лет'!$Y$5:$Z$79,2),IF((C1123=13),VLOOKUP(P1123,'13 лет'!$Y$5:$Z$79,2),IF((C1123=14),VLOOKUP(P1123,'14 лет'!$Y$5:$Z$79,2),IF((C1123=15),VLOOKUP(P1123,'15 лет'!$Y$5:$Z$79,2),IF((C1123=16),VLOOKUP(P1123,'16 лет'!$Y$5:$Z$79,2),IF((C1123=17),VLOOKUP(P1123,'17 лет'!$Y$5:$Z$79,2))))))))))))</f>
        <v>35</v>
      </c>
      <c r="R1123" s="14"/>
      <c r="S1123" s="17">
        <f>IF((C1123&lt;=7),VLOOKUP(R1123,'7 лет'!$W$5:$X$79,2),IF((C1123=8),VLOOKUP(R1123,'8 лет'!$W$5:$X$79,2),IF((C1123=9),VLOOKUP(R1123,'9 лет'!$W$5:$X$79,2),IF((C1123=10),VLOOKUP(R1123,'10 лет'!$W$5:$X$79,2),IF((C1123=11),VLOOKUP(R1123,'11 лет'!$W$5:$X$79,2),IF((C1123=12),VLOOKUP(R1123,'12 лет'!$AA$5:$AB$79,2),IF((C1123=13),VLOOKUP(R1123,'13 лет'!$AA$5:$AB$79,2),IF((C1123=14),VLOOKUP(R1123,'14 лет'!$AA$5:$AB$79,2),IF((C1123=15),VLOOKUP(R1123,'15 лет'!$AA$5:$AB$79,2),IF((C1123=16),VLOOKUP(R1123,'16 лет'!$AA$5:$AB$79,2),IF((C1123=17),VLOOKUP(R1123,'17 лет'!$AA$5:$AB$79,2))))))))))))</f>
        <v>0</v>
      </c>
      <c r="T1123" s="35">
        <f t="shared" si="53"/>
        <v>35</v>
      </c>
      <c r="U1123" s="4">
        <f>'Личное первенство девушки'!U173</f>
        <v>7</v>
      </c>
      <c r="V1123" s="120"/>
      <c r="W1123" s="111"/>
      <c r="X1123" t="str">
        <f>P1106</f>
        <v>Субъект РФ 27</v>
      </c>
    </row>
    <row r="1124" spans="1:24" ht="18.75">
      <c r="A1124" s="28">
        <v>6</v>
      </c>
      <c r="B1124" s="84"/>
      <c r="C1124" s="30"/>
      <c r="D1124" s="14"/>
      <c r="E1124" s="17">
        <f>IF((C1124&lt;=7),VLOOKUP(D1124,'7 лет'!$M$5:$N$78,2),IF((C1124=8),VLOOKUP(D1124,'8 лет'!$M$5:$N$78,2),IF((C1124=9),VLOOKUP(D1124,'9 лет'!$M$5:$N$78,2),IF((C1124=10),VLOOKUP(D1124,'10 лет'!$M$5:$N$78,2),IF((C1124=11),VLOOKUP(D1124,'11 лет'!$M$5:$N$78,2),IF((C1124=12),VLOOKUP(D1124,'12 лет'!$O$5:$P$78,2),IF((C1124=13),VLOOKUP(D1124,'13 лет'!$O$5:$P$78,2),IF((C1124=14),VLOOKUP(D1124,'14 лет'!$O$5:$P$78,2),IF((C1124=15),VLOOKUP(D1124,'15 лет'!$O$5:$P$78,2),IF((C1124=16),VLOOKUP(D1124,'16 лет'!$O$5:$P$78,2),IF((C1124=17),VLOOKUP(D1124,'17 лет'!$O$5:$P$78,2))))))))))))</f>
        <v>0</v>
      </c>
      <c r="F1124" s="14"/>
      <c r="G1124" s="17">
        <f>IF((C1124&lt;=7),VLOOKUP(F1124,'7 лет'!$O$5:$P$79,2),IF((C1124=8),VLOOKUP(F1124,'8 лет'!$O$5:$P$79,2),IF((C1124=9),VLOOKUP(F1124,'9 лет'!$O$5:$P$79,2),IF((C1124=10),VLOOKUP(F1124,'10 лет'!$O$5:$P$79,2),IF((C1124=11),VLOOKUP(F1124,'11 лет'!$O$5:$P$79,2),IF((C1124=12),VLOOKUP(F1124,'12 лет'!$Q$5:$R$79,2),IF((C1124=13),VLOOKUP(F1124,'13 лет'!$Q$5:$R$79,2),IF((C1124=14),VLOOKUP(F1124,'14 лет'!$Q$5:$R$79,2),IF((C1124=15),VLOOKUP(F1124,'15 лет'!$Q$5:$R$79,2),IF((C1124=16),VLOOKUP(F1124,'16 лет'!$Q$5:$R$79,2),IF((C1124=17),VLOOKUP(F1124,'17 лет'!$Q$5:$R$79,2))))))))))))</f>
        <v>0</v>
      </c>
      <c r="H1124" s="14"/>
      <c r="I1124" s="17">
        <f>IF((C1124&lt;=7),VLOOKUP(H1124,'7 лет'!$Q$5:$R$79,2),IF((C1124=8),VLOOKUP(H1124,'8 лет'!$Q$5:$R$79,2),IF((C1124=9),VLOOKUP(H1124,'9 лет'!$Q$5:$R$79,2),IF((C1124=10),VLOOKUP(H1124,'10 лет'!$Q$5:$R$79,2),IF((C1124=11),VLOOKUP(H1124,'11 лет'!$Q$5:$R$79,2),IF((C1124=12),VLOOKUP(H1124,'12 лет'!$S$5:$T$79,2),IF((C1124=13),VLOOKUP(H1124,'13 лет'!$S$5:$T$79,2),IF((C1124=14),VLOOKUP(H1124,'14 лет'!$S$5:$T$79,2),IF((C1124=15),VLOOKUP(H1124,'15 лет'!$S$5:$T$79,2),IF((C1124=16),VLOOKUP(H1124,'16 лет'!$S$5:$T$79,2),IF((C1124=17),VLOOKUP(H1124,'17 лет'!$S$5:$T$79,2))))))))))))</f>
        <v>0</v>
      </c>
      <c r="J1124" s="14"/>
      <c r="K1124" s="17">
        <f>IF((C1124&lt;=7),VLOOKUP(J1124,'7 лет'!$S$5:$T$79,2),IF((C1124=8),VLOOKUP(J1124,'8 лет'!$S$5:$T$79,2),IF((C1124=9),VLOOKUP(J1124,'9 лет'!$S$5:$T$79,2),IF((C1124=10),VLOOKUP(J1124,'10 лет'!$S$5:$T$79,2),IF((C1124=11),VLOOKUP(J1124,'11 лет'!$S$5:$T$79,2),IF((C1124=12),VLOOKUP(J1124,'12 лет'!$U$5:$V$79,2),IF((C1124=13),VLOOKUP(J1124,'13 лет'!$U$5:$V$79,2),IF((C1124=14),VLOOKUP(J1124,'14 лет'!$U$5:$V$79,2),IF(C1124&gt;=15,"0")))))))))</f>
        <v>0</v>
      </c>
      <c r="L1124" s="28"/>
      <c r="M1124" s="17" t="str">
        <f>IF((C1124=12),VLOOKUP(L1124,'12 лет'!$W$5:$X$85,2),IF((C1124=13),VLOOKUP(L1124,'13 лет'!$W$5:$X$84,2),IF((C1124=14),VLOOKUP(L1124,'14 лет'!$W$5:$X$82,2),IF((C1124=15),VLOOKUP(L1124,'15 лет'!$U$5:$V$82,2),IF((C1124=16),VLOOKUP(L1124,'16 лет'!$U$5:$V$78,2),IF((C1124=17),VLOOKUP(L1124,'17 лет'!$U$5:$V$78,2),IF(C1124&lt;12,"0")))))))</f>
        <v>0</v>
      </c>
      <c r="N1124" s="14"/>
      <c r="O1124" s="17" t="str">
        <f>IF((C1124=15),VLOOKUP(N1124,'15 лет'!$W$5:$X$115,2),IF((C1124=16),VLOOKUP(N1124,'16 лет'!$W$5:$X$113,2),IF((C1124=17),VLOOKUP(N1124,'17 лет'!$W$5:$X$113,2),IF(C1124&lt;15,"0"))))</f>
        <v>0</v>
      </c>
      <c r="P1124" s="14"/>
      <c r="Q1124" s="17">
        <f>IF((C1124&lt;=7),VLOOKUP(P1124,'7 лет'!$U$5:$V$79,2),IF((C1124=8),VLOOKUP(P1124,'8 лет'!$U$5:$V$79,2),IF((C1124=9),VLOOKUP(P1124,'9 лет'!$U$5:$V$79,2),IF((C1124=10),VLOOKUP(P1124,'10 лет'!$U$5:$V$79,2),IF((C1124=11),VLOOKUP(P1124,'11 лет'!$U$5:$V$79,2),IF((C1124=12),VLOOKUP(P1124,'12 лет'!$Y$5:$Z$79,2),IF((C1124=13),VLOOKUP(P1124,'13 лет'!$Y$5:$Z$79,2),IF((C1124=14),VLOOKUP(P1124,'14 лет'!$Y$5:$Z$79,2),IF((C1124=15),VLOOKUP(P1124,'15 лет'!$Y$5:$Z$79,2),IF((C1124=16),VLOOKUP(P1124,'16 лет'!$Y$5:$Z$79,2),IF((C1124=17),VLOOKUP(P1124,'17 лет'!$Y$5:$Z$79,2))))))))))))</f>
        <v>35</v>
      </c>
      <c r="R1124" s="14"/>
      <c r="S1124" s="17">
        <f>IF((C1124&lt;=7),VLOOKUP(R1124,'7 лет'!$W$5:$X$79,2),IF((C1124=8),VLOOKUP(R1124,'8 лет'!$W$5:$X$79,2),IF((C1124=9),VLOOKUP(R1124,'9 лет'!$W$5:$X$79,2),IF((C1124=10),VLOOKUP(R1124,'10 лет'!$W$5:$X$79,2),IF((C1124=11),VLOOKUP(R1124,'11 лет'!$W$5:$X$79,2),IF((C1124=12),VLOOKUP(R1124,'12 лет'!$AA$5:$AB$79,2),IF((C1124=13),VLOOKUP(R1124,'13 лет'!$AA$5:$AB$79,2),IF((C1124=14),VLOOKUP(R1124,'14 лет'!$AA$5:$AB$79,2),IF((C1124=15),VLOOKUP(R1124,'15 лет'!$AA$5:$AB$79,2),IF((C1124=16),VLOOKUP(R1124,'16 лет'!$AA$5:$AB$79,2),IF((C1124=17),VLOOKUP(R1124,'17 лет'!$AA$5:$AB$79,2))))))))))))</f>
        <v>0</v>
      </c>
      <c r="T1124" s="35">
        <f t="shared" si="53"/>
        <v>35</v>
      </c>
      <c r="U1124" s="4">
        <f>'Личное первенство девушки'!U174</f>
        <v>7</v>
      </c>
      <c r="V1124" s="120"/>
      <c r="W1124" s="111"/>
      <c r="X1124" t="str">
        <f>P1106</f>
        <v>Субъект РФ 27</v>
      </c>
    </row>
    <row r="1125" spans="1:24" ht="18.75">
      <c r="A1125" s="122"/>
      <c r="B1125" s="123"/>
      <c r="C1125" s="123"/>
      <c r="D1125" s="123"/>
      <c r="E1125" s="123"/>
      <c r="F1125" s="123"/>
      <c r="G1125" s="123"/>
      <c r="H1125" s="123"/>
      <c r="I1125" s="123"/>
      <c r="J1125" s="123"/>
      <c r="K1125" s="123"/>
      <c r="L1125" s="123"/>
      <c r="M1125" s="123"/>
      <c r="N1125" s="123"/>
      <c r="O1125" s="123"/>
      <c r="P1125" s="128" t="s">
        <v>293</v>
      </c>
      <c r="Q1125" s="128"/>
      <c r="R1125" s="128"/>
      <c r="S1125" s="129"/>
      <c r="T1125" s="124">
        <f ca="1">SUMPRODUCT(LARGE($T$1119:$T$1124,ROW(INDIRECT("T1:T"&amp;Z17))))</f>
        <v>175</v>
      </c>
      <c r="U1125" s="125"/>
      <c r="V1125" s="120"/>
      <c r="W1125" s="111"/>
    </row>
    <row r="1126" spans="1:24" ht="30" customHeight="1">
      <c r="A1126" s="131"/>
      <c r="B1126" s="132"/>
      <c r="C1126" s="132"/>
      <c r="D1126" s="132"/>
      <c r="E1126" s="132"/>
      <c r="F1126" s="132"/>
      <c r="G1126" s="132"/>
      <c r="H1126" s="132"/>
      <c r="I1126" s="132"/>
      <c r="J1126" s="132"/>
      <c r="K1126" s="132"/>
      <c r="L1126" s="132"/>
      <c r="M1126" s="132"/>
      <c r="N1126" s="132"/>
      <c r="O1126" s="132"/>
      <c r="P1126" s="126" t="s">
        <v>294</v>
      </c>
      <c r="Q1126" s="126"/>
      <c r="R1126" s="126"/>
      <c r="S1126" s="126"/>
      <c r="T1126" s="133">
        <f ca="1">SUM(T1117+T1125)</f>
        <v>425</v>
      </c>
      <c r="U1126" s="134"/>
      <c r="V1126" s="121"/>
      <c r="W1126" s="112"/>
    </row>
    <row r="1127" spans="1:24">
      <c r="A1127" s="15"/>
      <c r="B1127" s="15"/>
      <c r="C1127" s="15"/>
      <c r="D1127" s="15"/>
      <c r="E1127" s="15"/>
      <c r="F1127" s="15"/>
      <c r="G1127" s="15"/>
      <c r="H1127" s="15"/>
      <c r="I1127" s="15"/>
      <c r="J1127" s="15"/>
      <c r="K1127" s="15"/>
      <c r="L1127" s="15"/>
      <c r="M1127" s="15"/>
      <c r="N1127" s="15"/>
      <c r="O1127" s="15"/>
      <c r="P1127" s="15"/>
      <c r="Q1127" s="15"/>
      <c r="R1127" s="15"/>
      <c r="S1127" s="15"/>
      <c r="T1127" s="15"/>
    </row>
    <row r="1128" spans="1:24">
      <c r="A1128" s="16"/>
      <c r="C1128" s="16"/>
      <c r="D1128" s="16"/>
      <c r="E1128" s="16"/>
      <c r="F1128" s="16"/>
      <c r="G1128" s="16"/>
      <c r="H1128" s="16"/>
      <c r="I1128" s="16"/>
      <c r="J1128" s="16"/>
      <c r="K1128" s="15"/>
      <c r="L1128" s="15"/>
      <c r="M1128" s="16"/>
      <c r="N1128" s="16"/>
      <c r="O1128" s="16"/>
      <c r="P1128" s="16"/>
      <c r="Q1128" s="16"/>
      <c r="R1128" s="16"/>
      <c r="S1128" s="16"/>
      <c r="T1128" s="16"/>
    </row>
    <row r="1129" spans="1:24">
      <c r="A1129" s="16"/>
      <c r="C1129" s="16"/>
      <c r="D1129" s="16"/>
      <c r="E1129" s="16"/>
      <c r="F1129" s="16"/>
      <c r="G1129" s="16"/>
      <c r="H1129" s="16"/>
      <c r="I1129" s="16"/>
      <c r="J1129" s="16"/>
      <c r="K1129" s="15"/>
      <c r="L1129" s="15"/>
      <c r="M1129" s="16"/>
      <c r="N1129" s="16"/>
      <c r="O1129" s="16"/>
      <c r="P1129" s="16"/>
      <c r="Q1129" s="16"/>
      <c r="R1129" s="16"/>
      <c r="S1129" s="16"/>
      <c r="T1129" s="16"/>
    </row>
    <row r="1130" spans="1:24" ht="16.5">
      <c r="A1130" s="15"/>
      <c r="B1130" s="81" t="s">
        <v>181</v>
      </c>
      <c r="C1130" s="15"/>
      <c r="D1130" s="15"/>
      <c r="E1130" s="15"/>
      <c r="F1130" s="15"/>
      <c r="G1130" s="15"/>
      <c r="H1130" s="15"/>
      <c r="I1130" s="15"/>
      <c r="J1130" s="15"/>
      <c r="K1130" s="15"/>
      <c r="L1130" s="15"/>
      <c r="M1130" s="15"/>
      <c r="N1130" s="15"/>
      <c r="O1130" s="15"/>
      <c r="P1130" s="15"/>
      <c r="Q1130" s="15"/>
      <c r="R1130" s="15"/>
      <c r="S1130" s="15"/>
      <c r="T1130" s="15"/>
    </row>
    <row r="1131" spans="1:24">
      <c r="A1131" s="15"/>
      <c r="B1131" s="16"/>
      <c r="C1131" s="16"/>
      <c r="D1131" s="15"/>
      <c r="E1131" s="15"/>
      <c r="F1131" s="15"/>
      <c r="G1131" s="15"/>
      <c r="H1131" s="15"/>
      <c r="I1131" s="15"/>
      <c r="J1131" s="15"/>
      <c r="K1131" s="15"/>
      <c r="L1131" s="15"/>
      <c r="M1131" s="15"/>
      <c r="N1131" s="15"/>
      <c r="O1131" s="15"/>
      <c r="P1131" s="15"/>
      <c r="Q1131" s="15"/>
      <c r="R1131" s="15"/>
      <c r="S1131" s="15"/>
      <c r="T1131" s="15"/>
    </row>
    <row r="1132" spans="1:24">
      <c r="A1132" s="15"/>
      <c r="B1132" s="15"/>
      <c r="C1132" s="16"/>
      <c r="D1132" s="15"/>
      <c r="E1132" s="15"/>
      <c r="F1132" s="15"/>
      <c r="G1132" s="15"/>
      <c r="H1132" s="15"/>
      <c r="I1132" s="15"/>
      <c r="J1132" s="15"/>
      <c r="K1132" s="15"/>
      <c r="L1132" s="15"/>
      <c r="M1132" s="15"/>
      <c r="N1132" s="15"/>
      <c r="O1132" s="15"/>
      <c r="P1132" s="15"/>
      <c r="Q1132" s="15"/>
      <c r="R1132" s="15"/>
      <c r="S1132" s="15"/>
      <c r="T1132" s="15"/>
    </row>
    <row r="1133" spans="1:24" ht="16.5">
      <c r="A1133" s="15"/>
      <c r="B1133" s="81" t="s">
        <v>182</v>
      </c>
      <c r="C1133" s="16"/>
      <c r="D1133" s="15"/>
      <c r="E1133" s="15"/>
      <c r="F1133" s="15"/>
      <c r="G1133" s="15"/>
      <c r="H1133" s="15"/>
      <c r="I1133" s="15"/>
      <c r="J1133" s="15"/>
      <c r="K1133" s="15"/>
      <c r="L1133" s="15"/>
      <c r="M1133" s="15"/>
      <c r="N1133" s="15"/>
      <c r="O1133" s="15"/>
      <c r="P1133" s="15"/>
      <c r="Q1133" s="15"/>
      <c r="R1133" s="15"/>
      <c r="S1133" s="15"/>
      <c r="T1133" s="15"/>
    </row>
    <row r="1135" spans="1:24" ht="18.75">
      <c r="A1135" s="113" t="s">
        <v>999</v>
      </c>
      <c r="B1135" s="113"/>
      <c r="C1135" s="113"/>
      <c r="D1135" s="113"/>
      <c r="E1135" s="113"/>
      <c r="F1135" s="113"/>
      <c r="G1135" s="113"/>
      <c r="H1135" s="113"/>
      <c r="I1135" s="113"/>
      <c r="J1135" s="113"/>
      <c r="K1135" s="113"/>
      <c r="L1135" s="113"/>
      <c r="M1135" s="113"/>
      <c r="N1135" s="113"/>
      <c r="O1135" s="113"/>
      <c r="P1135" s="113"/>
      <c r="Q1135" s="113"/>
      <c r="R1135" s="113"/>
      <c r="S1135" s="113"/>
      <c r="T1135" s="113"/>
      <c r="U1135" s="113"/>
      <c r="V1135" s="113"/>
      <c r="W1135" s="113"/>
    </row>
    <row r="1136" spans="1:24" ht="18.75">
      <c r="A1136" s="113" t="s">
        <v>998</v>
      </c>
      <c r="B1136" s="113"/>
      <c r="C1136" s="113"/>
      <c r="D1136" s="113"/>
      <c r="E1136" s="113"/>
      <c r="F1136" s="113"/>
      <c r="G1136" s="113"/>
      <c r="H1136" s="113"/>
      <c r="I1136" s="113"/>
      <c r="J1136" s="113"/>
      <c r="K1136" s="113"/>
      <c r="L1136" s="113"/>
      <c r="M1136" s="113"/>
      <c r="N1136" s="113"/>
      <c r="O1136" s="113"/>
      <c r="P1136" s="113"/>
      <c r="Q1136" s="113"/>
      <c r="R1136" s="113"/>
      <c r="S1136" s="113"/>
      <c r="T1136" s="113"/>
      <c r="U1136" s="113"/>
      <c r="V1136" s="113"/>
      <c r="W1136" s="113"/>
    </row>
    <row r="1138" spans="1:23" ht="15.75" customHeight="1">
      <c r="A1138" s="114" t="s">
        <v>169</v>
      </c>
      <c r="B1138" s="114"/>
      <c r="C1138" s="114"/>
      <c r="D1138" s="114"/>
      <c r="E1138" s="114"/>
      <c r="F1138" s="114"/>
      <c r="G1138" s="114"/>
      <c r="H1138" s="114"/>
      <c r="I1138" s="114"/>
      <c r="J1138" s="114"/>
      <c r="K1138" s="114"/>
      <c r="L1138" s="114"/>
      <c r="M1138" s="114"/>
      <c r="N1138" s="114"/>
      <c r="O1138" s="114"/>
      <c r="P1138" s="114"/>
      <c r="Q1138" s="114"/>
      <c r="R1138" s="114"/>
      <c r="S1138" s="114"/>
      <c r="T1138" s="114"/>
      <c r="U1138" s="114"/>
      <c r="V1138" s="114"/>
      <c r="W1138" s="114"/>
    </row>
    <row r="1139" spans="1:23">
      <c r="A1139" s="45"/>
      <c r="B1139" s="45"/>
      <c r="C1139" s="45"/>
      <c r="D1139" s="45"/>
      <c r="E1139" s="45"/>
      <c r="F1139" s="45"/>
      <c r="G1139" s="45"/>
      <c r="H1139" s="45"/>
      <c r="I1139" s="45"/>
      <c r="J1139" s="45"/>
      <c r="K1139" s="45"/>
      <c r="L1139" s="45"/>
      <c r="M1139" s="45"/>
      <c r="N1139" s="45"/>
      <c r="O1139" s="45"/>
      <c r="P1139" s="45"/>
      <c r="Q1139" s="45"/>
      <c r="R1139" s="45"/>
      <c r="S1139" s="45"/>
      <c r="T1139" s="45"/>
      <c r="U1139" s="45"/>
      <c r="V1139" s="45"/>
      <c r="W1139" s="45"/>
    </row>
    <row r="1140" spans="1:23" ht="18.75" customHeight="1">
      <c r="A1140" s="115" t="s">
        <v>1013</v>
      </c>
      <c r="B1140" s="115"/>
      <c r="C1140" s="115"/>
      <c r="D1140" s="115"/>
      <c r="E1140" s="115"/>
      <c r="F1140" s="115"/>
      <c r="G1140" s="115"/>
      <c r="H1140" s="115"/>
      <c r="I1140" s="115"/>
      <c r="J1140" s="115"/>
      <c r="K1140" s="115"/>
      <c r="L1140" s="115"/>
      <c r="M1140" s="115"/>
      <c r="N1140" s="115"/>
      <c r="O1140" s="115"/>
      <c r="P1140" s="115"/>
      <c r="Q1140" s="115"/>
      <c r="R1140" s="115"/>
      <c r="S1140" s="115"/>
      <c r="T1140" s="115"/>
      <c r="U1140" s="115"/>
      <c r="V1140" s="115"/>
      <c r="W1140" s="115"/>
    </row>
    <row r="1141" spans="1:23" ht="18.75" customHeight="1">
      <c r="A1141" s="115" t="s">
        <v>996</v>
      </c>
      <c r="B1141" s="115"/>
      <c r="C1141" s="115"/>
      <c r="D1141" s="115"/>
      <c r="E1141" s="115"/>
      <c r="F1141" s="115"/>
      <c r="G1141" s="115"/>
      <c r="H1141" s="115"/>
      <c r="I1141" s="115"/>
      <c r="J1141" s="115"/>
      <c r="K1141" s="115"/>
      <c r="L1141" s="115"/>
      <c r="M1141" s="115"/>
      <c r="N1141" s="115"/>
      <c r="O1141" s="115"/>
      <c r="P1141" s="115"/>
      <c r="Q1141" s="115"/>
      <c r="R1141" s="115"/>
      <c r="S1141" s="115"/>
      <c r="T1141" s="115"/>
      <c r="U1141" s="115"/>
      <c r="V1141" s="115"/>
      <c r="W1141" s="115"/>
    </row>
    <row r="1142" spans="1:23" ht="18.75">
      <c r="A1142" s="116" t="s">
        <v>997</v>
      </c>
      <c r="B1142" s="116"/>
      <c r="C1142" s="116"/>
      <c r="D1142" s="116"/>
      <c r="E1142" s="116"/>
      <c r="F1142" s="116"/>
      <c r="G1142" s="116"/>
      <c r="H1142" s="116"/>
      <c r="I1142" s="116"/>
      <c r="J1142" s="116"/>
      <c r="K1142" s="116"/>
      <c r="L1142" s="116"/>
      <c r="M1142" s="116"/>
      <c r="N1142" s="116"/>
      <c r="O1142" s="116"/>
      <c r="P1142" s="116"/>
      <c r="Q1142" s="116"/>
      <c r="R1142" s="116"/>
      <c r="S1142" s="116"/>
      <c r="T1142" s="116"/>
      <c r="U1142" s="116"/>
      <c r="V1142" s="116"/>
      <c r="W1142" s="116"/>
    </row>
    <row r="1143" spans="1:23" ht="18.75">
      <c r="A1143" s="52"/>
      <c r="B1143" s="52"/>
      <c r="C1143" s="52"/>
      <c r="D1143" s="52"/>
      <c r="E1143" s="52"/>
      <c r="F1143" s="52"/>
      <c r="G1143" s="52"/>
      <c r="H1143" s="52"/>
      <c r="I1143" s="52"/>
      <c r="J1143" s="52"/>
      <c r="K1143" s="52"/>
      <c r="L1143" s="52"/>
      <c r="M1143" s="52"/>
      <c r="N1143" s="52"/>
      <c r="O1143" s="52"/>
      <c r="P1143" s="52"/>
      <c r="Q1143" s="52"/>
      <c r="R1143" s="52"/>
      <c r="S1143" s="52"/>
      <c r="T1143" s="52"/>
      <c r="U1143" s="52"/>
      <c r="V1143" s="52"/>
    </row>
    <row r="1144" spans="1:23">
      <c r="A1144" s="10"/>
      <c r="B1144" s="10"/>
      <c r="C1144" s="10"/>
      <c r="D1144" s="10"/>
      <c r="E1144" s="10"/>
      <c r="F1144" s="10"/>
      <c r="G1144" s="10"/>
      <c r="H1144" s="10"/>
      <c r="I1144" s="10"/>
      <c r="J1144" s="10"/>
      <c r="K1144" s="10"/>
      <c r="L1144" s="10"/>
      <c r="M1144" s="10"/>
      <c r="N1144" s="10"/>
      <c r="O1144" s="10"/>
      <c r="P1144" s="10"/>
      <c r="Q1144" s="10"/>
      <c r="R1144" s="10"/>
      <c r="S1144" s="10"/>
      <c r="T1144" s="10"/>
    </row>
    <row r="1145" spans="1:23" ht="18.75">
      <c r="A1145" s="117" t="s">
        <v>1000</v>
      </c>
      <c r="B1145" s="117"/>
      <c r="C1145" s="49"/>
      <c r="D1145" s="49"/>
      <c r="E1145" s="49"/>
      <c r="F1145" s="49"/>
      <c r="G1145" s="49"/>
      <c r="H1145" s="49"/>
      <c r="I1145" s="49"/>
      <c r="J1145" s="49"/>
      <c r="K1145" s="49"/>
      <c r="L1145" s="49"/>
      <c r="M1145" s="49"/>
      <c r="N1145" s="49"/>
      <c r="O1145" s="49"/>
      <c r="P1145" s="49"/>
      <c r="Q1145" s="49"/>
      <c r="R1145" s="49"/>
      <c r="S1145" s="49"/>
      <c r="T1145" s="49"/>
    </row>
    <row r="1146" spans="1:23" ht="18.75">
      <c r="A1146" s="117" t="s">
        <v>1001</v>
      </c>
      <c r="B1146" s="117"/>
      <c r="C1146" s="44"/>
      <c r="D1146" s="44"/>
      <c r="E1146" s="44"/>
      <c r="F1146" s="44"/>
      <c r="G1146" s="44"/>
      <c r="H1146" s="44"/>
      <c r="I1146" s="44"/>
      <c r="J1146" s="44"/>
      <c r="K1146" s="44"/>
      <c r="L1146" s="44"/>
      <c r="M1146" s="44"/>
      <c r="N1146" s="44"/>
      <c r="O1146" s="44"/>
      <c r="P1146" s="44"/>
      <c r="Q1146" s="44"/>
      <c r="R1146" s="44"/>
      <c r="S1146" s="44"/>
      <c r="T1146" s="44"/>
    </row>
    <row r="1147" spans="1:23" ht="18.75">
      <c r="A1147" s="117"/>
      <c r="B1147" s="117"/>
      <c r="D1147" s="49"/>
      <c r="E1147" s="49"/>
      <c r="F1147" s="49"/>
      <c r="G1147" s="49"/>
      <c r="H1147" s="49"/>
      <c r="I1147" s="49"/>
      <c r="J1147" s="49"/>
      <c r="K1147" s="49"/>
      <c r="L1147" s="49"/>
      <c r="M1147" s="49"/>
      <c r="N1147" s="49"/>
      <c r="O1147" s="49"/>
      <c r="P1147" s="49"/>
      <c r="Q1147" s="49"/>
      <c r="R1147" s="49"/>
      <c r="S1147" s="49"/>
      <c r="T1147" s="49"/>
    </row>
    <row r="1148" spans="1:23" ht="18.75">
      <c r="A1148" s="118" t="s">
        <v>215</v>
      </c>
      <c r="B1148" s="118"/>
      <c r="C1148" s="118"/>
      <c r="D1148" s="118"/>
      <c r="E1148" s="118"/>
      <c r="F1148" s="118"/>
      <c r="G1148" s="118"/>
      <c r="H1148" s="118"/>
      <c r="I1148" s="118"/>
      <c r="J1148" s="118"/>
      <c r="K1148" s="118"/>
      <c r="L1148" s="118"/>
      <c r="M1148" s="118"/>
      <c r="N1148" s="118"/>
      <c r="O1148" s="118"/>
      <c r="P1148" s="141" t="s">
        <v>319</v>
      </c>
      <c r="Q1148" s="141"/>
      <c r="R1148" s="141"/>
      <c r="S1148" s="141"/>
      <c r="T1148" s="141"/>
      <c r="U1148" s="141"/>
      <c r="V1148" s="141"/>
    </row>
    <row r="1149" spans="1:23">
      <c r="A1149" s="29"/>
      <c r="B1149" s="29"/>
      <c r="C1149" s="29"/>
      <c r="D1149" s="29"/>
      <c r="E1149" s="29"/>
      <c r="F1149" s="29"/>
      <c r="G1149" s="29"/>
      <c r="H1149" s="29"/>
      <c r="I1149" s="29"/>
      <c r="J1149" s="29"/>
      <c r="K1149" s="29"/>
      <c r="L1149" s="29"/>
      <c r="M1149" s="29"/>
      <c r="N1149" s="29"/>
      <c r="O1149" s="29"/>
      <c r="P1149" s="29"/>
      <c r="Q1149" s="29"/>
      <c r="R1149" s="29"/>
      <c r="S1149" s="29"/>
      <c r="T1149" s="29"/>
    </row>
    <row r="1150" spans="1:23" ht="24.75" customHeight="1">
      <c r="A1150" s="130" t="s">
        <v>170</v>
      </c>
      <c r="B1150" s="130"/>
      <c r="C1150" s="130"/>
      <c r="D1150" s="130"/>
      <c r="E1150" s="130"/>
      <c r="F1150" s="130"/>
      <c r="G1150" s="130"/>
      <c r="H1150" s="130"/>
      <c r="I1150" s="130"/>
      <c r="J1150" s="130"/>
      <c r="K1150" s="130"/>
      <c r="L1150" s="130"/>
      <c r="M1150" s="130"/>
      <c r="N1150" s="130"/>
      <c r="O1150" s="130"/>
      <c r="P1150" s="130"/>
      <c r="Q1150" s="130"/>
      <c r="R1150" s="130"/>
      <c r="S1150" s="130"/>
      <c r="T1150" s="138" t="s">
        <v>178</v>
      </c>
      <c r="U1150" s="109" t="s">
        <v>291</v>
      </c>
      <c r="V1150" s="109" t="s">
        <v>295</v>
      </c>
      <c r="W1150" s="109" t="s">
        <v>1014</v>
      </c>
    </row>
    <row r="1151" spans="1:23" ht="66.75" customHeight="1">
      <c r="A1151" s="109" t="s">
        <v>171</v>
      </c>
      <c r="B1151" s="130" t="s">
        <v>172</v>
      </c>
      <c r="C1151" s="109" t="s">
        <v>173</v>
      </c>
      <c r="D1151" s="109" t="s">
        <v>174</v>
      </c>
      <c r="E1151" s="109"/>
      <c r="F1151" s="109" t="s">
        <v>175</v>
      </c>
      <c r="G1151" s="109"/>
      <c r="H1151" s="109" t="s">
        <v>176</v>
      </c>
      <c r="I1151" s="109"/>
      <c r="J1151" s="109" t="s">
        <v>1002</v>
      </c>
      <c r="K1151" s="109"/>
      <c r="L1151" s="109" t="s">
        <v>1003</v>
      </c>
      <c r="M1151" s="109"/>
      <c r="N1151" s="109" t="s">
        <v>1004</v>
      </c>
      <c r="O1151" s="109"/>
      <c r="P1151" s="109" t="s">
        <v>7</v>
      </c>
      <c r="Q1151" s="109"/>
      <c r="R1151" s="109" t="s">
        <v>177</v>
      </c>
      <c r="S1151" s="109"/>
      <c r="T1151" s="139"/>
      <c r="U1151" s="109"/>
      <c r="V1151" s="109"/>
      <c r="W1151" s="109"/>
    </row>
    <row r="1152" spans="1:23" ht="16.5" customHeight="1">
      <c r="A1152" s="109"/>
      <c r="B1152" s="130"/>
      <c r="C1152" s="109"/>
      <c r="D1152" s="51" t="s">
        <v>179</v>
      </c>
      <c r="E1152" s="53" t="s">
        <v>3</v>
      </c>
      <c r="F1152" s="51" t="s">
        <v>179</v>
      </c>
      <c r="G1152" s="53" t="s">
        <v>3</v>
      </c>
      <c r="H1152" s="51" t="s">
        <v>179</v>
      </c>
      <c r="I1152" s="53" t="s">
        <v>3</v>
      </c>
      <c r="J1152" s="51" t="s">
        <v>179</v>
      </c>
      <c r="K1152" s="53" t="s">
        <v>3</v>
      </c>
      <c r="L1152" s="51" t="s">
        <v>179</v>
      </c>
      <c r="M1152" s="53" t="s">
        <v>3</v>
      </c>
      <c r="N1152" s="51" t="s">
        <v>179</v>
      </c>
      <c r="O1152" s="53" t="s">
        <v>3</v>
      </c>
      <c r="P1152" s="51" t="s">
        <v>179</v>
      </c>
      <c r="Q1152" s="53" t="s">
        <v>3</v>
      </c>
      <c r="R1152" s="51" t="s">
        <v>179</v>
      </c>
      <c r="S1152" s="53" t="s">
        <v>3</v>
      </c>
      <c r="T1152" s="140"/>
      <c r="U1152" s="109"/>
      <c r="V1152" s="109"/>
      <c r="W1152" s="109"/>
    </row>
    <row r="1153" spans="1:24" ht="18.75">
      <c r="A1153" s="28">
        <v>1</v>
      </c>
      <c r="B1153" s="79"/>
      <c r="C1153" s="28"/>
      <c r="D1153" s="28"/>
      <c r="E1153" s="17">
        <f>IF((C1153&lt;=7),VLOOKUP(D1153,'7 лет'!$A$5:$B$78,2),IF((C1153=8),VLOOKUP(D1153,'8 лет'!$A$5:$B$78,2),IF((C1153=9),VLOOKUP(D1153,'9 лет'!$A$5:$B$78,2),IF((C1153=10),VLOOKUP(D1153,'10 лет'!$A$5:$B$78,2),IF((C1153=11),VLOOKUP(D1153,'11 лет'!$A$5:$B$78,2),IF((C1153=12),VLOOKUP(D1153,'12 лет'!$A$5:$B$78,2),IF((C1153=13),VLOOKUP(D1153,'13 лет'!$A$5:$B$78,2),IF((C1153=14),VLOOKUP(D1153,'14 лет'!$A$5:$B$78,2),IF((C1153=15),VLOOKUP(D1153,'15 лет'!$A$5:$B$78,2),IF((C1153=16),VLOOKUP(D1153,'16 лет'!$A$5:$B$78,2),IF((C1153=17),VLOOKUP(D1153,'17 лет'!$A$5:$B$78,2))))))))))))</f>
        <v>0</v>
      </c>
      <c r="F1153" s="28"/>
      <c r="G1153" s="17">
        <f>IF((C1153&lt;=7),VLOOKUP(F1153,'7 лет'!$C$5:$D$79,2),IF((C1153=8),VLOOKUP(F1153,'8 лет'!$C$5:$D$79,2),IF((C1153=9),VLOOKUP(F1153,'9 лет'!$C$5:$D$79,2),IF((C1153=10),VLOOKUP(F1153,'10 лет'!$C$5:$D$79,2),IF((C1153=11),VLOOKUP(F1153,'11 лет'!$C$5:$D$79,2),IF((C1153=12),VLOOKUP(F1153,'12 лет'!$C$5:$D$79,2),IF((C1153=13),VLOOKUP(F1153,'13 лет'!$C$5:$D$79,2),IF((C1153=14),VLOOKUP(F1153,'14 лет'!$C$5:$D$79,2),IF((C1153=15),VLOOKUP(F1153,'15 лет'!$C$5:$D$79,2),IF((C1153=16),VLOOKUP(F1153,'16 лет'!$C$5:$D$79,2),IF((C1153=17),VLOOKUP(F1153,'17 лет'!$C$5:$D$79,2))))))))))))</f>
        <v>0</v>
      </c>
      <c r="H1153" s="28"/>
      <c r="I1153" s="17">
        <f>IF((C1153&lt;=7),VLOOKUP(H1153,'7 лет'!$E$5:$F$79,2),IF((C1153=8),VLOOKUP(H1153,'8 лет'!$E$5:$F$79,2),IF((C1153=9),VLOOKUP(H1153,'9 лет'!$E$5:$F$79,2),IF((C1153=10),VLOOKUP(H1153,'10 лет'!$E$5:$F$79,2),IF((C1153=11),VLOOKUP(H1153,'11 лет'!$E$5:$F$79,2),IF((C1153=12),VLOOKUP(H1153,'12 лет'!$E$5:$F$79,2),IF((C1153=13),VLOOKUP(H1153,'13 лет'!$E$5:$F$79,2),IF((C1153=14),VLOOKUP(H1153,'14 лет'!$E$5:$F$79,2),IF((C1153=15),VLOOKUP(H1153,'15 лет'!$E$5:$F$79,2),IF((C1153=16),VLOOKUP(H1153,'16 лет'!$E$5:$F$79,2),IF((C1153=17),VLOOKUP(H1153,'17 лет'!$E$5:$F$79,2))))))))))))</f>
        <v>0</v>
      </c>
      <c r="J1153" s="28"/>
      <c r="K1153" s="17">
        <f>IF((C1153&lt;=7),VLOOKUP(J1153,'7 лет'!$G$5:$H$79,2),IF((C1153=8),VLOOKUP(J1153,'8 лет'!$G$5:$H$79,2),IF((C1153=9),VLOOKUP(J1153,'9 лет'!$G$5:$H$79,2),IF((C1153=10),VLOOKUP(J1153,'10 лет'!$G$5:$H$79,2),IF((C1153=11),VLOOKUP(J1153,'11 лет'!$G$5:$H$79,2),IF((C1153=12),VLOOKUP(J1153,'12 лет'!$G$5:$H$79,2),IF((C1153=13),VLOOKUP(J1153,'13 лет'!$G$5:$H$79,2),IF((C1153=14),VLOOKUP(J1153,'14 лет'!$G$5:$H$79,2),IF(C1153&gt;=15,"0")))))))))</f>
        <v>0</v>
      </c>
      <c r="L1153" s="28"/>
      <c r="M1153" s="17" t="str">
        <f>IF((C1153=12),VLOOKUP(L1153,'12 лет'!$I$5:$J$81,2),IF((C1153=13),VLOOKUP(L1153,'13 лет'!$I$5:$J$81,2),IF((C1153=14),VLOOKUP(L1153,'14 лет'!$I$5:$J$80,2),IF((C1153=15),VLOOKUP(L1153,'15 лет'!$G$5:$H$82,2),IF((C1153=16),VLOOKUP(L1153,'16 лет'!$G$5:$H$81,2),IF((C1153=17),VLOOKUP(L1153,'17 лет'!$G$5:$H$81,2),IF(C1153&lt;12,"0")))))))</f>
        <v>0</v>
      </c>
      <c r="N1153" s="28"/>
      <c r="O1153" s="17" t="str">
        <f>IF((C1153=15),VLOOKUP(N1153,'15 лет'!$I$5:$J$100,2),IF((C1153=16),VLOOKUP(N1153,'16 лет'!$I$5:$J$94,2),IF((C1153=17),VLOOKUP(N1153,'17 лет'!$I$5:$J$97,2),IF(C1153&lt;15,"0"))))</f>
        <v>0</v>
      </c>
      <c r="P1153" s="11"/>
      <c r="Q1153" s="17">
        <f>IF((C1153&lt;=7),VLOOKUP(P1153,'7 лет'!$I$5:$J$79,2),IF((C1153=8),VLOOKUP(P1153,'8 лет'!$I$5:$J$79,2),IF((C1153=9),VLOOKUP(P1153,'9 лет'!$I$5:$J$79,2),IF((C1153=10),VLOOKUP(P1153,'10 лет'!$I$5:$J$79,2),IF((C1153=11),VLOOKUP(P1153,'11 лет'!$I$5:$J$79,2),IF((C1153=12),VLOOKUP(P1153,'12 лет'!$K$5:$L$79,2),IF((C1153=13),VLOOKUP(P1153,'13 лет'!$K$5:$L$79,2),IF((C1153=14),VLOOKUP(P1153,'14 лет'!$K$5:$L$79,2),IF((C1153=15),VLOOKUP(P1153,'15 лет'!$K$5:$L$79,2),IF((C1153=16),VLOOKUP(P1153,'16 лет'!$K$5:$L$79,2),IF((C1153=17),VLOOKUP(P1153,'17 лет'!$K$5:$L$79,2),)))))))))))</f>
        <v>50</v>
      </c>
      <c r="R1153" s="28"/>
      <c r="S1153" s="17">
        <f>IF((C1153&lt;=7),VLOOKUP(R1153,'7 лет'!$K$5:$L$79,2),IF((C1153=8),VLOOKUP(R1153,'8 лет'!$K$5:$L$79,2),IF((C1153=9),VLOOKUP(R1153,'9 лет'!$K$5:$L$79,2),IF((C1153=10),VLOOKUP(R1153,'10 лет'!$K$5:$L$79,2),IF((C1153=11),VLOOKUP(R1153,'11 лет'!$K$5:$L$79,2),IF((C1153=12),VLOOKUP(R1153,'12 лет'!$M$5:$N$79,2),IF((C1153=13),VLOOKUP(R1153,'13 лет'!$M$5:$N$79,2),IF((C1153=14),VLOOKUP(R1153,'14 лет'!$M$5:$N$79,2),IF((C1153=15),VLOOKUP(R1153,'15 лет'!$M$5:$N$79,2),IF((C1153=16),VLOOKUP(R1153,'16 лет'!$M$5:$N$79,2),IF((C1153=17),VLOOKUP(R1153,'17 лет'!$M$5:$N$79,2))))))))))))</f>
        <v>0</v>
      </c>
      <c r="T1153" s="34">
        <f t="shared" ref="T1153:T1158" si="54">SUM(E1153+G1153+I1153+K1153+M1153+O1153+Q1153+S1153)</f>
        <v>50</v>
      </c>
      <c r="U1153" s="4">
        <f>'Личное первенство юноши'!U175</f>
        <v>7</v>
      </c>
      <c r="V1153" s="119">
        <f ca="1">'Командный зачет'!G37</f>
        <v>2</v>
      </c>
      <c r="W1153" s="110">
        <f ca="1">SUM(V1153*2)</f>
        <v>4</v>
      </c>
      <c r="X1153" t="str">
        <f>P1148</f>
        <v>Субъект РФ 28</v>
      </c>
    </row>
    <row r="1154" spans="1:24" ht="18.75">
      <c r="A1154" s="28">
        <v>2</v>
      </c>
      <c r="B1154" s="79"/>
      <c r="C1154" s="28"/>
      <c r="D1154" s="28"/>
      <c r="E1154" s="17">
        <f>IF((C1154&lt;=7),VLOOKUP(D1154,'7 лет'!$A$5:$B$78,2),IF((C1154=8),VLOOKUP(D1154,'8 лет'!$A$5:$B$78,2),IF((C1154=9),VLOOKUP(D1154,'9 лет'!$A$5:$B$78,2),IF((C1154=10),VLOOKUP(D1154,'10 лет'!$A$5:$B$78,2),IF((C1154=11),VLOOKUP(D1154,'11 лет'!$A$5:$B$78,2),IF((C1154=12),VLOOKUP(D1154,'12 лет'!$A$5:$B$78,2),IF((C1154=13),VLOOKUP(D1154,'13 лет'!$A$5:$B$78,2),IF((C1154=14),VLOOKUP(D1154,'14 лет'!$A$5:$B$78,2),IF((C1154=15),VLOOKUP(D1154,'15 лет'!$A$5:$B$78,2),IF((C1154=16),VLOOKUP(D1154,'16 лет'!$A$5:$B$78,2),IF((C1154=17),VLOOKUP(D1154,'17 лет'!$A$5:$B$78,2))))))))))))</f>
        <v>0</v>
      </c>
      <c r="F1154" s="28"/>
      <c r="G1154" s="17">
        <f>IF((C1154&lt;=7),VLOOKUP(F1154,'7 лет'!$C$5:$D$79,2),IF((C1154=8),VLOOKUP(F1154,'8 лет'!$C$5:$D$79,2),IF((C1154=9),VLOOKUP(F1154,'9 лет'!$C$5:$D$79,2),IF((C1154=10),VLOOKUP(F1154,'10 лет'!$C$5:$D$79,2),IF((C1154=11),VLOOKUP(F1154,'11 лет'!$C$5:$D$79,2),IF((C1154=12),VLOOKUP(F1154,'12 лет'!$C$5:$D$79,2),IF((C1154=13),VLOOKUP(F1154,'13 лет'!$C$5:$D$79,2),IF((C1154=14),VLOOKUP(F1154,'14 лет'!$C$5:$D$79,2),IF((C1154=15),VLOOKUP(F1154,'15 лет'!$C$5:$D$79,2),IF((C1154=16),VLOOKUP(F1154,'16 лет'!$C$5:$D$79,2),IF((C1154=17),VLOOKUP(F1154,'17 лет'!$C$5:$D$79,2))))))))))))</f>
        <v>0</v>
      </c>
      <c r="H1154" s="28"/>
      <c r="I1154" s="17">
        <f>IF((C1154&lt;=7),VLOOKUP(H1154,'7 лет'!$E$5:$F$79,2),IF((C1154=8),VLOOKUP(H1154,'8 лет'!$E$5:$F$79,2),IF((C1154=9),VLOOKUP(H1154,'9 лет'!$E$5:$F$79,2),IF((C1154=10),VLOOKUP(H1154,'10 лет'!$E$5:$F$79,2),IF((C1154=11),VLOOKUP(H1154,'11 лет'!$E$5:$F$79,2),IF((C1154=12),VLOOKUP(H1154,'12 лет'!$E$5:$F$79,2),IF((C1154=13),VLOOKUP(H1154,'13 лет'!$E$5:$F$79,2),IF((C1154=14),VLOOKUP(H1154,'14 лет'!$E$5:$F$79,2),IF((C1154=15),VLOOKUP(H1154,'15 лет'!$E$5:$F$79,2),IF((C1154=16),VLOOKUP(H1154,'16 лет'!$E$5:$F$79,2),IF((C1154=17),VLOOKUP(H1154,'17 лет'!$E$5:$F$79,2))))))))))))</f>
        <v>0</v>
      </c>
      <c r="J1154" s="28"/>
      <c r="K1154" s="17">
        <f>IF((C1154&lt;=7),VLOOKUP(J1154,'7 лет'!$G$5:$H$79,2),IF((C1154=8),VLOOKUP(J1154,'8 лет'!$G$5:$H$79,2),IF((C1154=9),VLOOKUP(J1154,'9 лет'!$G$5:$H$79,2),IF((C1154=10),VLOOKUP(J1154,'10 лет'!$G$5:$H$79,2),IF((C1154=11),VLOOKUP(J1154,'11 лет'!$G$5:$H$79,2),IF((C1154=12),VLOOKUP(J1154,'12 лет'!$G$5:$H$79,2),IF((C1154=13),VLOOKUP(J1154,'13 лет'!$G$5:$H$79,2),IF((C1154=14),VLOOKUP(J1154,'14 лет'!$G$5:$H$79,2),IF(C1154&gt;=15,"0")))))))))</f>
        <v>0</v>
      </c>
      <c r="L1154" s="28"/>
      <c r="M1154" s="17" t="str">
        <f>IF((C1154=12),VLOOKUP(L1154,'12 лет'!$I$5:$J$81,2),IF((C1154=13),VLOOKUP(L1154,'13 лет'!$I$5:$J$81,2),IF((C1154=14),VLOOKUP(L1154,'14 лет'!$I$5:$J$80,2),IF((C1154=15),VLOOKUP(L1154,'15 лет'!$G$5:$H$82,2),IF((C1154=16),VLOOKUP(L1154,'16 лет'!$G$5:$H$81,2),IF((C1154=17),VLOOKUP(L1154,'17 лет'!$G$5:$H$81,2),IF(C1154&lt;12,"0")))))))</f>
        <v>0</v>
      </c>
      <c r="N1154" s="28"/>
      <c r="O1154" s="17" t="str">
        <f>IF((C1154=15),VLOOKUP(N1154,'15 лет'!$I$5:$J$100,2),IF((C1154=16),VLOOKUP(N1154,'16 лет'!$I$5:$J$94,2),IF((C1154=17),VLOOKUP(N1154,'17 лет'!$I$5:$J$97,2),IF(C1154&lt;15,"0"))))</f>
        <v>0</v>
      </c>
      <c r="P1154" s="11"/>
      <c r="Q1154" s="17">
        <f>IF((C1154&lt;=7),VLOOKUP(P1154,'7 лет'!$I$5:$J$79,2),IF((C1154=8),VLOOKUP(P1154,'8 лет'!$I$5:$J$79,2),IF((C1154=9),VLOOKUP(P1154,'9 лет'!$I$5:$J$79,2),IF((C1154=10),VLOOKUP(P1154,'10 лет'!$I$5:$J$79,2),IF((C1154=11),VLOOKUP(P1154,'11 лет'!$I$5:$J$79,2),IF((C1154=12),VLOOKUP(P1154,'12 лет'!$K$5:$L$79,2),IF((C1154=13),VLOOKUP(P1154,'13 лет'!$K$5:$L$79,2),IF((C1154=14),VLOOKUP(P1154,'14 лет'!$K$5:$L$79,2),IF((C1154=15),VLOOKUP(P1154,'15 лет'!$K$5:$L$79,2),IF((C1154=16),VLOOKUP(P1154,'16 лет'!$K$5:$L$79,2),IF((C1154=17),VLOOKUP(P1154,'17 лет'!$K$5:$L$79,2),)))))))))))</f>
        <v>50</v>
      </c>
      <c r="R1154" s="28"/>
      <c r="S1154" s="17">
        <f>IF((C1154&lt;=7),VLOOKUP(R1154,'7 лет'!$K$5:$L$79,2),IF((C1154=8),VLOOKUP(R1154,'8 лет'!$K$5:$L$79,2),IF((C1154=9),VLOOKUP(R1154,'9 лет'!$K$5:$L$79,2),IF((C1154=10),VLOOKUP(R1154,'10 лет'!$K$5:$L$79,2),IF((C1154=11),VLOOKUP(R1154,'11 лет'!$K$5:$L$79,2),IF((C1154=12),VLOOKUP(R1154,'12 лет'!$M$5:$N$79,2),IF((C1154=13),VLOOKUP(R1154,'13 лет'!$M$5:$N$79,2),IF((C1154=14),VLOOKUP(R1154,'14 лет'!$M$5:$N$79,2),IF((C1154=15),VLOOKUP(R1154,'15 лет'!$M$5:$N$79,2),IF((C1154=16),VLOOKUP(R1154,'16 лет'!$M$5:$N$79,2),IF((C1154=17),VLOOKUP(R1154,'17 лет'!$M$5:$N$79,2))))))))))))</f>
        <v>0</v>
      </c>
      <c r="T1154" s="34">
        <f t="shared" si="54"/>
        <v>50</v>
      </c>
      <c r="U1154" s="4">
        <f>'Личное первенство юноши'!U176</f>
        <v>7</v>
      </c>
      <c r="V1154" s="120"/>
      <c r="W1154" s="111"/>
      <c r="X1154" t="str">
        <f>P1148</f>
        <v>Субъект РФ 28</v>
      </c>
    </row>
    <row r="1155" spans="1:24" ht="18.75">
      <c r="A1155" s="28">
        <v>3</v>
      </c>
      <c r="B1155" s="79"/>
      <c r="C1155" s="28"/>
      <c r="D1155" s="28"/>
      <c r="E1155" s="17">
        <f>IF((C1155&lt;=7),VLOOKUP(D1155,'7 лет'!$A$5:$B$78,2),IF((C1155=8),VLOOKUP(D1155,'8 лет'!$A$5:$B$78,2),IF((C1155=9),VLOOKUP(D1155,'9 лет'!$A$5:$B$78,2),IF((C1155=10),VLOOKUP(D1155,'10 лет'!$A$5:$B$78,2),IF((C1155=11),VLOOKUP(D1155,'11 лет'!$A$5:$B$78,2),IF((C1155=12),VLOOKUP(D1155,'12 лет'!$A$5:$B$78,2),IF((C1155=13),VLOOKUP(D1155,'13 лет'!$A$5:$B$78,2),IF((C1155=14),VLOOKUP(D1155,'14 лет'!$A$5:$B$78,2),IF((C1155=15),VLOOKUP(D1155,'15 лет'!$A$5:$B$78,2),IF((C1155=16),VLOOKUP(D1155,'16 лет'!$A$5:$B$78,2),IF((C1155=17),VLOOKUP(D1155,'17 лет'!$A$5:$B$78,2))))))))))))</f>
        <v>0</v>
      </c>
      <c r="F1155" s="28"/>
      <c r="G1155" s="17">
        <f>IF((C1155&lt;=7),VLOOKUP(F1155,'7 лет'!$C$5:$D$79,2),IF((C1155=8),VLOOKUP(F1155,'8 лет'!$C$5:$D$79,2),IF((C1155=9),VLOOKUP(F1155,'9 лет'!$C$5:$D$79,2),IF((C1155=10),VLOOKUP(F1155,'10 лет'!$C$5:$D$79,2),IF((C1155=11),VLOOKUP(F1155,'11 лет'!$C$5:$D$79,2),IF((C1155=12),VLOOKUP(F1155,'12 лет'!$C$5:$D$79,2),IF((C1155=13),VLOOKUP(F1155,'13 лет'!$C$5:$D$79,2),IF((C1155=14),VLOOKUP(F1155,'14 лет'!$C$5:$D$79,2),IF((C1155=15),VLOOKUP(F1155,'15 лет'!$C$5:$D$79,2),IF((C1155=16),VLOOKUP(F1155,'16 лет'!$C$5:$D$79,2),IF((C1155=17),VLOOKUP(F1155,'17 лет'!$C$5:$D$79,2))))))))))))</f>
        <v>0</v>
      </c>
      <c r="H1155" s="28"/>
      <c r="I1155" s="17">
        <f>IF((C1155&lt;=7),VLOOKUP(H1155,'7 лет'!$E$5:$F$79,2),IF((C1155=8),VLOOKUP(H1155,'8 лет'!$E$5:$F$79,2),IF((C1155=9),VLOOKUP(H1155,'9 лет'!$E$5:$F$79,2),IF((C1155=10),VLOOKUP(H1155,'10 лет'!$E$5:$F$79,2),IF((C1155=11),VLOOKUP(H1155,'11 лет'!$E$5:$F$79,2),IF((C1155=12),VLOOKUP(H1155,'12 лет'!$E$5:$F$79,2),IF((C1155=13),VLOOKUP(H1155,'13 лет'!$E$5:$F$79,2),IF((C1155=14),VLOOKUP(H1155,'14 лет'!$E$5:$F$79,2),IF((C1155=15),VLOOKUP(H1155,'15 лет'!$E$5:$F$79,2),IF((C1155=16),VLOOKUP(H1155,'16 лет'!$E$5:$F$79,2),IF((C1155=17),VLOOKUP(H1155,'17 лет'!$E$5:$F$79,2))))))))))))</f>
        <v>0</v>
      </c>
      <c r="J1155" s="28"/>
      <c r="K1155" s="17">
        <f>IF((C1155&lt;=7),VLOOKUP(J1155,'7 лет'!$G$5:$H$79,2),IF((C1155=8),VLOOKUP(J1155,'8 лет'!$G$5:$H$79,2),IF((C1155=9),VLOOKUP(J1155,'9 лет'!$G$5:$H$79,2),IF((C1155=10),VLOOKUP(J1155,'10 лет'!$G$5:$H$79,2),IF((C1155=11),VLOOKUP(J1155,'11 лет'!$G$5:$H$79,2),IF((C1155=12),VLOOKUP(J1155,'12 лет'!$G$5:$H$79,2),IF((C1155=13),VLOOKUP(J1155,'13 лет'!$G$5:$H$79,2),IF((C1155=14),VLOOKUP(J1155,'14 лет'!$G$5:$H$79,2),IF(C1155&gt;=15,"0")))))))))</f>
        <v>0</v>
      </c>
      <c r="L1155" s="28"/>
      <c r="M1155" s="17" t="str">
        <f>IF((C1155=12),VLOOKUP(L1155,'12 лет'!$I$5:$J$81,2),IF((C1155=13),VLOOKUP(L1155,'13 лет'!$I$5:$J$81,2),IF((C1155=14),VLOOKUP(L1155,'14 лет'!$I$5:$J$80,2),IF((C1155=15),VLOOKUP(L1155,'15 лет'!$G$5:$H$82,2),IF((C1155=16),VLOOKUP(L1155,'16 лет'!$G$5:$H$81,2),IF((C1155=17),VLOOKUP(L1155,'17 лет'!$G$5:$H$81,2),IF(C1155&lt;12,"0")))))))</f>
        <v>0</v>
      </c>
      <c r="N1155" s="28"/>
      <c r="O1155" s="17" t="str">
        <f>IF((C1155=15),VLOOKUP(N1155,'15 лет'!$I$5:$J$100,2),IF((C1155=16),VLOOKUP(N1155,'16 лет'!$I$5:$J$94,2),IF((C1155=17),VLOOKUP(N1155,'17 лет'!$I$5:$J$97,2),IF(C1155&lt;15,"0"))))</f>
        <v>0</v>
      </c>
      <c r="P1155" s="11"/>
      <c r="Q1155" s="17">
        <f>IF((C1155&lt;=7),VLOOKUP(P1155,'7 лет'!$I$5:$J$79,2),IF((C1155=8),VLOOKUP(P1155,'8 лет'!$I$5:$J$79,2),IF((C1155=9),VLOOKUP(P1155,'9 лет'!$I$5:$J$79,2),IF((C1155=10),VLOOKUP(P1155,'10 лет'!$I$5:$J$79,2),IF((C1155=11),VLOOKUP(P1155,'11 лет'!$I$5:$J$79,2),IF((C1155=12),VLOOKUP(P1155,'12 лет'!$K$5:$L$79,2),IF((C1155=13),VLOOKUP(P1155,'13 лет'!$K$5:$L$79,2),IF((C1155=14),VLOOKUP(P1155,'14 лет'!$K$5:$L$79,2),IF((C1155=15),VLOOKUP(P1155,'15 лет'!$K$5:$L$79,2),IF((C1155=16),VLOOKUP(P1155,'16 лет'!$K$5:$L$79,2),IF((C1155=17),VLOOKUP(P1155,'17 лет'!$K$5:$L$79,2),)))))))))))</f>
        <v>50</v>
      </c>
      <c r="R1155" s="28"/>
      <c r="S1155" s="17">
        <f>IF((C1155&lt;=7),VLOOKUP(R1155,'7 лет'!$K$5:$L$79,2),IF((C1155=8),VLOOKUP(R1155,'8 лет'!$K$5:$L$79,2),IF((C1155=9),VLOOKUP(R1155,'9 лет'!$K$5:$L$79,2),IF((C1155=10),VLOOKUP(R1155,'10 лет'!$K$5:$L$79,2),IF((C1155=11),VLOOKUP(R1155,'11 лет'!$K$5:$L$79,2),IF((C1155=12),VLOOKUP(R1155,'12 лет'!$M$5:$N$79,2),IF((C1155=13),VLOOKUP(R1155,'13 лет'!$M$5:$N$79,2),IF((C1155=14),VLOOKUP(R1155,'14 лет'!$M$5:$N$79,2),IF((C1155=15),VLOOKUP(R1155,'15 лет'!$M$5:$N$79,2),IF((C1155=16),VLOOKUP(R1155,'16 лет'!$M$5:$N$79,2),IF((C1155=17),VLOOKUP(R1155,'17 лет'!$M$5:$N$79,2))))))))))))</f>
        <v>0</v>
      </c>
      <c r="T1155" s="34">
        <f t="shared" si="54"/>
        <v>50</v>
      </c>
      <c r="U1155" s="4">
        <f>'Личное первенство юноши'!U177</f>
        <v>7</v>
      </c>
      <c r="V1155" s="120"/>
      <c r="W1155" s="111"/>
      <c r="X1155" t="str">
        <f>P1148</f>
        <v>Субъект РФ 28</v>
      </c>
    </row>
    <row r="1156" spans="1:24" ht="18.75">
      <c r="A1156" s="28">
        <v>4</v>
      </c>
      <c r="B1156" s="79"/>
      <c r="C1156" s="28"/>
      <c r="D1156" s="28"/>
      <c r="E1156" s="17">
        <f>IF((C1156&lt;=7),VLOOKUP(D1156,'7 лет'!$A$5:$B$78,2),IF((C1156=8),VLOOKUP(D1156,'8 лет'!$A$5:$B$78,2),IF((C1156=9),VLOOKUP(D1156,'9 лет'!$A$5:$B$78,2),IF((C1156=10),VLOOKUP(D1156,'10 лет'!$A$5:$B$78,2),IF((C1156=11),VLOOKUP(D1156,'11 лет'!$A$5:$B$78,2),IF((C1156=12),VLOOKUP(D1156,'12 лет'!$A$5:$B$78,2),IF((C1156=13),VLOOKUP(D1156,'13 лет'!$A$5:$B$78,2),IF((C1156=14),VLOOKUP(D1156,'14 лет'!$A$5:$B$78,2),IF((C1156=15),VLOOKUP(D1156,'15 лет'!$A$5:$B$78,2),IF((C1156=16),VLOOKUP(D1156,'16 лет'!$A$5:$B$78,2),IF((C1156=17),VLOOKUP(D1156,'17 лет'!$A$5:$B$78,2))))))))))))</f>
        <v>0</v>
      </c>
      <c r="F1156" s="28"/>
      <c r="G1156" s="17">
        <f>IF((C1156&lt;=7),VLOOKUP(F1156,'7 лет'!$C$5:$D$79,2),IF((C1156=8),VLOOKUP(F1156,'8 лет'!$C$5:$D$79,2),IF((C1156=9),VLOOKUP(F1156,'9 лет'!$C$5:$D$79,2),IF((C1156=10),VLOOKUP(F1156,'10 лет'!$C$5:$D$79,2),IF((C1156=11),VLOOKUP(F1156,'11 лет'!$C$5:$D$79,2),IF((C1156=12),VLOOKUP(F1156,'12 лет'!$C$5:$D$79,2),IF((C1156=13),VLOOKUP(F1156,'13 лет'!$C$5:$D$79,2),IF((C1156=14),VLOOKUP(F1156,'14 лет'!$C$5:$D$79,2),IF((C1156=15),VLOOKUP(F1156,'15 лет'!$C$5:$D$79,2),IF((C1156=16),VLOOKUP(F1156,'16 лет'!$C$5:$D$79,2),IF((C1156=17),VLOOKUP(F1156,'17 лет'!$C$5:$D$79,2))))))))))))</f>
        <v>0</v>
      </c>
      <c r="H1156" s="28"/>
      <c r="I1156" s="17">
        <f>IF((C1156&lt;=7),VLOOKUP(H1156,'7 лет'!$E$5:$F$79,2),IF((C1156=8),VLOOKUP(H1156,'8 лет'!$E$5:$F$79,2),IF((C1156=9),VLOOKUP(H1156,'9 лет'!$E$5:$F$79,2),IF((C1156=10),VLOOKUP(H1156,'10 лет'!$E$5:$F$79,2),IF((C1156=11),VLOOKUP(H1156,'11 лет'!$E$5:$F$79,2),IF((C1156=12),VLOOKUP(H1156,'12 лет'!$E$5:$F$79,2),IF((C1156=13),VLOOKUP(H1156,'13 лет'!$E$5:$F$79,2),IF((C1156=14),VLOOKUP(H1156,'14 лет'!$E$5:$F$79,2),IF((C1156=15),VLOOKUP(H1156,'15 лет'!$E$5:$F$79,2),IF((C1156=16),VLOOKUP(H1156,'16 лет'!$E$5:$F$79,2),IF((C1156=17),VLOOKUP(H1156,'17 лет'!$E$5:$F$79,2))))))))))))</f>
        <v>0</v>
      </c>
      <c r="J1156" s="28"/>
      <c r="K1156" s="17">
        <f>IF((C1156&lt;=7),VLOOKUP(J1156,'7 лет'!$G$5:$H$79,2),IF((C1156=8),VLOOKUP(J1156,'8 лет'!$G$5:$H$79,2),IF((C1156=9),VLOOKUP(J1156,'9 лет'!$G$5:$H$79,2),IF((C1156=10),VLOOKUP(J1156,'10 лет'!$G$5:$H$79,2),IF((C1156=11),VLOOKUP(J1156,'11 лет'!$G$5:$H$79,2),IF((C1156=12),VLOOKUP(J1156,'12 лет'!$G$5:$H$79,2),IF((C1156=13),VLOOKUP(J1156,'13 лет'!$G$5:$H$79,2),IF((C1156=14),VLOOKUP(J1156,'14 лет'!$G$5:$H$79,2),IF(C1156&gt;=15,"0")))))))))</f>
        <v>0</v>
      </c>
      <c r="L1156" s="28"/>
      <c r="M1156" s="17" t="str">
        <f>IF((C1156=12),VLOOKUP(L1156,'12 лет'!$I$5:$J$81,2),IF((C1156=13),VLOOKUP(L1156,'13 лет'!$I$5:$J$81,2),IF((C1156=14),VLOOKUP(L1156,'14 лет'!$I$5:$J$80,2),IF((C1156=15),VLOOKUP(L1156,'15 лет'!$G$5:$H$82,2),IF((C1156=16),VLOOKUP(L1156,'16 лет'!$G$5:$H$81,2),IF((C1156=17),VLOOKUP(L1156,'17 лет'!$G$5:$H$81,2),IF(C1156&lt;12,"0")))))))</f>
        <v>0</v>
      </c>
      <c r="N1156" s="28"/>
      <c r="O1156" s="17" t="str">
        <f>IF((C1156=15),VLOOKUP(N1156,'15 лет'!$I$5:$J$100,2),IF((C1156=16),VLOOKUP(N1156,'16 лет'!$I$5:$J$94,2),IF((C1156=17),VLOOKUP(N1156,'17 лет'!$I$5:$J$97,2),IF(C1156&lt;15,"0"))))</f>
        <v>0</v>
      </c>
      <c r="P1156" s="11"/>
      <c r="Q1156" s="17">
        <f>IF((C1156&lt;=7),VLOOKUP(P1156,'7 лет'!$I$5:$J$79,2),IF((C1156=8),VLOOKUP(P1156,'8 лет'!$I$5:$J$79,2),IF((C1156=9),VLOOKUP(P1156,'9 лет'!$I$5:$J$79,2),IF((C1156=10),VLOOKUP(P1156,'10 лет'!$I$5:$J$79,2),IF((C1156=11),VLOOKUP(P1156,'11 лет'!$I$5:$J$79,2),IF((C1156=12),VLOOKUP(P1156,'12 лет'!$K$5:$L$79,2),IF((C1156=13),VLOOKUP(P1156,'13 лет'!$K$5:$L$79,2),IF((C1156=14),VLOOKUP(P1156,'14 лет'!$K$5:$L$79,2),IF((C1156=15),VLOOKUP(P1156,'15 лет'!$K$5:$L$79,2),IF((C1156=16),VLOOKUP(P1156,'16 лет'!$K$5:$L$79,2),IF((C1156=17),VLOOKUP(P1156,'17 лет'!$K$5:$L$79,2),)))))))))))</f>
        <v>50</v>
      </c>
      <c r="R1156" s="28"/>
      <c r="S1156" s="17">
        <f>IF((C1156&lt;=7),VLOOKUP(R1156,'7 лет'!$K$5:$L$79,2),IF((C1156=8),VLOOKUP(R1156,'8 лет'!$K$5:$L$79,2),IF((C1156=9),VLOOKUP(R1156,'9 лет'!$K$5:$L$79,2),IF((C1156=10),VLOOKUP(R1156,'10 лет'!$K$5:$L$79,2),IF((C1156=11),VLOOKUP(R1156,'11 лет'!$K$5:$L$79,2),IF((C1156=12),VLOOKUP(R1156,'12 лет'!$M$5:$N$79,2),IF((C1156=13),VLOOKUP(R1156,'13 лет'!$M$5:$N$79,2),IF((C1156=14),VLOOKUP(R1156,'14 лет'!$M$5:$N$79,2),IF((C1156=15),VLOOKUP(R1156,'15 лет'!$M$5:$N$79,2),IF((C1156=16),VLOOKUP(R1156,'16 лет'!$M$5:$N$79,2),IF((C1156=17),VLOOKUP(R1156,'17 лет'!$M$5:$N$79,2))))))))))))</f>
        <v>0</v>
      </c>
      <c r="T1156" s="34">
        <f t="shared" si="54"/>
        <v>50</v>
      </c>
      <c r="U1156" s="4">
        <f>'Личное первенство юноши'!U178</f>
        <v>7</v>
      </c>
      <c r="V1156" s="120"/>
      <c r="W1156" s="111"/>
      <c r="X1156" t="str">
        <f>P1148</f>
        <v>Субъект РФ 28</v>
      </c>
    </row>
    <row r="1157" spans="1:24" ht="18.75">
      <c r="A1157" s="28">
        <v>5</v>
      </c>
      <c r="B1157" s="79"/>
      <c r="C1157" s="30"/>
      <c r="D1157" s="28"/>
      <c r="E1157" s="17">
        <f>IF((C1157&lt;=7),VLOOKUP(D1157,'7 лет'!$A$5:$B$78,2),IF((C1157=8),VLOOKUP(D1157,'8 лет'!$A$5:$B$78,2),IF((C1157=9),VLOOKUP(D1157,'9 лет'!$A$5:$B$78,2),IF((C1157=10),VLOOKUP(D1157,'10 лет'!$A$5:$B$78,2),IF((C1157=11),VLOOKUP(D1157,'11 лет'!$A$5:$B$78,2),IF((C1157=12),VLOOKUP(D1157,'12 лет'!$A$5:$B$78,2),IF((C1157=13),VLOOKUP(D1157,'13 лет'!$A$5:$B$78,2),IF((C1157=14),VLOOKUP(D1157,'14 лет'!$A$5:$B$78,2),IF((C1157=15),VLOOKUP(D1157,'15 лет'!$A$5:$B$78,2),IF((C1157=16),VLOOKUP(D1157,'16 лет'!$A$5:$B$78,2),IF((C1157=17),VLOOKUP(D1157,'17 лет'!$A$5:$B$78,2))))))))))))</f>
        <v>0</v>
      </c>
      <c r="F1157" s="28"/>
      <c r="G1157" s="17">
        <f>IF((C1157&lt;=7),VLOOKUP(F1157,'7 лет'!$C$5:$D$79,2),IF((C1157=8),VLOOKUP(F1157,'8 лет'!$C$5:$D$79,2),IF((C1157=9),VLOOKUP(F1157,'9 лет'!$C$5:$D$79,2),IF((C1157=10),VLOOKUP(F1157,'10 лет'!$C$5:$D$79,2),IF((C1157=11),VLOOKUP(F1157,'11 лет'!$C$5:$D$79,2),IF((C1157=12),VLOOKUP(F1157,'12 лет'!$C$5:$D$79,2),IF((C1157=13),VLOOKUP(F1157,'13 лет'!$C$5:$D$79,2),IF((C1157=14),VLOOKUP(F1157,'14 лет'!$C$5:$D$79,2),IF((C1157=15),VLOOKUP(F1157,'15 лет'!$C$5:$D$79,2),IF((C1157=16),VLOOKUP(F1157,'16 лет'!$C$5:$D$79,2),IF((C1157=17),VLOOKUP(F1157,'17 лет'!$C$5:$D$79,2))))))))))))</f>
        <v>0</v>
      </c>
      <c r="H1157" s="28"/>
      <c r="I1157" s="17">
        <f>IF((C1157&lt;=7),VLOOKUP(H1157,'7 лет'!$E$5:$F$79,2),IF((C1157=8),VLOOKUP(H1157,'8 лет'!$E$5:$F$79,2),IF((C1157=9),VLOOKUP(H1157,'9 лет'!$E$5:$F$79,2),IF((C1157=10),VLOOKUP(H1157,'10 лет'!$E$5:$F$79,2),IF((C1157=11),VLOOKUP(H1157,'11 лет'!$E$5:$F$79,2),IF((C1157=12),VLOOKUP(H1157,'12 лет'!$E$5:$F$79,2),IF((C1157=13),VLOOKUP(H1157,'13 лет'!$E$5:$F$79,2),IF((C1157=14),VLOOKUP(H1157,'14 лет'!$E$5:$F$79,2),IF((C1157=15),VLOOKUP(H1157,'15 лет'!$E$5:$F$79,2),IF((C1157=16),VLOOKUP(H1157,'16 лет'!$E$5:$F$79,2),IF((C1157=17),VLOOKUP(H1157,'17 лет'!$E$5:$F$79,2))))))))))))</f>
        <v>0</v>
      </c>
      <c r="J1157" s="28"/>
      <c r="K1157" s="17">
        <f>IF((C1157&lt;=7),VLOOKUP(J1157,'7 лет'!$G$5:$H$79,2),IF((C1157=8),VLOOKUP(J1157,'8 лет'!$G$5:$H$79,2),IF((C1157=9),VLOOKUP(J1157,'9 лет'!$G$5:$H$79,2),IF((C1157=10),VLOOKUP(J1157,'10 лет'!$G$5:$H$79,2),IF((C1157=11),VLOOKUP(J1157,'11 лет'!$G$5:$H$79,2),IF((C1157=12),VLOOKUP(J1157,'12 лет'!$G$5:$H$79,2),IF((C1157=13),VLOOKUP(J1157,'13 лет'!$G$5:$H$79,2),IF((C1157=14),VLOOKUP(J1157,'14 лет'!$G$5:$H$79,2),IF(C1157&gt;=15,"0")))))))))</f>
        <v>0</v>
      </c>
      <c r="L1157" s="28"/>
      <c r="M1157" s="17" t="str">
        <f>IF((C1157=12),VLOOKUP(L1157,'12 лет'!$I$5:$J$81,2),IF((C1157=13),VLOOKUP(L1157,'13 лет'!$I$5:$J$81,2),IF((C1157=14),VLOOKUP(L1157,'14 лет'!$I$5:$J$80,2),IF((C1157=15),VLOOKUP(L1157,'15 лет'!$G$5:$H$82,2),IF((C1157=16),VLOOKUP(L1157,'16 лет'!$G$5:$H$81,2),IF((C1157=17),VLOOKUP(L1157,'17 лет'!$G$5:$H$81,2),IF(C1157&lt;12,"0")))))))</f>
        <v>0</v>
      </c>
      <c r="N1157" s="28"/>
      <c r="O1157" s="17" t="str">
        <f>IF((C1157=15),VLOOKUP(N1157,'15 лет'!$I$5:$J$100,2),IF((C1157=16),VLOOKUP(N1157,'16 лет'!$I$5:$J$94,2),IF((C1157=17),VLOOKUP(N1157,'17 лет'!$I$5:$J$97,2),IF(C1157&lt;15,"0"))))</f>
        <v>0</v>
      </c>
      <c r="P1157" s="11"/>
      <c r="Q1157" s="17">
        <f>IF((C1157&lt;=7),VLOOKUP(P1157,'7 лет'!$I$5:$J$79,2),IF((C1157=8),VLOOKUP(P1157,'8 лет'!$I$5:$J$79,2),IF((C1157=9),VLOOKUP(P1157,'9 лет'!$I$5:$J$79,2),IF((C1157=10),VLOOKUP(P1157,'10 лет'!$I$5:$J$79,2),IF((C1157=11),VLOOKUP(P1157,'11 лет'!$I$5:$J$79,2),IF((C1157=12),VLOOKUP(P1157,'12 лет'!$K$5:$L$79,2),IF((C1157=13),VLOOKUP(P1157,'13 лет'!$K$5:$L$79,2),IF((C1157=14),VLOOKUP(P1157,'14 лет'!$K$5:$L$79,2),IF((C1157=15),VLOOKUP(P1157,'15 лет'!$K$5:$L$79,2),IF((C1157=16),VLOOKUP(P1157,'16 лет'!$K$5:$L$79,2),IF((C1157=17),VLOOKUP(P1157,'17 лет'!$K$5:$L$79,2),)))))))))))</f>
        <v>50</v>
      </c>
      <c r="R1157" s="28"/>
      <c r="S1157" s="17">
        <f>IF((C1157&lt;=7),VLOOKUP(R1157,'7 лет'!$K$5:$L$79,2),IF((C1157=8),VLOOKUP(R1157,'8 лет'!$K$5:$L$79,2),IF((C1157=9),VLOOKUP(R1157,'9 лет'!$K$5:$L$79,2),IF((C1157=10),VLOOKUP(R1157,'10 лет'!$K$5:$L$79,2),IF((C1157=11),VLOOKUP(R1157,'11 лет'!$K$5:$L$79,2),IF((C1157=12),VLOOKUP(R1157,'12 лет'!$M$5:$N$79,2),IF((C1157=13),VLOOKUP(R1157,'13 лет'!$M$5:$N$79,2),IF((C1157=14),VLOOKUP(R1157,'14 лет'!$M$5:$N$79,2),IF((C1157=15),VLOOKUP(R1157,'15 лет'!$M$5:$N$79,2),IF((C1157=16),VLOOKUP(R1157,'16 лет'!$M$5:$N$79,2),IF((C1157=17),VLOOKUP(R1157,'17 лет'!$M$5:$N$79,2))))))))))))</f>
        <v>0</v>
      </c>
      <c r="T1157" s="34">
        <f t="shared" si="54"/>
        <v>50</v>
      </c>
      <c r="U1157" s="4">
        <f>'Личное первенство юноши'!U179</f>
        <v>7</v>
      </c>
      <c r="V1157" s="120"/>
      <c r="W1157" s="111"/>
      <c r="X1157" t="str">
        <f>P1148</f>
        <v>Субъект РФ 28</v>
      </c>
    </row>
    <row r="1158" spans="1:24" ht="18.75">
      <c r="A1158" s="28">
        <v>6</v>
      </c>
      <c r="B1158" s="79"/>
      <c r="C1158" s="30"/>
      <c r="D1158" s="28"/>
      <c r="E1158" s="17">
        <f>IF((C1158&lt;=7),VLOOKUP(D1158,'7 лет'!$A$5:$B$78,2),IF((C1158=8),VLOOKUP(D1158,'8 лет'!$A$5:$B$78,2),IF((C1158=9),VLOOKUP(D1158,'9 лет'!$A$5:$B$78,2),IF((C1158=10),VLOOKUP(D1158,'10 лет'!$A$5:$B$78,2),IF((C1158=11),VLOOKUP(D1158,'11 лет'!$A$5:$B$78,2),IF((C1158=12),VLOOKUP(D1158,'12 лет'!$A$5:$B$78,2),IF((C1158=13),VLOOKUP(D1158,'13 лет'!$A$5:$B$78,2),IF((C1158=14),VLOOKUP(D1158,'14 лет'!$A$5:$B$78,2),IF((C1158=15),VLOOKUP(D1158,'15 лет'!$A$5:$B$78,2),IF((C1158=16),VLOOKUP(D1158,'16 лет'!$A$5:$B$78,2),IF((C1158=17),VLOOKUP(D1158,'17 лет'!$A$5:$B$78,2))))))))))))</f>
        <v>0</v>
      </c>
      <c r="F1158" s="28"/>
      <c r="G1158" s="17">
        <f>IF((C1158&lt;=7),VLOOKUP(F1158,'7 лет'!$C$5:$D$79,2),IF((C1158=8),VLOOKUP(F1158,'8 лет'!$C$5:$D$79,2),IF((C1158=9),VLOOKUP(F1158,'9 лет'!$C$5:$D$79,2),IF((C1158=10),VLOOKUP(F1158,'10 лет'!$C$5:$D$79,2),IF((C1158=11),VLOOKUP(F1158,'11 лет'!$C$5:$D$79,2),IF((C1158=12),VLOOKUP(F1158,'12 лет'!$C$5:$D$79,2),IF((C1158=13),VLOOKUP(F1158,'13 лет'!$C$5:$D$79,2),IF((C1158=14),VLOOKUP(F1158,'14 лет'!$C$5:$D$79,2),IF((C1158=15),VLOOKUP(F1158,'15 лет'!$C$5:$D$79,2),IF((C1158=16),VLOOKUP(F1158,'16 лет'!$C$5:$D$79,2),IF((C1158=17),VLOOKUP(F1158,'17 лет'!$C$5:$D$79,2))))))))))))</f>
        <v>0</v>
      </c>
      <c r="H1158" s="28"/>
      <c r="I1158" s="17">
        <f>IF((C1158&lt;=7),VLOOKUP(H1158,'7 лет'!$E$5:$F$79,2),IF((C1158=8),VLOOKUP(H1158,'8 лет'!$E$5:$F$79,2),IF((C1158=9),VLOOKUP(H1158,'9 лет'!$E$5:$F$79,2),IF((C1158=10),VLOOKUP(H1158,'10 лет'!$E$5:$F$79,2),IF((C1158=11),VLOOKUP(H1158,'11 лет'!$E$5:$F$79,2),IF((C1158=12),VLOOKUP(H1158,'12 лет'!$E$5:$F$79,2),IF((C1158=13),VLOOKUP(H1158,'13 лет'!$E$5:$F$79,2),IF((C1158=14),VLOOKUP(H1158,'14 лет'!$E$5:$F$79,2),IF((C1158=15),VLOOKUP(H1158,'15 лет'!$E$5:$F$79,2),IF((C1158=16),VLOOKUP(H1158,'16 лет'!$E$5:$F$79,2),IF((C1158=17),VLOOKUP(H1158,'17 лет'!$E$5:$F$79,2))))))))))))</f>
        <v>0</v>
      </c>
      <c r="J1158" s="28"/>
      <c r="K1158" s="17">
        <f>IF((C1158&lt;=7),VLOOKUP(J1158,'7 лет'!$G$5:$H$79,2),IF((C1158=8),VLOOKUP(J1158,'8 лет'!$G$5:$H$79,2),IF((C1158=9),VLOOKUP(J1158,'9 лет'!$G$5:$H$79,2),IF((C1158=10),VLOOKUP(J1158,'10 лет'!$G$5:$H$79,2),IF((C1158=11),VLOOKUP(J1158,'11 лет'!$G$5:$H$79,2),IF((C1158=12),VLOOKUP(J1158,'12 лет'!$G$5:$H$79,2),IF((C1158=13),VLOOKUP(J1158,'13 лет'!$G$5:$H$79,2),IF((C1158=14),VLOOKUP(J1158,'14 лет'!$G$5:$H$79,2),IF(C1158&gt;=15,"0")))))))))</f>
        <v>0</v>
      </c>
      <c r="L1158" s="28"/>
      <c r="M1158" s="17" t="str">
        <f>IF((C1158=12),VLOOKUP(L1158,'12 лет'!$I$5:$J$81,2),IF((C1158=13),VLOOKUP(L1158,'13 лет'!$I$5:$J$81,2),IF((C1158=14),VLOOKUP(L1158,'14 лет'!$I$5:$J$80,2),IF((C1158=15),VLOOKUP(L1158,'15 лет'!$G$5:$H$82,2),IF((C1158=16),VLOOKUP(L1158,'16 лет'!$G$5:$H$81,2),IF((C1158=17),VLOOKUP(L1158,'17 лет'!$G$5:$H$81,2),IF(C1158&lt;12,"0")))))))</f>
        <v>0</v>
      </c>
      <c r="N1158" s="28"/>
      <c r="O1158" s="17" t="str">
        <f>IF((C1158=15),VLOOKUP(N1158,'15 лет'!$I$5:$J$100,2),IF((C1158=16),VLOOKUP(N1158,'16 лет'!$I$5:$J$94,2),IF((C1158=17),VLOOKUP(N1158,'17 лет'!$I$5:$J$97,2),IF(C1158&lt;15,"0"))))</f>
        <v>0</v>
      </c>
      <c r="P1158" s="11"/>
      <c r="Q1158" s="17">
        <f>IF((C1158&lt;=7),VLOOKUP(P1158,'7 лет'!$I$5:$J$79,2),IF((C1158=8),VLOOKUP(P1158,'8 лет'!$I$5:$J$79,2),IF((C1158=9),VLOOKUP(P1158,'9 лет'!$I$5:$J$79,2),IF((C1158=10),VLOOKUP(P1158,'10 лет'!$I$5:$J$79,2),IF((C1158=11),VLOOKUP(P1158,'11 лет'!$I$5:$J$79,2),IF((C1158=12),VLOOKUP(P1158,'12 лет'!$K$5:$L$79,2),IF((C1158=13),VLOOKUP(P1158,'13 лет'!$K$5:$L$79,2),IF((C1158=14),VLOOKUP(P1158,'14 лет'!$K$5:$L$79,2),IF((C1158=15),VLOOKUP(P1158,'15 лет'!$K$5:$L$79,2),IF((C1158=16),VLOOKUP(P1158,'16 лет'!$K$5:$L$79,2),IF((C1158=17),VLOOKUP(P1158,'17 лет'!$K$5:$L$79,2),)))))))))))</f>
        <v>50</v>
      </c>
      <c r="R1158" s="28"/>
      <c r="S1158" s="17">
        <f>IF((C1158&lt;=7),VLOOKUP(R1158,'7 лет'!$K$5:$L$79,2),IF((C1158=8),VLOOKUP(R1158,'8 лет'!$K$5:$L$79,2),IF((C1158=9),VLOOKUP(R1158,'9 лет'!$K$5:$L$79,2),IF((C1158=10),VLOOKUP(R1158,'10 лет'!$K$5:$L$79,2),IF((C1158=11),VLOOKUP(R1158,'11 лет'!$K$5:$L$79,2),IF((C1158=12),VLOOKUP(R1158,'12 лет'!$M$5:$N$79,2),IF((C1158=13),VLOOKUP(R1158,'13 лет'!$M$5:$N$79,2),IF((C1158=14),VLOOKUP(R1158,'14 лет'!$M$5:$N$79,2),IF((C1158=15),VLOOKUP(R1158,'15 лет'!$M$5:$N$79,2),IF((C1158=16),VLOOKUP(R1158,'16 лет'!$M$5:$N$79,2),IF((C1158=17),VLOOKUP(R1158,'17 лет'!$M$5:$N$79,2))))))))))))</f>
        <v>0</v>
      </c>
      <c r="T1158" s="34">
        <f t="shared" si="54"/>
        <v>50</v>
      </c>
      <c r="U1158" s="4">
        <f>'Личное первенство юноши'!U180</f>
        <v>7</v>
      </c>
      <c r="V1158" s="120"/>
      <c r="W1158" s="111"/>
      <c r="X1158" t="str">
        <f>P1148</f>
        <v>Субъект РФ 28</v>
      </c>
    </row>
    <row r="1159" spans="1:24" ht="18.75">
      <c r="A1159" s="122"/>
      <c r="B1159" s="123"/>
      <c r="C1159" s="123"/>
      <c r="D1159" s="123"/>
      <c r="E1159" s="123"/>
      <c r="F1159" s="123"/>
      <c r="G1159" s="123"/>
      <c r="H1159" s="123"/>
      <c r="I1159" s="123"/>
      <c r="J1159" s="123"/>
      <c r="K1159" s="123"/>
      <c r="L1159" s="123"/>
      <c r="M1159" s="123"/>
      <c r="N1159" s="123"/>
      <c r="O1159" s="123"/>
      <c r="P1159" s="128" t="s">
        <v>292</v>
      </c>
      <c r="Q1159" s="128"/>
      <c r="R1159" s="128"/>
      <c r="S1159" s="129"/>
      <c r="T1159" s="124">
        <f ca="1">SUMPRODUCT(LARGE($T$1153:$T$1158,ROW(INDIRECT("T1:T"&amp;Z17))))</f>
        <v>250</v>
      </c>
      <c r="U1159" s="125"/>
      <c r="V1159" s="120"/>
      <c r="W1159" s="111"/>
    </row>
    <row r="1160" spans="1:24" ht="24.75" customHeight="1">
      <c r="A1160" s="135" t="s">
        <v>180</v>
      </c>
      <c r="B1160" s="136"/>
      <c r="C1160" s="136"/>
      <c r="D1160" s="136"/>
      <c r="E1160" s="136"/>
      <c r="F1160" s="136"/>
      <c r="G1160" s="136"/>
      <c r="H1160" s="136"/>
      <c r="I1160" s="136"/>
      <c r="J1160" s="136"/>
      <c r="K1160" s="136"/>
      <c r="L1160" s="136"/>
      <c r="M1160" s="136"/>
      <c r="N1160" s="136"/>
      <c r="O1160" s="136"/>
      <c r="P1160" s="136"/>
      <c r="Q1160" s="136"/>
      <c r="R1160" s="136"/>
      <c r="S1160" s="136"/>
      <c r="T1160" s="136"/>
      <c r="U1160" s="137"/>
      <c r="V1160" s="120"/>
      <c r="W1160" s="111"/>
    </row>
    <row r="1161" spans="1:24" ht="18.75">
      <c r="A1161" s="28">
        <v>1</v>
      </c>
      <c r="B1161" s="80"/>
      <c r="C1161" s="28"/>
      <c r="D1161" s="28"/>
      <c r="E1161" s="17">
        <f>IF((C1161&lt;=7),VLOOKUP(D1161,'7 лет'!$M$5:$N$78,2),IF((C1161=8),VLOOKUP(D1161,'8 лет'!$M$5:$N$78,2),IF((C1161=9),VLOOKUP(D1161,'9 лет'!$M$5:$N$78,2),IF((C1161=10),VLOOKUP(D1161,'10 лет'!$M$5:$N$78,2),IF((C1161=11),VLOOKUP(D1161,'11 лет'!$M$5:$N$78,2),IF((C1161=12),VLOOKUP(D1161,'12 лет'!$O$5:$P$78,2),IF((C1161=13),VLOOKUP(D1161,'13 лет'!$O$5:$P$78,2),IF((C1161=14),VLOOKUP(D1161,'14 лет'!$O$5:$P$78,2),IF((C1161=15),VLOOKUP(D1161,'15 лет'!$O$5:$P$78,2),IF((C1161=16),VLOOKUP(D1161,'16 лет'!$O$5:$P$78,2),IF((C1161=17),VLOOKUP(D1161,'17 лет'!$O$5:$P$78,2))))))))))))</f>
        <v>0</v>
      </c>
      <c r="F1161" s="28"/>
      <c r="G1161" s="17">
        <f>IF((C1161&lt;=7),VLOOKUP(F1161,'7 лет'!$O$5:$P$79,2),IF((C1161=8),VLOOKUP(F1161,'8 лет'!$O$5:$P$79,2),IF((C1161=9),VLOOKUP(F1161,'9 лет'!$O$5:$P$79,2),IF((C1161=10),VLOOKUP(F1161,'10 лет'!$O$5:$P$79,2),IF((C1161=11),VLOOKUP(F1161,'11 лет'!$O$5:$P$79,2),IF((C1161=12),VLOOKUP(F1161,'12 лет'!$Q$5:$R$79,2),IF((C1161=13),VLOOKUP(F1161,'13 лет'!$Q$5:$R$79,2),IF((C1161=14),VLOOKUP(F1161,'14 лет'!$Q$5:$R$79,2),IF((C1161=15),VLOOKUP(F1161,'15 лет'!$Q$5:$R$79,2),IF((C1161=16),VLOOKUP(F1161,'16 лет'!$Q$5:$R$79,2),IF((C1161=17),VLOOKUP(F1161,'17 лет'!$Q$5:$R$79,2))))))))))))</f>
        <v>0</v>
      </c>
      <c r="H1161" s="28"/>
      <c r="I1161" s="17">
        <f>IF((C1161&lt;=7),VLOOKUP(H1161,'7 лет'!$Q$5:$R$79,2),IF((C1161=8),VLOOKUP(H1161,'8 лет'!$Q$5:$R$79,2),IF((C1161=9),VLOOKUP(H1161,'9 лет'!$Q$5:$R$79,2),IF((C1161=10),VLOOKUP(H1161,'10 лет'!$Q$5:$R$79,2),IF((C1161=11),VLOOKUP(H1161,'11 лет'!$Q$5:$R$79,2),IF((C1161=12),VLOOKUP(H1161,'12 лет'!$S$5:$T$79,2),IF((C1161=13),VLOOKUP(H1161,'13 лет'!$S$5:$T$79,2),IF((C1161=14),VLOOKUP(H1161,'14 лет'!$S$5:$T$79,2),IF((C1161=15),VLOOKUP(H1161,'15 лет'!$S$5:$T$79,2),IF((C1161=16),VLOOKUP(H1161,'16 лет'!$S$5:$T$79,2),IF((C1161=17),VLOOKUP(H1161,'17 лет'!$S$5:$T$79,2))))))))))))</f>
        <v>0</v>
      </c>
      <c r="J1161" s="28"/>
      <c r="K1161" s="17">
        <f>IF((C1161&lt;=7),VLOOKUP(J1161,'7 лет'!$S$5:$T$79,2),IF((C1161=8),VLOOKUP(J1161,'8 лет'!$S$5:$T$79,2),IF((C1161=9),VLOOKUP(J1161,'9 лет'!$S$5:$T$79,2),IF((C1161=10),VLOOKUP(J1161,'10 лет'!$S$5:$T$79,2),IF((C1161=11),VLOOKUP(J1161,'11 лет'!$S$5:$T$79,2),IF((C1161=12),VLOOKUP(J1161,'12 лет'!$U$5:$V$79,2),IF((C1161=13),VLOOKUP(J1161,'13 лет'!$U$5:$V$79,2),IF((C1161=14),VLOOKUP(J1161,'14 лет'!$U$5:$V$79,2),IF(C1161&gt;=15,"0")))))))))</f>
        <v>0</v>
      </c>
      <c r="L1161" s="28"/>
      <c r="M1161" s="17" t="str">
        <f>IF((C1161=12),VLOOKUP(L1161,'12 лет'!$W$5:$X$85,2),IF((C1161=13),VLOOKUP(L1161,'13 лет'!$W$5:$X$84,2),IF((C1161=14),VLOOKUP(L1161,'14 лет'!$W$5:$X$82,2),IF((C1161=15),VLOOKUP(L1161,'15 лет'!$U$5:$V$82,2),IF((C1161=16),VLOOKUP(L1161,'16 лет'!$U$5:$V$78,2),IF((C1161=17),VLOOKUP(L1161,'17 лет'!$U$5:$V$78,2),IF(C1161&lt;12,"0")))))))</f>
        <v>0</v>
      </c>
      <c r="N1161" s="28"/>
      <c r="O1161" s="17" t="str">
        <f>IF((C1161=15),VLOOKUP(N1161,'15 лет'!$W$5:$X$115,2),IF((C1161=16),VLOOKUP(N1161,'16 лет'!$W$5:$X$113,2),IF((C1161=17),VLOOKUP(N1161,'17 лет'!$W$5:$X$113,2),IF(C1161&lt;15,"0"))))</f>
        <v>0</v>
      </c>
      <c r="P1161" s="11"/>
      <c r="Q1161" s="17">
        <f>IF((C1161&lt;=7),VLOOKUP(P1161,'7 лет'!$U$5:$V$79,2),IF((C1161=8),VLOOKUP(P1161,'8 лет'!$U$5:$V$79,2),IF((C1161=9),VLOOKUP(P1161,'9 лет'!$U$5:$V$79,2),IF((C1161=10),VLOOKUP(P1161,'10 лет'!$U$5:$V$79,2),IF((C1161=11),VLOOKUP(P1161,'11 лет'!$U$5:$V$79,2),IF((C1161=12),VLOOKUP(P1161,'12 лет'!$Y$5:$Z$79,2),IF((C1161=13),VLOOKUP(P1161,'13 лет'!$Y$5:$Z$79,2),IF((C1161=14),VLOOKUP(P1161,'14 лет'!$Y$5:$Z$79,2),IF((C1161=15),VLOOKUP(P1161,'15 лет'!$Y$5:$Z$79,2),IF((C1161=16),VLOOKUP(P1161,'16 лет'!$Y$5:$Z$79,2),IF((C1161=17),VLOOKUP(P1161,'17 лет'!$Y$5:$Z$79,2))))))))))))</f>
        <v>35</v>
      </c>
      <c r="R1161" s="28"/>
      <c r="S1161" s="17">
        <f>IF((C1161&lt;=7),VLOOKUP(R1161,'7 лет'!$W$5:$X$79,2),IF((C1161=8),VLOOKUP(R1161,'8 лет'!$W$5:$X$79,2),IF((C1161=9),VLOOKUP(R1161,'9 лет'!$W$5:$X$79,2),IF((C1161=10),VLOOKUP(R1161,'10 лет'!$W$5:$X$79,2),IF((C1161=11),VLOOKUP(R1161,'11 лет'!$W$5:$X$79,2),IF((C1161=12),VLOOKUP(R1161,'12 лет'!$AA$5:$AB$79,2),IF((C1161=13),VLOOKUP(R1161,'13 лет'!$AA$5:$AB$79,2),IF((C1161=14),VLOOKUP(R1161,'14 лет'!$AA$5:$AB$79,2),IF((C1161=15),VLOOKUP(R1161,'15 лет'!$AA$5:$AB$79,2),IF((C1161=16),VLOOKUP(R1161,'16 лет'!$AA$5:$AB$79,2),IF((C1161=17),VLOOKUP(R1161,'17 лет'!$AA$5:$AB$79,2))))))))))))</f>
        <v>0</v>
      </c>
      <c r="T1161" s="35">
        <f t="shared" ref="T1161:T1166" si="55">SUM(E1161+G1161+I1161+K1161+M1161+O1161+Q1161+S1161)</f>
        <v>35</v>
      </c>
      <c r="U1161" s="4">
        <f>'Личное первенство девушки'!U175</f>
        <v>7</v>
      </c>
      <c r="V1161" s="120"/>
      <c r="W1161" s="111"/>
      <c r="X1161" t="str">
        <f>P1148</f>
        <v>Субъект РФ 28</v>
      </c>
    </row>
    <row r="1162" spans="1:24" ht="18.75">
      <c r="A1162" s="28">
        <v>2</v>
      </c>
      <c r="B1162" s="80"/>
      <c r="C1162" s="28"/>
      <c r="D1162" s="28"/>
      <c r="E1162" s="17">
        <f>IF((C1162&lt;=7),VLOOKUP(D1162,'7 лет'!$M$5:$N$78,2),IF((C1162=8),VLOOKUP(D1162,'8 лет'!$M$5:$N$78,2),IF((C1162=9),VLOOKUP(D1162,'9 лет'!$M$5:$N$78,2),IF((C1162=10),VLOOKUP(D1162,'10 лет'!$M$5:$N$78,2),IF((C1162=11),VLOOKUP(D1162,'11 лет'!$M$5:$N$78,2),IF((C1162=12),VLOOKUP(D1162,'12 лет'!$O$5:$P$78,2),IF((C1162=13),VLOOKUP(D1162,'13 лет'!$O$5:$P$78,2),IF((C1162=14),VLOOKUP(D1162,'14 лет'!$O$5:$P$78,2),IF((C1162=15),VLOOKUP(D1162,'15 лет'!$O$5:$P$78,2),IF((C1162=16),VLOOKUP(D1162,'16 лет'!$O$5:$P$78,2),IF((C1162=17),VLOOKUP(D1162,'17 лет'!$O$5:$P$78,2))))))))))))</f>
        <v>0</v>
      </c>
      <c r="F1162" s="28"/>
      <c r="G1162" s="17">
        <f>IF((C1162&lt;=7),VLOOKUP(F1162,'7 лет'!$O$5:$P$79,2),IF((C1162=8),VLOOKUP(F1162,'8 лет'!$O$5:$P$79,2),IF((C1162=9),VLOOKUP(F1162,'9 лет'!$O$5:$P$79,2),IF((C1162=10),VLOOKUP(F1162,'10 лет'!$O$5:$P$79,2),IF((C1162=11),VLOOKUP(F1162,'11 лет'!$O$5:$P$79,2),IF((C1162=12),VLOOKUP(F1162,'12 лет'!$Q$5:$R$79,2),IF((C1162=13),VLOOKUP(F1162,'13 лет'!$Q$5:$R$79,2),IF((C1162=14),VLOOKUP(F1162,'14 лет'!$Q$5:$R$79,2),IF((C1162=15),VLOOKUP(F1162,'15 лет'!$Q$5:$R$79,2),IF((C1162=16),VLOOKUP(F1162,'16 лет'!$Q$5:$R$79,2),IF((C1162=17),VLOOKUP(F1162,'17 лет'!$Q$5:$R$79,2))))))))))))</f>
        <v>0</v>
      </c>
      <c r="H1162" s="28"/>
      <c r="I1162" s="17">
        <f>IF((C1162&lt;=7),VLOOKUP(H1162,'7 лет'!$Q$5:$R$79,2),IF((C1162=8),VLOOKUP(H1162,'8 лет'!$Q$5:$R$79,2),IF((C1162=9),VLOOKUP(H1162,'9 лет'!$Q$5:$R$79,2),IF((C1162=10),VLOOKUP(H1162,'10 лет'!$Q$5:$R$79,2),IF((C1162=11),VLOOKUP(H1162,'11 лет'!$Q$5:$R$79,2),IF((C1162=12),VLOOKUP(H1162,'12 лет'!$S$5:$T$79,2),IF((C1162=13),VLOOKUP(H1162,'13 лет'!$S$5:$T$79,2),IF((C1162=14),VLOOKUP(H1162,'14 лет'!$S$5:$T$79,2),IF((C1162=15),VLOOKUP(H1162,'15 лет'!$S$5:$T$79,2),IF((C1162=16),VLOOKUP(H1162,'16 лет'!$S$5:$T$79,2),IF((C1162=17),VLOOKUP(H1162,'17 лет'!$S$5:$T$79,2))))))))))))</f>
        <v>0</v>
      </c>
      <c r="J1162" s="28"/>
      <c r="K1162" s="17">
        <f>IF((C1162&lt;=7),VLOOKUP(J1162,'7 лет'!$S$5:$T$79,2),IF((C1162=8),VLOOKUP(J1162,'8 лет'!$S$5:$T$79,2),IF((C1162=9),VLOOKUP(J1162,'9 лет'!$S$5:$T$79,2),IF((C1162=10),VLOOKUP(J1162,'10 лет'!$S$5:$T$79,2),IF((C1162=11),VLOOKUP(J1162,'11 лет'!$S$5:$T$79,2),IF((C1162=12),VLOOKUP(J1162,'12 лет'!$U$5:$V$79,2),IF((C1162=13),VLOOKUP(J1162,'13 лет'!$U$5:$V$79,2),IF((C1162=14),VLOOKUP(J1162,'14 лет'!$U$5:$V$79,2),IF(C1162&gt;=15,"0")))))))))</f>
        <v>0</v>
      </c>
      <c r="L1162" s="28"/>
      <c r="M1162" s="17" t="str">
        <f>IF((C1162=12),VLOOKUP(L1162,'12 лет'!$W$5:$X$85,2),IF((C1162=13),VLOOKUP(L1162,'13 лет'!$W$5:$X$84,2),IF((C1162=14),VLOOKUP(L1162,'14 лет'!$W$5:$X$82,2),IF((C1162=15),VLOOKUP(L1162,'15 лет'!$U$5:$V$82,2),IF((C1162=16),VLOOKUP(L1162,'16 лет'!$U$5:$V$78,2),IF((C1162=17),VLOOKUP(L1162,'17 лет'!$U$5:$V$78,2),IF(C1162&lt;12,"0")))))))</f>
        <v>0</v>
      </c>
      <c r="N1162" s="28"/>
      <c r="O1162" s="17" t="str">
        <f>IF((C1162=15),VLOOKUP(N1162,'15 лет'!$W$5:$X$115,2),IF((C1162=16),VLOOKUP(N1162,'16 лет'!$W$5:$X$113,2),IF((C1162=17),VLOOKUP(N1162,'17 лет'!$W$5:$X$113,2),IF(C1162&lt;15,"0"))))</f>
        <v>0</v>
      </c>
      <c r="P1162" s="11"/>
      <c r="Q1162" s="17">
        <f>IF((C1162&lt;=7),VLOOKUP(P1162,'7 лет'!$U$5:$V$79,2),IF((C1162=8),VLOOKUP(P1162,'8 лет'!$U$5:$V$79,2),IF((C1162=9),VLOOKUP(P1162,'9 лет'!$U$5:$V$79,2),IF((C1162=10),VLOOKUP(P1162,'10 лет'!$U$5:$V$79,2),IF((C1162=11),VLOOKUP(P1162,'11 лет'!$U$5:$V$79,2),IF((C1162=12),VLOOKUP(P1162,'12 лет'!$Y$5:$Z$79,2),IF((C1162=13),VLOOKUP(P1162,'13 лет'!$Y$5:$Z$79,2),IF((C1162=14),VLOOKUP(P1162,'14 лет'!$Y$5:$Z$79,2),IF((C1162=15),VLOOKUP(P1162,'15 лет'!$Y$5:$Z$79,2),IF((C1162=16),VLOOKUP(P1162,'16 лет'!$Y$5:$Z$79,2),IF((C1162=17),VLOOKUP(P1162,'17 лет'!$Y$5:$Z$79,2))))))))))))</f>
        <v>35</v>
      </c>
      <c r="R1162" s="28"/>
      <c r="S1162" s="17">
        <f>IF((C1162&lt;=7),VLOOKUP(R1162,'7 лет'!$W$5:$X$79,2),IF((C1162=8),VLOOKUP(R1162,'8 лет'!$W$5:$X$79,2),IF((C1162=9),VLOOKUP(R1162,'9 лет'!$W$5:$X$79,2),IF((C1162=10),VLOOKUP(R1162,'10 лет'!$W$5:$X$79,2),IF((C1162=11),VLOOKUP(R1162,'11 лет'!$W$5:$X$79,2),IF((C1162=12),VLOOKUP(R1162,'12 лет'!$AA$5:$AB$79,2),IF((C1162=13),VLOOKUP(R1162,'13 лет'!$AA$5:$AB$79,2),IF((C1162=14),VLOOKUP(R1162,'14 лет'!$AA$5:$AB$79,2),IF((C1162=15),VLOOKUP(R1162,'15 лет'!$AA$5:$AB$79,2),IF((C1162=16),VLOOKUP(R1162,'16 лет'!$AA$5:$AB$79,2),IF((C1162=17),VLOOKUP(R1162,'17 лет'!$AA$5:$AB$79,2))))))))))))</f>
        <v>0</v>
      </c>
      <c r="T1162" s="35">
        <f t="shared" si="55"/>
        <v>35</v>
      </c>
      <c r="U1162" s="4">
        <f>'Личное первенство девушки'!U176</f>
        <v>7</v>
      </c>
      <c r="V1162" s="120"/>
      <c r="W1162" s="111"/>
      <c r="X1162" t="str">
        <f>P1148</f>
        <v>Субъект РФ 28</v>
      </c>
    </row>
    <row r="1163" spans="1:24" ht="18.75">
      <c r="A1163" s="28">
        <v>3</v>
      </c>
      <c r="B1163" s="80"/>
      <c r="C1163" s="28"/>
      <c r="D1163" s="28"/>
      <c r="E1163" s="17">
        <f>IF((C1163&lt;=7),VLOOKUP(D1163,'7 лет'!$M$5:$N$78,2),IF((C1163=8),VLOOKUP(D1163,'8 лет'!$M$5:$N$78,2),IF((C1163=9),VLOOKUP(D1163,'9 лет'!$M$5:$N$78,2),IF((C1163=10),VLOOKUP(D1163,'10 лет'!$M$5:$N$78,2),IF((C1163=11),VLOOKUP(D1163,'11 лет'!$M$5:$N$78,2),IF((C1163=12),VLOOKUP(D1163,'12 лет'!$O$5:$P$78,2),IF((C1163=13),VLOOKUP(D1163,'13 лет'!$O$5:$P$78,2),IF((C1163=14),VLOOKUP(D1163,'14 лет'!$O$5:$P$78,2),IF((C1163=15),VLOOKUP(D1163,'15 лет'!$O$5:$P$78,2),IF((C1163=16),VLOOKUP(D1163,'16 лет'!$O$5:$P$78,2),IF((C1163=17),VLOOKUP(D1163,'17 лет'!$O$5:$P$78,2))))))))))))</f>
        <v>0</v>
      </c>
      <c r="F1163" s="28"/>
      <c r="G1163" s="17">
        <f>IF((C1163&lt;=7),VLOOKUP(F1163,'7 лет'!$O$5:$P$79,2),IF((C1163=8),VLOOKUP(F1163,'8 лет'!$O$5:$P$79,2),IF((C1163=9),VLOOKUP(F1163,'9 лет'!$O$5:$P$79,2),IF((C1163=10),VLOOKUP(F1163,'10 лет'!$O$5:$P$79,2),IF((C1163=11),VLOOKUP(F1163,'11 лет'!$O$5:$P$79,2),IF((C1163=12),VLOOKUP(F1163,'12 лет'!$Q$5:$R$79,2),IF((C1163=13),VLOOKUP(F1163,'13 лет'!$Q$5:$R$79,2),IF((C1163=14),VLOOKUP(F1163,'14 лет'!$Q$5:$R$79,2),IF((C1163=15),VLOOKUP(F1163,'15 лет'!$Q$5:$R$79,2),IF((C1163=16),VLOOKUP(F1163,'16 лет'!$Q$5:$R$79,2),IF((C1163=17),VLOOKUP(F1163,'17 лет'!$Q$5:$R$79,2))))))))))))</f>
        <v>0</v>
      </c>
      <c r="H1163" s="28"/>
      <c r="I1163" s="17">
        <f>IF((C1163&lt;=7),VLOOKUP(H1163,'7 лет'!$Q$5:$R$79,2),IF((C1163=8),VLOOKUP(H1163,'8 лет'!$Q$5:$R$79,2),IF((C1163=9),VLOOKUP(H1163,'9 лет'!$Q$5:$R$79,2),IF((C1163=10),VLOOKUP(H1163,'10 лет'!$Q$5:$R$79,2),IF((C1163=11),VLOOKUP(H1163,'11 лет'!$Q$5:$R$79,2),IF((C1163=12),VLOOKUP(H1163,'12 лет'!$S$5:$T$79,2),IF((C1163=13),VLOOKUP(H1163,'13 лет'!$S$5:$T$79,2),IF((C1163=14),VLOOKUP(H1163,'14 лет'!$S$5:$T$79,2),IF((C1163=15),VLOOKUP(H1163,'15 лет'!$S$5:$T$79,2),IF((C1163=16),VLOOKUP(H1163,'16 лет'!$S$5:$T$79,2),IF((C1163=17),VLOOKUP(H1163,'17 лет'!$S$5:$T$79,2))))))))))))</f>
        <v>0</v>
      </c>
      <c r="J1163" s="28"/>
      <c r="K1163" s="17">
        <f>IF((C1163&lt;=7),VLOOKUP(J1163,'7 лет'!$S$5:$T$79,2),IF((C1163=8),VLOOKUP(J1163,'8 лет'!$S$5:$T$79,2),IF((C1163=9),VLOOKUP(J1163,'9 лет'!$S$5:$T$79,2),IF((C1163=10),VLOOKUP(J1163,'10 лет'!$S$5:$T$79,2),IF((C1163=11),VLOOKUP(J1163,'11 лет'!$S$5:$T$79,2),IF((C1163=12),VLOOKUP(J1163,'12 лет'!$U$5:$V$79,2),IF((C1163=13),VLOOKUP(J1163,'13 лет'!$U$5:$V$79,2),IF((C1163=14),VLOOKUP(J1163,'14 лет'!$U$5:$V$79,2),IF(C1163&gt;=15,"0")))))))))</f>
        <v>0</v>
      </c>
      <c r="L1163" s="28"/>
      <c r="M1163" s="17" t="str">
        <f>IF((C1163=12),VLOOKUP(L1163,'12 лет'!$W$5:$X$85,2),IF((C1163=13),VLOOKUP(L1163,'13 лет'!$W$5:$X$84,2),IF((C1163=14),VLOOKUP(L1163,'14 лет'!$W$5:$X$82,2),IF((C1163=15),VLOOKUP(L1163,'15 лет'!$U$5:$V$82,2),IF((C1163=16),VLOOKUP(L1163,'16 лет'!$U$5:$V$78,2),IF((C1163=17),VLOOKUP(L1163,'17 лет'!$U$5:$V$78,2),IF(C1163&lt;12,"0")))))))</f>
        <v>0</v>
      </c>
      <c r="N1163" s="28"/>
      <c r="O1163" s="17" t="str">
        <f>IF((C1163=15),VLOOKUP(N1163,'15 лет'!$W$5:$X$115,2),IF((C1163=16),VLOOKUP(N1163,'16 лет'!$W$5:$X$113,2),IF((C1163=17),VLOOKUP(N1163,'17 лет'!$W$5:$X$113,2),IF(C1163&lt;15,"0"))))</f>
        <v>0</v>
      </c>
      <c r="P1163" s="11"/>
      <c r="Q1163" s="17">
        <f>IF((C1163&lt;=7),VLOOKUP(P1163,'7 лет'!$U$5:$V$79,2),IF((C1163=8),VLOOKUP(P1163,'8 лет'!$U$5:$V$79,2),IF((C1163=9),VLOOKUP(P1163,'9 лет'!$U$5:$V$79,2),IF((C1163=10),VLOOKUP(P1163,'10 лет'!$U$5:$V$79,2),IF((C1163=11),VLOOKUP(P1163,'11 лет'!$U$5:$V$79,2),IF((C1163=12),VLOOKUP(P1163,'12 лет'!$Y$5:$Z$79,2),IF((C1163=13),VLOOKUP(P1163,'13 лет'!$Y$5:$Z$79,2),IF((C1163=14),VLOOKUP(P1163,'14 лет'!$Y$5:$Z$79,2),IF((C1163=15),VLOOKUP(P1163,'15 лет'!$Y$5:$Z$79,2),IF((C1163=16),VLOOKUP(P1163,'16 лет'!$Y$5:$Z$79,2),IF((C1163=17),VLOOKUP(P1163,'17 лет'!$Y$5:$Z$79,2))))))))))))</f>
        <v>35</v>
      </c>
      <c r="R1163" s="28"/>
      <c r="S1163" s="17">
        <f>IF((C1163&lt;=7),VLOOKUP(R1163,'7 лет'!$W$5:$X$79,2),IF((C1163=8),VLOOKUP(R1163,'8 лет'!$W$5:$X$79,2),IF((C1163=9),VLOOKUP(R1163,'9 лет'!$W$5:$X$79,2),IF((C1163=10),VLOOKUP(R1163,'10 лет'!$W$5:$X$79,2),IF((C1163=11),VLOOKUP(R1163,'11 лет'!$W$5:$X$79,2),IF((C1163=12),VLOOKUP(R1163,'12 лет'!$AA$5:$AB$79,2),IF((C1163=13),VLOOKUP(R1163,'13 лет'!$AA$5:$AB$79,2),IF((C1163=14),VLOOKUP(R1163,'14 лет'!$AA$5:$AB$79,2),IF((C1163=15),VLOOKUP(R1163,'15 лет'!$AA$5:$AB$79,2),IF((C1163=16),VLOOKUP(R1163,'16 лет'!$AA$5:$AB$79,2),IF((C1163=17),VLOOKUP(R1163,'17 лет'!$AA$5:$AB$79,2))))))))))))</f>
        <v>0</v>
      </c>
      <c r="T1163" s="35">
        <f t="shared" si="55"/>
        <v>35</v>
      </c>
      <c r="U1163" s="4">
        <f>'Личное первенство девушки'!U177</f>
        <v>7</v>
      </c>
      <c r="V1163" s="120"/>
      <c r="W1163" s="111"/>
      <c r="X1163" t="str">
        <f>P1148</f>
        <v>Субъект РФ 28</v>
      </c>
    </row>
    <row r="1164" spans="1:24" ht="18.75">
      <c r="A1164" s="28">
        <v>4</v>
      </c>
      <c r="B1164" s="80"/>
      <c r="C1164" s="28"/>
      <c r="D1164" s="28"/>
      <c r="E1164" s="17">
        <f>IF((C1164&lt;=7),VLOOKUP(D1164,'7 лет'!$M$5:$N$78,2),IF((C1164=8),VLOOKUP(D1164,'8 лет'!$M$5:$N$78,2),IF((C1164=9),VLOOKUP(D1164,'9 лет'!$M$5:$N$78,2),IF((C1164=10),VLOOKUP(D1164,'10 лет'!$M$5:$N$78,2),IF((C1164=11),VLOOKUP(D1164,'11 лет'!$M$5:$N$78,2),IF((C1164=12),VLOOKUP(D1164,'12 лет'!$O$5:$P$78,2),IF((C1164=13),VLOOKUP(D1164,'13 лет'!$O$5:$P$78,2),IF((C1164=14),VLOOKUP(D1164,'14 лет'!$O$5:$P$78,2),IF((C1164=15),VLOOKUP(D1164,'15 лет'!$O$5:$P$78,2),IF((C1164=16),VLOOKUP(D1164,'16 лет'!$O$5:$P$78,2),IF((C1164=17),VLOOKUP(D1164,'17 лет'!$O$5:$P$78,2))))))))))))</f>
        <v>0</v>
      </c>
      <c r="F1164" s="28"/>
      <c r="G1164" s="17">
        <f>IF((C1164&lt;=7),VLOOKUP(F1164,'7 лет'!$O$5:$P$79,2),IF((C1164=8),VLOOKUP(F1164,'8 лет'!$O$5:$P$79,2),IF((C1164=9),VLOOKUP(F1164,'9 лет'!$O$5:$P$79,2),IF((C1164=10),VLOOKUP(F1164,'10 лет'!$O$5:$P$79,2),IF((C1164=11),VLOOKUP(F1164,'11 лет'!$O$5:$P$79,2),IF((C1164=12),VLOOKUP(F1164,'12 лет'!$Q$5:$R$79,2),IF((C1164=13),VLOOKUP(F1164,'13 лет'!$Q$5:$R$79,2),IF((C1164=14),VLOOKUP(F1164,'14 лет'!$Q$5:$R$79,2),IF((C1164=15),VLOOKUP(F1164,'15 лет'!$Q$5:$R$79,2),IF((C1164=16),VLOOKUP(F1164,'16 лет'!$Q$5:$R$79,2),IF((C1164=17),VLOOKUP(F1164,'17 лет'!$Q$5:$R$79,2))))))))))))</f>
        <v>0</v>
      </c>
      <c r="H1164" s="28"/>
      <c r="I1164" s="17">
        <f>IF((C1164&lt;=7),VLOOKUP(H1164,'7 лет'!$Q$5:$R$79,2),IF((C1164=8),VLOOKUP(H1164,'8 лет'!$Q$5:$R$79,2),IF((C1164=9),VLOOKUP(H1164,'9 лет'!$Q$5:$R$79,2),IF((C1164=10),VLOOKUP(H1164,'10 лет'!$Q$5:$R$79,2),IF((C1164=11),VLOOKUP(H1164,'11 лет'!$Q$5:$R$79,2),IF((C1164=12),VLOOKUP(H1164,'12 лет'!$S$5:$T$79,2),IF((C1164=13),VLOOKUP(H1164,'13 лет'!$S$5:$T$79,2),IF((C1164=14),VLOOKUP(H1164,'14 лет'!$S$5:$T$79,2),IF((C1164=15),VLOOKUP(H1164,'15 лет'!$S$5:$T$79,2),IF((C1164=16),VLOOKUP(H1164,'16 лет'!$S$5:$T$79,2),IF((C1164=17),VLOOKUP(H1164,'17 лет'!$S$5:$T$79,2))))))))))))</f>
        <v>0</v>
      </c>
      <c r="J1164" s="28"/>
      <c r="K1164" s="17">
        <f>IF((C1164&lt;=7),VLOOKUP(J1164,'7 лет'!$S$5:$T$79,2),IF((C1164=8),VLOOKUP(J1164,'8 лет'!$S$5:$T$79,2),IF((C1164=9),VLOOKUP(J1164,'9 лет'!$S$5:$T$79,2),IF((C1164=10),VLOOKUP(J1164,'10 лет'!$S$5:$T$79,2),IF((C1164=11),VLOOKUP(J1164,'11 лет'!$S$5:$T$79,2),IF((C1164=12),VLOOKUP(J1164,'12 лет'!$U$5:$V$79,2),IF((C1164=13),VLOOKUP(J1164,'13 лет'!$U$5:$V$79,2),IF((C1164=14),VLOOKUP(J1164,'14 лет'!$U$5:$V$79,2),IF(C1164&gt;=15,"0")))))))))</f>
        <v>0</v>
      </c>
      <c r="L1164" s="28"/>
      <c r="M1164" s="17" t="str">
        <f>IF((C1164=12),VLOOKUP(L1164,'12 лет'!$W$5:$X$85,2),IF((C1164=13),VLOOKUP(L1164,'13 лет'!$W$5:$X$84,2),IF((C1164=14),VLOOKUP(L1164,'14 лет'!$W$5:$X$82,2),IF((C1164=15),VLOOKUP(L1164,'15 лет'!$U$5:$V$82,2),IF((C1164=16),VLOOKUP(L1164,'16 лет'!$U$5:$V$78,2),IF((C1164=17),VLOOKUP(L1164,'17 лет'!$U$5:$V$78,2),IF(C1164&lt;12,"0")))))))</f>
        <v>0</v>
      </c>
      <c r="N1164" s="28"/>
      <c r="O1164" s="17" t="str">
        <f>IF((C1164=15),VLOOKUP(N1164,'15 лет'!$W$5:$X$115,2),IF((C1164=16),VLOOKUP(N1164,'16 лет'!$W$5:$X$113,2),IF((C1164=17),VLOOKUP(N1164,'17 лет'!$W$5:$X$113,2),IF(C1164&lt;15,"0"))))</f>
        <v>0</v>
      </c>
      <c r="P1164" s="11"/>
      <c r="Q1164" s="17">
        <f>IF((C1164&lt;=7),VLOOKUP(P1164,'7 лет'!$U$5:$V$79,2),IF((C1164=8),VLOOKUP(P1164,'8 лет'!$U$5:$V$79,2),IF((C1164=9),VLOOKUP(P1164,'9 лет'!$U$5:$V$79,2),IF((C1164=10),VLOOKUP(P1164,'10 лет'!$U$5:$V$79,2),IF((C1164=11),VLOOKUP(P1164,'11 лет'!$U$5:$V$79,2),IF((C1164=12),VLOOKUP(P1164,'12 лет'!$Y$5:$Z$79,2),IF((C1164=13),VLOOKUP(P1164,'13 лет'!$Y$5:$Z$79,2),IF((C1164=14),VLOOKUP(P1164,'14 лет'!$Y$5:$Z$79,2),IF((C1164=15),VLOOKUP(P1164,'15 лет'!$Y$5:$Z$79,2),IF((C1164=16),VLOOKUP(P1164,'16 лет'!$Y$5:$Z$79,2),IF((C1164=17),VLOOKUP(P1164,'17 лет'!$Y$5:$Z$79,2))))))))))))</f>
        <v>35</v>
      </c>
      <c r="R1164" s="28"/>
      <c r="S1164" s="17">
        <f>IF((C1164&lt;=7),VLOOKUP(R1164,'7 лет'!$W$5:$X$79,2),IF((C1164=8),VLOOKUP(R1164,'8 лет'!$W$5:$X$79,2),IF((C1164=9),VLOOKUP(R1164,'9 лет'!$W$5:$X$79,2),IF((C1164=10),VLOOKUP(R1164,'10 лет'!$W$5:$X$79,2),IF((C1164=11),VLOOKUP(R1164,'11 лет'!$W$5:$X$79,2),IF((C1164=12),VLOOKUP(R1164,'12 лет'!$AA$5:$AB$79,2),IF((C1164=13),VLOOKUP(R1164,'13 лет'!$AA$5:$AB$79,2),IF((C1164=14),VLOOKUP(R1164,'14 лет'!$AA$5:$AB$79,2),IF((C1164=15),VLOOKUP(R1164,'15 лет'!$AA$5:$AB$79,2),IF((C1164=16),VLOOKUP(R1164,'16 лет'!$AA$5:$AB$79,2),IF((C1164=17),VLOOKUP(R1164,'17 лет'!$AA$5:$AB$79,2))))))))))))</f>
        <v>0</v>
      </c>
      <c r="T1164" s="35">
        <f t="shared" si="55"/>
        <v>35</v>
      </c>
      <c r="U1164" s="4">
        <f>'Личное первенство девушки'!U178</f>
        <v>7</v>
      </c>
      <c r="V1164" s="120"/>
      <c r="W1164" s="111"/>
      <c r="X1164" t="str">
        <f>P1148</f>
        <v>Субъект РФ 28</v>
      </c>
    </row>
    <row r="1165" spans="1:24" ht="18.75">
      <c r="A1165" s="28">
        <v>5</v>
      </c>
      <c r="B1165" s="84"/>
      <c r="C1165" s="30"/>
      <c r="D1165" s="14"/>
      <c r="E1165" s="17">
        <f>IF((C1165&lt;=7),VLOOKUP(D1165,'7 лет'!$M$5:$N$78,2),IF((C1165=8),VLOOKUP(D1165,'8 лет'!$M$5:$N$78,2),IF((C1165=9),VLOOKUP(D1165,'9 лет'!$M$5:$N$78,2),IF((C1165=10),VLOOKUP(D1165,'10 лет'!$M$5:$N$78,2),IF((C1165=11),VLOOKUP(D1165,'11 лет'!$M$5:$N$78,2),IF((C1165=12),VLOOKUP(D1165,'12 лет'!$O$5:$P$78,2),IF((C1165=13),VLOOKUP(D1165,'13 лет'!$O$5:$P$78,2),IF((C1165=14),VLOOKUP(D1165,'14 лет'!$O$5:$P$78,2),IF((C1165=15),VLOOKUP(D1165,'15 лет'!$O$5:$P$78,2),IF((C1165=16),VLOOKUP(D1165,'16 лет'!$O$5:$P$78,2),IF((C1165=17),VLOOKUP(D1165,'17 лет'!$O$5:$P$78,2))))))))))))</f>
        <v>0</v>
      </c>
      <c r="F1165" s="14"/>
      <c r="G1165" s="17">
        <f>IF((C1165&lt;=7),VLOOKUP(F1165,'7 лет'!$O$5:$P$79,2),IF((C1165=8),VLOOKUP(F1165,'8 лет'!$O$5:$P$79,2),IF((C1165=9),VLOOKUP(F1165,'9 лет'!$O$5:$P$79,2),IF((C1165=10),VLOOKUP(F1165,'10 лет'!$O$5:$P$79,2),IF((C1165=11),VLOOKUP(F1165,'11 лет'!$O$5:$P$79,2),IF((C1165=12),VLOOKUP(F1165,'12 лет'!$Q$5:$R$79,2),IF((C1165=13),VLOOKUP(F1165,'13 лет'!$Q$5:$R$79,2),IF((C1165=14),VLOOKUP(F1165,'14 лет'!$Q$5:$R$79,2),IF((C1165=15),VLOOKUP(F1165,'15 лет'!$Q$5:$R$79,2),IF((C1165=16),VLOOKUP(F1165,'16 лет'!$Q$5:$R$79,2),IF((C1165=17),VLOOKUP(F1165,'17 лет'!$Q$5:$R$79,2))))))))))))</f>
        <v>0</v>
      </c>
      <c r="H1165" s="14"/>
      <c r="I1165" s="17">
        <f>IF((C1165&lt;=7),VLOOKUP(H1165,'7 лет'!$Q$5:$R$79,2),IF((C1165=8),VLOOKUP(H1165,'8 лет'!$Q$5:$R$79,2),IF((C1165=9),VLOOKUP(H1165,'9 лет'!$Q$5:$R$79,2),IF((C1165=10),VLOOKUP(H1165,'10 лет'!$Q$5:$R$79,2),IF((C1165=11),VLOOKUP(H1165,'11 лет'!$Q$5:$R$79,2),IF((C1165=12),VLOOKUP(H1165,'12 лет'!$S$5:$T$79,2),IF((C1165=13),VLOOKUP(H1165,'13 лет'!$S$5:$T$79,2),IF((C1165=14),VLOOKUP(H1165,'14 лет'!$S$5:$T$79,2),IF((C1165=15),VLOOKUP(H1165,'15 лет'!$S$5:$T$79,2),IF((C1165=16),VLOOKUP(H1165,'16 лет'!$S$5:$T$79,2),IF((C1165=17),VLOOKUP(H1165,'17 лет'!$S$5:$T$79,2))))))))))))</f>
        <v>0</v>
      </c>
      <c r="J1165" s="14"/>
      <c r="K1165" s="17">
        <f>IF((C1165&lt;=7),VLOOKUP(J1165,'7 лет'!$S$5:$T$79,2),IF((C1165=8),VLOOKUP(J1165,'8 лет'!$S$5:$T$79,2),IF((C1165=9),VLOOKUP(J1165,'9 лет'!$S$5:$T$79,2),IF((C1165=10),VLOOKUP(J1165,'10 лет'!$S$5:$T$79,2),IF((C1165=11),VLOOKUP(J1165,'11 лет'!$S$5:$T$79,2),IF((C1165=12),VLOOKUP(J1165,'12 лет'!$U$5:$V$79,2),IF((C1165=13),VLOOKUP(J1165,'13 лет'!$U$5:$V$79,2),IF((C1165=14),VLOOKUP(J1165,'14 лет'!$U$5:$V$79,2),IF(C1165&gt;=15,"0")))))))))</f>
        <v>0</v>
      </c>
      <c r="L1165" s="28"/>
      <c r="M1165" s="17" t="str">
        <f>IF((C1165=12),VLOOKUP(L1165,'12 лет'!$W$5:$X$85,2),IF((C1165=13),VLOOKUP(L1165,'13 лет'!$W$5:$X$84,2),IF((C1165=14),VLOOKUP(L1165,'14 лет'!$W$5:$X$82,2),IF((C1165=15),VLOOKUP(L1165,'15 лет'!$U$5:$V$82,2),IF((C1165=16),VLOOKUP(L1165,'16 лет'!$U$5:$V$78,2),IF((C1165=17),VLOOKUP(L1165,'17 лет'!$U$5:$V$78,2),IF(C1165&lt;12,"0")))))))</f>
        <v>0</v>
      </c>
      <c r="N1165" s="14"/>
      <c r="O1165" s="17" t="str">
        <f>IF((C1165=15),VLOOKUP(N1165,'15 лет'!$W$5:$X$115,2),IF((C1165=16),VLOOKUP(N1165,'16 лет'!$W$5:$X$113,2),IF((C1165=17),VLOOKUP(N1165,'17 лет'!$W$5:$X$113,2),IF(C1165&lt;15,"0"))))</f>
        <v>0</v>
      </c>
      <c r="P1165" s="14"/>
      <c r="Q1165" s="17">
        <f>IF((C1165&lt;=7),VLOOKUP(P1165,'7 лет'!$U$5:$V$79,2),IF((C1165=8),VLOOKUP(P1165,'8 лет'!$U$5:$V$79,2),IF((C1165=9),VLOOKUP(P1165,'9 лет'!$U$5:$V$79,2),IF((C1165=10),VLOOKUP(P1165,'10 лет'!$U$5:$V$79,2),IF((C1165=11),VLOOKUP(P1165,'11 лет'!$U$5:$V$79,2),IF((C1165=12),VLOOKUP(P1165,'12 лет'!$Y$5:$Z$79,2),IF((C1165=13),VLOOKUP(P1165,'13 лет'!$Y$5:$Z$79,2),IF((C1165=14),VLOOKUP(P1165,'14 лет'!$Y$5:$Z$79,2),IF((C1165=15),VLOOKUP(P1165,'15 лет'!$Y$5:$Z$79,2),IF((C1165=16),VLOOKUP(P1165,'16 лет'!$Y$5:$Z$79,2),IF((C1165=17),VLOOKUP(P1165,'17 лет'!$Y$5:$Z$79,2))))))))))))</f>
        <v>35</v>
      </c>
      <c r="R1165" s="14"/>
      <c r="S1165" s="17">
        <f>IF((C1165&lt;=7),VLOOKUP(R1165,'7 лет'!$W$5:$X$79,2),IF((C1165=8),VLOOKUP(R1165,'8 лет'!$W$5:$X$79,2),IF((C1165=9),VLOOKUP(R1165,'9 лет'!$W$5:$X$79,2),IF((C1165=10),VLOOKUP(R1165,'10 лет'!$W$5:$X$79,2),IF((C1165=11),VLOOKUP(R1165,'11 лет'!$W$5:$X$79,2),IF((C1165=12),VLOOKUP(R1165,'12 лет'!$AA$5:$AB$79,2),IF((C1165=13),VLOOKUP(R1165,'13 лет'!$AA$5:$AB$79,2),IF((C1165=14),VLOOKUP(R1165,'14 лет'!$AA$5:$AB$79,2),IF((C1165=15),VLOOKUP(R1165,'15 лет'!$AA$5:$AB$79,2),IF((C1165=16),VLOOKUP(R1165,'16 лет'!$AA$5:$AB$79,2),IF((C1165=17),VLOOKUP(R1165,'17 лет'!$AA$5:$AB$79,2))))))))))))</f>
        <v>0</v>
      </c>
      <c r="T1165" s="35">
        <f t="shared" si="55"/>
        <v>35</v>
      </c>
      <c r="U1165" s="4">
        <f>'Личное первенство девушки'!U179</f>
        <v>7</v>
      </c>
      <c r="V1165" s="120"/>
      <c r="W1165" s="111"/>
      <c r="X1165" t="str">
        <f>P1148</f>
        <v>Субъект РФ 28</v>
      </c>
    </row>
    <row r="1166" spans="1:24" ht="18.75">
      <c r="A1166" s="28">
        <v>6</v>
      </c>
      <c r="B1166" s="84"/>
      <c r="C1166" s="30"/>
      <c r="D1166" s="14"/>
      <c r="E1166" s="17">
        <f>IF((C1166&lt;=7),VLOOKUP(D1166,'7 лет'!$M$5:$N$78,2),IF((C1166=8),VLOOKUP(D1166,'8 лет'!$M$5:$N$78,2),IF((C1166=9),VLOOKUP(D1166,'9 лет'!$M$5:$N$78,2),IF((C1166=10),VLOOKUP(D1166,'10 лет'!$M$5:$N$78,2),IF((C1166=11),VLOOKUP(D1166,'11 лет'!$M$5:$N$78,2),IF((C1166=12),VLOOKUP(D1166,'12 лет'!$O$5:$P$78,2),IF((C1166=13),VLOOKUP(D1166,'13 лет'!$O$5:$P$78,2),IF((C1166=14),VLOOKUP(D1166,'14 лет'!$O$5:$P$78,2),IF((C1166=15),VLOOKUP(D1166,'15 лет'!$O$5:$P$78,2),IF((C1166=16),VLOOKUP(D1166,'16 лет'!$O$5:$P$78,2),IF((C1166=17),VLOOKUP(D1166,'17 лет'!$O$5:$P$78,2))))))))))))</f>
        <v>0</v>
      </c>
      <c r="F1166" s="14"/>
      <c r="G1166" s="17">
        <f>IF((C1166&lt;=7),VLOOKUP(F1166,'7 лет'!$O$5:$P$79,2),IF((C1166=8),VLOOKUP(F1166,'8 лет'!$O$5:$P$79,2),IF((C1166=9),VLOOKUP(F1166,'9 лет'!$O$5:$P$79,2),IF((C1166=10),VLOOKUP(F1166,'10 лет'!$O$5:$P$79,2),IF((C1166=11),VLOOKUP(F1166,'11 лет'!$O$5:$P$79,2),IF((C1166=12),VLOOKUP(F1166,'12 лет'!$Q$5:$R$79,2),IF((C1166=13),VLOOKUP(F1166,'13 лет'!$Q$5:$R$79,2),IF((C1166=14),VLOOKUP(F1166,'14 лет'!$Q$5:$R$79,2),IF((C1166=15),VLOOKUP(F1166,'15 лет'!$Q$5:$R$79,2),IF((C1166=16),VLOOKUP(F1166,'16 лет'!$Q$5:$R$79,2),IF((C1166=17),VLOOKUP(F1166,'17 лет'!$Q$5:$R$79,2))))))))))))</f>
        <v>0</v>
      </c>
      <c r="H1166" s="14"/>
      <c r="I1166" s="17">
        <f>IF((C1166&lt;=7),VLOOKUP(H1166,'7 лет'!$Q$5:$R$79,2),IF((C1166=8),VLOOKUP(H1166,'8 лет'!$Q$5:$R$79,2),IF((C1166=9),VLOOKUP(H1166,'9 лет'!$Q$5:$R$79,2),IF((C1166=10),VLOOKUP(H1166,'10 лет'!$Q$5:$R$79,2),IF((C1166=11),VLOOKUP(H1166,'11 лет'!$Q$5:$R$79,2),IF((C1166=12),VLOOKUP(H1166,'12 лет'!$S$5:$T$79,2),IF((C1166=13),VLOOKUP(H1166,'13 лет'!$S$5:$T$79,2),IF((C1166=14),VLOOKUP(H1166,'14 лет'!$S$5:$T$79,2),IF((C1166=15),VLOOKUP(H1166,'15 лет'!$S$5:$T$79,2),IF((C1166=16),VLOOKUP(H1166,'16 лет'!$S$5:$T$79,2),IF((C1166=17),VLOOKUP(H1166,'17 лет'!$S$5:$T$79,2))))))))))))</f>
        <v>0</v>
      </c>
      <c r="J1166" s="14"/>
      <c r="K1166" s="17">
        <f>IF((C1166&lt;=7),VLOOKUP(J1166,'7 лет'!$S$5:$T$79,2),IF((C1166=8),VLOOKUP(J1166,'8 лет'!$S$5:$T$79,2),IF((C1166=9),VLOOKUP(J1166,'9 лет'!$S$5:$T$79,2),IF((C1166=10),VLOOKUP(J1166,'10 лет'!$S$5:$T$79,2),IF((C1166=11),VLOOKUP(J1166,'11 лет'!$S$5:$T$79,2),IF((C1166=12),VLOOKUP(J1166,'12 лет'!$U$5:$V$79,2),IF((C1166=13),VLOOKUP(J1166,'13 лет'!$U$5:$V$79,2),IF((C1166=14),VLOOKUP(J1166,'14 лет'!$U$5:$V$79,2),IF(C1166&gt;=15,"0")))))))))</f>
        <v>0</v>
      </c>
      <c r="L1166" s="28"/>
      <c r="M1166" s="17" t="str">
        <f>IF((C1166=12),VLOOKUP(L1166,'12 лет'!$W$5:$X$85,2),IF((C1166=13),VLOOKUP(L1166,'13 лет'!$W$5:$X$84,2),IF((C1166=14),VLOOKUP(L1166,'14 лет'!$W$5:$X$82,2),IF((C1166=15),VLOOKUP(L1166,'15 лет'!$U$5:$V$82,2),IF((C1166=16),VLOOKUP(L1166,'16 лет'!$U$5:$V$78,2),IF((C1166=17),VLOOKUP(L1166,'17 лет'!$U$5:$V$78,2),IF(C1166&lt;12,"0")))))))</f>
        <v>0</v>
      </c>
      <c r="N1166" s="14"/>
      <c r="O1166" s="17" t="str">
        <f>IF((C1166=15),VLOOKUP(N1166,'15 лет'!$W$5:$X$115,2),IF((C1166=16),VLOOKUP(N1166,'16 лет'!$W$5:$X$113,2),IF((C1166=17),VLOOKUP(N1166,'17 лет'!$W$5:$X$113,2),IF(C1166&lt;15,"0"))))</f>
        <v>0</v>
      </c>
      <c r="P1166" s="14"/>
      <c r="Q1166" s="17">
        <f>IF((C1166&lt;=7),VLOOKUP(P1166,'7 лет'!$U$5:$V$79,2),IF((C1166=8),VLOOKUP(P1166,'8 лет'!$U$5:$V$79,2),IF((C1166=9),VLOOKUP(P1166,'9 лет'!$U$5:$V$79,2),IF((C1166=10),VLOOKUP(P1166,'10 лет'!$U$5:$V$79,2),IF((C1166=11),VLOOKUP(P1166,'11 лет'!$U$5:$V$79,2),IF((C1166=12),VLOOKUP(P1166,'12 лет'!$Y$5:$Z$79,2),IF((C1166=13),VLOOKUP(P1166,'13 лет'!$Y$5:$Z$79,2),IF((C1166=14),VLOOKUP(P1166,'14 лет'!$Y$5:$Z$79,2),IF((C1166=15),VLOOKUP(P1166,'15 лет'!$Y$5:$Z$79,2),IF((C1166=16),VLOOKUP(P1166,'16 лет'!$Y$5:$Z$79,2),IF((C1166=17),VLOOKUP(P1166,'17 лет'!$Y$5:$Z$79,2))))))))))))</f>
        <v>35</v>
      </c>
      <c r="R1166" s="14"/>
      <c r="S1166" s="17">
        <f>IF((C1166&lt;=7),VLOOKUP(R1166,'7 лет'!$W$5:$X$79,2),IF((C1166=8),VLOOKUP(R1166,'8 лет'!$W$5:$X$79,2),IF((C1166=9),VLOOKUP(R1166,'9 лет'!$W$5:$X$79,2),IF((C1166=10),VLOOKUP(R1166,'10 лет'!$W$5:$X$79,2),IF((C1166=11),VLOOKUP(R1166,'11 лет'!$W$5:$X$79,2),IF((C1166=12),VLOOKUP(R1166,'12 лет'!$AA$5:$AB$79,2),IF((C1166=13),VLOOKUP(R1166,'13 лет'!$AA$5:$AB$79,2),IF((C1166=14),VLOOKUP(R1166,'14 лет'!$AA$5:$AB$79,2),IF((C1166=15),VLOOKUP(R1166,'15 лет'!$AA$5:$AB$79,2),IF((C1166=16),VLOOKUP(R1166,'16 лет'!$AA$5:$AB$79,2),IF((C1166=17),VLOOKUP(R1166,'17 лет'!$AA$5:$AB$79,2))))))))))))</f>
        <v>0</v>
      </c>
      <c r="T1166" s="35">
        <f t="shared" si="55"/>
        <v>35</v>
      </c>
      <c r="U1166" s="4">
        <f>'Личное первенство девушки'!U180</f>
        <v>7</v>
      </c>
      <c r="V1166" s="120"/>
      <c r="W1166" s="111"/>
      <c r="X1166" t="str">
        <f>P1148</f>
        <v>Субъект РФ 28</v>
      </c>
    </row>
    <row r="1167" spans="1:24" ht="18.75">
      <c r="A1167" s="122"/>
      <c r="B1167" s="123"/>
      <c r="C1167" s="123"/>
      <c r="D1167" s="123"/>
      <c r="E1167" s="123"/>
      <c r="F1167" s="123"/>
      <c r="G1167" s="123"/>
      <c r="H1167" s="123"/>
      <c r="I1167" s="123"/>
      <c r="J1167" s="123"/>
      <c r="K1167" s="123"/>
      <c r="L1167" s="123"/>
      <c r="M1167" s="123"/>
      <c r="N1167" s="123"/>
      <c r="O1167" s="123"/>
      <c r="P1167" s="128" t="s">
        <v>293</v>
      </c>
      <c r="Q1167" s="128"/>
      <c r="R1167" s="128"/>
      <c r="S1167" s="129"/>
      <c r="T1167" s="124">
        <f ca="1">SUMPRODUCT(LARGE($T$1161:$T$1166,ROW(INDIRECT("T1:T"&amp;Z17))))</f>
        <v>175</v>
      </c>
      <c r="U1167" s="125"/>
      <c r="V1167" s="120"/>
      <c r="W1167" s="111"/>
    </row>
    <row r="1168" spans="1:24" ht="30" customHeight="1">
      <c r="A1168" s="131"/>
      <c r="B1168" s="132"/>
      <c r="C1168" s="132"/>
      <c r="D1168" s="132"/>
      <c r="E1168" s="132"/>
      <c r="F1168" s="132"/>
      <c r="G1168" s="132"/>
      <c r="H1168" s="132"/>
      <c r="I1168" s="132"/>
      <c r="J1168" s="132"/>
      <c r="K1168" s="132"/>
      <c r="L1168" s="132"/>
      <c r="M1168" s="132"/>
      <c r="N1168" s="132"/>
      <c r="O1168" s="132"/>
      <c r="P1168" s="126" t="s">
        <v>294</v>
      </c>
      <c r="Q1168" s="126"/>
      <c r="R1168" s="126"/>
      <c r="S1168" s="126"/>
      <c r="T1168" s="133">
        <f ca="1">SUM(T1159+T1167)</f>
        <v>425</v>
      </c>
      <c r="U1168" s="134"/>
      <c r="V1168" s="121"/>
      <c r="W1168" s="112"/>
    </row>
    <row r="1169" spans="1:23">
      <c r="A1169" s="15"/>
      <c r="B1169" s="15"/>
      <c r="C1169" s="15"/>
      <c r="D1169" s="15"/>
      <c r="E1169" s="15"/>
      <c r="F1169" s="15"/>
      <c r="G1169" s="15"/>
      <c r="H1169" s="15"/>
      <c r="I1169" s="15"/>
      <c r="J1169" s="15"/>
      <c r="K1169" s="15"/>
      <c r="L1169" s="15"/>
      <c r="M1169" s="15"/>
      <c r="N1169" s="15"/>
      <c r="O1169" s="15"/>
      <c r="P1169" s="15"/>
      <c r="Q1169" s="15"/>
      <c r="R1169" s="15"/>
      <c r="S1169" s="15"/>
      <c r="T1169" s="15"/>
    </row>
    <row r="1170" spans="1:23">
      <c r="A1170" s="16"/>
      <c r="C1170" s="16"/>
      <c r="D1170" s="16"/>
      <c r="E1170" s="16"/>
      <c r="F1170" s="16"/>
      <c r="G1170" s="16"/>
      <c r="H1170" s="16"/>
      <c r="I1170" s="16"/>
      <c r="J1170" s="16"/>
      <c r="K1170" s="15"/>
      <c r="L1170" s="15"/>
      <c r="M1170" s="16"/>
      <c r="N1170" s="16"/>
      <c r="O1170" s="16"/>
      <c r="P1170" s="16"/>
      <c r="Q1170" s="16"/>
      <c r="R1170" s="16"/>
      <c r="S1170" s="16"/>
      <c r="T1170" s="16"/>
    </row>
    <row r="1171" spans="1:23">
      <c r="A1171" s="16"/>
      <c r="C1171" s="16"/>
      <c r="D1171" s="16"/>
      <c r="E1171" s="16"/>
      <c r="F1171" s="16"/>
      <c r="G1171" s="16"/>
      <c r="H1171" s="16"/>
      <c r="I1171" s="16"/>
      <c r="J1171" s="16"/>
      <c r="K1171" s="15"/>
      <c r="L1171" s="15"/>
      <c r="M1171" s="16"/>
      <c r="N1171" s="16"/>
      <c r="O1171" s="16"/>
      <c r="P1171" s="16"/>
      <c r="Q1171" s="16"/>
      <c r="R1171" s="16"/>
      <c r="S1171" s="16"/>
      <c r="T1171" s="16"/>
    </row>
    <row r="1172" spans="1:23" ht="16.5">
      <c r="A1172" s="15"/>
      <c r="B1172" s="81" t="s">
        <v>181</v>
      </c>
      <c r="C1172" s="15"/>
      <c r="D1172" s="15"/>
      <c r="E1172" s="15"/>
      <c r="F1172" s="15"/>
      <c r="G1172" s="15"/>
      <c r="H1172" s="15"/>
      <c r="I1172" s="15"/>
      <c r="J1172" s="15"/>
      <c r="K1172" s="15"/>
      <c r="L1172" s="15"/>
      <c r="M1172" s="15"/>
      <c r="N1172" s="15"/>
      <c r="O1172" s="15"/>
      <c r="P1172" s="15"/>
      <c r="Q1172" s="15"/>
      <c r="R1172" s="15"/>
      <c r="S1172" s="15"/>
      <c r="T1172" s="15"/>
    </row>
    <row r="1173" spans="1:23">
      <c r="A1173" s="15"/>
      <c r="B1173" s="16"/>
      <c r="C1173" s="16"/>
      <c r="D1173" s="15"/>
      <c r="E1173" s="15"/>
      <c r="F1173" s="15"/>
      <c r="G1173" s="15"/>
      <c r="H1173" s="15"/>
      <c r="I1173" s="15"/>
      <c r="J1173" s="15"/>
      <c r="K1173" s="15"/>
      <c r="L1173" s="15"/>
      <c r="M1173" s="15"/>
      <c r="N1173" s="15"/>
      <c r="O1173" s="15"/>
      <c r="P1173" s="15"/>
      <c r="Q1173" s="15"/>
      <c r="R1173" s="15"/>
      <c r="S1173" s="15"/>
      <c r="T1173" s="15"/>
    </row>
    <row r="1174" spans="1:23">
      <c r="A1174" s="15"/>
      <c r="B1174" s="15"/>
      <c r="C1174" s="16"/>
      <c r="D1174" s="15"/>
      <c r="E1174" s="15"/>
      <c r="F1174" s="15"/>
      <c r="G1174" s="15"/>
      <c r="H1174" s="15"/>
      <c r="I1174" s="15"/>
      <c r="J1174" s="15"/>
      <c r="K1174" s="15"/>
      <c r="L1174" s="15"/>
      <c r="M1174" s="15"/>
      <c r="N1174" s="15"/>
      <c r="O1174" s="15"/>
      <c r="P1174" s="15"/>
      <c r="Q1174" s="15"/>
      <c r="R1174" s="15"/>
      <c r="S1174" s="15"/>
      <c r="T1174" s="15"/>
    </row>
    <row r="1175" spans="1:23" ht="16.5">
      <c r="A1175" s="15"/>
      <c r="B1175" s="81" t="s">
        <v>182</v>
      </c>
      <c r="C1175" s="16"/>
      <c r="D1175" s="15"/>
      <c r="E1175" s="15"/>
      <c r="F1175" s="15"/>
      <c r="G1175" s="15"/>
      <c r="H1175" s="15"/>
      <c r="I1175" s="15"/>
      <c r="J1175" s="15"/>
      <c r="K1175" s="15"/>
      <c r="L1175" s="15"/>
      <c r="M1175" s="15"/>
      <c r="N1175" s="15"/>
      <c r="O1175" s="15"/>
      <c r="P1175" s="15"/>
      <c r="Q1175" s="15"/>
      <c r="R1175" s="15"/>
      <c r="S1175" s="15"/>
      <c r="T1175" s="15"/>
    </row>
    <row r="1177" spans="1:23" ht="18.75">
      <c r="A1177" s="113" t="s">
        <v>999</v>
      </c>
      <c r="B1177" s="113"/>
      <c r="C1177" s="113"/>
      <c r="D1177" s="113"/>
      <c r="E1177" s="113"/>
      <c r="F1177" s="113"/>
      <c r="G1177" s="113"/>
      <c r="H1177" s="113"/>
      <c r="I1177" s="113"/>
      <c r="J1177" s="113"/>
      <c r="K1177" s="113"/>
      <c r="L1177" s="113"/>
      <c r="M1177" s="113"/>
      <c r="N1177" s="113"/>
      <c r="O1177" s="113"/>
      <c r="P1177" s="113"/>
      <c r="Q1177" s="113"/>
      <c r="R1177" s="113"/>
      <c r="S1177" s="113"/>
      <c r="T1177" s="113"/>
      <c r="U1177" s="113"/>
      <c r="V1177" s="113"/>
      <c r="W1177" s="113"/>
    </row>
    <row r="1178" spans="1:23" ht="18.75">
      <c r="A1178" s="113" t="s">
        <v>998</v>
      </c>
      <c r="B1178" s="113"/>
      <c r="C1178" s="113"/>
      <c r="D1178" s="113"/>
      <c r="E1178" s="113"/>
      <c r="F1178" s="113"/>
      <c r="G1178" s="113"/>
      <c r="H1178" s="113"/>
      <c r="I1178" s="113"/>
      <c r="J1178" s="113"/>
      <c r="K1178" s="113"/>
      <c r="L1178" s="113"/>
      <c r="M1178" s="113"/>
      <c r="N1178" s="113"/>
      <c r="O1178" s="113"/>
      <c r="P1178" s="113"/>
      <c r="Q1178" s="113"/>
      <c r="R1178" s="113"/>
      <c r="S1178" s="113"/>
      <c r="T1178" s="113"/>
      <c r="U1178" s="113"/>
      <c r="V1178" s="113"/>
      <c r="W1178" s="113"/>
    </row>
    <row r="1180" spans="1:23">
      <c r="A1180" s="114" t="s">
        <v>169</v>
      </c>
      <c r="B1180" s="114"/>
      <c r="C1180" s="114"/>
      <c r="D1180" s="114"/>
      <c r="E1180" s="114"/>
      <c r="F1180" s="114"/>
      <c r="G1180" s="114"/>
      <c r="H1180" s="114"/>
      <c r="I1180" s="114"/>
      <c r="J1180" s="114"/>
      <c r="K1180" s="114"/>
      <c r="L1180" s="114"/>
      <c r="M1180" s="114"/>
      <c r="N1180" s="114"/>
      <c r="O1180" s="114"/>
      <c r="P1180" s="114"/>
      <c r="Q1180" s="114"/>
      <c r="R1180" s="114"/>
      <c r="S1180" s="114"/>
      <c r="T1180" s="114"/>
      <c r="U1180" s="114"/>
      <c r="V1180" s="114"/>
      <c r="W1180" s="114"/>
    </row>
    <row r="1181" spans="1:23">
      <c r="A1181" s="45"/>
      <c r="B1181" s="45"/>
      <c r="C1181" s="45"/>
      <c r="D1181" s="45"/>
      <c r="E1181" s="45"/>
      <c r="F1181" s="45"/>
      <c r="G1181" s="45"/>
      <c r="H1181" s="45"/>
      <c r="I1181" s="45"/>
      <c r="J1181" s="45"/>
      <c r="K1181" s="45"/>
      <c r="L1181" s="45"/>
      <c r="M1181" s="45"/>
      <c r="N1181" s="45"/>
      <c r="O1181" s="45"/>
      <c r="P1181" s="45"/>
      <c r="Q1181" s="45"/>
      <c r="R1181" s="45"/>
      <c r="S1181" s="45"/>
      <c r="T1181" s="45"/>
      <c r="U1181" s="45"/>
      <c r="V1181" s="45"/>
      <c r="W1181" s="45"/>
    </row>
    <row r="1182" spans="1:23" ht="18.75">
      <c r="A1182" s="115" t="s">
        <v>1013</v>
      </c>
      <c r="B1182" s="115"/>
      <c r="C1182" s="115"/>
      <c r="D1182" s="115"/>
      <c r="E1182" s="115"/>
      <c r="F1182" s="115"/>
      <c r="G1182" s="115"/>
      <c r="H1182" s="115"/>
      <c r="I1182" s="115"/>
      <c r="J1182" s="115"/>
      <c r="K1182" s="115"/>
      <c r="L1182" s="115"/>
      <c r="M1182" s="115"/>
      <c r="N1182" s="115"/>
      <c r="O1182" s="115"/>
      <c r="P1182" s="115"/>
      <c r="Q1182" s="115"/>
      <c r="R1182" s="115"/>
      <c r="S1182" s="115"/>
      <c r="T1182" s="115"/>
      <c r="U1182" s="115"/>
      <c r="V1182" s="115"/>
      <c r="W1182" s="115"/>
    </row>
    <row r="1183" spans="1:23" ht="18.75">
      <c r="A1183" s="115" t="s">
        <v>996</v>
      </c>
      <c r="B1183" s="115"/>
      <c r="C1183" s="115"/>
      <c r="D1183" s="115"/>
      <c r="E1183" s="115"/>
      <c r="F1183" s="115"/>
      <c r="G1183" s="115"/>
      <c r="H1183" s="115"/>
      <c r="I1183" s="115"/>
      <c r="J1183" s="115"/>
      <c r="K1183" s="115"/>
      <c r="L1183" s="115"/>
      <c r="M1183" s="115"/>
      <c r="N1183" s="115"/>
      <c r="O1183" s="115"/>
      <c r="P1183" s="115"/>
      <c r="Q1183" s="115"/>
      <c r="R1183" s="115"/>
      <c r="S1183" s="115"/>
      <c r="T1183" s="115"/>
      <c r="U1183" s="115"/>
      <c r="V1183" s="115"/>
      <c r="W1183" s="115"/>
    </row>
    <row r="1184" spans="1:23" ht="18.75">
      <c r="A1184" s="116" t="s">
        <v>997</v>
      </c>
      <c r="B1184" s="116"/>
      <c r="C1184" s="116"/>
      <c r="D1184" s="116"/>
      <c r="E1184" s="116"/>
      <c r="F1184" s="116"/>
      <c r="G1184" s="116"/>
      <c r="H1184" s="116"/>
      <c r="I1184" s="116"/>
      <c r="J1184" s="116"/>
      <c r="K1184" s="116"/>
      <c r="L1184" s="116"/>
      <c r="M1184" s="116"/>
      <c r="N1184" s="116"/>
      <c r="O1184" s="116"/>
      <c r="P1184" s="116"/>
      <c r="Q1184" s="116"/>
      <c r="R1184" s="116"/>
      <c r="S1184" s="116"/>
      <c r="T1184" s="116"/>
      <c r="U1184" s="116"/>
      <c r="V1184" s="116"/>
      <c r="W1184" s="116"/>
    </row>
    <row r="1185" spans="1:24" ht="18.75">
      <c r="A1185" s="52"/>
      <c r="B1185" s="52"/>
      <c r="C1185" s="52"/>
      <c r="D1185" s="52"/>
      <c r="E1185" s="52"/>
      <c r="F1185" s="52"/>
      <c r="G1185" s="52"/>
      <c r="H1185" s="52"/>
      <c r="I1185" s="52"/>
      <c r="J1185" s="52"/>
      <c r="K1185" s="52"/>
      <c r="L1185" s="52"/>
      <c r="M1185" s="52"/>
      <c r="N1185" s="52"/>
      <c r="O1185" s="52"/>
      <c r="P1185" s="52"/>
      <c r="Q1185" s="52"/>
      <c r="R1185" s="52"/>
      <c r="S1185" s="52"/>
      <c r="T1185" s="52"/>
      <c r="U1185" s="52"/>
      <c r="V1185" s="52"/>
    </row>
    <row r="1186" spans="1:24">
      <c r="A1186" s="10"/>
      <c r="B1186" s="10"/>
      <c r="C1186" s="10"/>
      <c r="D1186" s="10"/>
      <c r="E1186" s="10"/>
      <c r="F1186" s="10"/>
      <c r="G1186" s="10"/>
      <c r="H1186" s="10"/>
      <c r="I1186" s="10"/>
      <c r="J1186" s="10"/>
      <c r="K1186" s="10"/>
      <c r="L1186" s="10"/>
      <c r="M1186" s="10"/>
      <c r="N1186" s="10"/>
      <c r="O1186" s="10"/>
      <c r="P1186" s="10"/>
      <c r="Q1186" s="10"/>
      <c r="R1186" s="10"/>
      <c r="S1186" s="10"/>
      <c r="T1186" s="10"/>
    </row>
    <row r="1187" spans="1:24" ht="18.75">
      <c r="A1187" s="117" t="s">
        <v>1000</v>
      </c>
      <c r="B1187" s="117"/>
      <c r="C1187" s="49"/>
      <c r="D1187" s="49"/>
      <c r="E1187" s="49"/>
      <c r="F1187" s="49"/>
      <c r="G1187" s="49"/>
      <c r="H1187" s="49"/>
      <c r="I1187" s="49"/>
      <c r="J1187" s="49"/>
      <c r="K1187" s="49"/>
      <c r="L1187" s="49"/>
      <c r="M1187" s="49"/>
      <c r="N1187" s="49"/>
      <c r="O1187" s="49"/>
      <c r="P1187" s="49"/>
      <c r="Q1187" s="49"/>
      <c r="R1187" s="49"/>
      <c r="S1187" s="49"/>
      <c r="T1187" s="49"/>
    </row>
    <row r="1188" spans="1:24" ht="18.75">
      <c r="A1188" s="117" t="s">
        <v>1001</v>
      </c>
      <c r="B1188" s="117"/>
      <c r="C1188" s="44"/>
      <c r="D1188" s="44"/>
      <c r="E1188" s="44"/>
      <c r="F1188" s="44"/>
      <c r="G1188" s="44"/>
      <c r="H1188" s="44"/>
      <c r="I1188" s="44"/>
      <c r="J1188" s="44"/>
      <c r="K1188" s="44"/>
      <c r="L1188" s="44"/>
      <c r="M1188" s="44"/>
      <c r="N1188" s="44"/>
      <c r="O1188" s="44"/>
      <c r="P1188" s="44"/>
      <c r="Q1188" s="44"/>
      <c r="R1188" s="44"/>
      <c r="S1188" s="44"/>
      <c r="T1188" s="44"/>
    </row>
    <row r="1189" spans="1:24" ht="18.75">
      <c r="A1189" s="117"/>
      <c r="B1189" s="117"/>
      <c r="D1189" s="49"/>
      <c r="E1189" s="49"/>
      <c r="F1189" s="49"/>
      <c r="G1189" s="49"/>
      <c r="H1189" s="49"/>
      <c r="I1189" s="49"/>
      <c r="J1189" s="49"/>
      <c r="K1189" s="49"/>
      <c r="L1189" s="49"/>
      <c r="M1189" s="49"/>
      <c r="N1189" s="49"/>
      <c r="O1189" s="49"/>
      <c r="P1189" s="49"/>
      <c r="Q1189" s="49"/>
      <c r="R1189" s="49"/>
      <c r="S1189" s="49"/>
      <c r="T1189" s="49"/>
    </row>
    <row r="1190" spans="1:24" ht="18.75">
      <c r="A1190" s="118" t="s">
        <v>216</v>
      </c>
      <c r="B1190" s="118"/>
      <c r="C1190" s="118"/>
      <c r="D1190" s="118"/>
      <c r="E1190" s="118"/>
      <c r="F1190" s="118"/>
      <c r="G1190" s="118"/>
      <c r="H1190" s="118"/>
      <c r="I1190" s="118"/>
      <c r="J1190" s="118"/>
      <c r="K1190" s="118"/>
      <c r="L1190" s="118"/>
      <c r="M1190" s="118"/>
      <c r="N1190" s="118"/>
      <c r="O1190" s="118"/>
      <c r="P1190" s="141" t="s">
        <v>320</v>
      </c>
      <c r="Q1190" s="141"/>
      <c r="R1190" s="141"/>
      <c r="S1190" s="141"/>
      <c r="T1190" s="141"/>
      <c r="U1190" s="141"/>
      <c r="V1190" s="141"/>
    </row>
    <row r="1191" spans="1:24">
      <c r="A1191" s="29"/>
      <c r="B1191" s="29"/>
      <c r="C1191" s="29"/>
      <c r="D1191" s="29"/>
      <c r="E1191" s="29"/>
      <c r="F1191" s="29"/>
      <c r="G1191" s="29"/>
      <c r="H1191" s="29"/>
      <c r="I1191" s="29"/>
      <c r="J1191" s="29"/>
      <c r="K1191" s="29"/>
      <c r="L1191" s="29"/>
      <c r="M1191" s="29"/>
      <c r="N1191" s="29"/>
      <c r="O1191" s="29"/>
      <c r="P1191" s="29"/>
      <c r="Q1191" s="29"/>
      <c r="R1191" s="29"/>
      <c r="S1191" s="29"/>
      <c r="T1191" s="29"/>
    </row>
    <row r="1192" spans="1:24" ht="24.75" customHeight="1">
      <c r="A1192" s="130" t="s">
        <v>170</v>
      </c>
      <c r="B1192" s="130"/>
      <c r="C1192" s="130"/>
      <c r="D1192" s="130"/>
      <c r="E1192" s="130"/>
      <c r="F1192" s="130"/>
      <c r="G1192" s="130"/>
      <c r="H1192" s="130"/>
      <c r="I1192" s="130"/>
      <c r="J1192" s="130"/>
      <c r="K1192" s="130"/>
      <c r="L1192" s="130"/>
      <c r="M1192" s="130"/>
      <c r="N1192" s="130"/>
      <c r="O1192" s="130"/>
      <c r="P1192" s="130"/>
      <c r="Q1192" s="130"/>
      <c r="R1192" s="130"/>
      <c r="S1192" s="130"/>
      <c r="T1192" s="138" t="s">
        <v>178</v>
      </c>
      <c r="U1192" s="109" t="s">
        <v>291</v>
      </c>
      <c r="V1192" s="109" t="s">
        <v>295</v>
      </c>
      <c r="W1192" s="109" t="s">
        <v>1014</v>
      </c>
    </row>
    <row r="1193" spans="1:24" ht="66.75" customHeight="1">
      <c r="A1193" s="109" t="s">
        <v>171</v>
      </c>
      <c r="B1193" s="130" t="s">
        <v>172</v>
      </c>
      <c r="C1193" s="109" t="s">
        <v>173</v>
      </c>
      <c r="D1193" s="109" t="s">
        <v>174</v>
      </c>
      <c r="E1193" s="109"/>
      <c r="F1193" s="109" t="s">
        <v>175</v>
      </c>
      <c r="G1193" s="109"/>
      <c r="H1193" s="109" t="s">
        <v>176</v>
      </c>
      <c r="I1193" s="109"/>
      <c r="J1193" s="109" t="s">
        <v>1002</v>
      </c>
      <c r="K1193" s="109"/>
      <c r="L1193" s="109" t="s">
        <v>1003</v>
      </c>
      <c r="M1193" s="109"/>
      <c r="N1193" s="109" t="s">
        <v>1004</v>
      </c>
      <c r="O1193" s="109"/>
      <c r="P1193" s="109" t="s">
        <v>7</v>
      </c>
      <c r="Q1193" s="109"/>
      <c r="R1193" s="109" t="s">
        <v>177</v>
      </c>
      <c r="S1193" s="109"/>
      <c r="T1193" s="139"/>
      <c r="U1193" s="109"/>
      <c r="V1193" s="109"/>
      <c r="W1193" s="109"/>
    </row>
    <row r="1194" spans="1:24" ht="16.5">
      <c r="A1194" s="109"/>
      <c r="B1194" s="130"/>
      <c r="C1194" s="109"/>
      <c r="D1194" s="51" t="s">
        <v>179</v>
      </c>
      <c r="E1194" s="53" t="s">
        <v>3</v>
      </c>
      <c r="F1194" s="51" t="s">
        <v>179</v>
      </c>
      <c r="G1194" s="53" t="s">
        <v>3</v>
      </c>
      <c r="H1194" s="51" t="s">
        <v>179</v>
      </c>
      <c r="I1194" s="53" t="s">
        <v>3</v>
      </c>
      <c r="J1194" s="51" t="s">
        <v>179</v>
      </c>
      <c r="K1194" s="53" t="s">
        <v>3</v>
      </c>
      <c r="L1194" s="51" t="s">
        <v>179</v>
      </c>
      <c r="M1194" s="53" t="s">
        <v>3</v>
      </c>
      <c r="N1194" s="51" t="s">
        <v>179</v>
      </c>
      <c r="O1194" s="53" t="s">
        <v>3</v>
      </c>
      <c r="P1194" s="51" t="s">
        <v>179</v>
      </c>
      <c r="Q1194" s="53" t="s">
        <v>3</v>
      </c>
      <c r="R1194" s="51" t="s">
        <v>179</v>
      </c>
      <c r="S1194" s="53" t="s">
        <v>3</v>
      </c>
      <c r="T1194" s="140"/>
      <c r="U1194" s="109"/>
      <c r="V1194" s="109"/>
      <c r="W1194" s="109"/>
    </row>
    <row r="1195" spans="1:24" ht="18.75">
      <c r="A1195" s="28">
        <v>1</v>
      </c>
      <c r="B1195" s="79"/>
      <c r="C1195" s="28"/>
      <c r="D1195" s="28"/>
      <c r="E1195" s="17">
        <f>IF((C1195&lt;=7),VLOOKUP(D1195,'7 лет'!$A$5:$B$78,2),IF((C1195=8),VLOOKUP(D1195,'8 лет'!$A$5:$B$78,2),IF((C1195=9),VLOOKUP(D1195,'9 лет'!$A$5:$B$78,2),IF((C1195=10),VLOOKUP(D1195,'10 лет'!$A$5:$B$78,2),IF((C1195=11),VLOOKUP(D1195,'11 лет'!$A$5:$B$78,2),IF((C1195=12),VLOOKUP(D1195,'12 лет'!$A$5:$B$78,2),IF((C1195=13),VLOOKUP(D1195,'13 лет'!$A$5:$B$78,2),IF((C1195=14),VLOOKUP(D1195,'14 лет'!$A$5:$B$78,2),IF((C1195=15),VLOOKUP(D1195,'15 лет'!$A$5:$B$78,2),IF((C1195=16),VLOOKUP(D1195,'16 лет'!$A$5:$B$78,2),IF((C1195=17),VLOOKUP(D1195,'17 лет'!$A$5:$B$78,2))))))))))))</f>
        <v>0</v>
      </c>
      <c r="F1195" s="28"/>
      <c r="G1195" s="17">
        <f>IF((C1195&lt;=7),VLOOKUP(F1195,'7 лет'!$C$5:$D$79,2),IF((C1195=8),VLOOKUP(F1195,'8 лет'!$C$5:$D$79,2),IF((C1195=9),VLOOKUP(F1195,'9 лет'!$C$5:$D$79,2),IF((C1195=10),VLOOKUP(F1195,'10 лет'!$C$5:$D$79,2),IF((C1195=11),VLOOKUP(F1195,'11 лет'!$C$5:$D$79,2),IF((C1195=12),VLOOKUP(F1195,'12 лет'!$C$5:$D$79,2),IF((C1195=13),VLOOKUP(F1195,'13 лет'!$C$5:$D$79,2),IF((C1195=14),VLOOKUP(F1195,'14 лет'!$C$5:$D$79,2),IF((C1195=15),VLOOKUP(F1195,'15 лет'!$C$5:$D$79,2),IF((C1195=16),VLOOKUP(F1195,'16 лет'!$C$5:$D$79,2),IF((C1195=17),VLOOKUP(F1195,'17 лет'!$C$5:$D$79,2))))))))))))</f>
        <v>0</v>
      </c>
      <c r="H1195" s="28"/>
      <c r="I1195" s="17">
        <f>IF((C1195&lt;=7),VLOOKUP(H1195,'7 лет'!$E$5:$F$79,2),IF((C1195=8),VLOOKUP(H1195,'8 лет'!$E$5:$F$79,2),IF((C1195=9),VLOOKUP(H1195,'9 лет'!$E$5:$F$79,2),IF((C1195=10),VLOOKUP(H1195,'10 лет'!$E$5:$F$79,2),IF((C1195=11),VLOOKUP(H1195,'11 лет'!$E$5:$F$79,2),IF((C1195=12),VLOOKUP(H1195,'12 лет'!$E$5:$F$79,2),IF((C1195=13),VLOOKUP(H1195,'13 лет'!$E$5:$F$79,2),IF((C1195=14),VLOOKUP(H1195,'14 лет'!$E$5:$F$79,2),IF((C1195=15),VLOOKUP(H1195,'15 лет'!$E$5:$F$79,2),IF((C1195=16),VLOOKUP(H1195,'16 лет'!$E$5:$F$79,2),IF((C1195=17),VLOOKUP(H1195,'17 лет'!$E$5:$F$79,2))))))))))))</f>
        <v>0</v>
      </c>
      <c r="J1195" s="28"/>
      <c r="K1195" s="17">
        <f>IF((C1195&lt;=7),VLOOKUP(J1195,'7 лет'!$G$5:$H$79,2),IF((C1195=8),VLOOKUP(J1195,'8 лет'!$G$5:$H$79,2),IF((C1195=9),VLOOKUP(J1195,'9 лет'!$G$5:$H$79,2),IF((C1195=10),VLOOKUP(J1195,'10 лет'!$G$5:$H$79,2),IF((C1195=11),VLOOKUP(J1195,'11 лет'!$G$5:$H$79,2),IF((C1195=12),VLOOKUP(J1195,'12 лет'!$G$5:$H$79,2),IF((C1195=13),VLOOKUP(J1195,'13 лет'!$G$5:$H$79,2),IF((C1195=14),VLOOKUP(J1195,'14 лет'!$G$5:$H$79,2),IF(C1195&gt;=15,"0")))))))))</f>
        <v>0</v>
      </c>
      <c r="L1195" s="28"/>
      <c r="M1195" s="17" t="str">
        <f>IF((C1195=12),VLOOKUP(L1195,'12 лет'!$I$5:$J$81,2),IF((C1195=13),VLOOKUP(L1195,'13 лет'!$I$5:$J$81,2),IF((C1195=14),VLOOKUP(L1195,'14 лет'!$I$5:$J$80,2),IF((C1195=15),VLOOKUP(L1195,'15 лет'!$G$5:$H$82,2),IF((C1195=16),VLOOKUP(L1195,'16 лет'!$G$5:$H$81,2),IF((C1195=17),VLOOKUP(L1195,'17 лет'!$G$5:$H$81,2),IF(C1195&lt;12,"0")))))))</f>
        <v>0</v>
      </c>
      <c r="N1195" s="28"/>
      <c r="O1195" s="17" t="str">
        <f>IF((C1195=15),VLOOKUP(N1195,'15 лет'!$I$5:$J$100,2),IF((C1195=16),VLOOKUP(N1195,'16 лет'!$I$5:$J$94,2),IF((C1195=17),VLOOKUP(N1195,'17 лет'!$I$5:$J$97,2),IF(C1195&lt;15,"0"))))</f>
        <v>0</v>
      </c>
      <c r="P1195" s="11"/>
      <c r="Q1195" s="17">
        <f>IF((C1195&lt;=7),VLOOKUP(P1195,'7 лет'!$I$5:$J$79,2),IF((C1195=8),VLOOKUP(P1195,'8 лет'!$I$5:$J$79,2),IF((C1195=9),VLOOKUP(P1195,'9 лет'!$I$5:$J$79,2),IF((C1195=10),VLOOKUP(P1195,'10 лет'!$I$5:$J$79,2),IF((C1195=11),VLOOKUP(P1195,'11 лет'!$I$5:$J$79,2),IF((C1195=12),VLOOKUP(P1195,'12 лет'!$K$5:$L$79,2),IF((C1195=13),VLOOKUP(P1195,'13 лет'!$K$5:$L$79,2),IF((C1195=14),VLOOKUP(P1195,'14 лет'!$K$5:$L$79,2),IF((C1195=15),VLOOKUP(P1195,'15 лет'!$K$5:$L$79,2),IF((C1195=16),VLOOKUP(P1195,'16 лет'!$K$5:$L$79,2),IF((C1195=17),VLOOKUP(P1195,'17 лет'!$K$5:$L$79,2),)))))))))))</f>
        <v>50</v>
      </c>
      <c r="R1195" s="28"/>
      <c r="S1195" s="17">
        <f>IF((C1195&lt;=7),VLOOKUP(R1195,'7 лет'!$K$5:$L$79,2),IF((C1195=8),VLOOKUP(R1195,'8 лет'!$K$5:$L$79,2),IF((C1195=9),VLOOKUP(R1195,'9 лет'!$K$5:$L$79,2),IF((C1195=10),VLOOKUP(R1195,'10 лет'!$K$5:$L$79,2),IF((C1195=11),VLOOKUP(R1195,'11 лет'!$K$5:$L$79,2),IF((C1195=12),VLOOKUP(R1195,'12 лет'!$M$5:$N$79,2),IF((C1195=13),VLOOKUP(R1195,'13 лет'!$M$5:$N$79,2),IF((C1195=14),VLOOKUP(R1195,'14 лет'!$M$5:$N$79,2),IF((C1195=15),VLOOKUP(R1195,'15 лет'!$M$5:$N$79,2),IF((C1195=16),VLOOKUP(R1195,'16 лет'!$M$5:$N$79,2),IF((C1195=17),VLOOKUP(R1195,'17 лет'!$M$5:$N$79,2))))))))))))</f>
        <v>0</v>
      </c>
      <c r="T1195" s="34">
        <f t="shared" ref="T1195:T1200" si="56">SUM(E1195+G1195+I1195+K1195+M1195+O1195+Q1195+S1195)</f>
        <v>50</v>
      </c>
      <c r="U1195" s="4">
        <f>'Личное первенство юноши'!U181</f>
        <v>7</v>
      </c>
      <c r="V1195" s="119">
        <f ca="1">'Командный зачет'!G38</f>
        <v>2</v>
      </c>
      <c r="W1195" s="110">
        <f ca="1">SUM(V1195*2)</f>
        <v>4</v>
      </c>
      <c r="X1195" t="str">
        <f>P1190</f>
        <v>Субъект РФ 29</v>
      </c>
    </row>
    <row r="1196" spans="1:24" ht="18.75">
      <c r="A1196" s="28">
        <v>2</v>
      </c>
      <c r="B1196" s="79"/>
      <c r="C1196" s="28"/>
      <c r="D1196" s="28"/>
      <c r="E1196" s="17">
        <f>IF((C1196&lt;=7),VLOOKUP(D1196,'7 лет'!$A$5:$B$78,2),IF((C1196=8),VLOOKUP(D1196,'8 лет'!$A$5:$B$78,2),IF((C1196=9),VLOOKUP(D1196,'9 лет'!$A$5:$B$78,2),IF((C1196=10),VLOOKUP(D1196,'10 лет'!$A$5:$B$78,2),IF((C1196=11),VLOOKUP(D1196,'11 лет'!$A$5:$B$78,2),IF((C1196=12),VLOOKUP(D1196,'12 лет'!$A$5:$B$78,2),IF((C1196=13),VLOOKUP(D1196,'13 лет'!$A$5:$B$78,2),IF((C1196=14),VLOOKUP(D1196,'14 лет'!$A$5:$B$78,2),IF((C1196=15),VLOOKUP(D1196,'15 лет'!$A$5:$B$78,2),IF((C1196=16),VLOOKUP(D1196,'16 лет'!$A$5:$B$78,2),IF((C1196=17),VLOOKUP(D1196,'17 лет'!$A$5:$B$78,2))))))))))))</f>
        <v>0</v>
      </c>
      <c r="F1196" s="28"/>
      <c r="G1196" s="17">
        <f>IF((C1196&lt;=7),VLOOKUP(F1196,'7 лет'!$C$5:$D$79,2),IF((C1196=8),VLOOKUP(F1196,'8 лет'!$C$5:$D$79,2),IF((C1196=9),VLOOKUP(F1196,'9 лет'!$C$5:$D$79,2),IF((C1196=10),VLOOKUP(F1196,'10 лет'!$C$5:$D$79,2),IF((C1196=11),VLOOKUP(F1196,'11 лет'!$C$5:$D$79,2),IF((C1196=12),VLOOKUP(F1196,'12 лет'!$C$5:$D$79,2),IF((C1196=13),VLOOKUP(F1196,'13 лет'!$C$5:$D$79,2),IF((C1196=14),VLOOKUP(F1196,'14 лет'!$C$5:$D$79,2),IF((C1196=15),VLOOKUP(F1196,'15 лет'!$C$5:$D$79,2),IF((C1196=16),VLOOKUP(F1196,'16 лет'!$C$5:$D$79,2),IF((C1196=17),VLOOKUP(F1196,'17 лет'!$C$5:$D$79,2))))))))))))</f>
        <v>0</v>
      </c>
      <c r="H1196" s="28"/>
      <c r="I1196" s="17">
        <f>IF((C1196&lt;=7),VLOOKUP(H1196,'7 лет'!$E$5:$F$79,2),IF((C1196=8),VLOOKUP(H1196,'8 лет'!$E$5:$F$79,2),IF((C1196=9),VLOOKUP(H1196,'9 лет'!$E$5:$F$79,2),IF((C1196=10),VLOOKUP(H1196,'10 лет'!$E$5:$F$79,2),IF((C1196=11),VLOOKUP(H1196,'11 лет'!$E$5:$F$79,2),IF((C1196=12),VLOOKUP(H1196,'12 лет'!$E$5:$F$79,2),IF((C1196=13),VLOOKUP(H1196,'13 лет'!$E$5:$F$79,2),IF((C1196=14),VLOOKUP(H1196,'14 лет'!$E$5:$F$79,2),IF((C1196=15),VLOOKUP(H1196,'15 лет'!$E$5:$F$79,2),IF((C1196=16),VLOOKUP(H1196,'16 лет'!$E$5:$F$79,2),IF((C1196=17),VLOOKUP(H1196,'17 лет'!$E$5:$F$79,2))))))))))))</f>
        <v>0</v>
      </c>
      <c r="J1196" s="28"/>
      <c r="K1196" s="17">
        <f>IF((C1196&lt;=7),VLOOKUP(J1196,'7 лет'!$G$5:$H$79,2),IF((C1196=8),VLOOKUP(J1196,'8 лет'!$G$5:$H$79,2),IF((C1196=9),VLOOKUP(J1196,'9 лет'!$G$5:$H$79,2),IF((C1196=10),VLOOKUP(J1196,'10 лет'!$G$5:$H$79,2),IF((C1196=11),VLOOKUP(J1196,'11 лет'!$G$5:$H$79,2),IF((C1196=12),VLOOKUP(J1196,'12 лет'!$G$5:$H$79,2),IF((C1196=13),VLOOKUP(J1196,'13 лет'!$G$5:$H$79,2),IF((C1196=14),VLOOKUP(J1196,'14 лет'!$G$5:$H$79,2),IF(C1196&gt;=15,"0")))))))))</f>
        <v>0</v>
      </c>
      <c r="L1196" s="28"/>
      <c r="M1196" s="17" t="str">
        <f>IF((C1196=12),VLOOKUP(L1196,'12 лет'!$I$5:$J$81,2),IF((C1196=13),VLOOKUP(L1196,'13 лет'!$I$5:$J$81,2),IF((C1196=14),VLOOKUP(L1196,'14 лет'!$I$5:$J$80,2),IF((C1196=15),VLOOKUP(L1196,'15 лет'!$G$5:$H$82,2),IF((C1196=16),VLOOKUP(L1196,'16 лет'!$G$5:$H$81,2),IF((C1196=17),VLOOKUP(L1196,'17 лет'!$G$5:$H$81,2),IF(C1196&lt;12,"0")))))))</f>
        <v>0</v>
      </c>
      <c r="N1196" s="28"/>
      <c r="O1196" s="17" t="str">
        <f>IF((C1196=15),VLOOKUP(N1196,'15 лет'!$I$5:$J$100,2),IF((C1196=16),VLOOKUP(N1196,'16 лет'!$I$5:$J$94,2),IF((C1196=17),VLOOKUP(N1196,'17 лет'!$I$5:$J$97,2),IF(C1196&lt;15,"0"))))</f>
        <v>0</v>
      </c>
      <c r="P1196" s="11"/>
      <c r="Q1196" s="17">
        <f>IF((C1196&lt;=7),VLOOKUP(P1196,'7 лет'!$I$5:$J$79,2),IF((C1196=8),VLOOKUP(P1196,'8 лет'!$I$5:$J$79,2),IF((C1196=9),VLOOKUP(P1196,'9 лет'!$I$5:$J$79,2),IF((C1196=10),VLOOKUP(P1196,'10 лет'!$I$5:$J$79,2),IF((C1196=11),VLOOKUP(P1196,'11 лет'!$I$5:$J$79,2),IF((C1196=12),VLOOKUP(P1196,'12 лет'!$K$5:$L$79,2),IF((C1196=13),VLOOKUP(P1196,'13 лет'!$K$5:$L$79,2),IF((C1196=14),VLOOKUP(P1196,'14 лет'!$K$5:$L$79,2),IF((C1196=15),VLOOKUP(P1196,'15 лет'!$K$5:$L$79,2),IF((C1196=16),VLOOKUP(P1196,'16 лет'!$K$5:$L$79,2),IF((C1196=17),VLOOKUP(P1196,'17 лет'!$K$5:$L$79,2),)))))))))))</f>
        <v>50</v>
      </c>
      <c r="R1196" s="28"/>
      <c r="S1196" s="17">
        <f>IF((C1196&lt;=7),VLOOKUP(R1196,'7 лет'!$K$5:$L$79,2),IF((C1196=8),VLOOKUP(R1196,'8 лет'!$K$5:$L$79,2),IF((C1196=9),VLOOKUP(R1196,'9 лет'!$K$5:$L$79,2),IF((C1196=10),VLOOKUP(R1196,'10 лет'!$K$5:$L$79,2),IF((C1196=11),VLOOKUP(R1196,'11 лет'!$K$5:$L$79,2),IF((C1196=12),VLOOKUP(R1196,'12 лет'!$M$5:$N$79,2),IF((C1196=13),VLOOKUP(R1196,'13 лет'!$M$5:$N$79,2),IF((C1196=14),VLOOKUP(R1196,'14 лет'!$M$5:$N$79,2),IF((C1196=15),VLOOKUP(R1196,'15 лет'!$M$5:$N$79,2),IF((C1196=16),VLOOKUP(R1196,'16 лет'!$M$5:$N$79,2),IF((C1196=17),VLOOKUP(R1196,'17 лет'!$M$5:$N$79,2))))))))))))</f>
        <v>0</v>
      </c>
      <c r="T1196" s="34">
        <f t="shared" si="56"/>
        <v>50</v>
      </c>
      <c r="U1196" s="4">
        <f>'Личное первенство юноши'!U182</f>
        <v>7</v>
      </c>
      <c r="V1196" s="120"/>
      <c r="W1196" s="111"/>
      <c r="X1196" t="str">
        <f>P1190</f>
        <v>Субъект РФ 29</v>
      </c>
    </row>
    <row r="1197" spans="1:24" ht="18.75">
      <c r="A1197" s="28">
        <v>3</v>
      </c>
      <c r="B1197" s="79"/>
      <c r="C1197" s="28"/>
      <c r="D1197" s="28"/>
      <c r="E1197" s="17">
        <f>IF((C1197&lt;=7),VLOOKUP(D1197,'7 лет'!$A$5:$B$78,2),IF((C1197=8),VLOOKUP(D1197,'8 лет'!$A$5:$B$78,2),IF((C1197=9),VLOOKUP(D1197,'9 лет'!$A$5:$B$78,2),IF((C1197=10),VLOOKUP(D1197,'10 лет'!$A$5:$B$78,2),IF((C1197=11),VLOOKUP(D1197,'11 лет'!$A$5:$B$78,2),IF((C1197=12),VLOOKUP(D1197,'12 лет'!$A$5:$B$78,2),IF((C1197=13),VLOOKUP(D1197,'13 лет'!$A$5:$B$78,2),IF((C1197=14),VLOOKUP(D1197,'14 лет'!$A$5:$B$78,2),IF((C1197=15),VLOOKUP(D1197,'15 лет'!$A$5:$B$78,2),IF((C1197=16),VLOOKUP(D1197,'16 лет'!$A$5:$B$78,2),IF((C1197=17),VLOOKUP(D1197,'17 лет'!$A$5:$B$78,2))))))))))))</f>
        <v>0</v>
      </c>
      <c r="F1197" s="28"/>
      <c r="G1197" s="17">
        <f>IF((C1197&lt;=7),VLOOKUP(F1197,'7 лет'!$C$5:$D$79,2),IF((C1197=8),VLOOKUP(F1197,'8 лет'!$C$5:$D$79,2),IF((C1197=9),VLOOKUP(F1197,'9 лет'!$C$5:$D$79,2),IF((C1197=10),VLOOKUP(F1197,'10 лет'!$C$5:$D$79,2),IF((C1197=11),VLOOKUP(F1197,'11 лет'!$C$5:$D$79,2),IF((C1197=12),VLOOKUP(F1197,'12 лет'!$C$5:$D$79,2),IF((C1197=13),VLOOKUP(F1197,'13 лет'!$C$5:$D$79,2),IF((C1197=14),VLOOKUP(F1197,'14 лет'!$C$5:$D$79,2),IF((C1197=15),VLOOKUP(F1197,'15 лет'!$C$5:$D$79,2),IF((C1197=16),VLOOKUP(F1197,'16 лет'!$C$5:$D$79,2),IF((C1197=17),VLOOKUP(F1197,'17 лет'!$C$5:$D$79,2))))))))))))</f>
        <v>0</v>
      </c>
      <c r="H1197" s="28"/>
      <c r="I1197" s="17">
        <f>IF((C1197&lt;=7),VLOOKUP(H1197,'7 лет'!$E$5:$F$79,2),IF((C1197=8),VLOOKUP(H1197,'8 лет'!$E$5:$F$79,2),IF((C1197=9),VLOOKUP(H1197,'9 лет'!$E$5:$F$79,2),IF((C1197=10),VLOOKUP(H1197,'10 лет'!$E$5:$F$79,2),IF((C1197=11),VLOOKUP(H1197,'11 лет'!$E$5:$F$79,2),IF((C1197=12),VLOOKUP(H1197,'12 лет'!$E$5:$F$79,2),IF((C1197=13),VLOOKUP(H1197,'13 лет'!$E$5:$F$79,2),IF((C1197=14),VLOOKUP(H1197,'14 лет'!$E$5:$F$79,2),IF((C1197=15),VLOOKUP(H1197,'15 лет'!$E$5:$F$79,2),IF((C1197=16),VLOOKUP(H1197,'16 лет'!$E$5:$F$79,2),IF((C1197=17),VLOOKUP(H1197,'17 лет'!$E$5:$F$79,2))))))))))))</f>
        <v>0</v>
      </c>
      <c r="J1197" s="28"/>
      <c r="K1197" s="17">
        <f>IF((C1197&lt;=7),VLOOKUP(J1197,'7 лет'!$G$5:$H$79,2),IF((C1197=8),VLOOKUP(J1197,'8 лет'!$G$5:$H$79,2),IF((C1197=9),VLOOKUP(J1197,'9 лет'!$G$5:$H$79,2),IF((C1197=10),VLOOKUP(J1197,'10 лет'!$G$5:$H$79,2),IF((C1197=11),VLOOKUP(J1197,'11 лет'!$G$5:$H$79,2),IF((C1197=12),VLOOKUP(J1197,'12 лет'!$G$5:$H$79,2),IF((C1197=13),VLOOKUP(J1197,'13 лет'!$G$5:$H$79,2),IF((C1197=14),VLOOKUP(J1197,'14 лет'!$G$5:$H$79,2),IF(C1197&gt;=15,"0")))))))))</f>
        <v>0</v>
      </c>
      <c r="L1197" s="28"/>
      <c r="M1197" s="17" t="str">
        <f>IF((C1197=12),VLOOKUP(L1197,'12 лет'!$I$5:$J$81,2),IF((C1197=13),VLOOKUP(L1197,'13 лет'!$I$5:$J$81,2),IF((C1197=14),VLOOKUP(L1197,'14 лет'!$I$5:$J$80,2),IF((C1197=15),VLOOKUP(L1197,'15 лет'!$G$5:$H$82,2),IF((C1197=16),VLOOKUP(L1197,'16 лет'!$G$5:$H$81,2),IF((C1197=17),VLOOKUP(L1197,'17 лет'!$G$5:$H$81,2),IF(C1197&lt;12,"0")))))))</f>
        <v>0</v>
      </c>
      <c r="N1197" s="28"/>
      <c r="O1197" s="17" t="str">
        <f>IF((C1197=15),VLOOKUP(N1197,'15 лет'!$I$5:$J$100,2),IF((C1197=16),VLOOKUP(N1197,'16 лет'!$I$5:$J$94,2),IF((C1197=17),VLOOKUP(N1197,'17 лет'!$I$5:$J$97,2),IF(C1197&lt;15,"0"))))</f>
        <v>0</v>
      </c>
      <c r="P1197" s="11"/>
      <c r="Q1197" s="17">
        <f>IF((C1197&lt;=7),VLOOKUP(P1197,'7 лет'!$I$5:$J$79,2),IF((C1197=8),VLOOKUP(P1197,'8 лет'!$I$5:$J$79,2),IF((C1197=9),VLOOKUP(P1197,'9 лет'!$I$5:$J$79,2),IF((C1197=10),VLOOKUP(P1197,'10 лет'!$I$5:$J$79,2),IF((C1197=11),VLOOKUP(P1197,'11 лет'!$I$5:$J$79,2),IF((C1197=12),VLOOKUP(P1197,'12 лет'!$K$5:$L$79,2),IF((C1197=13),VLOOKUP(P1197,'13 лет'!$K$5:$L$79,2),IF((C1197=14),VLOOKUP(P1197,'14 лет'!$K$5:$L$79,2),IF((C1197=15),VLOOKUP(P1197,'15 лет'!$K$5:$L$79,2),IF((C1197=16),VLOOKUP(P1197,'16 лет'!$K$5:$L$79,2),IF((C1197=17),VLOOKUP(P1197,'17 лет'!$K$5:$L$79,2),)))))))))))</f>
        <v>50</v>
      </c>
      <c r="R1197" s="28"/>
      <c r="S1197" s="17">
        <f>IF((C1197&lt;=7),VLOOKUP(R1197,'7 лет'!$K$5:$L$79,2),IF((C1197=8),VLOOKUP(R1197,'8 лет'!$K$5:$L$79,2),IF((C1197=9),VLOOKUP(R1197,'9 лет'!$K$5:$L$79,2),IF((C1197=10),VLOOKUP(R1197,'10 лет'!$K$5:$L$79,2),IF((C1197=11),VLOOKUP(R1197,'11 лет'!$K$5:$L$79,2),IF((C1197=12),VLOOKUP(R1197,'12 лет'!$M$5:$N$79,2),IF((C1197=13),VLOOKUP(R1197,'13 лет'!$M$5:$N$79,2),IF((C1197=14),VLOOKUP(R1197,'14 лет'!$M$5:$N$79,2),IF((C1197=15),VLOOKUP(R1197,'15 лет'!$M$5:$N$79,2),IF((C1197=16),VLOOKUP(R1197,'16 лет'!$M$5:$N$79,2),IF((C1197=17),VLOOKUP(R1197,'17 лет'!$M$5:$N$79,2))))))))))))</f>
        <v>0</v>
      </c>
      <c r="T1197" s="34">
        <f t="shared" si="56"/>
        <v>50</v>
      </c>
      <c r="U1197" s="4">
        <f>'Личное первенство юноши'!U183</f>
        <v>7</v>
      </c>
      <c r="V1197" s="120"/>
      <c r="W1197" s="111"/>
      <c r="X1197" t="str">
        <f>P1190</f>
        <v>Субъект РФ 29</v>
      </c>
    </row>
    <row r="1198" spans="1:24" ht="18.75">
      <c r="A1198" s="28">
        <v>4</v>
      </c>
      <c r="B1198" s="79"/>
      <c r="C1198" s="28"/>
      <c r="D1198" s="28"/>
      <c r="E1198" s="17">
        <f>IF((C1198&lt;=7),VLOOKUP(D1198,'7 лет'!$A$5:$B$78,2),IF((C1198=8),VLOOKUP(D1198,'8 лет'!$A$5:$B$78,2),IF((C1198=9),VLOOKUP(D1198,'9 лет'!$A$5:$B$78,2),IF((C1198=10),VLOOKUP(D1198,'10 лет'!$A$5:$B$78,2),IF((C1198=11),VLOOKUP(D1198,'11 лет'!$A$5:$B$78,2),IF((C1198=12),VLOOKUP(D1198,'12 лет'!$A$5:$B$78,2),IF((C1198=13),VLOOKUP(D1198,'13 лет'!$A$5:$B$78,2),IF((C1198=14),VLOOKUP(D1198,'14 лет'!$A$5:$B$78,2),IF((C1198=15),VLOOKUP(D1198,'15 лет'!$A$5:$B$78,2),IF((C1198=16),VLOOKUP(D1198,'16 лет'!$A$5:$B$78,2),IF((C1198=17),VLOOKUP(D1198,'17 лет'!$A$5:$B$78,2))))))))))))</f>
        <v>0</v>
      </c>
      <c r="F1198" s="28"/>
      <c r="G1198" s="17">
        <f>IF((C1198&lt;=7),VLOOKUP(F1198,'7 лет'!$C$5:$D$79,2),IF((C1198=8),VLOOKUP(F1198,'8 лет'!$C$5:$D$79,2),IF((C1198=9),VLOOKUP(F1198,'9 лет'!$C$5:$D$79,2),IF((C1198=10),VLOOKUP(F1198,'10 лет'!$C$5:$D$79,2),IF((C1198=11),VLOOKUP(F1198,'11 лет'!$C$5:$D$79,2),IF((C1198=12),VLOOKUP(F1198,'12 лет'!$C$5:$D$79,2),IF((C1198=13),VLOOKUP(F1198,'13 лет'!$C$5:$D$79,2),IF((C1198=14),VLOOKUP(F1198,'14 лет'!$C$5:$D$79,2),IF((C1198=15),VLOOKUP(F1198,'15 лет'!$C$5:$D$79,2),IF((C1198=16),VLOOKUP(F1198,'16 лет'!$C$5:$D$79,2),IF((C1198=17),VLOOKUP(F1198,'17 лет'!$C$5:$D$79,2))))))))))))</f>
        <v>0</v>
      </c>
      <c r="H1198" s="28"/>
      <c r="I1198" s="17">
        <f>IF((C1198&lt;=7),VLOOKUP(H1198,'7 лет'!$E$5:$F$79,2),IF((C1198=8),VLOOKUP(H1198,'8 лет'!$E$5:$F$79,2),IF((C1198=9),VLOOKUP(H1198,'9 лет'!$E$5:$F$79,2),IF((C1198=10),VLOOKUP(H1198,'10 лет'!$E$5:$F$79,2),IF((C1198=11),VLOOKUP(H1198,'11 лет'!$E$5:$F$79,2),IF((C1198=12),VLOOKUP(H1198,'12 лет'!$E$5:$F$79,2),IF((C1198=13),VLOOKUP(H1198,'13 лет'!$E$5:$F$79,2),IF((C1198=14),VLOOKUP(H1198,'14 лет'!$E$5:$F$79,2),IF((C1198=15),VLOOKUP(H1198,'15 лет'!$E$5:$F$79,2),IF((C1198=16),VLOOKUP(H1198,'16 лет'!$E$5:$F$79,2),IF((C1198=17),VLOOKUP(H1198,'17 лет'!$E$5:$F$79,2))))))))))))</f>
        <v>0</v>
      </c>
      <c r="J1198" s="28"/>
      <c r="K1198" s="17">
        <f>IF((C1198&lt;=7),VLOOKUP(J1198,'7 лет'!$G$5:$H$79,2),IF((C1198=8),VLOOKUP(J1198,'8 лет'!$G$5:$H$79,2),IF((C1198=9),VLOOKUP(J1198,'9 лет'!$G$5:$H$79,2),IF((C1198=10),VLOOKUP(J1198,'10 лет'!$G$5:$H$79,2),IF((C1198=11),VLOOKUP(J1198,'11 лет'!$G$5:$H$79,2),IF((C1198=12),VLOOKUP(J1198,'12 лет'!$G$5:$H$79,2),IF((C1198=13),VLOOKUP(J1198,'13 лет'!$G$5:$H$79,2),IF((C1198=14),VLOOKUP(J1198,'14 лет'!$G$5:$H$79,2),IF(C1198&gt;=15,"0")))))))))</f>
        <v>0</v>
      </c>
      <c r="L1198" s="28"/>
      <c r="M1198" s="17" t="str">
        <f>IF((C1198=12),VLOOKUP(L1198,'12 лет'!$I$5:$J$81,2),IF((C1198=13),VLOOKUP(L1198,'13 лет'!$I$5:$J$81,2),IF((C1198=14),VLOOKUP(L1198,'14 лет'!$I$5:$J$80,2),IF((C1198=15),VLOOKUP(L1198,'15 лет'!$G$5:$H$82,2),IF((C1198=16),VLOOKUP(L1198,'16 лет'!$G$5:$H$81,2),IF((C1198=17),VLOOKUP(L1198,'17 лет'!$G$5:$H$81,2),IF(C1198&lt;12,"0")))))))</f>
        <v>0</v>
      </c>
      <c r="N1198" s="28"/>
      <c r="O1198" s="17" t="str">
        <f>IF((C1198=15),VLOOKUP(N1198,'15 лет'!$I$5:$J$100,2),IF((C1198=16),VLOOKUP(N1198,'16 лет'!$I$5:$J$94,2),IF((C1198=17),VLOOKUP(N1198,'17 лет'!$I$5:$J$97,2),IF(C1198&lt;15,"0"))))</f>
        <v>0</v>
      </c>
      <c r="P1198" s="11"/>
      <c r="Q1198" s="17">
        <f>IF((C1198&lt;=7),VLOOKUP(P1198,'7 лет'!$I$5:$J$79,2),IF((C1198=8),VLOOKUP(P1198,'8 лет'!$I$5:$J$79,2),IF((C1198=9),VLOOKUP(P1198,'9 лет'!$I$5:$J$79,2),IF((C1198=10),VLOOKUP(P1198,'10 лет'!$I$5:$J$79,2),IF((C1198=11),VLOOKUP(P1198,'11 лет'!$I$5:$J$79,2),IF((C1198=12),VLOOKUP(P1198,'12 лет'!$K$5:$L$79,2),IF((C1198=13),VLOOKUP(P1198,'13 лет'!$K$5:$L$79,2),IF((C1198=14),VLOOKUP(P1198,'14 лет'!$K$5:$L$79,2),IF((C1198=15),VLOOKUP(P1198,'15 лет'!$K$5:$L$79,2),IF((C1198=16),VLOOKUP(P1198,'16 лет'!$K$5:$L$79,2),IF((C1198=17),VLOOKUP(P1198,'17 лет'!$K$5:$L$79,2),)))))))))))</f>
        <v>50</v>
      </c>
      <c r="R1198" s="28"/>
      <c r="S1198" s="17">
        <f>IF((C1198&lt;=7),VLOOKUP(R1198,'7 лет'!$K$5:$L$79,2),IF((C1198=8),VLOOKUP(R1198,'8 лет'!$K$5:$L$79,2),IF((C1198=9),VLOOKUP(R1198,'9 лет'!$K$5:$L$79,2),IF((C1198=10),VLOOKUP(R1198,'10 лет'!$K$5:$L$79,2),IF((C1198=11),VLOOKUP(R1198,'11 лет'!$K$5:$L$79,2),IF((C1198=12),VLOOKUP(R1198,'12 лет'!$M$5:$N$79,2),IF((C1198=13),VLOOKUP(R1198,'13 лет'!$M$5:$N$79,2),IF((C1198=14),VLOOKUP(R1198,'14 лет'!$M$5:$N$79,2),IF((C1198=15),VLOOKUP(R1198,'15 лет'!$M$5:$N$79,2),IF((C1198=16),VLOOKUP(R1198,'16 лет'!$M$5:$N$79,2),IF((C1198=17),VLOOKUP(R1198,'17 лет'!$M$5:$N$79,2))))))))))))</f>
        <v>0</v>
      </c>
      <c r="T1198" s="34">
        <f t="shared" si="56"/>
        <v>50</v>
      </c>
      <c r="U1198" s="4">
        <f>'Личное первенство юноши'!U184</f>
        <v>7</v>
      </c>
      <c r="V1198" s="120"/>
      <c r="W1198" s="111"/>
      <c r="X1198" t="str">
        <f>P1190</f>
        <v>Субъект РФ 29</v>
      </c>
    </row>
    <row r="1199" spans="1:24" ht="18.75">
      <c r="A1199" s="28">
        <v>5</v>
      </c>
      <c r="B1199" s="79"/>
      <c r="C1199" s="30"/>
      <c r="D1199" s="28"/>
      <c r="E1199" s="17">
        <f>IF((C1199&lt;=7),VLOOKUP(D1199,'7 лет'!$A$5:$B$78,2),IF((C1199=8),VLOOKUP(D1199,'8 лет'!$A$5:$B$78,2),IF((C1199=9),VLOOKUP(D1199,'9 лет'!$A$5:$B$78,2),IF((C1199=10),VLOOKUP(D1199,'10 лет'!$A$5:$B$78,2),IF((C1199=11),VLOOKUP(D1199,'11 лет'!$A$5:$B$78,2),IF((C1199=12),VLOOKUP(D1199,'12 лет'!$A$5:$B$78,2),IF((C1199=13),VLOOKUP(D1199,'13 лет'!$A$5:$B$78,2),IF((C1199=14),VLOOKUP(D1199,'14 лет'!$A$5:$B$78,2),IF((C1199=15),VLOOKUP(D1199,'15 лет'!$A$5:$B$78,2),IF((C1199=16),VLOOKUP(D1199,'16 лет'!$A$5:$B$78,2),IF((C1199=17),VLOOKUP(D1199,'17 лет'!$A$5:$B$78,2))))))))))))</f>
        <v>0</v>
      </c>
      <c r="F1199" s="28"/>
      <c r="G1199" s="17">
        <f>IF((C1199&lt;=7),VLOOKUP(F1199,'7 лет'!$C$5:$D$79,2),IF((C1199=8),VLOOKUP(F1199,'8 лет'!$C$5:$D$79,2),IF((C1199=9),VLOOKUP(F1199,'9 лет'!$C$5:$D$79,2),IF((C1199=10),VLOOKUP(F1199,'10 лет'!$C$5:$D$79,2),IF((C1199=11),VLOOKUP(F1199,'11 лет'!$C$5:$D$79,2),IF((C1199=12),VLOOKUP(F1199,'12 лет'!$C$5:$D$79,2),IF((C1199=13),VLOOKUP(F1199,'13 лет'!$C$5:$D$79,2),IF((C1199=14),VLOOKUP(F1199,'14 лет'!$C$5:$D$79,2),IF((C1199=15),VLOOKUP(F1199,'15 лет'!$C$5:$D$79,2),IF((C1199=16),VLOOKUP(F1199,'16 лет'!$C$5:$D$79,2),IF((C1199=17),VLOOKUP(F1199,'17 лет'!$C$5:$D$79,2))))))))))))</f>
        <v>0</v>
      </c>
      <c r="H1199" s="28"/>
      <c r="I1199" s="17">
        <f>IF((C1199&lt;=7),VLOOKUP(H1199,'7 лет'!$E$5:$F$79,2),IF((C1199=8),VLOOKUP(H1199,'8 лет'!$E$5:$F$79,2),IF((C1199=9),VLOOKUP(H1199,'9 лет'!$E$5:$F$79,2),IF((C1199=10),VLOOKUP(H1199,'10 лет'!$E$5:$F$79,2),IF((C1199=11),VLOOKUP(H1199,'11 лет'!$E$5:$F$79,2),IF((C1199=12),VLOOKUP(H1199,'12 лет'!$E$5:$F$79,2),IF((C1199=13),VLOOKUP(H1199,'13 лет'!$E$5:$F$79,2),IF((C1199=14),VLOOKUP(H1199,'14 лет'!$E$5:$F$79,2),IF((C1199=15),VLOOKUP(H1199,'15 лет'!$E$5:$F$79,2),IF((C1199=16),VLOOKUP(H1199,'16 лет'!$E$5:$F$79,2),IF((C1199=17),VLOOKUP(H1199,'17 лет'!$E$5:$F$79,2))))))))))))</f>
        <v>0</v>
      </c>
      <c r="J1199" s="28"/>
      <c r="K1199" s="17">
        <f>IF((C1199&lt;=7),VLOOKUP(J1199,'7 лет'!$G$5:$H$79,2),IF((C1199=8),VLOOKUP(J1199,'8 лет'!$G$5:$H$79,2),IF((C1199=9),VLOOKUP(J1199,'9 лет'!$G$5:$H$79,2),IF((C1199=10),VLOOKUP(J1199,'10 лет'!$G$5:$H$79,2),IF((C1199=11),VLOOKUP(J1199,'11 лет'!$G$5:$H$79,2),IF((C1199=12),VLOOKUP(J1199,'12 лет'!$G$5:$H$79,2),IF((C1199=13),VLOOKUP(J1199,'13 лет'!$G$5:$H$79,2),IF((C1199=14),VLOOKUP(J1199,'14 лет'!$G$5:$H$79,2),IF(C1199&gt;=15,"0")))))))))</f>
        <v>0</v>
      </c>
      <c r="L1199" s="28"/>
      <c r="M1199" s="17" t="str">
        <f>IF((C1199=12),VLOOKUP(L1199,'12 лет'!$I$5:$J$81,2),IF((C1199=13),VLOOKUP(L1199,'13 лет'!$I$5:$J$81,2),IF((C1199=14),VLOOKUP(L1199,'14 лет'!$I$5:$J$80,2),IF((C1199=15),VLOOKUP(L1199,'15 лет'!$G$5:$H$82,2),IF((C1199=16),VLOOKUP(L1199,'16 лет'!$G$5:$H$81,2),IF((C1199=17),VLOOKUP(L1199,'17 лет'!$G$5:$H$81,2),IF(C1199&lt;12,"0")))))))</f>
        <v>0</v>
      </c>
      <c r="N1199" s="28"/>
      <c r="O1199" s="17" t="str">
        <f>IF((C1199=15),VLOOKUP(N1199,'15 лет'!$I$5:$J$100,2),IF((C1199=16),VLOOKUP(N1199,'16 лет'!$I$5:$J$94,2),IF((C1199=17),VLOOKUP(N1199,'17 лет'!$I$5:$J$97,2),IF(C1199&lt;15,"0"))))</f>
        <v>0</v>
      </c>
      <c r="P1199" s="11"/>
      <c r="Q1199" s="17">
        <f>IF((C1199&lt;=7),VLOOKUP(P1199,'7 лет'!$I$5:$J$79,2),IF((C1199=8),VLOOKUP(P1199,'8 лет'!$I$5:$J$79,2),IF((C1199=9),VLOOKUP(P1199,'9 лет'!$I$5:$J$79,2),IF((C1199=10),VLOOKUP(P1199,'10 лет'!$I$5:$J$79,2),IF((C1199=11),VLOOKUP(P1199,'11 лет'!$I$5:$J$79,2),IF((C1199=12),VLOOKUP(P1199,'12 лет'!$K$5:$L$79,2),IF((C1199=13),VLOOKUP(P1199,'13 лет'!$K$5:$L$79,2),IF((C1199=14),VLOOKUP(P1199,'14 лет'!$K$5:$L$79,2),IF((C1199=15),VLOOKUP(P1199,'15 лет'!$K$5:$L$79,2),IF((C1199=16),VLOOKUP(P1199,'16 лет'!$K$5:$L$79,2),IF((C1199=17),VLOOKUP(P1199,'17 лет'!$K$5:$L$79,2),)))))))))))</f>
        <v>50</v>
      </c>
      <c r="R1199" s="28"/>
      <c r="S1199" s="17">
        <f>IF((C1199&lt;=7),VLOOKUP(R1199,'7 лет'!$K$5:$L$79,2),IF((C1199=8),VLOOKUP(R1199,'8 лет'!$K$5:$L$79,2),IF((C1199=9),VLOOKUP(R1199,'9 лет'!$K$5:$L$79,2),IF((C1199=10),VLOOKUP(R1199,'10 лет'!$K$5:$L$79,2),IF((C1199=11),VLOOKUP(R1199,'11 лет'!$K$5:$L$79,2),IF((C1199=12),VLOOKUP(R1199,'12 лет'!$M$5:$N$79,2),IF((C1199=13),VLOOKUP(R1199,'13 лет'!$M$5:$N$79,2),IF((C1199=14),VLOOKUP(R1199,'14 лет'!$M$5:$N$79,2),IF((C1199=15),VLOOKUP(R1199,'15 лет'!$M$5:$N$79,2),IF((C1199=16),VLOOKUP(R1199,'16 лет'!$M$5:$N$79,2),IF((C1199=17),VLOOKUP(R1199,'17 лет'!$M$5:$N$79,2))))))))))))</f>
        <v>0</v>
      </c>
      <c r="T1199" s="34">
        <f t="shared" si="56"/>
        <v>50</v>
      </c>
      <c r="U1199" s="4">
        <f>'Личное первенство юноши'!U185</f>
        <v>7</v>
      </c>
      <c r="V1199" s="120"/>
      <c r="W1199" s="111"/>
      <c r="X1199" t="str">
        <f>P1190</f>
        <v>Субъект РФ 29</v>
      </c>
    </row>
    <row r="1200" spans="1:24" ht="18.75">
      <c r="A1200" s="28">
        <v>6</v>
      </c>
      <c r="B1200" s="79"/>
      <c r="C1200" s="30"/>
      <c r="D1200" s="28"/>
      <c r="E1200" s="17">
        <f>IF((C1200&lt;=7),VLOOKUP(D1200,'7 лет'!$A$5:$B$78,2),IF((C1200=8),VLOOKUP(D1200,'8 лет'!$A$5:$B$78,2),IF((C1200=9),VLOOKUP(D1200,'9 лет'!$A$5:$B$78,2),IF((C1200=10),VLOOKUP(D1200,'10 лет'!$A$5:$B$78,2),IF((C1200=11),VLOOKUP(D1200,'11 лет'!$A$5:$B$78,2),IF((C1200=12),VLOOKUP(D1200,'12 лет'!$A$5:$B$78,2),IF((C1200=13),VLOOKUP(D1200,'13 лет'!$A$5:$B$78,2),IF((C1200=14),VLOOKUP(D1200,'14 лет'!$A$5:$B$78,2),IF((C1200=15),VLOOKUP(D1200,'15 лет'!$A$5:$B$78,2),IF((C1200=16),VLOOKUP(D1200,'16 лет'!$A$5:$B$78,2),IF((C1200=17),VLOOKUP(D1200,'17 лет'!$A$5:$B$78,2))))))))))))</f>
        <v>0</v>
      </c>
      <c r="F1200" s="28"/>
      <c r="G1200" s="17">
        <f>IF((C1200&lt;=7),VLOOKUP(F1200,'7 лет'!$C$5:$D$79,2),IF((C1200=8),VLOOKUP(F1200,'8 лет'!$C$5:$D$79,2),IF((C1200=9),VLOOKUP(F1200,'9 лет'!$C$5:$D$79,2),IF((C1200=10),VLOOKUP(F1200,'10 лет'!$C$5:$D$79,2),IF((C1200=11),VLOOKUP(F1200,'11 лет'!$C$5:$D$79,2),IF((C1200=12),VLOOKUP(F1200,'12 лет'!$C$5:$D$79,2),IF((C1200=13),VLOOKUP(F1200,'13 лет'!$C$5:$D$79,2),IF((C1200=14),VLOOKUP(F1200,'14 лет'!$C$5:$D$79,2),IF((C1200=15),VLOOKUP(F1200,'15 лет'!$C$5:$D$79,2),IF((C1200=16),VLOOKUP(F1200,'16 лет'!$C$5:$D$79,2),IF((C1200=17),VLOOKUP(F1200,'17 лет'!$C$5:$D$79,2))))))))))))</f>
        <v>0</v>
      </c>
      <c r="H1200" s="28"/>
      <c r="I1200" s="17">
        <f>IF((C1200&lt;=7),VLOOKUP(H1200,'7 лет'!$E$5:$F$79,2),IF((C1200=8),VLOOKUP(H1200,'8 лет'!$E$5:$F$79,2),IF((C1200=9),VLOOKUP(H1200,'9 лет'!$E$5:$F$79,2),IF((C1200=10),VLOOKUP(H1200,'10 лет'!$E$5:$F$79,2),IF((C1200=11),VLOOKUP(H1200,'11 лет'!$E$5:$F$79,2),IF((C1200=12),VLOOKUP(H1200,'12 лет'!$E$5:$F$79,2),IF((C1200=13),VLOOKUP(H1200,'13 лет'!$E$5:$F$79,2),IF((C1200=14),VLOOKUP(H1200,'14 лет'!$E$5:$F$79,2),IF((C1200=15),VLOOKUP(H1200,'15 лет'!$E$5:$F$79,2),IF((C1200=16),VLOOKUP(H1200,'16 лет'!$E$5:$F$79,2),IF((C1200=17),VLOOKUP(H1200,'17 лет'!$E$5:$F$79,2))))))))))))</f>
        <v>0</v>
      </c>
      <c r="J1200" s="28"/>
      <c r="K1200" s="17">
        <f>IF((C1200&lt;=7),VLOOKUP(J1200,'7 лет'!$G$5:$H$79,2),IF((C1200=8),VLOOKUP(J1200,'8 лет'!$G$5:$H$79,2),IF((C1200=9),VLOOKUP(J1200,'9 лет'!$G$5:$H$79,2),IF((C1200=10),VLOOKUP(J1200,'10 лет'!$G$5:$H$79,2),IF((C1200=11),VLOOKUP(J1200,'11 лет'!$G$5:$H$79,2),IF((C1200=12),VLOOKUP(J1200,'12 лет'!$G$5:$H$79,2),IF((C1200=13),VLOOKUP(J1200,'13 лет'!$G$5:$H$79,2),IF((C1200=14),VLOOKUP(J1200,'14 лет'!$G$5:$H$79,2),IF(C1200&gt;=15,"0")))))))))</f>
        <v>0</v>
      </c>
      <c r="L1200" s="28"/>
      <c r="M1200" s="17" t="str">
        <f>IF((C1200=12),VLOOKUP(L1200,'12 лет'!$I$5:$J$81,2),IF((C1200=13),VLOOKUP(L1200,'13 лет'!$I$5:$J$81,2),IF((C1200=14),VLOOKUP(L1200,'14 лет'!$I$5:$J$80,2),IF((C1200=15),VLOOKUP(L1200,'15 лет'!$G$5:$H$82,2),IF((C1200=16),VLOOKUP(L1200,'16 лет'!$G$5:$H$81,2),IF((C1200=17),VLOOKUP(L1200,'17 лет'!$G$5:$H$81,2),IF(C1200&lt;12,"0")))))))</f>
        <v>0</v>
      </c>
      <c r="N1200" s="28"/>
      <c r="O1200" s="17" t="str">
        <f>IF((C1200=15),VLOOKUP(N1200,'15 лет'!$I$5:$J$100,2),IF((C1200=16),VLOOKUP(N1200,'16 лет'!$I$5:$J$94,2),IF((C1200=17),VLOOKUP(N1200,'17 лет'!$I$5:$J$97,2),IF(C1200&lt;15,"0"))))</f>
        <v>0</v>
      </c>
      <c r="P1200" s="11"/>
      <c r="Q1200" s="17">
        <f>IF((C1200&lt;=7),VLOOKUP(P1200,'7 лет'!$I$5:$J$79,2),IF((C1200=8),VLOOKUP(P1200,'8 лет'!$I$5:$J$79,2),IF((C1200=9),VLOOKUP(P1200,'9 лет'!$I$5:$J$79,2),IF((C1200=10),VLOOKUP(P1200,'10 лет'!$I$5:$J$79,2),IF((C1200=11),VLOOKUP(P1200,'11 лет'!$I$5:$J$79,2),IF((C1200=12),VLOOKUP(P1200,'12 лет'!$K$5:$L$79,2),IF((C1200=13),VLOOKUP(P1200,'13 лет'!$K$5:$L$79,2),IF((C1200=14),VLOOKUP(P1200,'14 лет'!$K$5:$L$79,2),IF((C1200=15),VLOOKUP(P1200,'15 лет'!$K$5:$L$79,2),IF((C1200=16),VLOOKUP(P1200,'16 лет'!$K$5:$L$79,2),IF((C1200=17),VLOOKUP(P1200,'17 лет'!$K$5:$L$79,2),)))))))))))</f>
        <v>50</v>
      </c>
      <c r="R1200" s="28"/>
      <c r="S1200" s="17">
        <f>IF((C1200&lt;=7),VLOOKUP(R1200,'7 лет'!$K$5:$L$79,2),IF((C1200=8),VLOOKUP(R1200,'8 лет'!$K$5:$L$79,2),IF((C1200=9),VLOOKUP(R1200,'9 лет'!$K$5:$L$79,2),IF((C1200=10),VLOOKUP(R1200,'10 лет'!$K$5:$L$79,2),IF((C1200=11),VLOOKUP(R1200,'11 лет'!$K$5:$L$79,2),IF((C1200=12),VLOOKUP(R1200,'12 лет'!$M$5:$N$79,2),IF((C1200=13),VLOOKUP(R1200,'13 лет'!$M$5:$N$79,2),IF((C1200=14),VLOOKUP(R1200,'14 лет'!$M$5:$N$79,2),IF((C1200=15),VLOOKUP(R1200,'15 лет'!$M$5:$N$79,2),IF((C1200=16),VLOOKUP(R1200,'16 лет'!$M$5:$N$79,2),IF((C1200=17),VLOOKUP(R1200,'17 лет'!$M$5:$N$79,2))))))))))))</f>
        <v>0</v>
      </c>
      <c r="T1200" s="34">
        <f t="shared" si="56"/>
        <v>50</v>
      </c>
      <c r="U1200" s="4">
        <f>'Личное первенство юноши'!U186</f>
        <v>7</v>
      </c>
      <c r="V1200" s="120"/>
      <c r="W1200" s="111"/>
      <c r="X1200" t="str">
        <f>P1190</f>
        <v>Субъект РФ 29</v>
      </c>
    </row>
    <row r="1201" spans="1:24" ht="18.75">
      <c r="A1201" s="122"/>
      <c r="B1201" s="123"/>
      <c r="C1201" s="123"/>
      <c r="D1201" s="123"/>
      <c r="E1201" s="123"/>
      <c r="F1201" s="123"/>
      <c r="G1201" s="123"/>
      <c r="H1201" s="123"/>
      <c r="I1201" s="123"/>
      <c r="J1201" s="123"/>
      <c r="K1201" s="123"/>
      <c r="L1201" s="123"/>
      <c r="M1201" s="123"/>
      <c r="N1201" s="123"/>
      <c r="O1201" s="123"/>
      <c r="P1201" s="128" t="s">
        <v>292</v>
      </c>
      <c r="Q1201" s="128"/>
      <c r="R1201" s="128"/>
      <c r="S1201" s="129"/>
      <c r="T1201" s="124">
        <f ca="1">SUMPRODUCT(LARGE($T$1195:$T$1200,ROW(INDIRECT("T1:T"&amp;Z17))))</f>
        <v>250</v>
      </c>
      <c r="U1201" s="125"/>
      <c r="V1201" s="120"/>
      <c r="W1201" s="111"/>
    </row>
    <row r="1202" spans="1:24" ht="24.75" customHeight="1">
      <c r="A1202" s="135" t="s">
        <v>180</v>
      </c>
      <c r="B1202" s="136"/>
      <c r="C1202" s="136"/>
      <c r="D1202" s="136"/>
      <c r="E1202" s="136"/>
      <c r="F1202" s="136"/>
      <c r="G1202" s="136"/>
      <c r="H1202" s="136"/>
      <c r="I1202" s="136"/>
      <c r="J1202" s="136"/>
      <c r="K1202" s="136"/>
      <c r="L1202" s="136"/>
      <c r="M1202" s="136"/>
      <c r="N1202" s="136"/>
      <c r="O1202" s="136"/>
      <c r="P1202" s="136"/>
      <c r="Q1202" s="136"/>
      <c r="R1202" s="136"/>
      <c r="S1202" s="136"/>
      <c r="T1202" s="136"/>
      <c r="U1202" s="137"/>
      <c r="V1202" s="120"/>
      <c r="W1202" s="111"/>
    </row>
    <row r="1203" spans="1:24" ht="18.75">
      <c r="A1203" s="28">
        <v>1</v>
      </c>
      <c r="B1203" s="80"/>
      <c r="C1203" s="28"/>
      <c r="D1203" s="28"/>
      <c r="E1203" s="17">
        <f>IF((C1203&lt;=7),VLOOKUP(D1203,'7 лет'!$M$5:$N$78,2),IF((C1203=8),VLOOKUP(D1203,'8 лет'!$M$5:$N$78,2),IF((C1203=9),VLOOKUP(D1203,'9 лет'!$M$5:$N$78,2),IF((C1203=10),VLOOKUP(D1203,'10 лет'!$M$5:$N$78,2),IF((C1203=11),VLOOKUP(D1203,'11 лет'!$M$5:$N$78,2),IF((C1203=12),VLOOKUP(D1203,'12 лет'!$O$5:$P$78,2),IF((C1203=13),VLOOKUP(D1203,'13 лет'!$O$5:$P$78,2),IF((C1203=14),VLOOKUP(D1203,'14 лет'!$O$5:$P$78,2),IF((C1203=15),VLOOKUP(D1203,'15 лет'!$O$5:$P$78,2),IF((C1203=16),VLOOKUP(D1203,'16 лет'!$O$5:$P$78,2),IF((C1203=17),VLOOKUP(D1203,'17 лет'!$O$5:$P$78,2))))))))))))</f>
        <v>0</v>
      </c>
      <c r="F1203" s="28"/>
      <c r="G1203" s="17">
        <f>IF((C1203&lt;=7),VLOOKUP(F1203,'7 лет'!$O$5:$P$79,2),IF((C1203=8),VLOOKUP(F1203,'8 лет'!$O$5:$P$79,2),IF((C1203=9),VLOOKUP(F1203,'9 лет'!$O$5:$P$79,2),IF((C1203=10),VLOOKUP(F1203,'10 лет'!$O$5:$P$79,2),IF((C1203=11),VLOOKUP(F1203,'11 лет'!$O$5:$P$79,2),IF((C1203=12),VLOOKUP(F1203,'12 лет'!$Q$5:$R$79,2),IF((C1203=13),VLOOKUP(F1203,'13 лет'!$Q$5:$R$79,2),IF((C1203=14),VLOOKUP(F1203,'14 лет'!$Q$5:$R$79,2),IF((C1203=15),VLOOKUP(F1203,'15 лет'!$Q$5:$R$79,2),IF((C1203=16),VLOOKUP(F1203,'16 лет'!$Q$5:$R$79,2),IF((C1203=17),VLOOKUP(F1203,'17 лет'!$Q$5:$R$79,2))))))))))))</f>
        <v>0</v>
      </c>
      <c r="H1203" s="28"/>
      <c r="I1203" s="17">
        <f>IF((C1203&lt;=7),VLOOKUP(H1203,'7 лет'!$Q$5:$R$79,2),IF((C1203=8),VLOOKUP(H1203,'8 лет'!$Q$5:$R$79,2),IF((C1203=9),VLOOKUP(H1203,'9 лет'!$Q$5:$R$79,2),IF((C1203=10),VLOOKUP(H1203,'10 лет'!$Q$5:$R$79,2),IF((C1203=11),VLOOKUP(H1203,'11 лет'!$Q$5:$R$79,2),IF((C1203=12),VLOOKUP(H1203,'12 лет'!$S$5:$T$79,2),IF((C1203=13),VLOOKUP(H1203,'13 лет'!$S$5:$T$79,2),IF((C1203=14),VLOOKUP(H1203,'14 лет'!$S$5:$T$79,2),IF((C1203=15),VLOOKUP(H1203,'15 лет'!$S$5:$T$79,2),IF((C1203=16),VLOOKUP(H1203,'16 лет'!$S$5:$T$79,2),IF((C1203=17),VLOOKUP(H1203,'17 лет'!$S$5:$T$79,2))))))))))))</f>
        <v>0</v>
      </c>
      <c r="J1203" s="28"/>
      <c r="K1203" s="17">
        <f>IF((C1203&lt;=7),VLOOKUP(J1203,'7 лет'!$S$5:$T$79,2),IF((C1203=8),VLOOKUP(J1203,'8 лет'!$S$5:$T$79,2),IF((C1203=9),VLOOKUP(J1203,'9 лет'!$S$5:$T$79,2),IF((C1203=10),VLOOKUP(J1203,'10 лет'!$S$5:$T$79,2),IF((C1203=11),VLOOKUP(J1203,'11 лет'!$S$5:$T$79,2),IF((C1203=12),VLOOKUP(J1203,'12 лет'!$U$5:$V$79,2),IF((C1203=13),VLOOKUP(J1203,'13 лет'!$U$5:$V$79,2),IF((C1203=14),VLOOKUP(J1203,'14 лет'!$U$5:$V$79,2),IF(C1203&gt;=15,"0")))))))))</f>
        <v>0</v>
      </c>
      <c r="L1203" s="28"/>
      <c r="M1203" s="17" t="str">
        <f>IF((C1203=12),VLOOKUP(L1203,'12 лет'!$W$5:$X$85,2),IF((C1203=13),VLOOKUP(L1203,'13 лет'!$W$5:$X$84,2),IF((C1203=14),VLOOKUP(L1203,'14 лет'!$W$5:$X$82,2),IF((C1203=15),VLOOKUP(L1203,'15 лет'!$U$5:$V$82,2),IF((C1203=16),VLOOKUP(L1203,'16 лет'!$U$5:$V$78,2),IF((C1203=17),VLOOKUP(L1203,'17 лет'!$U$5:$V$78,2),IF(C1203&lt;12,"0")))))))</f>
        <v>0</v>
      </c>
      <c r="N1203" s="28"/>
      <c r="O1203" s="17" t="str">
        <f>IF((C1203=15),VLOOKUP(N1203,'15 лет'!$W$5:$X$115,2),IF((C1203=16),VLOOKUP(N1203,'16 лет'!$W$5:$X$113,2),IF((C1203=17),VLOOKUP(N1203,'17 лет'!$W$5:$X$113,2),IF(C1203&lt;15,"0"))))</f>
        <v>0</v>
      </c>
      <c r="P1203" s="11"/>
      <c r="Q1203" s="17">
        <f>IF((C1203&lt;=7),VLOOKUP(P1203,'7 лет'!$U$5:$V$79,2),IF((C1203=8),VLOOKUP(P1203,'8 лет'!$U$5:$V$79,2),IF((C1203=9),VLOOKUP(P1203,'9 лет'!$U$5:$V$79,2),IF((C1203=10),VLOOKUP(P1203,'10 лет'!$U$5:$V$79,2),IF((C1203=11),VLOOKUP(P1203,'11 лет'!$U$5:$V$79,2),IF((C1203=12),VLOOKUP(P1203,'12 лет'!$Y$5:$Z$79,2),IF((C1203=13),VLOOKUP(P1203,'13 лет'!$Y$5:$Z$79,2),IF((C1203=14),VLOOKUP(P1203,'14 лет'!$Y$5:$Z$79,2),IF((C1203=15),VLOOKUP(P1203,'15 лет'!$Y$5:$Z$79,2),IF((C1203=16),VLOOKUP(P1203,'16 лет'!$Y$5:$Z$79,2),IF((C1203=17),VLOOKUP(P1203,'17 лет'!$Y$5:$Z$79,2))))))))))))</f>
        <v>35</v>
      </c>
      <c r="R1203" s="28"/>
      <c r="S1203" s="17">
        <f>IF((C1203&lt;=7),VLOOKUP(R1203,'7 лет'!$W$5:$X$79,2),IF((C1203=8),VLOOKUP(R1203,'8 лет'!$W$5:$X$79,2),IF((C1203=9),VLOOKUP(R1203,'9 лет'!$W$5:$X$79,2),IF((C1203=10),VLOOKUP(R1203,'10 лет'!$W$5:$X$79,2),IF((C1203=11),VLOOKUP(R1203,'11 лет'!$W$5:$X$79,2),IF((C1203=12),VLOOKUP(R1203,'12 лет'!$AA$5:$AB$79,2),IF((C1203=13),VLOOKUP(R1203,'13 лет'!$AA$5:$AB$79,2),IF((C1203=14),VLOOKUP(R1203,'14 лет'!$AA$5:$AB$79,2),IF((C1203=15),VLOOKUP(R1203,'15 лет'!$AA$5:$AB$79,2),IF((C1203=16),VLOOKUP(R1203,'16 лет'!$AA$5:$AB$79,2),IF((C1203=17),VLOOKUP(R1203,'17 лет'!$AA$5:$AB$79,2))))))))))))</f>
        <v>0</v>
      </c>
      <c r="T1203" s="35">
        <f t="shared" ref="T1203:T1208" si="57">SUM(E1203+G1203+I1203+K1203+M1203+O1203+Q1203+S1203)</f>
        <v>35</v>
      </c>
      <c r="U1203" s="4">
        <f>'Личное первенство девушки'!U181</f>
        <v>7</v>
      </c>
      <c r="V1203" s="120"/>
      <c r="W1203" s="111"/>
      <c r="X1203" t="str">
        <f>P1190</f>
        <v>Субъект РФ 29</v>
      </c>
    </row>
    <row r="1204" spans="1:24" ht="18.75">
      <c r="A1204" s="28">
        <v>2</v>
      </c>
      <c r="B1204" s="80"/>
      <c r="C1204" s="28"/>
      <c r="D1204" s="28"/>
      <c r="E1204" s="17">
        <f>IF((C1204&lt;=7),VLOOKUP(D1204,'7 лет'!$M$5:$N$78,2),IF((C1204=8),VLOOKUP(D1204,'8 лет'!$M$5:$N$78,2),IF((C1204=9),VLOOKUP(D1204,'9 лет'!$M$5:$N$78,2),IF((C1204=10),VLOOKUP(D1204,'10 лет'!$M$5:$N$78,2),IF((C1204=11),VLOOKUP(D1204,'11 лет'!$M$5:$N$78,2),IF((C1204=12),VLOOKUP(D1204,'12 лет'!$O$5:$P$78,2),IF((C1204=13),VLOOKUP(D1204,'13 лет'!$O$5:$P$78,2),IF((C1204=14),VLOOKUP(D1204,'14 лет'!$O$5:$P$78,2),IF((C1204=15),VLOOKUP(D1204,'15 лет'!$O$5:$P$78,2),IF((C1204=16),VLOOKUP(D1204,'16 лет'!$O$5:$P$78,2),IF((C1204=17),VLOOKUP(D1204,'17 лет'!$O$5:$P$78,2))))))))))))</f>
        <v>0</v>
      </c>
      <c r="F1204" s="28"/>
      <c r="G1204" s="17">
        <f>IF((C1204&lt;=7),VLOOKUP(F1204,'7 лет'!$O$5:$P$79,2),IF((C1204=8),VLOOKUP(F1204,'8 лет'!$O$5:$P$79,2),IF((C1204=9),VLOOKUP(F1204,'9 лет'!$O$5:$P$79,2),IF((C1204=10),VLOOKUP(F1204,'10 лет'!$O$5:$P$79,2),IF((C1204=11),VLOOKUP(F1204,'11 лет'!$O$5:$P$79,2),IF((C1204=12),VLOOKUP(F1204,'12 лет'!$Q$5:$R$79,2),IF((C1204=13),VLOOKUP(F1204,'13 лет'!$Q$5:$R$79,2),IF((C1204=14),VLOOKUP(F1204,'14 лет'!$Q$5:$R$79,2),IF((C1204=15),VLOOKUP(F1204,'15 лет'!$Q$5:$R$79,2),IF((C1204=16),VLOOKUP(F1204,'16 лет'!$Q$5:$R$79,2),IF((C1204=17),VLOOKUP(F1204,'17 лет'!$Q$5:$R$79,2))))))))))))</f>
        <v>0</v>
      </c>
      <c r="H1204" s="28"/>
      <c r="I1204" s="17">
        <f>IF((C1204&lt;=7),VLOOKUP(H1204,'7 лет'!$Q$5:$R$79,2),IF((C1204=8),VLOOKUP(H1204,'8 лет'!$Q$5:$R$79,2),IF((C1204=9),VLOOKUP(H1204,'9 лет'!$Q$5:$R$79,2),IF((C1204=10),VLOOKUP(H1204,'10 лет'!$Q$5:$R$79,2),IF((C1204=11),VLOOKUP(H1204,'11 лет'!$Q$5:$R$79,2),IF((C1204=12),VLOOKUP(H1204,'12 лет'!$S$5:$T$79,2),IF((C1204=13),VLOOKUP(H1204,'13 лет'!$S$5:$T$79,2),IF((C1204=14),VLOOKUP(H1204,'14 лет'!$S$5:$T$79,2),IF((C1204=15),VLOOKUP(H1204,'15 лет'!$S$5:$T$79,2),IF((C1204=16),VLOOKUP(H1204,'16 лет'!$S$5:$T$79,2),IF((C1204=17),VLOOKUP(H1204,'17 лет'!$S$5:$T$79,2))))))))))))</f>
        <v>0</v>
      </c>
      <c r="J1204" s="28"/>
      <c r="K1204" s="17">
        <f>IF((C1204&lt;=7),VLOOKUP(J1204,'7 лет'!$S$5:$T$79,2),IF((C1204=8),VLOOKUP(J1204,'8 лет'!$S$5:$T$79,2),IF((C1204=9),VLOOKUP(J1204,'9 лет'!$S$5:$T$79,2),IF((C1204=10),VLOOKUP(J1204,'10 лет'!$S$5:$T$79,2),IF((C1204=11),VLOOKUP(J1204,'11 лет'!$S$5:$T$79,2),IF((C1204=12),VLOOKUP(J1204,'12 лет'!$U$5:$V$79,2),IF((C1204=13),VLOOKUP(J1204,'13 лет'!$U$5:$V$79,2),IF((C1204=14),VLOOKUP(J1204,'14 лет'!$U$5:$V$79,2),IF(C1204&gt;=15,"0")))))))))</f>
        <v>0</v>
      </c>
      <c r="L1204" s="28"/>
      <c r="M1204" s="17" t="str">
        <f>IF((C1204=12),VLOOKUP(L1204,'12 лет'!$W$5:$X$85,2),IF((C1204=13),VLOOKUP(L1204,'13 лет'!$W$5:$X$84,2),IF((C1204=14),VLOOKUP(L1204,'14 лет'!$W$5:$X$82,2),IF((C1204=15),VLOOKUP(L1204,'15 лет'!$U$5:$V$82,2),IF((C1204=16),VLOOKUP(L1204,'16 лет'!$U$5:$V$78,2),IF((C1204=17),VLOOKUP(L1204,'17 лет'!$U$5:$V$78,2),IF(C1204&lt;12,"0")))))))</f>
        <v>0</v>
      </c>
      <c r="N1204" s="28"/>
      <c r="O1204" s="17" t="str">
        <f>IF((C1204=15),VLOOKUP(N1204,'15 лет'!$W$5:$X$115,2),IF((C1204=16),VLOOKUP(N1204,'16 лет'!$W$5:$X$113,2),IF((C1204=17),VLOOKUP(N1204,'17 лет'!$W$5:$X$113,2),IF(C1204&lt;15,"0"))))</f>
        <v>0</v>
      </c>
      <c r="P1204" s="11"/>
      <c r="Q1204" s="17">
        <f>IF((C1204&lt;=7),VLOOKUP(P1204,'7 лет'!$U$5:$V$79,2),IF((C1204=8),VLOOKUP(P1204,'8 лет'!$U$5:$V$79,2),IF((C1204=9),VLOOKUP(P1204,'9 лет'!$U$5:$V$79,2),IF((C1204=10),VLOOKUP(P1204,'10 лет'!$U$5:$V$79,2),IF((C1204=11),VLOOKUP(P1204,'11 лет'!$U$5:$V$79,2),IF((C1204=12),VLOOKUP(P1204,'12 лет'!$Y$5:$Z$79,2),IF((C1204=13),VLOOKUP(P1204,'13 лет'!$Y$5:$Z$79,2),IF((C1204=14),VLOOKUP(P1204,'14 лет'!$Y$5:$Z$79,2),IF((C1204=15),VLOOKUP(P1204,'15 лет'!$Y$5:$Z$79,2),IF((C1204=16),VLOOKUP(P1204,'16 лет'!$Y$5:$Z$79,2),IF((C1204=17),VLOOKUP(P1204,'17 лет'!$Y$5:$Z$79,2))))))))))))</f>
        <v>35</v>
      </c>
      <c r="R1204" s="28"/>
      <c r="S1204" s="17">
        <f>IF((C1204&lt;=7),VLOOKUP(R1204,'7 лет'!$W$5:$X$79,2),IF((C1204=8),VLOOKUP(R1204,'8 лет'!$W$5:$X$79,2),IF((C1204=9),VLOOKUP(R1204,'9 лет'!$W$5:$X$79,2),IF((C1204=10),VLOOKUP(R1204,'10 лет'!$W$5:$X$79,2),IF((C1204=11),VLOOKUP(R1204,'11 лет'!$W$5:$X$79,2),IF((C1204=12),VLOOKUP(R1204,'12 лет'!$AA$5:$AB$79,2),IF((C1204=13),VLOOKUP(R1204,'13 лет'!$AA$5:$AB$79,2),IF((C1204=14),VLOOKUP(R1204,'14 лет'!$AA$5:$AB$79,2),IF((C1204=15),VLOOKUP(R1204,'15 лет'!$AA$5:$AB$79,2),IF((C1204=16),VLOOKUP(R1204,'16 лет'!$AA$5:$AB$79,2),IF((C1204=17),VLOOKUP(R1204,'17 лет'!$AA$5:$AB$79,2))))))))))))</f>
        <v>0</v>
      </c>
      <c r="T1204" s="35">
        <f t="shared" si="57"/>
        <v>35</v>
      </c>
      <c r="U1204" s="4">
        <f>'Личное первенство девушки'!U182</f>
        <v>7</v>
      </c>
      <c r="V1204" s="120"/>
      <c r="W1204" s="111"/>
      <c r="X1204" t="str">
        <f>P1190</f>
        <v>Субъект РФ 29</v>
      </c>
    </row>
    <row r="1205" spans="1:24" ht="18.75">
      <c r="A1205" s="28">
        <v>3</v>
      </c>
      <c r="B1205" s="80"/>
      <c r="C1205" s="28"/>
      <c r="D1205" s="28"/>
      <c r="E1205" s="17">
        <f>IF((C1205&lt;=7),VLOOKUP(D1205,'7 лет'!$M$5:$N$78,2),IF((C1205=8),VLOOKUP(D1205,'8 лет'!$M$5:$N$78,2),IF((C1205=9),VLOOKUP(D1205,'9 лет'!$M$5:$N$78,2),IF((C1205=10),VLOOKUP(D1205,'10 лет'!$M$5:$N$78,2),IF((C1205=11),VLOOKUP(D1205,'11 лет'!$M$5:$N$78,2),IF((C1205=12),VLOOKUP(D1205,'12 лет'!$O$5:$P$78,2),IF((C1205=13),VLOOKUP(D1205,'13 лет'!$O$5:$P$78,2),IF((C1205=14),VLOOKUP(D1205,'14 лет'!$O$5:$P$78,2),IF((C1205=15),VLOOKUP(D1205,'15 лет'!$O$5:$P$78,2),IF((C1205=16),VLOOKUP(D1205,'16 лет'!$O$5:$P$78,2),IF((C1205=17),VLOOKUP(D1205,'17 лет'!$O$5:$P$78,2))))))))))))</f>
        <v>0</v>
      </c>
      <c r="F1205" s="28"/>
      <c r="G1205" s="17">
        <f>IF((C1205&lt;=7),VLOOKUP(F1205,'7 лет'!$O$5:$P$79,2),IF((C1205=8),VLOOKUP(F1205,'8 лет'!$O$5:$P$79,2),IF((C1205=9),VLOOKUP(F1205,'9 лет'!$O$5:$P$79,2),IF((C1205=10),VLOOKUP(F1205,'10 лет'!$O$5:$P$79,2),IF((C1205=11),VLOOKUP(F1205,'11 лет'!$O$5:$P$79,2),IF((C1205=12),VLOOKUP(F1205,'12 лет'!$Q$5:$R$79,2),IF((C1205=13),VLOOKUP(F1205,'13 лет'!$Q$5:$R$79,2),IF((C1205=14),VLOOKUP(F1205,'14 лет'!$Q$5:$R$79,2),IF((C1205=15),VLOOKUP(F1205,'15 лет'!$Q$5:$R$79,2),IF((C1205=16),VLOOKUP(F1205,'16 лет'!$Q$5:$R$79,2),IF((C1205=17),VLOOKUP(F1205,'17 лет'!$Q$5:$R$79,2))))))))))))</f>
        <v>0</v>
      </c>
      <c r="H1205" s="28"/>
      <c r="I1205" s="17">
        <f>IF((C1205&lt;=7),VLOOKUP(H1205,'7 лет'!$Q$5:$R$79,2),IF((C1205=8),VLOOKUP(H1205,'8 лет'!$Q$5:$R$79,2),IF((C1205=9),VLOOKUP(H1205,'9 лет'!$Q$5:$R$79,2),IF((C1205=10),VLOOKUP(H1205,'10 лет'!$Q$5:$R$79,2),IF((C1205=11),VLOOKUP(H1205,'11 лет'!$Q$5:$R$79,2),IF((C1205=12),VLOOKUP(H1205,'12 лет'!$S$5:$T$79,2),IF((C1205=13),VLOOKUP(H1205,'13 лет'!$S$5:$T$79,2),IF((C1205=14),VLOOKUP(H1205,'14 лет'!$S$5:$T$79,2),IF((C1205=15),VLOOKUP(H1205,'15 лет'!$S$5:$T$79,2),IF((C1205=16),VLOOKUP(H1205,'16 лет'!$S$5:$T$79,2),IF((C1205=17),VLOOKUP(H1205,'17 лет'!$S$5:$T$79,2))))))))))))</f>
        <v>0</v>
      </c>
      <c r="J1205" s="28"/>
      <c r="K1205" s="17">
        <f>IF((C1205&lt;=7),VLOOKUP(J1205,'7 лет'!$S$5:$T$79,2),IF((C1205=8),VLOOKUP(J1205,'8 лет'!$S$5:$T$79,2),IF((C1205=9),VLOOKUP(J1205,'9 лет'!$S$5:$T$79,2),IF((C1205=10),VLOOKUP(J1205,'10 лет'!$S$5:$T$79,2),IF((C1205=11),VLOOKUP(J1205,'11 лет'!$S$5:$T$79,2),IF((C1205=12),VLOOKUP(J1205,'12 лет'!$U$5:$V$79,2),IF((C1205=13),VLOOKUP(J1205,'13 лет'!$U$5:$V$79,2),IF((C1205=14),VLOOKUP(J1205,'14 лет'!$U$5:$V$79,2),IF(C1205&gt;=15,"0")))))))))</f>
        <v>0</v>
      </c>
      <c r="L1205" s="28"/>
      <c r="M1205" s="17" t="str">
        <f>IF((C1205=12),VLOOKUP(L1205,'12 лет'!$W$5:$X$85,2),IF((C1205=13),VLOOKUP(L1205,'13 лет'!$W$5:$X$84,2),IF((C1205=14),VLOOKUP(L1205,'14 лет'!$W$5:$X$82,2),IF((C1205=15),VLOOKUP(L1205,'15 лет'!$U$5:$V$82,2),IF((C1205=16),VLOOKUP(L1205,'16 лет'!$U$5:$V$78,2),IF((C1205=17),VLOOKUP(L1205,'17 лет'!$U$5:$V$78,2),IF(C1205&lt;12,"0")))))))</f>
        <v>0</v>
      </c>
      <c r="N1205" s="28"/>
      <c r="O1205" s="17" t="str">
        <f>IF((C1205=15),VLOOKUP(N1205,'15 лет'!$W$5:$X$115,2),IF((C1205=16),VLOOKUP(N1205,'16 лет'!$W$5:$X$113,2),IF((C1205=17),VLOOKUP(N1205,'17 лет'!$W$5:$X$113,2),IF(C1205&lt;15,"0"))))</f>
        <v>0</v>
      </c>
      <c r="P1205" s="11"/>
      <c r="Q1205" s="17">
        <f>IF((C1205&lt;=7),VLOOKUP(P1205,'7 лет'!$U$5:$V$79,2),IF((C1205=8),VLOOKUP(P1205,'8 лет'!$U$5:$V$79,2),IF((C1205=9),VLOOKUP(P1205,'9 лет'!$U$5:$V$79,2),IF((C1205=10),VLOOKUP(P1205,'10 лет'!$U$5:$V$79,2),IF((C1205=11),VLOOKUP(P1205,'11 лет'!$U$5:$V$79,2),IF((C1205=12),VLOOKUP(P1205,'12 лет'!$Y$5:$Z$79,2),IF((C1205=13),VLOOKUP(P1205,'13 лет'!$Y$5:$Z$79,2),IF((C1205=14),VLOOKUP(P1205,'14 лет'!$Y$5:$Z$79,2),IF((C1205=15),VLOOKUP(P1205,'15 лет'!$Y$5:$Z$79,2),IF((C1205=16),VLOOKUP(P1205,'16 лет'!$Y$5:$Z$79,2),IF((C1205=17),VLOOKUP(P1205,'17 лет'!$Y$5:$Z$79,2))))))))))))</f>
        <v>35</v>
      </c>
      <c r="R1205" s="28"/>
      <c r="S1205" s="17">
        <f>IF((C1205&lt;=7),VLOOKUP(R1205,'7 лет'!$W$5:$X$79,2),IF((C1205=8),VLOOKUP(R1205,'8 лет'!$W$5:$X$79,2),IF((C1205=9),VLOOKUP(R1205,'9 лет'!$W$5:$X$79,2),IF((C1205=10),VLOOKUP(R1205,'10 лет'!$W$5:$X$79,2),IF((C1205=11),VLOOKUP(R1205,'11 лет'!$W$5:$X$79,2),IF((C1205=12),VLOOKUP(R1205,'12 лет'!$AA$5:$AB$79,2),IF((C1205=13),VLOOKUP(R1205,'13 лет'!$AA$5:$AB$79,2),IF((C1205=14),VLOOKUP(R1205,'14 лет'!$AA$5:$AB$79,2),IF((C1205=15),VLOOKUP(R1205,'15 лет'!$AA$5:$AB$79,2),IF((C1205=16),VLOOKUP(R1205,'16 лет'!$AA$5:$AB$79,2),IF((C1205=17),VLOOKUP(R1205,'17 лет'!$AA$5:$AB$79,2))))))))))))</f>
        <v>0</v>
      </c>
      <c r="T1205" s="35">
        <f t="shared" si="57"/>
        <v>35</v>
      </c>
      <c r="U1205" s="4">
        <f>'Личное первенство девушки'!U183</f>
        <v>7</v>
      </c>
      <c r="V1205" s="120"/>
      <c r="W1205" s="111"/>
      <c r="X1205" t="str">
        <f>P1190</f>
        <v>Субъект РФ 29</v>
      </c>
    </row>
    <row r="1206" spans="1:24" ht="18.75">
      <c r="A1206" s="28">
        <v>4</v>
      </c>
      <c r="B1206" s="80"/>
      <c r="C1206" s="28"/>
      <c r="D1206" s="28"/>
      <c r="E1206" s="17">
        <f>IF((C1206&lt;=7),VLOOKUP(D1206,'7 лет'!$M$5:$N$78,2),IF((C1206=8),VLOOKUP(D1206,'8 лет'!$M$5:$N$78,2),IF((C1206=9),VLOOKUP(D1206,'9 лет'!$M$5:$N$78,2),IF((C1206=10),VLOOKUP(D1206,'10 лет'!$M$5:$N$78,2),IF((C1206=11),VLOOKUP(D1206,'11 лет'!$M$5:$N$78,2),IF((C1206=12),VLOOKUP(D1206,'12 лет'!$O$5:$P$78,2),IF((C1206=13),VLOOKUP(D1206,'13 лет'!$O$5:$P$78,2),IF((C1206=14),VLOOKUP(D1206,'14 лет'!$O$5:$P$78,2),IF((C1206=15),VLOOKUP(D1206,'15 лет'!$O$5:$P$78,2),IF((C1206=16),VLOOKUP(D1206,'16 лет'!$O$5:$P$78,2),IF((C1206=17),VLOOKUP(D1206,'17 лет'!$O$5:$P$78,2))))))))))))</f>
        <v>0</v>
      </c>
      <c r="F1206" s="28"/>
      <c r="G1206" s="17">
        <f>IF((C1206&lt;=7),VLOOKUP(F1206,'7 лет'!$O$5:$P$79,2),IF((C1206=8),VLOOKUP(F1206,'8 лет'!$O$5:$P$79,2),IF((C1206=9),VLOOKUP(F1206,'9 лет'!$O$5:$P$79,2),IF((C1206=10),VLOOKUP(F1206,'10 лет'!$O$5:$P$79,2),IF((C1206=11),VLOOKUP(F1206,'11 лет'!$O$5:$P$79,2),IF((C1206=12),VLOOKUP(F1206,'12 лет'!$Q$5:$R$79,2),IF((C1206=13),VLOOKUP(F1206,'13 лет'!$Q$5:$R$79,2),IF((C1206=14),VLOOKUP(F1206,'14 лет'!$Q$5:$R$79,2),IF((C1206=15),VLOOKUP(F1206,'15 лет'!$Q$5:$R$79,2),IF((C1206=16),VLOOKUP(F1206,'16 лет'!$Q$5:$R$79,2),IF((C1206=17),VLOOKUP(F1206,'17 лет'!$Q$5:$R$79,2))))))))))))</f>
        <v>0</v>
      </c>
      <c r="H1206" s="28"/>
      <c r="I1206" s="17">
        <f>IF((C1206&lt;=7),VLOOKUP(H1206,'7 лет'!$Q$5:$R$79,2),IF((C1206=8),VLOOKUP(H1206,'8 лет'!$Q$5:$R$79,2),IF((C1206=9),VLOOKUP(H1206,'9 лет'!$Q$5:$R$79,2),IF((C1206=10),VLOOKUP(H1206,'10 лет'!$Q$5:$R$79,2),IF((C1206=11),VLOOKUP(H1206,'11 лет'!$Q$5:$R$79,2),IF((C1206=12),VLOOKUP(H1206,'12 лет'!$S$5:$T$79,2),IF((C1206=13),VLOOKUP(H1206,'13 лет'!$S$5:$T$79,2),IF((C1206=14),VLOOKUP(H1206,'14 лет'!$S$5:$T$79,2),IF((C1206=15),VLOOKUP(H1206,'15 лет'!$S$5:$T$79,2),IF((C1206=16),VLOOKUP(H1206,'16 лет'!$S$5:$T$79,2),IF((C1206=17),VLOOKUP(H1206,'17 лет'!$S$5:$T$79,2))))))))))))</f>
        <v>0</v>
      </c>
      <c r="J1206" s="28"/>
      <c r="K1206" s="17">
        <f>IF((C1206&lt;=7),VLOOKUP(J1206,'7 лет'!$S$5:$T$79,2),IF((C1206=8),VLOOKUP(J1206,'8 лет'!$S$5:$T$79,2),IF((C1206=9),VLOOKUP(J1206,'9 лет'!$S$5:$T$79,2),IF((C1206=10),VLOOKUP(J1206,'10 лет'!$S$5:$T$79,2),IF((C1206=11),VLOOKUP(J1206,'11 лет'!$S$5:$T$79,2),IF((C1206=12),VLOOKUP(J1206,'12 лет'!$U$5:$V$79,2),IF((C1206=13),VLOOKUP(J1206,'13 лет'!$U$5:$V$79,2),IF((C1206=14),VLOOKUP(J1206,'14 лет'!$U$5:$V$79,2),IF(C1206&gt;=15,"0")))))))))</f>
        <v>0</v>
      </c>
      <c r="L1206" s="28"/>
      <c r="M1206" s="17" t="str">
        <f>IF((C1206=12),VLOOKUP(L1206,'12 лет'!$W$5:$X$85,2),IF((C1206=13),VLOOKUP(L1206,'13 лет'!$W$5:$X$84,2),IF((C1206=14),VLOOKUP(L1206,'14 лет'!$W$5:$X$82,2),IF((C1206=15),VLOOKUP(L1206,'15 лет'!$U$5:$V$82,2),IF((C1206=16),VLOOKUP(L1206,'16 лет'!$U$5:$V$78,2),IF((C1206=17),VLOOKUP(L1206,'17 лет'!$U$5:$V$78,2),IF(C1206&lt;12,"0")))))))</f>
        <v>0</v>
      </c>
      <c r="N1206" s="28"/>
      <c r="O1206" s="17" t="str">
        <f>IF((C1206=15),VLOOKUP(N1206,'15 лет'!$W$5:$X$115,2),IF((C1206=16),VLOOKUP(N1206,'16 лет'!$W$5:$X$113,2),IF((C1206=17),VLOOKUP(N1206,'17 лет'!$W$5:$X$113,2),IF(C1206&lt;15,"0"))))</f>
        <v>0</v>
      </c>
      <c r="P1206" s="11"/>
      <c r="Q1206" s="17">
        <f>IF((C1206&lt;=7),VLOOKUP(P1206,'7 лет'!$U$5:$V$79,2),IF((C1206=8),VLOOKUP(P1206,'8 лет'!$U$5:$V$79,2),IF((C1206=9),VLOOKUP(P1206,'9 лет'!$U$5:$V$79,2),IF((C1206=10),VLOOKUP(P1206,'10 лет'!$U$5:$V$79,2),IF((C1206=11),VLOOKUP(P1206,'11 лет'!$U$5:$V$79,2),IF((C1206=12),VLOOKUP(P1206,'12 лет'!$Y$5:$Z$79,2),IF((C1206=13),VLOOKUP(P1206,'13 лет'!$Y$5:$Z$79,2),IF((C1206=14),VLOOKUP(P1206,'14 лет'!$Y$5:$Z$79,2),IF((C1206=15),VLOOKUP(P1206,'15 лет'!$Y$5:$Z$79,2),IF((C1206=16),VLOOKUP(P1206,'16 лет'!$Y$5:$Z$79,2),IF((C1206=17),VLOOKUP(P1206,'17 лет'!$Y$5:$Z$79,2))))))))))))</f>
        <v>35</v>
      </c>
      <c r="R1206" s="28"/>
      <c r="S1206" s="17">
        <f>IF((C1206&lt;=7),VLOOKUP(R1206,'7 лет'!$W$5:$X$79,2),IF((C1206=8),VLOOKUP(R1206,'8 лет'!$W$5:$X$79,2),IF((C1206=9),VLOOKUP(R1206,'9 лет'!$W$5:$X$79,2),IF((C1206=10),VLOOKUP(R1206,'10 лет'!$W$5:$X$79,2),IF((C1206=11),VLOOKUP(R1206,'11 лет'!$W$5:$X$79,2),IF((C1206=12),VLOOKUP(R1206,'12 лет'!$AA$5:$AB$79,2),IF((C1206=13),VLOOKUP(R1206,'13 лет'!$AA$5:$AB$79,2),IF((C1206=14),VLOOKUP(R1206,'14 лет'!$AA$5:$AB$79,2),IF((C1206=15),VLOOKUP(R1206,'15 лет'!$AA$5:$AB$79,2),IF((C1206=16),VLOOKUP(R1206,'16 лет'!$AA$5:$AB$79,2),IF((C1206=17),VLOOKUP(R1206,'17 лет'!$AA$5:$AB$79,2))))))))))))</f>
        <v>0</v>
      </c>
      <c r="T1206" s="35">
        <f t="shared" si="57"/>
        <v>35</v>
      </c>
      <c r="U1206" s="4">
        <f>'Личное первенство девушки'!U184</f>
        <v>7</v>
      </c>
      <c r="V1206" s="120"/>
      <c r="W1206" s="111"/>
      <c r="X1206" t="str">
        <f>P1190</f>
        <v>Субъект РФ 29</v>
      </c>
    </row>
    <row r="1207" spans="1:24" ht="18.75">
      <c r="A1207" s="28">
        <v>5</v>
      </c>
      <c r="B1207" s="84"/>
      <c r="C1207" s="30"/>
      <c r="D1207" s="14"/>
      <c r="E1207" s="17">
        <f>IF((C1207&lt;=7),VLOOKUP(D1207,'7 лет'!$M$5:$N$78,2),IF((C1207=8),VLOOKUP(D1207,'8 лет'!$M$5:$N$78,2),IF((C1207=9),VLOOKUP(D1207,'9 лет'!$M$5:$N$78,2),IF((C1207=10),VLOOKUP(D1207,'10 лет'!$M$5:$N$78,2),IF((C1207=11),VLOOKUP(D1207,'11 лет'!$M$5:$N$78,2),IF((C1207=12),VLOOKUP(D1207,'12 лет'!$O$5:$P$78,2),IF((C1207=13),VLOOKUP(D1207,'13 лет'!$O$5:$P$78,2),IF((C1207=14),VLOOKUP(D1207,'14 лет'!$O$5:$P$78,2),IF((C1207=15),VLOOKUP(D1207,'15 лет'!$O$5:$P$78,2),IF((C1207=16),VLOOKUP(D1207,'16 лет'!$O$5:$P$78,2),IF((C1207=17),VLOOKUP(D1207,'17 лет'!$O$5:$P$78,2))))))))))))</f>
        <v>0</v>
      </c>
      <c r="F1207" s="14"/>
      <c r="G1207" s="17">
        <f>IF((C1207&lt;=7),VLOOKUP(F1207,'7 лет'!$O$5:$P$79,2),IF((C1207=8),VLOOKUP(F1207,'8 лет'!$O$5:$P$79,2),IF((C1207=9),VLOOKUP(F1207,'9 лет'!$O$5:$P$79,2),IF((C1207=10),VLOOKUP(F1207,'10 лет'!$O$5:$P$79,2),IF((C1207=11),VLOOKUP(F1207,'11 лет'!$O$5:$P$79,2),IF((C1207=12),VLOOKUP(F1207,'12 лет'!$Q$5:$R$79,2),IF((C1207=13),VLOOKUP(F1207,'13 лет'!$Q$5:$R$79,2),IF((C1207=14),VLOOKUP(F1207,'14 лет'!$Q$5:$R$79,2),IF((C1207=15),VLOOKUP(F1207,'15 лет'!$Q$5:$R$79,2),IF((C1207=16),VLOOKUP(F1207,'16 лет'!$Q$5:$R$79,2),IF((C1207=17),VLOOKUP(F1207,'17 лет'!$Q$5:$R$79,2))))))))))))</f>
        <v>0</v>
      </c>
      <c r="H1207" s="14"/>
      <c r="I1207" s="17">
        <f>IF((C1207&lt;=7),VLOOKUP(H1207,'7 лет'!$Q$5:$R$79,2),IF((C1207=8),VLOOKUP(H1207,'8 лет'!$Q$5:$R$79,2),IF((C1207=9),VLOOKUP(H1207,'9 лет'!$Q$5:$R$79,2),IF((C1207=10),VLOOKUP(H1207,'10 лет'!$Q$5:$R$79,2),IF((C1207=11),VLOOKUP(H1207,'11 лет'!$Q$5:$R$79,2),IF((C1207=12),VLOOKUP(H1207,'12 лет'!$S$5:$T$79,2),IF((C1207=13),VLOOKUP(H1207,'13 лет'!$S$5:$T$79,2),IF((C1207=14),VLOOKUP(H1207,'14 лет'!$S$5:$T$79,2),IF((C1207=15),VLOOKUP(H1207,'15 лет'!$S$5:$T$79,2),IF((C1207=16),VLOOKUP(H1207,'16 лет'!$S$5:$T$79,2),IF((C1207=17),VLOOKUP(H1207,'17 лет'!$S$5:$T$79,2))))))))))))</f>
        <v>0</v>
      </c>
      <c r="J1207" s="14"/>
      <c r="K1207" s="17">
        <f>IF((C1207&lt;=7),VLOOKUP(J1207,'7 лет'!$S$5:$T$79,2),IF((C1207=8),VLOOKUP(J1207,'8 лет'!$S$5:$T$79,2),IF((C1207=9),VLOOKUP(J1207,'9 лет'!$S$5:$T$79,2),IF((C1207=10),VLOOKUP(J1207,'10 лет'!$S$5:$T$79,2),IF((C1207=11),VLOOKUP(J1207,'11 лет'!$S$5:$T$79,2),IF((C1207=12),VLOOKUP(J1207,'12 лет'!$U$5:$V$79,2),IF((C1207=13),VLOOKUP(J1207,'13 лет'!$U$5:$V$79,2),IF((C1207=14),VLOOKUP(J1207,'14 лет'!$U$5:$V$79,2),IF(C1207&gt;=15,"0")))))))))</f>
        <v>0</v>
      </c>
      <c r="L1207" s="28"/>
      <c r="M1207" s="17" t="str">
        <f>IF((C1207=12),VLOOKUP(L1207,'12 лет'!$W$5:$X$85,2),IF((C1207=13),VLOOKUP(L1207,'13 лет'!$W$5:$X$84,2),IF((C1207=14),VLOOKUP(L1207,'14 лет'!$W$5:$X$82,2),IF((C1207=15),VLOOKUP(L1207,'15 лет'!$U$5:$V$82,2),IF((C1207=16),VLOOKUP(L1207,'16 лет'!$U$5:$V$78,2),IF((C1207=17),VLOOKUP(L1207,'17 лет'!$U$5:$V$78,2),IF(C1207&lt;12,"0")))))))</f>
        <v>0</v>
      </c>
      <c r="N1207" s="14"/>
      <c r="O1207" s="17" t="str">
        <f>IF((C1207=15),VLOOKUP(N1207,'15 лет'!$W$5:$X$115,2),IF((C1207=16),VLOOKUP(N1207,'16 лет'!$W$5:$X$113,2),IF((C1207=17),VLOOKUP(N1207,'17 лет'!$W$5:$X$113,2),IF(C1207&lt;15,"0"))))</f>
        <v>0</v>
      </c>
      <c r="P1207" s="14"/>
      <c r="Q1207" s="17">
        <f>IF((C1207&lt;=7),VLOOKUP(P1207,'7 лет'!$U$5:$V$79,2),IF((C1207=8),VLOOKUP(P1207,'8 лет'!$U$5:$V$79,2),IF((C1207=9),VLOOKUP(P1207,'9 лет'!$U$5:$V$79,2),IF((C1207=10),VLOOKUP(P1207,'10 лет'!$U$5:$V$79,2),IF((C1207=11),VLOOKUP(P1207,'11 лет'!$U$5:$V$79,2),IF((C1207=12),VLOOKUP(P1207,'12 лет'!$Y$5:$Z$79,2),IF((C1207=13),VLOOKUP(P1207,'13 лет'!$Y$5:$Z$79,2),IF((C1207=14),VLOOKUP(P1207,'14 лет'!$Y$5:$Z$79,2),IF((C1207=15),VLOOKUP(P1207,'15 лет'!$Y$5:$Z$79,2),IF((C1207=16),VLOOKUP(P1207,'16 лет'!$Y$5:$Z$79,2),IF((C1207=17),VLOOKUP(P1207,'17 лет'!$Y$5:$Z$79,2))))))))))))</f>
        <v>35</v>
      </c>
      <c r="R1207" s="14"/>
      <c r="S1207" s="17">
        <f>IF((C1207&lt;=7),VLOOKUP(R1207,'7 лет'!$W$5:$X$79,2),IF((C1207=8),VLOOKUP(R1207,'8 лет'!$W$5:$X$79,2),IF((C1207=9),VLOOKUP(R1207,'9 лет'!$W$5:$X$79,2),IF((C1207=10),VLOOKUP(R1207,'10 лет'!$W$5:$X$79,2),IF((C1207=11),VLOOKUP(R1207,'11 лет'!$W$5:$X$79,2),IF((C1207=12),VLOOKUP(R1207,'12 лет'!$AA$5:$AB$79,2),IF((C1207=13),VLOOKUP(R1207,'13 лет'!$AA$5:$AB$79,2),IF((C1207=14),VLOOKUP(R1207,'14 лет'!$AA$5:$AB$79,2),IF((C1207=15),VLOOKUP(R1207,'15 лет'!$AA$5:$AB$79,2),IF((C1207=16),VLOOKUP(R1207,'16 лет'!$AA$5:$AB$79,2),IF((C1207=17),VLOOKUP(R1207,'17 лет'!$AA$5:$AB$79,2))))))))))))</f>
        <v>0</v>
      </c>
      <c r="T1207" s="35">
        <f t="shared" si="57"/>
        <v>35</v>
      </c>
      <c r="U1207" s="4">
        <f>'Личное первенство девушки'!U185</f>
        <v>7</v>
      </c>
      <c r="V1207" s="120"/>
      <c r="W1207" s="111"/>
      <c r="X1207" t="str">
        <f>P1190</f>
        <v>Субъект РФ 29</v>
      </c>
    </row>
    <row r="1208" spans="1:24" ht="18.75">
      <c r="A1208" s="28">
        <v>6</v>
      </c>
      <c r="B1208" s="84"/>
      <c r="C1208" s="30"/>
      <c r="D1208" s="14"/>
      <c r="E1208" s="17">
        <f>IF((C1208&lt;=7),VLOOKUP(D1208,'7 лет'!$M$5:$N$78,2),IF((C1208=8),VLOOKUP(D1208,'8 лет'!$M$5:$N$78,2),IF((C1208=9),VLOOKUP(D1208,'9 лет'!$M$5:$N$78,2),IF((C1208=10),VLOOKUP(D1208,'10 лет'!$M$5:$N$78,2),IF((C1208=11),VLOOKUP(D1208,'11 лет'!$M$5:$N$78,2),IF((C1208=12),VLOOKUP(D1208,'12 лет'!$O$5:$P$78,2),IF((C1208=13),VLOOKUP(D1208,'13 лет'!$O$5:$P$78,2),IF((C1208=14),VLOOKUP(D1208,'14 лет'!$O$5:$P$78,2),IF((C1208=15),VLOOKUP(D1208,'15 лет'!$O$5:$P$78,2),IF((C1208=16),VLOOKUP(D1208,'16 лет'!$O$5:$P$78,2),IF((C1208=17),VLOOKUP(D1208,'17 лет'!$O$5:$P$78,2))))))))))))</f>
        <v>0</v>
      </c>
      <c r="F1208" s="14"/>
      <c r="G1208" s="17">
        <f>IF((C1208&lt;=7),VLOOKUP(F1208,'7 лет'!$O$5:$P$79,2),IF((C1208=8),VLOOKUP(F1208,'8 лет'!$O$5:$P$79,2),IF((C1208=9),VLOOKUP(F1208,'9 лет'!$O$5:$P$79,2),IF((C1208=10),VLOOKUP(F1208,'10 лет'!$O$5:$P$79,2),IF((C1208=11),VLOOKUP(F1208,'11 лет'!$O$5:$P$79,2),IF((C1208=12),VLOOKUP(F1208,'12 лет'!$Q$5:$R$79,2),IF((C1208=13),VLOOKUP(F1208,'13 лет'!$Q$5:$R$79,2),IF((C1208=14),VLOOKUP(F1208,'14 лет'!$Q$5:$R$79,2),IF((C1208=15),VLOOKUP(F1208,'15 лет'!$Q$5:$R$79,2),IF((C1208=16),VLOOKUP(F1208,'16 лет'!$Q$5:$R$79,2),IF((C1208=17),VLOOKUP(F1208,'17 лет'!$Q$5:$R$79,2))))))))))))</f>
        <v>0</v>
      </c>
      <c r="H1208" s="14"/>
      <c r="I1208" s="17">
        <f>IF((C1208&lt;=7),VLOOKUP(H1208,'7 лет'!$Q$5:$R$79,2),IF((C1208=8),VLOOKUP(H1208,'8 лет'!$Q$5:$R$79,2),IF((C1208=9),VLOOKUP(H1208,'9 лет'!$Q$5:$R$79,2),IF((C1208=10),VLOOKUP(H1208,'10 лет'!$Q$5:$R$79,2),IF((C1208=11),VLOOKUP(H1208,'11 лет'!$Q$5:$R$79,2),IF((C1208=12),VLOOKUP(H1208,'12 лет'!$S$5:$T$79,2),IF((C1208=13),VLOOKUP(H1208,'13 лет'!$S$5:$T$79,2),IF((C1208=14),VLOOKUP(H1208,'14 лет'!$S$5:$T$79,2),IF((C1208=15),VLOOKUP(H1208,'15 лет'!$S$5:$T$79,2),IF((C1208=16),VLOOKUP(H1208,'16 лет'!$S$5:$T$79,2),IF((C1208=17),VLOOKUP(H1208,'17 лет'!$S$5:$T$79,2))))))))))))</f>
        <v>0</v>
      </c>
      <c r="J1208" s="14"/>
      <c r="K1208" s="17">
        <f>IF((C1208&lt;=7),VLOOKUP(J1208,'7 лет'!$S$5:$T$79,2),IF((C1208=8),VLOOKUP(J1208,'8 лет'!$S$5:$T$79,2),IF((C1208=9),VLOOKUP(J1208,'9 лет'!$S$5:$T$79,2),IF((C1208=10),VLOOKUP(J1208,'10 лет'!$S$5:$T$79,2),IF((C1208=11),VLOOKUP(J1208,'11 лет'!$S$5:$T$79,2),IF((C1208=12),VLOOKUP(J1208,'12 лет'!$U$5:$V$79,2),IF((C1208=13),VLOOKUP(J1208,'13 лет'!$U$5:$V$79,2),IF((C1208=14),VLOOKUP(J1208,'14 лет'!$U$5:$V$79,2),IF(C1208&gt;=15,"0")))))))))</f>
        <v>0</v>
      </c>
      <c r="L1208" s="28"/>
      <c r="M1208" s="17" t="str">
        <f>IF((C1208=12),VLOOKUP(L1208,'12 лет'!$W$5:$X$85,2),IF((C1208=13),VLOOKUP(L1208,'13 лет'!$W$5:$X$84,2),IF((C1208=14),VLOOKUP(L1208,'14 лет'!$W$5:$X$82,2),IF((C1208=15),VLOOKUP(L1208,'15 лет'!$U$5:$V$82,2),IF((C1208=16),VLOOKUP(L1208,'16 лет'!$U$5:$V$78,2),IF((C1208=17),VLOOKUP(L1208,'17 лет'!$U$5:$V$78,2),IF(C1208&lt;12,"0")))))))</f>
        <v>0</v>
      </c>
      <c r="N1208" s="14"/>
      <c r="O1208" s="17" t="str">
        <f>IF((C1208=15),VLOOKUP(N1208,'15 лет'!$W$5:$X$115,2),IF((C1208=16),VLOOKUP(N1208,'16 лет'!$W$5:$X$113,2),IF((C1208=17),VLOOKUP(N1208,'17 лет'!$W$5:$X$113,2),IF(C1208&lt;15,"0"))))</f>
        <v>0</v>
      </c>
      <c r="P1208" s="14"/>
      <c r="Q1208" s="17">
        <f>IF((C1208&lt;=7),VLOOKUP(P1208,'7 лет'!$U$5:$V$79,2),IF((C1208=8),VLOOKUP(P1208,'8 лет'!$U$5:$V$79,2),IF((C1208=9),VLOOKUP(P1208,'9 лет'!$U$5:$V$79,2),IF((C1208=10),VLOOKUP(P1208,'10 лет'!$U$5:$V$79,2),IF((C1208=11),VLOOKUP(P1208,'11 лет'!$U$5:$V$79,2),IF((C1208=12),VLOOKUP(P1208,'12 лет'!$Y$5:$Z$79,2),IF((C1208=13),VLOOKUP(P1208,'13 лет'!$Y$5:$Z$79,2),IF((C1208=14),VLOOKUP(P1208,'14 лет'!$Y$5:$Z$79,2),IF((C1208=15),VLOOKUP(P1208,'15 лет'!$Y$5:$Z$79,2),IF((C1208=16),VLOOKUP(P1208,'16 лет'!$Y$5:$Z$79,2),IF((C1208=17),VLOOKUP(P1208,'17 лет'!$Y$5:$Z$79,2))))))))))))</f>
        <v>35</v>
      </c>
      <c r="R1208" s="14"/>
      <c r="S1208" s="17">
        <f>IF((C1208&lt;=7),VLOOKUP(R1208,'7 лет'!$W$5:$X$79,2),IF((C1208=8),VLOOKUP(R1208,'8 лет'!$W$5:$X$79,2),IF((C1208=9),VLOOKUP(R1208,'9 лет'!$W$5:$X$79,2),IF((C1208=10),VLOOKUP(R1208,'10 лет'!$W$5:$X$79,2),IF((C1208=11),VLOOKUP(R1208,'11 лет'!$W$5:$X$79,2),IF((C1208=12),VLOOKUP(R1208,'12 лет'!$AA$5:$AB$79,2),IF((C1208=13),VLOOKUP(R1208,'13 лет'!$AA$5:$AB$79,2),IF((C1208=14),VLOOKUP(R1208,'14 лет'!$AA$5:$AB$79,2),IF((C1208=15),VLOOKUP(R1208,'15 лет'!$AA$5:$AB$79,2),IF((C1208=16),VLOOKUP(R1208,'16 лет'!$AA$5:$AB$79,2),IF((C1208=17),VLOOKUP(R1208,'17 лет'!$AA$5:$AB$79,2))))))))))))</f>
        <v>0</v>
      </c>
      <c r="T1208" s="35">
        <f t="shared" si="57"/>
        <v>35</v>
      </c>
      <c r="U1208" s="4">
        <f>'Личное первенство девушки'!U186</f>
        <v>7</v>
      </c>
      <c r="V1208" s="120"/>
      <c r="W1208" s="111"/>
      <c r="X1208" t="str">
        <f>P1190</f>
        <v>Субъект РФ 29</v>
      </c>
    </row>
    <row r="1209" spans="1:24" ht="18.75">
      <c r="A1209" s="122"/>
      <c r="B1209" s="123"/>
      <c r="C1209" s="123"/>
      <c r="D1209" s="123"/>
      <c r="E1209" s="123"/>
      <c r="F1209" s="123"/>
      <c r="G1209" s="123"/>
      <c r="H1209" s="123"/>
      <c r="I1209" s="123"/>
      <c r="J1209" s="123"/>
      <c r="K1209" s="123"/>
      <c r="L1209" s="123"/>
      <c r="M1209" s="123"/>
      <c r="N1209" s="123"/>
      <c r="O1209" s="123"/>
      <c r="P1209" s="128" t="s">
        <v>293</v>
      </c>
      <c r="Q1209" s="128"/>
      <c r="R1209" s="128"/>
      <c r="S1209" s="129"/>
      <c r="T1209" s="124">
        <f ca="1">SUMPRODUCT(LARGE($T$1203:$T$1208,ROW(INDIRECT("T1:T"&amp;Z17))))</f>
        <v>175</v>
      </c>
      <c r="U1209" s="125"/>
      <c r="V1209" s="120"/>
      <c r="W1209" s="111"/>
    </row>
    <row r="1210" spans="1:24" ht="30" customHeight="1">
      <c r="A1210" s="131"/>
      <c r="B1210" s="132"/>
      <c r="C1210" s="132"/>
      <c r="D1210" s="132"/>
      <c r="E1210" s="132"/>
      <c r="F1210" s="132"/>
      <c r="G1210" s="132"/>
      <c r="H1210" s="132"/>
      <c r="I1210" s="132"/>
      <c r="J1210" s="132"/>
      <c r="K1210" s="132"/>
      <c r="L1210" s="132"/>
      <c r="M1210" s="132"/>
      <c r="N1210" s="132"/>
      <c r="O1210" s="132"/>
      <c r="P1210" s="126" t="s">
        <v>294</v>
      </c>
      <c r="Q1210" s="126"/>
      <c r="R1210" s="126"/>
      <c r="S1210" s="126"/>
      <c r="T1210" s="133">
        <f ca="1">SUM(T1201+T1209)</f>
        <v>425</v>
      </c>
      <c r="U1210" s="134"/>
      <c r="V1210" s="121"/>
      <c r="W1210" s="112"/>
    </row>
    <row r="1211" spans="1:24">
      <c r="A1211" s="15"/>
      <c r="B1211" s="15"/>
      <c r="C1211" s="15"/>
      <c r="D1211" s="15"/>
      <c r="E1211" s="15"/>
      <c r="F1211" s="15"/>
      <c r="G1211" s="15"/>
      <c r="H1211" s="15"/>
      <c r="I1211" s="15"/>
      <c r="J1211" s="15"/>
      <c r="K1211" s="15"/>
      <c r="L1211" s="15"/>
      <c r="M1211" s="15"/>
      <c r="N1211" s="15"/>
      <c r="O1211" s="15"/>
      <c r="P1211" s="15"/>
      <c r="Q1211" s="15"/>
      <c r="R1211" s="15"/>
      <c r="S1211" s="15"/>
      <c r="T1211" s="15"/>
    </row>
    <row r="1212" spans="1:24">
      <c r="A1212" s="16"/>
      <c r="C1212" s="16"/>
      <c r="D1212" s="16"/>
      <c r="E1212" s="16"/>
      <c r="F1212" s="16"/>
      <c r="G1212" s="16"/>
      <c r="H1212" s="16"/>
      <c r="I1212" s="16"/>
      <c r="J1212" s="16"/>
      <c r="K1212" s="15"/>
      <c r="L1212" s="15"/>
      <c r="M1212" s="16"/>
      <c r="N1212" s="16"/>
      <c r="O1212" s="16"/>
      <c r="P1212" s="16"/>
      <c r="Q1212" s="16"/>
      <c r="R1212" s="16"/>
      <c r="S1212" s="16"/>
      <c r="T1212" s="16"/>
    </row>
    <row r="1213" spans="1:24">
      <c r="A1213" s="16"/>
      <c r="C1213" s="16"/>
      <c r="D1213" s="16"/>
      <c r="E1213" s="16"/>
      <c r="F1213" s="16"/>
      <c r="G1213" s="16"/>
      <c r="H1213" s="16"/>
      <c r="I1213" s="16"/>
      <c r="J1213" s="16"/>
      <c r="K1213" s="15"/>
      <c r="L1213" s="15"/>
      <c r="M1213" s="16"/>
      <c r="N1213" s="16"/>
      <c r="O1213" s="16"/>
      <c r="P1213" s="16"/>
      <c r="Q1213" s="16"/>
      <c r="R1213" s="16"/>
      <c r="S1213" s="16"/>
      <c r="T1213" s="16"/>
    </row>
    <row r="1214" spans="1:24" ht="16.5">
      <c r="A1214" s="15"/>
      <c r="B1214" s="81" t="s">
        <v>181</v>
      </c>
      <c r="C1214" s="15"/>
      <c r="D1214" s="15"/>
      <c r="E1214" s="15"/>
      <c r="F1214" s="15"/>
      <c r="G1214" s="15"/>
      <c r="H1214" s="15"/>
      <c r="I1214" s="15"/>
      <c r="J1214" s="15"/>
      <c r="K1214" s="15"/>
      <c r="L1214" s="15"/>
      <c r="M1214" s="15"/>
      <c r="N1214" s="15"/>
      <c r="O1214" s="15"/>
      <c r="P1214" s="15"/>
      <c r="Q1214" s="15"/>
      <c r="R1214" s="15"/>
      <c r="S1214" s="15"/>
      <c r="T1214" s="15"/>
    </row>
    <row r="1215" spans="1:24">
      <c r="A1215" s="15"/>
      <c r="B1215" s="16"/>
      <c r="C1215" s="16"/>
      <c r="D1215" s="15"/>
      <c r="E1215" s="15"/>
      <c r="F1215" s="15"/>
      <c r="G1215" s="15"/>
      <c r="H1215" s="15"/>
      <c r="I1215" s="15"/>
      <c r="J1215" s="15"/>
      <c r="K1215" s="15"/>
      <c r="L1215" s="15"/>
      <c r="M1215" s="15"/>
      <c r="N1215" s="15"/>
      <c r="O1215" s="15"/>
      <c r="P1215" s="15"/>
      <c r="Q1215" s="15"/>
      <c r="R1215" s="15"/>
      <c r="S1215" s="15"/>
      <c r="T1215" s="15"/>
    </row>
    <row r="1216" spans="1:24">
      <c r="A1216" s="15"/>
      <c r="B1216" s="15"/>
      <c r="C1216" s="16"/>
      <c r="D1216" s="15"/>
      <c r="E1216" s="15"/>
      <c r="F1216" s="15"/>
      <c r="G1216" s="15"/>
      <c r="H1216" s="15"/>
      <c r="I1216" s="15"/>
      <c r="J1216" s="15"/>
      <c r="K1216" s="15"/>
      <c r="L1216" s="15"/>
      <c r="M1216" s="15"/>
      <c r="N1216" s="15"/>
      <c r="O1216" s="15"/>
      <c r="P1216" s="15"/>
      <c r="Q1216" s="15"/>
      <c r="R1216" s="15"/>
      <c r="S1216" s="15"/>
      <c r="T1216" s="15"/>
    </row>
    <row r="1217" spans="1:23" ht="16.5">
      <c r="A1217" s="15"/>
      <c r="B1217" s="81" t="s">
        <v>182</v>
      </c>
      <c r="C1217" s="16"/>
      <c r="D1217" s="15"/>
      <c r="E1217" s="15"/>
      <c r="F1217" s="15"/>
      <c r="G1217" s="15"/>
      <c r="H1217" s="15"/>
      <c r="I1217" s="15"/>
      <c r="J1217" s="15"/>
      <c r="K1217" s="15"/>
      <c r="L1217" s="15"/>
      <c r="M1217" s="15"/>
      <c r="N1217" s="15"/>
      <c r="O1217" s="15"/>
      <c r="P1217" s="15"/>
      <c r="Q1217" s="15"/>
      <c r="R1217" s="15"/>
      <c r="S1217" s="15"/>
      <c r="T1217" s="15"/>
    </row>
    <row r="1219" spans="1:23" ht="18.75">
      <c r="A1219" s="113" t="s">
        <v>999</v>
      </c>
      <c r="B1219" s="113"/>
      <c r="C1219" s="113"/>
      <c r="D1219" s="113"/>
      <c r="E1219" s="113"/>
      <c r="F1219" s="113"/>
      <c r="G1219" s="113"/>
      <c r="H1219" s="113"/>
      <c r="I1219" s="113"/>
      <c r="J1219" s="113"/>
      <c r="K1219" s="113"/>
      <c r="L1219" s="113"/>
      <c r="M1219" s="113"/>
      <c r="N1219" s="113"/>
      <c r="O1219" s="113"/>
      <c r="P1219" s="113"/>
      <c r="Q1219" s="113"/>
      <c r="R1219" s="113"/>
      <c r="S1219" s="113"/>
      <c r="T1219" s="113"/>
      <c r="U1219" s="113"/>
      <c r="V1219" s="113"/>
      <c r="W1219" s="113"/>
    </row>
    <row r="1220" spans="1:23" ht="18.75">
      <c r="A1220" s="113" t="s">
        <v>998</v>
      </c>
      <c r="B1220" s="113"/>
      <c r="C1220" s="113"/>
      <c r="D1220" s="113"/>
      <c r="E1220" s="113"/>
      <c r="F1220" s="113"/>
      <c r="G1220" s="113"/>
      <c r="H1220" s="113"/>
      <c r="I1220" s="113"/>
      <c r="J1220" s="113"/>
      <c r="K1220" s="113"/>
      <c r="L1220" s="113"/>
      <c r="M1220" s="113"/>
      <c r="N1220" s="113"/>
      <c r="O1220" s="113"/>
      <c r="P1220" s="113"/>
      <c r="Q1220" s="113"/>
      <c r="R1220" s="113"/>
      <c r="S1220" s="113"/>
      <c r="T1220" s="113"/>
      <c r="U1220" s="113"/>
      <c r="V1220" s="113"/>
      <c r="W1220" s="113"/>
    </row>
    <row r="1222" spans="1:23">
      <c r="A1222" s="114" t="s">
        <v>169</v>
      </c>
      <c r="B1222" s="114"/>
      <c r="C1222" s="114"/>
      <c r="D1222" s="114"/>
      <c r="E1222" s="114"/>
      <c r="F1222" s="114"/>
      <c r="G1222" s="114"/>
      <c r="H1222" s="114"/>
      <c r="I1222" s="114"/>
      <c r="J1222" s="114"/>
      <c r="K1222" s="114"/>
      <c r="L1222" s="114"/>
      <c r="M1222" s="114"/>
      <c r="N1222" s="114"/>
      <c r="O1222" s="114"/>
      <c r="P1222" s="114"/>
      <c r="Q1222" s="114"/>
      <c r="R1222" s="114"/>
      <c r="S1222" s="114"/>
      <c r="T1222" s="114"/>
      <c r="U1222" s="114"/>
      <c r="V1222" s="114"/>
      <c r="W1222" s="114"/>
    </row>
    <row r="1223" spans="1:23">
      <c r="A1223" s="45"/>
      <c r="B1223" s="45"/>
      <c r="C1223" s="45"/>
      <c r="D1223" s="45"/>
      <c r="E1223" s="45"/>
      <c r="F1223" s="45"/>
      <c r="G1223" s="45"/>
      <c r="H1223" s="45"/>
      <c r="I1223" s="45"/>
      <c r="J1223" s="45"/>
      <c r="K1223" s="45"/>
      <c r="L1223" s="45"/>
      <c r="M1223" s="45"/>
      <c r="N1223" s="45"/>
      <c r="O1223" s="45"/>
      <c r="P1223" s="45"/>
      <c r="Q1223" s="45"/>
      <c r="R1223" s="45"/>
      <c r="S1223" s="45"/>
      <c r="T1223" s="45"/>
      <c r="U1223" s="45"/>
      <c r="V1223" s="45"/>
      <c r="W1223" s="45"/>
    </row>
    <row r="1224" spans="1:23" ht="18.75">
      <c r="A1224" s="115" t="s">
        <v>1013</v>
      </c>
      <c r="B1224" s="115"/>
      <c r="C1224" s="115"/>
      <c r="D1224" s="115"/>
      <c r="E1224" s="115"/>
      <c r="F1224" s="115"/>
      <c r="G1224" s="115"/>
      <c r="H1224" s="115"/>
      <c r="I1224" s="115"/>
      <c r="J1224" s="115"/>
      <c r="K1224" s="115"/>
      <c r="L1224" s="115"/>
      <c r="M1224" s="115"/>
      <c r="N1224" s="115"/>
      <c r="O1224" s="115"/>
      <c r="P1224" s="115"/>
      <c r="Q1224" s="115"/>
      <c r="R1224" s="115"/>
      <c r="S1224" s="115"/>
      <c r="T1224" s="115"/>
      <c r="U1224" s="115"/>
      <c r="V1224" s="115"/>
      <c r="W1224" s="115"/>
    </row>
    <row r="1225" spans="1:23" ht="18.75">
      <c r="A1225" s="115" t="s">
        <v>996</v>
      </c>
      <c r="B1225" s="115"/>
      <c r="C1225" s="115"/>
      <c r="D1225" s="115"/>
      <c r="E1225" s="115"/>
      <c r="F1225" s="115"/>
      <c r="G1225" s="115"/>
      <c r="H1225" s="115"/>
      <c r="I1225" s="115"/>
      <c r="J1225" s="115"/>
      <c r="K1225" s="115"/>
      <c r="L1225" s="115"/>
      <c r="M1225" s="115"/>
      <c r="N1225" s="115"/>
      <c r="O1225" s="115"/>
      <c r="P1225" s="115"/>
      <c r="Q1225" s="115"/>
      <c r="R1225" s="115"/>
      <c r="S1225" s="115"/>
      <c r="T1225" s="115"/>
      <c r="U1225" s="115"/>
      <c r="V1225" s="115"/>
      <c r="W1225" s="115"/>
    </row>
    <row r="1226" spans="1:23" ht="18.75">
      <c r="A1226" s="116" t="s">
        <v>997</v>
      </c>
      <c r="B1226" s="116"/>
      <c r="C1226" s="116"/>
      <c r="D1226" s="116"/>
      <c r="E1226" s="116"/>
      <c r="F1226" s="116"/>
      <c r="G1226" s="116"/>
      <c r="H1226" s="116"/>
      <c r="I1226" s="116"/>
      <c r="J1226" s="116"/>
      <c r="K1226" s="116"/>
      <c r="L1226" s="116"/>
      <c r="M1226" s="116"/>
      <c r="N1226" s="116"/>
      <c r="O1226" s="116"/>
      <c r="P1226" s="116"/>
      <c r="Q1226" s="116"/>
      <c r="R1226" s="116"/>
      <c r="S1226" s="116"/>
      <c r="T1226" s="116"/>
      <c r="U1226" s="116"/>
      <c r="V1226" s="116"/>
      <c r="W1226" s="116"/>
    </row>
    <row r="1227" spans="1:23" ht="18.75">
      <c r="A1227" s="52"/>
      <c r="B1227" s="52"/>
      <c r="C1227" s="52"/>
      <c r="D1227" s="52"/>
      <c r="E1227" s="52"/>
      <c r="F1227" s="52"/>
      <c r="G1227" s="52"/>
      <c r="H1227" s="52"/>
      <c r="I1227" s="52"/>
      <c r="J1227" s="52"/>
      <c r="K1227" s="52"/>
      <c r="L1227" s="52"/>
      <c r="M1227" s="52"/>
      <c r="N1227" s="52"/>
      <c r="O1227" s="52"/>
      <c r="P1227" s="52"/>
      <c r="Q1227" s="52"/>
      <c r="R1227" s="52"/>
      <c r="S1227" s="52"/>
      <c r="T1227" s="52"/>
      <c r="U1227" s="52"/>
      <c r="V1227" s="52"/>
    </row>
    <row r="1228" spans="1:23">
      <c r="A1228" s="10"/>
      <c r="B1228" s="10"/>
      <c r="C1228" s="10"/>
      <c r="D1228" s="10"/>
      <c r="E1228" s="10"/>
      <c r="F1228" s="10"/>
      <c r="G1228" s="10"/>
      <c r="H1228" s="10"/>
      <c r="I1228" s="10"/>
      <c r="J1228" s="10"/>
      <c r="K1228" s="10"/>
      <c r="L1228" s="10"/>
      <c r="M1228" s="10"/>
      <c r="N1228" s="10"/>
      <c r="O1228" s="10"/>
      <c r="P1228" s="10"/>
      <c r="Q1228" s="10"/>
      <c r="R1228" s="10"/>
      <c r="S1228" s="10"/>
      <c r="T1228" s="10"/>
    </row>
    <row r="1229" spans="1:23" ht="18.75">
      <c r="A1229" s="117" t="s">
        <v>1000</v>
      </c>
      <c r="B1229" s="117"/>
      <c r="C1229" s="49"/>
      <c r="D1229" s="49"/>
      <c r="E1229" s="49"/>
      <c r="F1229" s="49"/>
      <c r="G1229" s="49"/>
      <c r="H1229" s="49"/>
      <c r="I1229" s="49"/>
      <c r="J1229" s="49"/>
      <c r="K1229" s="49"/>
      <c r="L1229" s="49"/>
      <c r="M1229" s="49"/>
      <c r="N1229" s="49"/>
      <c r="O1229" s="49"/>
      <c r="P1229" s="49"/>
      <c r="Q1229" s="49"/>
      <c r="R1229" s="49"/>
      <c r="S1229" s="49"/>
      <c r="T1229" s="49"/>
    </row>
    <row r="1230" spans="1:23" ht="18.75">
      <c r="A1230" s="117" t="s">
        <v>1001</v>
      </c>
      <c r="B1230" s="117"/>
      <c r="C1230" s="44"/>
      <c r="D1230" s="44"/>
      <c r="E1230" s="44"/>
      <c r="F1230" s="44"/>
      <c r="G1230" s="44"/>
      <c r="H1230" s="44"/>
      <c r="I1230" s="44"/>
      <c r="J1230" s="44"/>
      <c r="K1230" s="44"/>
      <c r="L1230" s="44"/>
      <c r="M1230" s="44"/>
      <c r="N1230" s="44"/>
      <c r="O1230" s="44"/>
      <c r="P1230" s="44"/>
      <c r="Q1230" s="44"/>
      <c r="R1230" s="44"/>
      <c r="S1230" s="44"/>
      <c r="T1230" s="44"/>
    </row>
    <row r="1231" spans="1:23" ht="18.75">
      <c r="A1231" s="117"/>
      <c r="B1231" s="117"/>
      <c r="D1231" s="49"/>
      <c r="E1231" s="49"/>
      <c r="F1231" s="49"/>
      <c r="G1231" s="49"/>
      <c r="H1231" s="49"/>
      <c r="I1231" s="49"/>
      <c r="J1231" s="49"/>
      <c r="K1231" s="49"/>
      <c r="L1231" s="49"/>
      <c r="M1231" s="49"/>
      <c r="N1231" s="49"/>
      <c r="O1231" s="49"/>
      <c r="P1231" s="49"/>
      <c r="Q1231" s="49"/>
      <c r="R1231" s="49"/>
      <c r="S1231" s="49"/>
      <c r="T1231" s="49"/>
    </row>
    <row r="1232" spans="1:23" ht="18.75">
      <c r="A1232" s="118" t="s">
        <v>217</v>
      </c>
      <c r="B1232" s="118"/>
      <c r="C1232" s="118"/>
      <c r="D1232" s="118"/>
      <c r="E1232" s="118"/>
      <c r="F1232" s="118"/>
      <c r="G1232" s="118"/>
      <c r="H1232" s="118"/>
      <c r="I1232" s="118"/>
      <c r="J1232" s="118"/>
      <c r="K1232" s="118"/>
      <c r="L1232" s="118"/>
      <c r="M1232" s="118"/>
      <c r="N1232" s="118"/>
      <c r="O1232" s="118"/>
      <c r="P1232" s="141" t="s">
        <v>321</v>
      </c>
      <c r="Q1232" s="141"/>
      <c r="R1232" s="141"/>
      <c r="S1232" s="141"/>
      <c r="T1232" s="141"/>
      <c r="U1232" s="141"/>
      <c r="V1232" s="141"/>
    </row>
    <row r="1233" spans="1:24">
      <c r="A1233" s="29"/>
      <c r="B1233" s="29"/>
      <c r="C1233" s="29"/>
      <c r="D1233" s="29"/>
      <c r="E1233" s="29"/>
      <c r="F1233" s="29"/>
      <c r="G1233" s="29"/>
      <c r="H1233" s="29"/>
      <c r="I1233" s="29"/>
      <c r="J1233" s="29"/>
      <c r="K1233" s="29"/>
      <c r="L1233" s="29"/>
      <c r="M1233" s="29"/>
      <c r="N1233" s="29"/>
      <c r="O1233" s="29"/>
      <c r="P1233" s="29"/>
      <c r="Q1233" s="29"/>
      <c r="R1233" s="29"/>
      <c r="S1233" s="29"/>
      <c r="T1233" s="29"/>
    </row>
    <row r="1234" spans="1:24" ht="24.75" customHeight="1">
      <c r="A1234" s="130" t="s">
        <v>170</v>
      </c>
      <c r="B1234" s="130"/>
      <c r="C1234" s="130"/>
      <c r="D1234" s="130"/>
      <c r="E1234" s="130"/>
      <c r="F1234" s="130"/>
      <c r="G1234" s="130"/>
      <c r="H1234" s="130"/>
      <c r="I1234" s="130"/>
      <c r="J1234" s="130"/>
      <c r="K1234" s="130"/>
      <c r="L1234" s="130"/>
      <c r="M1234" s="130"/>
      <c r="N1234" s="130"/>
      <c r="O1234" s="130"/>
      <c r="P1234" s="130"/>
      <c r="Q1234" s="130"/>
      <c r="R1234" s="130"/>
      <c r="S1234" s="130"/>
      <c r="T1234" s="138" t="s">
        <v>178</v>
      </c>
      <c r="U1234" s="109" t="s">
        <v>291</v>
      </c>
      <c r="V1234" s="109" t="s">
        <v>295</v>
      </c>
      <c r="W1234" s="109" t="s">
        <v>1014</v>
      </c>
    </row>
    <row r="1235" spans="1:24" ht="66.75" customHeight="1">
      <c r="A1235" s="109" t="s">
        <v>171</v>
      </c>
      <c r="B1235" s="130" t="s">
        <v>172</v>
      </c>
      <c r="C1235" s="109" t="s">
        <v>173</v>
      </c>
      <c r="D1235" s="109" t="s">
        <v>174</v>
      </c>
      <c r="E1235" s="109"/>
      <c r="F1235" s="109" t="s">
        <v>175</v>
      </c>
      <c r="G1235" s="109"/>
      <c r="H1235" s="109" t="s">
        <v>176</v>
      </c>
      <c r="I1235" s="109"/>
      <c r="J1235" s="109" t="s">
        <v>1002</v>
      </c>
      <c r="K1235" s="109"/>
      <c r="L1235" s="109" t="s">
        <v>1003</v>
      </c>
      <c r="M1235" s="109"/>
      <c r="N1235" s="109" t="s">
        <v>1004</v>
      </c>
      <c r="O1235" s="109"/>
      <c r="P1235" s="109" t="s">
        <v>7</v>
      </c>
      <c r="Q1235" s="109"/>
      <c r="R1235" s="109" t="s">
        <v>177</v>
      </c>
      <c r="S1235" s="109"/>
      <c r="T1235" s="139"/>
      <c r="U1235" s="109"/>
      <c r="V1235" s="109"/>
      <c r="W1235" s="109"/>
    </row>
    <row r="1236" spans="1:24" ht="16.5">
      <c r="A1236" s="109"/>
      <c r="B1236" s="130"/>
      <c r="C1236" s="109"/>
      <c r="D1236" s="51" t="s">
        <v>179</v>
      </c>
      <c r="E1236" s="53" t="s">
        <v>3</v>
      </c>
      <c r="F1236" s="51" t="s">
        <v>179</v>
      </c>
      <c r="G1236" s="53" t="s">
        <v>3</v>
      </c>
      <c r="H1236" s="51" t="s">
        <v>179</v>
      </c>
      <c r="I1236" s="53" t="s">
        <v>3</v>
      </c>
      <c r="J1236" s="51" t="s">
        <v>179</v>
      </c>
      <c r="K1236" s="53" t="s">
        <v>3</v>
      </c>
      <c r="L1236" s="51" t="s">
        <v>179</v>
      </c>
      <c r="M1236" s="53" t="s">
        <v>3</v>
      </c>
      <c r="N1236" s="51" t="s">
        <v>179</v>
      </c>
      <c r="O1236" s="53" t="s">
        <v>3</v>
      </c>
      <c r="P1236" s="51" t="s">
        <v>179</v>
      </c>
      <c r="Q1236" s="53" t="s">
        <v>3</v>
      </c>
      <c r="R1236" s="51" t="s">
        <v>179</v>
      </c>
      <c r="S1236" s="53" t="s">
        <v>3</v>
      </c>
      <c r="T1236" s="140"/>
      <c r="U1236" s="109"/>
      <c r="V1236" s="109"/>
      <c r="W1236" s="109"/>
    </row>
    <row r="1237" spans="1:24" ht="18.75">
      <c r="A1237" s="28">
        <v>1</v>
      </c>
      <c r="B1237" s="79"/>
      <c r="C1237" s="28"/>
      <c r="D1237" s="28"/>
      <c r="E1237" s="17">
        <f>IF((C1237&lt;=7),VLOOKUP(D1237,'7 лет'!$A$5:$B$78,2),IF((C1237=8),VLOOKUP(D1237,'8 лет'!$A$5:$B$78,2),IF((C1237=9),VLOOKUP(D1237,'9 лет'!$A$5:$B$78,2),IF((C1237=10),VLOOKUP(D1237,'10 лет'!$A$5:$B$78,2),IF((C1237=11),VLOOKUP(D1237,'11 лет'!$A$5:$B$78,2),IF((C1237=12),VLOOKUP(D1237,'12 лет'!$A$5:$B$78,2),IF((C1237=13),VLOOKUP(D1237,'13 лет'!$A$5:$B$78,2),IF((C1237=14),VLOOKUP(D1237,'14 лет'!$A$5:$B$78,2),IF((C1237=15),VLOOKUP(D1237,'15 лет'!$A$5:$B$78,2),IF((C1237=16),VLOOKUP(D1237,'16 лет'!$A$5:$B$78,2),IF((C1237=17),VLOOKUP(D1237,'17 лет'!$A$5:$B$78,2))))))))))))</f>
        <v>0</v>
      </c>
      <c r="F1237" s="28"/>
      <c r="G1237" s="17">
        <f>IF((C1237&lt;=7),VLOOKUP(F1237,'7 лет'!$C$5:$D$79,2),IF((C1237=8),VLOOKUP(F1237,'8 лет'!$C$5:$D$79,2),IF((C1237=9),VLOOKUP(F1237,'9 лет'!$C$5:$D$79,2),IF((C1237=10),VLOOKUP(F1237,'10 лет'!$C$5:$D$79,2),IF((C1237=11),VLOOKUP(F1237,'11 лет'!$C$5:$D$79,2),IF((C1237=12),VLOOKUP(F1237,'12 лет'!$C$5:$D$79,2),IF((C1237=13),VLOOKUP(F1237,'13 лет'!$C$5:$D$79,2),IF((C1237=14),VLOOKUP(F1237,'14 лет'!$C$5:$D$79,2),IF((C1237=15),VLOOKUP(F1237,'15 лет'!$C$5:$D$79,2),IF((C1237=16),VLOOKUP(F1237,'16 лет'!$C$5:$D$79,2),IF((C1237=17),VLOOKUP(F1237,'17 лет'!$C$5:$D$79,2))))))))))))</f>
        <v>0</v>
      </c>
      <c r="H1237" s="28"/>
      <c r="I1237" s="17">
        <f>IF((C1237&lt;=7),VLOOKUP(H1237,'7 лет'!$E$5:$F$79,2),IF((C1237=8),VLOOKUP(H1237,'8 лет'!$E$5:$F$79,2),IF((C1237=9),VLOOKUP(H1237,'9 лет'!$E$5:$F$79,2),IF((C1237=10),VLOOKUP(H1237,'10 лет'!$E$5:$F$79,2),IF((C1237=11),VLOOKUP(H1237,'11 лет'!$E$5:$F$79,2),IF((C1237=12),VLOOKUP(H1237,'12 лет'!$E$5:$F$79,2),IF((C1237=13),VLOOKUP(H1237,'13 лет'!$E$5:$F$79,2),IF((C1237=14),VLOOKUP(H1237,'14 лет'!$E$5:$F$79,2),IF((C1237=15),VLOOKUP(H1237,'15 лет'!$E$5:$F$79,2),IF((C1237=16),VLOOKUP(H1237,'16 лет'!$E$5:$F$79,2),IF((C1237=17),VLOOKUP(H1237,'17 лет'!$E$5:$F$79,2))))))))))))</f>
        <v>0</v>
      </c>
      <c r="J1237" s="28"/>
      <c r="K1237" s="17">
        <f>IF((C1237&lt;=7),VLOOKUP(J1237,'7 лет'!$G$5:$H$79,2),IF((C1237=8),VLOOKUP(J1237,'8 лет'!$G$5:$H$79,2),IF((C1237=9),VLOOKUP(J1237,'9 лет'!$G$5:$H$79,2),IF((C1237=10),VLOOKUP(J1237,'10 лет'!$G$5:$H$79,2),IF((C1237=11),VLOOKUP(J1237,'11 лет'!$G$5:$H$79,2),IF((C1237=12),VLOOKUP(J1237,'12 лет'!$G$5:$H$79,2),IF((C1237=13),VLOOKUP(J1237,'13 лет'!$G$5:$H$79,2),IF((C1237=14),VLOOKUP(J1237,'14 лет'!$G$5:$H$79,2),IF(C1237&gt;=15,"0")))))))))</f>
        <v>0</v>
      </c>
      <c r="L1237" s="28"/>
      <c r="M1237" s="17" t="str">
        <f>IF((C1237=12),VLOOKUP(L1237,'12 лет'!$I$5:$J$81,2),IF((C1237=13),VLOOKUP(L1237,'13 лет'!$I$5:$J$81,2),IF((C1237=14),VLOOKUP(L1237,'14 лет'!$I$5:$J$80,2),IF((C1237=15),VLOOKUP(L1237,'15 лет'!$G$5:$H$82,2),IF((C1237=16),VLOOKUP(L1237,'16 лет'!$G$5:$H$81,2),IF((C1237=17),VLOOKUP(L1237,'17 лет'!$G$5:$H$81,2),IF(C1237&lt;12,"0")))))))</f>
        <v>0</v>
      </c>
      <c r="N1237" s="28"/>
      <c r="O1237" s="17" t="str">
        <f>IF((C1237=15),VLOOKUP(N1237,'15 лет'!$I$5:$J$100,2),IF((C1237=16),VLOOKUP(N1237,'16 лет'!$I$5:$J$94,2),IF((C1237=17),VLOOKUP(N1237,'17 лет'!$I$5:$J$97,2),IF(C1237&lt;15,"0"))))</f>
        <v>0</v>
      </c>
      <c r="P1237" s="11"/>
      <c r="Q1237" s="17">
        <f>IF((C1237&lt;=7),VLOOKUP(P1237,'7 лет'!$I$5:$J$79,2),IF((C1237=8),VLOOKUP(P1237,'8 лет'!$I$5:$J$79,2),IF((C1237=9),VLOOKUP(P1237,'9 лет'!$I$5:$J$79,2),IF((C1237=10),VLOOKUP(P1237,'10 лет'!$I$5:$J$79,2),IF((C1237=11),VLOOKUP(P1237,'11 лет'!$I$5:$J$79,2),IF((C1237=12),VLOOKUP(P1237,'12 лет'!$K$5:$L$79,2),IF((C1237=13),VLOOKUP(P1237,'13 лет'!$K$5:$L$79,2),IF((C1237=14),VLOOKUP(P1237,'14 лет'!$K$5:$L$79,2),IF((C1237=15),VLOOKUP(P1237,'15 лет'!$K$5:$L$79,2),IF((C1237=16),VLOOKUP(P1237,'16 лет'!$K$5:$L$79,2),IF((C1237=17),VLOOKUP(P1237,'17 лет'!$K$5:$L$79,2),)))))))))))</f>
        <v>50</v>
      </c>
      <c r="R1237" s="28"/>
      <c r="S1237" s="17">
        <f>IF((C1237&lt;=7),VLOOKUP(R1237,'7 лет'!$K$5:$L$79,2),IF((C1237=8),VLOOKUP(R1237,'8 лет'!$K$5:$L$79,2),IF((C1237=9),VLOOKUP(R1237,'9 лет'!$K$5:$L$79,2),IF((C1237=10),VLOOKUP(R1237,'10 лет'!$K$5:$L$79,2),IF((C1237=11),VLOOKUP(R1237,'11 лет'!$K$5:$L$79,2),IF((C1237=12),VLOOKUP(R1237,'12 лет'!$M$5:$N$79,2),IF((C1237=13),VLOOKUP(R1237,'13 лет'!$M$5:$N$79,2),IF((C1237=14),VLOOKUP(R1237,'14 лет'!$M$5:$N$79,2),IF((C1237=15),VLOOKUP(R1237,'15 лет'!$M$5:$N$79,2),IF((C1237=16),VLOOKUP(R1237,'16 лет'!$M$5:$N$79,2),IF((C1237=17),VLOOKUP(R1237,'17 лет'!$M$5:$N$79,2))))))))))))</f>
        <v>0</v>
      </c>
      <c r="T1237" s="34">
        <f t="shared" ref="T1237:T1242" si="58">SUM(E1237+G1237+I1237+K1237+M1237+O1237+Q1237+S1237)</f>
        <v>50</v>
      </c>
      <c r="U1237" s="4">
        <f>'Личное первенство юноши'!U187</f>
        <v>7</v>
      </c>
      <c r="V1237" s="119">
        <f ca="1">'Командный зачет'!G39</f>
        <v>2</v>
      </c>
      <c r="W1237" s="110">
        <f ca="1">SUM(V1237*2)</f>
        <v>4</v>
      </c>
      <c r="X1237" t="str">
        <f>P1232</f>
        <v>Субъект РФ 30</v>
      </c>
    </row>
    <row r="1238" spans="1:24" ht="18.75">
      <c r="A1238" s="28">
        <v>2</v>
      </c>
      <c r="B1238" s="79"/>
      <c r="C1238" s="28"/>
      <c r="D1238" s="28"/>
      <c r="E1238" s="17">
        <f>IF((C1238&lt;=7),VLOOKUP(D1238,'7 лет'!$A$5:$B$78,2),IF((C1238=8),VLOOKUP(D1238,'8 лет'!$A$5:$B$78,2),IF((C1238=9),VLOOKUP(D1238,'9 лет'!$A$5:$B$78,2),IF((C1238=10),VLOOKUP(D1238,'10 лет'!$A$5:$B$78,2),IF((C1238=11),VLOOKUP(D1238,'11 лет'!$A$5:$B$78,2),IF((C1238=12),VLOOKUP(D1238,'12 лет'!$A$5:$B$78,2),IF((C1238=13),VLOOKUP(D1238,'13 лет'!$A$5:$B$78,2),IF((C1238=14),VLOOKUP(D1238,'14 лет'!$A$5:$B$78,2),IF((C1238=15),VLOOKUP(D1238,'15 лет'!$A$5:$B$78,2),IF((C1238=16),VLOOKUP(D1238,'16 лет'!$A$5:$B$78,2),IF((C1238=17),VLOOKUP(D1238,'17 лет'!$A$5:$B$78,2))))))))))))</f>
        <v>0</v>
      </c>
      <c r="F1238" s="28"/>
      <c r="G1238" s="17">
        <f>IF((C1238&lt;=7),VLOOKUP(F1238,'7 лет'!$C$5:$D$79,2),IF((C1238=8),VLOOKUP(F1238,'8 лет'!$C$5:$D$79,2),IF((C1238=9),VLOOKUP(F1238,'9 лет'!$C$5:$D$79,2),IF((C1238=10),VLOOKUP(F1238,'10 лет'!$C$5:$D$79,2),IF((C1238=11),VLOOKUP(F1238,'11 лет'!$C$5:$D$79,2),IF((C1238=12),VLOOKUP(F1238,'12 лет'!$C$5:$D$79,2),IF((C1238=13),VLOOKUP(F1238,'13 лет'!$C$5:$D$79,2),IF((C1238=14),VLOOKUP(F1238,'14 лет'!$C$5:$D$79,2),IF((C1238=15),VLOOKUP(F1238,'15 лет'!$C$5:$D$79,2),IF((C1238=16),VLOOKUP(F1238,'16 лет'!$C$5:$D$79,2),IF((C1238=17),VLOOKUP(F1238,'17 лет'!$C$5:$D$79,2))))))))))))</f>
        <v>0</v>
      </c>
      <c r="H1238" s="28"/>
      <c r="I1238" s="17">
        <f>IF((C1238&lt;=7),VLOOKUP(H1238,'7 лет'!$E$5:$F$79,2),IF((C1238=8),VLOOKUP(H1238,'8 лет'!$E$5:$F$79,2),IF((C1238=9),VLOOKUP(H1238,'9 лет'!$E$5:$F$79,2),IF((C1238=10),VLOOKUP(H1238,'10 лет'!$E$5:$F$79,2),IF((C1238=11),VLOOKUP(H1238,'11 лет'!$E$5:$F$79,2),IF((C1238=12),VLOOKUP(H1238,'12 лет'!$E$5:$F$79,2),IF((C1238=13),VLOOKUP(H1238,'13 лет'!$E$5:$F$79,2),IF((C1238=14),VLOOKUP(H1238,'14 лет'!$E$5:$F$79,2),IF((C1238=15),VLOOKUP(H1238,'15 лет'!$E$5:$F$79,2),IF((C1238=16),VLOOKUP(H1238,'16 лет'!$E$5:$F$79,2),IF((C1238=17),VLOOKUP(H1238,'17 лет'!$E$5:$F$79,2))))))))))))</f>
        <v>0</v>
      </c>
      <c r="J1238" s="28"/>
      <c r="K1238" s="17">
        <f>IF((C1238&lt;=7),VLOOKUP(J1238,'7 лет'!$G$5:$H$79,2),IF((C1238=8),VLOOKUP(J1238,'8 лет'!$G$5:$H$79,2),IF((C1238=9),VLOOKUP(J1238,'9 лет'!$G$5:$H$79,2),IF((C1238=10),VLOOKUP(J1238,'10 лет'!$G$5:$H$79,2),IF((C1238=11),VLOOKUP(J1238,'11 лет'!$G$5:$H$79,2),IF((C1238=12),VLOOKUP(J1238,'12 лет'!$G$5:$H$79,2),IF((C1238=13),VLOOKUP(J1238,'13 лет'!$G$5:$H$79,2),IF((C1238=14),VLOOKUP(J1238,'14 лет'!$G$5:$H$79,2),IF(C1238&gt;=15,"0")))))))))</f>
        <v>0</v>
      </c>
      <c r="L1238" s="28"/>
      <c r="M1238" s="17" t="str">
        <f>IF((C1238=12),VLOOKUP(L1238,'12 лет'!$I$5:$J$81,2),IF((C1238=13),VLOOKUP(L1238,'13 лет'!$I$5:$J$81,2),IF((C1238=14),VLOOKUP(L1238,'14 лет'!$I$5:$J$80,2),IF((C1238=15),VLOOKUP(L1238,'15 лет'!$G$5:$H$82,2),IF((C1238=16),VLOOKUP(L1238,'16 лет'!$G$5:$H$81,2),IF((C1238=17),VLOOKUP(L1238,'17 лет'!$G$5:$H$81,2),IF(C1238&lt;12,"0")))))))</f>
        <v>0</v>
      </c>
      <c r="N1238" s="28"/>
      <c r="O1238" s="17" t="str">
        <f>IF((C1238=15),VLOOKUP(N1238,'15 лет'!$I$5:$J$100,2),IF((C1238=16),VLOOKUP(N1238,'16 лет'!$I$5:$J$94,2),IF((C1238=17),VLOOKUP(N1238,'17 лет'!$I$5:$J$97,2),IF(C1238&lt;15,"0"))))</f>
        <v>0</v>
      </c>
      <c r="P1238" s="11"/>
      <c r="Q1238" s="17">
        <f>IF((C1238&lt;=7),VLOOKUP(P1238,'7 лет'!$I$5:$J$79,2),IF((C1238=8),VLOOKUP(P1238,'8 лет'!$I$5:$J$79,2),IF((C1238=9),VLOOKUP(P1238,'9 лет'!$I$5:$J$79,2),IF((C1238=10),VLOOKUP(P1238,'10 лет'!$I$5:$J$79,2),IF((C1238=11),VLOOKUP(P1238,'11 лет'!$I$5:$J$79,2),IF((C1238=12),VLOOKUP(P1238,'12 лет'!$K$5:$L$79,2),IF((C1238=13),VLOOKUP(P1238,'13 лет'!$K$5:$L$79,2),IF((C1238=14),VLOOKUP(P1238,'14 лет'!$K$5:$L$79,2),IF((C1238=15),VLOOKUP(P1238,'15 лет'!$K$5:$L$79,2),IF((C1238=16),VLOOKUP(P1238,'16 лет'!$K$5:$L$79,2),IF((C1238=17),VLOOKUP(P1238,'17 лет'!$K$5:$L$79,2),)))))))))))</f>
        <v>50</v>
      </c>
      <c r="R1238" s="28"/>
      <c r="S1238" s="17">
        <f>IF((C1238&lt;=7),VLOOKUP(R1238,'7 лет'!$K$5:$L$79,2),IF((C1238=8),VLOOKUP(R1238,'8 лет'!$K$5:$L$79,2),IF((C1238=9),VLOOKUP(R1238,'9 лет'!$K$5:$L$79,2),IF((C1238=10),VLOOKUP(R1238,'10 лет'!$K$5:$L$79,2),IF((C1238=11),VLOOKUP(R1238,'11 лет'!$K$5:$L$79,2),IF((C1238=12),VLOOKUP(R1238,'12 лет'!$M$5:$N$79,2),IF((C1238=13),VLOOKUP(R1238,'13 лет'!$M$5:$N$79,2),IF((C1238=14),VLOOKUP(R1238,'14 лет'!$M$5:$N$79,2),IF((C1238=15),VLOOKUP(R1238,'15 лет'!$M$5:$N$79,2),IF((C1238=16),VLOOKUP(R1238,'16 лет'!$M$5:$N$79,2),IF((C1238=17),VLOOKUP(R1238,'17 лет'!$M$5:$N$79,2))))))))))))</f>
        <v>0</v>
      </c>
      <c r="T1238" s="34">
        <f t="shared" si="58"/>
        <v>50</v>
      </c>
      <c r="U1238" s="4">
        <f>'Личное первенство юноши'!U188</f>
        <v>7</v>
      </c>
      <c r="V1238" s="120"/>
      <c r="W1238" s="111"/>
      <c r="X1238" t="str">
        <f>P1232</f>
        <v>Субъект РФ 30</v>
      </c>
    </row>
    <row r="1239" spans="1:24" ht="18.75">
      <c r="A1239" s="28">
        <v>3</v>
      </c>
      <c r="B1239" s="79"/>
      <c r="C1239" s="28"/>
      <c r="D1239" s="28"/>
      <c r="E1239" s="17">
        <f>IF((C1239&lt;=7),VLOOKUP(D1239,'7 лет'!$A$5:$B$78,2),IF((C1239=8),VLOOKUP(D1239,'8 лет'!$A$5:$B$78,2),IF((C1239=9),VLOOKUP(D1239,'9 лет'!$A$5:$B$78,2),IF((C1239=10),VLOOKUP(D1239,'10 лет'!$A$5:$B$78,2),IF((C1239=11),VLOOKUP(D1239,'11 лет'!$A$5:$B$78,2),IF((C1239=12),VLOOKUP(D1239,'12 лет'!$A$5:$B$78,2),IF((C1239=13),VLOOKUP(D1239,'13 лет'!$A$5:$B$78,2),IF((C1239=14),VLOOKUP(D1239,'14 лет'!$A$5:$B$78,2),IF((C1239=15),VLOOKUP(D1239,'15 лет'!$A$5:$B$78,2),IF((C1239=16),VLOOKUP(D1239,'16 лет'!$A$5:$B$78,2),IF((C1239=17),VLOOKUP(D1239,'17 лет'!$A$5:$B$78,2))))))))))))</f>
        <v>0</v>
      </c>
      <c r="F1239" s="28"/>
      <c r="G1239" s="17">
        <f>IF((C1239&lt;=7),VLOOKUP(F1239,'7 лет'!$C$5:$D$79,2),IF((C1239=8),VLOOKUP(F1239,'8 лет'!$C$5:$D$79,2),IF((C1239=9),VLOOKUP(F1239,'9 лет'!$C$5:$D$79,2),IF((C1239=10),VLOOKUP(F1239,'10 лет'!$C$5:$D$79,2),IF((C1239=11),VLOOKUP(F1239,'11 лет'!$C$5:$D$79,2),IF((C1239=12),VLOOKUP(F1239,'12 лет'!$C$5:$D$79,2),IF((C1239=13),VLOOKUP(F1239,'13 лет'!$C$5:$D$79,2),IF((C1239=14),VLOOKUP(F1239,'14 лет'!$C$5:$D$79,2),IF((C1239=15),VLOOKUP(F1239,'15 лет'!$C$5:$D$79,2),IF((C1239=16),VLOOKUP(F1239,'16 лет'!$C$5:$D$79,2),IF((C1239=17),VLOOKUP(F1239,'17 лет'!$C$5:$D$79,2))))))))))))</f>
        <v>0</v>
      </c>
      <c r="H1239" s="28"/>
      <c r="I1239" s="17">
        <f>IF((C1239&lt;=7),VLOOKUP(H1239,'7 лет'!$E$5:$F$79,2),IF((C1239=8),VLOOKUP(H1239,'8 лет'!$E$5:$F$79,2),IF((C1239=9),VLOOKUP(H1239,'9 лет'!$E$5:$F$79,2),IF((C1239=10),VLOOKUP(H1239,'10 лет'!$E$5:$F$79,2),IF((C1239=11),VLOOKUP(H1239,'11 лет'!$E$5:$F$79,2),IF((C1239=12),VLOOKUP(H1239,'12 лет'!$E$5:$F$79,2),IF((C1239=13),VLOOKUP(H1239,'13 лет'!$E$5:$F$79,2),IF((C1239=14),VLOOKUP(H1239,'14 лет'!$E$5:$F$79,2),IF((C1239=15),VLOOKUP(H1239,'15 лет'!$E$5:$F$79,2),IF((C1239=16),VLOOKUP(H1239,'16 лет'!$E$5:$F$79,2),IF((C1239=17),VLOOKUP(H1239,'17 лет'!$E$5:$F$79,2))))))))))))</f>
        <v>0</v>
      </c>
      <c r="J1239" s="28"/>
      <c r="K1239" s="17">
        <f>IF((C1239&lt;=7),VLOOKUP(J1239,'7 лет'!$G$5:$H$79,2),IF((C1239=8),VLOOKUP(J1239,'8 лет'!$G$5:$H$79,2),IF((C1239=9),VLOOKUP(J1239,'9 лет'!$G$5:$H$79,2),IF((C1239=10),VLOOKUP(J1239,'10 лет'!$G$5:$H$79,2),IF((C1239=11),VLOOKUP(J1239,'11 лет'!$G$5:$H$79,2),IF((C1239=12),VLOOKUP(J1239,'12 лет'!$G$5:$H$79,2),IF((C1239=13),VLOOKUP(J1239,'13 лет'!$G$5:$H$79,2),IF((C1239=14),VLOOKUP(J1239,'14 лет'!$G$5:$H$79,2),IF(C1239&gt;=15,"0")))))))))</f>
        <v>0</v>
      </c>
      <c r="L1239" s="28"/>
      <c r="M1239" s="17" t="str">
        <f>IF((C1239=12),VLOOKUP(L1239,'12 лет'!$I$5:$J$81,2),IF((C1239=13),VLOOKUP(L1239,'13 лет'!$I$5:$J$81,2),IF((C1239=14),VLOOKUP(L1239,'14 лет'!$I$5:$J$80,2),IF((C1239=15),VLOOKUP(L1239,'15 лет'!$G$5:$H$82,2),IF((C1239=16),VLOOKUP(L1239,'16 лет'!$G$5:$H$81,2),IF((C1239=17),VLOOKUP(L1239,'17 лет'!$G$5:$H$81,2),IF(C1239&lt;12,"0")))))))</f>
        <v>0</v>
      </c>
      <c r="N1239" s="28"/>
      <c r="O1239" s="17" t="str">
        <f>IF((C1239=15),VLOOKUP(N1239,'15 лет'!$I$5:$J$100,2),IF((C1239=16),VLOOKUP(N1239,'16 лет'!$I$5:$J$94,2),IF((C1239=17),VLOOKUP(N1239,'17 лет'!$I$5:$J$97,2),IF(C1239&lt;15,"0"))))</f>
        <v>0</v>
      </c>
      <c r="P1239" s="11"/>
      <c r="Q1239" s="17">
        <f>IF((C1239&lt;=7),VLOOKUP(P1239,'7 лет'!$I$5:$J$79,2),IF((C1239=8),VLOOKUP(P1239,'8 лет'!$I$5:$J$79,2),IF((C1239=9),VLOOKUP(P1239,'9 лет'!$I$5:$J$79,2),IF((C1239=10),VLOOKUP(P1239,'10 лет'!$I$5:$J$79,2),IF((C1239=11),VLOOKUP(P1239,'11 лет'!$I$5:$J$79,2),IF((C1239=12),VLOOKUP(P1239,'12 лет'!$K$5:$L$79,2),IF((C1239=13),VLOOKUP(P1239,'13 лет'!$K$5:$L$79,2),IF((C1239=14),VLOOKUP(P1239,'14 лет'!$K$5:$L$79,2),IF((C1239=15),VLOOKUP(P1239,'15 лет'!$K$5:$L$79,2),IF((C1239=16),VLOOKUP(P1239,'16 лет'!$K$5:$L$79,2),IF((C1239=17),VLOOKUP(P1239,'17 лет'!$K$5:$L$79,2),)))))))))))</f>
        <v>50</v>
      </c>
      <c r="R1239" s="28"/>
      <c r="S1239" s="17">
        <f>IF((C1239&lt;=7),VLOOKUP(R1239,'7 лет'!$K$5:$L$79,2),IF((C1239=8),VLOOKUP(R1239,'8 лет'!$K$5:$L$79,2),IF((C1239=9),VLOOKUP(R1239,'9 лет'!$K$5:$L$79,2),IF((C1239=10),VLOOKUP(R1239,'10 лет'!$K$5:$L$79,2),IF((C1239=11),VLOOKUP(R1239,'11 лет'!$K$5:$L$79,2),IF((C1239=12),VLOOKUP(R1239,'12 лет'!$M$5:$N$79,2),IF((C1239=13),VLOOKUP(R1239,'13 лет'!$M$5:$N$79,2),IF((C1239=14),VLOOKUP(R1239,'14 лет'!$M$5:$N$79,2),IF((C1239=15),VLOOKUP(R1239,'15 лет'!$M$5:$N$79,2),IF((C1239=16),VLOOKUP(R1239,'16 лет'!$M$5:$N$79,2),IF((C1239=17),VLOOKUP(R1239,'17 лет'!$M$5:$N$79,2))))))))))))</f>
        <v>0</v>
      </c>
      <c r="T1239" s="34">
        <f t="shared" si="58"/>
        <v>50</v>
      </c>
      <c r="U1239" s="4">
        <f>'Личное первенство юноши'!U189</f>
        <v>7</v>
      </c>
      <c r="V1239" s="120"/>
      <c r="W1239" s="111"/>
      <c r="X1239" t="str">
        <f>P1232</f>
        <v>Субъект РФ 30</v>
      </c>
    </row>
    <row r="1240" spans="1:24" ht="18.75">
      <c r="A1240" s="28">
        <v>4</v>
      </c>
      <c r="B1240" s="79"/>
      <c r="C1240" s="28"/>
      <c r="D1240" s="28"/>
      <c r="E1240" s="17">
        <f>IF((C1240&lt;=7),VLOOKUP(D1240,'7 лет'!$A$5:$B$78,2),IF((C1240=8),VLOOKUP(D1240,'8 лет'!$A$5:$B$78,2),IF((C1240=9),VLOOKUP(D1240,'9 лет'!$A$5:$B$78,2),IF((C1240=10),VLOOKUP(D1240,'10 лет'!$A$5:$B$78,2),IF((C1240=11),VLOOKUP(D1240,'11 лет'!$A$5:$B$78,2),IF((C1240=12),VLOOKUP(D1240,'12 лет'!$A$5:$B$78,2),IF((C1240=13),VLOOKUP(D1240,'13 лет'!$A$5:$B$78,2),IF((C1240=14),VLOOKUP(D1240,'14 лет'!$A$5:$B$78,2),IF((C1240=15),VLOOKUP(D1240,'15 лет'!$A$5:$B$78,2),IF((C1240=16),VLOOKUP(D1240,'16 лет'!$A$5:$B$78,2),IF((C1240=17),VLOOKUP(D1240,'17 лет'!$A$5:$B$78,2))))))))))))</f>
        <v>0</v>
      </c>
      <c r="F1240" s="28"/>
      <c r="G1240" s="17">
        <f>IF((C1240&lt;=7),VLOOKUP(F1240,'7 лет'!$C$5:$D$79,2),IF((C1240=8),VLOOKUP(F1240,'8 лет'!$C$5:$D$79,2),IF((C1240=9),VLOOKUP(F1240,'9 лет'!$C$5:$D$79,2),IF((C1240=10),VLOOKUP(F1240,'10 лет'!$C$5:$D$79,2),IF((C1240=11),VLOOKUP(F1240,'11 лет'!$C$5:$D$79,2),IF((C1240=12),VLOOKUP(F1240,'12 лет'!$C$5:$D$79,2),IF((C1240=13),VLOOKUP(F1240,'13 лет'!$C$5:$D$79,2),IF((C1240=14),VLOOKUP(F1240,'14 лет'!$C$5:$D$79,2),IF((C1240=15),VLOOKUP(F1240,'15 лет'!$C$5:$D$79,2),IF((C1240=16),VLOOKUP(F1240,'16 лет'!$C$5:$D$79,2),IF((C1240=17),VLOOKUP(F1240,'17 лет'!$C$5:$D$79,2))))))))))))</f>
        <v>0</v>
      </c>
      <c r="H1240" s="28"/>
      <c r="I1240" s="17">
        <f>IF((C1240&lt;=7),VLOOKUP(H1240,'7 лет'!$E$5:$F$79,2),IF((C1240=8),VLOOKUP(H1240,'8 лет'!$E$5:$F$79,2),IF((C1240=9),VLOOKUP(H1240,'9 лет'!$E$5:$F$79,2),IF((C1240=10),VLOOKUP(H1240,'10 лет'!$E$5:$F$79,2),IF((C1240=11),VLOOKUP(H1240,'11 лет'!$E$5:$F$79,2),IF((C1240=12),VLOOKUP(H1240,'12 лет'!$E$5:$F$79,2),IF((C1240=13),VLOOKUP(H1240,'13 лет'!$E$5:$F$79,2),IF((C1240=14),VLOOKUP(H1240,'14 лет'!$E$5:$F$79,2),IF((C1240=15),VLOOKUP(H1240,'15 лет'!$E$5:$F$79,2),IF((C1240=16),VLOOKUP(H1240,'16 лет'!$E$5:$F$79,2),IF((C1240=17),VLOOKUP(H1240,'17 лет'!$E$5:$F$79,2))))))))))))</f>
        <v>0</v>
      </c>
      <c r="J1240" s="28"/>
      <c r="K1240" s="17">
        <f>IF((C1240&lt;=7),VLOOKUP(J1240,'7 лет'!$G$5:$H$79,2),IF((C1240=8),VLOOKUP(J1240,'8 лет'!$G$5:$H$79,2),IF((C1240=9),VLOOKUP(J1240,'9 лет'!$G$5:$H$79,2),IF((C1240=10),VLOOKUP(J1240,'10 лет'!$G$5:$H$79,2),IF((C1240=11),VLOOKUP(J1240,'11 лет'!$G$5:$H$79,2),IF((C1240=12),VLOOKUP(J1240,'12 лет'!$G$5:$H$79,2),IF((C1240=13),VLOOKUP(J1240,'13 лет'!$G$5:$H$79,2),IF((C1240=14),VLOOKUP(J1240,'14 лет'!$G$5:$H$79,2),IF(C1240&gt;=15,"0")))))))))</f>
        <v>0</v>
      </c>
      <c r="L1240" s="28"/>
      <c r="M1240" s="17" t="str">
        <f>IF((C1240=12),VLOOKUP(L1240,'12 лет'!$I$5:$J$81,2),IF((C1240=13),VLOOKUP(L1240,'13 лет'!$I$5:$J$81,2),IF((C1240=14),VLOOKUP(L1240,'14 лет'!$I$5:$J$80,2),IF((C1240=15),VLOOKUP(L1240,'15 лет'!$G$5:$H$82,2),IF((C1240=16),VLOOKUP(L1240,'16 лет'!$G$5:$H$81,2),IF((C1240=17),VLOOKUP(L1240,'17 лет'!$G$5:$H$81,2),IF(C1240&lt;12,"0")))))))</f>
        <v>0</v>
      </c>
      <c r="N1240" s="28"/>
      <c r="O1240" s="17" t="str">
        <f>IF((C1240=15),VLOOKUP(N1240,'15 лет'!$I$5:$J$100,2),IF((C1240=16),VLOOKUP(N1240,'16 лет'!$I$5:$J$94,2),IF((C1240=17),VLOOKUP(N1240,'17 лет'!$I$5:$J$97,2),IF(C1240&lt;15,"0"))))</f>
        <v>0</v>
      </c>
      <c r="P1240" s="11"/>
      <c r="Q1240" s="17">
        <f>IF((C1240&lt;=7),VLOOKUP(P1240,'7 лет'!$I$5:$J$79,2),IF((C1240=8),VLOOKUP(P1240,'8 лет'!$I$5:$J$79,2),IF((C1240=9),VLOOKUP(P1240,'9 лет'!$I$5:$J$79,2),IF((C1240=10),VLOOKUP(P1240,'10 лет'!$I$5:$J$79,2),IF((C1240=11),VLOOKUP(P1240,'11 лет'!$I$5:$J$79,2),IF((C1240=12),VLOOKUP(P1240,'12 лет'!$K$5:$L$79,2),IF((C1240=13),VLOOKUP(P1240,'13 лет'!$K$5:$L$79,2),IF((C1240=14),VLOOKUP(P1240,'14 лет'!$K$5:$L$79,2),IF((C1240=15),VLOOKUP(P1240,'15 лет'!$K$5:$L$79,2),IF((C1240=16),VLOOKUP(P1240,'16 лет'!$K$5:$L$79,2),IF((C1240=17),VLOOKUP(P1240,'17 лет'!$K$5:$L$79,2),)))))))))))</f>
        <v>50</v>
      </c>
      <c r="R1240" s="28"/>
      <c r="S1240" s="17">
        <f>IF((C1240&lt;=7),VLOOKUP(R1240,'7 лет'!$K$5:$L$79,2),IF((C1240=8),VLOOKUP(R1240,'8 лет'!$K$5:$L$79,2),IF((C1240=9),VLOOKUP(R1240,'9 лет'!$K$5:$L$79,2),IF((C1240=10),VLOOKUP(R1240,'10 лет'!$K$5:$L$79,2),IF((C1240=11),VLOOKUP(R1240,'11 лет'!$K$5:$L$79,2),IF((C1240=12),VLOOKUP(R1240,'12 лет'!$M$5:$N$79,2),IF((C1240=13),VLOOKUP(R1240,'13 лет'!$M$5:$N$79,2),IF((C1240=14),VLOOKUP(R1240,'14 лет'!$M$5:$N$79,2),IF((C1240=15),VLOOKUP(R1240,'15 лет'!$M$5:$N$79,2),IF((C1240=16),VLOOKUP(R1240,'16 лет'!$M$5:$N$79,2),IF((C1240=17),VLOOKUP(R1240,'17 лет'!$M$5:$N$79,2))))))))))))</f>
        <v>0</v>
      </c>
      <c r="T1240" s="34">
        <f t="shared" si="58"/>
        <v>50</v>
      </c>
      <c r="U1240" s="4">
        <f>'Личное первенство юноши'!U190</f>
        <v>7</v>
      </c>
      <c r="V1240" s="120"/>
      <c r="W1240" s="111"/>
      <c r="X1240" t="str">
        <f>P1232</f>
        <v>Субъект РФ 30</v>
      </c>
    </row>
    <row r="1241" spans="1:24" ht="18.75">
      <c r="A1241" s="28">
        <v>5</v>
      </c>
      <c r="B1241" s="79"/>
      <c r="C1241" s="28"/>
      <c r="D1241" s="28"/>
      <c r="E1241" s="17">
        <f>IF((C1241&lt;=7),VLOOKUP(D1241,'7 лет'!$A$5:$B$78,2),IF((C1241=8),VLOOKUP(D1241,'8 лет'!$A$5:$B$78,2),IF((C1241=9),VLOOKUP(D1241,'9 лет'!$A$5:$B$78,2),IF((C1241=10),VLOOKUP(D1241,'10 лет'!$A$5:$B$78,2),IF((C1241=11),VLOOKUP(D1241,'11 лет'!$A$5:$B$78,2),IF((C1241=12),VLOOKUP(D1241,'12 лет'!$A$5:$B$78,2),IF((C1241=13),VLOOKUP(D1241,'13 лет'!$A$5:$B$78,2),IF((C1241=14),VLOOKUP(D1241,'14 лет'!$A$5:$B$78,2),IF((C1241=15),VLOOKUP(D1241,'15 лет'!$A$5:$B$78,2),IF((C1241=16),VLOOKUP(D1241,'16 лет'!$A$5:$B$78,2),IF((C1241=17),VLOOKUP(D1241,'17 лет'!$A$5:$B$78,2))))))))))))</f>
        <v>0</v>
      </c>
      <c r="F1241" s="28"/>
      <c r="G1241" s="17">
        <f>IF((C1241&lt;=7),VLOOKUP(F1241,'7 лет'!$C$5:$D$79,2),IF((C1241=8),VLOOKUP(F1241,'8 лет'!$C$5:$D$79,2),IF((C1241=9),VLOOKUP(F1241,'9 лет'!$C$5:$D$79,2),IF((C1241=10),VLOOKUP(F1241,'10 лет'!$C$5:$D$79,2),IF((C1241=11),VLOOKUP(F1241,'11 лет'!$C$5:$D$79,2),IF((C1241=12),VLOOKUP(F1241,'12 лет'!$C$5:$D$79,2),IF((C1241=13),VLOOKUP(F1241,'13 лет'!$C$5:$D$79,2),IF((C1241=14),VLOOKUP(F1241,'14 лет'!$C$5:$D$79,2),IF((C1241=15),VLOOKUP(F1241,'15 лет'!$C$5:$D$79,2),IF((C1241=16),VLOOKUP(F1241,'16 лет'!$C$5:$D$79,2),IF((C1241=17),VLOOKUP(F1241,'17 лет'!$C$5:$D$79,2))))))))))))</f>
        <v>0</v>
      </c>
      <c r="H1241" s="28"/>
      <c r="I1241" s="17">
        <f>IF((C1241&lt;=7),VLOOKUP(H1241,'7 лет'!$E$5:$F$79,2),IF((C1241=8),VLOOKUP(H1241,'8 лет'!$E$5:$F$79,2),IF((C1241=9),VLOOKUP(H1241,'9 лет'!$E$5:$F$79,2),IF((C1241=10),VLOOKUP(H1241,'10 лет'!$E$5:$F$79,2),IF((C1241=11),VLOOKUP(H1241,'11 лет'!$E$5:$F$79,2),IF((C1241=12),VLOOKUP(H1241,'12 лет'!$E$5:$F$79,2),IF((C1241=13),VLOOKUP(H1241,'13 лет'!$E$5:$F$79,2),IF((C1241=14),VLOOKUP(H1241,'14 лет'!$E$5:$F$79,2),IF((C1241=15),VLOOKUP(H1241,'15 лет'!$E$5:$F$79,2),IF((C1241=16),VLOOKUP(H1241,'16 лет'!$E$5:$F$79,2),IF((C1241=17),VLOOKUP(H1241,'17 лет'!$E$5:$F$79,2))))))))))))</f>
        <v>0</v>
      </c>
      <c r="J1241" s="28"/>
      <c r="K1241" s="17">
        <f>IF((C1241&lt;=7),VLOOKUP(J1241,'7 лет'!$G$5:$H$79,2),IF((C1241=8),VLOOKUP(J1241,'8 лет'!$G$5:$H$79,2),IF((C1241=9),VLOOKUP(J1241,'9 лет'!$G$5:$H$79,2),IF((C1241=10),VLOOKUP(J1241,'10 лет'!$G$5:$H$79,2),IF((C1241=11),VLOOKUP(J1241,'11 лет'!$G$5:$H$79,2),IF((C1241=12),VLOOKUP(J1241,'12 лет'!$G$5:$H$79,2),IF((C1241=13),VLOOKUP(J1241,'13 лет'!$G$5:$H$79,2),IF((C1241=14),VLOOKUP(J1241,'14 лет'!$G$5:$H$79,2),IF(C1241&gt;=15,"0")))))))))</f>
        <v>0</v>
      </c>
      <c r="L1241" s="28"/>
      <c r="M1241" s="17" t="str">
        <f>IF((C1241=12),VLOOKUP(L1241,'12 лет'!$I$5:$J$81,2),IF((C1241=13),VLOOKUP(L1241,'13 лет'!$I$5:$J$81,2),IF((C1241=14),VLOOKUP(L1241,'14 лет'!$I$5:$J$80,2),IF((C1241=15),VLOOKUP(L1241,'15 лет'!$G$5:$H$82,2),IF((C1241=16),VLOOKUP(L1241,'16 лет'!$G$5:$H$81,2),IF((C1241=17),VLOOKUP(L1241,'17 лет'!$G$5:$H$81,2),IF(C1241&lt;12,"0")))))))</f>
        <v>0</v>
      </c>
      <c r="N1241" s="28"/>
      <c r="O1241" s="17" t="str">
        <f>IF((C1241=15),VLOOKUP(N1241,'15 лет'!$I$5:$J$100,2),IF((C1241=16),VLOOKUP(N1241,'16 лет'!$I$5:$J$94,2),IF((C1241=17),VLOOKUP(N1241,'17 лет'!$I$5:$J$97,2),IF(C1241&lt;15,"0"))))</f>
        <v>0</v>
      </c>
      <c r="P1241" s="11"/>
      <c r="Q1241" s="17">
        <f>IF((C1241&lt;=7),VLOOKUP(P1241,'7 лет'!$I$5:$J$79,2),IF((C1241=8),VLOOKUP(P1241,'8 лет'!$I$5:$J$79,2),IF((C1241=9),VLOOKUP(P1241,'9 лет'!$I$5:$J$79,2),IF((C1241=10),VLOOKUP(P1241,'10 лет'!$I$5:$J$79,2),IF((C1241=11),VLOOKUP(P1241,'11 лет'!$I$5:$J$79,2),IF((C1241=12),VLOOKUP(P1241,'12 лет'!$K$5:$L$79,2),IF((C1241=13),VLOOKUP(P1241,'13 лет'!$K$5:$L$79,2),IF((C1241=14),VLOOKUP(P1241,'14 лет'!$K$5:$L$79,2),IF((C1241=15),VLOOKUP(P1241,'15 лет'!$K$5:$L$79,2),IF((C1241=16),VLOOKUP(P1241,'16 лет'!$K$5:$L$79,2),IF((C1241=17),VLOOKUP(P1241,'17 лет'!$K$5:$L$79,2),)))))))))))</f>
        <v>50</v>
      </c>
      <c r="R1241" s="28"/>
      <c r="S1241" s="17">
        <f>IF((C1241&lt;=7),VLOOKUP(R1241,'7 лет'!$K$5:$L$79,2),IF((C1241=8),VLOOKUP(R1241,'8 лет'!$K$5:$L$79,2),IF((C1241=9),VLOOKUP(R1241,'9 лет'!$K$5:$L$79,2),IF((C1241=10),VLOOKUP(R1241,'10 лет'!$K$5:$L$79,2),IF((C1241=11),VLOOKUP(R1241,'11 лет'!$K$5:$L$79,2),IF((C1241=12),VLOOKUP(R1241,'12 лет'!$M$5:$N$79,2),IF((C1241=13),VLOOKUP(R1241,'13 лет'!$M$5:$N$79,2),IF((C1241=14),VLOOKUP(R1241,'14 лет'!$M$5:$N$79,2),IF((C1241=15),VLOOKUP(R1241,'15 лет'!$M$5:$N$79,2),IF((C1241=16),VLOOKUP(R1241,'16 лет'!$M$5:$N$79,2),IF((C1241=17),VLOOKUP(R1241,'17 лет'!$M$5:$N$79,2))))))))))))</f>
        <v>0</v>
      </c>
      <c r="T1241" s="34">
        <f t="shared" si="58"/>
        <v>50</v>
      </c>
      <c r="U1241" s="4">
        <f>'Личное первенство юноши'!U191</f>
        <v>7</v>
      </c>
      <c r="V1241" s="120"/>
      <c r="W1241" s="111"/>
      <c r="X1241" t="str">
        <f>P1232</f>
        <v>Субъект РФ 30</v>
      </c>
    </row>
    <row r="1242" spans="1:24" ht="18.75">
      <c r="A1242" s="28">
        <v>6</v>
      </c>
      <c r="B1242" s="79"/>
      <c r="C1242" s="28"/>
      <c r="D1242" s="28"/>
      <c r="E1242" s="17">
        <f>IF((C1242&lt;=7),VLOOKUP(D1242,'7 лет'!$A$5:$B$78,2),IF((C1242=8),VLOOKUP(D1242,'8 лет'!$A$5:$B$78,2),IF((C1242=9),VLOOKUP(D1242,'9 лет'!$A$5:$B$78,2),IF((C1242=10),VLOOKUP(D1242,'10 лет'!$A$5:$B$78,2),IF((C1242=11),VLOOKUP(D1242,'11 лет'!$A$5:$B$78,2),IF((C1242=12),VLOOKUP(D1242,'12 лет'!$A$5:$B$78,2),IF((C1242=13),VLOOKUP(D1242,'13 лет'!$A$5:$B$78,2),IF((C1242=14),VLOOKUP(D1242,'14 лет'!$A$5:$B$78,2),IF((C1242=15),VLOOKUP(D1242,'15 лет'!$A$5:$B$78,2),IF((C1242=16),VLOOKUP(D1242,'16 лет'!$A$5:$B$78,2),IF((C1242=17),VLOOKUP(D1242,'17 лет'!$A$5:$B$78,2))))))))))))</f>
        <v>0</v>
      </c>
      <c r="F1242" s="28"/>
      <c r="G1242" s="17">
        <f>IF((C1242&lt;=7),VLOOKUP(F1242,'7 лет'!$C$5:$D$79,2),IF((C1242=8),VLOOKUP(F1242,'8 лет'!$C$5:$D$79,2),IF((C1242=9),VLOOKUP(F1242,'9 лет'!$C$5:$D$79,2),IF((C1242=10),VLOOKUP(F1242,'10 лет'!$C$5:$D$79,2),IF((C1242=11),VLOOKUP(F1242,'11 лет'!$C$5:$D$79,2),IF((C1242=12),VLOOKUP(F1242,'12 лет'!$C$5:$D$79,2),IF((C1242=13),VLOOKUP(F1242,'13 лет'!$C$5:$D$79,2),IF((C1242=14),VLOOKUP(F1242,'14 лет'!$C$5:$D$79,2),IF((C1242=15),VLOOKUP(F1242,'15 лет'!$C$5:$D$79,2),IF((C1242=16),VLOOKUP(F1242,'16 лет'!$C$5:$D$79,2),IF((C1242=17),VLOOKUP(F1242,'17 лет'!$C$5:$D$79,2))))))))))))</f>
        <v>0</v>
      </c>
      <c r="H1242" s="28"/>
      <c r="I1242" s="17">
        <f>IF((C1242&lt;=7),VLOOKUP(H1242,'7 лет'!$E$5:$F$79,2),IF((C1242=8),VLOOKUP(H1242,'8 лет'!$E$5:$F$79,2),IF((C1242=9),VLOOKUP(H1242,'9 лет'!$E$5:$F$79,2),IF((C1242=10),VLOOKUP(H1242,'10 лет'!$E$5:$F$79,2),IF((C1242=11),VLOOKUP(H1242,'11 лет'!$E$5:$F$79,2),IF((C1242=12),VLOOKUP(H1242,'12 лет'!$E$5:$F$79,2),IF((C1242=13),VLOOKUP(H1242,'13 лет'!$E$5:$F$79,2),IF((C1242=14),VLOOKUP(H1242,'14 лет'!$E$5:$F$79,2),IF((C1242=15),VLOOKUP(H1242,'15 лет'!$E$5:$F$79,2),IF((C1242=16),VLOOKUP(H1242,'16 лет'!$E$5:$F$79,2),IF((C1242=17),VLOOKUP(H1242,'17 лет'!$E$5:$F$79,2))))))))))))</f>
        <v>0</v>
      </c>
      <c r="J1242" s="28"/>
      <c r="K1242" s="17">
        <f>IF((C1242&lt;=7),VLOOKUP(J1242,'7 лет'!$G$5:$H$79,2),IF((C1242=8),VLOOKUP(J1242,'8 лет'!$G$5:$H$79,2),IF((C1242=9),VLOOKUP(J1242,'9 лет'!$G$5:$H$79,2),IF((C1242=10),VLOOKUP(J1242,'10 лет'!$G$5:$H$79,2),IF((C1242=11),VLOOKUP(J1242,'11 лет'!$G$5:$H$79,2),IF((C1242=12),VLOOKUP(J1242,'12 лет'!$G$5:$H$79,2),IF((C1242=13),VLOOKUP(J1242,'13 лет'!$G$5:$H$79,2),IF((C1242=14),VLOOKUP(J1242,'14 лет'!$G$5:$H$79,2),IF(C1242&gt;=15,"0")))))))))</f>
        <v>0</v>
      </c>
      <c r="L1242" s="28"/>
      <c r="M1242" s="17" t="str">
        <f>IF((C1242=12),VLOOKUP(L1242,'12 лет'!$I$5:$J$81,2),IF((C1242=13),VLOOKUP(L1242,'13 лет'!$I$5:$J$81,2),IF((C1242=14),VLOOKUP(L1242,'14 лет'!$I$5:$J$80,2),IF((C1242=15),VLOOKUP(L1242,'15 лет'!$G$5:$H$82,2),IF((C1242=16),VLOOKUP(L1242,'16 лет'!$G$5:$H$81,2),IF((C1242=17),VLOOKUP(L1242,'17 лет'!$G$5:$H$81,2),IF(C1242&lt;12,"0")))))))</f>
        <v>0</v>
      </c>
      <c r="N1242" s="28"/>
      <c r="O1242" s="17" t="str">
        <f>IF((C1242=15),VLOOKUP(N1242,'15 лет'!$I$5:$J$100,2),IF((C1242=16),VLOOKUP(N1242,'16 лет'!$I$5:$J$94,2),IF((C1242=17),VLOOKUP(N1242,'17 лет'!$I$5:$J$97,2),IF(C1242&lt;15,"0"))))</f>
        <v>0</v>
      </c>
      <c r="P1242" s="11"/>
      <c r="Q1242" s="17">
        <f>IF((C1242&lt;=7),VLOOKUP(P1242,'7 лет'!$I$5:$J$79,2),IF((C1242=8),VLOOKUP(P1242,'8 лет'!$I$5:$J$79,2),IF((C1242=9),VLOOKUP(P1242,'9 лет'!$I$5:$J$79,2),IF((C1242=10),VLOOKUP(P1242,'10 лет'!$I$5:$J$79,2),IF((C1242=11),VLOOKUP(P1242,'11 лет'!$I$5:$J$79,2),IF((C1242=12),VLOOKUP(P1242,'12 лет'!$K$5:$L$79,2),IF((C1242=13),VLOOKUP(P1242,'13 лет'!$K$5:$L$79,2),IF((C1242=14),VLOOKUP(P1242,'14 лет'!$K$5:$L$79,2),IF((C1242=15),VLOOKUP(P1242,'15 лет'!$K$5:$L$79,2),IF((C1242=16),VLOOKUP(P1242,'16 лет'!$K$5:$L$79,2),IF((C1242=17),VLOOKUP(P1242,'17 лет'!$K$5:$L$79,2),)))))))))))</f>
        <v>50</v>
      </c>
      <c r="R1242" s="28"/>
      <c r="S1242" s="17">
        <f>IF((C1242&lt;=7),VLOOKUP(R1242,'7 лет'!$K$5:$L$79,2),IF((C1242=8),VLOOKUP(R1242,'8 лет'!$K$5:$L$79,2),IF((C1242=9),VLOOKUP(R1242,'9 лет'!$K$5:$L$79,2),IF((C1242=10),VLOOKUP(R1242,'10 лет'!$K$5:$L$79,2),IF((C1242=11),VLOOKUP(R1242,'11 лет'!$K$5:$L$79,2),IF((C1242=12),VLOOKUP(R1242,'12 лет'!$M$5:$N$79,2),IF((C1242=13),VLOOKUP(R1242,'13 лет'!$M$5:$N$79,2),IF((C1242=14),VLOOKUP(R1242,'14 лет'!$M$5:$N$79,2),IF((C1242=15),VLOOKUP(R1242,'15 лет'!$M$5:$N$79,2),IF((C1242=16),VLOOKUP(R1242,'16 лет'!$M$5:$N$79,2),IF((C1242=17),VLOOKUP(R1242,'17 лет'!$M$5:$N$79,2))))))))))))</f>
        <v>0</v>
      </c>
      <c r="T1242" s="34">
        <f t="shared" si="58"/>
        <v>50</v>
      </c>
      <c r="U1242" s="4">
        <f>'Личное первенство юноши'!U192</f>
        <v>7</v>
      </c>
      <c r="V1242" s="120"/>
      <c r="W1242" s="111"/>
      <c r="X1242" t="str">
        <f>P1232</f>
        <v>Субъект РФ 30</v>
      </c>
    </row>
    <row r="1243" spans="1:24" ht="18.75">
      <c r="A1243" s="122"/>
      <c r="B1243" s="123"/>
      <c r="C1243" s="123"/>
      <c r="D1243" s="123"/>
      <c r="E1243" s="123"/>
      <c r="F1243" s="123"/>
      <c r="G1243" s="123"/>
      <c r="H1243" s="123"/>
      <c r="I1243" s="123"/>
      <c r="J1243" s="123"/>
      <c r="K1243" s="123"/>
      <c r="L1243" s="123"/>
      <c r="M1243" s="123"/>
      <c r="N1243" s="123"/>
      <c r="O1243" s="123"/>
      <c r="P1243" s="128" t="s">
        <v>292</v>
      </c>
      <c r="Q1243" s="128"/>
      <c r="R1243" s="128"/>
      <c r="S1243" s="129"/>
      <c r="T1243" s="124">
        <f ca="1">SUMPRODUCT(LARGE($T$1237:$T$1242,ROW(INDIRECT("T1:T"&amp;Z17))))</f>
        <v>250</v>
      </c>
      <c r="U1243" s="125"/>
      <c r="V1243" s="120"/>
      <c r="W1243" s="111"/>
    </row>
    <row r="1244" spans="1:24" ht="24.75" customHeight="1">
      <c r="A1244" s="135" t="s">
        <v>180</v>
      </c>
      <c r="B1244" s="136"/>
      <c r="C1244" s="136"/>
      <c r="D1244" s="136"/>
      <c r="E1244" s="136"/>
      <c r="F1244" s="136"/>
      <c r="G1244" s="136"/>
      <c r="H1244" s="136"/>
      <c r="I1244" s="136"/>
      <c r="J1244" s="136"/>
      <c r="K1244" s="136"/>
      <c r="L1244" s="136"/>
      <c r="M1244" s="136"/>
      <c r="N1244" s="136"/>
      <c r="O1244" s="136"/>
      <c r="P1244" s="136"/>
      <c r="Q1244" s="136"/>
      <c r="R1244" s="136"/>
      <c r="S1244" s="136"/>
      <c r="T1244" s="136"/>
      <c r="U1244" s="137"/>
      <c r="V1244" s="120"/>
      <c r="W1244" s="111"/>
    </row>
    <row r="1245" spans="1:24" ht="18.75">
      <c r="A1245" s="28">
        <v>1</v>
      </c>
      <c r="B1245" s="80"/>
      <c r="C1245" s="28"/>
      <c r="D1245" s="28"/>
      <c r="E1245" s="17">
        <f>IF((C1245&lt;=7),VLOOKUP(D1245,'7 лет'!$M$5:$N$78,2),IF((C1245=8),VLOOKUP(D1245,'8 лет'!$M$5:$N$78,2),IF((C1245=9),VLOOKUP(D1245,'9 лет'!$M$5:$N$78,2),IF((C1245=10),VLOOKUP(D1245,'10 лет'!$M$5:$N$78,2),IF((C1245=11),VLOOKUP(D1245,'11 лет'!$M$5:$N$78,2),IF((C1245=12),VLOOKUP(D1245,'12 лет'!$O$5:$P$78,2),IF((C1245=13),VLOOKUP(D1245,'13 лет'!$O$5:$P$78,2),IF((C1245=14),VLOOKUP(D1245,'14 лет'!$O$5:$P$78,2),IF((C1245=15),VLOOKUP(D1245,'15 лет'!$O$5:$P$78,2),IF((C1245=16),VLOOKUP(D1245,'16 лет'!$O$5:$P$78,2),IF((C1245=17),VLOOKUP(D1245,'17 лет'!$O$5:$P$78,2))))))))))))</f>
        <v>0</v>
      </c>
      <c r="F1245" s="28"/>
      <c r="G1245" s="17">
        <f>IF((C1245&lt;=7),VLOOKUP(F1245,'7 лет'!$O$5:$P$79,2),IF((C1245=8),VLOOKUP(F1245,'8 лет'!$O$5:$P$79,2),IF((C1245=9),VLOOKUP(F1245,'9 лет'!$O$5:$P$79,2),IF((C1245=10),VLOOKUP(F1245,'10 лет'!$O$5:$P$79,2),IF((C1245=11),VLOOKUP(F1245,'11 лет'!$O$5:$P$79,2),IF((C1245=12),VLOOKUP(F1245,'12 лет'!$Q$5:$R$79,2),IF((C1245=13),VLOOKUP(F1245,'13 лет'!$Q$5:$R$79,2),IF((C1245=14),VLOOKUP(F1245,'14 лет'!$Q$5:$R$79,2),IF((C1245=15),VLOOKUP(F1245,'15 лет'!$Q$5:$R$79,2),IF((C1245=16),VLOOKUP(F1245,'16 лет'!$Q$5:$R$79,2),IF((C1245=17),VLOOKUP(F1245,'17 лет'!$Q$5:$R$79,2))))))))))))</f>
        <v>0</v>
      </c>
      <c r="H1245" s="28"/>
      <c r="I1245" s="17">
        <f>IF((C1245&lt;=7),VLOOKUP(H1245,'7 лет'!$Q$5:$R$79,2),IF((C1245=8),VLOOKUP(H1245,'8 лет'!$Q$5:$R$79,2),IF((C1245=9),VLOOKUP(H1245,'9 лет'!$Q$5:$R$79,2),IF((C1245=10),VLOOKUP(H1245,'10 лет'!$Q$5:$R$79,2),IF((C1245=11),VLOOKUP(H1245,'11 лет'!$Q$5:$R$79,2),IF((C1245=12),VLOOKUP(H1245,'12 лет'!$S$5:$T$79,2),IF((C1245=13),VLOOKUP(H1245,'13 лет'!$S$5:$T$79,2),IF((C1245=14),VLOOKUP(H1245,'14 лет'!$S$5:$T$79,2),IF((C1245=15),VLOOKUP(H1245,'15 лет'!$S$5:$T$79,2),IF((C1245=16),VLOOKUP(H1245,'16 лет'!$S$5:$T$79,2),IF((C1245=17),VLOOKUP(H1245,'17 лет'!$S$5:$T$79,2))))))))))))</f>
        <v>0</v>
      </c>
      <c r="J1245" s="28"/>
      <c r="K1245" s="17">
        <f>IF((C1245&lt;=7),VLOOKUP(J1245,'7 лет'!$S$5:$T$79,2),IF((C1245=8),VLOOKUP(J1245,'8 лет'!$S$5:$T$79,2),IF((C1245=9),VLOOKUP(J1245,'9 лет'!$S$5:$T$79,2),IF((C1245=10),VLOOKUP(J1245,'10 лет'!$S$5:$T$79,2),IF((C1245=11),VLOOKUP(J1245,'11 лет'!$S$5:$T$79,2),IF((C1245=12),VLOOKUP(J1245,'12 лет'!$U$5:$V$79,2),IF((C1245=13),VLOOKUP(J1245,'13 лет'!$U$5:$V$79,2),IF((C1245=14),VLOOKUP(J1245,'14 лет'!$U$5:$V$79,2),IF(C1245&gt;=15,"0")))))))))</f>
        <v>0</v>
      </c>
      <c r="L1245" s="28"/>
      <c r="M1245" s="17" t="str">
        <f>IF((C1245=12),VLOOKUP(L1245,'12 лет'!$W$5:$X$85,2),IF((C1245=13),VLOOKUP(L1245,'13 лет'!$W$5:$X$84,2),IF((C1245=14),VLOOKUP(L1245,'14 лет'!$W$5:$X$82,2),IF((C1245=15),VLOOKUP(L1245,'15 лет'!$U$5:$V$82,2),IF((C1245=16),VLOOKUP(L1245,'16 лет'!$U$5:$V$78,2),IF((C1245=17),VLOOKUP(L1245,'17 лет'!$U$5:$V$78,2),IF(C1245&lt;12,"0")))))))</f>
        <v>0</v>
      </c>
      <c r="N1245" s="28"/>
      <c r="O1245" s="17" t="str">
        <f>IF((C1245=15),VLOOKUP(N1245,'15 лет'!$W$5:$X$115,2),IF((C1245=16),VLOOKUP(N1245,'16 лет'!$W$5:$X$113,2),IF((C1245=17),VLOOKUP(N1245,'17 лет'!$W$5:$X$113,2),IF(C1245&lt;15,"0"))))</f>
        <v>0</v>
      </c>
      <c r="P1245" s="11"/>
      <c r="Q1245" s="17">
        <f>IF((C1245&lt;=7),VLOOKUP(P1245,'7 лет'!$U$5:$V$79,2),IF((C1245=8),VLOOKUP(P1245,'8 лет'!$U$5:$V$79,2),IF((C1245=9),VLOOKUP(P1245,'9 лет'!$U$5:$V$79,2),IF((C1245=10),VLOOKUP(P1245,'10 лет'!$U$5:$V$79,2),IF((C1245=11),VLOOKUP(P1245,'11 лет'!$U$5:$V$79,2),IF((C1245=12),VLOOKUP(P1245,'12 лет'!$Y$5:$Z$79,2),IF((C1245=13),VLOOKUP(P1245,'13 лет'!$Y$5:$Z$79,2),IF((C1245=14),VLOOKUP(P1245,'14 лет'!$Y$5:$Z$79,2),IF((C1245=15),VLOOKUP(P1245,'15 лет'!$Y$5:$Z$79,2),IF((C1245=16),VLOOKUP(P1245,'16 лет'!$Y$5:$Z$79,2),IF((C1245=17),VLOOKUP(P1245,'17 лет'!$Y$5:$Z$79,2))))))))))))</f>
        <v>35</v>
      </c>
      <c r="R1245" s="28"/>
      <c r="S1245" s="17">
        <f>IF((C1245&lt;=7),VLOOKUP(R1245,'7 лет'!$W$5:$X$79,2),IF((C1245=8),VLOOKUP(R1245,'8 лет'!$W$5:$X$79,2),IF((C1245=9),VLOOKUP(R1245,'9 лет'!$W$5:$X$79,2),IF((C1245=10),VLOOKUP(R1245,'10 лет'!$W$5:$X$79,2),IF((C1245=11),VLOOKUP(R1245,'11 лет'!$W$5:$X$79,2),IF((C1245=12),VLOOKUP(R1245,'12 лет'!$AA$5:$AB$79,2),IF((C1245=13),VLOOKUP(R1245,'13 лет'!$AA$5:$AB$79,2),IF((C1245=14),VLOOKUP(R1245,'14 лет'!$AA$5:$AB$79,2),IF((C1245=15),VLOOKUP(R1245,'15 лет'!$AA$5:$AB$79,2),IF((C1245=16),VLOOKUP(R1245,'16 лет'!$AA$5:$AB$79,2),IF((C1245=17),VLOOKUP(R1245,'17 лет'!$AA$5:$AB$79,2))))))))))))</f>
        <v>0</v>
      </c>
      <c r="T1245" s="35">
        <f t="shared" ref="T1245:T1250" si="59">SUM(E1245+G1245+I1245+K1245+M1245+O1245+Q1245+S1245)</f>
        <v>35</v>
      </c>
      <c r="U1245" s="4">
        <f>'Личное первенство девушки'!U187</f>
        <v>7</v>
      </c>
      <c r="V1245" s="120"/>
      <c r="W1245" s="111"/>
      <c r="X1245" t="str">
        <f>P1232</f>
        <v>Субъект РФ 30</v>
      </c>
    </row>
    <row r="1246" spans="1:24" ht="18.75">
      <c r="A1246" s="28">
        <v>2</v>
      </c>
      <c r="B1246" s="80"/>
      <c r="C1246" s="28"/>
      <c r="D1246" s="28"/>
      <c r="E1246" s="17">
        <f>IF((C1246&lt;=7),VLOOKUP(D1246,'7 лет'!$M$5:$N$78,2),IF((C1246=8),VLOOKUP(D1246,'8 лет'!$M$5:$N$78,2),IF((C1246=9),VLOOKUP(D1246,'9 лет'!$M$5:$N$78,2),IF((C1246=10),VLOOKUP(D1246,'10 лет'!$M$5:$N$78,2),IF((C1246=11),VLOOKUP(D1246,'11 лет'!$M$5:$N$78,2),IF((C1246=12),VLOOKUP(D1246,'12 лет'!$O$5:$P$78,2),IF((C1246=13),VLOOKUP(D1246,'13 лет'!$O$5:$P$78,2),IF((C1246=14),VLOOKUP(D1246,'14 лет'!$O$5:$P$78,2),IF((C1246=15),VLOOKUP(D1246,'15 лет'!$O$5:$P$78,2),IF((C1246=16),VLOOKUP(D1246,'16 лет'!$O$5:$P$78,2),IF((C1246=17),VLOOKUP(D1246,'17 лет'!$O$5:$P$78,2))))))))))))</f>
        <v>0</v>
      </c>
      <c r="F1246" s="28"/>
      <c r="G1246" s="17">
        <f>IF((C1246&lt;=7),VLOOKUP(F1246,'7 лет'!$O$5:$P$79,2),IF((C1246=8),VLOOKUP(F1246,'8 лет'!$O$5:$P$79,2),IF((C1246=9),VLOOKUP(F1246,'9 лет'!$O$5:$P$79,2),IF((C1246=10),VLOOKUP(F1246,'10 лет'!$O$5:$P$79,2),IF((C1246=11),VLOOKUP(F1246,'11 лет'!$O$5:$P$79,2),IF((C1246=12),VLOOKUP(F1246,'12 лет'!$Q$5:$R$79,2),IF((C1246=13),VLOOKUP(F1246,'13 лет'!$Q$5:$R$79,2),IF((C1246=14),VLOOKUP(F1246,'14 лет'!$Q$5:$R$79,2),IF((C1246=15),VLOOKUP(F1246,'15 лет'!$Q$5:$R$79,2),IF((C1246=16),VLOOKUP(F1246,'16 лет'!$Q$5:$R$79,2),IF((C1246=17),VLOOKUP(F1246,'17 лет'!$Q$5:$R$79,2))))))))))))</f>
        <v>0</v>
      </c>
      <c r="H1246" s="28"/>
      <c r="I1246" s="17">
        <f>IF((C1246&lt;=7),VLOOKUP(H1246,'7 лет'!$Q$5:$R$79,2),IF((C1246=8),VLOOKUP(H1246,'8 лет'!$Q$5:$R$79,2),IF((C1246=9),VLOOKUP(H1246,'9 лет'!$Q$5:$R$79,2),IF((C1246=10),VLOOKUP(H1246,'10 лет'!$Q$5:$R$79,2),IF((C1246=11),VLOOKUP(H1246,'11 лет'!$Q$5:$R$79,2),IF((C1246=12),VLOOKUP(H1246,'12 лет'!$S$5:$T$79,2),IF((C1246=13),VLOOKUP(H1246,'13 лет'!$S$5:$T$79,2),IF((C1246=14),VLOOKUP(H1246,'14 лет'!$S$5:$T$79,2),IF((C1246=15),VLOOKUP(H1246,'15 лет'!$S$5:$T$79,2),IF((C1246=16),VLOOKUP(H1246,'16 лет'!$S$5:$T$79,2),IF((C1246=17),VLOOKUP(H1246,'17 лет'!$S$5:$T$79,2))))))))))))</f>
        <v>0</v>
      </c>
      <c r="J1246" s="28"/>
      <c r="K1246" s="17">
        <f>IF((C1246&lt;=7),VLOOKUP(J1246,'7 лет'!$S$5:$T$79,2),IF((C1246=8),VLOOKUP(J1246,'8 лет'!$S$5:$T$79,2),IF((C1246=9),VLOOKUP(J1246,'9 лет'!$S$5:$T$79,2),IF((C1246=10),VLOOKUP(J1246,'10 лет'!$S$5:$T$79,2),IF((C1246=11),VLOOKUP(J1246,'11 лет'!$S$5:$T$79,2),IF((C1246=12),VLOOKUP(J1246,'12 лет'!$U$5:$V$79,2),IF((C1246=13),VLOOKUP(J1246,'13 лет'!$U$5:$V$79,2),IF((C1246=14),VLOOKUP(J1246,'14 лет'!$U$5:$V$79,2),IF(C1246&gt;=15,"0")))))))))</f>
        <v>0</v>
      </c>
      <c r="L1246" s="28"/>
      <c r="M1246" s="17" t="str">
        <f>IF((C1246=12),VLOOKUP(L1246,'12 лет'!$W$5:$X$85,2),IF((C1246=13),VLOOKUP(L1246,'13 лет'!$W$5:$X$84,2),IF((C1246=14),VLOOKUP(L1246,'14 лет'!$W$5:$X$82,2),IF((C1246=15),VLOOKUP(L1246,'15 лет'!$U$5:$V$82,2),IF((C1246=16),VLOOKUP(L1246,'16 лет'!$U$5:$V$78,2),IF((C1246=17),VLOOKUP(L1246,'17 лет'!$U$5:$V$78,2),IF(C1246&lt;12,"0")))))))</f>
        <v>0</v>
      </c>
      <c r="N1246" s="28"/>
      <c r="O1246" s="17" t="str">
        <f>IF((C1246=15),VLOOKUP(N1246,'15 лет'!$W$5:$X$115,2),IF((C1246=16),VLOOKUP(N1246,'16 лет'!$W$5:$X$113,2),IF((C1246=17),VLOOKUP(N1246,'17 лет'!$W$5:$X$113,2),IF(C1246&lt;15,"0"))))</f>
        <v>0</v>
      </c>
      <c r="P1246" s="11"/>
      <c r="Q1246" s="17">
        <f>IF((C1246&lt;=7),VLOOKUP(P1246,'7 лет'!$U$5:$V$79,2),IF((C1246=8),VLOOKUP(P1246,'8 лет'!$U$5:$V$79,2),IF((C1246=9),VLOOKUP(P1246,'9 лет'!$U$5:$V$79,2),IF((C1246=10),VLOOKUP(P1246,'10 лет'!$U$5:$V$79,2),IF((C1246=11),VLOOKUP(P1246,'11 лет'!$U$5:$V$79,2),IF((C1246=12),VLOOKUP(P1246,'12 лет'!$Y$5:$Z$79,2),IF((C1246=13),VLOOKUP(P1246,'13 лет'!$Y$5:$Z$79,2),IF((C1246=14),VLOOKUP(P1246,'14 лет'!$Y$5:$Z$79,2),IF((C1246=15),VLOOKUP(P1246,'15 лет'!$Y$5:$Z$79,2),IF((C1246=16),VLOOKUP(P1246,'16 лет'!$Y$5:$Z$79,2),IF((C1246=17),VLOOKUP(P1246,'17 лет'!$Y$5:$Z$79,2))))))))))))</f>
        <v>35</v>
      </c>
      <c r="R1246" s="28"/>
      <c r="S1246" s="17">
        <f>IF((C1246&lt;=7),VLOOKUP(R1246,'7 лет'!$W$5:$X$79,2),IF((C1246=8),VLOOKUP(R1246,'8 лет'!$W$5:$X$79,2),IF((C1246=9),VLOOKUP(R1246,'9 лет'!$W$5:$X$79,2),IF((C1246=10),VLOOKUP(R1246,'10 лет'!$W$5:$X$79,2),IF((C1246=11),VLOOKUP(R1246,'11 лет'!$W$5:$X$79,2),IF((C1246=12),VLOOKUP(R1246,'12 лет'!$AA$5:$AB$79,2),IF((C1246=13),VLOOKUP(R1246,'13 лет'!$AA$5:$AB$79,2),IF((C1246=14),VLOOKUP(R1246,'14 лет'!$AA$5:$AB$79,2),IF((C1246=15),VLOOKUP(R1246,'15 лет'!$AA$5:$AB$79,2),IF((C1246=16),VLOOKUP(R1246,'16 лет'!$AA$5:$AB$79,2),IF((C1246=17),VLOOKUP(R1246,'17 лет'!$AA$5:$AB$79,2))))))))))))</f>
        <v>0</v>
      </c>
      <c r="T1246" s="35">
        <f t="shared" si="59"/>
        <v>35</v>
      </c>
      <c r="U1246" s="4">
        <f>'Личное первенство девушки'!U188</f>
        <v>7</v>
      </c>
      <c r="V1246" s="120"/>
      <c r="W1246" s="111"/>
      <c r="X1246" t="str">
        <f>P1232</f>
        <v>Субъект РФ 30</v>
      </c>
    </row>
    <row r="1247" spans="1:24" ht="18.75">
      <c r="A1247" s="28">
        <v>3</v>
      </c>
      <c r="B1247" s="80"/>
      <c r="C1247" s="28"/>
      <c r="D1247" s="28"/>
      <c r="E1247" s="17">
        <f>IF((C1247&lt;=7),VLOOKUP(D1247,'7 лет'!$M$5:$N$78,2),IF((C1247=8),VLOOKUP(D1247,'8 лет'!$M$5:$N$78,2),IF((C1247=9),VLOOKUP(D1247,'9 лет'!$M$5:$N$78,2),IF((C1247=10),VLOOKUP(D1247,'10 лет'!$M$5:$N$78,2),IF((C1247=11),VLOOKUP(D1247,'11 лет'!$M$5:$N$78,2),IF((C1247=12),VLOOKUP(D1247,'12 лет'!$O$5:$P$78,2),IF((C1247=13),VLOOKUP(D1247,'13 лет'!$O$5:$P$78,2),IF((C1247=14),VLOOKUP(D1247,'14 лет'!$O$5:$P$78,2),IF((C1247=15),VLOOKUP(D1247,'15 лет'!$O$5:$P$78,2),IF((C1247=16),VLOOKUP(D1247,'16 лет'!$O$5:$P$78,2),IF((C1247=17),VLOOKUP(D1247,'17 лет'!$O$5:$P$78,2))))))))))))</f>
        <v>0</v>
      </c>
      <c r="F1247" s="28"/>
      <c r="G1247" s="17">
        <f>IF((C1247&lt;=7),VLOOKUP(F1247,'7 лет'!$O$5:$P$79,2),IF((C1247=8),VLOOKUP(F1247,'8 лет'!$O$5:$P$79,2),IF((C1247=9),VLOOKUP(F1247,'9 лет'!$O$5:$P$79,2),IF((C1247=10),VLOOKUP(F1247,'10 лет'!$O$5:$P$79,2),IF((C1247=11),VLOOKUP(F1247,'11 лет'!$O$5:$P$79,2),IF((C1247=12),VLOOKUP(F1247,'12 лет'!$Q$5:$R$79,2),IF((C1247=13),VLOOKUP(F1247,'13 лет'!$Q$5:$R$79,2),IF((C1247=14),VLOOKUP(F1247,'14 лет'!$Q$5:$R$79,2),IF((C1247=15),VLOOKUP(F1247,'15 лет'!$Q$5:$R$79,2),IF((C1247=16),VLOOKUP(F1247,'16 лет'!$Q$5:$R$79,2),IF((C1247=17),VLOOKUP(F1247,'17 лет'!$Q$5:$R$79,2))))))))))))</f>
        <v>0</v>
      </c>
      <c r="H1247" s="28"/>
      <c r="I1247" s="17">
        <f>IF((C1247&lt;=7),VLOOKUP(H1247,'7 лет'!$Q$5:$R$79,2),IF((C1247=8),VLOOKUP(H1247,'8 лет'!$Q$5:$R$79,2),IF((C1247=9),VLOOKUP(H1247,'9 лет'!$Q$5:$R$79,2),IF((C1247=10),VLOOKUP(H1247,'10 лет'!$Q$5:$R$79,2),IF((C1247=11),VLOOKUP(H1247,'11 лет'!$Q$5:$R$79,2),IF((C1247=12),VLOOKUP(H1247,'12 лет'!$S$5:$T$79,2),IF((C1247=13),VLOOKUP(H1247,'13 лет'!$S$5:$T$79,2),IF((C1247=14),VLOOKUP(H1247,'14 лет'!$S$5:$T$79,2),IF((C1247=15),VLOOKUP(H1247,'15 лет'!$S$5:$T$79,2),IF((C1247=16),VLOOKUP(H1247,'16 лет'!$S$5:$T$79,2),IF((C1247=17),VLOOKUP(H1247,'17 лет'!$S$5:$T$79,2))))))))))))</f>
        <v>0</v>
      </c>
      <c r="J1247" s="28"/>
      <c r="K1247" s="17">
        <f>IF((C1247&lt;=7),VLOOKUP(J1247,'7 лет'!$S$5:$T$79,2),IF((C1247=8),VLOOKUP(J1247,'8 лет'!$S$5:$T$79,2),IF((C1247=9),VLOOKUP(J1247,'9 лет'!$S$5:$T$79,2),IF((C1247=10),VLOOKUP(J1247,'10 лет'!$S$5:$T$79,2),IF((C1247=11),VLOOKUP(J1247,'11 лет'!$S$5:$T$79,2),IF((C1247=12),VLOOKUP(J1247,'12 лет'!$U$5:$V$79,2),IF((C1247=13),VLOOKUP(J1247,'13 лет'!$U$5:$V$79,2),IF((C1247=14),VLOOKUP(J1247,'14 лет'!$U$5:$V$79,2),IF(C1247&gt;=15,"0")))))))))</f>
        <v>0</v>
      </c>
      <c r="L1247" s="28"/>
      <c r="M1247" s="17" t="str">
        <f>IF((C1247=12),VLOOKUP(L1247,'12 лет'!$W$5:$X$85,2),IF((C1247=13),VLOOKUP(L1247,'13 лет'!$W$5:$X$84,2),IF((C1247=14),VLOOKUP(L1247,'14 лет'!$W$5:$X$82,2),IF((C1247=15),VLOOKUP(L1247,'15 лет'!$U$5:$V$82,2),IF((C1247=16),VLOOKUP(L1247,'16 лет'!$U$5:$V$78,2),IF((C1247=17),VLOOKUP(L1247,'17 лет'!$U$5:$V$78,2),IF(C1247&lt;12,"0")))))))</f>
        <v>0</v>
      </c>
      <c r="N1247" s="28"/>
      <c r="O1247" s="17" t="str">
        <f>IF((C1247=15),VLOOKUP(N1247,'15 лет'!$W$5:$X$115,2),IF((C1247=16),VLOOKUP(N1247,'16 лет'!$W$5:$X$113,2),IF((C1247=17),VLOOKUP(N1247,'17 лет'!$W$5:$X$113,2),IF(C1247&lt;15,"0"))))</f>
        <v>0</v>
      </c>
      <c r="P1247" s="11"/>
      <c r="Q1247" s="17">
        <f>IF((C1247&lt;=7),VLOOKUP(P1247,'7 лет'!$U$5:$V$79,2),IF((C1247=8),VLOOKUP(P1247,'8 лет'!$U$5:$V$79,2),IF((C1247=9),VLOOKUP(P1247,'9 лет'!$U$5:$V$79,2),IF((C1247=10),VLOOKUP(P1247,'10 лет'!$U$5:$V$79,2),IF((C1247=11),VLOOKUP(P1247,'11 лет'!$U$5:$V$79,2),IF((C1247=12),VLOOKUP(P1247,'12 лет'!$Y$5:$Z$79,2),IF((C1247=13),VLOOKUP(P1247,'13 лет'!$Y$5:$Z$79,2),IF((C1247=14),VLOOKUP(P1247,'14 лет'!$Y$5:$Z$79,2),IF((C1247=15),VLOOKUP(P1247,'15 лет'!$Y$5:$Z$79,2),IF((C1247=16),VLOOKUP(P1247,'16 лет'!$Y$5:$Z$79,2),IF((C1247=17),VLOOKUP(P1247,'17 лет'!$Y$5:$Z$79,2))))))))))))</f>
        <v>35</v>
      </c>
      <c r="R1247" s="28"/>
      <c r="S1247" s="17">
        <f>IF((C1247&lt;=7),VLOOKUP(R1247,'7 лет'!$W$5:$X$79,2),IF((C1247=8),VLOOKUP(R1247,'8 лет'!$W$5:$X$79,2),IF((C1247=9),VLOOKUP(R1247,'9 лет'!$W$5:$X$79,2),IF((C1247=10),VLOOKUP(R1247,'10 лет'!$W$5:$X$79,2),IF((C1247=11),VLOOKUP(R1247,'11 лет'!$W$5:$X$79,2),IF((C1247=12),VLOOKUP(R1247,'12 лет'!$AA$5:$AB$79,2),IF((C1247=13),VLOOKUP(R1247,'13 лет'!$AA$5:$AB$79,2),IF((C1247=14),VLOOKUP(R1247,'14 лет'!$AA$5:$AB$79,2),IF((C1247=15),VLOOKUP(R1247,'15 лет'!$AA$5:$AB$79,2),IF((C1247=16),VLOOKUP(R1247,'16 лет'!$AA$5:$AB$79,2),IF((C1247=17),VLOOKUP(R1247,'17 лет'!$AA$5:$AB$79,2))))))))))))</f>
        <v>0</v>
      </c>
      <c r="T1247" s="35">
        <f t="shared" si="59"/>
        <v>35</v>
      </c>
      <c r="U1247" s="4">
        <f>'Личное первенство девушки'!U189</f>
        <v>7</v>
      </c>
      <c r="V1247" s="120"/>
      <c r="W1247" s="111"/>
      <c r="X1247" t="str">
        <f>P1232</f>
        <v>Субъект РФ 30</v>
      </c>
    </row>
    <row r="1248" spans="1:24" ht="18.75">
      <c r="A1248" s="28">
        <v>4</v>
      </c>
      <c r="B1248" s="80"/>
      <c r="C1248" s="28"/>
      <c r="D1248" s="28"/>
      <c r="E1248" s="17">
        <f>IF((C1248&lt;=7),VLOOKUP(D1248,'7 лет'!$M$5:$N$78,2),IF((C1248=8),VLOOKUP(D1248,'8 лет'!$M$5:$N$78,2),IF((C1248=9),VLOOKUP(D1248,'9 лет'!$M$5:$N$78,2),IF((C1248=10),VLOOKUP(D1248,'10 лет'!$M$5:$N$78,2),IF((C1248=11),VLOOKUP(D1248,'11 лет'!$M$5:$N$78,2),IF((C1248=12),VLOOKUP(D1248,'12 лет'!$O$5:$P$78,2),IF((C1248=13),VLOOKUP(D1248,'13 лет'!$O$5:$P$78,2),IF((C1248=14),VLOOKUP(D1248,'14 лет'!$O$5:$P$78,2),IF((C1248=15),VLOOKUP(D1248,'15 лет'!$O$5:$P$78,2),IF((C1248=16),VLOOKUP(D1248,'16 лет'!$O$5:$P$78,2),IF((C1248=17),VLOOKUP(D1248,'17 лет'!$O$5:$P$78,2))))))))))))</f>
        <v>0</v>
      </c>
      <c r="F1248" s="28"/>
      <c r="G1248" s="17">
        <f>IF((C1248&lt;=7),VLOOKUP(F1248,'7 лет'!$O$5:$P$79,2),IF((C1248=8),VLOOKUP(F1248,'8 лет'!$O$5:$P$79,2),IF((C1248=9),VLOOKUP(F1248,'9 лет'!$O$5:$P$79,2),IF((C1248=10),VLOOKUP(F1248,'10 лет'!$O$5:$P$79,2),IF((C1248=11),VLOOKUP(F1248,'11 лет'!$O$5:$P$79,2),IF((C1248=12),VLOOKUP(F1248,'12 лет'!$Q$5:$R$79,2),IF((C1248=13),VLOOKUP(F1248,'13 лет'!$Q$5:$R$79,2),IF((C1248=14),VLOOKUP(F1248,'14 лет'!$Q$5:$R$79,2),IF((C1248=15),VLOOKUP(F1248,'15 лет'!$Q$5:$R$79,2),IF((C1248=16),VLOOKUP(F1248,'16 лет'!$Q$5:$R$79,2),IF((C1248=17),VLOOKUP(F1248,'17 лет'!$Q$5:$R$79,2))))))))))))</f>
        <v>0</v>
      </c>
      <c r="H1248" s="28"/>
      <c r="I1248" s="17">
        <f>IF((C1248&lt;=7),VLOOKUP(H1248,'7 лет'!$Q$5:$R$79,2),IF((C1248=8),VLOOKUP(H1248,'8 лет'!$Q$5:$R$79,2),IF((C1248=9),VLOOKUP(H1248,'9 лет'!$Q$5:$R$79,2),IF((C1248=10),VLOOKUP(H1248,'10 лет'!$Q$5:$R$79,2),IF((C1248=11),VLOOKUP(H1248,'11 лет'!$Q$5:$R$79,2),IF((C1248=12),VLOOKUP(H1248,'12 лет'!$S$5:$T$79,2),IF((C1248=13),VLOOKUP(H1248,'13 лет'!$S$5:$T$79,2),IF((C1248=14),VLOOKUP(H1248,'14 лет'!$S$5:$T$79,2),IF((C1248=15),VLOOKUP(H1248,'15 лет'!$S$5:$T$79,2),IF((C1248=16),VLOOKUP(H1248,'16 лет'!$S$5:$T$79,2),IF((C1248=17),VLOOKUP(H1248,'17 лет'!$S$5:$T$79,2))))))))))))</f>
        <v>0</v>
      </c>
      <c r="J1248" s="28"/>
      <c r="K1248" s="17">
        <f>IF((C1248&lt;=7),VLOOKUP(J1248,'7 лет'!$S$5:$T$79,2),IF((C1248=8),VLOOKUP(J1248,'8 лет'!$S$5:$T$79,2),IF((C1248=9),VLOOKUP(J1248,'9 лет'!$S$5:$T$79,2),IF((C1248=10),VLOOKUP(J1248,'10 лет'!$S$5:$T$79,2),IF((C1248=11),VLOOKUP(J1248,'11 лет'!$S$5:$T$79,2),IF((C1248=12),VLOOKUP(J1248,'12 лет'!$U$5:$V$79,2),IF((C1248=13),VLOOKUP(J1248,'13 лет'!$U$5:$V$79,2),IF((C1248=14),VLOOKUP(J1248,'14 лет'!$U$5:$V$79,2),IF(C1248&gt;=15,"0")))))))))</f>
        <v>0</v>
      </c>
      <c r="L1248" s="28"/>
      <c r="M1248" s="17" t="str">
        <f>IF((C1248=12),VLOOKUP(L1248,'12 лет'!$W$5:$X$85,2),IF((C1248=13),VLOOKUP(L1248,'13 лет'!$W$5:$X$84,2),IF((C1248=14),VLOOKUP(L1248,'14 лет'!$W$5:$X$82,2),IF((C1248=15),VLOOKUP(L1248,'15 лет'!$U$5:$V$82,2),IF((C1248=16),VLOOKUP(L1248,'16 лет'!$U$5:$V$78,2),IF((C1248=17),VLOOKUP(L1248,'17 лет'!$U$5:$V$78,2),IF(C1248&lt;12,"0")))))))</f>
        <v>0</v>
      </c>
      <c r="N1248" s="28"/>
      <c r="O1248" s="17" t="str">
        <f>IF((C1248=15),VLOOKUP(N1248,'15 лет'!$W$5:$X$115,2),IF((C1248=16),VLOOKUP(N1248,'16 лет'!$W$5:$X$113,2),IF((C1248=17),VLOOKUP(N1248,'17 лет'!$W$5:$X$113,2),IF(C1248&lt;15,"0"))))</f>
        <v>0</v>
      </c>
      <c r="P1248" s="11"/>
      <c r="Q1248" s="17">
        <f>IF((C1248&lt;=7),VLOOKUP(P1248,'7 лет'!$U$5:$V$79,2),IF((C1248=8),VLOOKUP(P1248,'8 лет'!$U$5:$V$79,2),IF((C1248=9),VLOOKUP(P1248,'9 лет'!$U$5:$V$79,2),IF((C1248=10),VLOOKUP(P1248,'10 лет'!$U$5:$V$79,2),IF((C1248=11),VLOOKUP(P1248,'11 лет'!$U$5:$V$79,2),IF((C1248=12),VLOOKUP(P1248,'12 лет'!$Y$5:$Z$79,2),IF((C1248=13),VLOOKUP(P1248,'13 лет'!$Y$5:$Z$79,2),IF((C1248=14),VLOOKUP(P1248,'14 лет'!$Y$5:$Z$79,2),IF((C1248=15),VLOOKUP(P1248,'15 лет'!$Y$5:$Z$79,2),IF((C1248=16),VLOOKUP(P1248,'16 лет'!$Y$5:$Z$79,2),IF((C1248=17),VLOOKUP(P1248,'17 лет'!$Y$5:$Z$79,2))))))))))))</f>
        <v>35</v>
      </c>
      <c r="R1248" s="28"/>
      <c r="S1248" s="17">
        <f>IF((C1248&lt;=7),VLOOKUP(R1248,'7 лет'!$W$5:$X$79,2),IF((C1248=8),VLOOKUP(R1248,'8 лет'!$W$5:$X$79,2),IF((C1248=9),VLOOKUP(R1248,'9 лет'!$W$5:$X$79,2),IF((C1248=10),VLOOKUP(R1248,'10 лет'!$W$5:$X$79,2),IF((C1248=11),VLOOKUP(R1248,'11 лет'!$W$5:$X$79,2),IF((C1248=12),VLOOKUP(R1248,'12 лет'!$AA$5:$AB$79,2),IF((C1248=13),VLOOKUP(R1248,'13 лет'!$AA$5:$AB$79,2),IF((C1248=14),VLOOKUP(R1248,'14 лет'!$AA$5:$AB$79,2),IF((C1248=15),VLOOKUP(R1248,'15 лет'!$AA$5:$AB$79,2),IF((C1248=16),VLOOKUP(R1248,'16 лет'!$AA$5:$AB$79,2),IF((C1248=17),VLOOKUP(R1248,'17 лет'!$AA$5:$AB$79,2))))))))))))</f>
        <v>0</v>
      </c>
      <c r="T1248" s="35">
        <f t="shared" si="59"/>
        <v>35</v>
      </c>
      <c r="U1248" s="4">
        <f>'Личное первенство девушки'!U190</f>
        <v>7</v>
      </c>
      <c r="V1248" s="120"/>
      <c r="W1248" s="111"/>
      <c r="X1248" t="str">
        <f>P1232</f>
        <v>Субъект РФ 30</v>
      </c>
    </row>
    <row r="1249" spans="1:24" ht="18.75">
      <c r="A1249" s="28">
        <v>5</v>
      </c>
      <c r="B1249" s="84"/>
      <c r="C1249" s="30"/>
      <c r="D1249" s="14"/>
      <c r="E1249" s="17">
        <f>IF((C1249&lt;=7),VLOOKUP(D1249,'7 лет'!$M$5:$N$78,2),IF((C1249=8),VLOOKUP(D1249,'8 лет'!$M$5:$N$78,2),IF((C1249=9),VLOOKUP(D1249,'9 лет'!$M$5:$N$78,2),IF((C1249=10),VLOOKUP(D1249,'10 лет'!$M$5:$N$78,2),IF((C1249=11),VLOOKUP(D1249,'11 лет'!$M$5:$N$78,2),IF((C1249=12),VLOOKUP(D1249,'12 лет'!$O$5:$P$78,2),IF((C1249=13),VLOOKUP(D1249,'13 лет'!$O$5:$P$78,2),IF((C1249=14),VLOOKUP(D1249,'14 лет'!$O$5:$P$78,2),IF((C1249=15),VLOOKUP(D1249,'15 лет'!$O$5:$P$78,2),IF((C1249=16),VLOOKUP(D1249,'16 лет'!$O$5:$P$78,2),IF((C1249=17),VLOOKUP(D1249,'17 лет'!$O$5:$P$78,2))))))))))))</f>
        <v>0</v>
      </c>
      <c r="F1249" s="14"/>
      <c r="G1249" s="17">
        <f>IF((C1249&lt;=7),VLOOKUP(F1249,'7 лет'!$O$5:$P$79,2),IF((C1249=8),VLOOKUP(F1249,'8 лет'!$O$5:$P$79,2),IF((C1249=9),VLOOKUP(F1249,'9 лет'!$O$5:$P$79,2),IF((C1249=10),VLOOKUP(F1249,'10 лет'!$O$5:$P$79,2),IF((C1249=11),VLOOKUP(F1249,'11 лет'!$O$5:$P$79,2),IF((C1249=12),VLOOKUP(F1249,'12 лет'!$Q$5:$R$79,2),IF((C1249=13),VLOOKUP(F1249,'13 лет'!$Q$5:$R$79,2),IF((C1249=14),VLOOKUP(F1249,'14 лет'!$Q$5:$R$79,2),IF((C1249=15),VLOOKUP(F1249,'15 лет'!$Q$5:$R$79,2),IF((C1249=16),VLOOKUP(F1249,'16 лет'!$Q$5:$R$79,2),IF((C1249=17),VLOOKUP(F1249,'17 лет'!$Q$5:$R$79,2))))))))))))</f>
        <v>0</v>
      </c>
      <c r="H1249" s="14"/>
      <c r="I1249" s="17">
        <f>IF((C1249&lt;=7),VLOOKUP(H1249,'7 лет'!$Q$5:$R$79,2),IF((C1249=8),VLOOKUP(H1249,'8 лет'!$Q$5:$R$79,2),IF((C1249=9),VLOOKUP(H1249,'9 лет'!$Q$5:$R$79,2),IF((C1249=10),VLOOKUP(H1249,'10 лет'!$Q$5:$R$79,2),IF((C1249=11),VLOOKUP(H1249,'11 лет'!$Q$5:$R$79,2),IF((C1249=12),VLOOKUP(H1249,'12 лет'!$S$5:$T$79,2),IF((C1249=13),VLOOKUP(H1249,'13 лет'!$S$5:$T$79,2),IF((C1249=14),VLOOKUP(H1249,'14 лет'!$S$5:$T$79,2),IF((C1249=15),VLOOKUP(H1249,'15 лет'!$S$5:$T$79,2),IF((C1249=16),VLOOKUP(H1249,'16 лет'!$S$5:$T$79,2),IF((C1249=17),VLOOKUP(H1249,'17 лет'!$S$5:$T$79,2))))))))))))</f>
        <v>0</v>
      </c>
      <c r="J1249" s="14"/>
      <c r="K1249" s="17">
        <f>IF((C1249&lt;=7),VLOOKUP(J1249,'7 лет'!$S$5:$T$79,2),IF((C1249=8),VLOOKUP(J1249,'8 лет'!$S$5:$T$79,2),IF((C1249=9),VLOOKUP(J1249,'9 лет'!$S$5:$T$79,2),IF((C1249=10),VLOOKUP(J1249,'10 лет'!$S$5:$T$79,2),IF((C1249=11),VLOOKUP(J1249,'11 лет'!$S$5:$T$79,2),IF((C1249=12),VLOOKUP(J1249,'12 лет'!$U$5:$V$79,2),IF((C1249=13),VLOOKUP(J1249,'13 лет'!$U$5:$V$79,2),IF((C1249=14),VLOOKUP(J1249,'14 лет'!$U$5:$V$79,2),IF(C1249&gt;=15,"0")))))))))</f>
        <v>0</v>
      </c>
      <c r="L1249" s="28"/>
      <c r="M1249" s="17" t="str">
        <f>IF((C1249=12),VLOOKUP(L1249,'12 лет'!$W$5:$X$85,2),IF((C1249=13),VLOOKUP(L1249,'13 лет'!$W$5:$X$84,2),IF((C1249=14),VLOOKUP(L1249,'14 лет'!$W$5:$X$82,2),IF((C1249=15),VLOOKUP(L1249,'15 лет'!$U$5:$V$82,2),IF((C1249=16),VLOOKUP(L1249,'16 лет'!$U$5:$V$78,2),IF((C1249=17),VLOOKUP(L1249,'17 лет'!$U$5:$V$78,2),IF(C1249&lt;12,"0")))))))</f>
        <v>0</v>
      </c>
      <c r="N1249" s="14"/>
      <c r="O1249" s="17" t="str">
        <f>IF((C1249=15),VLOOKUP(N1249,'15 лет'!$W$5:$X$115,2),IF((C1249=16),VLOOKUP(N1249,'16 лет'!$W$5:$X$113,2),IF((C1249=17),VLOOKUP(N1249,'17 лет'!$W$5:$X$113,2),IF(C1249&lt;15,"0"))))</f>
        <v>0</v>
      </c>
      <c r="P1249" s="14"/>
      <c r="Q1249" s="17">
        <f>IF((C1249&lt;=7),VLOOKUP(P1249,'7 лет'!$U$5:$V$79,2),IF((C1249=8),VLOOKUP(P1249,'8 лет'!$U$5:$V$79,2),IF((C1249=9),VLOOKUP(P1249,'9 лет'!$U$5:$V$79,2),IF((C1249=10),VLOOKUP(P1249,'10 лет'!$U$5:$V$79,2),IF((C1249=11),VLOOKUP(P1249,'11 лет'!$U$5:$V$79,2),IF((C1249=12),VLOOKUP(P1249,'12 лет'!$Y$5:$Z$79,2),IF((C1249=13),VLOOKUP(P1249,'13 лет'!$Y$5:$Z$79,2),IF((C1249=14),VLOOKUP(P1249,'14 лет'!$Y$5:$Z$79,2),IF((C1249=15),VLOOKUP(P1249,'15 лет'!$Y$5:$Z$79,2),IF((C1249=16),VLOOKUP(P1249,'16 лет'!$Y$5:$Z$79,2),IF((C1249=17),VLOOKUP(P1249,'17 лет'!$Y$5:$Z$79,2))))))))))))</f>
        <v>35</v>
      </c>
      <c r="R1249" s="14"/>
      <c r="S1249" s="17">
        <f>IF((C1249&lt;=7),VLOOKUP(R1249,'7 лет'!$W$5:$X$79,2),IF((C1249=8),VLOOKUP(R1249,'8 лет'!$W$5:$X$79,2),IF((C1249=9),VLOOKUP(R1249,'9 лет'!$W$5:$X$79,2),IF((C1249=10),VLOOKUP(R1249,'10 лет'!$W$5:$X$79,2),IF((C1249=11),VLOOKUP(R1249,'11 лет'!$W$5:$X$79,2),IF((C1249=12),VLOOKUP(R1249,'12 лет'!$AA$5:$AB$79,2),IF((C1249=13),VLOOKUP(R1249,'13 лет'!$AA$5:$AB$79,2),IF((C1249=14),VLOOKUP(R1249,'14 лет'!$AA$5:$AB$79,2),IF((C1249=15),VLOOKUP(R1249,'15 лет'!$AA$5:$AB$79,2),IF((C1249=16),VLOOKUP(R1249,'16 лет'!$AA$5:$AB$79,2),IF((C1249=17),VLOOKUP(R1249,'17 лет'!$AA$5:$AB$79,2))))))))))))</f>
        <v>0</v>
      </c>
      <c r="T1249" s="35">
        <f t="shared" si="59"/>
        <v>35</v>
      </c>
      <c r="U1249" s="4">
        <f>'Личное первенство девушки'!U191</f>
        <v>7</v>
      </c>
      <c r="V1249" s="120"/>
      <c r="W1249" s="111"/>
      <c r="X1249" t="str">
        <f>P1232</f>
        <v>Субъект РФ 30</v>
      </c>
    </row>
    <row r="1250" spans="1:24" ht="18.75">
      <c r="A1250" s="28">
        <v>6</v>
      </c>
      <c r="B1250" s="84"/>
      <c r="C1250" s="30"/>
      <c r="D1250" s="14"/>
      <c r="E1250" s="17">
        <f>IF((C1250&lt;=7),VLOOKUP(D1250,'7 лет'!$M$5:$N$78,2),IF((C1250=8),VLOOKUP(D1250,'8 лет'!$M$5:$N$78,2),IF((C1250=9),VLOOKUP(D1250,'9 лет'!$M$5:$N$78,2),IF((C1250=10),VLOOKUP(D1250,'10 лет'!$M$5:$N$78,2),IF((C1250=11),VLOOKUP(D1250,'11 лет'!$M$5:$N$78,2),IF((C1250=12),VLOOKUP(D1250,'12 лет'!$O$5:$P$78,2),IF((C1250=13),VLOOKUP(D1250,'13 лет'!$O$5:$P$78,2),IF((C1250=14),VLOOKUP(D1250,'14 лет'!$O$5:$P$78,2),IF((C1250=15),VLOOKUP(D1250,'15 лет'!$O$5:$P$78,2),IF((C1250=16),VLOOKUP(D1250,'16 лет'!$O$5:$P$78,2),IF((C1250=17),VLOOKUP(D1250,'17 лет'!$O$5:$P$78,2))))))))))))</f>
        <v>0</v>
      </c>
      <c r="F1250" s="14"/>
      <c r="G1250" s="17">
        <f>IF((C1250&lt;=7),VLOOKUP(F1250,'7 лет'!$O$5:$P$79,2),IF((C1250=8),VLOOKUP(F1250,'8 лет'!$O$5:$P$79,2),IF((C1250=9),VLOOKUP(F1250,'9 лет'!$O$5:$P$79,2),IF((C1250=10),VLOOKUP(F1250,'10 лет'!$O$5:$P$79,2),IF((C1250=11),VLOOKUP(F1250,'11 лет'!$O$5:$P$79,2),IF((C1250=12),VLOOKUP(F1250,'12 лет'!$Q$5:$R$79,2),IF((C1250=13),VLOOKUP(F1250,'13 лет'!$Q$5:$R$79,2),IF((C1250=14),VLOOKUP(F1250,'14 лет'!$Q$5:$R$79,2),IF((C1250=15),VLOOKUP(F1250,'15 лет'!$Q$5:$R$79,2),IF((C1250=16),VLOOKUP(F1250,'16 лет'!$Q$5:$R$79,2),IF((C1250=17),VLOOKUP(F1250,'17 лет'!$Q$5:$R$79,2))))))))))))</f>
        <v>0</v>
      </c>
      <c r="H1250" s="14"/>
      <c r="I1250" s="17">
        <f>IF((C1250&lt;=7),VLOOKUP(H1250,'7 лет'!$Q$5:$R$79,2),IF((C1250=8),VLOOKUP(H1250,'8 лет'!$Q$5:$R$79,2),IF((C1250=9),VLOOKUP(H1250,'9 лет'!$Q$5:$R$79,2),IF((C1250=10),VLOOKUP(H1250,'10 лет'!$Q$5:$R$79,2),IF((C1250=11),VLOOKUP(H1250,'11 лет'!$Q$5:$R$79,2),IF((C1250=12),VLOOKUP(H1250,'12 лет'!$S$5:$T$79,2),IF((C1250=13),VLOOKUP(H1250,'13 лет'!$S$5:$T$79,2),IF((C1250=14),VLOOKUP(H1250,'14 лет'!$S$5:$T$79,2),IF((C1250=15),VLOOKUP(H1250,'15 лет'!$S$5:$T$79,2),IF((C1250=16),VLOOKUP(H1250,'16 лет'!$S$5:$T$79,2),IF((C1250=17),VLOOKUP(H1250,'17 лет'!$S$5:$T$79,2))))))))))))</f>
        <v>0</v>
      </c>
      <c r="J1250" s="14"/>
      <c r="K1250" s="17">
        <f>IF((C1250&lt;=7),VLOOKUP(J1250,'7 лет'!$S$5:$T$79,2),IF((C1250=8),VLOOKUP(J1250,'8 лет'!$S$5:$T$79,2),IF((C1250=9),VLOOKUP(J1250,'9 лет'!$S$5:$T$79,2),IF((C1250=10),VLOOKUP(J1250,'10 лет'!$S$5:$T$79,2),IF((C1250=11),VLOOKUP(J1250,'11 лет'!$S$5:$T$79,2),IF((C1250=12),VLOOKUP(J1250,'12 лет'!$U$5:$V$79,2),IF((C1250=13),VLOOKUP(J1250,'13 лет'!$U$5:$V$79,2),IF((C1250=14),VLOOKUP(J1250,'14 лет'!$U$5:$V$79,2),IF(C1250&gt;=15,"0")))))))))</f>
        <v>0</v>
      </c>
      <c r="L1250" s="28"/>
      <c r="M1250" s="17" t="str">
        <f>IF((C1250=12),VLOOKUP(L1250,'12 лет'!$W$5:$X$85,2),IF((C1250=13),VLOOKUP(L1250,'13 лет'!$W$5:$X$84,2),IF((C1250=14),VLOOKUP(L1250,'14 лет'!$W$5:$X$82,2),IF((C1250=15),VLOOKUP(L1250,'15 лет'!$U$5:$V$82,2),IF((C1250=16),VLOOKUP(L1250,'16 лет'!$U$5:$V$78,2),IF((C1250=17),VLOOKUP(L1250,'17 лет'!$U$5:$V$78,2),IF(C1250&lt;12,"0")))))))</f>
        <v>0</v>
      </c>
      <c r="N1250" s="14"/>
      <c r="O1250" s="17" t="str">
        <f>IF((C1250=15),VLOOKUP(N1250,'15 лет'!$W$5:$X$115,2),IF((C1250=16),VLOOKUP(N1250,'16 лет'!$W$5:$X$113,2),IF((C1250=17),VLOOKUP(N1250,'17 лет'!$W$5:$X$113,2),IF(C1250&lt;15,"0"))))</f>
        <v>0</v>
      </c>
      <c r="P1250" s="14"/>
      <c r="Q1250" s="17">
        <f>IF((C1250&lt;=7),VLOOKUP(P1250,'7 лет'!$U$5:$V$79,2),IF((C1250=8),VLOOKUP(P1250,'8 лет'!$U$5:$V$79,2),IF((C1250=9),VLOOKUP(P1250,'9 лет'!$U$5:$V$79,2),IF((C1250=10),VLOOKUP(P1250,'10 лет'!$U$5:$V$79,2),IF((C1250=11),VLOOKUP(P1250,'11 лет'!$U$5:$V$79,2),IF((C1250=12),VLOOKUP(P1250,'12 лет'!$Y$5:$Z$79,2),IF((C1250=13),VLOOKUP(P1250,'13 лет'!$Y$5:$Z$79,2),IF((C1250=14),VLOOKUP(P1250,'14 лет'!$Y$5:$Z$79,2),IF((C1250=15),VLOOKUP(P1250,'15 лет'!$Y$5:$Z$79,2),IF((C1250=16),VLOOKUP(P1250,'16 лет'!$Y$5:$Z$79,2),IF((C1250=17),VLOOKUP(P1250,'17 лет'!$Y$5:$Z$79,2))))))))))))</f>
        <v>35</v>
      </c>
      <c r="R1250" s="14"/>
      <c r="S1250" s="17">
        <f>IF((C1250&lt;=7),VLOOKUP(R1250,'7 лет'!$W$5:$X$79,2),IF((C1250=8),VLOOKUP(R1250,'8 лет'!$W$5:$X$79,2),IF((C1250=9),VLOOKUP(R1250,'9 лет'!$W$5:$X$79,2),IF((C1250=10),VLOOKUP(R1250,'10 лет'!$W$5:$X$79,2),IF((C1250=11),VLOOKUP(R1250,'11 лет'!$W$5:$X$79,2),IF((C1250=12),VLOOKUP(R1250,'12 лет'!$AA$5:$AB$79,2),IF((C1250=13),VLOOKUP(R1250,'13 лет'!$AA$5:$AB$79,2),IF((C1250=14),VLOOKUP(R1250,'14 лет'!$AA$5:$AB$79,2),IF((C1250=15),VLOOKUP(R1250,'15 лет'!$AA$5:$AB$79,2),IF((C1250=16),VLOOKUP(R1250,'16 лет'!$AA$5:$AB$79,2),IF((C1250=17),VLOOKUP(R1250,'17 лет'!$AA$5:$AB$79,2))))))))))))</f>
        <v>0</v>
      </c>
      <c r="T1250" s="35">
        <f t="shared" si="59"/>
        <v>35</v>
      </c>
      <c r="U1250" s="4">
        <f>'Личное первенство девушки'!U192</f>
        <v>7</v>
      </c>
      <c r="V1250" s="120"/>
      <c r="W1250" s="111"/>
      <c r="X1250" t="str">
        <f>P1232</f>
        <v>Субъект РФ 30</v>
      </c>
    </row>
    <row r="1251" spans="1:24" ht="18.75">
      <c r="A1251" s="122"/>
      <c r="B1251" s="123"/>
      <c r="C1251" s="123"/>
      <c r="D1251" s="123"/>
      <c r="E1251" s="123"/>
      <c r="F1251" s="123"/>
      <c r="G1251" s="123"/>
      <c r="H1251" s="123"/>
      <c r="I1251" s="123"/>
      <c r="J1251" s="123"/>
      <c r="K1251" s="123"/>
      <c r="L1251" s="123"/>
      <c r="M1251" s="123"/>
      <c r="N1251" s="123"/>
      <c r="O1251" s="123"/>
      <c r="P1251" s="128" t="s">
        <v>293</v>
      </c>
      <c r="Q1251" s="128"/>
      <c r="R1251" s="128"/>
      <c r="S1251" s="129"/>
      <c r="T1251" s="124">
        <f ca="1">SUMPRODUCT(LARGE($T$1245:$T$1250,ROW(INDIRECT("T1:T"&amp;Z17))))</f>
        <v>175</v>
      </c>
      <c r="U1251" s="125"/>
      <c r="V1251" s="120"/>
      <c r="W1251" s="111"/>
    </row>
    <row r="1252" spans="1:24" ht="30" customHeight="1">
      <c r="A1252" s="131"/>
      <c r="B1252" s="132"/>
      <c r="C1252" s="132"/>
      <c r="D1252" s="132"/>
      <c r="E1252" s="132"/>
      <c r="F1252" s="132"/>
      <c r="G1252" s="132"/>
      <c r="H1252" s="132"/>
      <c r="I1252" s="132"/>
      <c r="J1252" s="132"/>
      <c r="K1252" s="132"/>
      <c r="L1252" s="132"/>
      <c r="M1252" s="132"/>
      <c r="N1252" s="132"/>
      <c r="O1252" s="132"/>
      <c r="P1252" s="126" t="s">
        <v>294</v>
      </c>
      <c r="Q1252" s="126"/>
      <c r="R1252" s="126"/>
      <c r="S1252" s="126"/>
      <c r="T1252" s="133">
        <f ca="1">SUM(T1243+T1251)</f>
        <v>425</v>
      </c>
      <c r="U1252" s="134"/>
      <c r="V1252" s="121"/>
      <c r="W1252" s="112"/>
    </row>
    <row r="1253" spans="1:24">
      <c r="A1253" s="15"/>
      <c r="B1253" s="15"/>
      <c r="C1253" s="15"/>
      <c r="D1253" s="15"/>
      <c r="E1253" s="15"/>
      <c r="F1253" s="15"/>
      <c r="G1253" s="15"/>
      <c r="H1253" s="15"/>
      <c r="I1253" s="15"/>
      <c r="J1253" s="15"/>
      <c r="K1253" s="15"/>
      <c r="L1253" s="15"/>
      <c r="M1253" s="15"/>
      <c r="N1253" s="15"/>
      <c r="O1253" s="15"/>
      <c r="P1253" s="15"/>
      <c r="Q1253" s="15"/>
      <c r="R1253" s="15"/>
      <c r="S1253" s="15"/>
      <c r="T1253" s="15"/>
    </row>
    <row r="1254" spans="1:24">
      <c r="A1254" s="16"/>
      <c r="C1254" s="16"/>
      <c r="D1254" s="16"/>
      <c r="E1254" s="16"/>
      <c r="F1254" s="16"/>
      <c r="G1254" s="16"/>
      <c r="H1254" s="16"/>
      <c r="I1254" s="16"/>
      <c r="J1254" s="16"/>
      <c r="K1254" s="15"/>
      <c r="L1254" s="15"/>
      <c r="M1254" s="16"/>
      <c r="N1254" s="16"/>
      <c r="O1254" s="16"/>
      <c r="P1254" s="16"/>
      <c r="Q1254" s="16"/>
      <c r="R1254" s="16"/>
      <c r="S1254" s="16"/>
      <c r="T1254" s="16"/>
    </row>
    <row r="1255" spans="1:24">
      <c r="A1255" s="16"/>
      <c r="C1255" s="16"/>
      <c r="D1255" s="16"/>
      <c r="E1255" s="16"/>
      <c r="F1255" s="16"/>
      <c r="G1255" s="16"/>
      <c r="H1255" s="16"/>
      <c r="I1255" s="16"/>
      <c r="J1255" s="16"/>
      <c r="K1255" s="15"/>
      <c r="L1255" s="15"/>
      <c r="M1255" s="16"/>
      <c r="N1255" s="16"/>
      <c r="O1255" s="16"/>
      <c r="P1255" s="16"/>
      <c r="Q1255" s="16"/>
      <c r="R1255" s="16"/>
      <c r="S1255" s="16"/>
      <c r="T1255" s="16"/>
    </row>
    <row r="1256" spans="1:24" ht="16.5">
      <c r="A1256" s="15"/>
      <c r="B1256" s="81" t="s">
        <v>181</v>
      </c>
      <c r="C1256" s="15"/>
      <c r="D1256" s="15"/>
      <c r="E1256" s="15"/>
      <c r="F1256" s="15"/>
      <c r="G1256" s="15"/>
      <c r="H1256" s="15"/>
      <c r="I1256" s="15"/>
      <c r="J1256" s="15"/>
      <c r="K1256" s="15"/>
      <c r="L1256" s="15"/>
      <c r="M1256" s="15"/>
      <c r="N1256" s="15"/>
      <c r="O1256" s="15"/>
      <c r="P1256" s="15"/>
      <c r="Q1256" s="15"/>
      <c r="R1256" s="15"/>
      <c r="S1256" s="15"/>
      <c r="T1256" s="15"/>
    </row>
    <row r="1257" spans="1:24">
      <c r="A1257" s="15"/>
      <c r="B1257" s="16"/>
      <c r="C1257" s="16"/>
      <c r="D1257" s="15"/>
      <c r="E1257" s="15"/>
      <c r="F1257" s="15"/>
      <c r="G1257" s="15"/>
      <c r="H1257" s="15"/>
      <c r="I1257" s="15"/>
      <c r="J1257" s="15"/>
      <c r="K1257" s="15"/>
      <c r="L1257" s="15"/>
      <c r="M1257" s="15"/>
      <c r="N1257" s="15"/>
      <c r="O1257" s="15"/>
      <c r="P1257" s="15"/>
      <c r="Q1257" s="15"/>
      <c r="R1257" s="15"/>
      <c r="S1257" s="15"/>
      <c r="T1257" s="15"/>
    </row>
    <row r="1258" spans="1:24">
      <c r="A1258" s="15"/>
      <c r="B1258" s="15"/>
      <c r="C1258" s="16"/>
      <c r="D1258" s="15"/>
      <c r="E1258" s="15"/>
      <c r="F1258" s="15"/>
      <c r="G1258" s="15"/>
      <c r="H1258" s="15"/>
      <c r="I1258" s="15"/>
      <c r="J1258" s="15"/>
      <c r="K1258" s="15"/>
      <c r="L1258" s="15"/>
      <c r="M1258" s="15"/>
      <c r="N1258" s="15"/>
      <c r="O1258" s="15"/>
      <c r="P1258" s="15"/>
      <c r="Q1258" s="15"/>
      <c r="R1258" s="15"/>
      <c r="S1258" s="15"/>
      <c r="T1258" s="15"/>
    </row>
    <row r="1259" spans="1:24" ht="16.5">
      <c r="A1259" s="15"/>
      <c r="B1259" s="81" t="s">
        <v>182</v>
      </c>
      <c r="C1259" s="16"/>
      <c r="D1259" s="15"/>
      <c r="E1259" s="15"/>
      <c r="F1259" s="15"/>
      <c r="G1259" s="15"/>
      <c r="H1259" s="15"/>
      <c r="I1259" s="15"/>
      <c r="J1259" s="15"/>
      <c r="K1259" s="15"/>
      <c r="L1259" s="15"/>
      <c r="M1259" s="15"/>
      <c r="N1259" s="15"/>
      <c r="O1259" s="15"/>
      <c r="P1259" s="15"/>
      <c r="Q1259" s="15"/>
      <c r="R1259" s="15"/>
      <c r="S1259" s="15"/>
      <c r="T1259" s="15"/>
    </row>
    <row r="1261" spans="1:24" ht="18.75">
      <c r="A1261" s="113" t="s">
        <v>999</v>
      </c>
      <c r="B1261" s="113"/>
      <c r="C1261" s="113"/>
      <c r="D1261" s="113"/>
      <c r="E1261" s="113"/>
      <c r="F1261" s="113"/>
      <c r="G1261" s="113"/>
      <c r="H1261" s="113"/>
      <c r="I1261" s="113"/>
      <c r="J1261" s="113"/>
      <c r="K1261" s="113"/>
      <c r="L1261" s="113"/>
      <c r="M1261" s="113"/>
      <c r="N1261" s="113"/>
      <c r="O1261" s="113"/>
      <c r="P1261" s="113"/>
      <c r="Q1261" s="113"/>
      <c r="R1261" s="113"/>
      <c r="S1261" s="113"/>
      <c r="T1261" s="113"/>
      <c r="U1261" s="113"/>
      <c r="V1261" s="113"/>
      <c r="W1261" s="113"/>
    </row>
    <row r="1262" spans="1:24" ht="18.75">
      <c r="A1262" s="113" t="s">
        <v>998</v>
      </c>
      <c r="B1262" s="113"/>
      <c r="C1262" s="113"/>
      <c r="D1262" s="113"/>
      <c r="E1262" s="113"/>
      <c r="F1262" s="113"/>
      <c r="G1262" s="113"/>
      <c r="H1262" s="113"/>
      <c r="I1262" s="113"/>
      <c r="J1262" s="113"/>
      <c r="K1262" s="113"/>
      <c r="L1262" s="113"/>
      <c r="M1262" s="113"/>
      <c r="N1262" s="113"/>
      <c r="O1262" s="113"/>
      <c r="P1262" s="113"/>
      <c r="Q1262" s="113"/>
      <c r="R1262" s="113"/>
      <c r="S1262" s="113"/>
      <c r="T1262" s="113"/>
      <c r="U1262" s="113"/>
      <c r="V1262" s="113"/>
      <c r="W1262" s="113"/>
    </row>
    <row r="1264" spans="1:24">
      <c r="A1264" s="114" t="s">
        <v>169</v>
      </c>
      <c r="B1264" s="114"/>
      <c r="C1264" s="114"/>
      <c r="D1264" s="114"/>
      <c r="E1264" s="114"/>
      <c r="F1264" s="114"/>
      <c r="G1264" s="114"/>
      <c r="H1264" s="114"/>
      <c r="I1264" s="114"/>
      <c r="J1264" s="114"/>
      <c r="K1264" s="114"/>
      <c r="L1264" s="114"/>
      <c r="M1264" s="114"/>
      <c r="N1264" s="114"/>
      <c r="O1264" s="114"/>
      <c r="P1264" s="114"/>
      <c r="Q1264" s="114"/>
      <c r="R1264" s="114"/>
      <c r="S1264" s="114"/>
      <c r="T1264" s="114"/>
      <c r="U1264" s="114"/>
      <c r="V1264" s="114"/>
      <c r="W1264" s="114"/>
    </row>
    <row r="1265" spans="1:24">
      <c r="A1265" s="45"/>
      <c r="B1265" s="45"/>
      <c r="C1265" s="45"/>
      <c r="D1265" s="45"/>
      <c r="E1265" s="45"/>
      <c r="F1265" s="45"/>
      <c r="G1265" s="45"/>
      <c r="H1265" s="45"/>
      <c r="I1265" s="45"/>
      <c r="J1265" s="45"/>
      <c r="K1265" s="45"/>
      <c r="L1265" s="45"/>
      <c r="M1265" s="45"/>
      <c r="N1265" s="45"/>
      <c r="O1265" s="45"/>
      <c r="P1265" s="45"/>
      <c r="Q1265" s="45"/>
      <c r="R1265" s="45"/>
      <c r="S1265" s="45"/>
      <c r="T1265" s="45"/>
      <c r="U1265" s="45"/>
      <c r="V1265" s="45"/>
      <c r="W1265" s="45"/>
    </row>
    <row r="1266" spans="1:24" ht="18.75">
      <c r="A1266" s="115" t="s">
        <v>1013</v>
      </c>
      <c r="B1266" s="115"/>
      <c r="C1266" s="115"/>
      <c r="D1266" s="115"/>
      <c r="E1266" s="115"/>
      <c r="F1266" s="115"/>
      <c r="G1266" s="115"/>
      <c r="H1266" s="115"/>
      <c r="I1266" s="115"/>
      <c r="J1266" s="115"/>
      <c r="K1266" s="115"/>
      <c r="L1266" s="115"/>
      <c r="M1266" s="115"/>
      <c r="N1266" s="115"/>
      <c r="O1266" s="115"/>
      <c r="P1266" s="115"/>
      <c r="Q1266" s="115"/>
      <c r="R1266" s="115"/>
      <c r="S1266" s="115"/>
      <c r="T1266" s="115"/>
      <c r="U1266" s="115"/>
      <c r="V1266" s="115"/>
      <c r="W1266" s="115"/>
    </row>
    <row r="1267" spans="1:24" ht="18.75">
      <c r="A1267" s="115" t="s">
        <v>996</v>
      </c>
      <c r="B1267" s="115"/>
      <c r="C1267" s="115"/>
      <c r="D1267" s="115"/>
      <c r="E1267" s="115"/>
      <c r="F1267" s="115"/>
      <c r="G1267" s="115"/>
      <c r="H1267" s="115"/>
      <c r="I1267" s="115"/>
      <c r="J1267" s="115"/>
      <c r="K1267" s="115"/>
      <c r="L1267" s="115"/>
      <c r="M1267" s="115"/>
      <c r="N1267" s="115"/>
      <c r="O1267" s="115"/>
      <c r="P1267" s="115"/>
      <c r="Q1267" s="115"/>
      <c r="R1267" s="115"/>
      <c r="S1267" s="115"/>
      <c r="T1267" s="115"/>
      <c r="U1267" s="115"/>
      <c r="V1267" s="115"/>
      <c r="W1267" s="115"/>
    </row>
    <row r="1268" spans="1:24" ht="18.75">
      <c r="A1268" s="116" t="s">
        <v>997</v>
      </c>
      <c r="B1268" s="116"/>
      <c r="C1268" s="116"/>
      <c r="D1268" s="116"/>
      <c r="E1268" s="116"/>
      <c r="F1268" s="116"/>
      <c r="G1268" s="116"/>
      <c r="H1268" s="116"/>
      <c r="I1268" s="116"/>
      <c r="J1268" s="116"/>
      <c r="K1268" s="116"/>
      <c r="L1268" s="116"/>
      <c r="M1268" s="116"/>
      <c r="N1268" s="116"/>
      <c r="O1268" s="116"/>
      <c r="P1268" s="116"/>
      <c r="Q1268" s="116"/>
      <c r="R1268" s="116"/>
      <c r="S1268" s="116"/>
      <c r="T1268" s="116"/>
      <c r="U1268" s="116"/>
      <c r="V1268" s="116"/>
      <c r="W1268" s="116"/>
    </row>
    <row r="1269" spans="1:24" ht="18.75">
      <c r="A1269" s="52"/>
      <c r="B1269" s="52"/>
      <c r="C1269" s="52"/>
      <c r="D1269" s="52"/>
      <c r="E1269" s="52"/>
      <c r="F1269" s="52"/>
      <c r="G1269" s="52"/>
      <c r="H1269" s="52"/>
      <c r="I1269" s="52"/>
      <c r="J1269" s="52"/>
      <c r="K1269" s="52"/>
      <c r="L1269" s="52"/>
      <c r="M1269" s="52"/>
      <c r="N1269" s="52"/>
      <c r="O1269" s="52"/>
      <c r="P1269" s="52"/>
      <c r="Q1269" s="52"/>
      <c r="R1269" s="52"/>
      <c r="S1269" s="52"/>
      <c r="T1269" s="52"/>
      <c r="U1269" s="52"/>
      <c r="V1269" s="52"/>
    </row>
    <row r="1270" spans="1:24">
      <c r="A1270" s="10"/>
      <c r="B1270" s="10"/>
      <c r="C1270" s="10"/>
      <c r="D1270" s="10"/>
      <c r="E1270" s="10"/>
      <c r="F1270" s="10"/>
      <c r="G1270" s="10"/>
      <c r="H1270" s="10"/>
      <c r="I1270" s="10"/>
      <c r="J1270" s="10"/>
      <c r="K1270" s="10"/>
      <c r="L1270" s="10"/>
      <c r="M1270" s="10"/>
      <c r="N1270" s="10"/>
      <c r="O1270" s="10"/>
      <c r="P1270" s="10"/>
      <c r="Q1270" s="10"/>
      <c r="R1270" s="10"/>
      <c r="S1270" s="10"/>
      <c r="T1270" s="10"/>
    </row>
    <row r="1271" spans="1:24" ht="18.75">
      <c r="A1271" s="117" t="s">
        <v>1000</v>
      </c>
      <c r="B1271" s="117"/>
      <c r="C1271" s="49"/>
      <c r="D1271" s="49"/>
      <c r="E1271" s="49"/>
      <c r="F1271" s="49"/>
      <c r="G1271" s="49"/>
      <c r="H1271" s="49"/>
      <c r="I1271" s="49"/>
      <c r="J1271" s="49"/>
      <c r="K1271" s="49"/>
      <c r="L1271" s="49"/>
      <c r="M1271" s="49"/>
      <c r="N1271" s="49"/>
      <c r="O1271" s="49"/>
      <c r="P1271" s="49"/>
      <c r="Q1271" s="49"/>
      <c r="R1271" s="49"/>
      <c r="S1271" s="49"/>
      <c r="T1271" s="49"/>
    </row>
    <row r="1272" spans="1:24" ht="18.75">
      <c r="A1272" s="117" t="s">
        <v>1001</v>
      </c>
      <c r="B1272" s="117"/>
      <c r="C1272" s="44"/>
      <c r="D1272" s="44"/>
      <c r="E1272" s="44"/>
      <c r="F1272" s="44"/>
      <c r="G1272" s="44"/>
      <c r="H1272" s="44"/>
      <c r="I1272" s="44"/>
      <c r="J1272" s="44"/>
      <c r="K1272" s="44"/>
      <c r="L1272" s="44"/>
      <c r="M1272" s="44"/>
      <c r="N1272" s="44"/>
      <c r="O1272" s="44"/>
      <c r="P1272" s="44"/>
      <c r="Q1272" s="44"/>
      <c r="R1272" s="44"/>
      <c r="S1272" s="44"/>
      <c r="T1272" s="44"/>
    </row>
    <row r="1273" spans="1:24" ht="18.75">
      <c r="A1273" s="117"/>
      <c r="B1273" s="117"/>
      <c r="D1273" s="49"/>
      <c r="E1273" s="49"/>
      <c r="F1273" s="49"/>
      <c r="G1273" s="49"/>
      <c r="H1273" s="49"/>
      <c r="I1273" s="49"/>
      <c r="J1273" s="49"/>
      <c r="K1273" s="49"/>
      <c r="L1273" s="49"/>
      <c r="M1273" s="49"/>
      <c r="N1273" s="49"/>
      <c r="O1273" s="49"/>
      <c r="P1273" s="49"/>
      <c r="Q1273" s="49"/>
      <c r="R1273" s="49"/>
      <c r="S1273" s="49"/>
      <c r="T1273" s="49"/>
    </row>
    <row r="1274" spans="1:24" ht="18.75">
      <c r="A1274" s="118" t="s">
        <v>218</v>
      </c>
      <c r="B1274" s="118"/>
      <c r="C1274" s="118"/>
      <c r="D1274" s="118"/>
      <c r="E1274" s="118"/>
      <c r="F1274" s="118"/>
      <c r="G1274" s="118"/>
      <c r="H1274" s="118"/>
      <c r="I1274" s="118"/>
      <c r="J1274" s="118"/>
      <c r="K1274" s="118"/>
      <c r="L1274" s="118"/>
      <c r="M1274" s="118"/>
      <c r="N1274" s="118"/>
      <c r="O1274" s="118"/>
      <c r="P1274" s="141" t="s">
        <v>322</v>
      </c>
      <c r="Q1274" s="141"/>
      <c r="R1274" s="141"/>
      <c r="S1274" s="141"/>
      <c r="T1274" s="141"/>
      <c r="U1274" s="141"/>
      <c r="V1274" s="141"/>
    </row>
    <row r="1275" spans="1:24">
      <c r="A1275" s="29"/>
      <c r="B1275" s="29"/>
      <c r="C1275" s="29"/>
      <c r="D1275" s="29"/>
      <c r="E1275" s="29"/>
      <c r="F1275" s="29"/>
      <c r="G1275" s="29"/>
      <c r="H1275" s="29"/>
      <c r="I1275" s="29"/>
      <c r="J1275" s="29"/>
      <c r="K1275" s="29"/>
      <c r="L1275" s="29"/>
      <c r="M1275" s="29"/>
      <c r="N1275" s="29"/>
      <c r="O1275" s="29"/>
      <c r="P1275" s="29"/>
      <c r="Q1275" s="29"/>
      <c r="R1275" s="29"/>
      <c r="S1275" s="29"/>
      <c r="T1275" s="29"/>
    </row>
    <row r="1276" spans="1:24" ht="24.75" customHeight="1">
      <c r="A1276" s="130" t="s">
        <v>170</v>
      </c>
      <c r="B1276" s="130"/>
      <c r="C1276" s="130"/>
      <c r="D1276" s="130"/>
      <c r="E1276" s="130"/>
      <c r="F1276" s="130"/>
      <c r="G1276" s="130"/>
      <c r="H1276" s="130"/>
      <c r="I1276" s="130"/>
      <c r="J1276" s="130"/>
      <c r="K1276" s="130"/>
      <c r="L1276" s="130"/>
      <c r="M1276" s="130"/>
      <c r="N1276" s="130"/>
      <c r="O1276" s="130"/>
      <c r="P1276" s="130"/>
      <c r="Q1276" s="130"/>
      <c r="R1276" s="130"/>
      <c r="S1276" s="130"/>
      <c r="T1276" s="138" t="s">
        <v>178</v>
      </c>
      <c r="U1276" s="109" t="s">
        <v>291</v>
      </c>
      <c r="V1276" s="109" t="s">
        <v>295</v>
      </c>
      <c r="W1276" s="109" t="s">
        <v>1014</v>
      </c>
    </row>
    <row r="1277" spans="1:24" ht="66.75" customHeight="1">
      <c r="A1277" s="109" t="s">
        <v>171</v>
      </c>
      <c r="B1277" s="130" t="s">
        <v>172</v>
      </c>
      <c r="C1277" s="109" t="s">
        <v>173</v>
      </c>
      <c r="D1277" s="109" t="s">
        <v>174</v>
      </c>
      <c r="E1277" s="109"/>
      <c r="F1277" s="109" t="s">
        <v>175</v>
      </c>
      <c r="G1277" s="109"/>
      <c r="H1277" s="109" t="s">
        <v>176</v>
      </c>
      <c r="I1277" s="109"/>
      <c r="J1277" s="109" t="s">
        <v>1002</v>
      </c>
      <c r="K1277" s="109"/>
      <c r="L1277" s="109" t="s">
        <v>1003</v>
      </c>
      <c r="M1277" s="109"/>
      <c r="N1277" s="109" t="s">
        <v>1004</v>
      </c>
      <c r="O1277" s="109"/>
      <c r="P1277" s="109" t="s">
        <v>7</v>
      </c>
      <c r="Q1277" s="109"/>
      <c r="R1277" s="109" t="s">
        <v>177</v>
      </c>
      <c r="S1277" s="109"/>
      <c r="T1277" s="139"/>
      <c r="U1277" s="109"/>
      <c r="V1277" s="109"/>
      <c r="W1277" s="109"/>
    </row>
    <row r="1278" spans="1:24" ht="16.5">
      <c r="A1278" s="109"/>
      <c r="B1278" s="130"/>
      <c r="C1278" s="109"/>
      <c r="D1278" s="51" t="s">
        <v>179</v>
      </c>
      <c r="E1278" s="53" t="s">
        <v>3</v>
      </c>
      <c r="F1278" s="51" t="s">
        <v>179</v>
      </c>
      <c r="G1278" s="53" t="s">
        <v>3</v>
      </c>
      <c r="H1278" s="51" t="s">
        <v>179</v>
      </c>
      <c r="I1278" s="53" t="s">
        <v>3</v>
      </c>
      <c r="J1278" s="51" t="s">
        <v>179</v>
      </c>
      <c r="K1278" s="53" t="s">
        <v>3</v>
      </c>
      <c r="L1278" s="51" t="s">
        <v>179</v>
      </c>
      <c r="M1278" s="53" t="s">
        <v>3</v>
      </c>
      <c r="N1278" s="51" t="s">
        <v>179</v>
      </c>
      <c r="O1278" s="53" t="s">
        <v>3</v>
      </c>
      <c r="P1278" s="51" t="s">
        <v>179</v>
      </c>
      <c r="Q1278" s="53" t="s">
        <v>3</v>
      </c>
      <c r="R1278" s="51" t="s">
        <v>179</v>
      </c>
      <c r="S1278" s="53" t="s">
        <v>3</v>
      </c>
      <c r="T1278" s="140"/>
      <c r="U1278" s="109"/>
      <c r="V1278" s="109"/>
      <c r="W1278" s="109"/>
    </row>
    <row r="1279" spans="1:24" ht="18.75">
      <c r="A1279" s="28">
        <v>1</v>
      </c>
      <c r="B1279" s="79"/>
      <c r="C1279" s="28"/>
      <c r="D1279" s="28"/>
      <c r="E1279" s="17">
        <f>IF((C1279&lt;=7),VLOOKUP(D1279,'7 лет'!$A$5:$B$78,2),IF((C1279=8),VLOOKUP(D1279,'8 лет'!$A$5:$B$78,2),IF((C1279=9),VLOOKUP(D1279,'9 лет'!$A$5:$B$78,2),IF((C1279=10),VLOOKUP(D1279,'10 лет'!$A$5:$B$78,2),IF((C1279=11),VLOOKUP(D1279,'11 лет'!$A$5:$B$78,2),IF((C1279=12),VLOOKUP(D1279,'12 лет'!$A$5:$B$78,2),IF((C1279=13),VLOOKUP(D1279,'13 лет'!$A$5:$B$78,2),IF((C1279=14),VLOOKUP(D1279,'14 лет'!$A$5:$B$78,2),IF((C1279=15),VLOOKUP(D1279,'15 лет'!$A$5:$B$78,2),IF((C1279=16),VLOOKUP(D1279,'16 лет'!$A$5:$B$78,2),IF((C1279=17),VLOOKUP(D1279,'17 лет'!$A$5:$B$78,2))))))))))))</f>
        <v>0</v>
      </c>
      <c r="F1279" s="28"/>
      <c r="G1279" s="17">
        <f>IF((C1279&lt;=7),VLOOKUP(F1279,'7 лет'!$C$5:$D$79,2),IF((C1279=8),VLOOKUP(F1279,'8 лет'!$C$5:$D$79,2),IF((C1279=9),VLOOKUP(F1279,'9 лет'!$C$5:$D$79,2),IF((C1279=10),VLOOKUP(F1279,'10 лет'!$C$5:$D$79,2),IF((C1279=11),VLOOKUP(F1279,'11 лет'!$C$5:$D$79,2),IF((C1279=12),VLOOKUP(F1279,'12 лет'!$C$5:$D$79,2),IF((C1279=13),VLOOKUP(F1279,'13 лет'!$C$5:$D$79,2),IF((C1279=14),VLOOKUP(F1279,'14 лет'!$C$5:$D$79,2),IF((C1279=15),VLOOKUP(F1279,'15 лет'!$C$5:$D$79,2),IF((C1279=16),VLOOKUP(F1279,'16 лет'!$C$5:$D$79,2),IF((C1279=17),VLOOKUP(F1279,'17 лет'!$C$5:$D$79,2))))))))))))</f>
        <v>0</v>
      </c>
      <c r="H1279" s="28"/>
      <c r="I1279" s="17">
        <f>IF((C1279&lt;=7),VLOOKUP(H1279,'7 лет'!$E$5:$F$79,2),IF((C1279=8),VLOOKUP(H1279,'8 лет'!$E$5:$F$79,2),IF((C1279=9),VLOOKUP(H1279,'9 лет'!$E$5:$F$79,2),IF((C1279=10),VLOOKUP(H1279,'10 лет'!$E$5:$F$79,2),IF((C1279=11),VLOOKUP(H1279,'11 лет'!$E$5:$F$79,2),IF((C1279=12),VLOOKUP(H1279,'12 лет'!$E$5:$F$79,2),IF((C1279=13),VLOOKUP(H1279,'13 лет'!$E$5:$F$79,2),IF((C1279=14),VLOOKUP(H1279,'14 лет'!$E$5:$F$79,2),IF((C1279=15),VLOOKUP(H1279,'15 лет'!$E$5:$F$79,2),IF((C1279=16),VLOOKUP(H1279,'16 лет'!$E$5:$F$79,2),IF((C1279=17),VLOOKUP(H1279,'17 лет'!$E$5:$F$79,2))))))))))))</f>
        <v>0</v>
      </c>
      <c r="J1279" s="28"/>
      <c r="K1279" s="17">
        <f>IF((C1279&lt;=7),VLOOKUP(J1279,'7 лет'!$G$5:$H$79,2),IF((C1279=8),VLOOKUP(J1279,'8 лет'!$G$5:$H$79,2),IF((C1279=9),VLOOKUP(J1279,'9 лет'!$G$5:$H$79,2),IF((C1279=10),VLOOKUP(J1279,'10 лет'!$G$5:$H$79,2),IF((C1279=11),VLOOKUP(J1279,'11 лет'!$G$5:$H$79,2),IF((C1279=12),VLOOKUP(J1279,'12 лет'!$G$5:$H$79,2),IF((C1279=13),VLOOKUP(J1279,'13 лет'!$G$5:$H$79,2),IF((C1279=14),VLOOKUP(J1279,'14 лет'!$G$5:$H$79,2),IF(C1279&gt;=15,"0")))))))))</f>
        <v>0</v>
      </c>
      <c r="L1279" s="28"/>
      <c r="M1279" s="17" t="str">
        <f>IF((C1279=12),VLOOKUP(L1279,'12 лет'!$I$5:$J$81,2),IF((C1279=13),VLOOKUP(L1279,'13 лет'!$I$5:$J$81,2),IF((C1279=14),VLOOKUP(L1279,'14 лет'!$I$5:$J$80,2),IF((C1279=15),VLOOKUP(L1279,'15 лет'!$G$5:$H$82,2),IF((C1279=16),VLOOKUP(L1279,'16 лет'!$G$5:$H$81,2),IF((C1279=17),VLOOKUP(L1279,'17 лет'!$G$5:$H$81,2),IF(C1279&lt;12,"0")))))))</f>
        <v>0</v>
      </c>
      <c r="N1279" s="28"/>
      <c r="O1279" s="17" t="str">
        <f>IF((C1279=15),VLOOKUP(N1279,'15 лет'!$I$5:$J$100,2),IF((C1279=16),VLOOKUP(N1279,'16 лет'!$I$5:$J$94,2),IF((C1279=17),VLOOKUP(N1279,'17 лет'!$I$5:$J$97,2),IF(C1279&lt;15,"0"))))</f>
        <v>0</v>
      </c>
      <c r="P1279" s="11"/>
      <c r="Q1279" s="17">
        <f>IF((C1279&lt;=7),VLOOKUP(P1279,'7 лет'!$I$5:$J$79,2),IF((C1279=8),VLOOKUP(P1279,'8 лет'!$I$5:$J$79,2),IF((C1279=9),VLOOKUP(P1279,'9 лет'!$I$5:$J$79,2),IF((C1279=10),VLOOKUP(P1279,'10 лет'!$I$5:$J$79,2),IF((C1279=11),VLOOKUP(P1279,'11 лет'!$I$5:$J$79,2),IF((C1279=12),VLOOKUP(P1279,'12 лет'!$K$5:$L$79,2),IF((C1279=13),VLOOKUP(P1279,'13 лет'!$K$5:$L$79,2),IF((C1279=14),VLOOKUP(P1279,'14 лет'!$K$5:$L$79,2),IF((C1279=15),VLOOKUP(P1279,'15 лет'!$K$5:$L$79,2),IF((C1279=16),VLOOKUP(P1279,'16 лет'!$K$5:$L$79,2),IF((C1279=17),VLOOKUP(P1279,'17 лет'!$K$5:$L$79,2),)))))))))))</f>
        <v>50</v>
      </c>
      <c r="R1279" s="28"/>
      <c r="S1279" s="17">
        <f>IF((C1279&lt;=7),VLOOKUP(R1279,'7 лет'!$K$5:$L$79,2),IF((C1279=8),VLOOKUP(R1279,'8 лет'!$K$5:$L$79,2),IF((C1279=9),VLOOKUP(R1279,'9 лет'!$K$5:$L$79,2),IF((C1279=10),VLOOKUP(R1279,'10 лет'!$K$5:$L$79,2),IF((C1279=11),VLOOKUP(R1279,'11 лет'!$K$5:$L$79,2),IF((C1279=12),VLOOKUP(R1279,'12 лет'!$M$5:$N$79,2),IF((C1279=13),VLOOKUP(R1279,'13 лет'!$M$5:$N$79,2),IF((C1279=14),VLOOKUP(R1279,'14 лет'!$M$5:$N$79,2),IF((C1279=15),VLOOKUP(R1279,'15 лет'!$M$5:$N$79,2),IF((C1279=16),VLOOKUP(R1279,'16 лет'!$M$5:$N$79,2),IF((C1279=17),VLOOKUP(R1279,'17 лет'!$M$5:$N$79,2))))))))))))</f>
        <v>0</v>
      </c>
      <c r="T1279" s="34">
        <f t="shared" ref="T1279:T1284" si="60">SUM(E1279+G1279+I1279+K1279+M1279+O1279+Q1279+S1279)</f>
        <v>50</v>
      </c>
      <c r="U1279" s="4">
        <f>'Личное первенство юноши'!U193</f>
        <v>7</v>
      </c>
      <c r="V1279" s="119">
        <f ca="1">'Командный зачет'!G40</f>
        <v>2</v>
      </c>
      <c r="W1279" s="110">
        <f ca="1">SUM(V1279*2)</f>
        <v>4</v>
      </c>
      <c r="X1279" t="str">
        <f>P1274</f>
        <v>Субъект РФ 31</v>
      </c>
    </row>
    <row r="1280" spans="1:24" ht="18.75">
      <c r="A1280" s="28">
        <v>2</v>
      </c>
      <c r="B1280" s="79"/>
      <c r="C1280" s="28"/>
      <c r="D1280" s="28"/>
      <c r="E1280" s="17">
        <f>IF((C1280&lt;=7),VLOOKUP(D1280,'7 лет'!$A$5:$B$78,2),IF((C1280=8),VLOOKUP(D1280,'8 лет'!$A$5:$B$78,2),IF((C1280=9),VLOOKUP(D1280,'9 лет'!$A$5:$B$78,2),IF((C1280=10),VLOOKUP(D1280,'10 лет'!$A$5:$B$78,2),IF((C1280=11),VLOOKUP(D1280,'11 лет'!$A$5:$B$78,2),IF((C1280=12),VLOOKUP(D1280,'12 лет'!$A$5:$B$78,2),IF((C1280=13),VLOOKUP(D1280,'13 лет'!$A$5:$B$78,2),IF((C1280=14),VLOOKUP(D1280,'14 лет'!$A$5:$B$78,2),IF((C1280=15),VLOOKUP(D1280,'15 лет'!$A$5:$B$78,2),IF((C1280=16),VLOOKUP(D1280,'16 лет'!$A$5:$B$78,2),IF((C1280=17),VLOOKUP(D1280,'17 лет'!$A$5:$B$78,2))))))))))))</f>
        <v>0</v>
      </c>
      <c r="F1280" s="28"/>
      <c r="G1280" s="17">
        <f>IF((C1280&lt;=7),VLOOKUP(F1280,'7 лет'!$C$5:$D$79,2),IF((C1280=8),VLOOKUP(F1280,'8 лет'!$C$5:$D$79,2),IF((C1280=9),VLOOKUP(F1280,'9 лет'!$C$5:$D$79,2),IF((C1280=10),VLOOKUP(F1280,'10 лет'!$C$5:$D$79,2),IF((C1280=11),VLOOKUP(F1280,'11 лет'!$C$5:$D$79,2),IF((C1280=12),VLOOKUP(F1280,'12 лет'!$C$5:$D$79,2),IF((C1280=13),VLOOKUP(F1280,'13 лет'!$C$5:$D$79,2),IF((C1280=14),VLOOKUP(F1280,'14 лет'!$C$5:$D$79,2),IF((C1280=15),VLOOKUP(F1280,'15 лет'!$C$5:$D$79,2),IF((C1280=16),VLOOKUP(F1280,'16 лет'!$C$5:$D$79,2),IF((C1280=17),VLOOKUP(F1280,'17 лет'!$C$5:$D$79,2))))))))))))</f>
        <v>0</v>
      </c>
      <c r="H1280" s="28"/>
      <c r="I1280" s="17">
        <f>IF((C1280&lt;=7),VLOOKUP(H1280,'7 лет'!$E$5:$F$79,2),IF((C1280=8),VLOOKUP(H1280,'8 лет'!$E$5:$F$79,2),IF((C1280=9),VLOOKUP(H1280,'9 лет'!$E$5:$F$79,2),IF((C1280=10),VLOOKUP(H1280,'10 лет'!$E$5:$F$79,2),IF((C1280=11),VLOOKUP(H1280,'11 лет'!$E$5:$F$79,2),IF((C1280=12),VLOOKUP(H1280,'12 лет'!$E$5:$F$79,2),IF((C1280=13),VLOOKUP(H1280,'13 лет'!$E$5:$F$79,2),IF((C1280=14),VLOOKUP(H1280,'14 лет'!$E$5:$F$79,2),IF((C1280=15),VLOOKUP(H1280,'15 лет'!$E$5:$F$79,2),IF((C1280=16),VLOOKUP(H1280,'16 лет'!$E$5:$F$79,2),IF((C1280=17),VLOOKUP(H1280,'17 лет'!$E$5:$F$79,2))))))))))))</f>
        <v>0</v>
      </c>
      <c r="J1280" s="28"/>
      <c r="K1280" s="17">
        <f>IF((C1280&lt;=7),VLOOKUP(J1280,'7 лет'!$G$5:$H$79,2),IF((C1280=8),VLOOKUP(J1280,'8 лет'!$G$5:$H$79,2),IF((C1280=9),VLOOKUP(J1280,'9 лет'!$G$5:$H$79,2),IF((C1280=10),VLOOKUP(J1280,'10 лет'!$G$5:$H$79,2),IF((C1280=11),VLOOKUP(J1280,'11 лет'!$G$5:$H$79,2),IF((C1280=12),VLOOKUP(J1280,'12 лет'!$G$5:$H$79,2),IF((C1280=13),VLOOKUP(J1280,'13 лет'!$G$5:$H$79,2),IF((C1280=14),VLOOKUP(J1280,'14 лет'!$G$5:$H$79,2),IF(C1280&gt;=15,"0")))))))))</f>
        <v>0</v>
      </c>
      <c r="L1280" s="28"/>
      <c r="M1280" s="17" t="str">
        <f>IF((C1280=12),VLOOKUP(L1280,'12 лет'!$I$5:$J$81,2),IF((C1280=13),VLOOKUP(L1280,'13 лет'!$I$5:$J$81,2),IF((C1280=14),VLOOKUP(L1280,'14 лет'!$I$5:$J$80,2),IF((C1280=15),VLOOKUP(L1280,'15 лет'!$G$5:$H$82,2),IF((C1280=16),VLOOKUP(L1280,'16 лет'!$G$5:$H$81,2),IF((C1280=17),VLOOKUP(L1280,'17 лет'!$G$5:$H$81,2),IF(C1280&lt;12,"0")))))))</f>
        <v>0</v>
      </c>
      <c r="N1280" s="28"/>
      <c r="O1280" s="17" t="str">
        <f>IF((C1280=15),VLOOKUP(N1280,'15 лет'!$I$5:$J$100,2),IF((C1280=16),VLOOKUP(N1280,'16 лет'!$I$5:$J$94,2),IF((C1280=17),VLOOKUP(N1280,'17 лет'!$I$5:$J$97,2),IF(C1280&lt;15,"0"))))</f>
        <v>0</v>
      </c>
      <c r="P1280" s="11"/>
      <c r="Q1280" s="17">
        <f>IF((C1280&lt;=7),VLOOKUP(P1280,'7 лет'!$I$5:$J$79,2),IF((C1280=8),VLOOKUP(P1280,'8 лет'!$I$5:$J$79,2),IF((C1280=9),VLOOKUP(P1280,'9 лет'!$I$5:$J$79,2),IF((C1280=10),VLOOKUP(P1280,'10 лет'!$I$5:$J$79,2),IF((C1280=11),VLOOKUP(P1280,'11 лет'!$I$5:$J$79,2),IF((C1280=12),VLOOKUP(P1280,'12 лет'!$K$5:$L$79,2),IF((C1280=13),VLOOKUP(P1280,'13 лет'!$K$5:$L$79,2),IF((C1280=14),VLOOKUP(P1280,'14 лет'!$K$5:$L$79,2),IF((C1280=15),VLOOKUP(P1280,'15 лет'!$K$5:$L$79,2),IF((C1280=16),VLOOKUP(P1280,'16 лет'!$K$5:$L$79,2),IF((C1280=17),VLOOKUP(P1280,'17 лет'!$K$5:$L$79,2),)))))))))))</f>
        <v>50</v>
      </c>
      <c r="R1280" s="28"/>
      <c r="S1280" s="17">
        <f>IF((C1280&lt;=7),VLOOKUP(R1280,'7 лет'!$K$5:$L$79,2),IF((C1280=8),VLOOKUP(R1280,'8 лет'!$K$5:$L$79,2),IF((C1280=9),VLOOKUP(R1280,'9 лет'!$K$5:$L$79,2),IF((C1280=10),VLOOKUP(R1280,'10 лет'!$K$5:$L$79,2),IF((C1280=11),VLOOKUP(R1280,'11 лет'!$K$5:$L$79,2),IF((C1280=12),VLOOKUP(R1280,'12 лет'!$M$5:$N$79,2),IF((C1280=13),VLOOKUP(R1280,'13 лет'!$M$5:$N$79,2),IF((C1280=14),VLOOKUP(R1280,'14 лет'!$M$5:$N$79,2),IF((C1280=15),VLOOKUP(R1280,'15 лет'!$M$5:$N$79,2),IF((C1280=16),VLOOKUP(R1280,'16 лет'!$M$5:$N$79,2),IF((C1280=17),VLOOKUP(R1280,'17 лет'!$M$5:$N$79,2))))))))))))</f>
        <v>0</v>
      </c>
      <c r="T1280" s="34">
        <f t="shared" si="60"/>
        <v>50</v>
      </c>
      <c r="U1280" s="4">
        <f>'Личное первенство юноши'!U194</f>
        <v>7</v>
      </c>
      <c r="V1280" s="120"/>
      <c r="W1280" s="111"/>
      <c r="X1280" t="str">
        <f>P1274</f>
        <v>Субъект РФ 31</v>
      </c>
    </row>
    <row r="1281" spans="1:24" ht="18.75">
      <c r="A1281" s="28">
        <v>3</v>
      </c>
      <c r="B1281" s="79"/>
      <c r="C1281" s="28"/>
      <c r="D1281" s="28"/>
      <c r="E1281" s="17">
        <f>IF((C1281&lt;=7),VLOOKUP(D1281,'7 лет'!$A$5:$B$78,2),IF((C1281=8),VLOOKUP(D1281,'8 лет'!$A$5:$B$78,2),IF((C1281=9),VLOOKUP(D1281,'9 лет'!$A$5:$B$78,2),IF((C1281=10),VLOOKUP(D1281,'10 лет'!$A$5:$B$78,2),IF((C1281=11),VLOOKUP(D1281,'11 лет'!$A$5:$B$78,2),IF((C1281=12),VLOOKUP(D1281,'12 лет'!$A$5:$B$78,2),IF((C1281=13),VLOOKUP(D1281,'13 лет'!$A$5:$B$78,2),IF((C1281=14),VLOOKUP(D1281,'14 лет'!$A$5:$B$78,2),IF((C1281=15),VLOOKUP(D1281,'15 лет'!$A$5:$B$78,2),IF((C1281=16),VLOOKUP(D1281,'16 лет'!$A$5:$B$78,2),IF((C1281=17),VLOOKUP(D1281,'17 лет'!$A$5:$B$78,2))))))))))))</f>
        <v>0</v>
      </c>
      <c r="F1281" s="28"/>
      <c r="G1281" s="17">
        <f>IF((C1281&lt;=7),VLOOKUP(F1281,'7 лет'!$C$5:$D$79,2),IF((C1281=8),VLOOKUP(F1281,'8 лет'!$C$5:$D$79,2),IF((C1281=9),VLOOKUP(F1281,'9 лет'!$C$5:$D$79,2),IF((C1281=10),VLOOKUP(F1281,'10 лет'!$C$5:$D$79,2),IF((C1281=11),VLOOKUP(F1281,'11 лет'!$C$5:$D$79,2),IF((C1281=12),VLOOKUP(F1281,'12 лет'!$C$5:$D$79,2),IF((C1281=13),VLOOKUP(F1281,'13 лет'!$C$5:$D$79,2),IF((C1281=14),VLOOKUP(F1281,'14 лет'!$C$5:$D$79,2),IF((C1281=15),VLOOKUP(F1281,'15 лет'!$C$5:$D$79,2),IF((C1281=16),VLOOKUP(F1281,'16 лет'!$C$5:$D$79,2),IF((C1281=17),VLOOKUP(F1281,'17 лет'!$C$5:$D$79,2))))))))))))</f>
        <v>0</v>
      </c>
      <c r="H1281" s="28"/>
      <c r="I1281" s="17">
        <f>IF((C1281&lt;=7),VLOOKUP(H1281,'7 лет'!$E$5:$F$79,2),IF((C1281=8),VLOOKUP(H1281,'8 лет'!$E$5:$F$79,2),IF((C1281=9),VLOOKUP(H1281,'9 лет'!$E$5:$F$79,2),IF((C1281=10),VLOOKUP(H1281,'10 лет'!$E$5:$F$79,2),IF((C1281=11),VLOOKUP(H1281,'11 лет'!$E$5:$F$79,2),IF((C1281=12),VLOOKUP(H1281,'12 лет'!$E$5:$F$79,2),IF((C1281=13),VLOOKUP(H1281,'13 лет'!$E$5:$F$79,2),IF((C1281=14),VLOOKUP(H1281,'14 лет'!$E$5:$F$79,2),IF((C1281=15),VLOOKUP(H1281,'15 лет'!$E$5:$F$79,2),IF((C1281=16),VLOOKUP(H1281,'16 лет'!$E$5:$F$79,2),IF((C1281=17),VLOOKUP(H1281,'17 лет'!$E$5:$F$79,2))))))))))))</f>
        <v>0</v>
      </c>
      <c r="J1281" s="28"/>
      <c r="K1281" s="17">
        <f>IF((C1281&lt;=7),VLOOKUP(J1281,'7 лет'!$G$5:$H$79,2),IF((C1281=8),VLOOKUP(J1281,'8 лет'!$G$5:$H$79,2),IF((C1281=9),VLOOKUP(J1281,'9 лет'!$G$5:$H$79,2),IF((C1281=10),VLOOKUP(J1281,'10 лет'!$G$5:$H$79,2),IF((C1281=11),VLOOKUP(J1281,'11 лет'!$G$5:$H$79,2),IF((C1281=12),VLOOKUP(J1281,'12 лет'!$G$5:$H$79,2),IF((C1281=13),VLOOKUP(J1281,'13 лет'!$G$5:$H$79,2),IF((C1281=14),VLOOKUP(J1281,'14 лет'!$G$5:$H$79,2),IF(C1281&gt;=15,"0")))))))))</f>
        <v>0</v>
      </c>
      <c r="L1281" s="28"/>
      <c r="M1281" s="17" t="str">
        <f>IF((C1281=12),VLOOKUP(L1281,'12 лет'!$I$5:$J$81,2),IF((C1281=13),VLOOKUP(L1281,'13 лет'!$I$5:$J$81,2),IF((C1281=14),VLOOKUP(L1281,'14 лет'!$I$5:$J$80,2),IF((C1281=15),VLOOKUP(L1281,'15 лет'!$G$5:$H$82,2),IF((C1281=16),VLOOKUP(L1281,'16 лет'!$G$5:$H$81,2),IF((C1281=17),VLOOKUP(L1281,'17 лет'!$G$5:$H$81,2),IF(C1281&lt;12,"0")))))))</f>
        <v>0</v>
      </c>
      <c r="N1281" s="28"/>
      <c r="O1281" s="17" t="str">
        <f>IF((C1281=15),VLOOKUP(N1281,'15 лет'!$I$5:$J$100,2),IF((C1281=16),VLOOKUP(N1281,'16 лет'!$I$5:$J$94,2),IF((C1281=17),VLOOKUP(N1281,'17 лет'!$I$5:$J$97,2),IF(C1281&lt;15,"0"))))</f>
        <v>0</v>
      </c>
      <c r="P1281" s="11"/>
      <c r="Q1281" s="17">
        <f>IF((C1281&lt;=7),VLOOKUP(P1281,'7 лет'!$I$5:$J$79,2),IF((C1281=8),VLOOKUP(P1281,'8 лет'!$I$5:$J$79,2),IF((C1281=9),VLOOKUP(P1281,'9 лет'!$I$5:$J$79,2),IF((C1281=10),VLOOKUP(P1281,'10 лет'!$I$5:$J$79,2),IF((C1281=11),VLOOKUP(P1281,'11 лет'!$I$5:$J$79,2),IF((C1281=12),VLOOKUP(P1281,'12 лет'!$K$5:$L$79,2),IF((C1281=13),VLOOKUP(P1281,'13 лет'!$K$5:$L$79,2),IF((C1281=14),VLOOKUP(P1281,'14 лет'!$K$5:$L$79,2),IF((C1281=15),VLOOKUP(P1281,'15 лет'!$K$5:$L$79,2),IF((C1281=16),VLOOKUP(P1281,'16 лет'!$K$5:$L$79,2),IF((C1281=17),VLOOKUP(P1281,'17 лет'!$K$5:$L$79,2),)))))))))))</f>
        <v>50</v>
      </c>
      <c r="R1281" s="28"/>
      <c r="S1281" s="17">
        <f>IF((C1281&lt;=7),VLOOKUP(R1281,'7 лет'!$K$5:$L$79,2),IF((C1281=8),VLOOKUP(R1281,'8 лет'!$K$5:$L$79,2),IF((C1281=9),VLOOKUP(R1281,'9 лет'!$K$5:$L$79,2),IF((C1281=10),VLOOKUP(R1281,'10 лет'!$K$5:$L$79,2),IF((C1281=11),VLOOKUP(R1281,'11 лет'!$K$5:$L$79,2),IF((C1281=12),VLOOKUP(R1281,'12 лет'!$M$5:$N$79,2),IF((C1281=13),VLOOKUP(R1281,'13 лет'!$M$5:$N$79,2),IF((C1281=14),VLOOKUP(R1281,'14 лет'!$M$5:$N$79,2),IF((C1281=15),VLOOKUP(R1281,'15 лет'!$M$5:$N$79,2),IF((C1281=16),VLOOKUP(R1281,'16 лет'!$M$5:$N$79,2),IF((C1281=17),VLOOKUP(R1281,'17 лет'!$M$5:$N$79,2))))))))))))</f>
        <v>0</v>
      </c>
      <c r="T1281" s="34">
        <f t="shared" si="60"/>
        <v>50</v>
      </c>
      <c r="U1281" s="4">
        <f>'Личное первенство юноши'!U195</f>
        <v>7</v>
      </c>
      <c r="V1281" s="120"/>
      <c r="W1281" s="111"/>
      <c r="X1281" t="str">
        <f>P1274</f>
        <v>Субъект РФ 31</v>
      </c>
    </row>
    <row r="1282" spans="1:24" ht="18.75">
      <c r="A1282" s="28">
        <v>4</v>
      </c>
      <c r="B1282" s="79"/>
      <c r="C1282" s="28"/>
      <c r="D1282" s="28"/>
      <c r="E1282" s="17">
        <f>IF((C1282&lt;=7),VLOOKUP(D1282,'7 лет'!$A$5:$B$78,2),IF((C1282=8),VLOOKUP(D1282,'8 лет'!$A$5:$B$78,2),IF((C1282=9),VLOOKUP(D1282,'9 лет'!$A$5:$B$78,2),IF((C1282=10),VLOOKUP(D1282,'10 лет'!$A$5:$B$78,2),IF((C1282=11),VLOOKUP(D1282,'11 лет'!$A$5:$B$78,2),IF((C1282=12),VLOOKUP(D1282,'12 лет'!$A$5:$B$78,2),IF((C1282=13),VLOOKUP(D1282,'13 лет'!$A$5:$B$78,2),IF((C1282=14),VLOOKUP(D1282,'14 лет'!$A$5:$B$78,2),IF((C1282=15),VLOOKUP(D1282,'15 лет'!$A$5:$B$78,2),IF((C1282=16),VLOOKUP(D1282,'16 лет'!$A$5:$B$78,2),IF((C1282=17),VLOOKUP(D1282,'17 лет'!$A$5:$B$78,2))))))))))))</f>
        <v>0</v>
      </c>
      <c r="F1282" s="28"/>
      <c r="G1282" s="17">
        <f>IF((C1282&lt;=7),VLOOKUP(F1282,'7 лет'!$C$5:$D$79,2),IF((C1282=8),VLOOKUP(F1282,'8 лет'!$C$5:$D$79,2),IF((C1282=9),VLOOKUP(F1282,'9 лет'!$C$5:$D$79,2),IF((C1282=10),VLOOKUP(F1282,'10 лет'!$C$5:$D$79,2),IF((C1282=11),VLOOKUP(F1282,'11 лет'!$C$5:$D$79,2),IF((C1282=12),VLOOKUP(F1282,'12 лет'!$C$5:$D$79,2),IF((C1282=13),VLOOKUP(F1282,'13 лет'!$C$5:$D$79,2),IF((C1282=14),VLOOKUP(F1282,'14 лет'!$C$5:$D$79,2),IF((C1282=15),VLOOKUP(F1282,'15 лет'!$C$5:$D$79,2),IF((C1282=16),VLOOKUP(F1282,'16 лет'!$C$5:$D$79,2),IF((C1282=17),VLOOKUP(F1282,'17 лет'!$C$5:$D$79,2))))))))))))</f>
        <v>0</v>
      </c>
      <c r="H1282" s="28"/>
      <c r="I1282" s="17">
        <f>IF((C1282&lt;=7),VLOOKUP(H1282,'7 лет'!$E$5:$F$79,2),IF((C1282=8),VLOOKUP(H1282,'8 лет'!$E$5:$F$79,2),IF((C1282=9),VLOOKUP(H1282,'9 лет'!$E$5:$F$79,2),IF((C1282=10),VLOOKUP(H1282,'10 лет'!$E$5:$F$79,2),IF((C1282=11),VLOOKUP(H1282,'11 лет'!$E$5:$F$79,2),IF((C1282=12),VLOOKUP(H1282,'12 лет'!$E$5:$F$79,2),IF((C1282=13),VLOOKUP(H1282,'13 лет'!$E$5:$F$79,2),IF((C1282=14),VLOOKUP(H1282,'14 лет'!$E$5:$F$79,2),IF((C1282=15),VLOOKUP(H1282,'15 лет'!$E$5:$F$79,2),IF((C1282=16),VLOOKUP(H1282,'16 лет'!$E$5:$F$79,2),IF((C1282=17),VLOOKUP(H1282,'17 лет'!$E$5:$F$79,2))))))))))))</f>
        <v>0</v>
      </c>
      <c r="J1282" s="28"/>
      <c r="K1282" s="17">
        <f>IF((C1282&lt;=7),VLOOKUP(J1282,'7 лет'!$G$5:$H$79,2),IF((C1282=8),VLOOKUP(J1282,'8 лет'!$G$5:$H$79,2),IF((C1282=9),VLOOKUP(J1282,'9 лет'!$G$5:$H$79,2),IF((C1282=10),VLOOKUP(J1282,'10 лет'!$G$5:$H$79,2),IF((C1282=11),VLOOKUP(J1282,'11 лет'!$G$5:$H$79,2),IF((C1282=12),VLOOKUP(J1282,'12 лет'!$G$5:$H$79,2),IF((C1282=13),VLOOKUP(J1282,'13 лет'!$G$5:$H$79,2),IF((C1282=14),VLOOKUP(J1282,'14 лет'!$G$5:$H$79,2),IF(C1282&gt;=15,"0")))))))))</f>
        <v>0</v>
      </c>
      <c r="L1282" s="28"/>
      <c r="M1282" s="17" t="str">
        <f>IF((C1282=12),VLOOKUP(L1282,'12 лет'!$I$5:$J$81,2),IF((C1282=13),VLOOKUP(L1282,'13 лет'!$I$5:$J$81,2),IF((C1282=14),VLOOKUP(L1282,'14 лет'!$I$5:$J$80,2),IF((C1282=15),VLOOKUP(L1282,'15 лет'!$G$5:$H$82,2),IF((C1282=16),VLOOKUP(L1282,'16 лет'!$G$5:$H$81,2),IF((C1282=17),VLOOKUP(L1282,'17 лет'!$G$5:$H$81,2),IF(C1282&lt;12,"0")))))))</f>
        <v>0</v>
      </c>
      <c r="N1282" s="28"/>
      <c r="O1282" s="17" t="str">
        <f>IF((C1282=15),VLOOKUP(N1282,'15 лет'!$I$5:$J$100,2),IF((C1282=16),VLOOKUP(N1282,'16 лет'!$I$5:$J$94,2),IF((C1282=17),VLOOKUP(N1282,'17 лет'!$I$5:$J$97,2),IF(C1282&lt;15,"0"))))</f>
        <v>0</v>
      </c>
      <c r="P1282" s="11"/>
      <c r="Q1282" s="17">
        <f>IF((C1282&lt;=7),VLOOKUP(P1282,'7 лет'!$I$5:$J$79,2),IF((C1282=8),VLOOKUP(P1282,'8 лет'!$I$5:$J$79,2),IF((C1282=9),VLOOKUP(P1282,'9 лет'!$I$5:$J$79,2),IF((C1282=10),VLOOKUP(P1282,'10 лет'!$I$5:$J$79,2),IF((C1282=11),VLOOKUP(P1282,'11 лет'!$I$5:$J$79,2),IF((C1282=12),VLOOKUP(P1282,'12 лет'!$K$5:$L$79,2),IF((C1282=13),VLOOKUP(P1282,'13 лет'!$K$5:$L$79,2),IF((C1282=14),VLOOKUP(P1282,'14 лет'!$K$5:$L$79,2),IF((C1282=15),VLOOKUP(P1282,'15 лет'!$K$5:$L$79,2),IF((C1282=16),VLOOKUP(P1282,'16 лет'!$K$5:$L$79,2),IF((C1282=17),VLOOKUP(P1282,'17 лет'!$K$5:$L$79,2),)))))))))))</f>
        <v>50</v>
      </c>
      <c r="R1282" s="28"/>
      <c r="S1282" s="17">
        <f>IF((C1282&lt;=7),VLOOKUP(R1282,'7 лет'!$K$5:$L$79,2),IF((C1282=8),VLOOKUP(R1282,'8 лет'!$K$5:$L$79,2),IF((C1282=9),VLOOKUP(R1282,'9 лет'!$K$5:$L$79,2),IF((C1282=10),VLOOKUP(R1282,'10 лет'!$K$5:$L$79,2),IF((C1282=11),VLOOKUP(R1282,'11 лет'!$K$5:$L$79,2),IF((C1282=12),VLOOKUP(R1282,'12 лет'!$M$5:$N$79,2),IF((C1282=13),VLOOKUP(R1282,'13 лет'!$M$5:$N$79,2),IF((C1282=14),VLOOKUP(R1282,'14 лет'!$M$5:$N$79,2),IF((C1282=15),VLOOKUP(R1282,'15 лет'!$M$5:$N$79,2),IF((C1282=16),VLOOKUP(R1282,'16 лет'!$M$5:$N$79,2),IF((C1282=17),VLOOKUP(R1282,'17 лет'!$M$5:$N$79,2))))))))))))</f>
        <v>0</v>
      </c>
      <c r="T1282" s="34">
        <f t="shared" si="60"/>
        <v>50</v>
      </c>
      <c r="U1282" s="4">
        <f>'Личное первенство юноши'!U196</f>
        <v>7</v>
      </c>
      <c r="V1282" s="120"/>
      <c r="W1282" s="111"/>
      <c r="X1282" t="str">
        <f>P1274</f>
        <v>Субъект РФ 31</v>
      </c>
    </row>
    <row r="1283" spans="1:24" ht="18.75">
      <c r="A1283" s="28">
        <v>5</v>
      </c>
      <c r="B1283" s="79"/>
      <c r="C1283" s="30"/>
      <c r="D1283" s="28"/>
      <c r="E1283" s="17">
        <f>IF((C1283&lt;=7),VLOOKUP(D1283,'7 лет'!$A$5:$B$78,2),IF((C1283=8),VLOOKUP(D1283,'8 лет'!$A$5:$B$78,2),IF((C1283=9),VLOOKUP(D1283,'9 лет'!$A$5:$B$78,2),IF((C1283=10),VLOOKUP(D1283,'10 лет'!$A$5:$B$78,2),IF((C1283=11),VLOOKUP(D1283,'11 лет'!$A$5:$B$78,2),IF((C1283=12),VLOOKUP(D1283,'12 лет'!$A$5:$B$78,2),IF((C1283=13),VLOOKUP(D1283,'13 лет'!$A$5:$B$78,2),IF((C1283=14),VLOOKUP(D1283,'14 лет'!$A$5:$B$78,2),IF((C1283=15),VLOOKUP(D1283,'15 лет'!$A$5:$B$78,2),IF((C1283=16),VLOOKUP(D1283,'16 лет'!$A$5:$B$78,2),IF((C1283=17),VLOOKUP(D1283,'17 лет'!$A$5:$B$78,2))))))))))))</f>
        <v>0</v>
      </c>
      <c r="F1283" s="28"/>
      <c r="G1283" s="17">
        <f>IF((C1283&lt;=7),VLOOKUP(F1283,'7 лет'!$C$5:$D$79,2),IF((C1283=8),VLOOKUP(F1283,'8 лет'!$C$5:$D$79,2),IF((C1283=9),VLOOKUP(F1283,'9 лет'!$C$5:$D$79,2),IF((C1283=10),VLOOKUP(F1283,'10 лет'!$C$5:$D$79,2),IF((C1283=11),VLOOKUP(F1283,'11 лет'!$C$5:$D$79,2),IF((C1283=12),VLOOKUP(F1283,'12 лет'!$C$5:$D$79,2),IF((C1283=13),VLOOKUP(F1283,'13 лет'!$C$5:$D$79,2),IF((C1283=14),VLOOKUP(F1283,'14 лет'!$C$5:$D$79,2),IF((C1283=15),VLOOKUP(F1283,'15 лет'!$C$5:$D$79,2),IF((C1283=16),VLOOKUP(F1283,'16 лет'!$C$5:$D$79,2),IF((C1283=17),VLOOKUP(F1283,'17 лет'!$C$5:$D$79,2))))))))))))</f>
        <v>0</v>
      </c>
      <c r="H1283" s="28"/>
      <c r="I1283" s="17">
        <f>IF((C1283&lt;=7),VLOOKUP(H1283,'7 лет'!$E$5:$F$79,2),IF((C1283=8),VLOOKUP(H1283,'8 лет'!$E$5:$F$79,2),IF((C1283=9),VLOOKUP(H1283,'9 лет'!$E$5:$F$79,2),IF((C1283=10),VLOOKUP(H1283,'10 лет'!$E$5:$F$79,2),IF((C1283=11),VLOOKUP(H1283,'11 лет'!$E$5:$F$79,2),IF((C1283=12),VLOOKUP(H1283,'12 лет'!$E$5:$F$79,2),IF((C1283=13),VLOOKUP(H1283,'13 лет'!$E$5:$F$79,2),IF((C1283=14),VLOOKUP(H1283,'14 лет'!$E$5:$F$79,2),IF((C1283=15),VLOOKUP(H1283,'15 лет'!$E$5:$F$79,2),IF((C1283=16),VLOOKUP(H1283,'16 лет'!$E$5:$F$79,2),IF((C1283=17),VLOOKUP(H1283,'17 лет'!$E$5:$F$79,2))))))))))))</f>
        <v>0</v>
      </c>
      <c r="J1283" s="28"/>
      <c r="K1283" s="17">
        <f>IF((C1283&lt;=7),VLOOKUP(J1283,'7 лет'!$G$5:$H$79,2),IF((C1283=8),VLOOKUP(J1283,'8 лет'!$G$5:$H$79,2),IF((C1283=9),VLOOKUP(J1283,'9 лет'!$G$5:$H$79,2),IF((C1283=10),VLOOKUP(J1283,'10 лет'!$G$5:$H$79,2),IF((C1283=11),VLOOKUP(J1283,'11 лет'!$G$5:$H$79,2),IF((C1283=12),VLOOKUP(J1283,'12 лет'!$G$5:$H$79,2),IF((C1283=13),VLOOKUP(J1283,'13 лет'!$G$5:$H$79,2),IF((C1283=14),VLOOKUP(J1283,'14 лет'!$G$5:$H$79,2),IF(C1283&gt;=15,"0")))))))))</f>
        <v>0</v>
      </c>
      <c r="L1283" s="28"/>
      <c r="M1283" s="17" t="str">
        <f>IF((C1283=12),VLOOKUP(L1283,'12 лет'!$I$5:$J$81,2),IF((C1283=13),VLOOKUP(L1283,'13 лет'!$I$5:$J$81,2),IF((C1283=14),VLOOKUP(L1283,'14 лет'!$I$5:$J$80,2),IF((C1283=15),VLOOKUP(L1283,'15 лет'!$G$5:$H$82,2),IF((C1283=16),VLOOKUP(L1283,'16 лет'!$G$5:$H$81,2),IF((C1283=17),VLOOKUP(L1283,'17 лет'!$G$5:$H$81,2),IF(C1283&lt;12,"0")))))))</f>
        <v>0</v>
      </c>
      <c r="N1283" s="28"/>
      <c r="O1283" s="17" t="str">
        <f>IF((C1283=15),VLOOKUP(N1283,'15 лет'!$I$5:$J$100,2),IF((C1283=16),VLOOKUP(N1283,'16 лет'!$I$5:$J$94,2),IF((C1283=17),VLOOKUP(N1283,'17 лет'!$I$5:$J$97,2),IF(C1283&lt;15,"0"))))</f>
        <v>0</v>
      </c>
      <c r="P1283" s="11"/>
      <c r="Q1283" s="17">
        <f>IF((C1283&lt;=7),VLOOKUP(P1283,'7 лет'!$I$5:$J$79,2),IF((C1283=8),VLOOKUP(P1283,'8 лет'!$I$5:$J$79,2),IF((C1283=9),VLOOKUP(P1283,'9 лет'!$I$5:$J$79,2),IF((C1283=10),VLOOKUP(P1283,'10 лет'!$I$5:$J$79,2),IF((C1283=11),VLOOKUP(P1283,'11 лет'!$I$5:$J$79,2),IF((C1283=12),VLOOKUP(P1283,'12 лет'!$K$5:$L$79,2),IF((C1283=13),VLOOKUP(P1283,'13 лет'!$K$5:$L$79,2),IF((C1283=14),VLOOKUP(P1283,'14 лет'!$K$5:$L$79,2),IF((C1283=15),VLOOKUP(P1283,'15 лет'!$K$5:$L$79,2),IF((C1283=16),VLOOKUP(P1283,'16 лет'!$K$5:$L$79,2),IF((C1283=17),VLOOKUP(P1283,'17 лет'!$K$5:$L$79,2),)))))))))))</f>
        <v>50</v>
      </c>
      <c r="R1283" s="28"/>
      <c r="S1283" s="17">
        <f>IF((C1283&lt;=7),VLOOKUP(R1283,'7 лет'!$K$5:$L$79,2),IF((C1283=8),VLOOKUP(R1283,'8 лет'!$K$5:$L$79,2),IF((C1283=9),VLOOKUP(R1283,'9 лет'!$K$5:$L$79,2),IF((C1283=10),VLOOKUP(R1283,'10 лет'!$K$5:$L$79,2),IF((C1283=11),VLOOKUP(R1283,'11 лет'!$K$5:$L$79,2),IF((C1283=12),VLOOKUP(R1283,'12 лет'!$M$5:$N$79,2),IF((C1283=13),VLOOKUP(R1283,'13 лет'!$M$5:$N$79,2),IF((C1283=14),VLOOKUP(R1283,'14 лет'!$M$5:$N$79,2),IF((C1283=15),VLOOKUP(R1283,'15 лет'!$M$5:$N$79,2),IF((C1283=16),VLOOKUP(R1283,'16 лет'!$M$5:$N$79,2),IF((C1283=17),VLOOKUP(R1283,'17 лет'!$M$5:$N$79,2))))))))))))</f>
        <v>0</v>
      </c>
      <c r="T1283" s="34">
        <f t="shared" si="60"/>
        <v>50</v>
      </c>
      <c r="U1283" s="4">
        <f>'Личное первенство юноши'!U197</f>
        <v>7</v>
      </c>
      <c r="V1283" s="120"/>
      <c r="W1283" s="111"/>
      <c r="X1283" t="str">
        <f>P1274</f>
        <v>Субъект РФ 31</v>
      </c>
    </row>
    <row r="1284" spans="1:24" ht="18.75">
      <c r="A1284" s="28">
        <v>6</v>
      </c>
      <c r="B1284" s="79"/>
      <c r="C1284" s="30"/>
      <c r="D1284" s="28"/>
      <c r="E1284" s="17">
        <f>IF((C1284&lt;=7),VLOOKUP(D1284,'7 лет'!$A$5:$B$78,2),IF((C1284=8),VLOOKUP(D1284,'8 лет'!$A$5:$B$78,2),IF((C1284=9),VLOOKUP(D1284,'9 лет'!$A$5:$B$78,2),IF((C1284=10),VLOOKUP(D1284,'10 лет'!$A$5:$B$78,2),IF((C1284=11),VLOOKUP(D1284,'11 лет'!$A$5:$B$78,2),IF((C1284=12),VLOOKUP(D1284,'12 лет'!$A$5:$B$78,2),IF((C1284=13),VLOOKUP(D1284,'13 лет'!$A$5:$B$78,2),IF((C1284=14),VLOOKUP(D1284,'14 лет'!$A$5:$B$78,2),IF((C1284=15),VLOOKUP(D1284,'15 лет'!$A$5:$B$78,2),IF((C1284=16),VLOOKUP(D1284,'16 лет'!$A$5:$B$78,2),IF((C1284=17),VLOOKUP(D1284,'17 лет'!$A$5:$B$78,2))))))))))))</f>
        <v>0</v>
      </c>
      <c r="F1284" s="28"/>
      <c r="G1284" s="17">
        <f>IF((C1284&lt;=7),VLOOKUP(F1284,'7 лет'!$C$5:$D$79,2),IF((C1284=8),VLOOKUP(F1284,'8 лет'!$C$5:$D$79,2),IF((C1284=9),VLOOKUP(F1284,'9 лет'!$C$5:$D$79,2),IF((C1284=10),VLOOKUP(F1284,'10 лет'!$C$5:$D$79,2),IF((C1284=11),VLOOKUP(F1284,'11 лет'!$C$5:$D$79,2),IF((C1284=12),VLOOKUP(F1284,'12 лет'!$C$5:$D$79,2),IF((C1284=13),VLOOKUP(F1284,'13 лет'!$C$5:$D$79,2),IF((C1284=14),VLOOKUP(F1284,'14 лет'!$C$5:$D$79,2),IF((C1284=15),VLOOKUP(F1284,'15 лет'!$C$5:$D$79,2),IF((C1284=16),VLOOKUP(F1284,'16 лет'!$C$5:$D$79,2),IF((C1284=17),VLOOKUP(F1284,'17 лет'!$C$5:$D$79,2))))))))))))</f>
        <v>0</v>
      </c>
      <c r="H1284" s="28"/>
      <c r="I1284" s="17">
        <f>IF((C1284&lt;=7),VLOOKUP(H1284,'7 лет'!$E$5:$F$79,2),IF((C1284=8),VLOOKUP(H1284,'8 лет'!$E$5:$F$79,2),IF((C1284=9),VLOOKUP(H1284,'9 лет'!$E$5:$F$79,2),IF((C1284=10),VLOOKUP(H1284,'10 лет'!$E$5:$F$79,2),IF((C1284=11),VLOOKUP(H1284,'11 лет'!$E$5:$F$79,2),IF((C1284=12),VLOOKUP(H1284,'12 лет'!$E$5:$F$79,2),IF((C1284=13),VLOOKUP(H1284,'13 лет'!$E$5:$F$79,2),IF((C1284=14),VLOOKUP(H1284,'14 лет'!$E$5:$F$79,2),IF((C1284=15),VLOOKUP(H1284,'15 лет'!$E$5:$F$79,2),IF((C1284=16),VLOOKUP(H1284,'16 лет'!$E$5:$F$79,2),IF((C1284=17),VLOOKUP(H1284,'17 лет'!$E$5:$F$79,2))))))))))))</f>
        <v>0</v>
      </c>
      <c r="J1284" s="28"/>
      <c r="K1284" s="17">
        <f>IF((C1284&lt;=7),VLOOKUP(J1284,'7 лет'!$G$5:$H$79,2),IF((C1284=8),VLOOKUP(J1284,'8 лет'!$G$5:$H$79,2),IF((C1284=9),VLOOKUP(J1284,'9 лет'!$G$5:$H$79,2),IF((C1284=10),VLOOKUP(J1284,'10 лет'!$G$5:$H$79,2),IF((C1284=11),VLOOKUP(J1284,'11 лет'!$G$5:$H$79,2),IF((C1284=12),VLOOKUP(J1284,'12 лет'!$G$5:$H$79,2),IF((C1284=13),VLOOKUP(J1284,'13 лет'!$G$5:$H$79,2),IF((C1284=14),VLOOKUP(J1284,'14 лет'!$G$5:$H$79,2),IF(C1284&gt;=15,"0")))))))))</f>
        <v>0</v>
      </c>
      <c r="L1284" s="28"/>
      <c r="M1284" s="17" t="str">
        <f>IF((C1284=12),VLOOKUP(L1284,'12 лет'!$I$5:$J$81,2),IF((C1284=13),VLOOKUP(L1284,'13 лет'!$I$5:$J$81,2),IF((C1284=14),VLOOKUP(L1284,'14 лет'!$I$5:$J$80,2),IF((C1284=15),VLOOKUP(L1284,'15 лет'!$G$5:$H$82,2),IF((C1284=16),VLOOKUP(L1284,'16 лет'!$G$5:$H$81,2),IF((C1284=17),VLOOKUP(L1284,'17 лет'!$G$5:$H$81,2),IF(C1284&lt;12,"0")))))))</f>
        <v>0</v>
      </c>
      <c r="N1284" s="28"/>
      <c r="O1284" s="17" t="str">
        <f>IF((C1284=15),VLOOKUP(N1284,'15 лет'!$I$5:$J$100,2),IF((C1284=16),VLOOKUP(N1284,'16 лет'!$I$5:$J$94,2),IF((C1284=17),VLOOKUP(N1284,'17 лет'!$I$5:$J$97,2),IF(C1284&lt;15,"0"))))</f>
        <v>0</v>
      </c>
      <c r="P1284" s="11"/>
      <c r="Q1284" s="17">
        <f>IF((C1284&lt;=7),VLOOKUP(P1284,'7 лет'!$I$5:$J$79,2),IF((C1284=8),VLOOKUP(P1284,'8 лет'!$I$5:$J$79,2),IF((C1284=9),VLOOKUP(P1284,'9 лет'!$I$5:$J$79,2),IF((C1284=10),VLOOKUP(P1284,'10 лет'!$I$5:$J$79,2),IF((C1284=11),VLOOKUP(P1284,'11 лет'!$I$5:$J$79,2),IF((C1284=12),VLOOKUP(P1284,'12 лет'!$K$5:$L$79,2),IF((C1284=13),VLOOKUP(P1284,'13 лет'!$K$5:$L$79,2),IF((C1284=14),VLOOKUP(P1284,'14 лет'!$K$5:$L$79,2),IF((C1284=15),VLOOKUP(P1284,'15 лет'!$K$5:$L$79,2),IF((C1284=16),VLOOKUP(P1284,'16 лет'!$K$5:$L$79,2),IF((C1284=17),VLOOKUP(P1284,'17 лет'!$K$5:$L$79,2),)))))))))))</f>
        <v>50</v>
      </c>
      <c r="R1284" s="28"/>
      <c r="S1284" s="17">
        <f>IF((C1284&lt;=7),VLOOKUP(R1284,'7 лет'!$K$5:$L$79,2),IF((C1284=8),VLOOKUP(R1284,'8 лет'!$K$5:$L$79,2),IF((C1284=9),VLOOKUP(R1284,'9 лет'!$K$5:$L$79,2),IF((C1284=10),VLOOKUP(R1284,'10 лет'!$K$5:$L$79,2),IF((C1284=11),VLOOKUP(R1284,'11 лет'!$K$5:$L$79,2),IF((C1284=12),VLOOKUP(R1284,'12 лет'!$M$5:$N$79,2),IF((C1284=13),VLOOKUP(R1284,'13 лет'!$M$5:$N$79,2),IF((C1284=14),VLOOKUP(R1284,'14 лет'!$M$5:$N$79,2),IF((C1284=15),VLOOKUP(R1284,'15 лет'!$M$5:$N$79,2),IF((C1284=16),VLOOKUP(R1284,'16 лет'!$M$5:$N$79,2),IF((C1284=17),VLOOKUP(R1284,'17 лет'!$M$5:$N$79,2))))))))))))</f>
        <v>0</v>
      </c>
      <c r="T1284" s="34">
        <f t="shared" si="60"/>
        <v>50</v>
      </c>
      <c r="U1284" s="4">
        <f>'Личное первенство юноши'!U198</f>
        <v>7</v>
      </c>
      <c r="V1284" s="120"/>
      <c r="W1284" s="111"/>
      <c r="X1284" t="str">
        <f>P1274</f>
        <v>Субъект РФ 31</v>
      </c>
    </row>
    <row r="1285" spans="1:24" ht="18.75">
      <c r="A1285" s="122"/>
      <c r="B1285" s="123"/>
      <c r="C1285" s="123"/>
      <c r="D1285" s="123"/>
      <c r="E1285" s="123"/>
      <c r="F1285" s="123"/>
      <c r="G1285" s="123"/>
      <c r="H1285" s="123"/>
      <c r="I1285" s="123"/>
      <c r="J1285" s="123"/>
      <c r="K1285" s="123"/>
      <c r="L1285" s="123"/>
      <c r="M1285" s="123"/>
      <c r="N1285" s="123"/>
      <c r="O1285" s="123"/>
      <c r="P1285" s="128" t="s">
        <v>292</v>
      </c>
      <c r="Q1285" s="128"/>
      <c r="R1285" s="128"/>
      <c r="S1285" s="129"/>
      <c r="T1285" s="124">
        <f ca="1">SUMPRODUCT(LARGE($T$1279:$T$1284,ROW(INDIRECT("T1:T"&amp;Z17))))</f>
        <v>250</v>
      </c>
      <c r="U1285" s="125"/>
      <c r="V1285" s="120"/>
      <c r="W1285" s="111"/>
    </row>
    <row r="1286" spans="1:24" ht="24.75" customHeight="1">
      <c r="A1286" s="135" t="s">
        <v>180</v>
      </c>
      <c r="B1286" s="136"/>
      <c r="C1286" s="136"/>
      <c r="D1286" s="136"/>
      <c r="E1286" s="136"/>
      <c r="F1286" s="136"/>
      <c r="G1286" s="136"/>
      <c r="H1286" s="136"/>
      <c r="I1286" s="136"/>
      <c r="J1286" s="136"/>
      <c r="K1286" s="136"/>
      <c r="L1286" s="136"/>
      <c r="M1286" s="136"/>
      <c r="N1286" s="136"/>
      <c r="O1286" s="136"/>
      <c r="P1286" s="136"/>
      <c r="Q1286" s="136"/>
      <c r="R1286" s="136"/>
      <c r="S1286" s="136"/>
      <c r="T1286" s="136"/>
      <c r="U1286" s="137"/>
      <c r="V1286" s="120"/>
      <c r="W1286" s="111"/>
    </row>
    <row r="1287" spans="1:24" ht="18.75">
      <c r="A1287" s="28">
        <v>1</v>
      </c>
      <c r="B1287" s="80"/>
      <c r="C1287" s="28"/>
      <c r="D1287" s="28"/>
      <c r="E1287" s="17">
        <f>IF((C1287&lt;=7),VLOOKUP(D1287,'7 лет'!$M$5:$N$78,2),IF((C1287=8),VLOOKUP(D1287,'8 лет'!$M$5:$N$78,2),IF((C1287=9),VLOOKUP(D1287,'9 лет'!$M$5:$N$78,2),IF((C1287=10),VLOOKUP(D1287,'10 лет'!$M$5:$N$78,2),IF((C1287=11),VLOOKUP(D1287,'11 лет'!$M$5:$N$78,2),IF((C1287=12),VLOOKUP(D1287,'12 лет'!$O$5:$P$78,2),IF((C1287=13),VLOOKUP(D1287,'13 лет'!$O$5:$P$78,2),IF((C1287=14),VLOOKUP(D1287,'14 лет'!$O$5:$P$78,2),IF((C1287=15),VLOOKUP(D1287,'15 лет'!$O$5:$P$78,2),IF((C1287=16),VLOOKUP(D1287,'16 лет'!$O$5:$P$78,2),IF((C1287=17),VLOOKUP(D1287,'17 лет'!$O$5:$P$78,2))))))))))))</f>
        <v>0</v>
      </c>
      <c r="F1287" s="28"/>
      <c r="G1287" s="17">
        <f>IF((C1287&lt;=7),VLOOKUP(F1287,'7 лет'!$O$5:$P$79,2),IF((C1287=8),VLOOKUP(F1287,'8 лет'!$O$5:$P$79,2),IF((C1287=9),VLOOKUP(F1287,'9 лет'!$O$5:$P$79,2),IF((C1287=10),VLOOKUP(F1287,'10 лет'!$O$5:$P$79,2),IF((C1287=11),VLOOKUP(F1287,'11 лет'!$O$5:$P$79,2),IF((C1287=12),VLOOKUP(F1287,'12 лет'!$Q$5:$R$79,2),IF((C1287=13),VLOOKUP(F1287,'13 лет'!$Q$5:$R$79,2),IF((C1287=14),VLOOKUP(F1287,'14 лет'!$Q$5:$R$79,2),IF((C1287=15),VLOOKUP(F1287,'15 лет'!$Q$5:$R$79,2),IF((C1287=16),VLOOKUP(F1287,'16 лет'!$Q$5:$R$79,2),IF((C1287=17),VLOOKUP(F1287,'17 лет'!$Q$5:$R$79,2))))))))))))</f>
        <v>0</v>
      </c>
      <c r="H1287" s="28"/>
      <c r="I1287" s="17">
        <f>IF((C1287&lt;=7),VLOOKUP(H1287,'7 лет'!$Q$5:$R$79,2),IF((C1287=8),VLOOKUP(H1287,'8 лет'!$Q$5:$R$79,2),IF((C1287=9),VLOOKUP(H1287,'9 лет'!$Q$5:$R$79,2),IF((C1287=10),VLOOKUP(H1287,'10 лет'!$Q$5:$R$79,2),IF((C1287=11),VLOOKUP(H1287,'11 лет'!$Q$5:$R$79,2),IF((C1287=12),VLOOKUP(H1287,'12 лет'!$S$5:$T$79,2),IF((C1287=13),VLOOKUP(H1287,'13 лет'!$S$5:$T$79,2),IF((C1287=14),VLOOKUP(H1287,'14 лет'!$S$5:$T$79,2),IF((C1287=15),VLOOKUP(H1287,'15 лет'!$S$5:$T$79,2),IF((C1287=16),VLOOKUP(H1287,'16 лет'!$S$5:$T$79,2),IF((C1287=17),VLOOKUP(H1287,'17 лет'!$S$5:$T$79,2))))))))))))</f>
        <v>0</v>
      </c>
      <c r="J1287" s="28"/>
      <c r="K1287" s="17">
        <f>IF((C1287&lt;=7),VLOOKUP(J1287,'7 лет'!$S$5:$T$79,2),IF((C1287=8),VLOOKUP(J1287,'8 лет'!$S$5:$T$79,2),IF((C1287=9),VLOOKUP(J1287,'9 лет'!$S$5:$T$79,2),IF((C1287=10),VLOOKUP(J1287,'10 лет'!$S$5:$T$79,2),IF((C1287=11),VLOOKUP(J1287,'11 лет'!$S$5:$T$79,2),IF((C1287=12),VLOOKUP(J1287,'12 лет'!$U$5:$V$79,2),IF((C1287=13),VLOOKUP(J1287,'13 лет'!$U$5:$V$79,2),IF((C1287=14),VLOOKUP(J1287,'14 лет'!$U$5:$V$79,2),IF(C1287&gt;=15,"0")))))))))</f>
        <v>0</v>
      </c>
      <c r="L1287" s="28"/>
      <c r="M1287" s="17" t="str">
        <f>IF((C1287=12),VLOOKUP(L1287,'12 лет'!$W$5:$X$85,2),IF((C1287=13),VLOOKUP(L1287,'13 лет'!$W$5:$X$84,2),IF((C1287=14),VLOOKUP(L1287,'14 лет'!$W$5:$X$82,2),IF((C1287=15),VLOOKUP(L1287,'15 лет'!$U$5:$V$82,2),IF((C1287=16),VLOOKUP(L1287,'16 лет'!$U$5:$V$78,2),IF((C1287=17),VLOOKUP(L1287,'17 лет'!$U$5:$V$78,2),IF(C1287&lt;12,"0")))))))</f>
        <v>0</v>
      </c>
      <c r="N1287" s="28"/>
      <c r="O1287" s="17" t="str">
        <f>IF((C1287=15),VLOOKUP(N1287,'15 лет'!$W$5:$X$115,2),IF((C1287=16),VLOOKUP(N1287,'16 лет'!$W$5:$X$113,2),IF((C1287=17),VLOOKUP(N1287,'17 лет'!$W$5:$X$113,2),IF(C1287&lt;15,"0"))))</f>
        <v>0</v>
      </c>
      <c r="P1287" s="11"/>
      <c r="Q1287" s="17">
        <f>IF((C1287&lt;=7),VLOOKUP(P1287,'7 лет'!$U$5:$V$79,2),IF((C1287=8),VLOOKUP(P1287,'8 лет'!$U$5:$V$79,2),IF((C1287=9),VLOOKUP(P1287,'9 лет'!$U$5:$V$79,2),IF((C1287=10),VLOOKUP(P1287,'10 лет'!$U$5:$V$79,2),IF((C1287=11),VLOOKUP(P1287,'11 лет'!$U$5:$V$79,2),IF((C1287=12),VLOOKUP(P1287,'12 лет'!$Y$5:$Z$79,2),IF((C1287=13),VLOOKUP(P1287,'13 лет'!$Y$5:$Z$79,2),IF((C1287=14),VLOOKUP(P1287,'14 лет'!$Y$5:$Z$79,2),IF((C1287=15),VLOOKUP(P1287,'15 лет'!$Y$5:$Z$79,2),IF((C1287=16),VLOOKUP(P1287,'16 лет'!$Y$5:$Z$79,2),IF((C1287=17),VLOOKUP(P1287,'17 лет'!$Y$5:$Z$79,2))))))))))))</f>
        <v>35</v>
      </c>
      <c r="R1287" s="28"/>
      <c r="S1287" s="17">
        <f>IF((C1287&lt;=7),VLOOKUP(R1287,'7 лет'!$W$5:$X$79,2),IF((C1287=8),VLOOKUP(R1287,'8 лет'!$W$5:$X$79,2),IF((C1287=9),VLOOKUP(R1287,'9 лет'!$W$5:$X$79,2),IF((C1287=10),VLOOKUP(R1287,'10 лет'!$W$5:$X$79,2),IF((C1287=11),VLOOKUP(R1287,'11 лет'!$W$5:$X$79,2),IF((C1287=12),VLOOKUP(R1287,'12 лет'!$AA$5:$AB$79,2),IF((C1287=13),VLOOKUP(R1287,'13 лет'!$AA$5:$AB$79,2),IF((C1287=14),VLOOKUP(R1287,'14 лет'!$AA$5:$AB$79,2),IF((C1287=15),VLOOKUP(R1287,'15 лет'!$AA$5:$AB$79,2),IF((C1287=16),VLOOKUP(R1287,'16 лет'!$AA$5:$AB$79,2),IF((C1287=17),VLOOKUP(R1287,'17 лет'!$AA$5:$AB$79,2))))))))))))</f>
        <v>0</v>
      </c>
      <c r="T1287" s="35">
        <f t="shared" ref="T1287:T1292" si="61">SUM(E1287+G1287+I1287+K1287+M1287+O1287+Q1287+S1287)</f>
        <v>35</v>
      </c>
      <c r="U1287" s="4">
        <f>'Личное первенство девушки'!U193</f>
        <v>7</v>
      </c>
      <c r="V1287" s="120"/>
      <c r="W1287" s="111"/>
      <c r="X1287" t="str">
        <f>P1274</f>
        <v>Субъект РФ 31</v>
      </c>
    </row>
    <row r="1288" spans="1:24" ht="18.75">
      <c r="A1288" s="28">
        <v>2</v>
      </c>
      <c r="B1288" s="80"/>
      <c r="C1288" s="28"/>
      <c r="D1288" s="28"/>
      <c r="E1288" s="17">
        <f>IF((C1288&lt;=7),VLOOKUP(D1288,'7 лет'!$M$5:$N$78,2),IF((C1288=8),VLOOKUP(D1288,'8 лет'!$M$5:$N$78,2),IF((C1288=9),VLOOKUP(D1288,'9 лет'!$M$5:$N$78,2),IF((C1288=10),VLOOKUP(D1288,'10 лет'!$M$5:$N$78,2),IF((C1288=11),VLOOKUP(D1288,'11 лет'!$M$5:$N$78,2),IF((C1288=12),VLOOKUP(D1288,'12 лет'!$O$5:$P$78,2),IF((C1288=13),VLOOKUP(D1288,'13 лет'!$O$5:$P$78,2),IF((C1288=14),VLOOKUP(D1288,'14 лет'!$O$5:$P$78,2),IF((C1288=15),VLOOKUP(D1288,'15 лет'!$O$5:$P$78,2),IF((C1288=16),VLOOKUP(D1288,'16 лет'!$O$5:$P$78,2),IF((C1288=17),VLOOKUP(D1288,'17 лет'!$O$5:$P$78,2))))))))))))</f>
        <v>0</v>
      </c>
      <c r="F1288" s="28"/>
      <c r="G1288" s="17">
        <f>IF((C1288&lt;=7),VLOOKUP(F1288,'7 лет'!$O$5:$P$79,2),IF((C1288=8),VLOOKUP(F1288,'8 лет'!$O$5:$P$79,2),IF((C1288=9),VLOOKUP(F1288,'9 лет'!$O$5:$P$79,2),IF((C1288=10),VLOOKUP(F1288,'10 лет'!$O$5:$P$79,2),IF((C1288=11),VLOOKUP(F1288,'11 лет'!$O$5:$P$79,2),IF((C1288=12),VLOOKUP(F1288,'12 лет'!$Q$5:$R$79,2),IF((C1288=13),VLOOKUP(F1288,'13 лет'!$Q$5:$R$79,2),IF((C1288=14),VLOOKUP(F1288,'14 лет'!$Q$5:$R$79,2),IF((C1288=15),VLOOKUP(F1288,'15 лет'!$Q$5:$R$79,2),IF((C1288=16),VLOOKUP(F1288,'16 лет'!$Q$5:$R$79,2),IF((C1288=17),VLOOKUP(F1288,'17 лет'!$Q$5:$R$79,2))))))))))))</f>
        <v>0</v>
      </c>
      <c r="H1288" s="28"/>
      <c r="I1288" s="17">
        <f>IF((C1288&lt;=7),VLOOKUP(H1288,'7 лет'!$Q$5:$R$79,2),IF((C1288=8),VLOOKUP(H1288,'8 лет'!$Q$5:$R$79,2),IF((C1288=9),VLOOKUP(H1288,'9 лет'!$Q$5:$R$79,2),IF((C1288=10),VLOOKUP(H1288,'10 лет'!$Q$5:$R$79,2),IF((C1288=11),VLOOKUP(H1288,'11 лет'!$Q$5:$R$79,2),IF((C1288=12),VLOOKUP(H1288,'12 лет'!$S$5:$T$79,2),IF((C1288=13),VLOOKUP(H1288,'13 лет'!$S$5:$T$79,2),IF((C1288=14),VLOOKUP(H1288,'14 лет'!$S$5:$T$79,2),IF((C1288=15),VLOOKUP(H1288,'15 лет'!$S$5:$T$79,2),IF((C1288=16),VLOOKUP(H1288,'16 лет'!$S$5:$T$79,2),IF((C1288=17),VLOOKUP(H1288,'17 лет'!$S$5:$T$79,2))))))))))))</f>
        <v>0</v>
      </c>
      <c r="J1288" s="28"/>
      <c r="K1288" s="17">
        <f>IF((C1288&lt;=7),VLOOKUP(J1288,'7 лет'!$S$5:$T$79,2),IF((C1288=8),VLOOKUP(J1288,'8 лет'!$S$5:$T$79,2),IF((C1288=9),VLOOKUP(J1288,'9 лет'!$S$5:$T$79,2),IF((C1288=10),VLOOKUP(J1288,'10 лет'!$S$5:$T$79,2),IF((C1288=11),VLOOKUP(J1288,'11 лет'!$S$5:$T$79,2),IF((C1288=12),VLOOKUP(J1288,'12 лет'!$U$5:$V$79,2),IF((C1288=13),VLOOKUP(J1288,'13 лет'!$U$5:$V$79,2),IF((C1288=14),VLOOKUP(J1288,'14 лет'!$U$5:$V$79,2),IF(C1288&gt;=15,"0")))))))))</f>
        <v>0</v>
      </c>
      <c r="L1288" s="28"/>
      <c r="M1288" s="17" t="str">
        <f>IF((C1288=12),VLOOKUP(L1288,'12 лет'!$W$5:$X$85,2),IF((C1288=13),VLOOKUP(L1288,'13 лет'!$W$5:$X$84,2),IF((C1288=14),VLOOKUP(L1288,'14 лет'!$W$5:$X$82,2),IF((C1288=15),VLOOKUP(L1288,'15 лет'!$U$5:$V$82,2),IF((C1288=16),VLOOKUP(L1288,'16 лет'!$U$5:$V$78,2),IF((C1288=17),VLOOKUP(L1288,'17 лет'!$U$5:$V$78,2),IF(C1288&lt;12,"0")))))))</f>
        <v>0</v>
      </c>
      <c r="N1288" s="28"/>
      <c r="O1288" s="17" t="str">
        <f>IF((C1288=15),VLOOKUP(N1288,'15 лет'!$W$5:$X$115,2),IF((C1288=16),VLOOKUP(N1288,'16 лет'!$W$5:$X$113,2),IF((C1288=17),VLOOKUP(N1288,'17 лет'!$W$5:$X$113,2),IF(C1288&lt;15,"0"))))</f>
        <v>0</v>
      </c>
      <c r="P1288" s="11"/>
      <c r="Q1288" s="17">
        <f>IF((C1288&lt;=7),VLOOKUP(P1288,'7 лет'!$U$5:$V$79,2),IF((C1288=8),VLOOKUP(P1288,'8 лет'!$U$5:$V$79,2),IF((C1288=9),VLOOKUP(P1288,'9 лет'!$U$5:$V$79,2),IF((C1288=10),VLOOKUP(P1288,'10 лет'!$U$5:$V$79,2),IF((C1288=11),VLOOKUP(P1288,'11 лет'!$U$5:$V$79,2),IF((C1288=12),VLOOKUP(P1288,'12 лет'!$Y$5:$Z$79,2),IF((C1288=13),VLOOKUP(P1288,'13 лет'!$Y$5:$Z$79,2),IF((C1288=14),VLOOKUP(P1288,'14 лет'!$Y$5:$Z$79,2),IF((C1288=15),VLOOKUP(P1288,'15 лет'!$Y$5:$Z$79,2),IF((C1288=16),VLOOKUP(P1288,'16 лет'!$Y$5:$Z$79,2),IF((C1288=17),VLOOKUP(P1288,'17 лет'!$Y$5:$Z$79,2))))))))))))</f>
        <v>35</v>
      </c>
      <c r="R1288" s="28"/>
      <c r="S1288" s="17">
        <f>IF((C1288&lt;=7),VLOOKUP(R1288,'7 лет'!$W$5:$X$79,2),IF((C1288=8),VLOOKUP(R1288,'8 лет'!$W$5:$X$79,2),IF((C1288=9),VLOOKUP(R1288,'9 лет'!$W$5:$X$79,2),IF((C1288=10),VLOOKUP(R1288,'10 лет'!$W$5:$X$79,2),IF((C1288=11),VLOOKUP(R1288,'11 лет'!$W$5:$X$79,2),IF((C1288=12),VLOOKUP(R1288,'12 лет'!$AA$5:$AB$79,2),IF((C1288=13),VLOOKUP(R1288,'13 лет'!$AA$5:$AB$79,2),IF((C1288=14),VLOOKUP(R1288,'14 лет'!$AA$5:$AB$79,2),IF((C1288=15),VLOOKUP(R1288,'15 лет'!$AA$5:$AB$79,2),IF((C1288=16),VLOOKUP(R1288,'16 лет'!$AA$5:$AB$79,2),IF((C1288=17),VLOOKUP(R1288,'17 лет'!$AA$5:$AB$79,2))))))))))))</f>
        <v>0</v>
      </c>
      <c r="T1288" s="35">
        <f t="shared" si="61"/>
        <v>35</v>
      </c>
      <c r="U1288" s="4">
        <f>'Личное первенство девушки'!U194</f>
        <v>7</v>
      </c>
      <c r="V1288" s="120"/>
      <c r="W1288" s="111"/>
      <c r="X1288" t="str">
        <f>P1274</f>
        <v>Субъект РФ 31</v>
      </c>
    </row>
    <row r="1289" spans="1:24" ht="18.75">
      <c r="A1289" s="28">
        <v>3</v>
      </c>
      <c r="B1289" s="80"/>
      <c r="C1289" s="28"/>
      <c r="D1289" s="28"/>
      <c r="E1289" s="17">
        <f>IF((C1289&lt;=7),VLOOKUP(D1289,'7 лет'!$M$5:$N$78,2),IF((C1289=8),VLOOKUP(D1289,'8 лет'!$M$5:$N$78,2),IF((C1289=9),VLOOKUP(D1289,'9 лет'!$M$5:$N$78,2),IF((C1289=10),VLOOKUP(D1289,'10 лет'!$M$5:$N$78,2),IF((C1289=11),VLOOKUP(D1289,'11 лет'!$M$5:$N$78,2),IF((C1289=12),VLOOKUP(D1289,'12 лет'!$O$5:$P$78,2),IF((C1289=13),VLOOKUP(D1289,'13 лет'!$O$5:$P$78,2),IF((C1289=14),VLOOKUP(D1289,'14 лет'!$O$5:$P$78,2),IF((C1289=15),VLOOKUP(D1289,'15 лет'!$O$5:$P$78,2),IF((C1289=16),VLOOKUP(D1289,'16 лет'!$O$5:$P$78,2),IF((C1289=17),VLOOKUP(D1289,'17 лет'!$O$5:$P$78,2))))))))))))</f>
        <v>0</v>
      </c>
      <c r="F1289" s="28"/>
      <c r="G1289" s="17">
        <f>IF((C1289&lt;=7),VLOOKUP(F1289,'7 лет'!$O$5:$P$79,2),IF((C1289=8),VLOOKUP(F1289,'8 лет'!$O$5:$P$79,2),IF((C1289=9),VLOOKUP(F1289,'9 лет'!$O$5:$P$79,2),IF((C1289=10),VLOOKUP(F1289,'10 лет'!$O$5:$P$79,2),IF((C1289=11),VLOOKUP(F1289,'11 лет'!$O$5:$P$79,2),IF((C1289=12),VLOOKUP(F1289,'12 лет'!$Q$5:$R$79,2),IF((C1289=13),VLOOKUP(F1289,'13 лет'!$Q$5:$R$79,2),IF((C1289=14),VLOOKUP(F1289,'14 лет'!$Q$5:$R$79,2),IF((C1289=15),VLOOKUP(F1289,'15 лет'!$Q$5:$R$79,2),IF((C1289=16),VLOOKUP(F1289,'16 лет'!$Q$5:$R$79,2),IF((C1289=17),VLOOKUP(F1289,'17 лет'!$Q$5:$R$79,2))))))))))))</f>
        <v>0</v>
      </c>
      <c r="H1289" s="28"/>
      <c r="I1289" s="17">
        <f>IF((C1289&lt;=7),VLOOKUP(H1289,'7 лет'!$Q$5:$R$79,2),IF((C1289=8),VLOOKUP(H1289,'8 лет'!$Q$5:$R$79,2),IF((C1289=9),VLOOKUP(H1289,'9 лет'!$Q$5:$R$79,2),IF((C1289=10),VLOOKUP(H1289,'10 лет'!$Q$5:$R$79,2),IF((C1289=11),VLOOKUP(H1289,'11 лет'!$Q$5:$R$79,2),IF((C1289=12),VLOOKUP(H1289,'12 лет'!$S$5:$T$79,2),IF((C1289=13),VLOOKUP(H1289,'13 лет'!$S$5:$T$79,2),IF((C1289=14),VLOOKUP(H1289,'14 лет'!$S$5:$T$79,2),IF((C1289=15),VLOOKUP(H1289,'15 лет'!$S$5:$T$79,2),IF((C1289=16),VLOOKUP(H1289,'16 лет'!$S$5:$T$79,2),IF((C1289=17),VLOOKUP(H1289,'17 лет'!$S$5:$T$79,2))))))))))))</f>
        <v>0</v>
      </c>
      <c r="J1289" s="28"/>
      <c r="K1289" s="17">
        <f>IF((C1289&lt;=7),VLOOKUP(J1289,'7 лет'!$S$5:$T$79,2),IF((C1289=8),VLOOKUP(J1289,'8 лет'!$S$5:$T$79,2),IF((C1289=9),VLOOKUP(J1289,'9 лет'!$S$5:$T$79,2),IF((C1289=10),VLOOKUP(J1289,'10 лет'!$S$5:$T$79,2),IF((C1289=11),VLOOKUP(J1289,'11 лет'!$S$5:$T$79,2),IF((C1289=12),VLOOKUP(J1289,'12 лет'!$U$5:$V$79,2),IF((C1289=13),VLOOKUP(J1289,'13 лет'!$U$5:$V$79,2),IF((C1289=14),VLOOKUP(J1289,'14 лет'!$U$5:$V$79,2),IF(C1289&gt;=15,"0")))))))))</f>
        <v>0</v>
      </c>
      <c r="L1289" s="28"/>
      <c r="M1289" s="17" t="str">
        <f>IF((C1289=12),VLOOKUP(L1289,'12 лет'!$W$5:$X$85,2),IF((C1289=13),VLOOKUP(L1289,'13 лет'!$W$5:$X$84,2),IF((C1289=14),VLOOKUP(L1289,'14 лет'!$W$5:$X$82,2),IF((C1289=15),VLOOKUP(L1289,'15 лет'!$U$5:$V$82,2),IF((C1289=16),VLOOKUP(L1289,'16 лет'!$U$5:$V$78,2),IF((C1289=17),VLOOKUP(L1289,'17 лет'!$U$5:$V$78,2),IF(C1289&lt;12,"0")))))))</f>
        <v>0</v>
      </c>
      <c r="N1289" s="28"/>
      <c r="O1289" s="17" t="str">
        <f>IF((C1289=15),VLOOKUP(N1289,'15 лет'!$W$5:$X$115,2),IF((C1289=16),VLOOKUP(N1289,'16 лет'!$W$5:$X$113,2),IF((C1289=17),VLOOKUP(N1289,'17 лет'!$W$5:$X$113,2),IF(C1289&lt;15,"0"))))</f>
        <v>0</v>
      </c>
      <c r="P1289" s="11"/>
      <c r="Q1289" s="17">
        <f>IF((C1289&lt;=7),VLOOKUP(P1289,'7 лет'!$U$5:$V$79,2),IF((C1289=8),VLOOKUP(P1289,'8 лет'!$U$5:$V$79,2),IF((C1289=9),VLOOKUP(P1289,'9 лет'!$U$5:$V$79,2),IF((C1289=10),VLOOKUP(P1289,'10 лет'!$U$5:$V$79,2),IF((C1289=11),VLOOKUP(P1289,'11 лет'!$U$5:$V$79,2),IF((C1289=12),VLOOKUP(P1289,'12 лет'!$Y$5:$Z$79,2),IF((C1289=13),VLOOKUP(P1289,'13 лет'!$Y$5:$Z$79,2),IF((C1289=14),VLOOKUP(P1289,'14 лет'!$Y$5:$Z$79,2),IF((C1289=15),VLOOKUP(P1289,'15 лет'!$Y$5:$Z$79,2),IF((C1289=16),VLOOKUP(P1289,'16 лет'!$Y$5:$Z$79,2),IF((C1289=17),VLOOKUP(P1289,'17 лет'!$Y$5:$Z$79,2))))))))))))</f>
        <v>35</v>
      </c>
      <c r="R1289" s="28"/>
      <c r="S1289" s="17">
        <f>IF((C1289&lt;=7),VLOOKUP(R1289,'7 лет'!$W$5:$X$79,2),IF((C1289=8),VLOOKUP(R1289,'8 лет'!$W$5:$X$79,2),IF((C1289=9),VLOOKUP(R1289,'9 лет'!$W$5:$X$79,2),IF((C1289=10),VLOOKUP(R1289,'10 лет'!$W$5:$X$79,2),IF((C1289=11),VLOOKUP(R1289,'11 лет'!$W$5:$X$79,2),IF((C1289=12),VLOOKUP(R1289,'12 лет'!$AA$5:$AB$79,2),IF((C1289=13),VLOOKUP(R1289,'13 лет'!$AA$5:$AB$79,2),IF((C1289=14),VLOOKUP(R1289,'14 лет'!$AA$5:$AB$79,2),IF((C1289=15),VLOOKUP(R1289,'15 лет'!$AA$5:$AB$79,2),IF((C1289=16),VLOOKUP(R1289,'16 лет'!$AA$5:$AB$79,2),IF((C1289=17),VLOOKUP(R1289,'17 лет'!$AA$5:$AB$79,2))))))))))))</f>
        <v>0</v>
      </c>
      <c r="T1289" s="35">
        <f t="shared" si="61"/>
        <v>35</v>
      </c>
      <c r="U1289" s="4">
        <f>'Личное первенство девушки'!U195</f>
        <v>7</v>
      </c>
      <c r="V1289" s="120"/>
      <c r="W1289" s="111"/>
      <c r="X1289" t="str">
        <f>P1274</f>
        <v>Субъект РФ 31</v>
      </c>
    </row>
    <row r="1290" spans="1:24" ht="18.75">
      <c r="A1290" s="28">
        <v>4</v>
      </c>
      <c r="B1290" s="80"/>
      <c r="C1290" s="28"/>
      <c r="D1290" s="28"/>
      <c r="E1290" s="17">
        <f>IF((C1290&lt;=7),VLOOKUP(D1290,'7 лет'!$M$5:$N$78,2),IF((C1290=8),VLOOKUP(D1290,'8 лет'!$M$5:$N$78,2),IF((C1290=9),VLOOKUP(D1290,'9 лет'!$M$5:$N$78,2),IF((C1290=10),VLOOKUP(D1290,'10 лет'!$M$5:$N$78,2),IF((C1290=11),VLOOKUP(D1290,'11 лет'!$M$5:$N$78,2),IF((C1290=12),VLOOKUP(D1290,'12 лет'!$O$5:$P$78,2),IF((C1290=13),VLOOKUP(D1290,'13 лет'!$O$5:$P$78,2),IF((C1290=14),VLOOKUP(D1290,'14 лет'!$O$5:$P$78,2),IF((C1290=15),VLOOKUP(D1290,'15 лет'!$O$5:$P$78,2),IF((C1290=16),VLOOKUP(D1290,'16 лет'!$O$5:$P$78,2),IF((C1290=17),VLOOKUP(D1290,'17 лет'!$O$5:$P$78,2))))))))))))</f>
        <v>0</v>
      </c>
      <c r="F1290" s="28"/>
      <c r="G1290" s="17">
        <f>IF((C1290&lt;=7),VLOOKUP(F1290,'7 лет'!$O$5:$P$79,2),IF((C1290=8),VLOOKUP(F1290,'8 лет'!$O$5:$P$79,2),IF((C1290=9),VLOOKUP(F1290,'9 лет'!$O$5:$P$79,2),IF((C1290=10),VLOOKUP(F1290,'10 лет'!$O$5:$P$79,2),IF((C1290=11),VLOOKUP(F1290,'11 лет'!$O$5:$P$79,2),IF((C1290=12),VLOOKUP(F1290,'12 лет'!$Q$5:$R$79,2),IF((C1290=13),VLOOKUP(F1290,'13 лет'!$Q$5:$R$79,2),IF((C1290=14),VLOOKUP(F1290,'14 лет'!$Q$5:$R$79,2),IF((C1290=15),VLOOKUP(F1290,'15 лет'!$Q$5:$R$79,2),IF((C1290=16),VLOOKUP(F1290,'16 лет'!$Q$5:$R$79,2),IF((C1290=17),VLOOKUP(F1290,'17 лет'!$Q$5:$R$79,2))))))))))))</f>
        <v>0</v>
      </c>
      <c r="H1290" s="28"/>
      <c r="I1290" s="17">
        <f>IF((C1290&lt;=7),VLOOKUP(H1290,'7 лет'!$Q$5:$R$79,2),IF((C1290=8),VLOOKUP(H1290,'8 лет'!$Q$5:$R$79,2),IF((C1290=9),VLOOKUP(H1290,'9 лет'!$Q$5:$R$79,2),IF((C1290=10),VLOOKUP(H1290,'10 лет'!$Q$5:$R$79,2),IF((C1290=11),VLOOKUP(H1290,'11 лет'!$Q$5:$R$79,2),IF((C1290=12),VLOOKUP(H1290,'12 лет'!$S$5:$T$79,2),IF((C1290=13),VLOOKUP(H1290,'13 лет'!$S$5:$T$79,2),IF((C1290=14),VLOOKUP(H1290,'14 лет'!$S$5:$T$79,2),IF((C1290=15),VLOOKUP(H1290,'15 лет'!$S$5:$T$79,2),IF((C1290=16),VLOOKUP(H1290,'16 лет'!$S$5:$T$79,2),IF((C1290=17),VLOOKUP(H1290,'17 лет'!$S$5:$T$79,2))))))))))))</f>
        <v>0</v>
      </c>
      <c r="J1290" s="28"/>
      <c r="K1290" s="17">
        <f>IF((C1290&lt;=7),VLOOKUP(J1290,'7 лет'!$S$5:$T$79,2),IF((C1290=8),VLOOKUP(J1290,'8 лет'!$S$5:$T$79,2),IF((C1290=9),VLOOKUP(J1290,'9 лет'!$S$5:$T$79,2),IF((C1290=10),VLOOKUP(J1290,'10 лет'!$S$5:$T$79,2),IF((C1290=11),VLOOKUP(J1290,'11 лет'!$S$5:$T$79,2),IF((C1290=12),VLOOKUP(J1290,'12 лет'!$U$5:$V$79,2),IF((C1290=13),VLOOKUP(J1290,'13 лет'!$U$5:$V$79,2),IF((C1290=14),VLOOKUP(J1290,'14 лет'!$U$5:$V$79,2),IF(C1290&gt;=15,"0")))))))))</f>
        <v>0</v>
      </c>
      <c r="L1290" s="28"/>
      <c r="M1290" s="17" t="str">
        <f>IF((C1290=12),VLOOKUP(L1290,'12 лет'!$W$5:$X$85,2),IF((C1290=13),VLOOKUP(L1290,'13 лет'!$W$5:$X$84,2),IF((C1290=14),VLOOKUP(L1290,'14 лет'!$W$5:$X$82,2),IF((C1290=15),VLOOKUP(L1290,'15 лет'!$U$5:$V$82,2),IF((C1290=16),VLOOKUP(L1290,'16 лет'!$U$5:$V$78,2),IF((C1290=17),VLOOKUP(L1290,'17 лет'!$U$5:$V$78,2),IF(C1290&lt;12,"0")))))))</f>
        <v>0</v>
      </c>
      <c r="N1290" s="28"/>
      <c r="O1290" s="17" t="str">
        <f>IF((C1290=15),VLOOKUP(N1290,'15 лет'!$W$5:$X$115,2),IF((C1290=16),VLOOKUP(N1290,'16 лет'!$W$5:$X$113,2),IF((C1290=17),VLOOKUP(N1290,'17 лет'!$W$5:$X$113,2),IF(C1290&lt;15,"0"))))</f>
        <v>0</v>
      </c>
      <c r="P1290" s="11"/>
      <c r="Q1290" s="17">
        <f>IF((C1290&lt;=7),VLOOKUP(P1290,'7 лет'!$U$5:$V$79,2),IF((C1290=8),VLOOKUP(P1290,'8 лет'!$U$5:$V$79,2),IF((C1290=9),VLOOKUP(P1290,'9 лет'!$U$5:$V$79,2),IF((C1290=10),VLOOKUP(P1290,'10 лет'!$U$5:$V$79,2),IF((C1290=11),VLOOKUP(P1290,'11 лет'!$U$5:$V$79,2),IF((C1290=12),VLOOKUP(P1290,'12 лет'!$Y$5:$Z$79,2),IF((C1290=13),VLOOKUP(P1290,'13 лет'!$Y$5:$Z$79,2),IF((C1290=14),VLOOKUP(P1290,'14 лет'!$Y$5:$Z$79,2),IF((C1290=15),VLOOKUP(P1290,'15 лет'!$Y$5:$Z$79,2),IF((C1290=16),VLOOKUP(P1290,'16 лет'!$Y$5:$Z$79,2),IF((C1290=17),VLOOKUP(P1290,'17 лет'!$Y$5:$Z$79,2))))))))))))</f>
        <v>35</v>
      </c>
      <c r="R1290" s="28"/>
      <c r="S1290" s="17">
        <f>IF((C1290&lt;=7),VLOOKUP(R1290,'7 лет'!$W$5:$X$79,2),IF((C1290=8),VLOOKUP(R1290,'8 лет'!$W$5:$X$79,2),IF((C1290=9),VLOOKUP(R1290,'9 лет'!$W$5:$X$79,2),IF((C1290=10),VLOOKUP(R1290,'10 лет'!$W$5:$X$79,2),IF((C1290=11),VLOOKUP(R1290,'11 лет'!$W$5:$X$79,2),IF((C1290=12),VLOOKUP(R1290,'12 лет'!$AA$5:$AB$79,2),IF((C1290=13),VLOOKUP(R1290,'13 лет'!$AA$5:$AB$79,2),IF((C1290=14),VLOOKUP(R1290,'14 лет'!$AA$5:$AB$79,2),IF((C1290=15),VLOOKUP(R1290,'15 лет'!$AA$5:$AB$79,2),IF((C1290=16),VLOOKUP(R1290,'16 лет'!$AA$5:$AB$79,2),IF((C1290=17),VLOOKUP(R1290,'17 лет'!$AA$5:$AB$79,2))))))))))))</f>
        <v>0</v>
      </c>
      <c r="T1290" s="35">
        <f t="shared" si="61"/>
        <v>35</v>
      </c>
      <c r="U1290" s="4">
        <f>'Личное первенство девушки'!U196</f>
        <v>7</v>
      </c>
      <c r="V1290" s="120"/>
      <c r="W1290" s="111"/>
      <c r="X1290" t="str">
        <f>P1274</f>
        <v>Субъект РФ 31</v>
      </c>
    </row>
    <row r="1291" spans="1:24" ht="18.75">
      <c r="A1291" s="28">
        <v>5</v>
      </c>
      <c r="B1291" s="84"/>
      <c r="C1291" s="30"/>
      <c r="D1291" s="14"/>
      <c r="E1291" s="17">
        <f>IF((C1291&lt;=7),VLOOKUP(D1291,'7 лет'!$M$5:$N$78,2),IF((C1291=8),VLOOKUP(D1291,'8 лет'!$M$5:$N$78,2),IF((C1291=9),VLOOKUP(D1291,'9 лет'!$M$5:$N$78,2),IF((C1291=10),VLOOKUP(D1291,'10 лет'!$M$5:$N$78,2),IF((C1291=11),VLOOKUP(D1291,'11 лет'!$M$5:$N$78,2),IF((C1291=12),VLOOKUP(D1291,'12 лет'!$O$5:$P$78,2),IF((C1291=13),VLOOKUP(D1291,'13 лет'!$O$5:$P$78,2),IF((C1291=14),VLOOKUP(D1291,'14 лет'!$O$5:$P$78,2),IF((C1291=15),VLOOKUP(D1291,'15 лет'!$O$5:$P$78,2),IF((C1291=16),VLOOKUP(D1291,'16 лет'!$O$5:$P$78,2),IF((C1291=17),VLOOKUP(D1291,'17 лет'!$O$5:$P$78,2))))))))))))</f>
        <v>0</v>
      </c>
      <c r="F1291" s="14"/>
      <c r="G1291" s="17">
        <f>IF((C1291&lt;=7),VLOOKUP(F1291,'7 лет'!$O$5:$P$79,2),IF((C1291=8),VLOOKUP(F1291,'8 лет'!$O$5:$P$79,2),IF((C1291=9),VLOOKUP(F1291,'9 лет'!$O$5:$P$79,2),IF((C1291=10),VLOOKUP(F1291,'10 лет'!$O$5:$P$79,2),IF((C1291=11),VLOOKUP(F1291,'11 лет'!$O$5:$P$79,2),IF((C1291=12),VLOOKUP(F1291,'12 лет'!$Q$5:$R$79,2),IF((C1291=13),VLOOKUP(F1291,'13 лет'!$Q$5:$R$79,2),IF((C1291=14),VLOOKUP(F1291,'14 лет'!$Q$5:$R$79,2),IF((C1291=15),VLOOKUP(F1291,'15 лет'!$Q$5:$R$79,2),IF((C1291=16),VLOOKUP(F1291,'16 лет'!$Q$5:$R$79,2),IF((C1291=17),VLOOKUP(F1291,'17 лет'!$Q$5:$R$79,2))))))))))))</f>
        <v>0</v>
      </c>
      <c r="H1291" s="14"/>
      <c r="I1291" s="17">
        <f>IF((C1291&lt;=7),VLOOKUP(H1291,'7 лет'!$Q$5:$R$79,2),IF((C1291=8),VLOOKUP(H1291,'8 лет'!$Q$5:$R$79,2),IF((C1291=9),VLOOKUP(H1291,'9 лет'!$Q$5:$R$79,2),IF((C1291=10),VLOOKUP(H1291,'10 лет'!$Q$5:$R$79,2),IF((C1291=11),VLOOKUP(H1291,'11 лет'!$Q$5:$R$79,2),IF((C1291=12),VLOOKUP(H1291,'12 лет'!$S$5:$T$79,2),IF((C1291=13),VLOOKUP(H1291,'13 лет'!$S$5:$T$79,2),IF((C1291=14),VLOOKUP(H1291,'14 лет'!$S$5:$T$79,2),IF((C1291=15),VLOOKUP(H1291,'15 лет'!$S$5:$T$79,2),IF((C1291=16),VLOOKUP(H1291,'16 лет'!$S$5:$T$79,2),IF((C1291=17),VLOOKUP(H1291,'17 лет'!$S$5:$T$79,2))))))))))))</f>
        <v>0</v>
      </c>
      <c r="J1291" s="14"/>
      <c r="K1291" s="17">
        <f>IF((C1291&lt;=7),VLOOKUP(J1291,'7 лет'!$S$5:$T$79,2),IF((C1291=8),VLOOKUP(J1291,'8 лет'!$S$5:$T$79,2),IF((C1291=9),VLOOKUP(J1291,'9 лет'!$S$5:$T$79,2),IF((C1291=10),VLOOKUP(J1291,'10 лет'!$S$5:$T$79,2),IF((C1291=11),VLOOKUP(J1291,'11 лет'!$S$5:$T$79,2),IF((C1291=12),VLOOKUP(J1291,'12 лет'!$U$5:$V$79,2),IF((C1291=13),VLOOKUP(J1291,'13 лет'!$U$5:$V$79,2),IF((C1291=14),VLOOKUP(J1291,'14 лет'!$U$5:$V$79,2),IF(C1291&gt;=15,"0")))))))))</f>
        <v>0</v>
      </c>
      <c r="L1291" s="28"/>
      <c r="M1291" s="17" t="str">
        <f>IF((C1291=12),VLOOKUP(L1291,'12 лет'!$W$5:$X$85,2),IF((C1291=13),VLOOKUP(L1291,'13 лет'!$W$5:$X$84,2),IF((C1291=14),VLOOKUP(L1291,'14 лет'!$W$5:$X$82,2),IF((C1291=15),VLOOKUP(L1291,'15 лет'!$U$5:$V$82,2),IF((C1291=16),VLOOKUP(L1291,'16 лет'!$U$5:$V$78,2),IF((C1291=17),VLOOKUP(L1291,'17 лет'!$U$5:$V$78,2),IF(C1291&lt;12,"0")))))))</f>
        <v>0</v>
      </c>
      <c r="N1291" s="14"/>
      <c r="O1291" s="17" t="str">
        <f>IF((C1291=15),VLOOKUP(N1291,'15 лет'!$W$5:$X$115,2),IF((C1291=16),VLOOKUP(N1291,'16 лет'!$W$5:$X$113,2),IF((C1291=17),VLOOKUP(N1291,'17 лет'!$W$5:$X$113,2),IF(C1291&lt;15,"0"))))</f>
        <v>0</v>
      </c>
      <c r="P1291" s="14"/>
      <c r="Q1291" s="17">
        <f>IF((C1291&lt;=7),VLOOKUP(P1291,'7 лет'!$U$5:$V$79,2),IF((C1291=8),VLOOKUP(P1291,'8 лет'!$U$5:$V$79,2),IF((C1291=9),VLOOKUP(P1291,'9 лет'!$U$5:$V$79,2),IF((C1291=10),VLOOKUP(P1291,'10 лет'!$U$5:$V$79,2),IF((C1291=11),VLOOKUP(P1291,'11 лет'!$U$5:$V$79,2),IF((C1291=12),VLOOKUP(P1291,'12 лет'!$Y$5:$Z$79,2),IF((C1291=13),VLOOKUP(P1291,'13 лет'!$Y$5:$Z$79,2),IF((C1291=14),VLOOKUP(P1291,'14 лет'!$Y$5:$Z$79,2),IF((C1291=15),VLOOKUP(P1291,'15 лет'!$Y$5:$Z$79,2),IF((C1291=16),VLOOKUP(P1291,'16 лет'!$Y$5:$Z$79,2),IF((C1291=17),VLOOKUP(P1291,'17 лет'!$Y$5:$Z$79,2))))))))))))</f>
        <v>35</v>
      </c>
      <c r="R1291" s="14"/>
      <c r="S1291" s="17">
        <f>IF((C1291&lt;=7),VLOOKUP(R1291,'7 лет'!$W$5:$X$79,2),IF((C1291=8),VLOOKUP(R1291,'8 лет'!$W$5:$X$79,2),IF((C1291=9),VLOOKUP(R1291,'9 лет'!$W$5:$X$79,2),IF((C1291=10),VLOOKUP(R1291,'10 лет'!$W$5:$X$79,2),IF((C1291=11),VLOOKUP(R1291,'11 лет'!$W$5:$X$79,2),IF((C1291=12),VLOOKUP(R1291,'12 лет'!$AA$5:$AB$79,2),IF((C1291=13),VLOOKUP(R1291,'13 лет'!$AA$5:$AB$79,2),IF((C1291=14),VLOOKUP(R1291,'14 лет'!$AA$5:$AB$79,2),IF((C1291=15),VLOOKUP(R1291,'15 лет'!$AA$5:$AB$79,2),IF((C1291=16),VLOOKUP(R1291,'16 лет'!$AA$5:$AB$79,2),IF((C1291=17),VLOOKUP(R1291,'17 лет'!$AA$5:$AB$79,2))))))))))))</f>
        <v>0</v>
      </c>
      <c r="T1291" s="35">
        <f t="shared" si="61"/>
        <v>35</v>
      </c>
      <c r="U1291" s="4">
        <f>'Личное первенство девушки'!U197</f>
        <v>7</v>
      </c>
      <c r="V1291" s="120"/>
      <c r="W1291" s="111"/>
      <c r="X1291" t="str">
        <f>P1274</f>
        <v>Субъект РФ 31</v>
      </c>
    </row>
    <row r="1292" spans="1:24" ht="18.75">
      <c r="A1292" s="28">
        <v>6</v>
      </c>
      <c r="B1292" s="84"/>
      <c r="C1292" s="30"/>
      <c r="D1292" s="14"/>
      <c r="E1292" s="17">
        <f>IF((C1292&lt;=7),VLOOKUP(D1292,'7 лет'!$M$5:$N$78,2),IF((C1292=8),VLOOKUP(D1292,'8 лет'!$M$5:$N$78,2),IF((C1292=9),VLOOKUP(D1292,'9 лет'!$M$5:$N$78,2),IF((C1292=10),VLOOKUP(D1292,'10 лет'!$M$5:$N$78,2),IF((C1292=11),VLOOKUP(D1292,'11 лет'!$M$5:$N$78,2),IF((C1292=12),VLOOKUP(D1292,'12 лет'!$O$5:$P$78,2),IF((C1292=13),VLOOKUP(D1292,'13 лет'!$O$5:$P$78,2),IF((C1292=14),VLOOKUP(D1292,'14 лет'!$O$5:$P$78,2),IF((C1292=15),VLOOKUP(D1292,'15 лет'!$O$5:$P$78,2),IF((C1292=16),VLOOKUP(D1292,'16 лет'!$O$5:$P$78,2),IF((C1292=17),VLOOKUP(D1292,'17 лет'!$O$5:$P$78,2))))))))))))</f>
        <v>0</v>
      </c>
      <c r="F1292" s="14"/>
      <c r="G1292" s="17">
        <f>IF((C1292&lt;=7),VLOOKUP(F1292,'7 лет'!$O$5:$P$79,2),IF((C1292=8),VLOOKUP(F1292,'8 лет'!$O$5:$P$79,2),IF((C1292=9),VLOOKUP(F1292,'9 лет'!$O$5:$P$79,2),IF((C1292=10),VLOOKUP(F1292,'10 лет'!$O$5:$P$79,2),IF((C1292=11),VLOOKUP(F1292,'11 лет'!$O$5:$P$79,2),IF((C1292=12),VLOOKUP(F1292,'12 лет'!$Q$5:$R$79,2),IF((C1292=13),VLOOKUP(F1292,'13 лет'!$Q$5:$R$79,2),IF((C1292=14),VLOOKUP(F1292,'14 лет'!$Q$5:$R$79,2),IF((C1292=15),VLOOKUP(F1292,'15 лет'!$Q$5:$R$79,2),IF((C1292=16),VLOOKUP(F1292,'16 лет'!$Q$5:$R$79,2),IF((C1292=17),VLOOKUP(F1292,'17 лет'!$Q$5:$R$79,2))))))))))))</f>
        <v>0</v>
      </c>
      <c r="H1292" s="14"/>
      <c r="I1292" s="17">
        <f>IF((C1292&lt;=7),VLOOKUP(H1292,'7 лет'!$Q$5:$R$79,2),IF((C1292=8),VLOOKUP(H1292,'8 лет'!$Q$5:$R$79,2),IF((C1292=9),VLOOKUP(H1292,'9 лет'!$Q$5:$R$79,2),IF((C1292=10),VLOOKUP(H1292,'10 лет'!$Q$5:$R$79,2),IF((C1292=11),VLOOKUP(H1292,'11 лет'!$Q$5:$R$79,2),IF((C1292=12),VLOOKUP(H1292,'12 лет'!$S$5:$T$79,2),IF((C1292=13),VLOOKUP(H1292,'13 лет'!$S$5:$T$79,2),IF((C1292=14),VLOOKUP(H1292,'14 лет'!$S$5:$T$79,2),IF((C1292=15),VLOOKUP(H1292,'15 лет'!$S$5:$T$79,2),IF((C1292=16),VLOOKUP(H1292,'16 лет'!$S$5:$T$79,2),IF((C1292=17),VLOOKUP(H1292,'17 лет'!$S$5:$T$79,2))))))))))))</f>
        <v>0</v>
      </c>
      <c r="J1292" s="14"/>
      <c r="K1292" s="17">
        <f>IF((C1292&lt;=7),VLOOKUP(J1292,'7 лет'!$S$5:$T$79,2),IF((C1292=8),VLOOKUP(J1292,'8 лет'!$S$5:$T$79,2),IF((C1292=9),VLOOKUP(J1292,'9 лет'!$S$5:$T$79,2),IF((C1292=10),VLOOKUP(J1292,'10 лет'!$S$5:$T$79,2),IF((C1292=11),VLOOKUP(J1292,'11 лет'!$S$5:$T$79,2),IF((C1292=12),VLOOKUP(J1292,'12 лет'!$U$5:$V$79,2),IF((C1292=13),VLOOKUP(J1292,'13 лет'!$U$5:$V$79,2),IF((C1292=14),VLOOKUP(J1292,'14 лет'!$U$5:$V$79,2),IF(C1292&gt;=15,"0")))))))))</f>
        <v>0</v>
      </c>
      <c r="L1292" s="28"/>
      <c r="M1292" s="17" t="str">
        <f>IF((C1292=12),VLOOKUP(L1292,'12 лет'!$W$5:$X$85,2),IF((C1292=13),VLOOKUP(L1292,'13 лет'!$W$5:$X$84,2),IF((C1292=14),VLOOKUP(L1292,'14 лет'!$W$5:$X$82,2),IF((C1292=15),VLOOKUP(L1292,'15 лет'!$U$5:$V$82,2),IF((C1292=16),VLOOKUP(L1292,'16 лет'!$U$5:$V$78,2),IF((C1292=17),VLOOKUP(L1292,'17 лет'!$U$5:$V$78,2),IF(C1292&lt;12,"0")))))))</f>
        <v>0</v>
      </c>
      <c r="N1292" s="14"/>
      <c r="O1292" s="17" t="str">
        <f>IF((C1292=15),VLOOKUP(N1292,'15 лет'!$W$5:$X$115,2),IF((C1292=16),VLOOKUP(N1292,'16 лет'!$W$5:$X$113,2),IF((C1292=17),VLOOKUP(N1292,'17 лет'!$W$5:$X$113,2),IF(C1292&lt;15,"0"))))</f>
        <v>0</v>
      </c>
      <c r="P1292" s="14"/>
      <c r="Q1292" s="17">
        <f>IF((C1292&lt;=7),VLOOKUP(P1292,'7 лет'!$U$5:$V$79,2),IF((C1292=8),VLOOKUP(P1292,'8 лет'!$U$5:$V$79,2),IF((C1292=9),VLOOKUP(P1292,'9 лет'!$U$5:$V$79,2),IF((C1292=10),VLOOKUP(P1292,'10 лет'!$U$5:$V$79,2),IF((C1292=11),VLOOKUP(P1292,'11 лет'!$U$5:$V$79,2),IF((C1292=12),VLOOKUP(P1292,'12 лет'!$Y$5:$Z$79,2),IF((C1292=13),VLOOKUP(P1292,'13 лет'!$Y$5:$Z$79,2),IF((C1292=14),VLOOKUP(P1292,'14 лет'!$Y$5:$Z$79,2),IF((C1292=15),VLOOKUP(P1292,'15 лет'!$Y$5:$Z$79,2),IF((C1292=16),VLOOKUP(P1292,'16 лет'!$Y$5:$Z$79,2),IF((C1292=17),VLOOKUP(P1292,'17 лет'!$Y$5:$Z$79,2))))))))))))</f>
        <v>35</v>
      </c>
      <c r="R1292" s="14"/>
      <c r="S1292" s="17">
        <f>IF((C1292&lt;=7),VLOOKUP(R1292,'7 лет'!$W$5:$X$79,2),IF((C1292=8),VLOOKUP(R1292,'8 лет'!$W$5:$X$79,2),IF((C1292=9),VLOOKUP(R1292,'9 лет'!$W$5:$X$79,2),IF((C1292=10),VLOOKUP(R1292,'10 лет'!$W$5:$X$79,2),IF((C1292=11),VLOOKUP(R1292,'11 лет'!$W$5:$X$79,2),IF((C1292=12),VLOOKUP(R1292,'12 лет'!$AA$5:$AB$79,2),IF((C1292=13),VLOOKUP(R1292,'13 лет'!$AA$5:$AB$79,2),IF((C1292=14),VLOOKUP(R1292,'14 лет'!$AA$5:$AB$79,2),IF((C1292=15),VLOOKUP(R1292,'15 лет'!$AA$5:$AB$79,2),IF((C1292=16),VLOOKUP(R1292,'16 лет'!$AA$5:$AB$79,2),IF((C1292=17),VLOOKUP(R1292,'17 лет'!$AA$5:$AB$79,2))))))))))))</f>
        <v>0</v>
      </c>
      <c r="T1292" s="35">
        <f t="shared" si="61"/>
        <v>35</v>
      </c>
      <c r="U1292" s="4">
        <f>'Личное первенство девушки'!U198</f>
        <v>7</v>
      </c>
      <c r="V1292" s="120"/>
      <c r="W1292" s="111"/>
      <c r="X1292" t="str">
        <f>P1274</f>
        <v>Субъект РФ 31</v>
      </c>
    </row>
    <row r="1293" spans="1:24" ht="18.75">
      <c r="A1293" s="122"/>
      <c r="B1293" s="123"/>
      <c r="C1293" s="123"/>
      <c r="D1293" s="123"/>
      <c r="E1293" s="123"/>
      <c r="F1293" s="123"/>
      <c r="G1293" s="123"/>
      <c r="H1293" s="123"/>
      <c r="I1293" s="123"/>
      <c r="J1293" s="123"/>
      <c r="K1293" s="123"/>
      <c r="L1293" s="123"/>
      <c r="M1293" s="123"/>
      <c r="N1293" s="123"/>
      <c r="O1293" s="123"/>
      <c r="P1293" s="128" t="s">
        <v>293</v>
      </c>
      <c r="Q1293" s="128"/>
      <c r="R1293" s="128"/>
      <c r="S1293" s="129"/>
      <c r="T1293" s="124">
        <f ca="1">SUMPRODUCT(LARGE($T$1287:$T$1292,ROW(INDIRECT("T1:T"&amp;Z17))))</f>
        <v>175</v>
      </c>
      <c r="U1293" s="125"/>
      <c r="V1293" s="120"/>
      <c r="W1293" s="111"/>
    </row>
    <row r="1294" spans="1:24" ht="30" customHeight="1">
      <c r="A1294" s="131"/>
      <c r="B1294" s="132"/>
      <c r="C1294" s="132"/>
      <c r="D1294" s="132"/>
      <c r="E1294" s="132"/>
      <c r="F1294" s="132"/>
      <c r="G1294" s="132"/>
      <c r="H1294" s="132"/>
      <c r="I1294" s="132"/>
      <c r="J1294" s="132"/>
      <c r="K1294" s="132"/>
      <c r="L1294" s="132"/>
      <c r="M1294" s="132"/>
      <c r="N1294" s="132"/>
      <c r="O1294" s="132"/>
      <c r="P1294" s="126" t="s">
        <v>294</v>
      </c>
      <c r="Q1294" s="126"/>
      <c r="R1294" s="126"/>
      <c r="S1294" s="126"/>
      <c r="T1294" s="133">
        <f ca="1">SUM(T1285+T1293)</f>
        <v>425</v>
      </c>
      <c r="U1294" s="134"/>
      <c r="V1294" s="121"/>
      <c r="W1294" s="112"/>
    </row>
    <row r="1295" spans="1:24">
      <c r="A1295" s="15"/>
      <c r="B1295" s="15"/>
      <c r="C1295" s="15"/>
      <c r="D1295" s="15"/>
      <c r="E1295" s="15"/>
      <c r="F1295" s="15"/>
      <c r="G1295" s="15"/>
      <c r="H1295" s="15"/>
      <c r="I1295" s="15"/>
      <c r="J1295" s="15"/>
      <c r="K1295" s="15"/>
      <c r="L1295" s="15"/>
      <c r="M1295" s="15"/>
      <c r="N1295" s="15"/>
      <c r="O1295" s="15"/>
      <c r="P1295" s="15"/>
      <c r="Q1295" s="15"/>
      <c r="R1295" s="15"/>
      <c r="S1295" s="15"/>
      <c r="T1295" s="15"/>
    </row>
    <row r="1296" spans="1:24">
      <c r="A1296" s="16"/>
      <c r="C1296" s="16"/>
      <c r="D1296" s="16"/>
      <c r="E1296" s="16"/>
      <c r="F1296" s="16"/>
      <c r="G1296" s="16"/>
      <c r="H1296" s="16"/>
      <c r="I1296" s="16"/>
      <c r="J1296" s="16"/>
      <c r="K1296" s="15"/>
      <c r="L1296" s="15"/>
      <c r="M1296" s="16"/>
      <c r="N1296" s="16"/>
      <c r="O1296" s="16"/>
      <c r="P1296" s="16"/>
      <c r="Q1296" s="16"/>
      <c r="R1296" s="16"/>
      <c r="S1296" s="16"/>
      <c r="T1296" s="16"/>
    </row>
    <row r="1297" spans="1:23">
      <c r="A1297" s="16"/>
      <c r="C1297" s="16"/>
      <c r="D1297" s="16"/>
      <c r="E1297" s="16"/>
      <c r="F1297" s="16"/>
      <c r="G1297" s="16"/>
      <c r="H1297" s="16"/>
      <c r="I1297" s="16"/>
      <c r="J1297" s="16"/>
      <c r="K1297" s="15"/>
      <c r="L1297" s="15"/>
      <c r="M1297" s="16"/>
      <c r="N1297" s="16"/>
      <c r="O1297" s="16"/>
      <c r="P1297" s="16"/>
      <c r="Q1297" s="16"/>
      <c r="R1297" s="16"/>
      <c r="S1297" s="16"/>
      <c r="T1297" s="16"/>
    </row>
    <row r="1298" spans="1:23" ht="16.5">
      <c r="A1298" s="15"/>
      <c r="B1298" s="81" t="s">
        <v>181</v>
      </c>
      <c r="C1298" s="15"/>
      <c r="D1298" s="15"/>
      <c r="E1298" s="15"/>
      <c r="F1298" s="15"/>
      <c r="G1298" s="15"/>
      <c r="H1298" s="15"/>
      <c r="I1298" s="15"/>
      <c r="J1298" s="15"/>
      <c r="K1298" s="15"/>
      <c r="L1298" s="15"/>
      <c r="M1298" s="15"/>
      <c r="N1298" s="15"/>
      <c r="O1298" s="15"/>
      <c r="P1298" s="15"/>
      <c r="Q1298" s="15"/>
      <c r="R1298" s="15"/>
      <c r="S1298" s="15"/>
      <c r="T1298" s="15"/>
    </row>
    <row r="1299" spans="1:23">
      <c r="A1299" s="15"/>
      <c r="B1299" s="16"/>
      <c r="C1299" s="16"/>
      <c r="D1299" s="15"/>
      <c r="E1299" s="15"/>
      <c r="F1299" s="15"/>
      <c r="G1299" s="15"/>
      <c r="H1299" s="15"/>
      <c r="I1299" s="15"/>
      <c r="J1299" s="15"/>
      <c r="K1299" s="15"/>
      <c r="L1299" s="15"/>
      <c r="M1299" s="15"/>
      <c r="N1299" s="15"/>
      <c r="O1299" s="15"/>
      <c r="P1299" s="15"/>
      <c r="Q1299" s="15"/>
      <c r="R1299" s="15"/>
      <c r="S1299" s="15"/>
      <c r="T1299" s="15"/>
    </row>
    <row r="1300" spans="1:23">
      <c r="A1300" s="15"/>
      <c r="B1300" s="15"/>
      <c r="C1300" s="16"/>
      <c r="D1300" s="15"/>
      <c r="E1300" s="15"/>
      <c r="F1300" s="15"/>
      <c r="G1300" s="15"/>
      <c r="H1300" s="15"/>
      <c r="I1300" s="15"/>
      <c r="J1300" s="15"/>
      <c r="K1300" s="15"/>
      <c r="L1300" s="15"/>
      <c r="M1300" s="15"/>
      <c r="N1300" s="15"/>
      <c r="O1300" s="15"/>
      <c r="P1300" s="15"/>
      <c r="Q1300" s="15"/>
      <c r="R1300" s="15"/>
      <c r="S1300" s="15"/>
      <c r="T1300" s="15"/>
    </row>
    <row r="1301" spans="1:23" ht="16.5">
      <c r="A1301" s="15"/>
      <c r="B1301" s="81" t="s">
        <v>182</v>
      </c>
      <c r="C1301" s="16"/>
      <c r="D1301" s="15"/>
      <c r="E1301" s="15"/>
      <c r="F1301" s="15"/>
      <c r="G1301" s="15"/>
      <c r="H1301" s="15"/>
      <c r="I1301" s="15"/>
      <c r="J1301" s="15"/>
      <c r="K1301" s="15"/>
      <c r="L1301" s="15"/>
      <c r="M1301" s="15"/>
      <c r="N1301" s="15"/>
      <c r="O1301" s="15"/>
      <c r="P1301" s="15"/>
      <c r="Q1301" s="15"/>
      <c r="R1301" s="15"/>
      <c r="S1301" s="15"/>
      <c r="T1301" s="15"/>
    </row>
    <row r="1303" spans="1:23" ht="18.75">
      <c r="A1303" s="113" t="s">
        <v>999</v>
      </c>
      <c r="B1303" s="113"/>
      <c r="C1303" s="113"/>
      <c r="D1303" s="113"/>
      <c r="E1303" s="113"/>
      <c r="F1303" s="113"/>
      <c r="G1303" s="113"/>
      <c r="H1303" s="113"/>
      <c r="I1303" s="113"/>
      <c r="J1303" s="113"/>
      <c r="K1303" s="113"/>
      <c r="L1303" s="113"/>
      <c r="M1303" s="113"/>
      <c r="N1303" s="113"/>
      <c r="O1303" s="113"/>
      <c r="P1303" s="113"/>
      <c r="Q1303" s="113"/>
      <c r="R1303" s="113"/>
      <c r="S1303" s="113"/>
      <c r="T1303" s="113"/>
      <c r="U1303" s="113"/>
      <c r="V1303" s="113"/>
      <c r="W1303" s="113"/>
    </row>
    <row r="1304" spans="1:23" ht="18.75">
      <c r="A1304" s="113" t="s">
        <v>998</v>
      </c>
      <c r="B1304" s="113"/>
      <c r="C1304" s="113"/>
      <c r="D1304" s="113"/>
      <c r="E1304" s="113"/>
      <c r="F1304" s="113"/>
      <c r="G1304" s="113"/>
      <c r="H1304" s="113"/>
      <c r="I1304" s="113"/>
      <c r="J1304" s="113"/>
      <c r="K1304" s="113"/>
      <c r="L1304" s="113"/>
      <c r="M1304" s="113"/>
      <c r="N1304" s="113"/>
      <c r="O1304" s="113"/>
      <c r="P1304" s="113"/>
      <c r="Q1304" s="113"/>
      <c r="R1304" s="113"/>
      <c r="S1304" s="113"/>
      <c r="T1304" s="113"/>
      <c r="U1304" s="113"/>
      <c r="V1304" s="113"/>
      <c r="W1304" s="113"/>
    </row>
    <row r="1306" spans="1:23">
      <c r="A1306" s="114" t="s">
        <v>169</v>
      </c>
      <c r="B1306" s="114"/>
      <c r="C1306" s="114"/>
      <c r="D1306" s="114"/>
      <c r="E1306" s="114"/>
      <c r="F1306" s="114"/>
      <c r="G1306" s="114"/>
      <c r="H1306" s="114"/>
      <c r="I1306" s="114"/>
      <c r="J1306" s="114"/>
      <c r="K1306" s="114"/>
      <c r="L1306" s="114"/>
      <c r="M1306" s="114"/>
      <c r="N1306" s="114"/>
      <c r="O1306" s="114"/>
      <c r="P1306" s="114"/>
      <c r="Q1306" s="114"/>
      <c r="R1306" s="114"/>
      <c r="S1306" s="114"/>
      <c r="T1306" s="114"/>
      <c r="U1306" s="114"/>
      <c r="V1306" s="114"/>
      <c r="W1306" s="114"/>
    </row>
    <row r="1307" spans="1:23">
      <c r="A1307" s="45"/>
      <c r="B1307" s="45"/>
      <c r="C1307" s="45"/>
      <c r="D1307" s="45"/>
      <c r="E1307" s="45"/>
      <c r="F1307" s="45"/>
      <c r="G1307" s="45"/>
      <c r="H1307" s="45"/>
      <c r="I1307" s="45"/>
      <c r="J1307" s="45"/>
      <c r="K1307" s="45"/>
      <c r="L1307" s="45"/>
      <c r="M1307" s="45"/>
      <c r="N1307" s="45"/>
      <c r="O1307" s="45"/>
      <c r="P1307" s="45"/>
      <c r="Q1307" s="45"/>
      <c r="R1307" s="45"/>
      <c r="S1307" s="45"/>
      <c r="T1307" s="45"/>
      <c r="U1307" s="45"/>
      <c r="V1307" s="45"/>
      <c r="W1307" s="45"/>
    </row>
    <row r="1308" spans="1:23" ht="18.75">
      <c r="A1308" s="115" t="s">
        <v>1013</v>
      </c>
      <c r="B1308" s="115"/>
      <c r="C1308" s="115"/>
      <c r="D1308" s="115"/>
      <c r="E1308" s="115"/>
      <c r="F1308" s="115"/>
      <c r="G1308" s="115"/>
      <c r="H1308" s="115"/>
      <c r="I1308" s="115"/>
      <c r="J1308" s="115"/>
      <c r="K1308" s="115"/>
      <c r="L1308" s="115"/>
      <c r="M1308" s="115"/>
      <c r="N1308" s="115"/>
      <c r="O1308" s="115"/>
      <c r="P1308" s="115"/>
      <c r="Q1308" s="115"/>
      <c r="R1308" s="115"/>
      <c r="S1308" s="115"/>
      <c r="T1308" s="115"/>
      <c r="U1308" s="115"/>
      <c r="V1308" s="115"/>
      <c r="W1308" s="115"/>
    </row>
    <row r="1309" spans="1:23" ht="18.75">
      <c r="A1309" s="115" t="s">
        <v>996</v>
      </c>
      <c r="B1309" s="115"/>
      <c r="C1309" s="115"/>
      <c r="D1309" s="115"/>
      <c r="E1309" s="115"/>
      <c r="F1309" s="115"/>
      <c r="G1309" s="115"/>
      <c r="H1309" s="115"/>
      <c r="I1309" s="115"/>
      <c r="J1309" s="115"/>
      <c r="K1309" s="115"/>
      <c r="L1309" s="115"/>
      <c r="M1309" s="115"/>
      <c r="N1309" s="115"/>
      <c r="O1309" s="115"/>
      <c r="P1309" s="115"/>
      <c r="Q1309" s="115"/>
      <c r="R1309" s="115"/>
      <c r="S1309" s="115"/>
      <c r="T1309" s="115"/>
      <c r="U1309" s="115"/>
      <c r="V1309" s="115"/>
      <c r="W1309" s="115"/>
    </row>
    <row r="1310" spans="1:23" ht="18.75">
      <c r="A1310" s="116" t="s">
        <v>997</v>
      </c>
      <c r="B1310" s="116"/>
      <c r="C1310" s="116"/>
      <c r="D1310" s="116"/>
      <c r="E1310" s="116"/>
      <c r="F1310" s="116"/>
      <c r="G1310" s="116"/>
      <c r="H1310" s="116"/>
      <c r="I1310" s="116"/>
      <c r="J1310" s="116"/>
      <c r="K1310" s="116"/>
      <c r="L1310" s="116"/>
      <c r="M1310" s="116"/>
      <c r="N1310" s="116"/>
      <c r="O1310" s="116"/>
      <c r="P1310" s="116"/>
      <c r="Q1310" s="116"/>
      <c r="R1310" s="116"/>
      <c r="S1310" s="116"/>
      <c r="T1310" s="116"/>
      <c r="U1310" s="116"/>
      <c r="V1310" s="116"/>
      <c r="W1310" s="116"/>
    </row>
    <row r="1311" spans="1:23" ht="18.75">
      <c r="A1311" s="52"/>
      <c r="B1311" s="52"/>
      <c r="C1311" s="52"/>
      <c r="D1311" s="52"/>
      <c r="E1311" s="52"/>
      <c r="F1311" s="52"/>
      <c r="G1311" s="52"/>
      <c r="H1311" s="52"/>
      <c r="I1311" s="52"/>
      <c r="J1311" s="52"/>
      <c r="K1311" s="52"/>
      <c r="L1311" s="52"/>
      <c r="M1311" s="52"/>
      <c r="N1311" s="52"/>
      <c r="O1311" s="52"/>
      <c r="P1311" s="52"/>
      <c r="Q1311" s="52"/>
      <c r="R1311" s="52"/>
      <c r="S1311" s="52"/>
      <c r="T1311" s="52"/>
      <c r="U1311" s="52"/>
      <c r="V1311" s="52"/>
    </row>
    <row r="1312" spans="1:23">
      <c r="A1312" s="10"/>
      <c r="B1312" s="10"/>
      <c r="C1312" s="10"/>
      <c r="D1312" s="10"/>
      <c r="E1312" s="10"/>
      <c r="F1312" s="10"/>
      <c r="G1312" s="10"/>
      <c r="H1312" s="10"/>
      <c r="I1312" s="10"/>
      <c r="J1312" s="10"/>
      <c r="K1312" s="10"/>
      <c r="L1312" s="10"/>
      <c r="M1312" s="10"/>
      <c r="N1312" s="10"/>
      <c r="O1312" s="10"/>
      <c r="P1312" s="10"/>
      <c r="Q1312" s="10"/>
      <c r="R1312" s="10"/>
      <c r="S1312" s="10"/>
      <c r="T1312" s="10"/>
    </row>
    <row r="1313" spans="1:24" ht="18.75">
      <c r="A1313" s="117" t="s">
        <v>1000</v>
      </c>
      <c r="B1313" s="117"/>
      <c r="C1313" s="49"/>
      <c r="D1313" s="49"/>
      <c r="E1313" s="49"/>
      <c r="F1313" s="49"/>
      <c r="G1313" s="49"/>
      <c r="H1313" s="49"/>
      <c r="I1313" s="49"/>
      <c r="J1313" s="49"/>
      <c r="K1313" s="49"/>
      <c r="L1313" s="49"/>
      <c r="M1313" s="49"/>
      <c r="N1313" s="49"/>
      <c r="O1313" s="49"/>
      <c r="P1313" s="49"/>
      <c r="Q1313" s="49"/>
      <c r="R1313" s="49"/>
      <c r="S1313" s="49"/>
      <c r="T1313" s="49"/>
    </row>
    <row r="1314" spans="1:24" ht="18.75">
      <c r="A1314" s="117" t="s">
        <v>1001</v>
      </c>
      <c r="B1314" s="117"/>
      <c r="C1314" s="44"/>
      <c r="D1314" s="44"/>
      <c r="E1314" s="44"/>
      <c r="F1314" s="44"/>
      <c r="G1314" s="44"/>
      <c r="H1314" s="44"/>
      <c r="I1314" s="44"/>
      <c r="J1314" s="44"/>
      <c r="K1314" s="44"/>
      <c r="L1314" s="44"/>
      <c r="M1314" s="44"/>
      <c r="N1314" s="44"/>
      <c r="O1314" s="44"/>
      <c r="P1314" s="44"/>
      <c r="Q1314" s="44"/>
      <c r="R1314" s="44"/>
      <c r="S1314" s="44"/>
      <c r="T1314" s="44"/>
    </row>
    <row r="1315" spans="1:24" ht="18.75">
      <c r="A1315" s="117"/>
      <c r="B1315" s="117"/>
      <c r="D1315" s="49"/>
      <c r="E1315" s="49"/>
      <c r="F1315" s="49"/>
      <c r="G1315" s="49"/>
      <c r="H1315" s="49"/>
      <c r="I1315" s="49"/>
      <c r="J1315" s="49"/>
      <c r="K1315" s="49"/>
      <c r="L1315" s="49"/>
      <c r="M1315" s="49"/>
      <c r="N1315" s="49"/>
      <c r="O1315" s="49"/>
      <c r="P1315" s="49"/>
      <c r="Q1315" s="49"/>
      <c r="R1315" s="49"/>
      <c r="S1315" s="49"/>
      <c r="T1315" s="49"/>
    </row>
    <row r="1316" spans="1:24" ht="18.75">
      <c r="A1316" s="118" t="s">
        <v>219</v>
      </c>
      <c r="B1316" s="118"/>
      <c r="C1316" s="118"/>
      <c r="D1316" s="118"/>
      <c r="E1316" s="118"/>
      <c r="F1316" s="118"/>
      <c r="G1316" s="118"/>
      <c r="H1316" s="118"/>
      <c r="I1316" s="118"/>
      <c r="J1316" s="118"/>
      <c r="K1316" s="118"/>
      <c r="L1316" s="118"/>
      <c r="M1316" s="118"/>
      <c r="N1316" s="118"/>
      <c r="O1316" s="118"/>
      <c r="P1316" s="141" t="s">
        <v>323</v>
      </c>
      <c r="Q1316" s="141"/>
      <c r="R1316" s="141"/>
      <c r="S1316" s="141"/>
      <c r="T1316" s="141"/>
      <c r="U1316" s="141"/>
      <c r="V1316" s="141"/>
    </row>
    <row r="1317" spans="1:24">
      <c r="A1317" s="29"/>
      <c r="B1317" s="29"/>
      <c r="C1317" s="29"/>
      <c r="D1317" s="29"/>
      <c r="E1317" s="29"/>
      <c r="F1317" s="29"/>
      <c r="G1317" s="29"/>
      <c r="H1317" s="29"/>
      <c r="I1317" s="29"/>
      <c r="J1317" s="29"/>
      <c r="K1317" s="29"/>
      <c r="L1317" s="29"/>
      <c r="M1317" s="29"/>
      <c r="N1317" s="29"/>
      <c r="O1317" s="29"/>
      <c r="P1317" s="29"/>
      <c r="Q1317" s="29"/>
      <c r="R1317" s="29"/>
      <c r="S1317" s="29"/>
      <c r="T1317" s="29"/>
    </row>
    <row r="1318" spans="1:24" ht="24.75" customHeight="1">
      <c r="A1318" s="130" t="s">
        <v>170</v>
      </c>
      <c r="B1318" s="130"/>
      <c r="C1318" s="130"/>
      <c r="D1318" s="130"/>
      <c r="E1318" s="130"/>
      <c r="F1318" s="130"/>
      <c r="G1318" s="130"/>
      <c r="H1318" s="130"/>
      <c r="I1318" s="130"/>
      <c r="J1318" s="130"/>
      <c r="K1318" s="130"/>
      <c r="L1318" s="130"/>
      <c r="M1318" s="130"/>
      <c r="N1318" s="130"/>
      <c r="O1318" s="130"/>
      <c r="P1318" s="130"/>
      <c r="Q1318" s="130"/>
      <c r="R1318" s="130"/>
      <c r="S1318" s="130"/>
      <c r="T1318" s="138" t="s">
        <v>178</v>
      </c>
      <c r="U1318" s="109" t="s">
        <v>291</v>
      </c>
      <c r="V1318" s="109" t="s">
        <v>295</v>
      </c>
      <c r="W1318" s="109" t="s">
        <v>1014</v>
      </c>
    </row>
    <row r="1319" spans="1:24" ht="66.75" customHeight="1">
      <c r="A1319" s="109" t="s">
        <v>171</v>
      </c>
      <c r="B1319" s="130" t="s">
        <v>172</v>
      </c>
      <c r="C1319" s="109" t="s">
        <v>173</v>
      </c>
      <c r="D1319" s="109" t="s">
        <v>174</v>
      </c>
      <c r="E1319" s="109"/>
      <c r="F1319" s="109" t="s">
        <v>175</v>
      </c>
      <c r="G1319" s="109"/>
      <c r="H1319" s="109" t="s">
        <v>176</v>
      </c>
      <c r="I1319" s="109"/>
      <c r="J1319" s="109" t="s">
        <v>1002</v>
      </c>
      <c r="K1319" s="109"/>
      <c r="L1319" s="109" t="s">
        <v>1003</v>
      </c>
      <c r="M1319" s="109"/>
      <c r="N1319" s="109" t="s">
        <v>1004</v>
      </c>
      <c r="O1319" s="109"/>
      <c r="P1319" s="109" t="s">
        <v>7</v>
      </c>
      <c r="Q1319" s="109"/>
      <c r="R1319" s="109" t="s">
        <v>177</v>
      </c>
      <c r="S1319" s="109"/>
      <c r="T1319" s="139"/>
      <c r="U1319" s="109"/>
      <c r="V1319" s="109"/>
      <c r="W1319" s="109"/>
    </row>
    <row r="1320" spans="1:24" ht="16.5">
      <c r="A1320" s="109"/>
      <c r="B1320" s="130"/>
      <c r="C1320" s="109"/>
      <c r="D1320" s="51" t="s">
        <v>179</v>
      </c>
      <c r="E1320" s="53" t="s">
        <v>3</v>
      </c>
      <c r="F1320" s="51" t="s">
        <v>179</v>
      </c>
      <c r="G1320" s="53" t="s">
        <v>3</v>
      </c>
      <c r="H1320" s="51" t="s">
        <v>179</v>
      </c>
      <c r="I1320" s="53" t="s">
        <v>3</v>
      </c>
      <c r="J1320" s="51" t="s">
        <v>179</v>
      </c>
      <c r="K1320" s="53" t="s">
        <v>3</v>
      </c>
      <c r="L1320" s="51" t="s">
        <v>179</v>
      </c>
      <c r="M1320" s="53" t="s">
        <v>3</v>
      </c>
      <c r="N1320" s="51" t="s">
        <v>179</v>
      </c>
      <c r="O1320" s="53" t="s">
        <v>3</v>
      </c>
      <c r="P1320" s="51" t="s">
        <v>179</v>
      </c>
      <c r="Q1320" s="53" t="s">
        <v>3</v>
      </c>
      <c r="R1320" s="51" t="s">
        <v>179</v>
      </c>
      <c r="S1320" s="53" t="s">
        <v>3</v>
      </c>
      <c r="T1320" s="140"/>
      <c r="U1320" s="109"/>
      <c r="V1320" s="109"/>
      <c r="W1320" s="109"/>
    </row>
    <row r="1321" spans="1:24" ht="18.75">
      <c r="A1321" s="28">
        <v>1</v>
      </c>
      <c r="B1321" s="79"/>
      <c r="C1321" s="28"/>
      <c r="D1321" s="28"/>
      <c r="E1321" s="17">
        <f>IF((C1321&lt;=7),VLOOKUP(D1321,'7 лет'!$A$5:$B$78,2),IF((C1321=8),VLOOKUP(D1321,'8 лет'!$A$5:$B$78,2),IF((C1321=9),VLOOKUP(D1321,'9 лет'!$A$5:$B$78,2),IF((C1321=10),VLOOKUP(D1321,'10 лет'!$A$5:$B$78,2),IF((C1321=11),VLOOKUP(D1321,'11 лет'!$A$5:$B$78,2),IF((C1321=12),VLOOKUP(D1321,'12 лет'!$A$5:$B$78,2),IF((C1321=13),VLOOKUP(D1321,'13 лет'!$A$5:$B$78,2),IF((C1321=14),VLOOKUP(D1321,'14 лет'!$A$5:$B$78,2),IF((C1321=15),VLOOKUP(D1321,'15 лет'!$A$5:$B$78,2),IF((C1321=16),VLOOKUP(D1321,'16 лет'!$A$5:$B$78,2),IF((C1321=17),VLOOKUP(D1321,'17 лет'!$A$5:$B$78,2))))))))))))</f>
        <v>0</v>
      </c>
      <c r="F1321" s="28"/>
      <c r="G1321" s="17">
        <f>IF((C1321&lt;=7),VLOOKUP(F1321,'7 лет'!$C$5:$D$79,2),IF((C1321=8),VLOOKUP(F1321,'8 лет'!$C$5:$D$79,2),IF((C1321=9),VLOOKUP(F1321,'9 лет'!$C$5:$D$79,2),IF((C1321=10),VLOOKUP(F1321,'10 лет'!$C$5:$D$79,2),IF((C1321=11),VLOOKUP(F1321,'11 лет'!$C$5:$D$79,2),IF((C1321=12),VLOOKUP(F1321,'12 лет'!$C$5:$D$79,2),IF((C1321=13),VLOOKUP(F1321,'13 лет'!$C$5:$D$79,2),IF((C1321=14),VLOOKUP(F1321,'14 лет'!$C$5:$D$79,2),IF((C1321=15),VLOOKUP(F1321,'15 лет'!$C$5:$D$79,2),IF((C1321=16),VLOOKUP(F1321,'16 лет'!$C$5:$D$79,2),IF((C1321=17),VLOOKUP(F1321,'17 лет'!$C$5:$D$79,2))))))))))))</f>
        <v>0</v>
      </c>
      <c r="H1321" s="28"/>
      <c r="I1321" s="17">
        <f>IF((C1321&lt;=7),VLOOKUP(H1321,'7 лет'!$E$5:$F$79,2),IF((C1321=8),VLOOKUP(H1321,'8 лет'!$E$5:$F$79,2),IF((C1321=9),VLOOKUP(H1321,'9 лет'!$E$5:$F$79,2),IF((C1321=10),VLOOKUP(H1321,'10 лет'!$E$5:$F$79,2),IF((C1321=11),VLOOKUP(H1321,'11 лет'!$E$5:$F$79,2),IF((C1321=12),VLOOKUP(H1321,'12 лет'!$E$5:$F$79,2),IF((C1321=13),VLOOKUP(H1321,'13 лет'!$E$5:$F$79,2),IF((C1321=14),VLOOKUP(H1321,'14 лет'!$E$5:$F$79,2),IF((C1321=15),VLOOKUP(H1321,'15 лет'!$E$5:$F$79,2),IF((C1321=16),VLOOKUP(H1321,'16 лет'!$E$5:$F$79,2),IF((C1321=17),VLOOKUP(H1321,'17 лет'!$E$5:$F$79,2))))))))))))</f>
        <v>0</v>
      </c>
      <c r="J1321" s="28"/>
      <c r="K1321" s="17">
        <f>IF((C1321&lt;=7),VLOOKUP(J1321,'7 лет'!$G$5:$H$79,2),IF((C1321=8),VLOOKUP(J1321,'8 лет'!$G$5:$H$79,2),IF((C1321=9),VLOOKUP(J1321,'9 лет'!$G$5:$H$79,2),IF((C1321=10),VLOOKUP(J1321,'10 лет'!$G$5:$H$79,2),IF((C1321=11),VLOOKUP(J1321,'11 лет'!$G$5:$H$79,2),IF((C1321=12),VLOOKUP(J1321,'12 лет'!$G$5:$H$79,2),IF((C1321=13),VLOOKUP(J1321,'13 лет'!$G$5:$H$79,2),IF((C1321=14),VLOOKUP(J1321,'14 лет'!$G$5:$H$79,2),IF(C1321&gt;=15,"0")))))))))</f>
        <v>0</v>
      </c>
      <c r="L1321" s="28"/>
      <c r="M1321" s="17" t="str">
        <f>IF((C1321=12),VLOOKUP(L1321,'12 лет'!$I$5:$J$81,2),IF((C1321=13),VLOOKUP(L1321,'13 лет'!$I$5:$J$81,2),IF((C1321=14),VLOOKUP(L1321,'14 лет'!$I$5:$J$80,2),IF((C1321=15),VLOOKUP(L1321,'15 лет'!$G$5:$H$82,2),IF((C1321=16),VLOOKUP(L1321,'16 лет'!$G$5:$H$81,2),IF((C1321=17),VLOOKUP(L1321,'17 лет'!$G$5:$H$81,2),IF(C1321&lt;12,"0")))))))</f>
        <v>0</v>
      </c>
      <c r="N1321" s="28"/>
      <c r="O1321" s="17" t="str">
        <f>IF((C1321=15),VLOOKUP(N1321,'15 лет'!$I$5:$J$100,2),IF((C1321=16),VLOOKUP(N1321,'16 лет'!$I$5:$J$94,2),IF((C1321=17),VLOOKUP(N1321,'17 лет'!$I$5:$J$97,2),IF(C1321&lt;15,"0"))))</f>
        <v>0</v>
      </c>
      <c r="P1321" s="11"/>
      <c r="Q1321" s="17">
        <f>IF((C1321&lt;=7),VLOOKUP(P1321,'7 лет'!$I$5:$J$79,2),IF((C1321=8),VLOOKUP(P1321,'8 лет'!$I$5:$J$79,2),IF((C1321=9),VLOOKUP(P1321,'9 лет'!$I$5:$J$79,2),IF((C1321=10),VLOOKUP(P1321,'10 лет'!$I$5:$J$79,2),IF((C1321=11),VLOOKUP(P1321,'11 лет'!$I$5:$J$79,2),IF((C1321=12),VLOOKUP(P1321,'12 лет'!$K$5:$L$79,2),IF((C1321=13),VLOOKUP(P1321,'13 лет'!$K$5:$L$79,2),IF((C1321=14),VLOOKUP(P1321,'14 лет'!$K$5:$L$79,2),IF((C1321=15),VLOOKUP(P1321,'15 лет'!$K$5:$L$79,2),IF((C1321=16),VLOOKUP(P1321,'16 лет'!$K$5:$L$79,2),IF((C1321=17),VLOOKUP(P1321,'17 лет'!$K$5:$L$79,2),)))))))))))</f>
        <v>50</v>
      </c>
      <c r="R1321" s="28"/>
      <c r="S1321" s="17">
        <f>IF((C1321&lt;=7),VLOOKUP(R1321,'7 лет'!$K$5:$L$79,2),IF((C1321=8),VLOOKUP(R1321,'8 лет'!$K$5:$L$79,2),IF((C1321=9),VLOOKUP(R1321,'9 лет'!$K$5:$L$79,2),IF((C1321=10),VLOOKUP(R1321,'10 лет'!$K$5:$L$79,2),IF((C1321=11),VLOOKUP(R1321,'11 лет'!$K$5:$L$79,2),IF((C1321=12),VLOOKUP(R1321,'12 лет'!$M$5:$N$79,2),IF((C1321=13),VLOOKUP(R1321,'13 лет'!$M$5:$N$79,2),IF((C1321=14),VLOOKUP(R1321,'14 лет'!$M$5:$N$79,2),IF((C1321=15),VLOOKUP(R1321,'15 лет'!$M$5:$N$79,2),IF((C1321=16),VLOOKUP(R1321,'16 лет'!$M$5:$N$79,2),IF((C1321=17),VLOOKUP(R1321,'17 лет'!$M$5:$N$79,2))))))))))))</f>
        <v>0</v>
      </c>
      <c r="T1321" s="34">
        <f t="shared" ref="T1321:T1326" si="62">SUM(E1321+G1321+I1321+K1321+M1321+O1321+Q1321+S1321)</f>
        <v>50</v>
      </c>
      <c r="U1321" s="4">
        <f>'Личное первенство юноши'!U199</f>
        <v>7</v>
      </c>
      <c r="V1321" s="119">
        <f ca="1">'Командный зачет'!G41</f>
        <v>2</v>
      </c>
      <c r="W1321" s="110">
        <f ca="1">SUM(V1321*2)</f>
        <v>4</v>
      </c>
      <c r="X1321" t="str">
        <f>P1316</f>
        <v>Субъект РФ 32</v>
      </c>
    </row>
    <row r="1322" spans="1:24" ht="18.75">
      <c r="A1322" s="28">
        <v>2</v>
      </c>
      <c r="B1322" s="79"/>
      <c r="C1322" s="28"/>
      <c r="D1322" s="28"/>
      <c r="E1322" s="17">
        <f>IF((C1322&lt;=7),VLOOKUP(D1322,'7 лет'!$A$5:$B$78,2),IF((C1322=8),VLOOKUP(D1322,'8 лет'!$A$5:$B$78,2),IF((C1322=9),VLOOKUP(D1322,'9 лет'!$A$5:$B$78,2),IF((C1322=10),VLOOKUP(D1322,'10 лет'!$A$5:$B$78,2),IF((C1322=11),VLOOKUP(D1322,'11 лет'!$A$5:$B$78,2),IF((C1322=12),VLOOKUP(D1322,'12 лет'!$A$5:$B$78,2),IF((C1322=13),VLOOKUP(D1322,'13 лет'!$A$5:$B$78,2),IF((C1322=14),VLOOKUP(D1322,'14 лет'!$A$5:$B$78,2),IF((C1322=15),VLOOKUP(D1322,'15 лет'!$A$5:$B$78,2),IF((C1322=16),VLOOKUP(D1322,'16 лет'!$A$5:$B$78,2),IF((C1322=17),VLOOKUP(D1322,'17 лет'!$A$5:$B$78,2))))))))))))</f>
        <v>0</v>
      </c>
      <c r="F1322" s="28"/>
      <c r="G1322" s="17">
        <f>IF((C1322&lt;=7),VLOOKUP(F1322,'7 лет'!$C$5:$D$79,2),IF((C1322=8),VLOOKUP(F1322,'8 лет'!$C$5:$D$79,2),IF((C1322=9),VLOOKUP(F1322,'9 лет'!$C$5:$D$79,2),IF((C1322=10),VLOOKUP(F1322,'10 лет'!$C$5:$D$79,2),IF((C1322=11),VLOOKUP(F1322,'11 лет'!$C$5:$D$79,2),IF((C1322=12),VLOOKUP(F1322,'12 лет'!$C$5:$D$79,2),IF((C1322=13),VLOOKUP(F1322,'13 лет'!$C$5:$D$79,2),IF((C1322=14),VLOOKUP(F1322,'14 лет'!$C$5:$D$79,2),IF((C1322=15),VLOOKUP(F1322,'15 лет'!$C$5:$D$79,2),IF((C1322=16),VLOOKUP(F1322,'16 лет'!$C$5:$D$79,2),IF((C1322=17),VLOOKUP(F1322,'17 лет'!$C$5:$D$79,2))))))))))))</f>
        <v>0</v>
      </c>
      <c r="H1322" s="28"/>
      <c r="I1322" s="17">
        <f>IF((C1322&lt;=7),VLOOKUP(H1322,'7 лет'!$E$5:$F$79,2),IF((C1322=8),VLOOKUP(H1322,'8 лет'!$E$5:$F$79,2),IF((C1322=9),VLOOKUP(H1322,'9 лет'!$E$5:$F$79,2),IF((C1322=10),VLOOKUP(H1322,'10 лет'!$E$5:$F$79,2),IF((C1322=11),VLOOKUP(H1322,'11 лет'!$E$5:$F$79,2),IF((C1322=12),VLOOKUP(H1322,'12 лет'!$E$5:$F$79,2),IF((C1322=13),VLOOKUP(H1322,'13 лет'!$E$5:$F$79,2),IF((C1322=14),VLOOKUP(H1322,'14 лет'!$E$5:$F$79,2),IF((C1322=15),VLOOKUP(H1322,'15 лет'!$E$5:$F$79,2),IF((C1322=16),VLOOKUP(H1322,'16 лет'!$E$5:$F$79,2),IF((C1322=17),VLOOKUP(H1322,'17 лет'!$E$5:$F$79,2))))))))))))</f>
        <v>0</v>
      </c>
      <c r="J1322" s="28"/>
      <c r="K1322" s="17">
        <f>IF((C1322&lt;=7),VLOOKUP(J1322,'7 лет'!$G$5:$H$79,2),IF((C1322=8),VLOOKUP(J1322,'8 лет'!$G$5:$H$79,2),IF((C1322=9),VLOOKUP(J1322,'9 лет'!$G$5:$H$79,2),IF((C1322=10),VLOOKUP(J1322,'10 лет'!$G$5:$H$79,2),IF((C1322=11),VLOOKUP(J1322,'11 лет'!$G$5:$H$79,2),IF((C1322=12),VLOOKUP(J1322,'12 лет'!$G$5:$H$79,2),IF((C1322=13),VLOOKUP(J1322,'13 лет'!$G$5:$H$79,2),IF((C1322=14),VLOOKUP(J1322,'14 лет'!$G$5:$H$79,2),IF(C1322&gt;=15,"0")))))))))</f>
        <v>0</v>
      </c>
      <c r="L1322" s="28"/>
      <c r="M1322" s="17" t="str">
        <f>IF((C1322=12),VLOOKUP(L1322,'12 лет'!$I$5:$J$81,2),IF((C1322=13),VLOOKUP(L1322,'13 лет'!$I$5:$J$81,2),IF((C1322=14),VLOOKUP(L1322,'14 лет'!$I$5:$J$80,2),IF((C1322=15),VLOOKUP(L1322,'15 лет'!$G$5:$H$82,2),IF((C1322=16),VLOOKUP(L1322,'16 лет'!$G$5:$H$81,2),IF((C1322=17),VLOOKUP(L1322,'17 лет'!$G$5:$H$81,2),IF(C1322&lt;12,"0")))))))</f>
        <v>0</v>
      </c>
      <c r="N1322" s="28"/>
      <c r="O1322" s="17" t="str">
        <f>IF((C1322=15),VLOOKUP(N1322,'15 лет'!$I$5:$J$100,2),IF((C1322=16),VLOOKUP(N1322,'16 лет'!$I$5:$J$94,2),IF((C1322=17),VLOOKUP(N1322,'17 лет'!$I$5:$J$97,2),IF(C1322&lt;15,"0"))))</f>
        <v>0</v>
      </c>
      <c r="P1322" s="11"/>
      <c r="Q1322" s="17">
        <f>IF((C1322&lt;=7),VLOOKUP(P1322,'7 лет'!$I$5:$J$79,2),IF((C1322=8),VLOOKUP(P1322,'8 лет'!$I$5:$J$79,2),IF((C1322=9),VLOOKUP(P1322,'9 лет'!$I$5:$J$79,2),IF((C1322=10),VLOOKUP(P1322,'10 лет'!$I$5:$J$79,2),IF((C1322=11),VLOOKUP(P1322,'11 лет'!$I$5:$J$79,2),IF((C1322=12),VLOOKUP(P1322,'12 лет'!$K$5:$L$79,2),IF((C1322=13),VLOOKUP(P1322,'13 лет'!$K$5:$L$79,2),IF((C1322=14),VLOOKUP(P1322,'14 лет'!$K$5:$L$79,2),IF((C1322=15),VLOOKUP(P1322,'15 лет'!$K$5:$L$79,2),IF((C1322=16),VLOOKUP(P1322,'16 лет'!$K$5:$L$79,2),IF((C1322=17),VLOOKUP(P1322,'17 лет'!$K$5:$L$79,2),)))))))))))</f>
        <v>50</v>
      </c>
      <c r="R1322" s="28"/>
      <c r="S1322" s="17">
        <f>IF((C1322&lt;=7),VLOOKUP(R1322,'7 лет'!$K$5:$L$79,2),IF((C1322=8),VLOOKUP(R1322,'8 лет'!$K$5:$L$79,2),IF((C1322=9),VLOOKUP(R1322,'9 лет'!$K$5:$L$79,2),IF((C1322=10),VLOOKUP(R1322,'10 лет'!$K$5:$L$79,2),IF((C1322=11),VLOOKUP(R1322,'11 лет'!$K$5:$L$79,2),IF((C1322=12),VLOOKUP(R1322,'12 лет'!$M$5:$N$79,2),IF((C1322=13),VLOOKUP(R1322,'13 лет'!$M$5:$N$79,2),IF((C1322=14),VLOOKUP(R1322,'14 лет'!$M$5:$N$79,2),IF((C1322=15),VLOOKUP(R1322,'15 лет'!$M$5:$N$79,2),IF((C1322=16),VLOOKUP(R1322,'16 лет'!$M$5:$N$79,2),IF((C1322=17),VLOOKUP(R1322,'17 лет'!$M$5:$N$79,2))))))))))))</f>
        <v>0</v>
      </c>
      <c r="T1322" s="34">
        <f t="shared" si="62"/>
        <v>50</v>
      </c>
      <c r="U1322" s="4">
        <f>'Личное первенство юноши'!U200</f>
        <v>7</v>
      </c>
      <c r="V1322" s="120"/>
      <c r="W1322" s="111"/>
      <c r="X1322" t="str">
        <f>P1316</f>
        <v>Субъект РФ 32</v>
      </c>
    </row>
    <row r="1323" spans="1:24" ht="18.75">
      <c r="A1323" s="28">
        <v>3</v>
      </c>
      <c r="B1323" s="79"/>
      <c r="C1323" s="28"/>
      <c r="D1323" s="28"/>
      <c r="E1323" s="17">
        <f>IF((C1323&lt;=7),VLOOKUP(D1323,'7 лет'!$A$5:$B$78,2),IF((C1323=8),VLOOKUP(D1323,'8 лет'!$A$5:$B$78,2),IF((C1323=9),VLOOKUP(D1323,'9 лет'!$A$5:$B$78,2),IF((C1323=10),VLOOKUP(D1323,'10 лет'!$A$5:$B$78,2),IF((C1323=11),VLOOKUP(D1323,'11 лет'!$A$5:$B$78,2),IF((C1323=12),VLOOKUP(D1323,'12 лет'!$A$5:$B$78,2),IF((C1323=13),VLOOKUP(D1323,'13 лет'!$A$5:$B$78,2),IF((C1323=14),VLOOKUP(D1323,'14 лет'!$A$5:$B$78,2),IF((C1323=15),VLOOKUP(D1323,'15 лет'!$A$5:$B$78,2),IF((C1323=16),VLOOKUP(D1323,'16 лет'!$A$5:$B$78,2),IF((C1323=17),VLOOKUP(D1323,'17 лет'!$A$5:$B$78,2))))))))))))</f>
        <v>0</v>
      </c>
      <c r="F1323" s="28"/>
      <c r="G1323" s="17">
        <f>IF((C1323&lt;=7),VLOOKUP(F1323,'7 лет'!$C$5:$D$79,2),IF((C1323=8),VLOOKUP(F1323,'8 лет'!$C$5:$D$79,2),IF((C1323=9),VLOOKUP(F1323,'9 лет'!$C$5:$D$79,2),IF((C1323=10),VLOOKUP(F1323,'10 лет'!$C$5:$D$79,2),IF((C1323=11),VLOOKUP(F1323,'11 лет'!$C$5:$D$79,2),IF((C1323=12),VLOOKUP(F1323,'12 лет'!$C$5:$D$79,2),IF((C1323=13),VLOOKUP(F1323,'13 лет'!$C$5:$D$79,2),IF((C1323=14),VLOOKUP(F1323,'14 лет'!$C$5:$D$79,2),IF((C1323=15),VLOOKUP(F1323,'15 лет'!$C$5:$D$79,2),IF((C1323=16),VLOOKUP(F1323,'16 лет'!$C$5:$D$79,2),IF((C1323=17),VLOOKUP(F1323,'17 лет'!$C$5:$D$79,2))))))))))))</f>
        <v>0</v>
      </c>
      <c r="H1323" s="28"/>
      <c r="I1323" s="17">
        <f>IF((C1323&lt;=7),VLOOKUP(H1323,'7 лет'!$E$5:$F$79,2),IF((C1323=8),VLOOKUP(H1323,'8 лет'!$E$5:$F$79,2),IF((C1323=9),VLOOKUP(H1323,'9 лет'!$E$5:$F$79,2),IF((C1323=10),VLOOKUP(H1323,'10 лет'!$E$5:$F$79,2),IF((C1323=11),VLOOKUP(H1323,'11 лет'!$E$5:$F$79,2),IF((C1323=12),VLOOKUP(H1323,'12 лет'!$E$5:$F$79,2),IF((C1323=13),VLOOKUP(H1323,'13 лет'!$E$5:$F$79,2),IF((C1323=14),VLOOKUP(H1323,'14 лет'!$E$5:$F$79,2),IF((C1323=15),VLOOKUP(H1323,'15 лет'!$E$5:$F$79,2),IF((C1323=16),VLOOKUP(H1323,'16 лет'!$E$5:$F$79,2),IF((C1323=17),VLOOKUP(H1323,'17 лет'!$E$5:$F$79,2))))))))))))</f>
        <v>0</v>
      </c>
      <c r="J1323" s="28"/>
      <c r="K1323" s="17">
        <f>IF((C1323&lt;=7),VLOOKUP(J1323,'7 лет'!$G$5:$H$79,2),IF((C1323=8),VLOOKUP(J1323,'8 лет'!$G$5:$H$79,2),IF((C1323=9),VLOOKUP(J1323,'9 лет'!$G$5:$H$79,2),IF((C1323=10),VLOOKUP(J1323,'10 лет'!$G$5:$H$79,2),IF((C1323=11),VLOOKUP(J1323,'11 лет'!$G$5:$H$79,2),IF((C1323=12),VLOOKUP(J1323,'12 лет'!$G$5:$H$79,2),IF((C1323=13),VLOOKUP(J1323,'13 лет'!$G$5:$H$79,2),IF((C1323=14),VLOOKUP(J1323,'14 лет'!$G$5:$H$79,2),IF(C1323&gt;=15,"0")))))))))</f>
        <v>0</v>
      </c>
      <c r="L1323" s="28"/>
      <c r="M1323" s="17" t="str">
        <f>IF((C1323=12),VLOOKUP(L1323,'12 лет'!$I$5:$J$81,2),IF((C1323=13),VLOOKUP(L1323,'13 лет'!$I$5:$J$81,2),IF((C1323=14),VLOOKUP(L1323,'14 лет'!$I$5:$J$80,2),IF((C1323=15),VLOOKUP(L1323,'15 лет'!$G$5:$H$82,2),IF((C1323=16),VLOOKUP(L1323,'16 лет'!$G$5:$H$81,2),IF((C1323=17),VLOOKUP(L1323,'17 лет'!$G$5:$H$81,2),IF(C1323&lt;12,"0")))))))</f>
        <v>0</v>
      </c>
      <c r="N1323" s="28"/>
      <c r="O1323" s="17" t="str">
        <f>IF((C1323=15),VLOOKUP(N1323,'15 лет'!$I$5:$J$100,2),IF((C1323=16),VLOOKUP(N1323,'16 лет'!$I$5:$J$94,2),IF((C1323=17),VLOOKUP(N1323,'17 лет'!$I$5:$J$97,2),IF(C1323&lt;15,"0"))))</f>
        <v>0</v>
      </c>
      <c r="P1323" s="11"/>
      <c r="Q1323" s="17">
        <f>IF((C1323&lt;=7),VLOOKUP(P1323,'7 лет'!$I$5:$J$79,2),IF((C1323=8),VLOOKUP(P1323,'8 лет'!$I$5:$J$79,2),IF((C1323=9),VLOOKUP(P1323,'9 лет'!$I$5:$J$79,2),IF((C1323=10),VLOOKUP(P1323,'10 лет'!$I$5:$J$79,2),IF((C1323=11),VLOOKUP(P1323,'11 лет'!$I$5:$J$79,2),IF((C1323=12),VLOOKUP(P1323,'12 лет'!$K$5:$L$79,2),IF((C1323=13),VLOOKUP(P1323,'13 лет'!$K$5:$L$79,2),IF((C1323=14),VLOOKUP(P1323,'14 лет'!$K$5:$L$79,2),IF((C1323=15),VLOOKUP(P1323,'15 лет'!$K$5:$L$79,2),IF((C1323=16),VLOOKUP(P1323,'16 лет'!$K$5:$L$79,2),IF((C1323=17),VLOOKUP(P1323,'17 лет'!$K$5:$L$79,2),)))))))))))</f>
        <v>50</v>
      </c>
      <c r="R1323" s="28"/>
      <c r="S1323" s="17">
        <f>IF((C1323&lt;=7),VLOOKUP(R1323,'7 лет'!$K$5:$L$79,2),IF((C1323=8),VLOOKUP(R1323,'8 лет'!$K$5:$L$79,2),IF((C1323=9),VLOOKUP(R1323,'9 лет'!$K$5:$L$79,2),IF((C1323=10),VLOOKUP(R1323,'10 лет'!$K$5:$L$79,2),IF((C1323=11),VLOOKUP(R1323,'11 лет'!$K$5:$L$79,2),IF((C1323=12),VLOOKUP(R1323,'12 лет'!$M$5:$N$79,2),IF((C1323=13),VLOOKUP(R1323,'13 лет'!$M$5:$N$79,2),IF((C1323=14),VLOOKUP(R1323,'14 лет'!$M$5:$N$79,2),IF((C1323=15),VLOOKUP(R1323,'15 лет'!$M$5:$N$79,2),IF((C1323=16),VLOOKUP(R1323,'16 лет'!$M$5:$N$79,2),IF((C1323=17),VLOOKUP(R1323,'17 лет'!$M$5:$N$79,2))))))))))))</f>
        <v>0</v>
      </c>
      <c r="T1323" s="34">
        <f t="shared" si="62"/>
        <v>50</v>
      </c>
      <c r="U1323" s="4">
        <f>'Личное первенство юноши'!U201</f>
        <v>7</v>
      </c>
      <c r="V1323" s="120"/>
      <c r="W1323" s="111"/>
      <c r="X1323" t="str">
        <f>P1316</f>
        <v>Субъект РФ 32</v>
      </c>
    </row>
    <row r="1324" spans="1:24" ht="18.75">
      <c r="A1324" s="28">
        <v>4</v>
      </c>
      <c r="B1324" s="79"/>
      <c r="C1324" s="28"/>
      <c r="D1324" s="28"/>
      <c r="E1324" s="17">
        <f>IF((C1324&lt;=7),VLOOKUP(D1324,'7 лет'!$A$5:$B$78,2),IF((C1324=8),VLOOKUP(D1324,'8 лет'!$A$5:$B$78,2),IF((C1324=9),VLOOKUP(D1324,'9 лет'!$A$5:$B$78,2),IF((C1324=10),VLOOKUP(D1324,'10 лет'!$A$5:$B$78,2),IF((C1324=11),VLOOKUP(D1324,'11 лет'!$A$5:$B$78,2),IF((C1324=12),VLOOKUP(D1324,'12 лет'!$A$5:$B$78,2),IF((C1324=13),VLOOKUP(D1324,'13 лет'!$A$5:$B$78,2),IF((C1324=14),VLOOKUP(D1324,'14 лет'!$A$5:$B$78,2),IF((C1324=15),VLOOKUP(D1324,'15 лет'!$A$5:$B$78,2),IF((C1324=16),VLOOKUP(D1324,'16 лет'!$A$5:$B$78,2),IF((C1324=17),VLOOKUP(D1324,'17 лет'!$A$5:$B$78,2))))))))))))</f>
        <v>0</v>
      </c>
      <c r="F1324" s="28"/>
      <c r="G1324" s="17">
        <f>IF((C1324&lt;=7),VLOOKUP(F1324,'7 лет'!$C$5:$D$79,2),IF((C1324=8),VLOOKUP(F1324,'8 лет'!$C$5:$D$79,2),IF((C1324=9),VLOOKUP(F1324,'9 лет'!$C$5:$D$79,2),IF((C1324=10),VLOOKUP(F1324,'10 лет'!$C$5:$D$79,2),IF((C1324=11),VLOOKUP(F1324,'11 лет'!$C$5:$D$79,2),IF((C1324=12),VLOOKUP(F1324,'12 лет'!$C$5:$D$79,2),IF((C1324=13),VLOOKUP(F1324,'13 лет'!$C$5:$D$79,2),IF((C1324=14),VLOOKUP(F1324,'14 лет'!$C$5:$D$79,2),IF((C1324=15),VLOOKUP(F1324,'15 лет'!$C$5:$D$79,2),IF((C1324=16),VLOOKUP(F1324,'16 лет'!$C$5:$D$79,2),IF((C1324=17),VLOOKUP(F1324,'17 лет'!$C$5:$D$79,2))))))))))))</f>
        <v>0</v>
      </c>
      <c r="H1324" s="28"/>
      <c r="I1324" s="17">
        <f>IF((C1324&lt;=7),VLOOKUP(H1324,'7 лет'!$E$5:$F$79,2),IF((C1324=8),VLOOKUP(H1324,'8 лет'!$E$5:$F$79,2),IF((C1324=9),VLOOKUP(H1324,'9 лет'!$E$5:$F$79,2),IF((C1324=10),VLOOKUP(H1324,'10 лет'!$E$5:$F$79,2),IF((C1324=11),VLOOKUP(H1324,'11 лет'!$E$5:$F$79,2),IF((C1324=12),VLOOKUP(H1324,'12 лет'!$E$5:$F$79,2),IF((C1324=13),VLOOKUP(H1324,'13 лет'!$E$5:$F$79,2),IF((C1324=14),VLOOKUP(H1324,'14 лет'!$E$5:$F$79,2),IF((C1324=15),VLOOKUP(H1324,'15 лет'!$E$5:$F$79,2),IF((C1324=16),VLOOKUP(H1324,'16 лет'!$E$5:$F$79,2),IF((C1324=17),VLOOKUP(H1324,'17 лет'!$E$5:$F$79,2))))))))))))</f>
        <v>0</v>
      </c>
      <c r="J1324" s="28"/>
      <c r="K1324" s="17">
        <f>IF((C1324&lt;=7),VLOOKUP(J1324,'7 лет'!$G$5:$H$79,2),IF((C1324=8),VLOOKUP(J1324,'8 лет'!$G$5:$H$79,2),IF((C1324=9),VLOOKUP(J1324,'9 лет'!$G$5:$H$79,2),IF((C1324=10),VLOOKUP(J1324,'10 лет'!$G$5:$H$79,2),IF((C1324=11),VLOOKUP(J1324,'11 лет'!$G$5:$H$79,2),IF((C1324=12),VLOOKUP(J1324,'12 лет'!$G$5:$H$79,2),IF((C1324=13),VLOOKUP(J1324,'13 лет'!$G$5:$H$79,2),IF((C1324=14),VLOOKUP(J1324,'14 лет'!$G$5:$H$79,2),IF(C1324&gt;=15,"0")))))))))</f>
        <v>0</v>
      </c>
      <c r="L1324" s="28"/>
      <c r="M1324" s="17" t="str">
        <f>IF((C1324=12),VLOOKUP(L1324,'12 лет'!$I$5:$J$81,2),IF((C1324=13),VLOOKUP(L1324,'13 лет'!$I$5:$J$81,2),IF((C1324=14),VLOOKUP(L1324,'14 лет'!$I$5:$J$80,2),IF((C1324=15),VLOOKUP(L1324,'15 лет'!$G$5:$H$82,2),IF((C1324=16),VLOOKUP(L1324,'16 лет'!$G$5:$H$81,2),IF((C1324=17),VLOOKUP(L1324,'17 лет'!$G$5:$H$81,2),IF(C1324&lt;12,"0")))))))</f>
        <v>0</v>
      </c>
      <c r="N1324" s="28"/>
      <c r="O1324" s="17" t="str">
        <f>IF((C1324=15),VLOOKUP(N1324,'15 лет'!$I$5:$J$100,2),IF((C1324=16),VLOOKUP(N1324,'16 лет'!$I$5:$J$94,2),IF((C1324=17),VLOOKUP(N1324,'17 лет'!$I$5:$J$97,2),IF(C1324&lt;15,"0"))))</f>
        <v>0</v>
      </c>
      <c r="P1324" s="11"/>
      <c r="Q1324" s="17">
        <f>IF((C1324&lt;=7),VLOOKUP(P1324,'7 лет'!$I$5:$J$79,2),IF((C1324=8),VLOOKUP(P1324,'8 лет'!$I$5:$J$79,2),IF((C1324=9),VLOOKUP(P1324,'9 лет'!$I$5:$J$79,2),IF((C1324=10),VLOOKUP(P1324,'10 лет'!$I$5:$J$79,2),IF((C1324=11),VLOOKUP(P1324,'11 лет'!$I$5:$J$79,2),IF((C1324=12),VLOOKUP(P1324,'12 лет'!$K$5:$L$79,2),IF((C1324=13),VLOOKUP(P1324,'13 лет'!$K$5:$L$79,2),IF((C1324=14),VLOOKUP(P1324,'14 лет'!$K$5:$L$79,2),IF((C1324=15),VLOOKUP(P1324,'15 лет'!$K$5:$L$79,2),IF((C1324=16),VLOOKUP(P1324,'16 лет'!$K$5:$L$79,2),IF((C1324=17),VLOOKUP(P1324,'17 лет'!$K$5:$L$79,2),)))))))))))</f>
        <v>50</v>
      </c>
      <c r="R1324" s="28"/>
      <c r="S1324" s="17">
        <f>IF((C1324&lt;=7),VLOOKUP(R1324,'7 лет'!$K$5:$L$79,2),IF((C1324=8),VLOOKUP(R1324,'8 лет'!$K$5:$L$79,2),IF((C1324=9),VLOOKUP(R1324,'9 лет'!$K$5:$L$79,2),IF((C1324=10),VLOOKUP(R1324,'10 лет'!$K$5:$L$79,2),IF((C1324=11),VLOOKUP(R1324,'11 лет'!$K$5:$L$79,2),IF((C1324=12),VLOOKUP(R1324,'12 лет'!$M$5:$N$79,2),IF((C1324=13),VLOOKUP(R1324,'13 лет'!$M$5:$N$79,2),IF((C1324=14),VLOOKUP(R1324,'14 лет'!$M$5:$N$79,2),IF((C1324=15),VLOOKUP(R1324,'15 лет'!$M$5:$N$79,2),IF((C1324=16),VLOOKUP(R1324,'16 лет'!$M$5:$N$79,2),IF((C1324=17),VLOOKUP(R1324,'17 лет'!$M$5:$N$79,2))))))))))))</f>
        <v>0</v>
      </c>
      <c r="T1324" s="34">
        <f t="shared" si="62"/>
        <v>50</v>
      </c>
      <c r="U1324" s="4">
        <f>'Личное первенство юноши'!U202</f>
        <v>7</v>
      </c>
      <c r="V1324" s="120"/>
      <c r="W1324" s="111"/>
      <c r="X1324" t="str">
        <f>P1316</f>
        <v>Субъект РФ 32</v>
      </c>
    </row>
    <row r="1325" spans="1:24" ht="18.75">
      <c r="A1325" s="28">
        <v>5</v>
      </c>
      <c r="B1325" s="79"/>
      <c r="C1325" s="30"/>
      <c r="D1325" s="28"/>
      <c r="E1325" s="17">
        <f>IF((C1325&lt;=7),VLOOKUP(D1325,'7 лет'!$A$5:$B$78,2),IF((C1325=8),VLOOKUP(D1325,'8 лет'!$A$5:$B$78,2),IF((C1325=9),VLOOKUP(D1325,'9 лет'!$A$5:$B$78,2),IF((C1325=10),VLOOKUP(D1325,'10 лет'!$A$5:$B$78,2),IF((C1325=11),VLOOKUP(D1325,'11 лет'!$A$5:$B$78,2),IF((C1325=12),VLOOKUP(D1325,'12 лет'!$A$5:$B$78,2),IF((C1325=13),VLOOKUP(D1325,'13 лет'!$A$5:$B$78,2),IF((C1325=14),VLOOKUP(D1325,'14 лет'!$A$5:$B$78,2),IF((C1325=15),VLOOKUP(D1325,'15 лет'!$A$5:$B$78,2),IF((C1325=16),VLOOKUP(D1325,'16 лет'!$A$5:$B$78,2),IF((C1325=17),VLOOKUP(D1325,'17 лет'!$A$5:$B$78,2))))))))))))</f>
        <v>0</v>
      </c>
      <c r="F1325" s="28"/>
      <c r="G1325" s="17">
        <f>IF((C1325&lt;=7),VLOOKUP(F1325,'7 лет'!$C$5:$D$79,2),IF((C1325=8),VLOOKUP(F1325,'8 лет'!$C$5:$D$79,2),IF((C1325=9),VLOOKUP(F1325,'9 лет'!$C$5:$D$79,2),IF((C1325=10),VLOOKUP(F1325,'10 лет'!$C$5:$D$79,2),IF((C1325=11),VLOOKUP(F1325,'11 лет'!$C$5:$D$79,2),IF((C1325=12),VLOOKUP(F1325,'12 лет'!$C$5:$D$79,2),IF((C1325=13),VLOOKUP(F1325,'13 лет'!$C$5:$D$79,2),IF((C1325=14),VLOOKUP(F1325,'14 лет'!$C$5:$D$79,2),IF((C1325=15),VLOOKUP(F1325,'15 лет'!$C$5:$D$79,2),IF((C1325=16),VLOOKUP(F1325,'16 лет'!$C$5:$D$79,2),IF((C1325=17),VLOOKUP(F1325,'17 лет'!$C$5:$D$79,2))))))))))))</f>
        <v>0</v>
      </c>
      <c r="H1325" s="28"/>
      <c r="I1325" s="17">
        <f>IF((C1325&lt;=7),VLOOKUP(H1325,'7 лет'!$E$5:$F$79,2),IF((C1325=8),VLOOKUP(H1325,'8 лет'!$E$5:$F$79,2),IF((C1325=9),VLOOKUP(H1325,'9 лет'!$E$5:$F$79,2),IF((C1325=10),VLOOKUP(H1325,'10 лет'!$E$5:$F$79,2),IF((C1325=11),VLOOKUP(H1325,'11 лет'!$E$5:$F$79,2),IF((C1325=12),VLOOKUP(H1325,'12 лет'!$E$5:$F$79,2),IF((C1325=13),VLOOKUP(H1325,'13 лет'!$E$5:$F$79,2),IF((C1325=14),VLOOKUP(H1325,'14 лет'!$E$5:$F$79,2),IF((C1325=15),VLOOKUP(H1325,'15 лет'!$E$5:$F$79,2),IF((C1325=16),VLOOKUP(H1325,'16 лет'!$E$5:$F$79,2),IF((C1325=17),VLOOKUP(H1325,'17 лет'!$E$5:$F$79,2))))))))))))</f>
        <v>0</v>
      </c>
      <c r="J1325" s="28"/>
      <c r="K1325" s="17">
        <f>IF((C1325&lt;=7),VLOOKUP(J1325,'7 лет'!$G$5:$H$79,2),IF((C1325=8),VLOOKUP(J1325,'8 лет'!$G$5:$H$79,2),IF((C1325=9),VLOOKUP(J1325,'9 лет'!$G$5:$H$79,2),IF((C1325=10),VLOOKUP(J1325,'10 лет'!$G$5:$H$79,2),IF((C1325=11),VLOOKUP(J1325,'11 лет'!$G$5:$H$79,2),IF((C1325=12),VLOOKUP(J1325,'12 лет'!$G$5:$H$79,2),IF((C1325=13),VLOOKUP(J1325,'13 лет'!$G$5:$H$79,2),IF((C1325=14),VLOOKUP(J1325,'14 лет'!$G$5:$H$79,2),IF(C1325&gt;=15,"0")))))))))</f>
        <v>0</v>
      </c>
      <c r="L1325" s="28"/>
      <c r="M1325" s="17" t="str">
        <f>IF((C1325=12),VLOOKUP(L1325,'12 лет'!$I$5:$J$81,2),IF((C1325=13),VLOOKUP(L1325,'13 лет'!$I$5:$J$81,2),IF((C1325=14),VLOOKUP(L1325,'14 лет'!$I$5:$J$80,2),IF((C1325=15),VLOOKUP(L1325,'15 лет'!$G$5:$H$82,2),IF((C1325=16),VLOOKUP(L1325,'16 лет'!$G$5:$H$81,2),IF((C1325=17),VLOOKUP(L1325,'17 лет'!$G$5:$H$81,2),IF(C1325&lt;12,"0")))))))</f>
        <v>0</v>
      </c>
      <c r="N1325" s="28"/>
      <c r="O1325" s="17" t="str">
        <f>IF((C1325=15),VLOOKUP(N1325,'15 лет'!$I$5:$J$100,2),IF((C1325=16),VLOOKUP(N1325,'16 лет'!$I$5:$J$94,2),IF((C1325=17),VLOOKUP(N1325,'17 лет'!$I$5:$J$97,2),IF(C1325&lt;15,"0"))))</f>
        <v>0</v>
      </c>
      <c r="P1325" s="11"/>
      <c r="Q1325" s="17">
        <f>IF((C1325&lt;=7),VLOOKUP(P1325,'7 лет'!$I$5:$J$79,2),IF((C1325=8),VLOOKUP(P1325,'8 лет'!$I$5:$J$79,2),IF((C1325=9),VLOOKUP(P1325,'9 лет'!$I$5:$J$79,2),IF((C1325=10),VLOOKUP(P1325,'10 лет'!$I$5:$J$79,2),IF((C1325=11),VLOOKUP(P1325,'11 лет'!$I$5:$J$79,2),IF((C1325=12),VLOOKUP(P1325,'12 лет'!$K$5:$L$79,2),IF((C1325=13),VLOOKUP(P1325,'13 лет'!$K$5:$L$79,2),IF((C1325=14),VLOOKUP(P1325,'14 лет'!$K$5:$L$79,2),IF((C1325=15),VLOOKUP(P1325,'15 лет'!$K$5:$L$79,2),IF((C1325=16),VLOOKUP(P1325,'16 лет'!$K$5:$L$79,2),IF((C1325=17),VLOOKUP(P1325,'17 лет'!$K$5:$L$79,2),)))))))))))</f>
        <v>50</v>
      </c>
      <c r="R1325" s="28"/>
      <c r="S1325" s="17">
        <f>IF((C1325&lt;=7),VLOOKUP(R1325,'7 лет'!$K$5:$L$79,2),IF((C1325=8),VLOOKUP(R1325,'8 лет'!$K$5:$L$79,2),IF((C1325=9),VLOOKUP(R1325,'9 лет'!$K$5:$L$79,2),IF((C1325=10),VLOOKUP(R1325,'10 лет'!$K$5:$L$79,2),IF((C1325=11),VLOOKUP(R1325,'11 лет'!$K$5:$L$79,2),IF((C1325=12),VLOOKUP(R1325,'12 лет'!$M$5:$N$79,2),IF((C1325=13),VLOOKUP(R1325,'13 лет'!$M$5:$N$79,2),IF((C1325=14),VLOOKUP(R1325,'14 лет'!$M$5:$N$79,2),IF((C1325=15),VLOOKUP(R1325,'15 лет'!$M$5:$N$79,2),IF((C1325=16),VLOOKUP(R1325,'16 лет'!$M$5:$N$79,2),IF((C1325=17),VLOOKUP(R1325,'17 лет'!$M$5:$N$79,2))))))))))))</f>
        <v>0</v>
      </c>
      <c r="T1325" s="34">
        <f t="shared" si="62"/>
        <v>50</v>
      </c>
      <c r="U1325" s="4">
        <f>'Личное первенство юноши'!U203</f>
        <v>7</v>
      </c>
      <c r="V1325" s="120"/>
      <c r="W1325" s="111"/>
      <c r="X1325" t="str">
        <f>P1316</f>
        <v>Субъект РФ 32</v>
      </c>
    </row>
    <row r="1326" spans="1:24" ht="18.75">
      <c r="A1326" s="28">
        <v>6</v>
      </c>
      <c r="B1326" s="79"/>
      <c r="C1326" s="30"/>
      <c r="D1326" s="28"/>
      <c r="E1326" s="17">
        <f>IF((C1326&lt;=7),VLOOKUP(D1326,'7 лет'!$A$5:$B$78,2),IF((C1326=8),VLOOKUP(D1326,'8 лет'!$A$5:$B$78,2),IF((C1326=9),VLOOKUP(D1326,'9 лет'!$A$5:$B$78,2),IF((C1326=10),VLOOKUP(D1326,'10 лет'!$A$5:$B$78,2),IF((C1326=11),VLOOKUP(D1326,'11 лет'!$A$5:$B$78,2),IF((C1326=12),VLOOKUP(D1326,'12 лет'!$A$5:$B$78,2),IF((C1326=13),VLOOKUP(D1326,'13 лет'!$A$5:$B$78,2),IF((C1326=14),VLOOKUP(D1326,'14 лет'!$A$5:$B$78,2),IF((C1326=15),VLOOKUP(D1326,'15 лет'!$A$5:$B$78,2),IF((C1326=16),VLOOKUP(D1326,'16 лет'!$A$5:$B$78,2),IF((C1326=17),VLOOKUP(D1326,'17 лет'!$A$5:$B$78,2))))))))))))</f>
        <v>0</v>
      </c>
      <c r="F1326" s="28"/>
      <c r="G1326" s="17">
        <f>IF((C1326&lt;=7),VLOOKUP(F1326,'7 лет'!$C$5:$D$79,2),IF((C1326=8),VLOOKUP(F1326,'8 лет'!$C$5:$D$79,2),IF((C1326=9),VLOOKUP(F1326,'9 лет'!$C$5:$D$79,2),IF((C1326=10),VLOOKUP(F1326,'10 лет'!$C$5:$D$79,2),IF((C1326=11),VLOOKUP(F1326,'11 лет'!$C$5:$D$79,2),IF((C1326=12),VLOOKUP(F1326,'12 лет'!$C$5:$D$79,2),IF((C1326=13),VLOOKUP(F1326,'13 лет'!$C$5:$D$79,2),IF((C1326=14),VLOOKUP(F1326,'14 лет'!$C$5:$D$79,2),IF((C1326=15),VLOOKUP(F1326,'15 лет'!$C$5:$D$79,2),IF((C1326=16),VLOOKUP(F1326,'16 лет'!$C$5:$D$79,2),IF((C1326=17),VLOOKUP(F1326,'17 лет'!$C$5:$D$79,2))))))))))))</f>
        <v>0</v>
      </c>
      <c r="H1326" s="28"/>
      <c r="I1326" s="17">
        <f>IF((C1326&lt;=7),VLOOKUP(H1326,'7 лет'!$E$5:$F$79,2),IF((C1326=8),VLOOKUP(H1326,'8 лет'!$E$5:$F$79,2),IF((C1326=9),VLOOKUP(H1326,'9 лет'!$E$5:$F$79,2),IF((C1326=10),VLOOKUP(H1326,'10 лет'!$E$5:$F$79,2),IF((C1326=11),VLOOKUP(H1326,'11 лет'!$E$5:$F$79,2),IF((C1326=12),VLOOKUP(H1326,'12 лет'!$E$5:$F$79,2),IF((C1326=13),VLOOKUP(H1326,'13 лет'!$E$5:$F$79,2),IF((C1326=14),VLOOKUP(H1326,'14 лет'!$E$5:$F$79,2),IF((C1326=15),VLOOKUP(H1326,'15 лет'!$E$5:$F$79,2),IF((C1326=16),VLOOKUP(H1326,'16 лет'!$E$5:$F$79,2),IF((C1326=17),VLOOKUP(H1326,'17 лет'!$E$5:$F$79,2))))))))))))</f>
        <v>0</v>
      </c>
      <c r="J1326" s="28"/>
      <c r="K1326" s="17">
        <f>IF((C1326&lt;=7),VLOOKUP(J1326,'7 лет'!$G$5:$H$79,2),IF((C1326=8),VLOOKUP(J1326,'8 лет'!$G$5:$H$79,2),IF((C1326=9),VLOOKUP(J1326,'9 лет'!$G$5:$H$79,2),IF((C1326=10),VLOOKUP(J1326,'10 лет'!$G$5:$H$79,2),IF((C1326=11),VLOOKUP(J1326,'11 лет'!$G$5:$H$79,2),IF((C1326=12),VLOOKUP(J1326,'12 лет'!$G$5:$H$79,2),IF((C1326=13),VLOOKUP(J1326,'13 лет'!$G$5:$H$79,2),IF((C1326=14),VLOOKUP(J1326,'14 лет'!$G$5:$H$79,2),IF(C1326&gt;=15,"0")))))))))</f>
        <v>0</v>
      </c>
      <c r="L1326" s="28"/>
      <c r="M1326" s="17" t="str">
        <f>IF((C1326=12),VLOOKUP(L1326,'12 лет'!$I$5:$J$81,2),IF((C1326=13),VLOOKUP(L1326,'13 лет'!$I$5:$J$81,2),IF((C1326=14),VLOOKUP(L1326,'14 лет'!$I$5:$J$80,2),IF((C1326=15),VLOOKUP(L1326,'15 лет'!$G$5:$H$82,2),IF((C1326=16),VLOOKUP(L1326,'16 лет'!$G$5:$H$81,2),IF((C1326=17),VLOOKUP(L1326,'17 лет'!$G$5:$H$81,2),IF(C1326&lt;12,"0")))))))</f>
        <v>0</v>
      </c>
      <c r="N1326" s="28"/>
      <c r="O1326" s="17" t="str">
        <f>IF((C1326=15),VLOOKUP(N1326,'15 лет'!$I$5:$J$100,2),IF((C1326=16),VLOOKUP(N1326,'16 лет'!$I$5:$J$94,2),IF((C1326=17),VLOOKUP(N1326,'17 лет'!$I$5:$J$97,2),IF(C1326&lt;15,"0"))))</f>
        <v>0</v>
      </c>
      <c r="P1326" s="11"/>
      <c r="Q1326" s="17">
        <f>IF((C1326&lt;=7),VLOOKUP(P1326,'7 лет'!$I$5:$J$79,2),IF((C1326=8),VLOOKUP(P1326,'8 лет'!$I$5:$J$79,2),IF((C1326=9),VLOOKUP(P1326,'9 лет'!$I$5:$J$79,2),IF((C1326=10),VLOOKUP(P1326,'10 лет'!$I$5:$J$79,2),IF((C1326=11),VLOOKUP(P1326,'11 лет'!$I$5:$J$79,2),IF((C1326=12),VLOOKUP(P1326,'12 лет'!$K$5:$L$79,2),IF((C1326=13),VLOOKUP(P1326,'13 лет'!$K$5:$L$79,2),IF((C1326=14),VLOOKUP(P1326,'14 лет'!$K$5:$L$79,2),IF((C1326=15),VLOOKUP(P1326,'15 лет'!$K$5:$L$79,2),IF((C1326=16),VLOOKUP(P1326,'16 лет'!$K$5:$L$79,2),IF((C1326=17),VLOOKUP(P1326,'17 лет'!$K$5:$L$79,2),)))))))))))</f>
        <v>50</v>
      </c>
      <c r="R1326" s="28"/>
      <c r="S1326" s="17">
        <f>IF((C1326&lt;=7),VLOOKUP(R1326,'7 лет'!$K$5:$L$79,2),IF((C1326=8),VLOOKUP(R1326,'8 лет'!$K$5:$L$79,2),IF((C1326=9),VLOOKUP(R1326,'9 лет'!$K$5:$L$79,2),IF((C1326=10),VLOOKUP(R1326,'10 лет'!$K$5:$L$79,2),IF((C1326=11),VLOOKUP(R1326,'11 лет'!$K$5:$L$79,2),IF((C1326=12),VLOOKUP(R1326,'12 лет'!$M$5:$N$79,2),IF((C1326=13),VLOOKUP(R1326,'13 лет'!$M$5:$N$79,2),IF((C1326=14),VLOOKUP(R1326,'14 лет'!$M$5:$N$79,2),IF((C1326=15),VLOOKUP(R1326,'15 лет'!$M$5:$N$79,2),IF((C1326=16),VLOOKUP(R1326,'16 лет'!$M$5:$N$79,2),IF((C1326=17),VLOOKUP(R1326,'17 лет'!$M$5:$N$79,2))))))))))))</f>
        <v>0</v>
      </c>
      <c r="T1326" s="34">
        <f t="shared" si="62"/>
        <v>50</v>
      </c>
      <c r="U1326" s="4">
        <f>'Личное первенство юноши'!U204</f>
        <v>7</v>
      </c>
      <c r="V1326" s="120"/>
      <c r="W1326" s="111"/>
      <c r="X1326" t="str">
        <f>P1316</f>
        <v>Субъект РФ 32</v>
      </c>
    </row>
    <row r="1327" spans="1:24" ht="18.75">
      <c r="A1327" s="122"/>
      <c r="B1327" s="123"/>
      <c r="C1327" s="123"/>
      <c r="D1327" s="123"/>
      <c r="E1327" s="123"/>
      <c r="F1327" s="123"/>
      <c r="G1327" s="123"/>
      <c r="H1327" s="123"/>
      <c r="I1327" s="123"/>
      <c r="J1327" s="123"/>
      <c r="K1327" s="123"/>
      <c r="L1327" s="123"/>
      <c r="M1327" s="123"/>
      <c r="N1327" s="123"/>
      <c r="O1327" s="123"/>
      <c r="P1327" s="128" t="s">
        <v>292</v>
      </c>
      <c r="Q1327" s="128"/>
      <c r="R1327" s="128"/>
      <c r="S1327" s="129"/>
      <c r="T1327" s="124">
        <f ca="1">SUMPRODUCT(LARGE($T$1321:$T$1326,ROW(INDIRECT("T1:T"&amp;Z17))))</f>
        <v>250</v>
      </c>
      <c r="U1327" s="125"/>
      <c r="V1327" s="120"/>
      <c r="W1327" s="111"/>
    </row>
    <row r="1328" spans="1:24" ht="24.75" customHeight="1">
      <c r="A1328" s="135" t="s">
        <v>180</v>
      </c>
      <c r="B1328" s="136"/>
      <c r="C1328" s="136"/>
      <c r="D1328" s="136"/>
      <c r="E1328" s="136"/>
      <c r="F1328" s="136"/>
      <c r="G1328" s="136"/>
      <c r="H1328" s="136"/>
      <c r="I1328" s="136"/>
      <c r="J1328" s="136"/>
      <c r="K1328" s="136"/>
      <c r="L1328" s="136"/>
      <c r="M1328" s="136"/>
      <c r="N1328" s="136"/>
      <c r="O1328" s="136"/>
      <c r="P1328" s="136"/>
      <c r="Q1328" s="136"/>
      <c r="R1328" s="136"/>
      <c r="S1328" s="136"/>
      <c r="T1328" s="136"/>
      <c r="U1328" s="137"/>
      <c r="V1328" s="120"/>
      <c r="W1328" s="111"/>
    </row>
    <row r="1329" spans="1:24" ht="18.75">
      <c r="A1329" s="28">
        <v>1</v>
      </c>
      <c r="B1329" s="80"/>
      <c r="C1329" s="28"/>
      <c r="D1329" s="28"/>
      <c r="E1329" s="17">
        <f>IF((C1329&lt;=7),VLOOKUP(D1329,'7 лет'!$M$5:$N$78,2),IF((C1329=8),VLOOKUP(D1329,'8 лет'!$M$5:$N$78,2),IF((C1329=9),VLOOKUP(D1329,'9 лет'!$M$5:$N$78,2),IF((C1329=10),VLOOKUP(D1329,'10 лет'!$M$5:$N$78,2),IF((C1329=11),VLOOKUP(D1329,'11 лет'!$M$5:$N$78,2),IF((C1329=12),VLOOKUP(D1329,'12 лет'!$O$5:$P$78,2),IF((C1329=13),VLOOKUP(D1329,'13 лет'!$O$5:$P$78,2),IF((C1329=14),VLOOKUP(D1329,'14 лет'!$O$5:$P$78,2),IF((C1329=15),VLOOKUP(D1329,'15 лет'!$O$5:$P$78,2),IF((C1329=16),VLOOKUP(D1329,'16 лет'!$O$5:$P$78,2),IF((C1329=17),VLOOKUP(D1329,'17 лет'!$O$5:$P$78,2))))))))))))</f>
        <v>0</v>
      </c>
      <c r="F1329" s="28"/>
      <c r="G1329" s="17">
        <f>IF((C1329&lt;=7),VLOOKUP(F1329,'7 лет'!$O$5:$P$79,2),IF((C1329=8),VLOOKUP(F1329,'8 лет'!$O$5:$P$79,2),IF((C1329=9),VLOOKUP(F1329,'9 лет'!$O$5:$P$79,2),IF((C1329=10),VLOOKUP(F1329,'10 лет'!$O$5:$P$79,2),IF((C1329=11),VLOOKUP(F1329,'11 лет'!$O$5:$P$79,2),IF((C1329=12),VLOOKUP(F1329,'12 лет'!$Q$5:$R$79,2),IF((C1329=13),VLOOKUP(F1329,'13 лет'!$Q$5:$R$79,2),IF((C1329=14),VLOOKUP(F1329,'14 лет'!$Q$5:$R$79,2),IF((C1329=15),VLOOKUP(F1329,'15 лет'!$Q$5:$R$79,2),IF((C1329=16),VLOOKUP(F1329,'16 лет'!$Q$5:$R$79,2),IF((C1329=17),VLOOKUP(F1329,'17 лет'!$Q$5:$R$79,2))))))))))))</f>
        <v>0</v>
      </c>
      <c r="H1329" s="28"/>
      <c r="I1329" s="17">
        <f>IF((C1329&lt;=7),VLOOKUP(H1329,'7 лет'!$Q$5:$R$79,2),IF((C1329=8),VLOOKUP(H1329,'8 лет'!$Q$5:$R$79,2),IF((C1329=9),VLOOKUP(H1329,'9 лет'!$Q$5:$R$79,2),IF((C1329=10),VLOOKUP(H1329,'10 лет'!$Q$5:$R$79,2),IF((C1329=11),VLOOKUP(H1329,'11 лет'!$Q$5:$R$79,2),IF((C1329=12),VLOOKUP(H1329,'12 лет'!$S$5:$T$79,2),IF((C1329=13),VLOOKUP(H1329,'13 лет'!$S$5:$T$79,2),IF((C1329=14),VLOOKUP(H1329,'14 лет'!$S$5:$T$79,2),IF((C1329=15),VLOOKUP(H1329,'15 лет'!$S$5:$T$79,2),IF((C1329=16),VLOOKUP(H1329,'16 лет'!$S$5:$T$79,2),IF((C1329=17),VLOOKUP(H1329,'17 лет'!$S$5:$T$79,2))))))))))))</f>
        <v>0</v>
      </c>
      <c r="J1329" s="28"/>
      <c r="K1329" s="17">
        <f>IF((C1329&lt;=7),VLOOKUP(J1329,'7 лет'!$S$5:$T$79,2),IF((C1329=8),VLOOKUP(J1329,'8 лет'!$S$5:$T$79,2),IF((C1329=9),VLOOKUP(J1329,'9 лет'!$S$5:$T$79,2),IF((C1329=10),VLOOKUP(J1329,'10 лет'!$S$5:$T$79,2),IF((C1329=11),VLOOKUP(J1329,'11 лет'!$S$5:$T$79,2),IF((C1329=12),VLOOKUP(J1329,'12 лет'!$U$5:$V$79,2),IF((C1329=13),VLOOKUP(J1329,'13 лет'!$U$5:$V$79,2),IF((C1329=14),VLOOKUP(J1329,'14 лет'!$U$5:$V$79,2),IF(C1329&gt;=15,"0")))))))))</f>
        <v>0</v>
      </c>
      <c r="L1329" s="28"/>
      <c r="M1329" s="17" t="str">
        <f>IF((C1329=12),VLOOKUP(L1329,'12 лет'!$W$5:$X$85,2),IF((C1329=13),VLOOKUP(L1329,'13 лет'!$W$5:$X$84,2),IF((C1329=14),VLOOKUP(L1329,'14 лет'!$W$5:$X$82,2),IF((C1329=15),VLOOKUP(L1329,'15 лет'!$U$5:$V$82,2),IF((C1329=16),VLOOKUP(L1329,'16 лет'!$U$5:$V$78,2),IF((C1329=17),VLOOKUP(L1329,'17 лет'!$U$5:$V$78,2),IF(C1329&lt;12,"0")))))))</f>
        <v>0</v>
      </c>
      <c r="N1329" s="28"/>
      <c r="O1329" s="17" t="str">
        <f>IF((C1329=15),VLOOKUP(N1329,'15 лет'!$W$5:$X$115,2),IF((C1329=16),VLOOKUP(N1329,'16 лет'!$W$5:$X$113,2),IF((C1329=17),VLOOKUP(N1329,'17 лет'!$W$5:$X$113,2),IF(C1329&lt;15,"0"))))</f>
        <v>0</v>
      </c>
      <c r="P1329" s="11"/>
      <c r="Q1329" s="17">
        <f>IF((C1329&lt;=7),VLOOKUP(P1329,'7 лет'!$U$5:$V$79,2),IF((C1329=8),VLOOKUP(P1329,'8 лет'!$U$5:$V$79,2),IF((C1329=9),VLOOKUP(P1329,'9 лет'!$U$5:$V$79,2),IF((C1329=10),VLOOKUP(P1329,'10 лет'!$U$5:$V$79,2),IF((C1329=11),VLOOKUP(P1329,'11 лет'!$U$5:$V$79,2),IF((C1329=12),VLOOKUP(P1329,'12 лет'!$Y$5:$Z$79,2),IF((C1329=13),VLOOKUP(P1329,'13 лет'!$Y$5:$Z$79,2),IF((C1329=14),VLOOKUP(P1329,'14 лет'!$Y$5:$Z$79,2),IF((C1329=15),VLOOKUP(P1329,'15 лет'!$Y$5:$Z$79,2),IF((C1329=16),VLOOKUP(P1329,'16 лет'!$Y$5:$Z$79,2),IF((C1329=17),VLOOKUP(P1329,'17 лет'!$Y$5:$Z$79,2))))))))))))</f>
        <v>35</v>
      </c>
      <c r="R1329" s="28"/>
      <c r="S1329" s="17">
        <f>IF((C1329&lt;=7),VLOOKUP(R1329,'7 лет'!$W$5:$X$79,2),IF((C1329=8),VLOOKUP(R1329,'8 лет'!$W$5:$X$79,2),IF((C1329=9),VLOOKUP(R1329,'9 лет'!$W$5:$X$79,2),IF((C1329=10),VLOOKUP(R1329,'10 лет'!$W$5:$X$79,2),IF((C1329=11),VLOOKUP(R1329,'11 лет'!$W$5:$X$79,2),IF((C1329=12),VLOOKUP(R1329,'12 лет'!$AA$5:$AB$79,2),IF((C1329=13),VLOOKUP(R1329,'13 лет'!$AA$5:$AB$79,2),IF((C1329=14),VLOOKUP(R1329,'14 лет'!$AA$5:$AB$79,2),IF((C1329=15),VLOOKUP(R1329,'15 лет'!$AA$5:$AB$79,2),IF((C1329=16),VLOOKUP(R1329,'16 лет'!$AA$5:$AB$79,2),IF((C1329=17),VLOOKUP(R1329,'17 лет'!$AA$5:$AB$79,2))))))))))))</f>
        <v>0</v>
      </c>
      <c r="T1329" s="35">
        <f t="shared" ref="T1329:T1334" si="63">SUM(E1329+G1329+I1329+K1329+M1329+O1329+Q1329+S1329)</f>
        <v>35</v>
      </c>
      <c r="U1329" s="4">
        <f>'Личное первенство девушки'!U199</f>
        <v>7</v>
      </c>
      <c r="V1329" s="120"/>
      <c r="W1329" s="111"/>
      <c r="X1329" t="str">
        <f>P1316</f>
        <v>Субъект РФ 32</v>
      </c>
    </row>
    <row r="1330" spans="1:24" ht="18.75">
      <c r="A1330" s="28">
        <v>2</v>
      </c>
      <c r="B1330" s="80"/>
      <c r="C1330" s="28"/>
      <c r="D1330" s="28"/>
      <c r="E1330" s="17">
        <f>IF((C1330&lt;=7),VLOOKUP(D1330,'7 лет'!$M$5:$N$78,2),IF((C1330=8),VLOOKUP(D1330,'8 лет'!$M$5:$N$78,2),IF((C1330=9),VLOOKUP(D1330,'9 лет'!$M$5:$N$78,2),IF((C1330=10),VLOOKUP(D1330,'10 лет'!$M$5:$N$78,2),IF((C1330=11),VLOOKUP(D1330,'11 лет'!$M$5:$N$78,2),IF((C1330=12),VLOOKUP(D1330,'12 лет'!$O$5:$P$78,2),IF((C1330=13),VLOOKUP(D1330,'13 лет'!$O$5:$P$78,2),IF((C1330=14),VLOOKUP(D1330,'14 лет'!$O$5:$P$78,2),IF((C1330=15),VLOOKUP(D1330,'15 лет'!$O$5:$P$78,2),IF((C1330=16),VLOOKUP(D1330,'16 лет'!$O$5:$P$78,2),IF((C1330=17),VLOOKUP(D1330,'17 лет'!$O$5:$P$78,2))))))))))))</f>
        <v>0</v>
      </c>
      <c r="F1330" s="28"/>
      <c r="G1330" s="17">
        <f>IF((C1330&lt;=7),VLOOKUP(F1330,'7 лет'!$O$5:$P$79,2),IF((C1330=8),VLOOKUP(F1330,'8 лет'!$O$5:$P$79,2),IF((C1330=9),VLOOKUP(F1330,'9 лет'!$O$5:$P$79,2),IF((C1330=10),VLOOKUP(F1330,'10 лет'!$O$5:$P$79,2),IF((C1330=11),VLOOKUP(F1330,'11 лет'!$O$5:$P$79,2),IF((C1330=12),VLOOKUP(F1330,'12 лет'!$Q$5:$R$79,2),IF((C1330=13),VLOOKUP(F1330,'13 лет'!$Q$5:$R$79,2),IF((C1330=14),VLOOKUP(F1330,'14 лет'!$Q$5:$R$79,2),IF((C1330=15),VLOOKUP(F1330,'15 лет'!$Q$5:$R$79,2),IF((C1330=16),VLOOKUP(F1330,'16 лет'!$Q$5:$R$79,2),IF((C1330=17),VLOOKUP(F1330,'17 лет'!$Q$5:$R$79,2))))))))))))</f>
        <v>0</v>
      </c>
      <c r="H1330" s="28"/>
      <c r="I1330" s="17">
        <f>IF((C1330&lt;=7),VLOOKUP(H1330,'7 лет'!$Q$5:$R$79,2),IF((C1330=8),VLOOKUP(H1330,'8 лет'!$Q$5:$R$79,2),IF((C1330=9),VLOOKUP(H1330,'9 лет'!$Q$5:$R$79,2),IF((C1330=10),VLOOKUP(H1330,'10 лет'!$Q$5:$R$79,2),IF((C1330=11),VLOOKUP(H1330,'11 лет'!$Q$5:$R$79,2),IF((C1330=12),VLOOKUP(H1330,'12 лет'!$S$5:$T$79,2),IF((C1330=13),VLOOKUP(H1330,'13 лет'!$S$5:$T$79,2),IF((C1330=14),VLOOKUP(H1330,'14 лет'!$S$5:$T$79,2),IF((C1330=15),VLOOKUP(H1330,'15 лет'!$S$5:$T$79,2),IF((C1330=16),VLOOKUP(H1330,'16 лет'!$S$5:$T$79,2),IF((C1330=17),VLOOKUP(H1330,'17 лет'!$S$5:$T$79,2))))))))))))</f>
        <v>0</v>
      </c>
      <c r="J1330" s="28"/>
      <c r="K1330" s="17">
        <f>IF((C1330&lt;=7),VLOOKUP(J1330,'7 лет'!$S$5:$T$79,2),IF((C1330=8),VLOOKUP(J1330,'8 лет'!$S$5:$T$79,2),IF((C1330=9),VLOOKUP(J1330,'9 лет'!$S$5:$T$79,2),IF((C1330=10),VLOOKUP(J1330,'10 лет'!$S$5:$T$79,2),IF((C1330=11),VLOOKUP(J1330,'11 лет'!$S$5:$T$79,2),IF((C1330=12),VLOOKUP(J1330,'12 лет'!$U$5:$V$79,2),IF((C1330=13),VLOOKUP(J1330,'13 лет'!$U$5:$V$79,2),IF((C1330=14),VLOOKUP(J1330,'14 лет'!$U$5:$V$79,2),IF(C1330&gt;=15,"0")))))))))</f>
        <v>0</v>
      </c>
      <c r="L1330" s="28"/>
      <c r="M1330" s="17" t="str">
        <f>IF((C1330=12),VLOOKUP(L1330,'12 лет'!$W$5:$X$85,2),IF((C1330=13),VLOOKUP(L1330,'13 лет'!$W$5:$X$84,2),IF((C1330=14),VLOOKUP(L1330,'14 лет'!$W$5:$X$82,2),IF((C1330=15),VLOOKUP(L1330,'15 лет'!$U$5:$V$82,2),IF((C1330=16),VLOOKUP(L1330,'16 лет'!$U$5:$V$78,2),IF((C1330=17),VLOOKUP(L1330,'17 лет'!$U$5:$V$78,2),IF(C1330&lt;12,"0")))))))</f>
        <v>0</v>
      </c>
      <c r="N1330" s="28"/>
      <c r="O1330" s="17" t="str">
        <f>IF((C1330=15),VLOOKUP(N1330,'15 лет'!$W$5:$X$115,2),IF((C1330=16),VLOOKUP(N1330,'16 лет'!$W$5:$X$113,2),IF((C1330=17),VLOOKUP(N1330,'17 лет'!$W$5:$X$113,2),IF(C1330&lt;15,"0"))))</f>
        <v>0</v>
      </c>
      <c r="P1330" s="11"/>
      <c r="Q1330" s="17">
        <f>IF((C1330&lt;=7),VLOOKUP(P1330,'7 лет'!$U$5:$V$79,2),IF((C1330=8),VLOOKUP(P1330,'8 лет'!$U$5:$V$79,2),IF((C1330=9),VLOOKUP(P1330,'9 лет'!$U$5:$V$79,2),IF((C1330=10),VLOOKUP(P1330,'10 лет'!$U$5:$V$79,2),IF((C1330=11),VLOOKUP(P1330,'11 лет'!$U$5:$V$79,2),IF((C1330=12),VLOOKUP(P1330,'12 лет'!$Y$5:$Z$79,2),IF((C1330=13),VLOOKUP(P1330,'13 лет'!$Y$5:$Z$79,2),IF((C1330=14),VLOOKUP(P1330,'14 лет'!$Y$5:$Z$79,2),IF((C1330=15),VLOOKUP(P1330,'15 лет'!$Y$5:$Z$79,2),IF((C1330=16),VLOOKUP(P1330,'16 лет'!$Y$5:$Z$79,2),IF((C1330=17),VLOOKUP(P1330,'17 лет'!$Y$5:$Z$79,2))))))))))))</f>
        <v>35</v>
      </c>
      <c r="R1330" s="28"/>
      <c r="S1330" s="17">
        <f>IF((C1330&lt;=7),VLOOKUP(R1330,'7 лет'!$W$5:$X$79,2),IF((C1330=8),VLOOKUP(R1330,'8 лет'!$W$5:$X$79,2),IF((C1330=9),VLOOKUP(R1330,'9 лет'!$W$5:$X$79,2),IF((C1330=10),VLOOKUP(R1330,'10 лет'!$W$5:$X$79,2),IF((C1330=11),VLOOKUP(R1330,'11 лет'!$W$5:$X$79,2),IF((C1330=12),VLOOKUP(R1330,'12 лет'!$AA$5:$AB$79,2),IF((C1330=13),VLOOKUP(R1330,'13 лет'!$AA$5:$AB$79,2),IF((C1330=14),VLOOKUP(R1330,'14 лет'!$AA$5:$AB$79,2),IF((C1330=15),VLOOKUP(R1330,'15 лет'!$AA$5:$AB$79,2),IF((C1330=16),VLOOKUP(R1330,'16 лет'!$AA$5:$AB$79,2),IF((C1330=17),VLOOKUP(R1330,'17 лет'!$AA$5:$AB$79,2))))))))))))</f>
        <v>0</v>
      </c>
      <c r="T1330" s="35">
        <f t="shared" si="63"/>
        <v>35</v>
      </c>
      <c r="U1330" s="4">
        <f>'Личное первенство девушки'!U200</f>
        <v>7</v>
      </c>
      <c r="V1330" s="120"/>
      <c r="W1330" s="111"/>
      <c r="X1330" t="str">
        <f>P1316</f>
        <v>Субъект РФ 32</v>
      </c>
    </row>
    <row r="1331" spans="1:24" ht="18.75">
      <c r="A1331" s="28">
        <v>3</v>
      </c>
      <c r="B1331" s="80"/>
      <c r="C1331" s="28"/>
      <c r="D1331" s="28"/>
      <c r="E1331" s="17">
        <f>IF((C1331&lt;=7),VLOOKUP(D1331,'7 лет'!$M$5:$N$78,2),IF((C1331=8),VLOOKUP(D1331,'8 лет'!$M$5:$N$78,2),IF((C1331=9),VLOOKUP(D1331,'9 лет'!$M$5:$N$78,2),IF((C1331=10),VLOOKUP(D1331,'10 лет'!$M$5:$N$78,2),IF((C1331=11),VLOOKUP(D1331,'11 лет'!$M$5:$N$78,2),IF((C1331=12),VLOOKUP(D1331,'12 лет'!$O$5:$P$78,2),IF((C1331=13),VLOOKUP(D1331,'13 лет'!$O$5:$P$78,2),IF((C1331=14),VLOOKUP(D1331,'14 лет'!$O$5:$P$78,2),IF((C1331=15),VLOOKUP(D1331,'15 лет'!$O$5:$P$78,2),IF((C1331=16),VLOOKUP(D1331,'16 лет'!$O$5:$P$78,2),IF((C1331=17),VLOOKUP(D1331,'17 лет'!$O$5:$P$78,2))))))))))))</f>
        <v>0</v>
      </c>
      <c r="F1331" s="28"/>
      <c r="G1331" s="17">
        <f>IF((C1331&lt;=7),VLOOKUP(F1331,'7 лет'!$O$5:$P$79,2),IF((C1331=8),VLOOKUP(F1331,'8 лет'!$O$5:$P$79,2),IF((C1331=9),VLOOKUP(F1331,'9 лет'!$O$5:$P$79,2),IF((C1331=10),VLOOKUP(F1331,'10 лет'!$O$5:$P$79,2),IF((C1331=11),VLOOKUP(F1331,'11 лет'!$O$5:$P$79,2),IF((C1331=12),VLOOKUP(F1331,'12 лет'!$Q$5:$R$79,2),IF((C1331=13),VLOOKUP(F1331,'13 лет'!$Q$5:$R$79,2),IF((C1331=14),VLOOKUP(F1331,'14 лет'!$Q$5:$R$79,2),IF((C1331=15),VLOOKUP(F1331,'15 лет'!$Q$5:$R$79,2),IF((C1331=16),VLOOKUP(F1331,'16 лет'!$Q$5:$R$79,2),IF((C1331=17),VLOOKUP(F1331,'17 лет'!$Q$5:$R$79,2))))))))))))</f>
        <v>0</v>
      </c>
      <c r="H1331" s="28"/>
      <c r="I1331" s="17">
        <f>IF((C1331&lt;=7),VLOOKUP(H1331,'7 лет'!$Q$5:$R$79,2),IF((C1331=8),VLOOKUP(H1331,'8 лет'!$Q$5:$R$79,2),IF((C1331=9),VLOOKUP(H1331,'9 лет'!$Q$5:$R$79,2),IF((C1331=10),VLOOKUP(H1331,'10 лет'!$Q$5:$R$79,2),IF((C1331=11),VLOOKUP(H1331,'11 лет'!$Q$5:$R$79,2),IF((C1331=12),VLOOKUP(H1331,'12 лет'!$S$5:$T$79,2),IF((C1331=13),VLOOKUP(H1331,'13 лет'!$S$5:$T$79,2),IF((C1331=14),VLOOKUP(H1331,'14 лет'!$S$5:$T$79,2),IF((C1331=15),VLOOKUP(H1331,'15 лет'!$S$5:$T$79,2),IF((C1331=16),VLOOKUP(H1331,'16 лет'!$S$5:$T$79,2),IF((C1331=17),VLOOKUP(H1331,'17 лет'!$S$5:$T$79,2))))))))))))</f>
        <v>0</v>
      </c>
      <c r="J1331" s="28"/>
      <c r="K1331" s="17">
        <f>IF((C1331&lt;=7),VLOOKUP(J1331,'7 лет'!$S$5:$T$79,2),IF((C1331=8),VLOOKUP(J1331,'8 лет'!$S$5:$T$79,2),IF((C1331=9),VLOOKUP(J1331,'9 лет'!$S$5:$T$79,2),IF((C1331=10),VLOOKUP(J1331,'10 лет'!$S$5:$T$79,2),IF((C1331=11),VLOOKUP(J1331,'11 лет'!$S$5:$T$79,2),IF((C1331=12),VLOOKUP(J1331,'12 лет'!$U$5:$V$79,2),IF((C1331=13),VLOOKUP(J1331,'13 лет'!$U$5:$V$79,2),IF((C1331=14),VLOOKUP(J1331,'14 лет'!$U$5:$V$79,2),IF(C1331&gt;=15,"0")))))))))</f>
        <v>0</v>
      </c>
      <c r="L1331" s="28"/>
      <c r="M1331" s="17" t="str">
        <f>IF((C1331=12),VLOOKUP(L1331,'12 лет'!$W$5:$X$85,2),IF((C1331=13),VLOOKUP(L1331,'13 лет'!$W$5:$X$84,2),IF((C1331=14),VLOOKUP(L1331,'14 лет'!$W$5:$X$82,2),IF((C1331=15),VLOOKUP(L1331,'15 лет'!$U$5:$V$82,2),IF((C1331=16),VLOOKUP(L1331,'16 лет'!$U$5:$V$78,2),IF((C1331=17),VLOOKUP(L1331,'17 лет'!$U$5:$V$78,2),IF(C1331&lt;12,"0")))))))</f>
        <v>0</v>
      </c>
      <c r="N1331" s="28"/>
      <c r="O1331" s="17" t="str">
        <f>IF((C1331=15),VLOOKUP(N1331,'15 лет'!$W$5:$X$115,2),IF((C1331=16),VLOOKUP(N1331,'16 лет'!$W$5:$X$113,2),IF((C1331=17),VLOOKUP(N1331,'17 лет'!$W$5:$X$113,2),IF(C1331&lt;15,"0"))))</f>
        <v>0</v>
      </c>
      <c r="P1331" s="11"/>
      <c r="Q1331" s="17">
        <f>IF((C1331&lt;=7),VLOOKUP(P1331,'7 лет'!$U$5:$V$79,2),IF((C1331=8),VLOOKUP(P1331,'8 лет'!$U$5:$V$79,2),IF((C1331=9),VLOOKUP(P1331,'9 лет'!$U$5:$V$79,2),IF((C1331=10),VLOOKUP(P1331,'10 лет'!$U$5:$V$79,2),IF((C1331=11),VLOOKUP(P1331,'11 лет'!$U$5:$V$79,2),IF((C1331=12),VLOOKUP(P1331,'12 лет'!$Y$5:$Z$79,2),IF((C1331=13),VLOOKUP(P1331,'13 лет'!$Y$5:$Z$79,2),IF((C1331=14),VLOOKUP(P1331,'14 лет'!$Y$5:$Z$79,2),IF((C1331=15),VLOOKUP(P1331,'15 лет'!$Y$5:$Z$79,2),IF((C1331=16),VLOOKUP(P1331,'16 лет'!$Y$5:$Z$79,2),IF((C1331=17),VLOOKUP(P1331,'17 лет'!$Y$5:$Z$79,2))))))))))))</f>
        <v>35</v>
      </c>
      <c r="R1331" s="28"/>
      <c r="S1331" s="17">
        <f>IF((C1331&lt;=7),VLOOKUP(R1331,'7 лет'!$W$5:$X$79,2),IF((C1331=8),VLOOKUP(R1331,'8 лет'!$W$5:$X$79,2),IF((C1331=9),VLOOKUP(R1331,'9 лет'!$W$5:$X$79,2),IF((C1331=10),VLOOKUP(R1331,'10 лет'!$W$5:$X$79,2),IF((C1331=11),VLOOKUP(R1331,'11 лет'!$W$5:$X$79,2),IF((C1331=12),VLOOKUP(R1331,'12 лет'!$AA$5:$AB$79,2),IF((C1331=13),VLOOKUP(R1331,'13 лет'!$AA$5:$AB$79,2),IF((C1331=14),VLOOKUP(R1331,'14 лет'!$AA$5:$AB$79,2),IF((C1331=15),VLOOKUP(R1331,'15 лет'!$AA$5:$AB$79,2),IF((C1331=16),VLOOKUP(R1331,'16 лет'!$AA$5:$AB$79,2),IF((C1331=17),VLOOKUP(R1331,'17 лет'!$AA$5:$AB$79,2))))))))))))</f>
        <v>0</v>
      </c>
      <c r="T1331" s="35">
        <f t="shared" si="63"/>
        <v>35</v>
      </c>
      <c r="U1331" s="4">
        <f>'Личное первенство девушки'!U201</f>
        <v>7</v>
      </c>
      <c r="V1331" s="120"/>
      <c r="W1331" s="111"/>
      <c r="X1331" t="str">
        <f>P1316</f>
        <v>Субъект РФ 32</v>
      </c>
    </row>
    <row r="1332" spans="1:24" ht="18.75">
      <c r="A1332" s="28">
        <v>4</v>
      </c>
      <c r="B1332" s="80"/>
      <c r="C1332" s="28"/>
      <c r="D1332" s="28"/>
      <c r="E1332" s="17">
        <f>IF((C1332&lt;=7),VLOOKUP(D1332,'7 лет'!$M$5:$N$78,2),IF((C1332=8),VLOOKUP(D1332,'8 лет'!$M$5:$N$78,2),IF((C1332=9),VLOOKUP(D1332,'9 лет'!$M$5:$N$78,2),IF((C1332=10),VLOOKUP(D1332,'10 лет'!$M$5:$N$78,2),IF((C1332=11),VLOOKUP(D1332,'11 лет'!$M$5:$N$78,2),IF((C1332=12),VLOOKUP(D1332,'12 лет'!$O$5:$P$78,2),IF((C1332=13),VLOOKUP(D1332,'13 лет'!$O$5:$P$78,2),IF((C1332=14),VLOOKUP(D1332,'14 лет'!$O$5:$P$78,2),IF((C1332=15),VLOOKUP(D1332,'15 лет'!$O$5:$P$78,2),IF((C1332=16),VLOOKUP(D1332,'16 лет'!$O$5:$P$78,2),IF((C1332=17),VLOOKUP(D1332,'17 лет'!$O$5:$P$78,2))))))))))))</f>
        <v>0</v>
      </c>
      <c r="F1332" s="28"/>
      <c r="G1332" s="17">
        <f>IF((C1332&lt;=7),VLOOKUP(F1332,'7 лет'!$O$5:$P$79,2),IF((C1332=8),VLOOKUP(F1332,'8 лет'!$O$5:$P$79,2),IF((C1332=9),VLOOKUP(F1332,'9 лет'!$O$5:$P$79,2),IF((C1332=10),VLOOKUP(F1332,'10 лет'!$O$5:$P$79,2),IF((C1332=11),VLOOKUP(F1332,'11 лет'!$O$5:$P$79,2),IF((C1332=12),VLOOKUP(F1332,'12 лет'!$Q$5:$R$79,2),IF((C1332=13),VLOOKUP(F1332,'13 лет'!$Q$5:$R$79,2),IF((C1332=14),VLOOKUP(F1332,'14 лет'!$Q$5:$R$79,2),IF((C1332=15),VLOOKUP(F1332,'15 лет'!$Q$5:$R$79,2),IF((C1332=16),VLOOKUP(F1332,'16 лет'!$Q$5:$R$79,2),IF((C1332=17),VLOOKUP(F1332,'17 лет'!$Q$5:$R$79,2))))))))))))</f>
        <v>0</v>
      </c>
      <c r="H1332" s="28"/>
      <c r="I1332" s="17">
        <f>IF((C1332&lt;=7),VLOOKUP(H1332,'7 лет'!$Q$5:$R$79,2),IF((C1332=8),VLOOKUP(H1332,'8 лет'!$Q$5:$R$79,2),IF((C1332=9),VLOOKUP(H1332,'9 лет'!$Q$5:$R$79,2),IF((C1332=10),VLOOKUP(H1332,'10 лет'!$Q$5:$R$79,2),IF((C1332=11),VLOOKUP(H1332,'11 лет'!$Q$5:$R$79,2),IF((C1332=12),VLOOKUP(H1332,'12 лет'!$S$5:$T$79,2),IF((C1332=13),VLOOKUP(H1332,'13 лет'!$S$5:$T$79,2),IF((C1332=14),VLOOKUP(H1332,'14 лет'!$S$5:$T$79,2),IF((C1332=15),VLOOKUP(H1332,'15 лет'!$S$5:$T$79,2),IF((C1332=16),VLOOKUP(H1332,'16 лет'!$S$5:$T$79,2),IF((C1332=17),VLOOKUP(H1332,'17 лет'!$S$5:$T$79,2))))))))))))</f>
        <v>0</v>
      </c>
      <c r="J1332" s="28"/>
      <c r="K1332" s="17">
        <f>IF((C1332&lt;=7),VLOOKUP(J1332,'7 лет'!$S$5:$T$79,2),IF((C1332=8),VLOOKUP(J1332,'8 лет'!$S$5:$T$79,2),IF((C1332=9),VLOOKUP(J1332,'9 лет'!$S$5:$T$79,2),IF((C1332=10),VLOOKUP(J1332,'10 лет'!$S$5:$T$79,2),IF((C1332=11),VLOOKUP(J1332,'11 лет'!$S$5:$T$79,2),IF((C1332=12),VLOOKUP(J1332,'12 лет'!$U$5:$V$79,2),IF((C1332=13),VLOOKUP(J1332,'13 лет'!$U$5:$V$79,2),IF((C1332=14),VLOOKUP(J1332,'14 лет'!$U$5:$V$79,2),IF(C1332&gt;=15,"0")))))))))</f>
        <v>0</v>
      </c>
      <c r="L1332" s="28"/>
      <c r="M1332" s="17" t="str">
        <f>IF((C1332=12),VLOOKUP(L1332,'12 лет'!$W$5:$X$85,2),IF((C1332=13),VLOOKUP(L1332,'13 лет'!$W$5:$X$84,2),IF((C1332=14),VLOOKUP(L1332,'14 лет'!$W$5:$X$82,2),IF((C1332=15),VLOOKUP(L1332,'15 лет'!$U$5:$V$82,2),IF((C1332=16),VLOOKUP(L1332,'16 лет'!$U$5:$V$78,2),IF((C1332=17),VLOOKUP(L1332,'17 лет'!$U$5:$V$78,2),IF(C1332&lt;12,"0")))))))</f>
        <v>0</v>
      </c>
      <c r="N1332" s="28"/>
      <c r="O1332" s="17" t="str">
        <f>IF((C1332=15),VLOOKUP(N1332,'15 лет'!$W$5:$X$115,2),IF((C1332=16),VLOOKUP(N1332,'16 лет'!$W$5:$X$113,2),IF((C1332=17),VLOOKUP(N1332,'17 лет'!$W$5:$X$113,2),IF(C1332&lt;15,"0"))))</f>
        <v>0</v>
      </c>
      <c r="P1332" s="11"/>
      <c r="Q1332" s="17">
        <f>IF((C1332&lt;=7),VLOOKUP(P1332,'7 лет'!$U$5:$V$79,2),IF((C1332=8),VLOOKUP(P1332,'8 лет'!$U$5:$V$79,2),IF((C1332=9),VLOOKUP(P1332,'9 лет'!$U$5:$V$79,2),IF((C1332=10),VLOOKUP(P1332,'10 лет'!$U$5:$V$79,2),IF((C1332=11),VLOOKUP(P1332,'11 лет'!$U$5:$V$79,2),IF((C1332=12),VLOOKUP(P1332,'12 лет'!$Y$5:$Z$79,2),IF((C1332=13),VLOOKUP(P1332,'13 лет'!$Y$5:$Z$79,2),IF((C1332=14),VLOOKUP(P1332,'14 лет'!$Y$5:$Z$79,2),IF((C1332=15),VLOOKUP(P1332,'15 лет'!$Y$5:$Z$79,2),IF((C1332=16),VLOOKUP(P1332,'16 лет'!$Y$5:$Z$79,2),IF((C1332=17),VLOOKUP(P1332,'17 лет'!$Y$5:$Z$79,2))))))))))))</f>
        <v>35</v>
      </c>
      <c r="R1332" s="28"/>
      <c r="S1332" s="17">
        <f>IF((C1332&lt;=7),VLOOKUP(R1332,'7 лет'!$W$5:$X$79,2),IF((C1332=8),VLOOKUP(R1332,'8 лет'!$W$5:$X$79,2),IF((C1332=9),VLOOKUP(R1332,'9 лет'!$W$5:$X$79,2),IF((C1332=10),VLOOKUP(R1332,'10 лет'!$W$5:$X$79,2),IF((C1332=11),VLOOKUP(R1332,'11 лет'!$W$5:$X$79,2),IF((C1332=12),VLOOKUP(R1332,'12 лет'!$AA$5:$AB$79,2),IF((C1332=13),VLOOKUP(R1332,'13 лет'!$AA$5:$AB$79,2),IF((C1332=14),VLOOKUP(R1332,'14 лет'!$AA$5:$AB$79,2),IF((C1332=15),VLOOKUP(R1332,'15 лет'!$AA$5:$AB$79,2),IF((C1332=16),VLOOKUP(R1332,'16 лет'!$AA$5:$AB$79,2),IF((C1332=17),VLOOKUP(R1332,'17 лет'!$AA$5:$AB$79,2))))))))))))</f>
        <v>0</v>
      </c>
      <c r="T1332" s="35">
        <f t="shared" si="63"/>
        <v>35</v>
      </c>
      <c r="U1332" s="4">
        <f>'Личное первенство девушки'!U202</f>
        <v>7</v>
      </c>
      <c r="V1332" s="120"/>
      <c r="W1332" s="111"/>
      <c r="X1332" t="str">
        <f>P1316</f>
        <v>Субъект РФ 32</v>
      </c>
    </row>
    <row r="1333" spans="1:24" ht="18.75">
      <c r="A1333" s="28">
        <v>5</v>
      </c>
      <c r="B1333" s="84"/>
      <c r="C1333" s="30"/>
      <c r="D1333" s="14"/>
      <c r="E1333" s="17">
        <f>IF((C1333&lt;=7),VLOOKUP(D1333,'7 лет'!$M$5:$N$78,2),IF((C1333=8),VLOOKUP(D1333,'8 лет'!$M$5:$N$78,2),IF((C1333=9),VLOOKUP(D1333,'9 лет'!$M$5:$N$78,2),IF((C1333=10),VLOOKUP(D1333,'10 лет'!$M$5:$N$78,2),IF((C1333=11),VLOOKUP(D1333,'11 лет'!$M$5:$N$78,2),IF((C1333=12),VLOOKUP(D1333,'12 лет'!$O$5:$P$78,2),IF((C1333=13),VLOOKUP(D1333,'13 лет'!$O$5:$P$78,2),IF((C1333=14),VLOOKUP(D1333,'14 лет'!$O$5:$P$78,2),IF((C1333=15),VLOOKUP(D1333,'15 лет'!$O$5:$P$78,2),IF((C1333=16),VLOOKUP(D1333,'16 лет'!$O$5:$P$78,2),IF((C1333=17),VLOOKUP(D1333,'17 лет'!$O$5:$P$78,2))))))))))))</f>
        <v>0</v>
      </c>
      <c r="F1333" s="14"/>
      <c r="G1333" s="17">
        <f>IF((C1333&lt;=7),VLOOKUP(F1333,'7 лет'!$O$5:$P$79,2),IF((C1333=8),VLOOKUP(F1333,'8 лет'!$O$5:$P$79,2),IF((C1333=9),VLOOKUP(F1333,'9 лет'!$O$5:$P$79,2),IF((C1333=10),VLOOKUP(F1333,'10 лет'!$O$5:$P$79,2),IF((C1333=11),VLOOKUP(F1333,'11 лет'!$O$5:$P$79,2),IF((C1333=12),VLOOKUP(F1333,'12 лет'!$Q$5:$R$79,2),IF((C1333=13),VLOOKUP(F1333,'13 лет'!$Q$5:$R$79,2),IF((C1333=14),VLOOKUP(F1333,'14 лет'!$Q$5:$R$79,2),IF((C1333=15),VLOOKUP(F1333,'15 лет'!$Q$5:$R$79,2),IF((C1333=16),VLOOKUP(F1333,'16 лет'!$Q$5:$R$79,2),IF((C1333=17),VLOOKUP(F1333,'17 лет'!$Q$5:$R$79,2))))))))))))</f>
        <v>0</v>
      </c>
      <c r="H1333" s="14"/>
      <c r="I1333" s="17">
        <f>IF((C1333&lt;=7),VLOOKUP(H1333,'7 лет'!$Q$5:$R$79,2),IF((C1333=8),VLOOKUP(H1333,'8 лет'!$Q$5:$R$79,2),IF((C1333=9),VLOOKUP(H1333,'9 лет'!$Q$5:$R$79,2),IF((C1333=10),VLOOKUP(H1333,'10 лет'!$Q$5:$R$79,2),IF((C1333=11),VLOOKUP(H1333,'11 лет'!$Q$5:$R$79,2),IF((C1333=12),VLOOKUP(H1333,'12 лет'!$S$5:$T$79,2),IF((C1333=13),VLOOKUP(H1333,'13 лет'!$S$5:$T$79,2),IF((C1333=14),VLOOKUP(H1333,'14 лет'!$S$5:$T$79,2),IF((C1333=15),VLOOKUP(H1333,'15 лет'!$S$5:$T$79,2),IF((C1333=16),VLOOKUP(H1333,'16 лет'!$S$5:$T$79,2),IF((C1333=17),VLOOKUP(H1333,'17 лет'!$S$5:$T$79,2))))))))))))</f>
        <v>0</v>
      </c>
      <c r="J1333" s="14"/>
      <c r="K1333" s="17">
        <f>IF((C1333&lt;=7),VLOOKUP(J1333,'7 лет'!$S$5:$T$79,2),IF((C1333=8),VLOOKUP(J1333,'8 лет'!$S$5:$T$79,2),IF((C1333=9),VLOOKUP(J1333,'9 лет'!$S$5:$T$79,2),IF((C1333=10),VLOOKUP(J1333,'10 лет'!$S$5:$T$79,2),IF((C1333=11),VLOOKUP(J1333,'11 лет'!$S$5:$T$79,2),IF((C1333=12),VLOOKUP(J1333,'12 лет'!$U$5:$V$79,2),IF((C1333=13),VLOOKUP(J1333,'13 лет'!$U$5:$V$79,2),IF((C1333=14),VLOOKUP(J1333,'14 лет'!$U$5:$V$79,2),IF(C1333&gt;=15,"0")))))))))</f>
        <v>0</v>
      </c>
      <c r="L1333" s="28"/>
      <c r="M1333" s="17" t="str">
        <f>IF((C1333=12),VLOOKUP(L1333,'12 лет'!$W$5:$X$85,2),IF((C1333=13),VLOOKUP(L1333,'13 лет'!$W$5:$X$84,2),IF((C1333=14),VLOOKUP(L1333,'14 лет'!$W$5:$X$82,2),IF((C1333=15),VLOOKUP(L1333,'15 лет'!$U$5:$V$82,2),IF((C1333=16),VLOOKUP(L1333,'16 лет'!$U$5:$V$78,2),IF((C1333=17),VLOOKUP(L1333,'17 лет'!$U$5:$V$78,2),IF(C1333&lt;12,"0")))))))</f>
        <v>0</v>
      </c>
      <c r="N1333" s="14"/>
      <c r="O1333" s="17" t="str">
        <f>IF((C1333=15),VLOOKUP(N1333,'15 лет'!$W$5:$X$115,2),IF((C1333=16),VLOOKUP(N1333,'16 лет'!$W$5:$X$113,2),IF((C1333=17),VLOOKUP(N1333,'17 лет'!$W$5:$X$113,2),IF(C1333&lt;15,"0"))))</f>
        <v>0</v>
      </c>
      <c r="P1333" s="14"/>
      <c r="Q1333" s="17">
        <f>IF((C1333&lt;=7),VLOOKUP(P1333,'7 лет'!$U$5:$V$79,2),IF((C1333=8),VLOOKUP(P1333,'8 лет'!$U$5:$V$79,2),IF((C1333=9),VLOOKUP(P1333,'9 лет'!$U$5:$V$79,2),IF((C1333=10),VLOOKUP(P1333,'10 лет'!$U$5:$V$79,2),IF((C1333=11),VLOOKUP(P1333,'11 лет'!$U$5:$V$79,2),IF((C1333=12),VLOOKUP(P1333,'12 лет'!$Y$5:$Z$79,2),IF((C1333=13),VLOOKUP(P1333,'13 лет'!$Y$5:$Z$79,2),IF((C1333=14),VLOOKUP(P1333,'14 лет'!$Y$5:$Z$79,2),IF((C1333=15),VLOOKUP(P1333,'15 лет'!$Y$5:$Z$79,2),IF((C1333=16),VLOOKUP(P1333,'16 лет'!$Y$5:$Z$79,2),IF((C1333=17),VLOOKUP(P1333,'17 лет'!$Y$5:$Z$79,2))))))))))))</f>
        <v>35</v>
      </c>
      <c r="R1333" s="14"/>
      <c r="S1333" s="17">
        <f>IF((C1333&lt;=7),VLOOKUP(R1333,'7 лет'!$W$5:$X$79,2),IF((C1333=8),VLOOKUP(R1333,'8 лет'!$W$5:$X$79,2),IF((C1333=9),VLOOKUP(R1333,'9 лет'!$W$5:$X$79,2),IF((C1333=10),VLOOKUP(R1333,'10 лет'!$W$5:$X$79,2),IF((C1333=11),VLOOKUP(R1333,'11 лет'!$W$5:$X$79,2),IF((C1333=12),VLOOKUP(R1333,'12 лет'!$AA$5:$AB$79,2),IF((C1333=13),VLOOKUP(R1333,'13 лет'!$AA$5:$AB$79,2),IF((C1333=14),VLOOKUP(R1333,'14 лет'!$AA$5:$AB$79,2),IF((C1333=15),VLOOKUP(R1333,'15 лет'!$AA$5:$AB$79,2),IF((C1333=16),VLOOKUP(R1333,'16 лет'!$AA$5:$AB$79,2),IF((C1333=17),VLOOKUP(R1333,'17 лет'!$AA$5:$AB$79,2))))))))))))</f>
        <v>0</v>
      </c>
      <c r="T1333" s="35">
        <f t="shared" si="63"/>
        <v>35</v>
      </c>
      <c r="U1333" s="4">
        <f>'Личное первенство девушки'!U203</f>
        <v>7</v>
      </c>
      <c r="V1333" s="120"/>
      <c r="W1333" s="111"/>
      <c r="X1333" t="str">
        <f>P1316</f>
        <v>Субъект РФ 32</v>
      </c>
    </row>
    <row r="1334" spans="1:24" ht="18.75">
      <c r="A1334" s="28">
        <v>6</v>
      </c>
      <c r="B1334" s="84"/>
      <c r="C1334" s="30"/>
      <c r="D1334" s="14"/>
      <c r="E1334" s="17">
        <f>IF((C1334&lt;=7),VLOOKUP(D1334,'7 лет'!$M$5:$N$78,2),IF((C1334=8),VLOOKUP(D1334,'8 лет'!$M$5:$N$78,2),IF((C1334=9),VLOOKUP(D1334,'9 лет'!$M$5:$N$78,2),IF((C1334=10),VLOOKUP(D1334,'10 лет'!$M$5:$N$78,2),IF((C1334=11),VLOOKUP(D1334,'11 лет'!$M$5:$N$78,2),IF((C1334=12),VLOOKUP(D1334,'12 лет'!$O$5:$P$78,2),IF((C1334=13),VLOOKUP(D1334,'13 лет'!$O$5:$P$78,2),IF((C1334=14),VLOOKUP(D1334,'14 лет'!$O$5:$P$78,2),IF((C1334=15),VLOOKUP(D1334,'15 лет'!$O$5:$P$78,2),IF((C1334=16),VLOOKUP(D1334,'16 лет'!$O$5:$P$78,2),IF((C1334=17),VLOOKUP(D1334,'17 лет'!$O$5:$P$78,2))))))))))))</f>
        <v>0</v>
      </c>
      <c r="F1334" s="14"/>
      <c r="G1334" s="17">
        <f>IF((C1334&lt;=7),VLOOKUP(F1334,'7 лет'!$O$5:$P$79,2),IF((C1334=8),VLOOKUP(F1334,'8 лет'!$O$5:$P$79,2),IF((C1334=9),VLOOKUP(F1334,'9 лет'!$O$5:$P$79,2),IF((C1334=10),VLOOKUP(F1334,'10 лет'!$O$5:$P$79,2),IF((C1334=11),VLOOKUP(F1334,'11 лет'!$O$5:$P$79,2),IF((C1334=12),VLOOKUP(F1334,'12 лет'!$Q$5:$R$79,2),IF((C1334=13),VLOOKUP(F1334,'13 лет'!$Q$5:$R$79,2),IF((C1334=14),VLOOKUP(F1334,'14 лет'!$Q$5:$R$79,2),IF((C1334=15),VLOOKUP(F1334,'15 лет'!$Q$5:$R$79,2),IF((C1334=16),VLOOKUP(F1334,'16 лет'!$Q$5:$R$79,2),IF((C1334=17),VLOOKUP(F1334,'17 лет'!$Q$5:$R$79,2))))))))))))</f>
        <v>0</v>
      </c>
      <c r="H1334" s="14"/>
      <c r="I1334" s="17">
        <f>IF((C1334&lt;=7),VLOOKUP(H1334,'7 лет'!$Q$5:$R$79,2),IF((C1334=8),VLOOKUP(H1334,'8 лет'!$Q$5:$R$79,2),IF((C1334=9),VLOOKUP(H1334,'9 лет'!$Q$5:$R$79,2),IF((C1334=10),VLOOKUP(H1334,'10 лет'!$Q$5:$R$79,2),IF((C1334=11),VLOOKUP(H1334,'11 лет'!$Q$5:$R$79,2),IF((C1334=12),VLOOKUP(H1334,'12 лет'!$S$5:$T$79,2),IF((C1334=13),VLOOKUP(H1334,'13 лет'!$S$5:$T$79,2),IF((C1334=14),VLOOKUP(H1334,'14 лет'!$S$5:$T$79,2),IF((C1334=15),VLOOKUP(H1334,'15 лет'!$S$5:$T$79,2),IF((C1334=16),VLOOKUP(H1334,'16 лет'!$S$5:$T$79,2),IF((C1334=17),VLOOKUP(H1334,'17 лет'!$S$5:$T$79,2))))))))))))</f>
        <v>0</v>
      </c>
      <c r="J1334" s="14"/>
      <c r="K1334" s="17">
        <f>IF((C1334&lt;=7),VLOOKUP(J1334,'7 лет'!$S$5:$T$79,2),IF((C1334=8),VLOOKUP(J1334,'8 лет'!$S$5:$T$79,2),IF((C1334=9),VLOOKUP(J1334,'9 лет'!$S$5:$T$79,2),IF((C1334=10),VLOOKUP(J1334,'10 лет'!$S$5:$T$79,2),IF((C1334=11),VLOOKUP(J1334,'11 лет'!$S$5:$T$79,2),IF((C1334=12),VLOOKUP(J1334,'12 лет'!$U$5:$V$79,2),IF((C1334=13),VLOOKUP(J1334,'13 лет'!$U$5:$V$79,2),IF((C1334=14),VLOOKUP(J1334,'14 лет'!$U$5:$V$79,2),IF(C1334&gt;=15,"0")))))))))</f>
        <v>0</v>
      </c>
      <c r="L1334" s="28"/>
      <c r="M1334" s="17" t="str">
        <f>IF((C1334=12),VLOOKUP(L1334,'12 лет'!$W$5:$X$85,2),IF((C1334=13),VLOOKUP(L1334,'13 лет'!$W$5:$X$84,2),IF((C1334=14),VLOOKUP(L1334,'14 лет'!$W$5:$X$82,2),IF((C1334=15),VLOOKUP(L1334,'15 лет'!$U$5:$V$82,2),IF((C1334=16),VLOOKUP(L1334,'16 лет'!$U$5:$V$78,2),IF((C1334=17),VLOOKUP(L1334,'17 лет'!$U$5:$V$78,2),IF(C1334&lt;12,"0")))))))</f>
        <v>0</v>
      </c>
      <c r="N1334" s="14"/>
      <c r="O1334" s="17" t="str">
        <f>IF((C1334=15),VLOOKUP(N1334,'15 лет'!$W$5:$X$115,2),IF((C1334=16),VLOOKUP(N1334,'16 лет'!$W$5:$X$113,2),IF((C1334=17),VLOOKUP(N1334,'17 лет'!$W$5:$X$113,2),IF(C1334&lt;15,"0"))))</f>
        <v>0</v>
      </c>
      <c r="P1334" s="14"/>
      <c r="Q1334" s="17">
        <f>IF((C1334&lt;=7),VLOOKUP(P1334,'7 лет'!$U$5:$V$79,2),IF((C1334=8),VLOOKUP(P1334,'8 лет'!$U$5:$V$79,2),IF((C1334=9),VLOOKUP(P1334,'9 лет'!$U$5:$V$79,2),IF((C1334=10),VLOOKUP(P1334,'10 лет'!$U$5:$V$79,2),IF((C1334=11),VLOOKUP(P1334,'11 лет'!$U$5:$V$79,2),IF((C1334=12),VLOOKUP(P1334,'12 лет'!$Y$5:$Z$79,2),IF((C1334=13),VLOOKUP(P1334,'13 лет'!$Y$5:$Z$79,2),IF((C1334=14),VLOOKUP(P1334,'14 лет'!$Y$5:$Z$79,2),IF((C1334=15),VLOOKUP(P1334,'15 лет'!$Y$5:$Z$79,2),IF((C1334=16),VLOOKUP(P1334,'16 лет'!$Y$5:$Z$79,2),IF((C1334=17),VLOOKUP(P1334,'17 лет'!$Y$5:$Z$79,2))))))))))))</f>
        <v>35</v>
      </c>
      <c r="R1334" s="14"/>
      <c r="S1334" s="17">
        <f>IF((C1334&lt;=7),VLOOKUP(R1334,'7 лет'!$W$5:$X$79,2),IF((C1334=8),VLOOKUP(R1334,'8 лет'!$W$5:$X$79,2),IF((C1334=9),VLOOKUP(R1334,'9 лет'!$W$5:$X$79,2),IF((C1334=10),VLOOKUP(R1334,'10 лет'!$W$5:$X$79,2),IF((C1334=11),VLOOKUP(R1334,'11 лет'!$W$5:$X$79,2),IF((C1334=12),VLOOKUP(R1334,'12 лет'!$AA$5:$AB$79,2),IF((C1334=13),VLOOKUP(R1334,'13 лет'!$AA$5:$AB$79,2),IF((C1334=14),VLOOKUP(R1334,'14 лет'!$AA$5:$AB$79,2),IF((C1334=15),VLOOKUP(R1334,'15 лет'!$AA$5:$AB$79,2),IF((C1334=16),VLOOKUP(R1334,'16 лет'!$AA$5:$AB$79,2),IF((C1334=17),VLOOKUP(R1334,'17 лет'!$AA$5:$AB$79,2))))))))))))</f>
        <v>0</v>
      </c>
      <c r="T1334" s="35">
        <f t="shared" si="63"/>
        <v>35</v>
      </c>
      <c r="U1334" s="4">
        <f>'Личное первенство девушки'!U204</f>
        <v>7</v>
      </c>
      <c r="V1334" s="120"/>
      <c r="W1334" s="111"/>
      <c r="X1334" t="str">
        <f>P1316</f>
        <v>Субъект РФ 32</v>
      </c>
    </row>
    <row r="1335" spans="1:24" ht="18.75">
      <c r="A1335" s="122"/>
      <c r="B1335" s="123"/>
      <c r="C1335" s="123"/>
      <c r="D1335" s="123"/>
      <c r="E1335" s="123"/>
      <c r="F1335" s="123"/>
      <c r="G1335" s="123"/>
      <c r="H1335" s="123"/>
      <c r="I1335" s="123"/>
      <c r="J1335" s="123"/>
      <c r="K1335" s="123"/>
      <c r="L1335" s="123"/>
      <c r="M1335" s="123"/>
      <c r="N1335" s="123"/>
      <c r="O1335" s="123"/>
      <c r="P1335" s="128" t="s">
        <v>293</v>
      </c>
      <c r="Q1335" s="128"/>
      <c r="R1335" s="128"/>
      <c r="S1335" s="129"/>
      <c r="T1335" s="124">
        <f ca="1">SUMPRODUCT(LARGE($T$1329:$T$1334,ROW(INDIRECT("T1:T"&amp;Z17))))</f>
        <v>175</v>
      </c>
      <c r="U1335" s="125"/>
      <c r="V1335" s="120"/>
      <c r="W1335" s="111"/>
    </row>
    <row r="1336" spans="1:24" ht="30" customHeight="1">
      <c r="A1336" s="131"/>
      <c r="B1336" s="132"/>
      <c r="C1336" s="132"/>
      <c r="D1336" s="132"/>
      <c r="E1336" s="132"/>
      <c r="F1336" s="132"/>
      <c r="G1336" s="132"/>
      <c r="H1336" s="132"/>
      <c r="I1336" s="132"/>
      <c r="J1336" s="132"/>
      <c r="K1336" s="132"/>
      <c r="L1336" s="132"/>
      <c r="M1336" s="132"/>
      <c r="N1336" s="132"/>
      <c r="O1336" s="132"/>
      <c r="P1336" s="126" t="s">
        <v>294</v>
      </c>
      <c r="Q1336" s="126"/>
      <c r="R1336" s="126"/>
      <c r="S1336" s="126"/>
      <c r="T1336" s="133">
        <f ca="1">SUM(T1327+T1335)</f>
        <v>425</v>
      </c>
      <c r="U1336" s="134"/>
      <c r="V1336" s="121"/>
      <c r="W1336" s="112"/>
    </row>
    <row r="1337" spans="1:24">
      <c r="A1337" s="15"/>
      <c r="B1337" s="15"/>
      <c r="C1337" s="15"/>
      <c r="D1337" s="15"/>
      <c r="E1337" s="15"/>
      <c r="F1337" s="15"/>
      <c r="G1337" s="15"/>
      <c r="H1337" s="15"/>
      <c r="I1337" s="15"/>
      <c r="J1337" s="15"/>
      <c r="K1337" s="15"/>
      <c r="L1337" s="15"/>
      <c r="M1337" s="15"/>
      <c r="N1337" s="15"/>
      <c r="O1337" s="15"/>
      <c r="P1337" s="15"/>
      <c r="Q1337" s="15"/>
      <c r="R1337" s="15"/>
      <c r="S1337" s="15"/>
      <c r="T1337" s="15"/>
    </row>
    <row r="1338" spans="1:24">
      <c r="A1338" s="16"/>
      <c r="C1338" s="16"/>
      <c r="D1338" s="16"/>
      <c r="E1338" s="16"/>
      <c r="F1338" s="16"/>
      <c r="G1338" s="16"/>
      <c r="H1338" s="16"/>
      <c r="I1338" s="16"/>
      <c r="J1338" s="16"/>
      <c r="K1338" s="15"/>
      <c r="L1338" s="15"/>
      <c r="M1338" s="16"/>
      <c r="N1338" s="16"/>
      <c r="O1338" s="16"/>
      <c r="P1338" s="16"/>
      <c r="Q1338" s="16"/>
      <c r="R1338" s="16"/>
      <c r="S1338" s="16"/>
      <c r="T1338" s="16"/>
    </row>
    <row r="1339" spans="1:24">
      <c r="A1339" s="16"/>
      <c r="C1339" s="16"/>
      <c r="D1339" s="16"/>
      <c r="E1339" s="16"/>
      <c r="F1339" s="16"/>
      <c r="G1339" s="16"/>
      <c r="H1339" s="16"/>
      <c r="I1339" s="16"/>
      <c r="J1339" s="16"/>
      <c r="K1339" s="15"/>
      <c r="L1339" s="15"/>
      <c r="M1339" s="16"/>
      <c r="N1339" s="16"/>
      <c r="O1339" s="16"/>
      <c r="P1339" s="16"/>
      <c r="Q1339" s="16"/>
      <c r="R1339" s="16"/>
      <c r="S1339" s="16"/>
      <c r="T1339" s="16"/>
    </row>
    <row r="1340" spans="1:24" ht="16.5">
      <c r="A1340" s="15"/>
      <c r="B1340" s="81" t="s">
        <v>181</v>
      </c>
      <c r="C1340" s="15"/>
      <c r="D1340" s="15"/>
      <c r="E1340" s="15"/>
      <c r="F1340" s="15"/>
      <c r="G1340" s="15"/>
      <c r="H1340" s="15"/>
      <c r="I1340" s="15"/>
      <c r="J1340" s="15"/>
      <c r="K1340" s="15"/>
      <c r="L1340" s="15"/>
      <c r="M1340" s="15"/>
      <c r="N1340" s="15"/>
      <c r="O1340" s="15"/>
      <c r="P1340" s="15"/>
      <c r="Q1340" s="15"/>
      <c r="R1340" s="15"/>
      <c r="S1340" s="15"/>
      <c r="T1340" s="15"/>
    </row>
    <row r="1341" spans="1:24">
      <c r="A1341" s="15"/>
      <c r="B1341" s="16"/>
      <c r="C1341" s="16"/>
      <c r="D1341" s="15"/>
      <c r="E1341" s="15"/>
      <c r="F1341" s="15"/>
      <c r="G1341" s="15"/>
      <c r="H1341" s="15"/>
      <c r="I1341" s="15"/>
      <c r="J1341" s="15"/>
      <c r="K1341" s="15"/>
      <c r="L1341" s="15"/>
      <c r="M1341" s="15"/>
      <c r="N1341" s="15"/>
      <c r="O1341" s="15"/>
      <c r="P1341" s="15"/>
      <c r="Q1341" s="15"/>
      <c r="R1341" s="15"/>
      <c r="S1341" s="15"/>
      <c r="T1341" s="15"/>
    </row>
    <row r="1342" spans="1:24">
      <c r="A1342" s="15"/>
      <c r="B1342" s="15"/>
      <c r="C1342" s="16"/>
      <c r="D1342" s="15"/>
      <c r="E1342" s="15"/>
      <c r="F1342" s="15"/>
      <c r="G1342" s="15"/>
      <c r="H1342" s="15"/>
      <c r="I1342" s="15"/>
      <c r="J1342" s="15"/>
      <c r="K1342" s="15"/>
      <c r="L1342" s="15"/>
      <c r="M1342" s="15"/>
      <c r="N1342" s="15"/>
      <c r="O1342" s="15"/>
      <c r="P1342" s="15"/>
      <c r="Q1342" s="15"/>
      <c r="R1342" s="15"/>
      <c r="S1342" s="15"/>
      <c r="T1342" s="15"/>
    </row>
    <row r="1343" spans="1:24" ht="16.5">
      <c r="A1343" s="15"/>
      <c r="B1343" s="81" t="s">
        <v>182</v>
      </c>
      <c r="C1343" s="16"/>
      <c r="D1343" s="15"/>
      <c r="E1343" s="15"/>
      <c r="F1343" s="15"/>
      <c r="G1343" s="15"/>
      <c r="H1343" s="15"/>
      <c r="I1343" s="15"/>
      <c r="J1343" s="15"/>
      <c r="K1343" s="15"/>
      <c r="L1343" s="15"/>
      <c r="M1343" s="15"/>
      <c r="N1343" s="15"/>
      <c r="O1343" s="15"/>
      <c r="P1343" s="15"/>
      <c r="Q1343" s="15"/>
      <c r="R1343" s="15"/>
      <c r="S1343" s="15"/>
      <c r="T1343" s="15"/>
    </row>
    <row r="1345" spans="1:23" ht="18.75">
      <c r="A1345" s="113" t="s">
        <v>999</v>
      </c>
      <c r="B1345" s="113"/>
      <c r="C1345" s="113"/>
      <c r="D1345" s="113"/>
      <c r="E1345" s="113"/>
      <c r="F1345" s="113"/>
      <c r="G1345" s="113"/>
      <c r="H1345" s="113"/>
      <c r="I1345" s="113"/>
      <c r="J1345" s="113"/>
      <c r="K1345" s="113"/>
      <c r="L1345" s="113"/>
      <c r="M1345" s="113"/>
      <c r="N1345" s="113"/>
      <c r="O1345" s="113"/>
      <c r="P1345" s="113"/>
      <c r="Q1345" s="113"/>
      <c r="R1345" s="113"/>
      <c r="S1345" s="113"/>
      <c r="T1345" s="113"/>
      <c r="U1345" s="113"/>
      <c r="V1345" s="113"/>
      <c r="W1345" s="113"/>
    </row>
    <row r="1346" spans="1:23" ht="18.75">
      <c r="A1346" s="113" t="s">
        <v>998</v>
      </c>
      <c r="B1346" s="113"/>
      <c r="C1346" s="113"/>
      <c r="D1346" s="113"/>
      <c r="E1346" s="113"/>
      <c r="F1346" s="113"/>
      <c r="G1346" s="113"/>
      <c r="H1346" s="113"/>
      <c r="I1346" s="113"/>
      <c r="J1346" s="113"/>
      <c r="K1346" s="113"/>
      <c r="L1346" s="113"/>
      <c r="M1346" s="113"/>
      <c r="N1346" s="113"/>
      <c r="O1346" s="113"/>
      <c r="P1346" s="113"/>
      <c r="Q1346" s="113"/>
      <c r="R1346" s="113"/>
      <c r="S1346" s="113"/>
      <c r="T1346" s="113"/>
      <c r="U1346" s="113"/>
      <c r="V1346" s="113"/>
      <c r="W1346" s="113"/>
    </row>
    <row r="1348" spans="1:23">
      <c r="A1348" s="114" t="s">
        <v>169</v>
      </c>
      <c r="B1348" s="114"/>
      <c r="C1348" s="114"/>
      <c r="D1348" s="114"/>
      <c r="E1348" s="114"/>
      <c r="F1348" s="114"/>
      <c r="G1348" s="114"/>
      <c r="H1348" s="114"/>
      <c r="I1348" s="114"/>
      <c r="J1348" s="114"/>
      <c r="K1348" s="114"/>
      <c r="L1348" s="114"/>
      <c r="M1348" s="114"/>
      <c r="N1348" s="114"/>
      <c r="O1348" s="114"/>
      <c r="P1348" s="114"/>
      <c r="Q1348" s="114"/>
      <c r="R1348" s="114"/>
      <c r="S1348" s="114"/>
      <c r="T1348" s="114"/>
      <c r="U1348" s="114"/>
      <c r="V1348" s="114"/>
      <c r="W1348" s="114"/>
    </row>
    <row r="1349" spans="1:23">
      <c r="A1349" s="45"/>
      <c r="B1349" s="45"/>
      <c r="C1349" s="45"/>
      <c r="D1349" s="45"/>
      <c r="E1349" s="45"/>
      <c r="F1349" s="45"/>
      <c r="G1349" s="45"/>
      <c r="H1349" s="45"/>
      <c r="I1349" s="45"/>
      <c r="J1349" s="45"/>
      <c r="K1349" s="45"/>
      <c r="L1349" s="45"/>
      <c r="M1349" s="45"/>
      <c r="N1349" s="45"/>
      <c r="O1349" s="45"/>
      <c r="P1349" s="45"/>
      <c r="Q1349" s="45"/>
      <c r="R1349" s="45"/>
      <c r="S1349" s="45"/>
      <c r="T1349" s="45"/>
      <c r="U1349" s="45"/>
      <c r="V1349" s="45"/>
      <c r="W1349" s="45"/>
    </row>
    <row r="1350" spans="1:23" ht="18.75">
      <c r="A1350" s="115" t="s">
        <v>1013</v>
      </c>
      <c r="B1350" s="115"/>
      <c r="C1350" s="115"/>
      <c r="D1350" s="115"/>
      <c r="E1350" s="115"/>
      <c r="F1350" s="115"/>
      <c r="G1350" s="115"/>
      <c r="H1350" s="115"/>
      <c r="I1350" s="115"/>
      <c r="J1350" s="115"/>
      <c r="K1350" s="115"/>
      <c r="L1350" s="115"/>
      <c r="M1350" s="115"/>
      <c r="N1350" s="115"/>
      <c r="O1350" s="115"/>
      <c r="P1350" s="115"/>
      <c r="Q1350" s="115"/>
      <c r="R1350" s="115"/>
      <c r="S1350" s="115"/>
      <c r="T1350" s="115"/>
      <c r="U1350" s="115"/>
      <c r="V1350" s="115"/>
      <c r="W1350" s="115"/>
    </row>
    <row r="1351" spans="1:23" ht="18.75">
      <c r="A1351" s="115" t="s">
        <v>996</v>
      </c>
      <c r="B1351" s="115"/>
      <c r="C1351" s="115"/>
      <c r="D1351" s="115"/>
      <c r="E1351" s="115"/>
      <c r="F1351" s="115"/>
      <c r="G1351" s="115"/>
      <c r="H1351" s="115"/>
      <c r="I1351" s="115"/>
      <c r="J1351" s="115"/>
      <c r="K1351" s="115"/>
      <c r="L1351" s="115"/>
      <c r="M1351" s="115"/>
      <c r="N1351" s="115"/>
      <c r="O1351" s="115"/>
      <c r="P1351" s="115"/>
      <c r="Q1351" s="115"/>
      <c r="R1351" s="115"/>
      <c r="S1351" s="115"/>
      <c r="T1351" s="115"/>
      <c r="U1351" s="115"/>
      <c r="V1351" s="115"/>
      <c r="W1351" s="115"/>
    </row>
    <row r="1352" spans="1:23" ht="18.75">
      <c r="A1352" s="116" t="s">
        <v>997</v>
      </c>
      <c r="B1352" s="116"/>
      <c r="C1352" s="116"/>
      <c r="D1352" s="116"/>
      <c r="E1352" s="116"/>
      <c r="F1352" s="116"/>
      <c r="G1352" s="116"/>
      <c r="H1352" s="116"/>
      <c r="I1352" s="116"/>
      <c r="J1352" s="116"/>
      <c r="K1352" s="116"/>
      <c r="L1352" s="116"/>
      <c r="M1352" s="116"/>
      <c r="N1352" s="116"/>
      <c r="O1352" s="116"/>
      <c r="P1352" s="116"/>
      <c r="Q1352" s="116"/>
      <c r="R1352" s="116"/>
      <c r="S1352" s="116"/>
      <c r="T1352" s="116"/>
      <c r="U1352" s="116"/>
      <c r="V1352" s="116"/>
      <c r="W1352" s="116"/>
    </row>
    <row r="1353" spans="1:23" ht="18.75">
      <c r="A1353" s="52"/>
      <c r="B1353" s="52"/>
      <c r="C1353" s="52"/>
      <c r="D1353" s="52"/>
      <c r="E1353" s="52"/>
      <c r="F1353" s="52"/>
      <c r="G1353" s="52"/>
      <c r="H1353" s="52"/>
      <c r="I1353" s="52"/>
      <c r="J1353" s="52"/>
      <c r="K1353" s="52"/>
      <c r="L1353" s="52"/>
      <c r="M1353" s="52"/>
      <c r="N1353" s="52"/>
      <c r="O1353" s="52"/>
      <c r="P1353" s="52"/>
      <c r="Q1353" s="52"/>
      <c r="R1353" s="52"/>
      <c r="S1353" s="52"/>
      <c r="T1353" s="52"/>
      <c r="U1353" s="52"/>
      <c r="V1353" s="52"/>
    </row>
    <row r="1354" spans="1:23">
      <c r="A1354" s="10"/>
      <c r="B1354" s="10"/>
      <c r="C1354" s="10"/>
      <c r="D1354" s="10"/>
      <c r="E1354" s="10"/>
      <c r="F1354" s="10"/>
      <c r="G1354" s="10"/>
      <c r="H1354" s="10"/>
      <c r="I1354" s="10"/>
      <c r="J1354" s="10"/>
      <c r="K1354" s="10"/>
      <c r="L1354" s="10"/>
      <c r="M1354" s="10"/>
      <c r="N1354" s="10"/>
      <c r="O1354" s="10"/>
      <c r="P1354" s="10"/>
      <c r="Q1354" s="10"/>
      <c r="R1354" s="10"/>
      <c r="S1354" s="10"/>
      <c r="T1354" s="10"/>
    </row>
    <row r="1355" spans="1:23" ht="18.75">
      <c r="A1355" s="117" t="s">
        <v>1000</v>
      </c>
      <c r="B1355" s="117"/>
      <c r="C1355" s="49"/>
      <c r="D1355" s="49"/>
      <c r="E1355" s="49"/>
      <c r="F1355" s="49"/>
      <c r="G1355" s="49"/>
      <c r="H1355" s="49"/>
      <c r="I1355" s="49"/>
      <c r="J1355" s="49"/>
      <c r="K1355" s="49"/>
      <c r="L1355" s="49"/>
      <c r="M1355" s="49"/>
      <c r="N1355" s="49"/>
      <c r="O1355" s="49"/>
      <c r="P1355" s="49"/>
      <c r="Q1355" s="49"/>
      <c r="R1355" s="49"/>
      <c r="S1355" s="49"/>
      <c r="T1355" s="49"/>
    </row>
    <row r="1356" spans="1:23" ht="18.75">
      <c r="A1356" s="117" t="s">
        <v>1001</v>
      </c>
      <c r="B1356" s="117"/>
      <c r="C1356" s="44"/>
      <c r="D1356" s="44"/>
      <c r="E1356" s="44"/>
      <c r="F1356" s="44"/>
      <c r="G1356" s="44"/>
      <c r="H1356" s="44"/>
      <c r="I1356" s="44"/>
      <c r="J1356" s="44"/>
      <c r="K1356" s="44"/>
      <c r="L1356" s="44"/>
      <c r="M1356" s="44"/>
      <c r="N1356" s="44"/>
      <c r="O1356" s="44"/>
      <c r="P1356" s="44"/>
      <c r="Q1356" s="44"/>
      <c r="R1356" s="44"/>
      <c r="S1356" s="44"/>
      <c r="T1356" s="44"/>
    </row>
    <row r="1357" spans="1:23" ht="18.75">
      <c r="A1357" s="117"/>
      <c r="B1357" s="117"/>
      <c r="D1357" s="49"/>
      <c r="E1357" s="49"/>
      <c r="F1357" s="49"/>
      <c r="G1357" s="49"/>
      <c r="H1357" s="49"/>
      <c r="I1357" s="49"/>
      <c r="J1357" s="49"/>
      <c r="K1357" s="49"/>
      <c r="L1357" s="49"/>
      <c r="M1357" s="49"/>
      <c r="N1357" s="49"/>
      <c r="O1357" s="49"/>
      <c r="P1357" s="49"/>
      <c r="Q1357" s="49"/>
      <c r="R1357" s="49"/>
      <c r="S1357" s="49"/>
      <c r="T1357" s="49"/>
    </row>
    <row r="1358" spans="1:23" ht="18.75">
      <c r="A1358" s="118" t="s">
        <v>220</v>
      </c>
      <c r="B1358" s="118"/>
      <c r="C1358" s="118"/>
      <c r="D1358" s="118"/>
      <c r="E1358" s="118"/>
      <c r="F1358" s="118"/>
      <c r="G1358" s="118"/>
      <c r="H1358" s="118"/>
      <c r="I1358" s="118"/>
      <c r="J1358" s="118"/>
      <c r="K1358" s="118"/>
      <c r="L1358" s="118"/>
      <c r="M1358" s="118"/>
      <c r="N1358" s="118"/>
      <c r="O1358" s="118"/>
      <c r="P1358" s="141" t="s">
        <v>324</v>
      </c>
      <c r="Q1358" s="141"/>
      <c r="R1358" s="141"/>
      <c r="S1358" s="141"/>
      <c r="T1358" s="141"/>
      <c r="U1358" s="141"/>
      <c r="V1358" s="141"/>
    </row>
    <row r="1359" spans="1:23">
      <c r="A1359" s="29"/>
      <c r="B1359" s="29"/>
      <c r="C1359" s="29"/>
      <c r="D1359" s="29"/>
      <c r="E1359" s="29"/>
      <c r="F1359" s="29"/>
      <c r="G1359" s="29"/>
      <c r="H1359" s="29"/>
      <c r="I1359" s="29"/>
      <c r="J1359" s="29"/>
      <c r="K1359" s="29"/>
      <c r="L1359" s="29"/>
      <c r="M1359" s="29"/>
      <c r="N1359" s="29"/>
      <c r="O1359" s="29"/>
      <c r="P1359" s="29"/>
      <c r="Q1359" s="29"/>
      <c r="R1359" s="29"/>
      <c r="S1359" s="29"/>
      <c r="T1359" s="29"/>
    </row>
    <row r="1360" spans="1:23" ht="24.75" customHeight="1">
      <c r="A1360" s="130" t="s">
        <v>170</v>
      </c>
      <c r="B1360" s="130"/>
      <c r="C1360" s="130"/>
      <c r="D1360" s="130"/>
      <c r="E1360" s="130"/>
      <c r="F1360" s="130"/>
      <c r="G1360" s="130"/>
      <c r="H1360" s="130"/>
      <c r="I1360" s="130"/>
      <c r="J1360" s="130"/>
      <c r="K1360" s="130"/>
      <c r="L1360" s="130"/>
      <c r="M1360" s="130"/>
      <c r="N1360" s="130"/>
      <c r="O1360" s="130"/>
      <c r="P1360" s="130"/>
      <c r="Q1360" s="130"/>
      <c r="R1360" s="130"/>
      <c r="S1360" s="130"/>
      <c r="T1360" s="138" t="s">
        <v>178</v>
      </c>
      <c r="U1360" s="109" t="s">
        <v>291</v>
      </c>
      <c r="V1360" s="109" t="s">
        <v>295</v>
      </c>
      <c r="W1360" s="109" t="s">
        <v>1014</v>
      </c>
    </row>
    <row r="1361" spans="1:24" ht="66.75" customHeight="1">
      <c r="A1361" s="109" t="s">
        <v>171</v>
      </c>
      <c r="B1361" s="130" t="s">
        <v>172</v>
      </c>
      <c r="C1361" s="109" t="s">
        <v>173</v>
      </c>
      <c r="D1361" s="109" t="s">
        <v>174</v>
      </c>
      <c r="E1361" s="109"/>
      <c r="F1361" s="109" t="s">
        <v>175</v>
      </c>
      <c r="G1361" s="109"/>
      <c r="H1361" s="109" t="s">
        <v>176</v>
      </c>
      <c r="I1361" s="109"/>
      <c r="J1361" s="109" t="s">
        <v>1002</v>
      </c>
      <c r="K1361" s="109"/>
      <c r="L1361" s="109" t="s">
        <v>1003</v>
      </c>
      <c r="M1361" s="109"/>
      <c r="N1361" s="109" t="s">
        <v>1004</v>
      </c>
      <c r="O1361" s="109"/>
      <c r="P1361" s="109" t="s">
        <v>7</v>
      </c>
      <c r="Q1361" s="109"/>
      <c r="R1361" s="109" t="s">
        <v>177</v>
      </c>
      <c r="S1361" s="109"/>
      <c r="T1361" s="139"/>
      <c r="U1361" s="109"/>
      <c r="V1361" s="109"/>
      <c r="W1361" s="109"/>
    </row>
    <row r="1362" spans="1:24" ht="16.5">
      <c r="A1362" s="109"/>
      <c r="B1362" s="130"/>
      <c r="C1362" s="109"/>
      <c r="D1362" s="51" t="s">
        <v>179</v>
      </c>
      <c r="E1362" s="53" t="s">
        <v>3</v>
      </c>
      <c r="F1362" s="51" t="s">
        <v>179</v>
      </c>
      <c r="G1362" s="53" t="s">
        <v>3</v>
      </c>
      <c r="H1362" s="51" t="s">
        <v>179</v>
      </c>
      <c r="I1362" s="53" t="s">
        <v>3</v>
      </c>
      <c r="J1362" s="51" t="s">
        <v>179</v>
      </c>
      <c r="K1362" s="53" t="s">
        <v>3</v>
      </c>
      <c r="L1362" s="51" t="s">
        <v>179</v>
      </c>
      <c r="M1362" s="53" t="s">
        <v>3</v>
      </c>
      <c r="N1362" s="51" t="s">
        <v>179</v>
      </c>
      <c r="O1362" s="53" t="s">
        <v>3</v>
      </c>
      <c r="P1362" s="51" t="s">
        <v>179</v>
      </c>
      <c r="Q1362" s="53" t="s">
        <v>3</v>
      </c>
      <c r="R1362" s="51" t="s">
        <v>179</v>
      </c>
      <c r="S1362" s="53" t="s">
        <v>3</v>
      </c>
      <c r="T1362" s="140"/>
      <c r="U1362" s="109"/>
      <c r="V1362" s="109"/>
      <c r="W1362" s="109"/>
    </row>
    <row r="1363" spans="1:24" ht="18.75">
      <c r="A1363" s="28">
        <v>1</v>
      </c>
      <c r="B1363" s="79"/>
      <c r="C1363" s="28"/>
      <c r="D1363" s="28"/>
      <c r="E1363" s="17">
        <f>IF((C1363&lt;=7),VLOOKUP(D1363,'7 лет'!$A$5:$B$78,2),IF((C1363=8),VLOOKUP(D1363,'8 лет'!$A$5:$B$78,2),IF((C1363=9),VLOOKUP(D1363,'9 лет'!$A$5:$B$78,2),IF((C1363=10),VLOOKUP(D1363,'10 лет'!$A$5:$B$78,2),IF((C1363=11),VLOOKUP(D1363,'11 лет'!$A$5:$B$78,2),IF((C1363=12),VLOOKUP(D1363,'12 лет'!$A$5:$B$78,2),IF((C1363=13),VLOOKUP(D1363,'13 лет'!$A$5:$B$78,2),IF((C1363=14),VLOOKUP(D1363,'14 лет'!$A$5:$B$78,2),IF((C1363=15),VLOOKUP(D1363,'15 лет'!$A$5:$B$78,2),IF((C1363=16),VLOOKUP(D1363,'16 лет'!$A$5:$B$78,2),IF((C1363=17),VLOOKUP(D1363,'17 лет'!$A$5:$B$78,2))))))))))))</f>
        <v>0</v>
      </c>
      <c r="F1363" s="28"/>
      <c r="G1363" s="17">
        <f>IF((C1363&lt;=7),VLOOKUP(F1363,'7 лет'!$C$5:$D$79,2),IF((C1363=8),VLOOKUP(F1363,'8 лет'!$C$5:$D$79,2),IF((C1363=9),VLOOKUP(F1363,'9 лет'!$C$5:$D$79,2),IF((C1363=10),VLOOKUP(F1363,'10 лет'!$C$5:$D$79,2),IF((C1363=11),VLOOKUP(F1363,'11 лет'!$C$5:$D$79,2),IF((C1363=12),VLOOKUP(F1363,'12 лет'!$C$5:$D$79,2),IF((C1363=13),VLOOKUP(F1363,'13 лет'!$C$5:$D$79,2),IF((C1363=14),VLOOKUP(F1363,'14 лет'!$C$5:$D$79,2),IF((C1363=15),VLOOKUP(F1363,'15 лет'!$C$5:$D$79,2),IF((C1363=16),VLOOKUP(F1363,'16 лет'!$C$5:$D$79,2),IF((C1363=17),VLOOKUP(F1363,'17 лет'!$C$5:$D$79,2))))))))))))</f>
        <v>0</v>
      </c>
      <c r="H1363" s="28"/>
      <c r="I1363" s="17">
        <f>IF((C1363&lt;=7),VLOOKUP(H1363,'7 лет'!$E$5:$F$79,2),IF((C1363=8),VLOOKUP(H1363,'8 лет'!$E$5:$F$79,2),IF((C1363=9),VLOOKUP(H1363,'9 лет'!$E$5:$F$79,2),IF((C1363=10),VLOOKUP(H1363,'10 лет'!$E$5:$F$79,2),IF((C1363=11),VLOOKUP(H1363,'11 лет'!$E$5:$F$79,2),IF((C1363=12),VLOOKUP(H1363,'12 лет'!$E$5:$F$79,2),IF((C1363=13),VLOOKUP(H1363,'13 лет'!$E$5:$F$79,2),IF((C1363=14),VLOOKUP(H1363,'14 лет'!$E$5:$F$79,2),IF((C1363=15),VLOOKUP(H1363,'15 лет'!$E$5:$F$79,2),IF((C1363=16),VLOOKUP(H1363,'16 лет'!$E$5:$F$79,2),IF((C1363=17),VLOOKUP(H1363,'17 лет'!$E$5:$F$79,2))))))))))))</f>
        <v>0</v>
      </c>
      <c r="J1363" s="28"/>
      <c r="K1363" s="17">
        <f>IF((C1363&lt;=7),VLOOKUP(J1363,'7 лет'!$G$5:$H$79,2),IF((C1363=8),VLOOKUP(J1363,'8 лет'!$G$5:$H$79,2),IF((C1363=9),VLOOKUP(J1363,'9 лет'!$G$5:$H$79,2),IF((C1363=10),VLOOKUP(J1363,'10 лет'!$G$5:$H$79,2),IF((C1363=11),VLOOKUP(J1363,'11 лет'!$G$5:$H$79,2),IF((C1363=12),VLOOKUP(J1363,'12 лет'!$G$5:$H$79,2),IF((C1363=13),VLOOKUP(J1363,'13 лет'!$G$5:$H$79,2),IF((C1363=14),VLOOKUP(J1363,'14 лет'!$G$5:$H$79,2),IF(C1363&gt;=15,"0")))))))))</f>
        <v>0</v>
      </c>
      <c r="L1363" s="28"/>
      <c r="M1363" s="17" t="str">
        <f>IF((C1363=12),VLOOKUP(L1363,'12 лет'!$I$5:$J$81,2),IF((C1363=13),VLOOKUP(L1363,'13 лет'!$I$5:$J$81,2),IF((C1363=14),VLOOKUP(L1363,'14 лет'!$I$5:$J$80,2),IF((C1363=15),VLOOKUP(L1363,'15 лет'!$G$5:$H$82,2),IF((C1363=16),VLOOKUP(L1363,'16 лет'!$G$5:$H$81,2),IF((C1363=17),VLOOKUP(L1363,'17 лет'!$G$5:$H$81,2),IF(C1363&lt;12,"0")))))))</f>
        <v>0</v>
      </c>
      <c r="N1363" s="28"/>
      <c r="O1363" s="17" t="str">
        <f>IF((C1363=15),VLOOKUP(N1363,'15 лет'!$I$5:$J$100,2),IF((C1363=16),VLOOKUP(N1363,'16 лет'!$I$5:$J$94,2),IF((C1363=17),VLOOKUP(N1363,'17 лет'!$I$5:$J$97,2),IF(C1363&lt;15,"0"))))</f>
        <v>0</v>
      </c>
      <c r="P1363" s="11"/>
      <c r="Q1363" s="17">
        <f>IF((C1363&lt;=7),VLOOKUP(P1363,'7 лет'!$I$5:$J$79,2),IF((C1363=8),VLOOKUP(P1363,'8 лет'!$I$5:$J$79,2),IF((C1363=9),VLOOKUP(P1363,'9 лет'!$I$5:$J$79,2),IF((C1363=10),VLOOKUP(P1363,'10 лет'!$I$5:$J$79,2),IF((C1363=11),VLOOKUP(P1363,'11 лет'!$I$5:$J$79,2),IF((C1363=12),VLOOKUP(P1363,'12 лет'!$K$5:$L$79,2),IF((C1363=13),VLOOKUP(P1363,'13 лет'!$K$5:$L$79,2),IF((C1363=14),VLOOKUP(P1363,'14 лет'!$K$5:$L$79,2),IF((C1363=15),VLOOKUP(P1363,'15 лет'!$K$5:$L$79,2),IF((C1363=16),VLOOKUP(P1363,'16 лет'!$K$5:$L$79,2),IF((C1363=17),VLOOKUP(P1363,'17 лет'!$K$5:$L$79,2),)))))))))))</f>
        <v>50</v>
      </c>
      <c r="R1363" s="28"/>
      <c r="S1363" s="17">
        <f>IF((C1363&lt;=7),VLOOKUP(R1363,'7 лет'!$K$5:$L$79,2),IF((C1363=8),VLOOKUP(R1363,'8 лет'!$K$5:$L$79,2),IF((C1363=9),VLOOKUP(R1363,'9 лет'!$K$5:$L$79,2),IF((C1363=10),VLOOKUP(R1363,'10 лет'!$K$5:$L$79,2),IF((C1363=11),VLOOKUP(R1363,'11 лет'!$K$5:$L$79,2),IF((C1363=12),VLOOKUP(R1363,'12 лет'!$M$5:$N$79,2),IF((C1363=13),VLOOKUP(R1363,'13 лет'!$M$5:$N$79,2),IF((C1363=14),VLOOKUP(R1363,'14 лет'!$M$5:$N$79,2),IF((C1363=15),VLOOKUP(R1363,'15 лет'!$M$5:$N$79,2),IF((C1363=16),VLOOKUP(R1363,'16 лет'!$M$5:$N$79,2),IF((C1363=17),VLOOKUP(R1363,'17 лет'!$M$5:$N$79,2))))))))))))</f>
        <v>0</v>
      </c>
      <c r="T1363" s="34">
        <f t="shared" ref="T1363:T1368" si="64">SUM(E1363+G1363+I1363+K1363+M1363+O1363+Q1363+S1363)</f>
        <v>50</v>
      </c>
      <c r="U1363" s="4">
        <f>'Личное первенство юноши'!U205</f>
        <v>7</v>
      </c>
      <c r="V1363" s="119">
        <f ca="1">'Командный зачет'!G42</f>
        <v>2</v>
      </c>
      <c r="W1363" s="110">
        <f ca="1">SUM(V1363*2)</f>
        <v>4</v>
      </c>
      <c r="X1363" t="str">
        <f>P1358</f>
        <v>Субъект РФ 33</v>
      </c>
    </row>
    <row r="1364" spans="1:24" ht="18.75">
      <c r="A1364" s="28">
        <v>2</v>
      </c>
      <c r="B1364" s="79"/>
      <c r="C1364" s="28"/>
      <c r="D1364" s="28"/>
      <c r="E1364" s="17">
        <f>IF((C1364&lt;=7),VLOOKUP(D1364,'7 лет'!$A$5:$B$78,2),IF((C1364=8),VLOOKUP(D1364,'8 лет'!$A$5:$B$78,2),IF((C1364=9),VLOOKUP(D1364,'9 лет'!$A$5:$B$78,2),IF((C1364=10),VLOOKUP(D1364,'10 лет'!$A$5:$B$78,2),IF((C1364=11),VLOOKUP(D1364,'11 лет'!$A$5:$B$78,2),IF((C1364=12),VLOOKUP(D1364,'12 лет'!$A$5:$B$78,2),IF((C1364=13),VLOOKUP(D1364,'13 лет'!$A$5:$B$78,2),IF((C1364=14),VLOOKUP(D1364,'14 лет'!$A$5:$B$78,2),IF((C1364=15),VLOOKUP(D1364,'15 лет'!$A$5:$B$78,2),IF((C1364=16),VLOOKUP(D1364,'16 лет'!$A$5:$B$78,2),IF((C1364=17),VLOOKUP(D1364,'17 лет'!$A$5:$B$78,2))))))))))))</f>
        <v>0</v>
      </c>
      <c r="F1364" s="28"/>
      <c r="G1364" s="17">
        <f>IF((C1364&lt;=7),VLOOKUP(F1364,'7 лет'!$C$5:$D$79,2),IF((C1364=8),VLOOKUP(F1364,'8 лет'!$C$5:$D$79,2),IF((C1364=9),VLOOKUP(F1364,'9 лет'!$C$5:$D$79,2),IF((C1364=10),VLOOKUP(F1364,'10 лет'!$C$5:$D$79,2),IF((C1364=11),VLOOKUP(F1364,'11 лет'!$C$5:$D$79,2),IF((C1364=12),VLOOKUP(F1364,'12 лет'!$C$5:$D$79,2),IF((C1364=13),VLOOKUP(F1364,'13 лет'!$C$5:$D$79,2),IF((C1364=14),VLOOKUP(F1364,'14 лет'!$C$5:$D$79,2),IF((C1364=15),VLOOKUP(F1364,'15 лет'!$C$5:$D$79,2),IF((C1364=16),VLOOKUP(F1364,'16 лет'!$C$5:$D$79,2),IF((C1364=17),VLOOKUP(F1364,'17 лет'!$C$5:$D$79,2))))))))))))</f>
        <v>0</v>
      </c>
      <c r="H1364" s="28"/>
      <c r="I1364" s="17">
        <f>IF((C1364&lt;=7),VLOOKUP(H1364,'7 лет'!$E$5:$F$79,2),IF((C1364=8),VLOOKUP(H1364,'8 лет'!$E$5:$F$79,2),IF((C1364=9),VLOOKUP(H1364,'9 лет'!$E$5:$F$79,2),IF((C1364=10),VLOOKUP(H1364,'10 лет'!$E$5:$F$79,2),IF((C1364=11),VLOOKUP(H1364,'11 лет'!$E$5:$F$79,2),IF((C1364=12),VLOOKUP(H1364,'12 лет'!$E$5:$F$79,2),IF((C1364=13),VLOOKUP(H1364,'13 лет'!$E$5:$F$79,2),IF((C1364=14),VLOOKUP(H1364,'14 лет'!$E$5:$F$79,2),IF((C1364=15),VLOOKUP(H1364,'15 лет'!$E$5:$F$79,2),IF((C1364=16),VLOOKUP(H1364,'16 лет'!$E$5:$F$79,2),IF((C1364=17),VLOOKUP(H1364,'17 лет'!$E$5:$F$79,2))))))))))))</f>
        <v>0</v>
      </c>
      <c r="J1364" s="28"/>
      <c r="K1364" s="17">
        <f>IF((C1364&lt;=7),VLOOKUP(J1364,'7 лет'!$G$5:$H$79,2),IF((C1364=8),VLOOKUP(J1364,'8 лет'!$G$5:$H$79,2),IF((C1364=9),VLOOKUP(J1364,'9 лет'!$G$5:$H$79,2),IF((C1364=10),VLOOKUP(J1364,'10 лет'!$G$5:$H$79,2),IF((C1364=11),VLOOKUP(J1364,'11 лет'!$G$5:$H$79,2),IF((C1364=12),VLOOKUP(J1364,'12 лет'!$G$5:$H$79,2),IF((C1364=13),VLOOKUP(J1364,'13 лет'!$G$5:$H$79,2),IF((C1364=14),VLOOKUP(J1364,'14 лет'!$G$5:$H$79,2),IF(C1364&gt;=15,"0")))))))))</f>
        <v>0</v>
      </c>
      <c r="L1364" s="28"/>
      <c r="M1364" s="17" t="str">
        <f>IF((C1364=12),VLOOKUP(L1364,'12 лет'!$I$5:$J$81,2),IF((C1364=13),VLOOKUP(L1364,'13 лет'!$I$5:$J$81,2),IF((C1364=14),VLOOKUP(L1364,'14 лет'!$I$5:$J$80,2),IF((C1364=15),VLOOKUP(L1364,'15 лет'!$G$5:$H$82,2),IF((C1364=16),VLOOKUP(L1364,'16 лет'!$G$5:$H$81,2),IF((C1364=17),VLOOKUP(L1364,'17 лет'!$G$5:$H$81,2),IF(C1364&lt;12,"0")))))))</f>
        <v>0</v>
      </c>
      <c r="N1364" s="28"/>
      <c r="O1364" s="17" t="str">
        <f>IF((C1364=15),VLOOKUP(N1364,'15 лет'!$I$5:$J$100,2),IF((C1364=16),VLOOKUP(N1364,'16 лет'!$I$5:$J$94,2),IF((C1364=17),VLOOKUP(N1364,'17 лет'!$I$5:$J$97,2),IF(C1364&lt;15,"0"))))</f>
        <v>0</v>
      </c>
      <c r="P1364" s="11"/>
      <c r="Q1364" s="17">
        <f>IF((C1364&lt;=7),VLOOKUP(P1364,'7 лет'!$I$5:$J$79,2),IF((C1364=8),VLOOKUP(P1364,'8 лет'!$I$5:$J$79,2),IF((C1364=9),VLOOKUP(P1364,'9 лет'!$I$5:$J$79,2),IF((C1364=10),VLOOKUP(P1364,'10 лет'!$I$5:$J$79,2),IF((C1364=11),VLOOKUP(P1364,'11 лет'!$I$5:$J$79,2),IF((C1364=12),VLOOKUP(P1364,'12 лет'!$K$5:$L$79,2),IF((C1364=13),VLOOKUP(P1364,'13 лет'!$K$5:$L$79,2),IF((C1364=14),VLOOKUP(P1364,'14 лет'!$K$5:$L$79,2),IF((C1364=15),VLOOKUP(P1364,'15 лет'!$K$5:$L$79,2),IF((C1364=16),VLOOKUP(P1364,'16 лет'!$K$5:$L$79,2),IF((C1364=17),VLOOKUP(P1364,'17 лет'!$K$5:$L$79,2),)))))))))))</f>
        <v>50</v>
      </c>
      <c r="R1364" s="28"/>
      <c r="S1364" s="17">
        <f>IF((C1364&lt;=7),VLOOKUP(R1364,'7 лет'!$K$5:$L$79,2),IF((C1364=8),VLOOKUP(R1364,'8 лет'!$K$5:$L$79,2),IF((C1364=9),VLOOKUP(R1364,'9 лет'!$K$5:$L$79,2),IF((C1364=10),VLOOKUP(R1364,'10 лет'!$K$5:$L$79,2),IF((C1364=11),VLOOKUP(R1364,'11 лет'!$K$5:$L$79,2),IF((C1364=12),VLOOKUP(R1364,'12 лет'!$M$5:$N$79,2),IF((C1364=13),VLOOKUP(R1364,'13 лет'!$M$5:$N$79,2),IF((C1364=14),VLOOKUP(R1364,'14 лет'!$M$5:$N$79,2),IF((C1364=15),VLOOKUP(R1364,'15 лет'!$M$5:$N$79,2),IF((C1364=16),VLOOKUP(R1364,'16 лет'!$M$5:$N$79,2),IF((C1364=17),VLOOKUP(R1364,'17 лет'!$M$5:$N$79,2))))))))))))</f>
        <v>0</v>
      </c>
      <c r="T1364" s="34">
        <f t="shared" si="64"/>
        <v>50</v>
      </c>
      <c r="U1364" s="4">
        <f>'Личное первенство юноши'!U206</f>
        <v>7</v>
      </c>
      <c r="V1364" s="120"/>
      <c r="W1364" s="111"/>
      <c r="X1364" t="str">
        <f>P1358</f>
        <v>Субъект РФ 33</v>
      </c>
    </row>
    <row r="1365" spans="1:24" ht="18.75">
      <c r="A1365" s="28">
        <v>3</v>
      </c>
      <c r="B1365" s="79"/>
      <c r="C1365" s="28"/>
      <c r="D1365" s="28"/>
      <c r="E1365" s="17">
        <f>IF((C1365&lt;=7),VLOOKUP(D1365,'7 лет'!$A$5:$B$78,2),IF((C1365=8),VLOOKUP(D1365,'8 лет'!$A$5:$B$78,2),IF((C1365=9),VLOOKUP(D1365,'9 лет'!$A$5:$B$78,2),IF((C1365=10),VLOOKUP(D1365,'10 лет'!$A$5:$B$78,2),IF((C1365=11),VLOOKUP(D1365,'11 лет'!$A$5:$B$78,2),IF((C1365=12),VLOOKUP(D1365,'12 лет'!$A$5:$B$78,2),IF((C1365=13),VLOOKUP(D1365,'13 лет'!$A$5:$B$78,2),IF((C1365=14),VLOOKUP(D1365,'14 лет'!$A$5:$B$78,2),IF((C1365=15),VLOOKUP(D1365,'15 лет'!$A$5:$B$78,2),IF((C1365=16),VLOOKUP(D1365,'16 лет'!$A$5:$B$78,2),IF((C1365=17),VLOOKUP(D1365,'17 лет'!$A$5:$B$78,2))))))))))))</f>
        <v>0</v>
      </c>
      <c r="F1365" s="28"/>
      <c r="G1365" s="17">
        <f>IF((C1365&lt;=7),VLOOKUP(F1365,'7 лет'!$C$5:$D$79,2),IF((C1365=8),VLOOKUP(F1365,'8 лет'!$C$5:$D$79,2),IF((C1365=9),VLOOKUP(F1365,'9 лет'!$C$5:$D$79,2),IF((C1365=10),VLOOKUP(F1365,'10 лет'!$C$5:$D$79,2),IF((C1365=11),VLOOKUP(F1365,'11 лет'!$C$5:$D$79,2),IF((C1365=12),VLOOKUP(F1365,'12 лет'!$C$5:$D$79,2),IF((C1365=13),VLOOKUP(F1365,'13 лет'!$C$5:$D$79,2),IF((C1365=14),VLOOKUP(F1365,'14 лет'!$C$5:$D$79,2),IF((C1365=15),VLOOKUP(F1365,'15 лет'!$C$5:$D$79,2),IF((C1365=16),VLOOKUP(F1365,'16 лет'!$C$5:$D$79,2),IF((C1365=17),VLOOKUP(F1365,'17 лет'!$C$5:$D$79,2))))))))))))</f>
        <v>0</v>
      </c>
      <c r="H1365" s="28"/>
      <c r="I1365" s="17">
        <f>IF((C1365&lt;=7),VLOOKUP(H1365,'7 лет'!$E$5:$F$79,2),IF((C1365=8),VLOOKUP(H1365,'8 лет'!$E$5:$F$79,2),IF((C1365=9),VLOOKUP(H1365,'9 лет'!$E$5:$F$79,2),IF((C1365=10),VLOOKUP(H1365,'10 лет'!$E$5:$F$79,2),IF((C1365=11),VLOOKUP(H1365,'11 лет'!$E$5:$F$79,2),IF((C1365=12),VLOOKUP(H1365,'12 лет'!$E$5:$F$79,2),IF((C1365=13),VLOOKUP(H1365,'13 лет'!$E$5:$F$79,2),IF((C1365=14),VLOOKUP(H1365,'14 лет'!$E$5:$F$79,2),IF((C1365=15),VLOOKUP(H1365,'15 лет'!$E$5:$F$79,2),IF((C1365=16),VLOOKUP(H1365,'16 лет'!$E$5:$F$79,2),IF((C1365=17),VLOOKUP(H1365,'17 лет'!$E$5:$F$79,2))))))))))))</f>
        <v>0</v>
      </c>
      <c r="J1365" s="28"/>
      <c r="K1365" s="17">
        <f>IF((C1365&lt;=7),VLOOKUP(J1365,'7 лет'!$G$5:$H$79,2),IF((C1365=8),VLOOKUP(J1365,'8 лет'!$G$5:$H$79,2),IF((C1365=9),VLOOKUP(J1365,'9 лет'!$G$5:$H$79,2),IF((C1365=10),VLOOKUP(J1365,'10 лет'!$G$5:$H$79,2),IF((C1365=11),VLOOKUP(J1365,'11 лет'!$G$5:$H$79,2),IF((C1365=12),VLOOKUP(J1365,'12 лет'!$G$5:$H$79,2),IF((C1365=13),VLOOKUP(J1365,'13 лет'!$G$5:$H$79,2),IF((C1365=14),VLOOKUP(J1365,'14 лет'!$G$5:$H$79,2),IF(C1365&gt;=15,"0")))))))))</f>
        <v>0</v>
      </c>
      <c r="L1365" s="28"/>
      <c r="M1365" s="17" t="str">
        <f>IF((C1365=12),VLOOKUP(L1365,'12 лет'!$I$5:$J$81,2),IF((C1365=13),VLOOKUP(L1365,'13 лет'!$I$5:$J$81,2),IF((C1365=14),VLOOKUP(L1365,'14 лет'!$I$5:$J$80,2),IF((C1365=15),VLOOKUP(L1365,'15 лет'!$G$5:$H$82,2),IF((C1365=16),VLOOKUP(L1365,'16 лет'!$G$5:$H$81,2),IF((C1365=17),VLOOKUP(L1365,'17 лет'!$G$5:$H$81,2),IF(C1365&lt;12,"0")))))))</f>
        <v>0</v>
      </c>
      <c r="N1365" s="28"/>
      <c r="O1365" s="17" t="str">
        <f>IF((C1365=15),VLOOKUP(N1365,'15 лет'!$I$5:$J$100,2),IF((C1365=16),VLOOKUP(N1365,'16 лет'!$I$5:$J$94,2),IF((C1365=17),VLOOKUP(N1365,'17 лет'!$I$5:$J$97,2),IF(C1365&lt;15,"0"))))</f>
        <v>0</v>
      </c>
      <c r="P1365" s="11"/>
      <c r="Q1365" s="17">
        <f>IF((C1365&lt;=7),VLOOKUP(P1365,'7 лет'!$I$5:$J$79,2),IF((C1365=8),VLOOKUP(P1365,'8 лет'!$I$5:$J$79,2),IF((C1365=9),VLOOKUP(P1365,'9 лет'!$I$5:$J$79,2),IF((C1365=10),VLOOKUP(P1365,'10 лет'!$I$5:$J$79,2),IF((C1365=11),VLOOKUP(P1365,'11 лет'!$I$5:$J$79,2),IF((C1365=12),VLOOKUP(P1365,'12 лет'!$K$5:$L$79,2),IF((C1365=13),VLOOKUP(P1365,'13 лет'!$K$5:$L$79,2),IF((C1365=14),VLOOKUP(P1365,'14 лет'!$K$5:$L$79,2),IF((C1365=15),VLOOKUP(P1365,'15 лет'!$K$5:$L$79,2),IF((C1365=16),VLOOKUP(P1365,'16 лет'!$K$5:$L$79,2),IF((C1365=17),VLOOKUP(P1365,'17 лет'!$K$5:$L$79,2),)))))))))))</f>
        <v>50</v>
      </c>
      <c r="R1365" s="28"/>
      <c r="S1365" s="17">
        <f>IF((C1365&lt;=7),VLOOKUP(R1365,'7 лет'!$K$5:$L$79,2),IF((C1365=8),VLOOKUP(R1365,'8 лет'!$K$5:$L$79,2),IF((C1365=9),VLOOKUP(R1365,'9 лет'!$K$5:$L$79,2),IF((C1365=10),VLOOKUP(R1365,'10 лет'!$K$5:$L$79,2),IF((C1365=11),VLOOKUP(R1365,'11 лет'!$K$5:$L$79,2),IF((C1365=12),VLOOKUP(R1365,'12 лет'!$M$5:$N$79,2),IF((C1365=13),VLOOKUP(R1365,'13 лет'!$M$5:$N$79,2),IF((C1365=14),VLOOKUP(R1365,'14 лет'!$M$5:$N$79,2),IF((C1365=15),VLOOKUP(R1365,'15 лет'!$M$5:$N$79,2),IF((C1365=16),VLOOKUP(R1365,'16 лет'!$M$5:$N$79,2),IF((C1365=17),VLOOKUP(R1365,'17 лет'!$M$5:$N$79,2))))))))))))</f>
        <v>0</v>
      </c>
      <c r="T1365" s="34">
        <f t="shared" si="64"/>
        <v>50</v>
      </c>
      <c r="U1365" s="4">
        <f>'Личное первенство юноши'!U207</f>
        <v>7</v>
      </c>
      <c r="V1365" s="120"/>
      <c r="W1365" s="111"/>
      <c r="X1365" t="str">
        <f>P1358</f>
        <v>Субъект РФ 33</v>
      </c>
    </row>
    <row r="1366" spans="1:24" ht="18.75">
      <c r="A1366" s="28">
        <v>4</v>
      </c>
      <c r="B1366" s="79"/>
      <c r="C1366" s="28"/>
      <c r="D1366" s="28"/>
      <c r="E1366" s="17">
        <f>IF((C1366&lt;=7),VLOOKUP(D1366,'7 лет'!$A$5:$B$78,2),IF((C1366=8),VLOOKUP(D1366,'8 лет'!$A$5:$B$78,2),IF((C1366=9),VLOOKUP(D1366,'9 лет'!$A$5:$B$78,2),IF((C1366=10),VLOOKUP(D1366,'10 лет'!$A$5:$B$78,2),IF((C1366=11),VLOOKUP(D1366,'11 лет'!$A$5:$B$78,2),IF((C1366=12),VLOOKUP(D1366,'12 лет'!$A$5:$B$78,2),IF((C1366=13),VLOOKUP(D1366,'13 лет'!$A$5:$B$78,2),IF((C1366=14),VLOOKUP(D1366,'14 лет'!$A$5:$B$78,2),IF((C1366=15),VLOOKUP(D1366,'15 лет'!$A$5:$B$78,2),IF((C1366=16),VLOOKUP(D1366,'16 лет'!$A$5:$B$78,2),IF((C1366=17),VLOOKUP(D1366,'17 лет'!$A$5:$B$78,2))))))))))))</f>
        <v>0</v>
      </c>
      <c r="F1366" s="28"/>
      <c r="G1366" s="17">
        <f>IF((C1366&lt;=7),VLOOKUP(F1366,'7 лет'!$C$5:$D$79,2),IF((C1366=8),VLOOKUP(F1366,'8 лет'!$C$5:$D$79,2),IF((C1366=9),VLOOKUP(F1366,'9 лет'!$C$5:$D$79,2),IF((C1366=10),VLOOKUP(F1366,'10 лет'!$C$5:$D$79,2),IF((C1366=11),VLOOKUP(F1366,'11 лет'!$C$5:$D$79,2),IF((C1366=12),VLOOKUP(F1366,'12 лет'!$C$5:$D$79,2),IF((C1366=13),VLOOKUP(F1366,'13 лет'!$C$5:$D$79,2),IF((C1366=14),VLOOKUP(F1366,'14 лет'!$C$5:$D$79,2),IF((C1366=15),VLOOKUP(F1366,'15 лет'!$C$5:$D$79,2),IF((C1366=16),VLOOKUP(F1366,'16 лет'!$C$5:$D$79,2),IF((C1366=17),VLOOKUP(F1366,'17 лет'!$C$5:$D$79,2))))))))))))</f>
        <v>0</v>
      </c>
      <c r="H1366" s="28"/>
      <c r="I1366" s="17">
        <f>IF((C1366&lt;=7),VLOOKUP(H1366,'7 лет'!$E$5:$F$79,2),IF((C1366=8),VLOOKUP(H1366,'8 лет'!$E$5:$F$79,2),IF((C1366=9),VLOOKUP(H1366,'9 лет'!$E$5:$F$79,2),IF((C1366=10),VLOOKUP(H1366,'10 лет'!$E$5:$F$79,2),IF((C1366=11),VLOOKUP(H1366,'11 лет'!$E$5:$F$79,2),IF((C1366=12),VLOOKUP(H1366,'12 лет'!$E$5:$F$79,2),IF((C1366=13),VLOOKUP(H1366,'13 лет'!$E$5:$F$79,2),IF((C1366=14),VLOOKUP(H1366,'14 лет'!$E$5:$F$79,2),IF((C1366=15),VLOOKUP(H1366,'15 лет'!$E$5:$F$79,2),IF((C1366=16),VLOOKUP(H1366,'16 лет'!$E$5:$F$79,2),IF((C1366=17),VLOOKUP(H1366,'17 лет'!$E$5:$F$79,2))))))))))))</f>
        <v>0</v>
      </c>
      <c r="J1366" s="28"/>
      <c r="K1366" s="17">
        <f>IF((C1366&lt;=7),VLOOKUP(J1366,'7 лет'!$G$5:$H$79,2),IF((C1366=8),VLOOKUP(J1366,'8 лет'!$G$5:$H$79,2),IF((C1366=9),VLOOKUP(J1366,'9 лет'!$G$5:$H$79,2),IF((C1366=10),VLOOKUP(J1366,'10 лет'!$G$5:$H$79,2),IF((C1366=11),VLOOKUP(J1366,'11 лет'!$G$5:$H$79,2),IF((C1366=12),VLOOKUP(J1366,'12 лет'!$G$5:$H$79,2),IF((C1366=13),VLOOKUP(J1366,'13 лет'!$G$5:$H$79,2),IF((C1366=14),VLOOKUP(J1366,'14 лет'!$G$5:$H$79,2),IF(C1366&gt;=15,"0")))))))))</f>
        <v>0</v>
      </c>
      <c r="L1366" s="28"/>
      <c r="M1366" s="17" t="str">
        <f>IF((C1366=12),VLOOKUP(L1366,'12 лет'!$I$5:$J$81,2),IF((C1366=13),VLOOKUP(L1366,'13 лет'!$I$5:$J$81,2),IF((C1366=14),VLOOKUP(L1366,'14 лет'!$I$5:$J$80,2),IF((C1366=15),VLOOKUP(L1366,'15 лет'!$G$5:$H$82,2),IF((C1366=16),VLOOKUP(L1366,'16 лет'!$G$5:$H$81,2),IF((C1366=17),VLOOKUP(L1366,'17 лет'!$G$5:$H$81,2),IF(C1366&lt;12,"0")))))))</f>
        <v>0</v>
      </c>
      <c r="N1366" s="28"/>
      <c r="O1366" s="17" t="str">
        <f>IF((C1366=15),VLOOKUP(N1366,'15 лет'!$I$5:$J$100,2),IF((C1366=16),VLOOKUP(N1366,'16 лет'!$I$5:$J$94,2),IF((C1366=17),VLOOKUP(N1366,'17 лет'!$I$5:$J$97,2),IF(C1366&lt;15,"0"))))</f>
        <v>0</v>
      </c>
      <c r="P1366" s="11"/>
      <c r="Q1366" s="17">
        <f>IF((C1366&lt;=7),VLOOKUP(P1366,'7 лет'!$I$5:$J$79,2),IF((C1366=8),VLOOKUP(P1366,'8 лет'!$I$5:$J$79,2),IF((C1366=9),VLOOKUP(P1366,'9 лет'!$I$5:$J$79,2),IF((C1366=10),VLOOKUP(P1366,'10 лет'!$I$5:$J$79,2),IF((C1366=11),VLOOKUP(P1366,'11 лет'!$I$5:$J$79,2),IF((C1366=12),VLOOKUP(P1366,'12 лет'!$K$5:$L$79,2),IF((C1366=13),VLOOKUP(P1366,'13 лет'!$K$5:$L$79,2),IF((C1366=14),VLOOKUP(P1366,'14 лет'!$K$5:$L$79,2),IF((C1366=15),VLOOKUP(P1366,'15 лет'!$K$5:$L$79,2),IF((C1366=16),VLOOKUP(P1366,'16 лет'!$K$5:$L$79,2),IF((C1366=17),VLOOKUP(P1366,'17 лет'!$K$5:$L$79,2),)))))))))))</f>
        <v>50</v>
      </c>
      <c r="R1366" s="28"/>
      <c r="S1366" s="17">
        <f>IF((C1366&lt;=7),VLOOKUP(R1366,'7 лет'!$K$5:$L$79,2),IF((C1366=8),VLOOKUP(R1366,'8 лет'!$K$5:$L$79,2),IF((C1366=9),VLOOKUP(R1366,'9 лет'!$K$5:$L$79,2),IF((C1366=10),VLOOKUP(R1366,'10 лет'!$K$5:$L$79,2),IF((C1366=11),VLOOKUP(R1366,'11 лет'!$K$5:$L$79,2),IF((C1366=12),VLOOKUP(R1366,'12 лет'!$M$5:$N$79,2),IF((C1366=13),VLOOKUP(R1366,'13 лет'!$M$5:$N$79,2),IF((C1366=14),VLOOKUP(R1366,'14 лет'!$M$5:$N$79,2),IF((C1366=15),VLOOKUP(R1366,'15 лет'!$M$5:$N$79,2),IF((C1366=16),VLOOKUP(R1366,'16 лет'!$M$5:$N$79,2),IF((C1366=17),VLOOKUP(R1366,'17 лет'!$M$5:$N$79,2))))))))))))</f>
        <v>0</v>
      </c>
      <c r="T1366" s="34">
        <f t="shared" si="64"/>
        <v>50</v>
      </c>
      <c r="U1366" s="4">
        <f>'Личное первенство юноши'!U208</f>
        <v>7</v>
      </c>
      <c r="V1366" s="120"/>
      <c r="W1366" s="111"/>
      <c r="X1366" t="str">
        <f>P1358</f>
        <v>Субъект РФ 33</v>
      </c>
    </row>
    <row r="1367" spans="1:24" ht="18.75">
      <c r="A1367" s="28">
        <v>5</v>
      </c>
      <c r="B1367" s="79"/>
      <c r="C1367" s="30"/>
      <c r="D1367" s="28"/>
      <c r="E1367" s="17">
        <f>IF((C1367&lt;=7),VLOOKUP(D1367,'7 лет'!$A$5:$B$78,2),IF((C1367=8),VLOOKUP(D1367,'8 лет'!$A$5:$B$78,2),IF((C1367=9),VLOOKUP(D1367,'9 лет'!$A$5:$B$78,2),IF((C1367=10),VLOOKUP(D1367,'10 лет'!$A$5:$B$78,2),IF((C1367=11),VLOOKUP(D1367,'11 лет'!$A$5:$B$78,2),IF((C1367=12),VLOOKUP(D1367,'12 лет'!$A$5:$B$78,2),IF((C1367=13),VLOOKUP(D1367,'13 лет'!$A$5:$B$78,2),IF((C1367=14),VLOOKUP(D1367,'14 лет'!$A$5:$B$78,2),IF((C1367=15),VLOOKUP(D1367,'15 лет'!$A$5:$B$78,2),IF((C1367=16),VLOOKUP(D1367,'16 лет'!$A$5:$B$78,2),IF((C1367=17),VLOOKUP(D1367,'17 лет'!$A$5:$B$78,2))))))))))))</f>
        <v>0</v>
      </c>
      <c r="F1367" s="28"/>
      <c r="G1367" s="17">
        <f>IF((C1367&lt;=7),VLOOKUP(F1367,'7 лет'!$C$5:$D$79,2),IF((C1367=8),VLOOKUP(F1367,'8 лет'!$C$5:$D$79,2),IF((C1367=9),VLOOKUP(F1367,'9 лет'!$C$5:$D$79,2),IF((C1367=10),VLOOKUP(F1367,'10 лет'!$C$5:$D$79,2),IF((C1367=11),VLOOKUP(F1367,'11 лет'!$C$5:$D$79,2),IF((C1367=12),VLOOKUP(F1367,'12 лет'!$C$5:$D$79,2),IF((C1367=13),VLOOKUP(F1367,'13 лет'!$C$5:$D$79,2),IF((C1367=14),VLOOKUP(F1367,'14 лет'!$C$5:$D$79,2),IF((C1367=15),VLOOKUP(F1367,'15 лет'!$C$5:$D$79,2),IF((C1367=16),VLOOKUP(F1367,'16 лет'!$C$5:$D$79,2),IF((C1367=17),VLOOKUP(F1367,'17 лет'!$C$5:$D$79,2))))))))))))</f>
        <v>0</v>
      </c>
      <c r="H1367" s="28"/>
      <c r="I1367" s="17">
        <f>IF((C1367&lt;=7),VLOOKUP(H1367,'7 лет'!$E$5:$F$79,2),IF((C1367=8),VLOOKUP(H1367,'8 лет'!$E$5:$F$79,2),IF((C1367=9),VLOOKUP(H1367,'9 лет'!$E$5:$F$79,2),IF((C1367=10),VLOOKUP(H1367,'10 лет'!$E$5:$F$79,2),IF((C1367=11),VLOOKUP(H1367,'11 лет'!$E$5:$F$79,2),IF((C1367=12),VLOOKUP(H1367,'12 лет'!$E$5:$F$79,2),IF((C1367=13),VLOOKUP(H1367,'13 лет'!$E$5:$F$79,2),IF((C1367=14),VLOOKUP(H1367,'14 лет'!$E$5:$F$79,2),IF((C1367=15),VLOOKUP(H1367,'15 лет'!$E$5:$F$79,2),IF((C1367=16),VLOOKUP(H1367,'16 лет'!$E$5:$F$79,2),IF((C1367=17),VLOOKUP(H1367,'17 лет'!$E$5:$F$79,2))))))))))))</f>
        <v>0</v>
      </c>
      <c r="J1367" s="28"/>
      <c r="K1367" s="17">
        <f>IF((C1367&lt;=7),VLOOKUP(J1367,'7 лет'!$G$5:$H$79,2),IF((C1367=8),VLOOKUP(J1367,'8 лет'!$G$5:$H$79,2),IF((C1367=9),VLOOKUP(J1367,'9 лет'!$G$5:$H$79,2),IF((C1367=10),VLOOKUP(J1367,'10 лет'!$G$5:$H$79,2),IF((C1367=11),VLOOKUP(J1367,'11 лет'!$G$5:$H$79,2),IF((C1367=12),VLOOKUP(J1367,'12 лет'!$G$5:$H$79,2),IF((C1367=13),VLOOKUP(J1367,'13 лет'!$G$5:$H$79,2),IF((C1367=14),VLOOKUP(J1367,'14 лет'!$G$5:$H$79,2),IF(C1367&gt;=15,"0")))))))))</f>
        <v>0</v>
      </c>
      <c r="L1367" s="28"/>
      <c r="M1367" s="17" t="str">
        <f>IF((C1367=12),VLOOKUP(L1367,'12 лет'!$I$5:$J$81,2),IF((C1367=13),VLOOKUP(L1367,'13 лет'!$I$5:$J$81,2),IF((C1367=14),VLOOKUP(L1367,'14 лет'!$I$5:$J$80,2),IF((C1367=15),VLOOKUP(L1367,'15 лет'!$G$5:$H$82,2),IF((C1367=16),VLOOKUP(L1367,'16 лет'!$G$5:$H$81,2),IF((C1367=17),VLOOKUP(L1367,'17 лет'!$G$5:$H$81,2),IF(C1367&lt;12,"0")))))))</f>
        <v>0</v>
      </c>
      <c r="N1367" s="28"/>
      <c r="O1367" s="17" t="str">
        <f>IF((C1367=15),VLOOKUP(N1367,'15 лет'!$I$5:$J$100,2),IF((C1367=16),VLOOKUP(N1367,'16 лет'!$I$5:$J$94,2),IF((C1367=17),VLOOKUP(N1367,'17 лет'!$I$5:$J$97,2),IF(C1367&lt;15,"0"))))</f>
        <v>0</v>
      </c>
      <c r="P1367" s="11"/>
      <c r="Q1367" s="17">
        <f>IF((C1367&lt;=7),VLOOKUP(P1367,'7 лет'!$I$5:$J$79,2),IF((C1367=8),VLOOKUP(P1367,'8 лет'!$I$5:$J$79,2),IF((C1367=9),VLOOKUP(P1367,'9 лет'!$I$5:$J$79,2),IF((C1367=10),VLOOKUP(P1367,'10 лет'!$I$5:$J$79,2),IF((C1367=11),VLOOKUP(P1367,'11 лет'!$I$5:$J$79,2),IF((C1367=12),VLOOKUP(P1367,'12 лет'!$K$5:$L$79,2),IF((C1367=13),VLOOKUP(P1367,'13 лет'!$K$5:$L$79,2),IF((C1367=14),VLOOKUP(P1367,'14 лет'!$K$5:$L$79,2),IF((C1367=15),VLOOKUP(P1367,'15 лет'!$K$5:$L$79,2),IF((C1367=16),VLOOKUP(P1367,'16 лет'!$K$5:$L$79,2),IF((C1367=17),VLOOKUP(P1367,'17 лет'!$K$5:$L$79,2),)))))))))))</f>
        <v>50</v>
      </c>
      <c r="R1367" s="28"/>
      <c r="S1367" s="17">
        <f>IF((C1367&lt;=7),VLOOKUP(R1367,'7 лет'!$K$5:$L$79,2),IF((C1367=8),VLOOKUP(R1367,'8 лет'!$K$5:$L$79,2),IF((C1367=9),VLOOKUP(R1367,'9 лет'!$K$5:$L$79,2),IF((C1367=10),VLOOKUP(R1367,'10 лет'!$K$5:$L$79,2),IF((C1367=11),VLOOKUP(R1367,'11 лет'!$K$5:$L$79,2),IF((C1367=12),VLOOKUP(R1367,'12 лет'!$M$5:$N$79,2),IF((C1367=13),VLOOKUP(R1367,'13 лет'!$M$5:$N$79,2),IF((C1367=14),VLOOKUP(R1367,'14 лет'!$M$5:$N$79,2),IF((C1367=15),VLOOKUP(R1367,'15 лет'!$M$5:$N$79,2),IF((C1367=16),VLOOKUP(R1367,'16 лет'!$M$5:$N$79,2),IF((C1367=17),VLOOKUP(R1367,'17 лет'!$M$5:$N$79,2))))))))))))</f>
        <v>0</v>
      </c>
      <c r="T1367" s="34">
        <f t="shared" si="64"/>
        <v>50</v>
      </c>
      <c r="U1367" s="4">
        <f>'Личное первенство юноши'!U209</f>
        <v>7</v>
      </c>
      <c r="V1367" s="120"/>
      <c r="W1367" s="111"/>
      <c r="X1367" t="str">
        <f>P1358</f>
        <v>Субъект РФ 33</v>
      </c>
    </row>
    <row r="1368" spans="1:24" ht="18.75">
      <c r="A1368" s="28">
        <v>6</v>
      </c>
      <c r="B1368" s="79"/>
      <c r="C1368" s="30"/>
      <c r="D1368" s="28"/>
      <c r="E1368" s="17">
        <f>IF((C1368&lt;=7),VLOOKUP(D1368,'7 лет'!$A$5:$B$78,2),IF((C1368=8),VLOOKUP(D1368,'8 лет'!$A$5:$B$78,2),IF((C1368=9),VLOOKUP(D1368,'9 лет'!$A$5:$B$78,2),IF((C1368=10),VLOOKUP(D1368,'10 лет'!$A$5:$B$78,2),IF((C1368=11),VLOOKUP(D1368,'11 лет'!$A$5:$B$78,2),IF((C1368=12),VLOOKUP(D1368,'12 лет'!$A$5:$B$78,2),IF((C1368=13),VLOOKUP(D1368,'13 лет'!$A$5:$B$78,2),IF((C1368=14),VLOOKUP(D1368,'14 лет'!$A$5:$B$78,2),IF((C1368=15),VLOOKUP(D1368,'15 лет'!$A$5:$B$78,2),IF((C1368=16),VLOOKUP(D1368,'16 лет'!$A$5:$B$78,2),IF((C1368=17),VLOOKUP(D1368,'17 лет'!$A$5:$B$78,2))))))))))))</f>
        <v>0</v>
      </c>
      <c r="F1368" s="28"/>
      <c r="G1368" s="17">
        <f>IF((C1368&lt;=7),VLOOKUP(F1368,'7 лет'!$C$5:$D$79,2),IF((C1368=8),VLOOKUP(F1368,'8 лет'!$C$5:$D$79,2),IF((C1368=9),VLOOKUP(F1368,'9 лет'!$C$5:$D$79,2),IF((C1368=10),VLOOKUP(F1368,'10 лет'!$C$5:$D$79,2),IF((C1368=11),VLOOKUP(F1368,'11 лет'!$C$5:$D$79,2),IF((C1368=12),VLOOKUP(F1368,'12 лет'!$C$5:$D$79,2),IF((C1368=13),VLOOKUP(F1368,'13 лет'!$C$5:$D$79,2),IF((C1368=14),VLOOKUP(F1368,'14 лет'!$C$5:$D$79,2),IF((C1368=15),VLOOKUP(F1368,'15 лет'!$C$5:$D$79,2),IF((C1368=16),VLOOKUP(F1368,'16 лет'!$C$5:$D$79,2),IF((C1368=17),VLOOKUP(F1368,'17 лет'!$C$5:$D$79,2))))))))))))</f>
        <v>0</v>
      </c>
      <c r="H1368" s="28"/>
      <c r="I1368" s="17">
        <f>IF((C1368&lt;=7),VLOOKUP(H1368,'7 лет'!$E$5:$F$79,2),IF((C1368=8),VLOOKUP(H1368,'8 лет'!$E$5:$F$79,2),IF((C1368=9),VLOOKUP(H1368,'9 лет'!$E$5:$F$79,2),IF((C1368=10),VLOOKUP(H1368,'10 лет'!$E$5:$F$79,2),IF((C1368=11),VLOOKUP(H1368,'11 лет'!$E$5:$F$79,2),IF((C1368=12),VLOOKUP(H1368,'12 лет'!$E$5:$F$79,2),IF((C1368=13),VLOOKUP(H1368,'13 лет'!$E$5:$F$79,2),IF((C1368=14),VLOOKUP(H1368,'14 лет'!$E$5:$F$79,2),IF((C1368=15),VLOOKUP(H1368,'15 лет'!$E$5:$F$79,2),IF((C1368=16),VLOOKUP(H1368,'16 лет'!$E$5:$F$79,2),IF((C1368=17),VLOOKUP(H1368,'17 лет'!$E$5:$F$79,2))))))))))))</f>
        <v>0</v>
      </c>
      <c r="J1368" s="28"/>
      <c r="K1368" s="17">
        <f>IF((C1368&lt;=7),VLOOKUP(J1368,'7 лет'!$G$5:$H$79,2),IF((C1368=8),VLOOKUP(J1368,'8 лет'!$G$5:$H$79,2),IF((C1368=9),VLOOKUP(J1368,'9 лет'!$G$5:$H$79,2),IF((C1368=10),VLOOKUP(J1368,'10 лет'!$G$5:$H$79,2),IF((C1368=11),VLOOKUP(J1368,'11 лет'!$G$5:$H$79,2),IF((C1368=12),VLOOKUP(J1368,'12 лет'!$G$5:$H$79,2),IF((C1368=13),VLOOKUP(J1368,'13 лет'!$G$5:$H$79,2),IF((C1368=14),VLOOKUP(J1368,'14 лет'!$G$5:$H$79,2),IF(C1368&gt;=15,"0")))))))))</f>
        <v>0</v>
      </c>
      <c r="L1368" s="28"/>
      <c r="M1368" s="17" t="str">
        <f>IF((C1368=12),VLOOKUP(L1368,'12 лет'!$I$5:$J$81,2),IF((C1368=13),VLOOKUP(L1368,'13 лет'!$I$5:$J$81,2),IF((C1368=14),VLOOKUP(L1368,'14 лет'!$I$5:$J$80,2),IF((C1368=15),VLOOKUP(L1368,'15 лет'!$G$5:$H$82,2),IF((C1368=16),VLOOKUP(L1368,'16 лет'!$G$5:$H$81,2),IF((C1368=17),VLOOKUP(L1368,'17 лет'!$G$5:$H$81,2),IF(C1368&lt;12,"0")))))))</f>
        <v>0</v>
      </c>
      <c r="N1368" s="28"/>
      <c r="O1368" s="17" t="str">
        <f>IF((C1368=15),VLOOKUP(N1368,'15 лет'!$I$5:$J$100,2),IF((C1368=16),VLOOKUP(N1368,'16 лет'!$I$5:$J$94,2),IF((C1368=17),VLOOKUP(N1368,'17 лет'!$I$5:$J$97,2),IF(C1368&lt;15,"0"))))</f>
        <v>0</v>
      </c>
      <c r="P1368" s="11"/>
      <c r="Q1368" s="17">
        <f>IF((C1368&lt;=7),VLOOKUP(P1368,'7 лет'!$I$5:$J$79,2),IF((C1368=8),VLOOKUP(P1368,'8 лет'!$I$5:$J$79,2),IF((C1368=9),VLOOKUP(P1368,'9 лет'!$I$5:$J$79,2),IF((C1368=10),VLOOKUP(P1368,'10 лет'!$I$5:$J$79,2),IF((C1368=11),VLOOKUP(P1368,'11 лет'!$I$5:$J$79,2),IF((C1368=12),VLOOKUP(P1368,'12 лет'!$K$5:$L$79,2),IF((C1368=13),VLOOKUP(P1368,'13 лет'!$K$5:$L$79,2),IF((C1368=14),VLOOKUP(P1368,'14 лет'!$K$5:$L$79,2),IF((C1368=15),VLOOKUP(P1368,'15 лет'!$K$5:$L$79,2),IF((C1368=16),VLOOKUP(P1368,'16 лет'!$K$5:$L$79,2),IF((C1368=17),VLOOKUP(P1368,'17 лет'!$K$5:$L$79,2),)))))))))))</f>
        <v>50</v>
      </c>
      <c r="R1368" s="28"/>
      <c r="S1368" s="17">
        <f>IF((C1368&lt;=7),VLOOKUP(R1368,'7 лет'!$K$5:$L$79,2),IF((C1368=8),VLOOKUP(R1368,'8 лет'!$K$5:$L$79,2),IF((C1368=9),VLOOKUP(R1368,'9 лет'!$K$5:$L$79,2),IF((C1368=10),VLOOKUP(R1368,'10 лет'!$K$5:$L$79,2),IF((C1368=11),VLOOKUP(R1368,'11 лет'!$K$5:$L$79,2),IF((C1368=12),VLOOKUP(R1368,'12 лет'!$M$5:$N$79,2),IF((C1368=13),VLOOKUP(R1368,'13 лет'!$M$5:$N$79,2),IF((C1368=14),VLOOKUP(R1368,'14 лет'!$M$5:$N$79,2),IF((C1368=15),VLOOKUP(R1368,'15 лет'!$M$5:$N$79,2),IF((C1368=16),VLOOKUP(R1368,'16 лет'!$M$5:$N$79,2),IF((C1368=17),VLOOKUP(R1368,'17 лет'!$M$5:$N$79,2))))))))))))</f>
        <v>0</v>
      </c>
      <c r="T1368" s="34">
        <f t="shared" si="64"/>
        <v>50</v>
      </c>
      <c r="U1368" s="4">
        <f>'Личное первенство юноши'!U210</f>
        <v>7</v>
      </c>
      <c r="V1368" s="120"/>
      <c r="W1368" s="111"/>
      <c r="X1368" t="str">
        <f>P1358</f>
        <v>Субъект РФ 33</v>
      </c>
    </row>
    <row r="1369" spans="1:24" ht="18.75">
      <c r="A1369" s="122"/>
      <c r="B1369" s="123"/>
      <c r="C1369" s="123"/>
      <c r="D1369" s="123"/>
      <c r="E1369" s="123"/>
      <c r="F1369" s="123"/>
      <c r="G1369" s="123"/>
      <c r="H1369" s="123"/>
      <c r="I1369" s="123"/>
      <c r="J1369" s="123"/>
      <c r="K1369" s="123"/>
      <c r="L1369" s="123"/>
      <c r="M1369" s="123"/>
      <c r="N1369" s="123"/>
      <c r="O1369" s="123"/>
      <c r="P1369" s="128" t="s">
        <v>292</v>
      </c>
      <c r="Q1369" s="128"/>
      <c r="R1369" s="128"/>
      <c r="S1369" s="129"/>
      <c r="T1369" s="124">
        <f ca="1">SUMPRODUCT(LARGE($T$1363:$T$1368,ROW(INDIRECT("T1:T"&amp;Z17))))</f>
        <v>250</v>
      </c>
      <c r="U1369" s="125"/>
      <c r="V1369" s="120"/>
      <c r="W1369" s="111"/>
    </row>
    <row r="1370" spans="1:24" ht="24.75" customHeight="1">
      <c r="A1370" s="135" t="s">
        <v>180</v>
      </c>
      <c r="B1370" s="136"/>
      <c r="C1370" s="136"/>
      <c r="D1370" s="136"/>
      <c r="E1370" s="136"/>
      <c r="F1370" s="136"/>
      <c r="G1370" s="136"/>
      <c r="H1370" s="136"/>
      <c r="I1370" s="136"/>
      <c r="J1370" s="136"/>
      <c r="K1370" s="136"/>
      <c r="L1370" s="136"/>
      <c r="M1370" s="136"/>
      <c r="N1370" s="136"/>
      <c r="O1370" s="136"/>
      <c r="P1370" s="136"/>
      <c r="Q1370" s="136"/>
      <c r="R1370" s="136"/>
      <c r="S1370" s="136"/>
      <c r="T1370" s="136"/>
      <c r="U1370" s="137"/>
      <c r="V1370" s="120"/>
      <c r="W1370" s="111"/>
    </row>
    <row r="1371" spans="1:24" ht="18.75">
      <c r="A1371" s="28">
        <v>1</v>
      </c>
      <c r="B1371" s="80"/>
      <c r="C1371" s="28"/>
      <c r="D1371" s="28"/>
      <c r="E1371" s="17">
        <f>IF((C1371&lt;=7),VLOOKUP(D1371,'7 лет'!$M$5:$N$78,2),IF((C1371=8),VLOOKUP(D1371,'8 лет'!$M$5:$N$78,2),IF((C1371=9),VLOOKUP(D1371,'9 лет'!$M$5:$N$78,2),IF((C1371=10),VLOOKUP(D1371,'10 лет'!$M$5:$N$78,2),IF((C1371=11),VLOOKUP(D1371,'11 лет'!$M$5:$N$78,2),IF((C1371=12),VLOOKUP(D1371,'12 лет'!$O$5:$P$78,2),IF((C1371=13),VLOOKUP(D1371,'13 лет'!$O$5:$P$78,2),IF((C1371=14),VLOOKUP(D1371,'14 лет'!$O$5:$P$78,2),IF((C1371=15),VLOOKUP(D1371,'15 лет'!$O$5:$P$78,2),IF((C1371=16),VLOOKUP(D1371,'16 лет'!$O$5:$P$78,2),IF((C1371=17),VLOOKUP(D1371,'17 лет'!$O$5:$P$78,2))))))))))))</f>
        <v>0</v>
      </c>
      <c r="F1371" s="28"/>
      <c r="G1371" s="17">
        <f>IF((C1371&lt;=7),VLOOKUP(F1371,'7 лет'!$O$5:$P$79,2),IF((C1371=8),VLOOKUP(F1371,'8 лет'!$O$5:$P$79,2),IF((C1371=9),VLOOKUP(F1371,'9 лет'!$O$5:$P$79,2),IF((C1371=10),VLOOKUP(F1371,'10 лет'!$O$5:$P$79,2),IF((C1371=11),VLOOKUP(F1371,'11 лет'!$O$5:$P$79,2),IF((C1371=12),VLOOKUP(F1371,'12 лет'!$Q$5:$R$79,2),IF((C1371=13),VLOOKUP(F1371,'13 лет'!$Q$5:$R$79,2),IF((C1371=14),VLOOKUP(F1371,'14 лет'!$Q$5:$R$79,2),IF((C1371=15),VLOOKUP(F1371,'15 лет'!$Q$5:$R$79,2),IF((C1371=16),VLOOKUP(F1371,'16 лет'!$Q$5:$R$79,2),IF((C1371=17),VLOOKUP(F1371,'17 лет'!$Q$5:$R$79,2))))))))))))</f>
        <v>0</v>
      </c>
      <c r="H1371" s="28"/>
      <c r="I1371" s="17">
        <f>IF((C1371&lt;=7),VLOOKUP(H1371,'7 лет'!$Q$5:$R$79,2),IF((C1371=8),VLOOKUP(H1371,'8 лет'!$Q$5:$R$79,2),IF((C1371=9),VLOOKUP(H1371,'9 лет'!$Q$5:$R$79,2),IF((C1371=10),VLOOKUP(H1371,'10 лет'!$Q$5:$R$79,2),IF((C1371=11),VLOOKUP(H1371,'11 лет'!$Q$5:$R$79,2),IF((C1371=12),VLOOKUP(H1371,'12 лет'!$S$5:$T$79,2),IF((C1371=13),VLOOKUP(H1371,'13 лет'!$S$5:$T$79,2),IF((C1371=14),VLOOKUP(H1371,'14 лет'!$S$5:$T$79,2),IF((C1371=15),VLOOKUP(H1371,'15 лет'!$S$5:$T$79,2),IF((C1371=16),VLOOKUP(H1371,'16 лет'!$S$5:$T$79,2),IF((C1371=17),VLOOKUP(H1371,'17 лет'!$S$5:$T$79,2))))))))))))</f>
        <v>0</v>
      </c>
      <c r="J1371" s="28"/>
      <c r="K1371" s="17">
        <f>IF((C1371&lt;=7),VLOOKUP(J1371,'7 лет'!$S$5:$T$79,2),IF((C1371=8),VLOOKUP(J1371,'8 лет'!$S$5:$T$79,2),IF((C1371=9),VLOOKUP(J1371,'9 лет'!$S$5:$T$79,2),IF((C1371=10),VLOOKUP(J1371,'10 лет'!$S$5:$T$79,2),IF((C1371=11),VLOOKUP(J1371,'11 лет'!$S$5:$T$79,2),IF((C1371=12),VLOOKUP(J1371,'12 лет'!$U$5:$V$79,2),IF((C1371=13),VLOOKUP(J1371,'13 лет'!$U$5:$V$79,2),IF((C1371=14),VLOOKUP(J1371,'14 лет'!$U$5:$V$79,2),IF(C1371&gt;=15,"0")))))))))</f>
        <v>0</v>
      </c>
      <c r="L1371" s="28"/>
      <c r="M1371" s="17" t="str">
        <f>IF((C1371=12),VLOOKUP(L1371,'12 лет'!$W$5:$X$85,2),IF((C1371=13),VLOOKUP(L1371,'13 лет'!$W$5:$X$84,2),IF((C1371=14),VLOOKUP(L1371,'14 лет'!$W$5:$X$82,2),IF((C1371=15),VLOOKUP(L1371,'15 лет'!$U$5:$V$82,2),IF((C1371=16),VLOOKUP(L1371,'16 лет'!$U$5:$V$78,2),IF((C1371=17),VLOOKUP(L1371,'17 лет'!$U$5:$V$78,2),IF(C1371&lt;12,"0")))))))</f>
        <v>0</v>
      </c>
      <c r="N1371" s="28"/>
      <c r="O1371" s="17" t="str">
        <f>IF((C1371=15),VLOOKUP(N1371,'15 лет'!$W$5:$X$115,2),IF((C1371=16),VLOOKUP(N1371,'16 лет'!$W$5:$X$113,2),IF((C1371=17),VLOOKUP(N1371,'17 лет'!$W$5:$X$113,2),IF(C1371&lt;15,"0"))))</f>
        <v>0</v>
      </c>
      <c r="P1371" s="11"/>
      <c r="Q1371" s="17">
        <f>IF((C1371&lt;=7),VLOOKUP(P1371,'7 лет'!$U$5:$V$79,2),IF((C1371=8),VLOOKUP(P1371,'8 лет'!$U$5:$V$79,2),IF((C1371=9),VLOOKUP(P1371,'9 лет'!$U$5:$V$79,2),IF((C1371=10),VLOOKUP(P1371,'10 лет'!$U$5:$V$79,2),IF((C1371=11),VLOOKUP(P1371,'11 лет'!$U$5:$V$79,2),IF((C1371=12),VLOOKUP(P1371,'12 лет'!$Y$5:$Z$79,2),IF((C1371=13),VLOOKUP(P1371,'13 лет'!$Y$5:$Z$79,2),IF((C1371=14),VLOOKUP(P1371,'14 лет'!$Y$5:$Z$79,2),IF((C1371=15),VLOOKUP(P1371,'15 лет'!$Y$5:$Z$79,2),IF((C1371=16),VLOOKUP(P1371,'16 лет'!$Y$5:$Z$79,2),IF((C1371=17),VLOOKUP(P1371,'17 лет'!$Y$5:$Z$79,2))))))))))))</f>
        <v>35</v>
      </c>
      <c r="R1371" s="28"/>
      <c r="S1371" s="17">
        <f>IF((C1371&lt;=7),VLOOKUP(R1371,'7 лет'!$W$5:$X$79,2),IF((C1371=8),VLOOKUP(R1371,'8 лет'!$W$5:$X$79,2),IF((C1371=9),VLOOKUP(R1371,'9 лет'!$W$5:$X$79,2),IF((C1371=10),VLOOKUP(R1371,'10 лет'!$W$5:$X$79,2),IF((C1371=11),VLOOKUP(R1371,'11 лет'!$W$5:$X$79,2),IF((C1371=12),VLOOKUP(R1371,'12 лет'!$AA$5:$AB$79,2),IF((C1371=13),VLOOKUP(R1371,'13 лет'!$AA$5:$AB$79,2),IF((C1371=14),VLOOKUP(R1371,'14 лет'!$AA$5:$AB$79,2),IF((C1371=15),VLOOKUP(R1371,'15 лет'!$AA$5:$AB$79,2),IF((C1371=16),VLOOKUP(R1371,'16 лет'!$AA$5:$AB$79,2),IF((C1371=17),VLOOKUP(R1371,'17 лет'!$AA$5:$AB$79,2))))))))))))</f>
        <v>0</v>
      </c>
      <c r="T1371" s="35">
        <f t="shared" ref="T1371:T1376" si="65">SUM(E1371+G1371+I1371+K1371+M1371+O1371+Q1371+S1371)</f>
        <v>35</v>
      </c>
      <c r="U1371" s="4">
        <f>'Личное первенство девушки'!U205</f>
        <v>7</v>
      </c>
      <c r="V1371" s="120"/>
      <c r="W1371" s="111"/>
      <c r="X1371" t="str">
        <f>P1358</f>
        <v>Субъект РФ 33</v>
      </c>
    </row>
    <row r="1372" spans="1:24" ht="18.75">
      <c r="A1372" s="28">
        <v>2</v>
      </c>
      <c r="B1372" s="80"/>
      <c r="C1372" s="28"/>
      <c r="D1372" s="28"/>
      <c r="E1372" s="17">
        <f>IF((C1372&lt;=7),VLOOKUP(D1372,'7 лет'!$M$5:$N$78,2),IF((C1372=8),VLOOKUP(D1372,'8 лет'!$M$5:$N$78,2),IF((C1372=9),VLOOKUP(D1372,'9 лет'!$M$5:$N$78,2),IF((C1372=10),VLOOKUP(D1372,'10 лет'!$M$5:$N$78,2),IF((C1372=11),VLOOKUP(D1372,'11 лет'!$M$5:$N$78,2),IF((C1372=12),VLOOKUP(D1372,'12 лет'!$O$5:$P$78,2),IF((C1372=13),VLOOKUP(D1372,'13 лет'!$O$5:$P$78,2),IF((C1372=14),VLOOKUP(D1372,'14 лет'!$O$5:$P$78,2),IF((C1372=15),VLOOKUP(D1372,'15 лет'!$O$5:$P$78,2),IF((C1372=16),VLOOKUP(D1372,'16 лет'!$O$5:$P$78,2),IF((C1372=17),VLOOKUP(D1372,'17 лет'!$O$5:$P$78,2))))))))))))</f>
        <v>0</v>
      </c>
      <c r="F1372" s="28"/>
      <c r="G1372" s="17">
        <f>IF((C1372&lt;=7),VLOOKUP(F1372,'7 лет'!$O$5:$P$79,2),IF((C1372=8),VLOOKUP(F1372,'8 лет'!$O$5:$P$79,2),IF((C1372=9),VLOOKUP(F1372,'9 лет'!$O$5:$P$79,2),IF((C1372=10),VLOOKUP(F1372,'10 лет'!$O$5:$P$79,2),IF((C1372=11),VLOOKUP(F1372,'11 лет'!$O$5:$P$79,2),IF((C1372=12),VLOOKUP(F1372,'12 лет'!$Q$5:$R$79,2),IF((C1372=13),VLOOKUP(F1372,'13 лет'!$Q$5:$R$79,2),IF((C1372=14),VLOOKUP(F1372,'14 лет'!$Q$5:$R$79,2),IF((C1372=15),VLOOKUP(F1372,'15 лет'!$Q$5:$R$79,2),IF((C1372=16),VLOOKUP(F1372,'16 лет'!$Q$5:$R$79,2),IF((C1372=17),VLOOKUP(F1372,'17 лет'!$Q$5:$R$79,2))))))))))))</f>
        <v>0</v>
      </c>
      <c r="H1372" s="28"/>
      <c r="I1372" s="17">
        <f>IF((C1372&lt;=7),VLOOKUP(H1372,'7 лет'!$Q$5:$R$79,2),IF((C1372=8),VLOOKUP(H1372,'8 лет'!$Q$5:$R$79,2),IF((C1372=9),VLOOKUP(H1372,'9 лет'!$Q$5:$R$79,2),IF((C1372=10),VLOOKUP(H1372,'10 лет'!$Q$5:$R$79,2),IF((C1372=11),VLOOKUP(H1372,'11 лет'!$Q$5:$R$79,2),IF((C1372=12),VLOOKUP(H1372,'12 лет'!$S$5:$T$79,2),IF((C1372=13),VLOOKUP(H1372,'13 лет'!$S$5:$T$79,2),IF((C1372=14),VLOOKUP(H1372,'14 лет'!$S$5:$T$79,2),IF((C1372=15),VLOOKUP(H1372,'15 лет'!$S$5:$T$79,2),IF((C1372=16),VLOOKUP(H1372,'16 лет'!$S$5:$T$79,2),IF((C1372=17),VLOOKUP(H1372,'17 лет'!$S$5:$T$79,2))))))))))))</f>
        <v>0</v>
      </c>
      <c r="J1372" s="28"/>
      <c r="K1372" s="17">
        <f>IF((C1372&lt;=7),VLOOKUP(J1372,'7 лет'!$S$5:$T$79,2),IF((C1372=8),VLOOKUP(J1372,'8 лет'!$S$5:$T$79,2),IF((C1372=9),VLOOKUP(J1372,'9 лет'!$S$5:$T$79,2),IF((C1372=10),VLOOKUP(J1372,'10 лет'!$S$5:$T$79,2),IF((C1372=11),VLOOKUP(J1372,'11 лет'!$S$5:$T$79,2),IF((C1372=12),VLOOKUP(J1372,'12 лет'!$U$5:$V$79,2),IF((C1372=13),VLOOKUP(J1372,'13 лет'!$U$5:$V$79,2),IF((C1372=14),VLOOKUP(J1372,'14 лет'!$U$5:$V$79,2),IF(C1372&gt;=15,"0")))))))))</f>
        <v>0</v>
      </c>
      <c r="L1372" s="28"/>
      <c r="M1372" s="17" t="str">
        <f>IF((C1372=12),VLOOKUP(L1372,'12 лет'!$W$5:$X$85,2),IF((C1372=13),VLOOKUP(L1372,'13 лет'!$W$5:$X$84,2),IF((C1372=14),VLOOKUP(L1372,'14 лет'!$W$5:$X$82,2),IF((C1372=15),VLOOKUP(L1372,'15 лет'!$U$5:$V$82,2),IF((C1372=16),VLOOKUP(L1372,'16 лет'!$U$5:$V$78,2),IF((C1372=17),VLOOKUP(L1372,'17 лет'!$U$5:$V$78,2),IF(C1372&lt;12,"0")))))))</f>
        <v>0</v>
      </c>
      <c r="N1372" s="28"/>
      <c r="O1372" s="17" t="str">
        <f>IF((C1372=15),VLOOKUP(N1372,'15 лет'!$W$5:$X$115,2),IF((C1372=16),VLOOKUP(N1372,'16 лет'!$W$5:$X$113,2),IF((C1372=17),VLOOKUP(N1372,'17 лет'!$W$5:$X$113,2),IF(C1372&lt;15,"0"))))</f>
        <v>0</v>
      </c>
      <c r="P1372" s="11"/>
      <c r="Q1372" s="17">
        <f>IF((C1372&lt;=7),VLOOKUP(P1372,'7 лет'!$U$5:$V$79,2),IF((C1372=8),VLOOKUP(P1372,'8 лет'!$U$5:$V$79,2),IF((C1372=9),VLOOKUP(P1372,'9 лет'!$U$5:$V$79,2),IF((C1372=10),VLOOKUP(P1372,'10 лет'!$U$5:$V$79,2),IF((C1372=11),VLOOKUP(P1372,'11 лет'!$U$5:$V$79,2),IF((C1372=12),VLOOKUP(P1372,'12 лет'!$Y$5:$Z$79,2),IF((C1372=13),VLOOKUP(P1372,'13 лет'!$Y$5:$Z$79,2),IF((C1372=14),VLOOKUP(P1372,'14 лет'!$Y$5:$Z$79,2),IF((C1372=15),VLOOKUP(P1372,'15 лет'!$Y$5:$Z$79,2),IF((C1372=16),VLOOKUP(P1372,'16 лет'!$Y$5:$Z$79,2),IF((C1372=17),VLOOKUP(P1372,'17 лет'!$Y$5:$Z$79,2))))))))))))</f>
        <v>35</v>
      </c>
      <c r="R1372" s="28"/>
      <c r="S1372" s="17">
        <f>IF((C1372&lt;=7),VLOOKUP(R1372,'7 лет'!$W$5:$X$79,2),IF((C1372=8),VLOOKUP(R1372,'8 лет'!$W$5:$X$79,2),IF((C1372=9),VLOOKUP(R1372,'9 лет'!$W$5:$X$79,2),IF((C1372=10),VLOOKUP(R1372,'10 лет'!$W$5:$X$79,2),IF((C1372=11),VLOOKUP(R1372,'11 лет'!$W$5:$X$79,2),IF((C1372=12),VLOOKUP(R1372,'12 лет'!$AA$5:$AB$79,2),IF((C1372=13),VLOOKUP(R1372,'13 лет'!$AA$5:$AB$79,2),IF((C1372=14),VLOOKUP(R1372,'14 лет'!$AA$5:$AB$79,2),IF((C1372=15),VLOOKUP(R1372,'15 лет'!$AA$5:$AB$79,2),IF((C1372=16),VLOOKUP(R1372,'16 лет'!$AA$5:$AB$79,2),IF((C1372=17),VLOOKUP(R1372,'17 лет'!$AA$5:$AB$79,2))))))))))))</f>
        <v>0</v>
      </c>
      <c r="T1372" s="35">
        <f t="shared" si="65"/>
        <v>35</v>
      </c>
      <c r="U1372" s="4">
        <f>'Личное первенство девушки'!U206</f>
        <v>7</v>
      </c>
      <c r="V1372" s="120"/>
      <c r="W1372" s="111"/>
      <c r="X1372" t="str">
        <f>P1358</f>
        <v>Субъект РФ 33</v>
      </c>
    </row>
    <row r="1373" spans="1:24" ht="18.75">
      <c r="A1373" s="28">
        <v>3</v>
      </c>
      <c r="B1373" s="80"/>
      <c r="C1373" s="28"/>
      <c r="D1373" s="28"/>
      <c r="E1373" s="17">
        <f>IF((C1373&lt;=7),VLOOKUP(D1373,'7 лет'!$M$5:$N$78,2),IF((C1373=8),VLOOKUP(D1373,'8 лет'!$M$5:$N$78,2),IF((C1373=9),VLOOKUP(D1373,'9 лет'!$M$5:$N$78,2),IF((C1373=10),VLOOKUP(D1373,'10 лет'!$M$5:$N$78,2),IF((C1373=11),VLOOKUP(D1373,'11 лет'!$M$5:$N$78,2),IF((C1373=12),VLOOKUP(D1373,'12 лет'!$O$5:$P$78,2),IF((C1373=13),VLOOKUP(D1373,'13 лет'!$O$5:$P$78,2),IF((C1373=14),VLOOKUP(D1373,'14 лет'!$O$5:$P$78,2),IF((C1373=15),VLOOKUP(D1373,'15 лет'!$O$5:$P$78,2),IF((C1373=16),VLOOKUP(D1373,'16 лет'!$O$5:$P$78,2),IF((C1373=17),VLOOKUP(D1373,'17 лет'!$O$5:$P$78,2))))))))))))</f>
        <v>0</v>
      </c>
      <c r="F1373" s="28"/>
      <c r="G1373" s="17">
        <f>IF((C1373&lt;=7),VLOOKUP(F1373,'7 лет'!$O$5:$P$79,2),IF((C1373=8),VLOOKUP(F1373,'8 лет'!$O$5:$P$79,2),IF((C1373=9),VLOOKUP(F1373,'9 лет'!$O$5:$P$79,2),IF((C1373=10),VLOOKUP(F1373,'10 лет'!$O$5:$P$79,2),IF((C1373=11),VLOOKUP(F1373,'11 лет'!$O$5:$P$79,2),IF((C1373=12),VLOOKUP(F1373,'12 лет'!$Q$5:$R$79,2),IF((C1373=13),VLOOKUP(F1373,'13 лет'!$Q$5:$R$79,2),IF((C1373=14),VLOOKUP(F1373,'14 лет'!$Q$5:$R$79,2),IF((C1373=15),VLOOKUP(F1373,'15 лет'!$Q$5:$R$79,2),IF((C1373=16),VLOOKUP(F1373,'16 лет'!$Q$5:$R$79,2),IF((C1373=17),VLOOKUP(F1373,'17 лет'!$Q$5:$R$79,2))))))))))))</f>
        <v>0</v>
      </c>
      <c r="H1373" s="28"/>
      <c r="I1373" s="17">
        <f>IF((C1373&lt;=7),VLOOKUP(H1373,'7 лет'!$Q$5:$R$79,2),IF((C1373=8),VLOOKUP(H1373,'8 лет'!$Q$5:$R$79,2),IF((C1373=9),VLOOKUP(H1373,'9 лет'!$Q$5:$R$79,2),IF((C1373=10),VLOOKUP(H1373,'10 лет'!$Q$5:$R$79,2),IF((C1373=11),VLOOKUP(H1373,'11 лет'!$Q$5:$R$79,2),IF((C1373=12),VLOOKUP(H1373,'12 лет'!$S$5:$T$79,2),IF((C1373=13),VLOOKUP(H1373,'13 лет'!$S$5:$T$79,2),IF((C1373=14),VLOOKUP(H1373,'14 лет'!$S$5:$T$79,2),IF((C1373=15),VLOOKUP(H1373,'15 лет'!$S$5:$T$79,2),IF((C1373=16),VLOOKUP(H1373,'16 лет'!$S$5:$T$79,2),IF((C1373=17),VLOOKUP(H1373,'17 лет'!$S$5:$T$79,2))))))))))))</f>
        <v>0</v>
      </c>
      <c r="J1373" s="28"/>
      <c r="K1373" s="17">
        <f>IF((C1373&lt;=7),VLOOKUP(J1373,'7 лет'!$S$5:$T$79,2),IF((C1373=8),VLOOKUP(J1373,'8 лет'!$S$5:$T$79,2),IF((C1373=9),VLOOKUP(J1373,'9 лет'!$S$5:$T$79,2),IF((C1373=10),VLOOKUP(J1373,'10 лет'!$S$5:$T$79,2),IF((C1373=11),VLOOKUP(J1373,'11 лет'!$S$5:$T$79,2),IF((C1373=12),VLOOKUP(J1373,'12 лет'!$U$5:$V$79,2),IF((C1373=13),VLOOKUP(J1373,'13 лет'!$U$5:$V$79,2),IF((C1373=14),VLOOKUP(J1373,'14 лет'!$U$5:$V$79,2),IF(C1373&gt;=15,"0")))))))))</f>
        <v>0</v>
      </c>
      <c r="L1373" s="28"/>
      <c r="M1373" s="17" t="str">
        <f>IF((C1373=12),VLOOKUP(L1373,'12 лет'!$W$5:$X$85,2),IF((C1373=13),VLOOKUP(L1373,'13 лет'!$W$5:$X$84,2),IF((C1373=14),VLOOKUP(L1373,'14 лет'!$W$5:$X$82,2),IF((C1373=15),VLOOKUP(L1373,'15 лет'!$U$5:$V$82,2),IF((C1373=16),VLOOKUP(L1373,'16 лет'!$U$5:$V$78,2),IF((C1373=17),VLOOKUP(L1373,'17 лет'!$U$5:$V$78,2),IF(C1373&lt;12,"0")))))))</f>
        <v>0</v>
      </c>
      <c r="N1373" s="28"/>
      <c r="O1373" s="17" t="str">
        <f>IF((C1373=15),VLOOKUP(N1373,'15 лет'!$W$5:$X$115,2),IF((C1373=16),VLOOKUP(N1373,'16 лет'!$W$5:$X$113,2),IF((C1373=17),VLOOKUP(N1373,'17 лет'!$W$5:$X$113,2),IF(C1373&lt;15,"0"))))</f>
        <v>0</v>
      </c>
      <c r="P1373" s="11"/>
      <c r="Q1373" s="17">
        <f>IF((C1373&lt;=7),VLOOKUP(P1373,'7 лет'!$U$5:$V$79,2),IF((C1373=8),VLOOKUP(P1373,'8 лет'!$U$5:$V$79,2),IF((C1373=9),VLOOKUP(P1373,'9 лет'!$U$5:$V$79,2),IF((C1373=10),VLOOKUP(P1373,'10 лет'!$U$5:$V$79,2),IF((C1373=11),VLOOKUP(P1373,'11 лет'!$U$5:$V$79,2),IF((C1373=12),VLOOKUP(P1373,'12 лет'!$Y$5:$Z$79,2),IF((C1373=13),VLOOKUP(P1373,'13 лет'!$Y$5:$Z$79,2),IF((C1373=14),VLOOKUP(P1373,'14 лет'!$Y$5:$Z$79,2),IF((C1373=15),VLOOKUP(P1373,'15 лет'!$Y$5:$Z$79,2),IF((C1373=16),VLOOKUP(P1373,'16 лет'!$Y$5:$Z$79,2),IF((C1373=17),VLOOKUP(P1373,'17 лет'!$Y$5:$Z$79,2))))))))))))</f>
        <v>35</v>
      </c>
      <c r="R1373" s="28"/>
      <c r="S1373" s="17">
        <f>IF((C1373&lt;=7),VLOOKUP(R1373,'7 лет'!$W$5:$X$79,2),IF((C1373=8),VLOOKUP(R1373,'8 лет'!$W$5:$X$79,2),IF((C1373=9),VLOOKUP(R1373,'9 лет'!$W$5:$X$79,2),IF((C1373=10),VLOOKUP(R1373,'10 лет'!$W$5:$X$79,2),IF((C1373=11),VLOOKUP(R1373,'11 лет'!$W$5:$X$79,2),IF((C1373=12),VLOOKUP(R1373,'12 лет'!$AA$5:$AB$79,2),IF((C1373=13),VLOOKUP(R1373,'13 лет'!$AA$5:$AB$79,2),IF((C1373=14),VLOOKUP(R1373,'14 лет'!$AA$5:$AB$79,2),IF((C1373=15),VLOOKUP(R1373,'15 лет'!$AA$5:$AB$79,2),IF((C1373=16),VLOOKUP(R1373,'16 лет'!$AA$5:$AB$79,2),IF((C1373=17),VLOOKUP(R1373,'17 лет'!$AA$5:$AB$79,2))))))))))))</f>
        <v>0</v>
      </c>
      <c r="T1373" s="35">
        <f t="shared" si="65"/>
        <v>35</v>
      </c>
      <c r="U1373" s="4">
        <f>'Личное первенство девушки'!U207</f>
        <v>7</v>
      </c>
      <c r="V1373" s="120"/>
      <c r="W1373" s="111"/>
      <c r="X1373" t="str">
        <f>P1358</f>
        <v>Субъект РФ 33</v>
      </c>
    </row>
    <row r="1374" spans="1:24" ht="18.75">
      <c r="A1374" s="28">
        <v>4</v>
      </c>
      <c r="B1374" s="80"/>
      <c r="C1374" s="28"/>
      <c r="D1374" s="28"/>
      <c r="E1374" s="17">
        <f>IF((C1374&lt;=7),VLOOKUP(D1374,'7 лет'!$M$5:$N$78,2),IF((C1374=8),VLOOKUP(D1374,'8 лет'!$M$5:$N$78,2),IF((C1374=9),VLOOKUP(D1374,'9 лет'!$M$5:$N$78,2),IF((C1374=10),VLOOKUP(D1374,'10 лет'!$M$5:$N$78,2),IF((C1374=11),VLOOKUP(D1374,'11 лет'!$M$5:$N$78,2),IF((C1374=12),VLOOKUP(D1374,'12 лет'!$O$5:$P$78,2),IF((C1374=13),VLOOKUP(D1374,'13 лет'!$O$5:$P$78,2),IF((C1374=14),VLOOKUP(D1374,'14 лет'!$O$5:$P$78,2),IF((C1374=15),VLOOKUP(D1374,'15 лет'!$O$5:$P$78,2),IF((C1374=16),VLOOKUP(D1374,'16 лет'!$O$5:$P$78,2),IF((C1374=17),VLOOKUP(D1374,'17 лет'!$O$5:$P$78,2))))))))))))</f>
        <v>0</v>
      </c>
      <c r="F1374" s="28"/>
      <c r="G1374" s="17">
        <f>IF((C1374&lt;=7),VLOOKUP(F1374,'7 лет'!$O$5:$P$79,2),IF((C1374=8),VLOOKUP(F1374,'8 лет'!$O$5:$P$79,2),IF((C1374=9),VLOOKUP(F1374,'9 лет'!$O$5:$P$79,2),IF((C1374=10),VLOOKUP(F1374,'10 лет'!$O$5:$P$79,2),IF((C1374=11),VLOOKUP(F1374,'11 лет'!$O$5:$P$79,2),IF((C1374=12),VLOOKUP(F1374,'12 лет'!$Q$5:$R$79,2),IF((C1374=13),VLOOKUP(F1374,'13 лет'!$Q$5:$R$79,2),IF((C1374=14),VLOOKUP(F1374,'14 лет'!$Q$5:$R$79,2),IF((C1374=15),VLOOKUP(F1374,'15 лет'!$Q$5:$R$79,2),IF((C1374=16),VLOOKUP(F1374,'16 лет'!$Q$5:$R$79,2),IF((C1374=17),VLOOKUP(F1374,'17 лет'!$Q$5:$R$79,2))))))))))))</f>
        <v>0</v>
      </c>
      <c r="H1374" s="28"/>
      <c r="I1374" s="17">
        <f>IF((C1374&lt;=7),VLOOKUP(H1374,'7 лет'!$Q$5:$R$79,2),IF((C1374=8),VLOOKUP(H1374,'8 лет'!$Q$5:$R$79,2),IF((C1374=9),VLOOKUP(H1374,'9 лет'!$Q$5:$R$79,2),IF((C1374=10),VLOOKUP(H1374,'10 лет'!$Q$5:$R$79,2),IF((C1374=11),VLOOKUP(H1374,'11 лет'!$Q$5:$R$79,2),IF((C1374=12),VLOOKUP(H1374,'12 лет'!$S$5:$T$79,2),IF((C1374=13),VLOOKUP(H1374,'13 лет'!$S$5:$T$79,2),IF((C1374=14),VLOOKUP(H1374,'14 лет'!$S$5:$T$79,2),IF((C1374=15),VLOOKUP(H1374,'15 лет'!$S$5:$T$79,2),IF((C1374=16),VLOOKUP(H1374,'16 лет'!$S$5:$T$79,2),IF((C1374=17),VLOOKUP(H1374,'17 лет'!$S$5:$T$79,2))))))))))))</f>
        <v>0</v>
      </c>
      <c r="J1374" s="28"/>
      <c r="K1374" s="17">
        <f>IF((C1374&lt;=7),VLOOKUP(J1374,'7 лет'!$S$5:$T$79,2),IF((C1374=8),VLOOKUP(J1374,'8 лет'!$S$5:$T$79,2),IF((C1374=9),VLOOKUP(J1374,'9 лет'!$S$5:$T$79,2),IF((C1374=10),VLOOKUP(J1374,'10 лет'!$S$5:$T$79,2),IF((C1374=11),VLOOKUP(J1374,'11 лет'!$S$5:$T$79,2),IF((C1374=12),VLOOKUP(J1374,'12 лет'!$U$5:$V$79,2),IF((C1374=13),VLOOKUP(J1374,'13 лет'!$U$5:$V$79,2),IF((C1374=14),VLOOKUP(J1374,'14 лет'!$U$5:$V$79,2),IF(C1374&gt;=15,"0")))))))))</f>
        <v>0</v>
      </c>
      <c r="L1374" s="28"/>
      <c r="M1374" s="17" t="str">
        <f>IF((C1374=12),VLOOKUP(L1374,'12 лет'!$W$5:$X$85,2),IF((C1374=13),VLOOKUP(L1374,'13 лет'!$W$5:$X$84,2),IF((C1374=14),VLOOKUP(L1374,'14 лет'!$W$5:$X$82,2),IF((C1374=15),VLOOKUP(L1374,'15 лет'!$U$5:$V$82,2),IF((C1374=16),VLOOKUP(L1374,'16 лет'!$U$5:$V$78,2),IF((C1374=17),VLOOKUP(L1374,'17 лет'!$U$5:$V$78,2),IF(C1374&lt;12,"0")))))))</f>
        <v>0</v>
      </c>
      <c r="N1374" s="28"/>
      <c r="O1374" s="17" t="str">
        <f>IF((C1374=15),VLOOKUP(N1374,'15 лет'!$W$5:$X$115,2),IF((C1374=16),VLOOKUP(N1374,'16 лет'!$W$5:$X$113,2),IF((C1374=17),VLOOKUP(N1374,'17 лет'!$W$5:$X$113,2),IF(C1374&lt;15,"0"))))</f>
        <v>0</v>
      </c>
      <c r="P1374" s="11"/>
      <c r="Q1374" s="17">
        <f>IF((C1374&lt;=7),VLOOKUP(P1374,'7 лет'!$U$5:$V$79,2),IF((C1374=8),VLOOKUP(P1374,'8 лет'!$U$5:$V$79,2),IF((C1374=9),VLOOKUP(P1374,'9 лет'!$U$5:$V$79,2),IF((C1374=10),VLOOKUP(P1374,'10 лет'!$U$5:$V$79,2),IF((C1374=11),VLOOKUP(P1374,'11 лет'!$U$5:$V$79,2),IF((C1374=12),VLOOKUP(P1374,'12 лет'!$Y$5:$Z$79,2),IF((C1374=13),VLOOKUP(P1374,'13 лет'!$Y$5:$Z$79,2),IF((C1374=14),VLOOKUP(P1374,'14 лет'!$Y$5:$Z$79,2),IF((C1374=15),VLOOKUP(P1374,'15 лет'!$Y$5:$Z$79,2),IF((C1374=16),VLOOKUP(P1374,'16 лет'!$Y$5:$Z$79,2),IF((C1374=17),VLOOKUP(P1374,'17 лет'!$Y$5:$Z$79,2))))))))))))</f>
        <v>35</v>
      </c>
      <c r="R1374" s="28"/>
      <c r="S1374" s="17">
        <f>IF((C1374&lt;=7),VLOOKUP(R1374,'7 лет'!$W$5:$X$79,2),IF((C1374=8),VLOOKUP(R1374,'8 лет'!$W$5:$X$79,2),IF((C1374=9),VLOOKUP(R1374,'9 лет'!$W$5:$X$79,2),IF((C1374=10),VLOOKUP(R1374,'10 лет'!$W$5:$X$79,2),IF((C1374=11),VLOOKUP(R1374,'11 лет'!$W$5:$X$79,2),IF((C1374=12),VLOOKUP(R1374,'12 лет'!$AA$5:$AB$79,2),IF((C1374=13),VLOOKUP(R1374,'13 лет'!$AA$5:$AB$79,2),IF((C1374=14),VLOOKUP(R1374,'14 лет'!$AA$5:$AB$79,2),IF((C1374=15),VLOOKUP(R1374,'15 лет'!$AA$5:$AB$79,2),IF((C1374=16),VLOOKUP(R1374,'16 лет'!$AA$5:$AB$79,2),IF((C1374=17),VLOOKUP(R1374,'17 лет'!$AA$5:$AB$79,2))))))))))))</f>
        <v>0</v>
      </c>
      <c r="T1374" s="35">
        <f t="shared" si="65"/>
        <v>35</v>
      </c>
      <c r="U1374" s="4">
        <f>'Личное первенство девушки'!U208</f>
        <v>7</v>
      </c>
      <c r="V1374" s="120"/>
      <c r="W1374" s="111"/>
      <c r="X1374" t="str">
        <f>P1358</f>
        <v>Субъект РФ 33</v>
      </c>
    </row>
    <row r="1375" spans="1:24" ht="18.75">
      <c r="A1375" s="28">
        <v>5</v>
      </c>
      <c r="B1375" s="84"/>
      <c r="C1375" s="30"/>
      <c r="D1375" s="14"/>
      <c r="E1375" s="17">
        <f>IF((C1375&lt;=7),VLOOKUP(D1375,'7 лет'!$M$5:$N$78,2),IF((C1375=8),VLOOKUP(D1375,'8 лет'!$M$5:$N$78,2),IF((C1375=9),VLOOKUP(D1375,'9 лет'!$M$5:$N$78,2),IF((C1375=10),VLOOKUP(D1375,'10 лет'!$M$5:$N$78,2),IF((C1375=11),VLOOKUP(D1375,'11 лет'!$M$5:$N$78,2),IF((C1375=12),VLOOKUP(D1375,'12 лет'!$O$5:$P$78,2),IF((C1375=13),VLOOKUP(D1375,'13 лет'!$O$5:$P$78,2),IF((C1375=14),VLOOKUP(D1375,'14 лет'!$O$5:$P$78,2),IF((C1375=15),VLOOKUP(D1375,'15 лет'!$O$5:$P$78,2),IF((C1375=16),VLOOKUP(D1375,'16 лет'!$O$5:$P$78,2),IF((C1375=17),VLOOKUP(D1375,'17 лет'!$O$5:$P$78,2))))))))))))</f>
        <v>0</v>
      </c>
      <c r="F1375" s="14"/>
      <c r="G1375" s="17">
        <f>IF((C1375&lt;=7),VLOOKUP(F1375,'7 лет'!$O$5:$P$79,2),IF((C1375=8),VLOOKUP(F1375,'8 лет'!$O$5:$P$79,2),IF((C1375=9),VLOOKUP(F1375,'9 лет'!$O$5:$P$79,2),IF((C1375=10),VLOOKUP(F1375,'10 лет'!$O$5:$P$79,2),IF((C1375=11),VLOOKUP(F1375,'11 лет'!$O$5:$P$79,2),IF((C1375=12),VLOOKUP(F1375,'12 лет'!$Q$5:$R$79,2),IF((C1375=13),VLOOKUP(F1375,'13 лет'!$Q$5:$R$79,2),IF((C1375=14),VLOOKUP(F1375,'14 лет'!$Q$5:$R$79,2),IF((C1375=15),VLOOKUP(F1375,'15 лет'!$Q$5:$R$79,2),IF((C1375=16),VLOOKUP(F1375,'16 лет'!$Q$5:$R$79,2),IF((C1375=17),VLOOKUP(F1375,'17 лет'!$Q$5:$R$79,2))))))))))))</f>
        <v>0</v>
      </c>
      <c r="H1375" s="14"/>
      <c r="I1375" s="17">
        <f>IF((C1375&lt;=7),VLOOKUP(H1375,'7 лет'!$Q$5:$R$79,2),IF((C1375=8),VLOOKUP(H1375,'8 лет'!$Q$5:$R$79,2),IF((C1375=9),VLOOKUP(H1375,'9 лет'!$Q$5:$R$79,2),IF((C1375=10),VLOOKUP(H1375,'10 лет'!$Q$5:$R$79,2),IF((C1375=11),VLOOKUP(H1375,'11 лет'!$Q$5:$R$79,2),IF((C1375=12),VLOOKUP(H1375,'12 лет'!$S$5:$T$79,2),IF((C1375=13),VLOOKUP(H1375,'13 лет'!$S$5:$T$79,2),IF((C1375=14),VLOOKUP(H1375,'14 лет'!$S$5:$T$79,2),IF((C1375=15),VLOOKUP(H1375,'15 лет'!$S$5:$T$79,2),IF((C1375=16),VLOOKUP(H1375,'16 лет'!$S$5:$T$79,2),IF((C1375=17),VLOOKUP(H1375,'17 лет'!$S$5:$T$79,2))))))))))))</f>
        <v>0</v>
      </c>
      <c r="J1375" s="14"/>
      <c r="K1375" s="17">
        <f>IF((C1375&lt;=7),VLOOKUP(J1375,'7 лет'!$S$5:$T$79,2),IF((C1375=8),VLOOKUP(J1375,'8 лет'!$S$5:$T$79,2),IF((C1375=9),VLOOKUP(J1375,'9 лет'!$S$5:$T$79,2),IF((C1375=10),VLOOKUP(J1375,'10 лет'!$S$5:$T$79,2),IF((C1375=11),VLOOKUP(J1375,'11 лет'!$S$5:$T$79,2),IF((C1375=12),VLOOKUP(J1375,'12 лет'!$U$5:$V$79,2),IF((C1375=13),VLOOKUP(J1375,'13 лет'!$U$5:$V$79,2),IF((C1375=14),VLOOKUP(J1375,'14 лет'!$U$5:$V$79,2),IF(C1375&gt;=15,"0")))))))))</f>
        <v>0</v>
      </c>
      <c r="L1375" s="28"/>
      <c r="M1375" s="17" t="str">
        <f>IF((C1375=12),VLOOKUP(L1375,'12 лет'!$W$5:$X$85,2),IF((C1375=13),VLOOKUP(L1375,'13 лет'!$W$5:$X$84,2),IF((C1375=14),VLOOKUP(L1375,'14 лет'!$W$5:$X$82,2),IF((C1375=15),VLOOKUP(L1375,'15 лет'!$U$5:$V$82,2),IF((C1375=16),VLOOKUP(L1375,'16 лет'!$U$5:$V$78,2),IF((C1375=17),VLOOKUP(L1375,'17 лет'!$U$5:$V$78,2),IF(C1375&lt;12,"0")))))))</f>
        <v>0</v>
      </c>
      <c r="N1375" s="14"/>
      <c r="O1375" s="17" t="str">
        <f>IF((C1375=15),VLOOKUP(N1375,'15 лет'!$W$5:$X$115,2),IF((C1375=16),VLOOKUP(N1375,'16 лет'!$W$5:$X$113,2),IF((C1375=17),VLOOKUP(N1375,'17 лет'!$W$5:$X$113,2),IF(C1375&lt;15,"0"))))</f>
        <v>0</v>
      </c>
      <c r="P1375" s="14"/>
      <c r="Q1375" s="17">
        <f>IF((C1375&lt;=7),VLOOKUP(P1375,'7 лет'!$U$5:$V$79,2),IF((C1375=8),VLOOKUP(P1375,'8 лет'!$U$5:$V$79,2),IF((C1375=9),VLOOKUP(P1375,'9 лет'!$U$5:$V$79,2),IF((C1375=10),VLOOKUP(P1375,'10 лет'!$U$5:$V$79,2),IF((C1375=11),VLOOKUP(P1375,'11 лет'!$U$5:$V$79,2),IF((C1375=12),VLOOKUP(P1375,'12 лет'!$Y$5:$Z$79,2),IF((C1375=13),VLOOKUP(P1375,'13 лет'!$Y$5:$Z$79,2),IF((C1375=14),VLOOKUP(P1375,'14 лет'!$Y$5:$Z$79,2),IF((C1375=15),VLOOKUP(P1375,'15 лет'!$Y$5:$Z$79,2),IF((C1375=16),VLOOKUP(P1375,'16 лет'!$Y$5:$Z$79,2),IF((C1375=17),VLOOKUP(P1375,'17 лет'!$Y$5:$Z$79,2))))))))))))</f>
        <v>35</v>
      </c>
      <c r="R1375" s="14"/>
      <c r="S1375" s="17">
        <f>IF((C1375&lt;=7),VLOOKUP(R1375,'7 лет'!$W$5:$X$79,2),IF((C1375=8),VLOOKUP(R1375,'8 лет'!$W$5:$X$79,2),IF((C1375=9),VLOOKUP(R1375,'9 лет'!$W$5:$X$79,2),IF((C1375=10),VLOOKUP(R1375,'10 лет'!$W$5:$X$79,2),IF((C1375=11),VLOOKUP(R1375,'11 лет'!$W$5:$X$79,2),IF((C1375=12),VLOOKUP(R1375,'12 лет'!$AA$5:$AB$79,2),IF((C1375=13),VLOOKUP(R1375,'13 лет'!$AA$5:$AB$79,2),IF((C1375=14),VLOOKUP(R1375,'14 лет'!$AA$5:$AB$79,2),IF((C1375=15),VLOOKUP(R1375,'15 лет'!$AA$5:$AB$79,2),IF((C1375=16),VLOOKUP(R1375,'16 лет'!$AA$5:$AB$79,2),IF((C1375=17),VLOOKUP(R1375,'17 лет'!$AA$5:$AB$79,2))))))))))))</f>
        <v>0</v>
      </c>
      <c r="T1375" s="35">
        <f t="shared" si="65"/>
        <v>35</v>
      </c>
      <c r="U1375" s="4">
        <f>'Личное первенство девушки'!U209</f>
        <v>7</v>
      </c>
      <c r="V1375" s="120"/>
      <c r="W1375" s="111"/>
      <c r="X1375" t="str">
        <f>P1358</f>
        <v>Субъект РФ 33</v>
      </c>
    </row>
    <row r="1376" spans="1:24" ht="18.75">
      <c r="A1376" s="28">
        <v>6</v>
      </c>
      <c r="B1376" s="84"/>
      <c r="C1376" s="30"/>
      <c r="D1376" s="14"/>
      <c r="E1376" s="17">
        <f>IF((C1376&lt;=7),VLOOKUP(D1376,'7 лет'!$M$5:$N$78,2),IF((C1376=8),VLOOKUP(D1376,'8 лет'!$M$5:$N$78,2),IF((C1376=9),VLOOKUP(D1376,'9 лет'!$M$5:$N$78,2),IF((C1376=10),VLOOKUP(D1376,'10 лет'!$M$5:$N$78,2),IF((C1376=11),VLOOKUP(D1376,'11 лет'!$M$5:$N$78,2),IF((C1376=12),VLOOKUP(D1376,'12 лет'!$O$5:$P$78,2),IF((C1376=13),VLOOKUP(D1376,'13 лет'!$O$5:$P$78,2),IF((C1376=14),VLOOKUP(D1376,'14 лет'!$O$5:$P$78,2),IF((C1376=15),VLOOKUP(D1376,'15 лет'!$O$5:$P$78,2),IF((C1376=16),VLOOKUP(D1376,'16 лет'!$O$5:$P$78,2),IF((C1376=17),VLOOKUP(D1376,'17 лет'!$O$5:$P$78,2))))))))))))</f>
        <v>0</v>
      </c>
      <c r="F1376" s="14"/>
      <c r="G1376" s="17">
        <f>IF((C1376&lt;=7),VLOOKUP(F1376,'7 лет'!$O$5:$P$79,2),IF((C1376=8),VLOOKUP(F1376,'8 лет'!$O$5:$P$79,2),IF((C1376=9),VLOOKUP(F1376,'9 лет'!$O$5:$P$79,2),IF((C1376=10),VLOOKUP(F1376,'10 лет'!$O$5:$P$79,2),IF((C1376=11),VLOOKUP(F1376,'11 лет'!$O$5:$P$79,2),IF((C1376=12),VLOOKUP(F1376,'12 лет'!$Q$5:$R$79,2),IF((C1376=13),VLOOKUP(F1376,'13 лет'!$Q$5:$R$79,2),IF((C1376=14),VLOOKUP(F1376,'14 лет'!$Q$5:$R$79,2),IF((C1376=15),VLOOKUP(F1376,'15 лет'!$Q$5:$R$79,2),IF((C1376=16),VLOOKUP(F1376,'16 лет'!$Q$5:$R$79,2),IF((C1376=17),VLOOKUP(F1376,'17 лет'!$Q$5:$R$79,2))))))))))))</f>
        <v>0</v>
      </c>
      <c r="H1376" s="14"/>
      <c r="I1376" s="17">
        <f>IF((C1376&lt;=7),VLOOKUP(H1376,'7 лет'!$Q$5:$R$79,2),IF((C1376=8),VLOOKUP(H1376,'8 лет'!$Q$5:$R$79,2),IF((C1376=9),VLOOKUP(H1376,'9 лет'!$Q$5:$R$79,2),IF((C1376=10),VLOOKUP(H1376,'10 лет'!$Q$5:$R$79,2),IF((C1376=11),VLOOKUP(H1376,'11 лет'!$Q$5:$R$79,2),IF((C1376=12),VLOOKUP(H1376,'12 лет'!$S$5:$T$79,2),IF((C1376=13),VLOOKUP(H1376,'13 лет'!$S$5:$T$79,2),IF((C1376=14),VLOOKUP(H1376,'14 лет'!$S$5:$T$79,2),IF((C1376=15),VLOOKUP(H1376,'15 лет'!$S$5:$T$79,2),IF((C1376=16),VLOOKUP(H1376,'16 лет'!$S$5:$T$79,2),IF((C1376=17),VLOOKUP(H1376,'17 лет'!$S$5:$T$79,2))))))))))))</f>
        <v>0</v>
      </c>
      <c r="J1376" s="14"/>
      <c r="K1376" s="17">
        <f>IF((C1376&lt;=7),VLOOKUP(J1376,'7 лет'!$S$5:$T$79,2),IF((C1376=8),VLOOKUP(J1376,'8 лет'!$S$5:$T$79,2),IF((C1376=9),VLOOKUP(J1376,'9 лет'!$S$5:$T$79,2),IF((C1376=10),VLOOKUP(J1376,'10 лет'!$S$5:$T$79,2),IF((C1376=11),VLOOKUP(J1376,'11 лет'!$S$5:$T$79,2),IF((C1376=12),VLOOKUP(J1376,'12 лет'!$U$5:$V$79,2),IF((C1376=13),VLOOKUP(J1376,'13 лет'!$U$5:$V$79,2),IF((C1376=14),VLOOKUP(J1376,'14 лет'!$U$5:$V$79,2),IF(C1376&gt;=15,"0")))))))))</f>
        <v>0</v>
      </c>
      <c r="L1376" s="28"/>
      <c r="M1376" s="17" t="str">
        <f>IF((C1376=12),VLOOKUP(L1376,'12 лет'!$W$5:$X$85,2),IF((C1376=13),VLOOKUP(L1376,'13 лет'!$W$5:$X$84,2),IF((C1376=14),VLOOKUP(L1376,'14 лет'!$W$5:$X$82,2),IF((C1376=15),VLOOKUP(L1376,'15 лет'!$U$5:$V$82,2),IF((C1376=16),VLOOKUP(L1376,'16 лет'!$U$5:$V$78,2),IF((C1376=17),VLOOKUP(L1376,'17 лет'!$U$5:$V$78,2),IF(C1376&lt;12,"0")))))))</f>
        <v>0</v>
      </c>
      <c r="N1376" s="14"/>
      <c r="O1376" s="17" t="str">
        <f>IF((C1376=15),VLOOKUP(N1376,'15 лет'!$W$5:$X$115,2),IF((C1376=16),VLOOKUP(N1376,'16 лет'!$W$5:$X$113,2),IF((C1376=17),VLOOKUP(N1376,'17 лет'!$W$5:$X$113,2),IF(C1376&lt;15,"0"))))</f>
        <v>0</v>
      </c>
      <c r="P1376" s="14"/>
      <c r="Q1376" s="17">
        <f>IF((C1376&lt;=7),VLOOKUP(P1376,'7 лет'!$U$5:$V$79,2),IF((C1376=8),VLOOKUP(P1376,'8 лет'!$U$5:$V$79,2),IF((C1376=9),VLOOKUP(P1376,'9 лет'!$U$5:$V$79,2),IF((C1376=10),VLOOKUP(P1376,'10 лет'!$U$5:$V$79,2),IF((C1376=11),VLOOKUP(P1376,'11 лет'!$U$5:$V$79,2),IF((C1376=12),VLOOKUP(P1376,'12 лет'!$Y$5:$Z$79,2),IF((C1376=13),VLOOKUP(P1376,'13 лет'!$Y$5:$Z$79,2),IF((C1376=14),VLOOKUP(P1376,'14 лет'!$Y$5:$Z$79,2),IF((C1376=15),VLOOKUP(P1376,'15 лет'!$Y$5:$Z$79,2),IF((C1376=16),VLOOKUP(P1376,'16 лет'!$Y$5:$Z$79,2),IF((C1376=17),VLOOKUP(P1376,'17 лет'!$Y$5:$Z$79,2))))))))))))</f>
        <v>35</v>
      </c>
      <c r="R1376" s="14"/>
      <c r="S1376" s="17">
        <f>IF((C1376&lt;=7),VLOOKUP(R1376,'7 лет'!$W$5:$X$79,2),IF((C1376=8),VLOOKUP(R1376,'8 лет'!$W$5:$X$79,2),IF((C1376=9),VLOOKUP(R1376,'9 лет'!$W$5:$X$79,2),IF((C1376=10),VLOOKUP(R1376,'10 лет'!$W$5:$X$79,2),IF((C1376=11),VLOOKUP(R1376,'11 лет'!$W$5:$X$79,2),IF((C1376=12),VLOOKUP(R1376,'12 лет'!$AA$5:$AB$79,2),IF((C1376=13),VLOOKUP(R1376,'13 лет'!$AA$5:$AB$79,2),IF((C1376=14),VLOOKUP(R1376,'14 лет'!$AA$5:$AB$79,2),IF((C1376=15),VLOOKUP(R1376,'15 лет'!$AA$5:$AB$79,2),IF((C1376=16),VLOOKUP(R1376,'16 лет'!$AA$5:$AB$79,2),IF((C1376=17),VLOOKUP(R1376,'17 лет'!$AA$5:$AB$79,2))))))))))))</f>
        <v>0</v>
      </c>
      <c r="T1376" s="35">
        <f t="shared" si="65"/>
        <v>35</v>
      </c>
      <c r="U1376" s="4">
        <f>'Личное первенство девушки'!U210</f>
        <v>7</v>
      </c>
      <c r="V1376" s="120"/>
      <c r="W1376" s="111"/>
      <c r="X1376" t="str">
        <f>P1358</f>
        <v>Субъект РФ 33</v>
      </c>
    </row>
    <row r="1377" spans="1:23" ht="18.75">
      <c r="A1377" s="122"/>
      <c r="B1377" s="123"/>
      <c r="C1377" s="123"/>
      <c r="D1377" s="123"/>
      <c r="E1377" s="123"/>
      <c r="F1377" s="123"/>
      <c r="G1377" s="123"/>
      <c r="H1377" s="123"/>
      <c r="I1377" s="123"/>
      <c r="J1377" s="123"/>
      <c r="K1377" s="123"/>
      <c r="L1377" s="123"/>
      <c r="M1377" s="123"/>
      <c r="N1377" s="123"/>
      <c r="O1377" s="123"/>
      <c r="P1377" s="128" t="s">
        <v>293</v>
      </c>
      <c r="Q1377" s="128"/>
      <c r="R1377" s="128"/>
      <c r="S1377" s="129"/>
      <c r="T1377" s="124">
        <f ca="1">SUMPRODUCT(LARGE($T$1371:$T$1376,ROW(INDIRECT("T1:T"&amp;Z17))))</f>
        <v>175</v>
      </c>
      <c r="U1377" s="125"/>
      <c r="V1377" s="120"/>
      <c r="W1377" s="111"/>
    </row>
    <row r="1378" spans="1:23" ht="30" customHeight="1">
      <c r="A1378" s="131"/>
      <c r="B1378" s="132"/>
      <c r="C1378" s="132"/>
      <c r="D1378" s="132"/>
      <c r="E1378" s="132"/>
      <c r="F1378" s="132"/>
      <c r="G1378" s="132"/>
      <c r="H1378" s="132"/>
      <c r="I1378" s="132"/>
      <c r="J1378" s="132"/>
      <c r="K1378" s="132"/>
      <c r="L1378" s="132"/>
      <c r="M1378" s="132"/>
      <c r="N1378" s="132"/>
      <c r="O1378" s="132"/>
      <c r="P1378" s="126" t="s">
        <v>294</v>
      </c>
      <c r="Q1378" s="126"/>
      <c r="R1378" s="126"/>
      <c r="S1378" s="126"/>
      <c r="T1378" s="133">
        <f ca="1">SUM(T1369+T1377)</f>
        <v>425</v>
      </c>
      <c r="U1378" s="134"/>
      <c r="V1378" s="121"/>
      <c r="W1378" s="112"/>
    </row>
    <row r="1379" spans="1:23">
      <c r="A1379" s="15"/>
      <c r="B1379" s="15"/>
      <c r="C1379" s="15"/>
      <c r="D1379" s="15"/>
      <c r="E1379" s="15"/>
      <c r="F1379" s="15"/>
      <c r="G1379" s="15"/>
      <c r="H1379" s="15"/>
      <c r="I1379" s="15"/>
      <c r="J1379" s="15"/>
      <c r="K1379" s="15"/>
      <c r="L1379" s="15"/>
      <c r="M1379" s="15"/>
      <c r="N1379" s="15"/>
      <c r="O1379" s="15"/>
      <c r="P1379" s="15"/>
      <c r="Q1379" s="15"/>
      <c r="R1379" s="15"/>
      <c r="S1379" s="15"/>
      <c r="T1379" s="15"/>
    </row>
    <row r="1380" spans="1:23">
      <c r="A1380" s="16"/>
      <c r="C1380" s="16"/>
      <c r="D1380" s="16"/>
      <c r="E1380" s="16"/>
      <c r="F1380" s="16"/>
      <c r="G1380" s="16"/>
      <c r="H1380" s="16"/>
      <c r="I1380" s="16"/>
      <c r="J1380" s="16"/>
      <c r="K1380" s="15"/>
      <c r="L1380" s="15"/>
      <c r="M1380" s="16"/>
      <c r="N1380" s="16"/>
      <c r="O1380" s="16"/>
      <c r="P1380" s="16"/>
      <c r="Q1380" s="16"/>
      <c r="R1380" s="16"/>
      <c r="S1380" s="16"/>
      <c r="T1380" s="16"/>
    </row>
    <row r="1381" spans="1:23">
      <c r="A1381" s="16"/>
      <c r="C1381" s="16"/>
      <c r="D1381" s="16"/>
      <c r="E1381" s="16"/>
      <c r="F1381" s="16"/>
      <c r="G1381" s="16"/>
      <c r="H1381" s="16"/>
      <c r="I1381" s="16"/>
      <c r="J1381" s="16"/>
      <c r="K1381" s="15"/>
      <c r="L1381" s="15"/>
      <c r="M1381" s="16"/>
      <c r="N1381" s="16"/>
      <c r="O1381" s="16"/>
      <c r="P1381" s="16"/>
      <c r="Q1381" s="16"/>
      <c r="R1381" s="16"/>
      <c r="S1381" s="16"/>
      <c r="T1381" s="16"/>
    </row>
    <row r="1382" spans="1:23" ht="16.5">
      <c r="A1382" s="15"/>
      <c r="B1382" s="81" t="s">
        <v>181</v>
      </c>
      <c r="C1382" s="15"/>
      <c r="D1382" s="15"/>
      <c r="E1382" s="15"/>
      <c r="F1382" s="15"/>
      <c r="G1382" s="15"/>
      <c r="H1382" s="15"/>
      <c r="I1382" s="15"/>
      <c r="J1382" s="15"/>
      <c r="K1382" s="15"/>
      <c r="L1382" s="15"/>
      <c r="M1382" s="15"/>
      <c r="N1382" s="15"/>
      <c r="O1382" s="15"/>
      <c r="P1382" s="15"/>
      <c r="Q1382" s="15"/>
      <c r="R1382" s="15"/>
      <c r="S1382" s="15"/>
      <c r="T1382" s="15"/>
    </row>
    <row r="1383" spans="1:23">
      <c r="A1383" s="15"/>
      <c r="B1383" s="16"/>
      <c r="C1383" s="16"/>
      <c r="D1383" s="15"/>
      <c r="E1383" s="15"/>
      <c r="F1383" s="15"/>
      <c r="G1383" s="15"/>
      <c r="H1383" s="15"/>
      <c r="I1383" s="15"/>
      <c r="J1383" s="15"/>
      <c r="K1383" s="15"/>
      <c r="L1383" s="15"/>
      <c r="M1383" s="15"/>
      <c r="N1383" s="15"/>
      <c r="O1383" s="15"/>
      <c r="P1383" s="15"/>
      <c r="Q1383" s="15"/>
      <c r="R1383" s="15"/>
      <c r="S1383" s="15"/>
      <c r="T1383" s="15"/>
    </row>
    <row r="1384" spans="1:23">
      <c r="A1384" s="15"/>
      <c r="B1384" s="15"/>
      <c r="C1384" s="16"/>
      <c r="D1384" s="15"/>
      <c r="E1384" s="15"/>
      <c r="F1384" s="15"/>
      <c r="G1384" s="15"/>
      <c r="H1384" s="15"/>
      <c r="I1384" s="15"/>
      <c r="J1384" s="15"/>
      <c r="K1384" s="15"/>
      <c r="L1384" s="15"/>
      <c r="M1384" s="15"/>
      <c r="N1384" s="15"/>
      <c r="O1384" s="15"/>
      <c r="P1384" s="15"/>
      <c r="Q1384" s="15"/>
      <c r="R1384" s="15"/>
      <c r="S1384" s="15"/>
      <c r="T1384" s="15"/>
    </row>
    <row r="1385" spans="1:23" ht="16.5">
      <c r="A1385" s="15"/>
      <c r="B1385" s="81" t="s">
        <v>182</v>
      </c>
      <c r="C1385" s="16"/>
      <c r="D1385" s="15"/>
      <c r="E1385" s="15"/>
      <c r="F1385" s="15"/>
      <c r="G1385" s="15"/>
      <c r="H1385" s="15"/>
      <c r="I1385" s="15"/>
      <c r="J1385" s="15"/>
      <c r="K1385" s="15"/>
      <c r="L1385" s="15"/>
      <c r="M1385" s="15"/>
      <c r="N1385" s="15"/>
      <c r="O1385" s="15"/>
      <c r="P1385" s="15"/>
      <c r="Q1385" s="15"/>
      <c r="R1385" s="15"/>
      <c r="S1385" s="15"/>
      <c r="T1385" s="15"/>
    </row>
    <row r="1387" spans="1:23" ht="18.75">
      <c r="A1387" s="113" t="s">
        <v>999</v>
      </c>
      <c r="B1387" s="113"/>
      <c r="C1387" s="113"/>
      <c r="D1387" s="113"/>
      <c r="E1387" s="113"/>
      <c r="F1387" s="113"/>
      <c r="G1387" s="113"/>
      <c r="H1387" s="113"/>
      <c r="I1387" s="113"/>
      <c r="J1387" s="113"/>
      <c r="K1387" s="113"/>
      <c r="L1387" s="113"/>
      <c r="M1387" s="113"/>
      <c r="N1387" s="113"/>
      <c r="O1387" s="113"/>
      <c r="P1387" s="113"/>
      <c r="Q1387" s="113"/>
      <c r="R1387" s="113"/>
      <c r="S1387" s="113"/>
      <c r="T1387" s="113"/>
      <c r="U1387" s="113"/>
      <c r="V1387" s="113"/>
      <c r="W1387" s="113"/>
    </row>
    <row r="1388" spans="1:23" ht="18.75">
      <c r="A1388" s="113" t="s">
        <v>998</v>
      </c>
      <c r="B1388" s="113"/>
      <c r="C1388" s="113"/>
      <c r="D1388" s="113"/>
      <c r="E1388" s="113"/>
      <c r="F1388" s="113"/>
      <c r="G1388" s="113"/>
      <c r="H1388" s="113"/>
      <c r="I1388" s="113"/>
      <c r="J1388" s="113"/>
      <c r="K1388" s="113"/>
      <c r="L1388" s="113"/>
      <c r="M1388" s="113"/>
      <c r="N1388" s="113"/>
      <c r="O1388" s="113"/>
      <c r="P1388" s="113"/>
      <c r="Q1388" s="113"/>
      <c r="R1388" s="113"/>
      <c r="S1388" s="113"/>
      <c r="T1388" s="113"/>
      <c r="U1388" s="113"/>
      <c r="V1388" s="113"/>
      <c r="W1388" s="113"/>
    </row>
    <row r="1390" spans="1:23">
      <c r="A1390" s="114" t="s">
        <v>169</v>
      </c>
      <c r="B1390" s="114"/>
      <c r="C1390" s="114"/>
      <c r="D1390" s="114"/>
      <c r="E1390" s="114"/>
      <c r="F1390" s="114"/>
      <c r="G1390" s="114"/>
      <c r="H1390" s="114"/>
      <c r="I1390" s="114"/>
      <c r="J1390" s="114"/>
      <c r="K1390" s="114"/>
      <c r="L1390" s="114"/>
      <c r="M1390" s="114"/>
      <c r="N1390" s="114"/>
      <c r="O1390" s="114"/>
      <c r="P1390" s="114"/>
      <c r="Q1390" s="114"/>
      <c r="R1390" s="114"/>
      <c r="S1390" s="114"/>
      <c r="T1390" s="114"/>
      <c r="U1390" s="114"/>
      <c r="V1390" s="114"/>
      <c r="W1390" s="114"/>
    </row>
    <row r="1391" spans="1:23">
      <c r="A1391" s="45"/>
      <c r="B1391" s="45"/>
      <c r="C1391" s="45"/>
      <c r="D1391" s="45"/>
      <c r="E1391" s="45"/>
      <c r="F1391" s="45"/>
      <c r="G1391" s="45"/>
      <c r="H1391" s="45"/>
      <c r="I1391" s="45"/>
      <c r="J1391" s="45"/>
      <c r="K1391" s="45"/>
      <c r="L1391" s="45"/>
      <c r="M1391" s="45"/>
      <c r="N1391" s="45"/>
      <c r="O1391" s="45"/>
      <c r="P1391" s="45"/>
      <c r="Q1391" s="45"/>
      <c r="R1391" s="45"/>
      <c r="S1391" s="45"/>
      <c r="T1391" s="45"/>
      <c r="U1391" s="45"/>
      <c r="V1391" s="45"/>
      <c r="W1391" s="45"/>
    </row>
    <row r="1392" spans="1:23" ht="18.75">
      <c r="A1392" s="115" t="s">
        <v>1013</v>
      </c>
      <c r="B1392" s="115"/>
      <c r="C1392" s="115"/>
      <c r="D1392" s="115"/>
      <c r="E1392" s="115"/>
      <c r="F1392" s="115"/>
      <c r="G1392" s="115"/>
      <c r="H1392" s="115"/>
      <c r="I1392" s="115"/>
      <c r="J1392" s="115"/>
      <c r="K1392" s="115"/>
      <c r="L1392" s="115"/>
      <c r="M1392" s="115"/>
      <c r="N1392" s="115"/>
      <c r="O1392" s="115"/>
      <c r="P1392" s="115"/>
      <c r="Q1392" s="115"/>
      <c r="R1392" s="115"/>
      <c r="S1392" s="115"/>
      <c r="T1392" s="115"/>
      <c r="U1392" s="115"/>
      <c r="V1392" s="115"/>
      <c r="W1392" s="115"/>
    </row>
    <row r="1393" spans="1:24" ht="18.75">
      <c r="A1393" s="115" t="s">
        <v>996</v>
      </c>
      <c r="B1393" s="115"/>
      <c r="C1393" s="115"/>
      <c r="D1393" s="115"/>
      <c r="E1393" s="115"/>
      <c r="F1393" s="115"/>
      <c r="G1393" s="115"/>
      <c r="H1393" s="115"/>
      <c r="I1393" s="115"/>
      <c r="J1393" s="115"/>
      <c r="K1393" s="115"/>
      <c r="L1393" s="115"/>
      <c r="M1393" s="115"/>
      <c r="N1393" s="115"/>
      <c r="O1393" s="115"/>
      <c r="P1393" s="115"/>
      <c r="Q1393" s="115"/>
      <c r="R1393" s="115"/>
      <c r="S1393" s="115"/>
      <c r="T1393" s="115"/>
      <c r="U1393" s="115"/>
      <c r="V1393" s="115"/>
      <c r="W1393" s="115"/>
    </row>
    <row r="1394" spans="1:24" ht="18.75">
      <c r="A1394" s="116" t="s">
        <v>997</v>
      </c>
      <c r="B1394" s="116"/>
      <c r="C1394" s="116"/>
      <c r="D1394" s="116"/>
      <c r="E1394" s="116"/>
      <c r="F1394" s="116"/>
      <c r="G1394" s="116"/>
      <c r="H1394" s="116"/>
      <c r="I1394" s="116"/>
      <c r="J1394" s="116"/>
      <c r="K1394" s="116"/>
      <c r="L1394" s="116"/>
      <c r="M1394" s="116"/>
      <c r="N1394" s="116"/>
      <c r="O1394" s="116"/>
      <c r="P1394" s="116"/>
      <c r="Q1394" s="116"/>
      <c r="R1394" s="116"/>
      <c r="S1394" s="116"/>
      <c r="T1394" s="116"/>
      <c r="U1394" s="116"/>
      <c r="V1394" s="116"/>
      <c r="W1394" s="116"/>
    </row>
    <row r="1395" spans="1:24" ht="18.75">
      <c r="A1395" s="52"/>
      <c r="B1395" s="52"/>
      <c r="C1395" s="52"/>
      <c r="D1395" s="52"/>
      <c r="E1395" s="52"/>
      <c r="F1395" s="52"/>
      <c r="G1395" s="52"/>
      <c r="H1395" s="52"/>
      <c r="I1395" s="52"/>
      <c r="J1395" s="52"/>
      <c r="K1395" s="52"/>
      <c r="L1395" s="52"/>
      <c r="M1395" s="52"/>
      <c r="N1395" s="52"/>
      <c r="O1395" s="52"/>
      <c r="P1395" s="52"/>
      <c r="Q1395" s="52"/>
      <c r="R1395" s="52"/>
      <c r="S1395" s="52"/>
      <c r="T1395" s="52"/>
      <c r="U1395" s="52"/>
      <c r="V1395" s="52"/>
    </row>
    <row r="1396" spans="1:24">
      <c r="A1396" s="10"/>
      <c r="B1396" s="10"/>
      <c r="C1396" s="10"/>
      <c r="D1396" s="10"/>
      <c r="E1396" s="10"/>
      <c r="F1396" s="10"/>
      <c r="G1396" s="10"/>
      <c r="H1396" s="10"/>
      <c r="I1396" s="10"/>
      <c r="J1396" s="10"/>
      <c r="K1396" s="10"/>
      <c r="L1396" s="10"/>
      <c r="M1396" s="10"/>
      <c r="N1396" s="10"/>
      <c r="O1396" s="10"/>
      <c r="P1396" s="10"/>
      <c r="Q1396" s="10"/>
      <c r="R1396" s="10"/>
      <c r="S1396" s="10"/>
      <c r="T1396" s="10"/>
    </row>
    <row r="1397" spans="1:24" ht="18.75">
      <c r="A1397" s="117" t="s">
        <v>1000</v>
      </c>
      <c r="B1397" s="117"/>
      <c r="C1397" s="49"/>
      <c r="D1397" s="49"/>
      <c r="E1397" s="49"/>
      <c r="F1397" s="49"/>
      <c r="G1397" s="49"/>
      <c r="H1397" s="49"/>
      <c r="I1397" s="49"/>
      <c r="J1397" s="49"/>
      <c r="K1397" s="49"/>
      <c r="L1397" s="49"/>
      <c r="M1397" s="49"/>
      <c r="N1397" s="49"/>
      <c r="O1397" s="49"/>
      <c r="P1397" s="49"/>
      <c r="Q1397" s="49"/>
      <c r="R1397" s="49"/>
      <c r="S1397" s="49"/>
      <c r="T1397" s="49"/>
    </row>
    <row r="1398" spans="1:24" ht="18.75">
      <c r="A1398" s="117" t="s">
        <v>1001</v>
      </c>
      <c r="B1398" s="117"/>
      <c r="C1398" s="44"/>
      <c r="D1398" s="44"/>
      <c r="E1398" s="44"/>
      <c r="F1398" s="44"/>
      <c r="G1398" s="44"/>
      <c r="H1398" s="44"/>
      <c r="I1398" s="44"/>
      <c r="J1398" s="44"/>
      <c r="K1398" s="44"/>
      <c r="L1398" s="44"/>
      <c r="M1398" s="44"/>
      <c r="N1398" s="44"/>
      <c r="O1398" s="44"/>
      <c r="P1398" s="44"/>
      <c r="Q1398" s="44"/>
      <c r="R1398" s="44"/>
      <c r="S1398" s="44"/>
      <c r="T1398" s="44"/>
    </row>
    <row r="1399" spans="1:24" ht="18.75">
      <c r="A1399" s="117"/>
      <c r="B1399" s="117"/>
      <c r="D1399" s="49"/>
      <c r="E1399" s="49"/>
      <c r="F1399" s="49"/>
      <c r="G1399" s="49"/>
      <c r="H1399" s="49"/>
      <c r="I1399" s="49"/>
      <c r="J1399" s="49"/>
      <c r="K1399" s="49"/>
      <c r="L1399" s="49"/>
      <c r="M1399" s="49"/>
      <c r="N1399" s="49"/>
      <c r="O1399" s="49"/>
      <c r="P1399" s="49"/>
      <c r="Q1399" s="49"/>
      <c r="R1399" s="49"/>
      <c r="S1399" s="49"/>
      <c r="T1399" s="49"/>
    </row>
    <row r="1400" spans="1:24" ht="18.75">
      <c r="A1400" s="118" t="s">
        <v>221</v>
      </c>
      <c r="B1400" s="118"/>
      <c r="C1400" s="118"/>
      <c r="D1400" s="118"/>
      <c r="E1400" s="118"/>
      <c r="F1400" s="118"/>
      <c r="G1400" s="118"/>
      <c r="H1400" s="118"/>
      <c r="I1400" s="118"/>
      <c r="J1400" s="118"/>
      <c r="K1400" s="118"/>
      <c r="L1400" s="118"/>
      <c r="M1400" s="118"/>
      <c r="N1400" s="118"/>
      <c r="O1400" s="118"/>
      <c r="P1400" s="141" t="s">
        <v>325</v>
      </c>
      <c r="Q1400" s="141"/>
      <c r="R1400" s="141"/>
      <c r="S1400" s="141"/>
      <c r="T1400" s="141"/>
      <c r="U1400" s="141"/>
      <c r="V1400" s="141"/>
    </row>
    <row r="1401" spans="1:24">
      <c r="A1401" s="29"/>
      <c r="B1401" s="29"/>
      <c r="C1401" s="29"/>
      <c r="D1401" s="29"/>
      <c r="E1401" s="29"/>
      <c r="F1401" s="29"/>
      <c r="G1401" s="29"/>
      <c r="H1401" s="29"/>
      <c r="I1401" s="29"/>
      <c r="J1401" s="29"/>
      <c r="K1401" s="29"/>
      <c r="L1401" s="29"/>
      <c r="M1401" s="29"/>
      <c r="N1401" s="29"/>
      <c r="O1401" s="29"/>
      <c r="P1401" s="29"/>
      <c r="Q1401" s="29"/>
      <c r="R1401" s="29"/>
      <c r="S1401" s="29"/>
      <c r="T1401" s="29"/>
    </row>
    <row r="1402" spans="1:24" ht="24.75" customHeight="1">
      <c r="A1402" s="130" t="s">
        <v>170</v>
      </c>
      <c r="B1402" s="130"/>
      <c r="C1402" s="130"/>
      <c r="D1402" s="130"/>
      <c r="E1402" s="130"/>
      <c r="F1402" s="130"/>
      <c r="G1402" s="130"/>
      <c r="H1402" s="130"/>
      <c r="I1402" s="130"/>
      <c r="J1402" s="130"/>
      <c r="K1402" s="130"/>
      <c r="L1402" s="130"/>
      <c r="M1402" s="130"/>
      <c r="N1402" s="130"/>
      <c r="O1402" s="130"/>
      <c r="P1402" s="130"/>
      <c r="Q1402" s="130"/>
      <c r="R1402" s="130"/>
      <c r="S1402" s="130"/>
      <c r="T1402" s="138" t="s">
        <v>178</v>
      </c>
      <c r="U1402" s="109" t="s">
        <v>291</v>
      </c>
      <c r="V1402" s="109" t="s">
        <v>295</v>
      </c>
      <c r="W1402" s="109" t="s">
        <v>1014</v>
      </c>
    </row>
    <row r="1403" spans="1:24" ht="66.75" customHeight="1">
      <c r="A1403" s="109" t="s">
        <v>171</v>
      </c>
      <c r="B1403" s="130" t="s">
        <v>172</v>
      </c>
      <c r="C1403" s="109" t="s">
        <v>173</v>
      </c>
      <c r="D1403" s="109" t="s">
        <v>174</v>
      </c>
      <c r="E1403" s="109"/>
      <c r="F1403" s="109" t="s">
        <v>175</v>
      </c>
      <c r="G1403" s="109"/>
      <c r="H1403" s="109" t="s">
        <v>176</v>
      </c>
      <c r="I1403" s="109"/>
      <c r="J1403" s="109" t="s">
        <v>1002</v>
      </c>
      <c r="K1403" s="109"/>
      <c r="L1403" s="109" t="s">
        <v>1003</v>
      </c>
      <c r="M1403" s="109"/>
      <c r="N1403" s="109" t="s">
        <v>1004</v>
      </c>
      <c r="O1403" s="109"/>
      <c r="P1403" s="109" t="s">
        <v>7</v>
      </c>
      <c r="Q1403" s="109"/>
      <c r="R1403" s="109" t="s">
        <v>177</v>
      </c>
      <c r="S1403" s="109"/>
      <c r="T1403" s="139"/>
      <c r="U1403" s="109"/>
      <c r="V1403" s="109"/>
      <c r="W1403" s="109"/>
    </row>
    <row r="1404" spans="1:24" ht="16.5">
      <c r="A1404" s="109"/>
      <c r="B1404" s="130"/>
      <c r="C1404" s="109"/>
      <c r="D1404" s="51" t="s">
        <v>179</v>
      </c>
      <c r="E1404" s="53" t="s">
        <v>3</v>
      </c>
      <c r="F1404" s="51" t="s">
        <v>179</v>
      </c>
      <c r="G1404" s="53" t="s">
        <v>3</v>
      </c>
      <c r="H1404" s="51" t="s">
        <v>179</v>
      </c>
      <c r="I1404" s="53" t="s">
        <v>3</v>
      </c>
      <c r="J1404" s="51" t="s">
        <v>179</v>
      </c>
      <c r="K1404" s="53" t="s">
        <v>3</v>
      </c>
      <c r="L1404" s="51" t="s">
        <v>179</v>
      </c>
      <c r="M1404" s="53" t="s">
        <v>3</v>
      </c>
      <c r="N1404" s="51" t="s">
        <v>179</v>
      </c>
      <c r="O1404" s="53" t="s">
        <v>3</v>
      </c>
      <c r="P1404" s="51" t="s">
        <v>179</v>
      </c>
      <c r="Q1404" s="53" t="s">
        <v>3</v>
      </c>
      <c r="R1404" s="51" t="s">
        <v>179</v>
      </c>
      <c r="S1404" s="53" t="s">
        <v>3</v>
      </c>
      <c r="T1404" s="140"/>
      <c r="U1404" s="109"/>
      <c r="V1404" s="109"/>
      <c r="W1404" s="109"/>
    </row>
    <row r="1405" spans="1:24" ht="18.75">
      <c r="A1405" s="28">
        <v>1</v>
      </c>
      <c r="B1405" s="79"/>
      <c r="C1405" s="28"/>
      <c r="D1405" s="28"/>
      <c r="E1405" s="17">
        <f>IF((C1405&lt;=7),VLOOKUP(D1405,'7 лет'!$A$5:$B$78,2),IF((C1405=8),VLOOKUP(D1405,'8 лет'!$A$5:$B$78,2),IF((C1405=9),VLOOKUP(D1405,'9 лет'!$A$5:$B$78,2),IF((C1405=10),VLOOKUP(D1405,'10 лет'!$A$5:$B$78,2),IF((C1405=11),VLOOKUP(D1405,'11 лет'!$A$5:$B$78,2),IF((C1405=12),VLOOKUP(D1405,'12 лет'!$A$5:$B$78,2),IF((C1405=13),VLOOKUP(D1405,'13 лет'!$A$5:$B$78,2),IF((C1405=14),VLOOKUP(D1405,'14 лет'!$A$5:$B$78,2),IF((C1405=15),VLOOKUP(D1405,'15 лет'!$A$5:$B$78,2),IF((C1405=16),VLOOKUP(D1405,'16 лет'!$A$5:$B$78,2),IF((C1405=17),VLOOKUP(D1405,'17 лет'!$A$5:$B$78,2))))))))))))</f>
        <v>0</v>
      </c>
      <c r="F1405" s="28"/>
      <c r="G1405" s="17">
        <f>IF((C1405&lt;=7),VLOOKUP(F1405,'7 лет'!$C$5:$D$79,2),IF((C1405=8),VLOOKUP(F1405,'8 лет'!$C$5:$D$79,2),IF((C1405=9),VLOOKUP(F1405,'9 лет'!$C$5:$D$79,2),IF((C1405=10),VLOOKUP(F1405,'10 лет'!$C$5:$D$79,2),IF((C1405=11),VLOOKUP(F1405,'11 лет'!$C$5:$D$79,2),IF((C1405=12),VLOOKUP(F1405,'12 лет'!$C$5:$D$79,2),IF((C1405=13),VLOOKUP(F1405,'13 лет'!$C$5:$D$79,2),IF((C1405=14),VLOOKUP(F1405,'14 лет'!$C$5:$D$79,2),IF((C1405=15),VLOOKUP(F1405,'15 лет'!$C$5:$D$79,2),IF((C1405=16),VLOOKUP(F1405,'16 лет'!$C$5:$D$79,2),IF((C1405=17),VLOOKUP(F1405,'17 лет'!$C$5:$D$79,2))))))))))))</f>
        <v>0</v>
      </c>
      <c r="H1405" s="28"/>
      <c r="I1405" s="17">
        <f>IF((C1405&lt;=7),VLOOKUP(H1405,'7 лет'!$E$5:$F$79,2),IF((C1405=8),VLOOKUP(H1405,'8 лет'!$E$5:$F$79,2),IF((C1405=9),VLOOKUP(H1405,'9 лет'!$E$5:$F$79,2),IF((C1405=10),VLOOKUP(H1405,'10 лет'!$E$5:$F$79,2),IF((C1405=11),VLOOKUP(H1405,'11 лет'!$E$5:$F$79,2),IF((C1405=12),VLOOKUP(H1405,'12 лет'!$E$5:$F$79,2),IF((C1405=13),VLOOKUP(H1405,'13 лет'!$E$5:$F$79,2),IF((C1405=14),VLOOKUP(H1405,'14 лет'!$E$5:$F$79,2),IF((C1405=15),VLOOKUP(H1405,'15 лет'!$E$5:$F$79,2),IF((C1405=16),VLOOKUP(H1405,'16 лет'!$E$5:$F$79,2),IF((C1405=17),VLOOKUP(H1405,'17 лет'!$E$5:$F$79,2))))))))))))</f>
        <v>0</v>
      </c>
      <c r="J1405" s="28"/>
      <c r="K1405" s="17">
        <f>IF((C1405&lt;=7),VLOOKUP(J1405,'7 лет'!$G$5:$H$79,2),IF((C1405=8),VLOOKUP(J1405,'8 лет'!$G$5:$H$79,2),IF((C1405=9),VLOOKUP(J1405,'9 лет'!$G$5:$H$79,2),IF((C1405=10),VLOOKUP(J1405,'10 лет'!$G$5:$H$79,2),IF((C1405=11),VLOOKUP(J1405,'11 лет'!$G$5:$H$79,2),IF((C1405=12),VLOOKUP(J1405,'12 лет'!$G$5:$H$79,2),IF((C1405=13),VLOOKUP(J1405,'13 лет'!$G$5:$H$79,2),IF((C1405=14),VLOOKUP(J1405,'14 лет'!$G$5:$H$79,2),IF(C1405&gt;=15,"0")))))))))</f>
        <v>0</v>
      </c>
      <c r="L1405" s="28"/>
      <c r="M1405" s="17" t="str">
        <f>IF((C1405=12),VLOOKUP(L1405,'12 лет'!$I$5:$J$81,2),IF((C1405=13),VLOOKUP(L1405,'13 лет'!$I$5:$J$81,2),IF((C1405=14),VLOOKUP(L1405,'14 лет'!$I$5:$J$80,2),IF((C1405=15),VLOOKUP(L1405,'15 лет'!$G$5:$H$82,2),IF((C1405=16),VLOOKUP(L1405,'16 лет'!$G$5:$H$81,2),IF((C1405=17),VLOOKUP(L1405,'17 лет'!$G$5:$H$81,2),IF(C1405&lt;12,"0")))))))</f>
        <v>0</v>
      </c>
      <c r="N1405" s="28"/>
      <c r="O1405" s="17" t="str">
        <f>IF((C1405=15),VLOOKUP(N1405,'15 лет'!$I$5:$J$100,2),IF((C1405=16),VLOOKUP(N1405,'16 лет'!$I$5:$J$94,2),IF((C1405=17),VLOOKUP(N1405,'17 лет'!$I$5:$J$97,2),IF(C1405&lt;15,"0"))))</f>
        <v>0</v>
      </c>
      <c r="P1405" s="11"/>
      <c r="Q1405" s="17">
        <f>IF((C1405&lt;=7),VLOOKUP(P1405,'7 лет'!$I$5:$J$79,2),IF((C1405=8),VLOOKUP(P1405,'8 лет'!$I$5:$J$79,2),IF((C1405=9),VLOOKUP(P1405,'9 лет'!$I$5:$J$79,2),IF((C1405=10),VLOOKUP(P1405,'10 лет'!$I$5:$J$79,2),IF((C1405=11),VLOOKUP(P1405,'11 лет'!$I$5:$J$79,2),IF((C1405=12),VLOOKUP(P1405,'12 лет'!$K$5:$L$79,2),IF((C1405=13),VLOOKUP(P1405,'13 лет'!$K$5:$L$79,2),IF((C1405=14),VLOOKUP(P1405,'14 лет'!$K$5:$L$79,2),IF((C1405=15),VLOOKUP(P1405,'15 лет'!$K$5:$L$79,2),IF((C1405=16),VLOOKUP(P1405,'16 лет'!$K$5:$L$79,2),IF((C1405=17),VLOOKUP(P1405,'17 лет'!$K$5:$L$79,2),)))))))))))</f>
        <v>50</v>
      </c>
      <c r="R1405" s="28"/>
      <c r="S1405" s="17">
        <f>IF((C1405&lt;=7),VLOOKUP(R1405,'7 лет'!$K$5:$L$79,2),IF((C1405=8),VLOOKUP(R1405,'8 лет'!$K$5:$L$79,2),IF((C1405=9),VLOOKUP(R1405,'9 лет'!$K$5:$L$79,2),IF((C1405=10),VLOOKUP(R1405,'10 лет'!$K$5:$L$79,2),IF((C1405=11),VLOOKUP(R1405,'11 лет'!$K$5:$L$79,2),IF((C1405=12),VLOOKUP(R1405,'12 лет'!$M$5:$N$79,2),IF((C1405=13),VLOOKUP(R1405,'13 лет'!$M$5:$N$79,2),IF((C1405=14),VLOOKUP(R1405,'14 лет'!$M$5:$N$79,2),IF((C1405=15),VLOOKUP(R1405,'15 лет'!$M$5:$N$79,2),IF((C1405=16),VLOOKUP(R1405,'16 лет'!$M$5:$N$79,2),IF((C1405=17),VLOOKUP(R1405,'17 лет'!$M$5:$N$79,2))))))))))))</f>
        <v>0</v>
      </c>
      <c r="T1405" s="34">
        <f t="shared" ref="T1405:T1410" si="66">SUM(E1405+G1405+I1405+K1405+M1405+O1405+Q1405+S1405)</f>
        <v>50</v>
      </c>
      <c r="U1405" s="4">
        <f>'Личное первенство юноши'!U211</f>
        <v>7</v>
      </c>
      <c r="V1405" s="119">
        <f ca="1">'Командный зачет'!G43</f>
        <v>2</v>
      </c>
      <c r="W1405" s="110">
        <f ca="1">+SUM(V1405*2)</f>
        <v>4</v>
      </c>
      <c r="X1405" t="str">
        <f>P1400</f>
        <v>Субъект РФ 34</v>
      </c>
    </row>
    <row r="1406" spans="1:24" ht="18.75">
      <c r="A1406" s="28">
        <v>2</v>
      </c>
      <c r="B1406" s="79"/>
      <c r="C1406" s="28"/>
      <c r="D1406" s="28"/>
      <c r="E1406" s="17">
        <f>IF((C1406&lt;=7),VLOOKUP(D1406,'7 лет'!$A$5:$B$78,2),IF((C1406=8),VLOOKUP(D1406,'8 лет'!$A$5:$B$78,2),IF((C1406=9),VLOOKUP(D1406,'9 лет'!$A$5:$B$78,2),IF((C1406=10),VLOOKUP(D1406,'10 лет'!$A$5:$B$78,2),IF((C1406=11),VLOOKUP(D1406,'11 лет'!$A$5:$B$78,2),IF((C1406=12),VLOOKUP(D1406,'12 лет'!$A$5:$B$78,2),IF((C1406=13),VLOOKUP(D1406,'13 лет'!$A$5:$B$78,2),IF((C1406=14),VLOOKUP(D1406,'14 лет'!$A$5:$B$78,2),IF((C1406=15),VLOOKUP(D1406,'15 лет'!$A$5:$B$78,2),IF((C1406=16),VLOOKUP(D1406,'16 лет'!$A$5:$B$78,2),IF((C1406=17),VLOOKUP(D1406,'17 лет'!$A$5:$B$78,2))))))))))))</f>
        <v>0</v>
      </c>
      <c r="F1406" s="28"/>
      <c r="G1406" s="17">
        <f>IF((C1406&lt;=7),VLOOKUP(F1406,'7 лет'!$C$5:$D$79,2),IF((C1406=8),VLOOKUP(F1406,'8 лет'!$C$5:$D$79,2),IF((C1406=9),VLOOKUP(F1406,'9 лет'!$C$5:$D$79,2),IF((C1406=10),VLOOKUP(F1406,'10 лет'!$C$5:$D$79,2),IF((C1406=11),VLOOKUP(F1406,'11 лет'!$C$5:$D$79,2),IF((C1406=12),VLOOKUP(F1406,'12 лет'!$C$5:$D$79,2),IF((C1406=13),VLOOKUP(F1406,'13 лет'!$C$5:$D$79,2),IF((C1406=14),VLOOKUP(F1406,'14 лет'!$C$5:$D$79,2),IF((C1406=15),VLOOKUP(F1406,'15 лет'!$C$5:$D$79,2),IF((C1406=16),VLOOKUP(F1406,'16 лет'!$C$5:$D$79,2),IF((C1406=17),VLOOKUP(F1406,'17 лет'!$C$5:$D$79,2))))))))))))</f>
        <v>0</v>
      </c>
      <c r="H1406" s="28"/>
      <c r="I1406" s="17">
        <f>IF((C1406&lt;=7),VLOOKUP(H1406,'7 лет'!$E$5:$F$79,2),IF((C1406=8),VLOOKUP(H1406,'8 лет'!$E$5:$F$79,2),IF((C1406=9),VLOOKUP(H1406,'9 лет'!$E$5:$F$79,2),IF((C1406=10),VLOOKUP(H1406,'10 лет'!$E$5:$F$79,2),IF((C1406=11),VLOOKUP(H1406,'11 лет'!$E$5:$F$79,2),IF((C1406=12),VLOOKUP(H1406,'12 лет'!$E$5:$F$79,2),IF((C1406=13),VLOOKUP(H1406,'13 лет'!$E$5:$F$79,2),IF((C1406=14),VLOOKUP(H1406,'14 лет'!$E$5:$F$79,2),IF((C1406=15),VLOOKUP(H1406,'15 лет'!$E$5:$F$79,2),IF((C1406=16),VLOOKUP(H1406,'16 лет'!$E$5:$F$79,2),IF((C1406=17),VLOOKUP(H1406,'17 лет'!$E$5:$F$79,2))))))))))))</f>
        <v>0</v>
      </c>
      <c r="J1406" s="28"/>
      <c r="K1406" s="17">
        <f>IF((C1406&lt;=7),VLOOKUP(J1406,'7 лет'!$G$5:$H$79,2),IF((C1406=8),VLOOKUP(J1406,'8 лет'!$G$5:$H$79,2),IF((C1406=9),VLOOKUP(J1406,'9 лет'!$G$5:$H$79,2),IF((C1406=10),VLOOKUP(J1406,'10 лет'!$G$5:$H$79,2),IF((C1406=11),VLOOKUP(J1406,'11 лет'!$G$5:$H$79,2),IF((C1406=12),VLOOKUP(J1406,'12 лет'!$G$5:$H$79,2),IF((C1406=13),VLOOKUP(J1406,'13 лет'!$G$5:$H$79,2),IF((C1406=14),VLOOKUP(J1406,'14 лет'!$G$5:$H$79,2),IF(C1406&gt;=15,"0")))))))))</f>
        <v>0</v>
      </c>
      <c r="L1406" s="28"/>
      <c r="M1406" s="17" t="str">
        <f>IF((C1406=12),VLOOKUP(L1406,'12 лет'!$I$5:$J$81,2),IF((C1406=13),VLOOKUP(L1406,'13 лет'!$I$5:$J$81,2),IF((C1406=14),VLOOKUP(L1406,'14 лет'!$I$5:$J$80,2),IF((C1406=15),VLOOKUP(L1406,'15 лет'!$G$5:$H$82,2),IF((C1406=16),VLOOKUP(L1406,'16 лет'!$G$5:$H$81,2),IF((C1406=17),VLOOKUP(L1406,'17 лет'!$G$5:$H$81,2),IF(C1406&lt;12,"0")))))))</f>
        <v>0</v>
      </c>
      <c r="N1406" s="28"/>
      <c r="O1406" s="17" t="str">
        <f>IF((C1406=15),VLOOKUP(N1406,'15 лет'!$I$5:$J$100,2),IF((C1406=16),VLOOKUP(N1406,'16 лет'!$I$5:$J$94,2),IF((C1406=17),VLOOKUP(N1406,'17 лет'!$I$5:$J$97,2),IF(C1406&lt;15,"0"))))</f>
        <v>0</v>
      </c>
      <c r="P1406" s="11"/>
      <c r="Q1406" s="17">
        <f>IF((C1406&lt;=7),VLOOKUP(P1406,'7 лет'!$I$5:$J$79,2),IF((C1406=8),VLOOKUP(P1406,'8 лет'!$I$5:$J$79,2),IF((C1406=9),VLOOKUP(P1406,'9 лет'!$I$5:$J$79,2),IF((C1406=10),VLOOKUP(P1406,'10 лет'!$I$5:$J$79,2),IF((C1406=11),VLOOKUP(P1406,'11 лет'!$I$5:$J$79,2),IF((C1406=12),VLOOKUP(P1406,'12 лет'!$K$5:$L$79,2),IF((C1406=13),VLOOKUP(P1406,'13 лет'!$K$5:$L$79,2),IF((C1406=14),VLOOKUP(P1406,'14 лет'!$K$5:$L$79,2),IF((C1406=15),VLOOKUP(P1406,'15 лет'!$K$5:$L$79,2),IF((C1406=16),VLOOKUP(P1406,'16 лет'!$K$5:$L$79,2),IF((C1406=17),VLOOKUP(P1406,'17 лет'!$K$5:$L$79,2),)))))))))))</f>
        <v>50</v>
      </c>
      <c r="R1406" s="28"/>
      <c r="S1406" s="17">
        <f>IF((C1406&lt;=7),VLOOKUP(R1406,'7 лет'!$K$5:$L$79,2),IF((C1406=8),VLOOKUP(R1406,'8 лет'!$K$5:$L$79,2),IF((C1406=9),VLOOKUP(R1406,'9 лет'!$K$5:$L$79,2),IF((C1406=10),VLOOKUP(R1406,'10 лет'!$K$5:$L$79,2),IF((C1406=11),VLOOKUP(R1406,'11 лет'!$K$5:$L$79,2),IF((C1406=12),VLOOKUP(R1406,'12 лет'!$M$5:$N$79,2),IF((C1406=13),VLOOKUP(R1406,'13 лет'!$M$5:$N$79,2),IF((C1406=14),VLOOKUP(R1406,'14 лет'!$M$5:$N$79,2),IF((C1406=15),VLOOKUP(R1406,'15 лет'!$M$5:$N$79,2),IF((C1406=16),VLOOKUP(R1406,'16 лет'!$M$5:$N$79,2),IF((C1406=17),VLOOKUP(R1406,'17 лет'!$M$5:$N$79,2))))))))))))</f>
        <v>0</v>
      </c>
      <c r="T1406" s="34">
        <f t="shared" si="66"/>
        <v>50</v>
      </c>
      <c r="U1406" s="4">
        <f>'Личное первенство юноши'!U212</f>
        <v>7</v>
      </c>
      <c r="V1406" s="120"/>
      <c r="W1406" s="111"/>
      <c r="X1406" t="str">
        <f>P1400</f>
        <v>Субъект РФ 34</v>
      </c>
    </row>
    <row r="1407" spans="1:24" ht="18.75">
      <c r="A1407" s="28">
        <v>3</v>
      </c>
      <c r="B1407" s="79"/>
      <c r="C1407" s="28"/>
      <c r="D1407" s="28"/>
      <c r="E1407" s="17">
        <f>IF((C1407&lt;=7),VLOOKUP(D1407,'7 лет'!$A$5:$B$78,2),IF((C1407=8),VLOOKUP(D1407,'8 лет'!$A$5:$B$78,2),IF((C1407=9),VLOOKUP(D1407,'9 лет'!$A$5:$B$78,2),IF((C1407=10),VLOOKUP(D1407,'10 лет'!$A$5:$B$78,2),IF((C1407=11),VLOOKUP(D1407,'11 лет'!$A$5:$B$78,2),IF((C1407=12),VLOOKUP(D1407,'12 лет'!$A$5:$B$78,2),IF((C1407=13),VLOOKUP(D1407,'13 лет'!$A$5:$B$78,2),IF((C1407=14),VLOOKUP(D1407,'14 лет'!$A$5:$B$78,2),IF((C1407=15),VLOOKUP(D1407,'15 лет'!$A$5:$B$78,2),IF((C1407=16),VLOOKUP(D1407,'16 лет'!$A$5:$B$78,2),IF((C1407=17),VLOOKUP(D1407,'17 лет'!$A$5:$B$78,2))))))))))))</f>
        <v>0</v>
      </c>
      <c r="F1407" s="28"/>
      <c r="G1407" s="17">
        <f>IF((C1407&lt;=7),VLOOKUP(F1407,'7 лет'!$C$5:$D$79,2),IF((C1407=8),VLOOKUP(F1407,'8 лет'!$C$5:$D$79,2),IF((C1407=9),VLOOKUP(F1407,'9 лет'!$C$5:$D$79,2),IF((C1407=10),VLOOKUP(F1407,'10 лет'!$C$5:$D$79,2),IF((C1407=11),VLOOKUP(F1407,'11 лет'!$C$5:$D$79,2),IF((C1407=12),VLOOKUP(F1407,'12 лет'!$C$5:$D$79,2),IF((C1407=13),VLOOKUP(F1407,'13 лет'!$C$5:$D$79,2),IF((C1407=14),VLOOKUP(F1407,'14 лет'!$C$5:$D$79,2),IF((C1407=15),VLOOKUP(F1407,'15 лет'!$C$5:$D$79,2),IF((C1407=16),VLOOKUP(F1407,'16 лет'!$C$5:$D$79,2),IF((C1407=17),VLOOKUP(F1407,'17 лет'!$C$5:$D$79,2))))))))))))</f>
        <v>0</v>
      </c>
      <c r="H1407" s="28"/>
      <c r="I1407" s="17">
        <f>IF((C1407&lt;=7),VLOOKUP(H1407,'7 лет'!$E$5:$F$79,2),IF((C1407=8),VLOOKUP(H1407,'8 лет'!$E$5:$F$79,2),IF((C1407=9),VLOOKUP(H1407,'9 лет'!$E$5:$F$79,2),IF((C1407=10),VLOOKUP(H1407,'10 лет'!$E$5:$F$79,2),IF((C1407=11),VLOOKUP(H1407,'11 лет'!$E$5:$F$79,2),IF((C1407=12),VLOOKUP(H1407,'12 лет'!$E$5:$F$79,2),IF((C1407=13),VLOOKUP(H1407,'13 лет'!$E$5:$F$79,2),IF((C1407=14),VLOOKUP(H1407,'14 лет'!$E$5:$F$79,2),IF((C1407=15),VLOOKUP(H1407,'15 лет'!$E$5:$F$79,2),IF((C1407=16),VLOOKUP(H1407,'16 лет'!$E$5:$F$79,2),IF((C1407=17),VLOOKUP(H1407,'17 лет'!$E$5:$F$79,2))))))))))))</f>
        <v>0</v>
      </c>
      <c r="J1407" s="28"/>
      <c r="K1407" s="17">
        <f>IF((C1407&lt;=7),VLOOKUP(J1407,'7 лет'!$G$5:$H$79,2),IF((C1407=8),VLOOKUP(J1407,'8 лет'!$G$5:$H$79,2),IF((C1407=9),VLOOKUP(J1407,'9 лет'!$G$5:$H$79,2),IF((C1407=10),VLOOKUP(J1407,'10 лет'!$G$5:$H$79,2),IF((C1407=11),VLOOKUP(J1407,'11 лет'!$G$5:$H$79,2),IF((C1407=12),VLOOKUP(J1407,'12 лет'!$G$5:$H$79,2),IF((C1407=13),VLOOKUP(J1407,'13 лет'!$G$5:$H$79,2),IF((C1407=14),VLOOKUP(J1407,'14 лет'!$G$5:$H$79,2),IF(C1407&gt;=15,"0")))))))))</f>
        <v>0</v>
      </c>
      <c r="L1407" s="28"/>
      <c r="M1407" s="17" t="str">
        <f>IF((C1407=12),VLOOKUP(L1407,'12 лет'!$I$5:$J$81,2),IF((C1407=13),VLOOKUP(L1407,'13 лет'!$I$5:$J$81,2),IF((C1407=14),VLOOKUP(L1407,'14 лет'!$I$5:$J$80,2),IF((C1407=15),VLOOKUP(L1407,'15 лет'!$G$5:$H$82,2),IF((C1407=16),VLOOKUP(L1407,'16 лет'!$G$5:$H$81,2),IF((C1407=17),VLOOKUP(L1407,'17 лет'!$G$5:$H$81,2),IF(C1407&lt;12,"0")))))))</f>
        <v>0</v>
      </c>
      <c r="N1407" s="28"/>
      <c r="O1407" s="17" t="str">
        <f>IF((C1407=15),VLOOKUP(N1407,'15 лет'!$I$5:$J$100,2),IF((C1407=16),VLOOKUP(N1407,'16 лет'!$I$5:$J$94,2),IF((C1407=17),VLOOKUP(N1407,'17 лет'!$I$5:$J$97,2),IF(C1407&lt;15,"0"))))</f>
        <v>0</v>
      </c>
      <c r="P1407" s="11"/>
      <c r="Q1407" s="17">
        <f>IF((C1407&lt;=7),VLOOKUP(P1407,'7 лет'!$I$5:$J$79,2),IF((C1407=8),VLOOKUP(P1407,'8 лет'!$I$5:$J$79,2),IF((C1407=9),VLOOKUP(P1407,'9 лет'!$I$5:$J$79,2),IF((C1407=10),VLOOKUP(P1407,'10 лет'!$I$5:$J$79,2),IF((C1407=11),VLOOKUP(P1407,'11 лет'!$I$5:$J$79,2),IF((C1407=12),VLOOKUP(P1407,'12 лет'!$K$5:$L$79,2),IF((C1407=13),VLOOKUP(P1407,'13 лет'!$K$5:$L$79,2),IF((C1407=14),VLOOKUP(P1407,'14 лет'!$K$5:$L$79,2),IF((C1407=15),VLOOKUP(P1407,'15 лет'!$K$5:$L$79,2),IF((C1407=16),VLOOKUP(P1407,'16 лет'!$K$5:$L$79,2),IF((C1407=17),VLOOKUP(P1407,'17 лет'!$K$5:$L$79,2),)))))))))))</f>
        <v>50</v>
      </c>
      <c r="R1407" s="28"/>
      <c r="S1407" s="17">
        <f>IF((C1407&lt;=7),VLOOKUP(R1407,'7 лет'!$K$5:$L$79,2),IF((C1407=8),VLOOKUP(R1407,'8 лет'!$K$5:$L$79,2),IF((C1407=9),VLOOKUP(R1407,'9 лет'!$K$5:$L$79,2),IF((C1407=10),VLOOKUP(R1407,'10 лет'!$K$5:$L$79,2),IF((C1407=11),VLOOKUP(R1407,'11 лет'!$K$5:$L$79,2),IF((C1407=12),VLOOKUP(R1407,'12 лет'!$M$5:$N$79,2),IF((C1407=13),VLOOKUP(R1407,'13 лет'!$M$5:$N$79,2),IF((C1407=14),VLOOKUP(R1407,'14 лет'!$M$5:$N$79,2),IF((C1407=15),VLOOKUP(R1407,'15 лет'!$M$5:$N$79,2),IF((C1407=16),VLOOKUP(R1407,'16 лет'!$M$5:$N$79,2),IF((C1407=17),VLOOKUP(R1407,'17 лет'!$M$5:$N$79,2))))))))))))</f>
        <v>0</v>
      </c>
      <c r="T1407" s="34">
        <f t="shared" si="66"/>
        <v>50</v>
      </c>
      <c r="U1407" s="4">
        <f>'Личное первенство юноши'!U213</f>
        <v>7</v>
      </c>
      <c r="V1407" s="120"/>
      <c r="W1407" s="111"/>
      <c r="X1407" t="str">
        <f>P1400</f>
        <v>Субъект РФ 34</v>
      </c>
    </row>
    <row r="1408" spans="1:24" ht="18.75">
      <c r="A1408" s="28">
        <v>4</v>
      </c>
      <c r="B1408" s="79"/>
      <c r="C1408" s="28"/>
      <c r="D1408" s="28"/>
      <c r="E1408" s="17">
        <f>IF((C1408&lt;=7),VLOOKUP(D1408,'7 лет'!$A$5:$B$78,2),IF((C1408=8),VLOOKUP(D1408,'8 лет'!$A$5:$B$78,2),IF((C1408=9),VLOOKUP(D1408,'9 лет'!$A$5:$B$78,2),IF((C1408=10),VLOOKUP(D1408,'10 лет'!$A$5:$B$78,2),IF((C1408=11),VLOOKUP(D1408,'11 лет'!$A$5:$B$78,2),IF((C1408=12),VLOOKUP(D1408,'12 лет'!$A$5:$B$78,2),IF((C1408=13),VLOOKUP(D1408,'13 лет'!$A$5:$B$78,2),IF((C1408=14),VLOOKUP(D1408,'14 лет'!$A$5:$B$78,2),IF((C1408=15),VLOOKUP(D1408,'15 лет'!$A$5:$B$78,2),IF((C1408=16),VLOOKUP(D1408,'16 лет'!$A$5:$B$78,2),IF((C1408=17),VLOOKUP(D1408,'17 лет'!$A$5:$B$78,2))))))))))))</f>
        <v>0</v>
      </c>
      <c r="F1408" s="28"/>
      <c r="G1408" s="17">
        <f>IF((C1408&lt;=7),VLOOKUP(F1408,'7 лет'!$C$5:$D$79,2),IF((C1408=8),VLOOKUP(F1408,'8 лет'!$C$5:$D$79,2),IF((C1408=9),VLOOKUP(F1408,'9 лет'!$C$5:$D$79,2),IF((C1408=10),VLOOKUP(F1408,'10 лет'!$C$5:$D$79,2),IF((C1408=11),VLOOKUP(F1408,'11 лет'!$C$5:$D$79,2),IF((C1408=12),VLOOKUP(F1408,'12 лет'!$C$5:$D$79,2),IF((C1408=13),VLOOKUP(F1408,'13 лет'!$C$5:$D$79,2),IF((C1408=14),VLOOKUP(F1408,'14 лет'!$C$5:$D$79,2),IF((C1408=15),VLOOKUP(F1408,'15 лет'!$C$5:$D$79,2),IF((C1408=16),VLOOKUP(F1408,'16 лет'!$C$5:$D$79,2),IF((C1408=17),VLOOKUP(F1408,'17 лет'!$C$5:$D$79,2))))))))))))</f>
        <v>0</v>
      </c>
      <c r="H1408" s="28"/>
      <c r="I1408" s="17">
        <f>IF((C1408&lt;=7),VLOOKUP(H1408,'7 лет'!$E$5:$F$79,2),IF((C1408=8),VLOOKUP(H1408,'8 лет'!$E$5:$F$79,2),IF((C1408=9),VLOOKUP(H1408,'9 лет'!$E$5:$F$79,2),IF((C1408=10),VLOOKUP(H1408,'10 лет'!$E$5:$F$79,2),IF((C1408=11),VLOOKUP(H1408,'11 лет'!$E$5:$F$79,2),IF((C1408=12),VLOOKUP(H1408,'12 лет'!$E$5:$F$79,2),IF((C1408=13),VLOOKUP(H1408,'13 лет'!$E$5:$F$79,2),IF((C1408=14),VLOOKUP(H1408,'14 лет'!$E$5:$F$79,2),IF((C1408=15),VLOOKUP(H1408,'15 лет'!$E$5:$F$79,2),IF((C1408=16),VLOOKUP(H1408,'16 лет'!$E$5:$F$79,2),IF((C1408=17),VLOOKUP(H1408,'17 лет'!$E$5:$F$79,2))))))))))))</f>
        <v>0</v>
      </c>
      <c r="J1408" s="28"/>
      <c r="K1408" s="17">
        <f>IF((C1408&lt;=7),VLOOKUP(J1408,'7 лет'!$G$5:$H$79,2),IF((C1408=8),VLOOKUP(J1408,'8 лет'!$G$5:$H$79,2),IF((C1408=9),VLOOKUP(J1408,'9 лет'!$G$5:$H$79,2),IF((C1408=10),VLOOKUP(J1408,'10 лет'!$G$5:$H$79,2),IF((C1408=11),VLOOKUP(J1408,'11 лет'!$G$5:$H$79,2),IF((C1408=12),VLOOKUP(J1408,'12 лет'!$G$5:$H$79,2),IF((C1408=13),VLOOKUP(J1408,'13 лет'!$G$5:$H$79,2),IF((C1408=14),VLOOKUP(J1408,'14 лет'!$G$5:$H$79,2),IF(C1408&gt;=15,"0")))))))))</f>
        <v>0</v>
      </c>
      <c r="L1408" s="28"/>
      <c r="M1408" s="17" t="str">
        <f>IF((C1408=12),VLOOKUP(L1408,'12 лет'!$I$5:$J$81,2),IF((C1408=13),VLOOKUP(L1408,'13 лет'!$I$5:$J$81,2),IF((C1408=14),VLOOKUP(L1408,'14 лет'!$I$5:$J$80,2),IF((C1408=15),VLOOKUP(L1408,'15 лет'!$G$5:$H$82,2),IF((C1408=16),VLOOKUP(L1408,'16 лет'!$G$5:$H$81,2),IF((C1408=17),VLOOKUP(L1408,'17 лет'!$G$5:$H$81,2),IF(C1408&lt;12,"0")))))))</f>
        <v>0</v>
      </c>
      <c r="N1408" s="28"/>
      <c r="O1408" s="17" t="str">
        <f>IF((C1408=15),VLOOKUP(N1408,'15 лет'!$I$5:$J$100,2),IF((C1408=16),VLOOKUP(N1408,'16 лет'!$I$5:$J$94,2),IF((C1408=17),VLOOKUP(N1408,'17 лет'!$I$5:$J$97,2),IF(C1408&lt;15,"0"))))</f>
        <v>0</v>
      </c>
      <c r="P1408" s="11"/>
      <c r="Q1408" s="17">
        <f>IF((C1408&lt;=7),VLOOKUP(P1408,'7 лет'!$I$5:$J$79,2),IF((C1408=8),VLOOKUP(P1408,'8 лет'!$I$5:$J$79,2),IF((C1408=9),VLOOKUP(P1408,'9 лет'!$I$5:$J$79,2),IF((C1408=10),VLOOKUP(P1408,'10 лет'!$I$5:$J$79,2),IF((C1408=11),VLOOKUP(P1408,'11 лет'!$I$5:$J$79,2),IF((C1408=12),VLOOKUP(P1408,'12 лет'!$K$5:$L$79,2),IF((C1408=13),VLOOKUP(P1408,'13 лет'!$K$5:$L$79,2),IF((C1408=14),VLOOKUP(P1408,'14 лет'!$K$5:$L$79,2),IF((C1408=15),VLOOKUP(P1408,'15 лет'!$K$5:$L$79,2),IF((C1408=16),VLOOKUP(P1408,'16 лет'!$K$5:$L$79,2),IF((C1408=17),VLOOKUP(P1408,'17 лет'!$K$5:$L$79,2),)))))))))))</f>
        <v>50</v>
      </c>
      <c r="R1408" s="28"/>
      <c r="S1408" s="17">
        <f>IF((C1408&lt;=7),VLOOKUP(R1408,'7 лет'!$K$5:$L$79,2),IF((C1408=8),VLOOKUP(R1408,'8 лет'!$K$5:$L$79,2),IF((C1408=9),VLOOKUP(R1408,'9 лет'!$K$5:$L$79,2),IF((C1408=10),VLOOKUP(R1408,'10 лет'!$K$5:$L$79,2),IF((C1408=11),VLOOKUP(R1408,'11 лет'!$K$5:$L$79,2),IF((C1408=12),VLOOKUP(R1408,'12 лет'!$M$5:$N$79,2),IF((C1408=13),VLOOKUP(R1408,'13 лет'!$M$5:$N$79,2),IF((C1408=14),VLOOKUP(R1408,'14 лет'!$M$5:$N$79,2),IF((C1408=15),VLOOKUP(R1408,'15 лет'!$M$5:$N$79,2),IF((C1408=16),VLOOKUP(R1408,'16 лет'!$M$5:$N$79,2),IF((C1408=17),VLOOKUP(R1408,'17 лет'!$M$5:$N$79,2))))))))))))</f>
        <v>0</v>
      </c>
      <c r="T1408" s="34">
        <f t="shared" si="66"/>
        <v>50</v>
      </c>
      <c r="U1408" s="4">
        <f>'Личное первенство юноши'!U214</f>
        <v>7</v>
      </c>
      <c r="V1408" s="120"/>
      <c r="W1408" s="111"/>
      <c r="X1408" t="str">
        <f>P1400</f>
        <v>Субъект РФ 34</v>
      </c>
    </row>
    <row r="1409" spans="1:24" ht="18.75">
      <c r="A1409" s="28">
        <v>5</v>
      </c>
      <c r="B1409" s="79"/>
      <c r="C1409" s="30"/>
      <c r="D1409" s="28"/>
      <c r="E1409" s="17">
        <f>IF((C1409&lt;=7),VLOOKUP(D1409,'7 лет'!$A$5:$B$78,2),IF((C1409=8),VLOOKUP(D1409,'8 лет'!$A$5:$B$78,2),IF((C1409=9),VLOOKUP(D1409,'9 лет'!$A$5:$B$78,2),IF((C1409=10),VLOOKUP(D1409,'10 лет'!$A$5:$B$78,2),IF((C1409=11),VLOOKUP(D1409,'11 лет'!$A$5:$B$78,2),IF((C1409=12),VLOOKUP(D1409,'12 лет'!$A$5:$B$78,2),IF((C1409=13),VLOOKUP(D1409,'13 лет'!$A$5:$B$78,2),IF((C1409=14),VLOOKUP(D1409,'14 лет'!$A$5:$B$78,2),IF((C1409=15),VLOOKUP(D1409,'15 лет'!$A$5:$B$78,2),IF((C1409=16),VLOOKUP(D1409,'16 лет'!$A$5:$B$78,2),IF((C1409=17),VLOOKUP(D1409,'17 лет'!$A$5:$B$78,2))))))))))))</f>
        <v>0</v>
      </c>
      <c r="F1409" s="28"/>
      <c r="G1409" s="17">
        <f>IF((C1409&lt;=7),VLOOKUP(F1409,'7 лет'!$C$5:$D$79,2),IF((C1409=8),VLOOKUP(F1409,'8 лет'!$C$5:$D$79,2),IF((C1409=9),VLOOKUP(F1409,'9 лет'!$C$5:$D$79,2),IF((C1409=10),VLOOKUP(F1409,'10 лет'!$C$5:$D$79,2),IF((C1409=11),VLOOKUP(F1409,'11 лет'!$C$5:$D$79,2),IF((C1409=12),VLOOKUP(F1409,'12 лет'!$C$5:$D$79,2),IF((C1409=13),VLOOKUP(F1409,'13 лет'!$C$5:$D$79,2),IF((C1409=14),VLOOKUP(F1409,'14 лет'!$C$5:$D$79,2),IF((C1409=15),VLOOKUP(F1409,'15 лет'!$C$5:$D$79,2),IF((C1409=16),VLOOKUP(F1409,'16 лет'!$C$5:$D$79,2),IF((C1409=17),VLOOKUP(F1409,'17 лет'!$C$5:$D$79,2))))))))))))</f>
        <v>0</v>
      </c>
      <c r="H1409" s="28"/>
      <c r="I1409" s="17">
        <f>IF((C1409&lt;=7),VLOOKUP(H1409,'7 лет'!$E$5:$F$79,2),IF((C1409=8),VLOOKUP(H1409,'8 лет'!$E$5:$F$79,2),IF((C1409=9),VLOOKUP(H1409,'9 лет'!$E$5:$F$79,2),IF((C1409=10),VLOOKUP(H1409,'10 лет'!$E$5:$F$79,2),IF((C1409=11),VLOOKUP(H1409,'11 лет'!$E$5:$F$79,2),IF((C1409=12),VLOOKUP(H1409,'12 лет'!$E$5:$F$79,2),IF((C1409=13),VLOOKUP(H1409,'13 лет'!$E$5:$F$79,2),IF((C1409=14),VLOOKUP(H1409,'14 лет'!$E$5:$F$79,2),IF((C1409=15),VLOOKUP(H1409,'15 лет'!$E$5:$F$79,2),IF((C1409=16),VLOOKUP(H1409,'16 лет'!$E$5:$F$79,2),IF((C1409=17),VLOOKUP(H1409,'17 лет'!$E$5:$F$79,2))))))))))))</f>
        <v>0</v>
      </c>
      <c r="J1409" s="28"/>
      <c r="K1409" s="17">
        <f>IF((C1409&lt;=7),VLOOKUP(J1409,'7 лет'!$G$5:$H$79,2),IF((C1409=8),VLOOKUP(J1409,'8 лет'!$G$5:$H$79,2),IF((C1409=9),VLOOKUP(J1409,'9 лет'!$G$5:$H$79,2),IF((C1409=10),VLOOKUP(J1409,'10 лет'!$G$5:$H$79,2),IF((C1409=11),VLOOKUP(J1409,'11 лет'!$G$5:$H$79,2),IF((C1409=12),VLOOKUP(J1409,'12 лет'!$G$5:$H$79,2),IF((C1409=13),VLOOKUP(J1409,'13 лет'!$G$5:$H$79,2),IF((C1409=14),VLOOKUP(J1409,'14 лет'!$G$5:$H$79,2),IF(C1409&gt;=15,"0")))))))))</f>
        <v>0</v>
      </c>
      <c r="L1409" s="28"/>
      <c r="M1409" s="17" t="str">
        <f>IF((C1409=12),VLOOKUP(L1409,'12 лет'!$I$5:$J$81,2),IF((C1409=13),VLOOKUP(L1409,'13 лет'!$I$5:$J$81,2),IF((C1409=14),VLOOKUP(L1409,'14 лет'!$I$5:$J$80,2),IF((C1409=15),VLOOKUP(L1409,'15 лет'!$G$5:$H$82,2),IF((C1409=16),VLOOKUP(L1409,'16 лет'!$G$5:$H$81,2),IF((C1409=17),VLOOKUP(L1409,'17 лет'!$G$5:$H$81,2),IF(C1409&lt;12,"0")))))))</f>
        <v>0</v>
      </c>
      <c r="N1409" s="28"/>
      <c r="O1409" s="17" t="str">
        <f>IF((C1409=15),VLOOKUP(N1409,'15 лет'!$I$5:$J$100,2),IF((C1409=16),VLOOKUP(N1409,'16 лет'!$I$5:$J$94,2),IF((C1409=17),VLOOKUP(N1409,'17 лет'!$I$5:$J$97,2),IF(C1409&lt;15,"0"))))</f>
        <v>0</v>
      </c>
      <c r="P1409" s="11"/>
      <c r="Q1409" s="17">
        <f>IF((C1409&lt;=7),VLOOKUP(P1409,'7 лет'!$I$5:$J$79,2),IF((C1409=8),VLOOKUP(P1409,'8 лет'!$I$5:$J$79,2),IF((C1409=9),VLOOKUP(P1409,'9 лет'!$I$5:$J$79,2),IF((C1409=10),VLOOKUP(P1409,'10 лет'!$I$5:$J$79,2),IF((C1409=11),VLOOKUP(P1409,'11 лет'!$I$5:$J$79,2),IF((C1409=12),VLOOKUP(P1409,'12 лет'!$K$5:$L$79,2),IF((C1409=13),VLOOKUP(P1409,'13 лет'!$K$5:$L$79,2),IF((C1409=14),VLOOKUP(P1409,'14 лет'!$K$5:$L$79,2),IF((C1409=15),VLOOKUP(P1409,'15 лет'!$K$5:$L$79,2),IF((C1409=16),VLOOKUP(P1409,'16 лет'!$K$5:$L$79,2),IF((C1409=17),VLOOKUP(P1409,'17 лет'!$K$5:$L$79,2),)))))))))))</f>
        <v>50</v>
      </c>
      <c r="R1409" s="28"/>
      <c r="S1409" s="17">
        <f>IF((C1409&lt;=7),VLOOKUP(R1409,'7 лет'!$K$5:$L$79,2),IF((C1409=8),VLOOKUP(R1409,'8 лет'!$K$5:$L$79,2),IF((C1409=9),VLOOKUP(R1409,'9 лет'!$K$5:$L$79,2),IF((C1409=10),VLOOKUP(R1409,'10 лет'!$K$5:$L$79,2),IF((C1409=11),VLOOKUP(R1409,'11 лет'!$K$5:$L$79,2),IF((C1409=12),VLOOKUP(R1409,'12 лет'!$M$5:$N$79,2),IF((C1409=13),VLOOKUP(R1409,'13 лет'!$M$5:$N$79,2),IF((C1409=14),VLOOKUP(R1409,'14 лет'!$M$5:$N$79,2),IF((C1409=15),VLOOKUP(R1409,'15 лет'!$M$5:$N$79,2),IF((C1409=16),VLOOKUP(R1409,'16 лет'!$M$5:$N$79,2),IF((C1409=17),VLOOKUP(R1409,'17 лет'!$M$5:$N$79,2))))))))))))</f>
        <v>0</v>
      </c>
      <c r="T1409" s="34">
        <f t="shared" si="66"/>
        <v>50</v>
      </c>
      <c r="U1409" s="4">
        <f>'Личное первенство юноши'!U215</f>
        <v>7</v>
      </c>
      <c r="V1409" s="120"/>
      <c r="W1409" s="111"/>
      <c r="X1409" t="str">
        <f>P1400</f>
        <v>Субъект РФ 34</v>
      </c>
    </row>
    <row r="1410" spans="1:24" ht="18.75">
      <c r="A1410" s="28">
        <v>6</v>
      </c>
      <c r="B1410" s="79"/>
      <c r="C1410" s="30"/>
      <c r="D1410" s="28"/>
      <c r="E1410" s="17">
        <f>IF((C1410&lt;=7),VLOOKUP(D1410,'7 лет'!$A$5:$B$78,2),IF((C1410=8),VLOOKUP(D1410,'8 лет'!$A$5:$B$78,2),IF((C1410=9),VLOOKUP(D1410,'9 лет'!$A$5:$B$78,2),IF((C1410=10),VLOOKUP(D1410,'10 лет'!$A$5:$B$78,2),IF((C1410=11),VLOOKUP(D1410,'11 лет'!$A$5:$B$78,2),IF((C1410=12),VLOOKUP(D1410,'12 лет'!$A$5:$B$78,2),IF((C1410=13),VLOOKUP(D1410,'13 лет'!$A$5:$B$78,2),IF((C1410=14),VLOOKUP(D1410,'14 лет'!$A$5:$B$78,2),IF((C1410=15),VLOOKUP(D1410,'15 лет'!$A$5:$B$78,2),IF((C1410=16),VLOOKUP(D1410,'16 лет'!$A$5:$B$78,2),IF((C1410=17),VLOOKUP(D1410,'17 лет'!$A$5:$B$78,2))))))))))))</f>
        <v>0</v>
      </c>
      <c r="F1410" s="28"/>
      <c r="G1410" s="17">
        <f>IF((C1410&lt;=7),VLOOKUP(F1410,'7 лет'!$C$5:$D$79,2),IF((C1410=8),VLOOKUP(F1410,'8 лет'!$C$5:$D$79,2),IF((C1410=9),VLOOKUP(F1410,'9 лет'!$C$5:$D$79,2),IF((C1410=10),VLOOKUP(F1410,'10 лет'!$C$5:$D$79,2),IF((C1410=11),VLOOKUP(F1410,'11 лет'!$C$5:$D$79,2),IF((C1410=12),VLOOKUP(F1410,'12 лет'!$C$5:$D$79,2),IF((C1410=13),VLOOKUP(F1410,'13 лет'!$C$5:$D$79,2),IF((C1410=14),VLOOKUP(F1410,'14 лет'!$C$5:$D$79,2),IF((C1410=15),VLOOKUP(F1410,'15 лет'!$C$5:$D$79,2),IF((C1410=16),VLOOKUP(F1410,'16 лет'!$C$5:$D$79,2),IF((C1410=17),VLOOKUP(F1410,'17 лет'!$C$5:$D$79,2))))))))))))</f>
        <v>0</v>
      </c>
      <c r="H1410" s="28"/>
      <c r="I1410" s="17">
        <f>IF((C1410&lt;=7),VLOOKUP(H1410,'7 лет'!$E$5:$F$79,2),IF((C1410=8),VLOOKUP(H1410,'8 лет'!$E$5:$F$79,2),IF((C1410=9),VLOOKUP(H1410,'9 лет'!$E$5:$F$79,2),IF((C1410=10),VLOOKUP(H1410,'10 лет'!$E$5:$F$79,2),IF((C1410=11),VLOOKUP(H1410,'11 лет'!$E$5:$F$79,2),IF((C1410=12),VLOOKUP(H1410,'12 лет'!$E$5:$F$79,2),IF((C1410=13),VLOOKUP(H1410,'13 лет'!$E$5:$F$79,2),IF((C1410=14),VLOOKUP(H1410,'14 лет'!$E$5:$F$79,2),IF((C1410=15),VLOOKUP(H1410,'15 лет'!$E$5:$F$79,2),IF((C1410=16),VLOOKUP(H1410,'16 лет'!$E$5:$F$79,2),IF((C1410=17),VLOOKUP(H1410,'17 лет'!$E$5:$F$79,2))))))))))))</f>
        <v>0</v>
      </c>
      <c r="J1410" s="28"/>
      <c r="K1410" s="17">
        <f>IF((C1410&lt;=7),VLOOKUP(J1410,'7 лет'!$G$5:$H$79,2),IF((C1410=8),VLOOKUP(J1410,'8 лет'!$G$5:$H$79,2),IF((C1410=9),VLOOKUP(J1410,'9 лет'!$G$5:$H$79,2),IF((C1410=10),VLOOKUP(J1410,'10 лет'!$G$5:$H$79,2),IF((C1410=11),VLOOKUP(J1410,'11 лет'!$G$5:$H$79,2),IF((C1410=12),VLOOKUP(J1410,'12 лет'!$G$5:$H$79,2),IF((C1410=13),VLOOKUP(J1410,'13 лет'!$G$5:$H$79,2),IF((C1410=14),VLOOKUP(J1410,'14 лет'!$G$5:$H$79,2),IF(C1410&gt;=15,"0")))))))))</f>
        <v>0</v>
      </c>
      <c r="L1410" s="28"/>
      <c r="M1410" s="17" t="str">
        <f>IF((C1410=12),VLOOKUP(L1410,'12 лет'!$I$5:$J$81,2),IF((C1410=13),VLOOKUP(L1410,'13 лет'!$I$5:$J$81,2),IF((C1410=14),VLOOKUP(L1410,'14 лет'!$I$5:$J$80,2),IF((C1410=15),VLOOKUP(L1410,'15 лет'!$G$5:$H$82,2),IF((C1410=16),VLOOKUP(L1410,'16 лет'!$G$5:$H$81,2),IF((C1410=17),VLOOKUP(L1410,'17 лет'!$G$5:$H$81,2),IF(C1410&lt;12,"0")))))))</f>
        <v>0</v>
      </c>
      <c r="N1410" s="28"/>
      <c r="O1410" s="17" t="str">
        <f>IF((C1410=15),VLOOKUP(N1410,'15 лет'!$I$5:$J$100,2),IF((C1410=16),VLOOKUP(N1410,'16 лет'!$I$5:$J$94,2),IF((C1410=17),VLOOKUP(N1410,'17 лет'!$I$5:$J$97,2),IF(C1410&lt;15,"0"))))</f>
        <v>0</v>
      </c>
      <c r="P1410" s="11"/>
      <c r="Q1410" s="17">
        <f>IF((C1410&lt;=7),VLOOKUP(P1410,'7 лет'!$I$5:$J$79,2),IF((C1410=8),VLOOKUP(P1410,'8 лет'!$I$5:$J$79,2),IF((C1410=9),VLOOKUP(P1410,'9 лет'!$I$5:$J$79,2),IF((C1410=10),VLOOKUP(P1410,'10 лет'!$I$5:$J$79,2),IF((C1410=11),VLOOKUP(P1410,'11 лет'!$I$5:$J$79,2),IF((C1410=12),VLOOKUP(P1410,'12 лет'!$K$5:$L$79,2),IF((C1410=13),VLOOKUP(P1410,'13 лет'!$K$5:$L$79,2),IF((C1410=14),VLOOKUP(P1410,'14 лет'!$K$5:$L$79,2),IF((C1410=15),VLOOKUP(P1410,'15 лет'!$K$5:$L$79,2),IF((C1410=16),VLOOKUP(P1410,'16 лет'!$K$5:$L$79,2),IF((C1410=17),VLOOKUP(P1410,'17 лет'!$K$5:$L$79,2),)))))))))))</f>
        <v>50</v>
      </c>
      <c r="R1410" s="28"/>
      <c r="S1410" s="17">
        <f>IF((C1410&lt;=7),VLOOKUP(R1410,'7 лет'!$K$5:$L$79,2),IF((C1410=8),VLOOKUP(R1410,'8 лет'!$K$5:$L$79,2),IF((C1410=9),VLOOKUP(R1410,'9 лет'!$K$5:$L$79,2),IF((C1410=10),VLOOKUP(R1410,'10 лет'!$K$5:$L$79,2),IF((C1410=11),VLOOKUP(R1410,'11 лет'!$K$5:$L$79,2),IF((C1410=12),VLOOKUP(R1410,'12 лет'!$M$5:$N$79,2),IF((C1410=13),VLOOKUP(R1410,'13 лет'!$M$5:$N$79,2),IF((C1410=14),VLOOKUP(R1410,'14 лет'!$M$5:$N$79,2),IF((C1410=15),VLOOKUP(R1410,'15 лет'!$M$5:$N$79,2),IF((C1410=16),VLOOKUP(R1410,'16 лет'!$M$5:$N$79,2),IF((C1410=17),VLOOKUP(R1410,'17 лет'!$M$5:$N$79,2))))))))))))</f>
        <v>0</v>
      </c>
      <c r="T1410" s="34">
        <f t="shared" si="66"/>
        <v>50</v>
      </c>
      <c r="U1410" s="4">
        <f>'Личное первенство юноши'!U216</f>
        <v>7</v>
      </c>
      <c r="V1410" s="120"/>
      <c r="W1410" s="111"/>
      <c r="X1410" t="str">
        <f>P1400</f>
        <v>Субъект РФ 34</v>
      </c>
    </row>
    <row r="1411" spans="1:24" ht="18.75">
      <c r="A1411" s="122"/>
      <c r="B1411" s="123"/>
      <c r="C1411" s="123"/>
      <c r="D1411" s="123"/>
      <c r="E1411" s="123"/>
      <c r="F1411" s="123"/>
      <c r="G1411" s="123"/>
      <c r="H1411" s="123"/>
      <c r="I1411" s="123"/>
      <c r="J1411" s="123"/>
      <c r="K1411" s="123"/>
      <c r="L1411" s="123"/>
      <c r="M1411" s="123"/>
      <c r="N1411" s="123"/>
      <c r="O1411" s="123"/>
      <c r="P1411" s="128" t="s">
        <v>292</v>
      </c>
      <c r="Q1411" s="128"/>
      <c r="R1411" s="128"/>
      <c r="S1411" s="129"/>
      <c r="T1411" s="124">
        <f ca="1">SUMPRODUCT(LARGE($T$1405:$T$1410,ROW(INDIRECT("T1:T"&amp;Z17))))</f>
        <v>250</v>
      </c>
      <c r="U1411" s="125"/>
      <c r="V1411" s="120"/>
      <c r="W1411" s="111"/>
    </row>
    <row r="1412" spans="1:24" ht="24.75" customHeight="1">
      <c r="A1412" s="135" t="s">
        <v>180</v>
      </c>
      <c r="B1412" s="136"/>
      <c r="C1412" s="136"/>
      <c r="D1412" s="136"/>
      <c r="E1412" s="136"/>
      <c r="F1412" s="136"/>
      <c r="G1412" s="136"/>
      <c r="H1412" s="136"/>
      <c r="I1412" s="136"/>
      <c r="J1412" s="136"/>
      <c r="K1412" s="136"/>
      <c r="L1412" s="136"/>
      <c r="M1412" s="136"/>
      <c r="N1412" s="136"/>
      <c r="O1412" s="136"/>
      <c r="P1412" s="136"/>
      <c r="Q1412" s="136"/>
      <c r="R1412" s="136"/>
      <c r="S1412" s="136"/>
      <c r="T1412" s="136"/>
      <c r="U1412" s="137"/>
      <c r="V1412" s="120"/>
      <c r="W1412" s="111"/>
    </row>
    <row r="1413" spans="1:24" ht="18.75">
      <c r="A1413" s="28">
        <v>1</v>
      </c>
      <c r="B1413" s="80"/>
      <c r="C1413" s="28"/>
      <c r="D1413" s="28"/>
      <c r="E1413" s="17">
        <f>IF((C1413&lt;=7),VLOOKUP(D1413,'7 лет'!$M$5:$N$78,2),IF((C1413=8),VLOOKUP(D1413,'8 лет'!$M$5:$N$78,2),IF((C1413=9),VLOOKUP(D1413,'9 лет'!$M$5:$N$78,2),IF((C1413=10),VLOOKUP(D1413,'10 лет'!$M$5:$N$78,2),IF((C1413=11),VLOOKUP(D1413,'11 лет'!$M$5:$N$78,2),IF((C1413=12),VLOOKUP(D1413,'12 лет'!$O$5:$P$78,2),IF((C1413=13),VLOOKUP(D1413,'13 лет'!$O$5:$P$78,2),IF((C1413=14),VLOOKUP(D1413,'14 лет'!$O$5:$P$78,2),IF((C1413=15),VLOOKUP(D1413,'15 лет'!$O$5:$P$78,2),IF((C1413=16),VLOOKUP(D1413,'16 лет'!$O$5:$P$78,2),IF((C1413=17),VLOOKUP(D1413,'17 лет'!$O$5:$P$78,2))))))))))))</f>
        <v>0</v>
      </c>
      <c r="F1413" s="28"/>
      <c r="G1413" s="17">
        <f>IF((C1413&lt;=7),VLOOKUP(F1413,'7 лет'!$O$5:$P$79,2),IF((C1413=8),VLOOKUP(F1413,'8 лет'!$O$5:$P$79,2),IF((C1413=9),VLOOKUP(F1413,'9 лет'!$O$5:$P$79,2),IF((C1413=10),VLOOKUP(F1413,'10 лет'!$O$5:$P$79,2),IF((C1413=11),VLOOKUP(F1413,'11 лет'!$O$5:$P$79,2),IF((C1413=12),VLOOKUP(F1413,'12 лет'!$Q$5:$R$79,2),IF((C1413=13),VLOOKUP(F1413,'13 лет'!$Q$5:$R$79,2),IF((C1413=14),VLOOKUP(F1413,'14 лет'!$Q$5:$R$79,2),IF((C1413=15),VLOOKUP(F1413,'15 лет'!$Q$5:$R$79,2),IF((C1413=16),VLOOKUP(F1413,'16 лет'!$Q$5:$R$79,2),IF((C1413=17),VLOOKUP(F1413,'17 лет'!$Q$5:$R$79,2))))))))))))</f>
        <v>0</v>
      </c>
      <c r="H1413" s="28"/>
      <c r="I1413" s="17">
        <f>IF((C1413&lt;=7),VLOOKUP(H1413,'7 лет'!$Q$5:$R$79,2),IF((C1413=8),VLOOKUP(H1413,'8 лет'!$Q$5:$R$79,2),IF((C1413=9),VLOOKUP(H1413,'9 лет'!$Q$5:$R$79,2),IF((C1413=10),VLOOKUP(H1413,'10 лет'!$Q$5:$R$79,2),IF((C1413=11),VLOOKUP(H1413,'11 лет'!$Q$5:$R$79,2),IF((C1413=12),VLOOKUP(H1413,'12 лет'!$S$5:$T$79,2),IF((C1413=13),VLOOKUP(H1413,'13 лет'!$S$5:$T$79,2),IF((C1413=14),VLOOKUP(H1413,'14 лет'!$S$5:$T$79,2),IF((C1413=15),VLOOKUP(H1413,'15 лет'!$S$5:$T$79,2),IF((C1413=16),VLOOKUP(H1413,'16 лет'!$S$5:$T$79,2),IF((C1413=17),VLOOKUP(H1413,'17 лет'!$S$5:$T$79,2))))))))))))</f>
        <v>0</v>
      </c>
      <c r="J1413" s="28"/>
      <c r="K1413" s="17">
        <f>IF((C1413&lt;=7),VLOOKUP(J1413,'7 лет'!$S$5:$T$79,2),IF((C1413=8),VLOOKUP(J1413,'8 лет'!$S$5:$T$79,2),IF((C1413=9),VLOOKUP(J1413,'9 лет'!$S$5:$T$79,2),IF((C1413=10),VLOOKUP(J1413,'10 лет'!$S$5:$T$79,2),IF((C1413=11),VLOOKUP(J1413,'11 лет'!$S$5:$T$79,2),IF((C1413=12),VLOOKUP(J1413,'12 лет'!$U$5:$V$79,2),IF((C1413=13),VLOOKUP(J1413,'13 лет'!$U$5:$V$79,2),IF((C1413=14),VLOOKUP(J1413,'14 лет'!$U$5:$V$79,2),IF(C1413&gt;=15,"0")))))))))</f>
        <v>0</v>
      </c>
      <c r="L1413" s="28"/>
      <c r="M1413" s="17" t="str">
        <f>IF((C1413=12),VLOOKUP(L1413,'12 лет'!$W$5:$X$85,2),IF((C1413=13),VLOOKUP(L1413,'13 лет'!$W$5:$X$84,2),IF((C1413=14),VLOOKUP(L1413,'14 лет'!$W$5:$X$82,2),IF((C1413=15),VLOOKUP(L1413,'15 лет'!$U$5:$V$82,2),IF((C1413=16),VLOOKUP(L1413,'16 лет'!$U$5:$V$78,2),IF((C1413=17),VLOOKUP(L1413,'17 лет'!$U$5:$V$78,2),IF(C1413&lt;12,"0")))))))</f>
        <v>0</v>
      </c>
      <c r="N1413" s="28"/>
      <c r="O1413" s="17" t="str">
        <f>IF((C1413=15),VLOOKUP(N1413,'15 лет'!$W$5:$X$115,2),IF((C1413=16),VLOOKUP(N1413,'16 лет'!$W$5:$X$113,2),IF((C1413=17),VLOOKUP(N1413,'17 лет'!$W$5:$X$113,2),IF(C1413&lt;15,"0"))))</f>
        <v>0</v>
      </c>
      <c r="P1413" s="11"/>
      <c r="Q1413" s="17">
        <f>IF((C1413&lt;=7),VLOOKUP(P1413,'7 лет'!$U$5:$V$79,2),IF((C1413=8),VLOOKUP(P1413,'8 лет'!$U$5:$V$79,2),IF((C1413=9),VLOOKUP(P1413,'9 лет'!$U$5:$V$79,2),IF((C1413=10),VLOOKUP(P1413,'10 лет'!$U$5:$V$79,2),IF((C1413=11),VLOOKUP(P1413,'11 лет'!$U$5:$V$79,2),IF((C1413=12),VLOOKUP(P1413,'12 лет'!$Y$5:$Z$79,2),IF((C1413=13),VLOOKUP(P1413,'13 лет'!$Y$5:$Z$79,2),IF((C1413=14),VLOOKUP(P1413,'14 лет'!$Y$5:$Z$79,2),IF((C1413=15),VLOOKUP(P1413,'15 лет'!$Y$5:$Z$79,2),IF((C1413=16),VLOOKUP(P1413,'16 лет'!$Y$5:$Z$79,2),IF((C1413=17),VLOOKUP(P1413,'17 лет'!$Y$5:$Z$79,2))))))))))))</f>
        <v>35</v>
      </c>
      <c r="R1413" s="28"/>
      <c r="S1413" s="17">
        <f>IF((C1413&lt;=7),VLOOKUP(R1413,'7 лет'!$W$5:$X$79,2),IF((C1413=8),VLOOKUP(R1413,'8 лет'!$W$5:$X$79,2),IF((C1413=9),VLOOKUP(R1413,'9 лет'!$W$5:$X$79,2),IF((C1413=10),VLOOKUP(R1413,'10 лет'!$W$5:$X$79,2),IF((C1413=11),VLOOKUP(R1413,'11 лет'!$W$5:$X$79,2),IF((C1413=12),VLOOKUP(R1413,'12 лет'!$AA$5:$AB$79,2),IF((C1413=13),VLOOKUP(R1413,'13 лет'!$AA$5:$AB$79,2),IF((C1413=14),VLOOKUP(R1413,'14 лет'!$AA$5:$AB$79,2),IF((C1413=15),VLOOKUP(R1413,'15 лет'!$AA$5:$AB$79,2),IF((C1413=16),VLOOKUP(R1413,'16 лет'!$AA$5:$AB$79,2),IF((C1413=17),VLOOKUP(R1413,'17 лет'!$AA$5:$AB$79,2))))))))))))</f>
        <v>0</v>
      </c>
      <c r="T1413" s="35">
        <f t="shared" ref="T1413:T1418" si="67">SUM(E1413+G1413+I1413+K1413+M1413+O1413+Q1413+S1413)</f>
        <v>35</v>
      </c>
      <c r="U1413" s="4">
        <f>'Личное первенство девушки'!U211</f>
        <v>7</v>
      </c>
      <c r="V1413" s="120"/>
      <c r="W1413" s="111"/>
      <c r="X1413" t="str">
        <f>P1400</f>
        <v>Субъект РФ 34</v>
      </c>
    </row>
    <row r="1414" spans="1:24" ht="18.75">
      <c r="A1414" s="28">
        <v>2</v>
      </c>
      <c r="B1414" s="80"/>
      <c r="C1414" s="28"/>
      <c r="D1414" s="28"/>
      <c r="E1414" s="17">
        <f>IF((C1414&lt;=7),VLOOKUP(D1414,'7 лет'!$M$5:$N$78,2),IF((C1414=8),VLOOKUP(D1414,'8 лет'!$M$5:$N$78,2),IF((C1414=9),VLOOKUP(D1414,'9 лет'!$M$5:$N$78,2),IF((C1414=10),VLOOKUP(D1414,'10 лет'!$M$5:$N$78,2),IF((C1414=11),VLOOKUP(D1414,'11 лет'!$M$5:$N$78,2),IF((C1414=12),VLOOKUP(D1414,'12 лет'!$O$5:$P$78,2),IF((C1414=13),VLOOKUP(D1414,'13 лет'!$O$5:$P$78,2),IF((C1414=14),VLOOKUP(D1414,'14 лет'!$O$5:$P$78,2),IF((C1414=15),VLOOKUP(D1414,'15 лет'!$O$5:$P$78,2),IF((C1414=16),VLOOKUP(D1414,'16 лет'!$O$5:$P$78,2),IF((C1414=17),VLOOKUP(D1414,'17 лет'!$O$5:$P$78,2))))))))))))</f>
        <v>0</v>
      </c>
      <c r="F1414" s="28"/>
      <c r="G1414" s="17">
        <f>IF((C1414&lt;=7),VLOOKUP(F1414,'7 лет'!$O$5:$P$79,2),IF((C1414=8),VLOOKUP(F1414,'8 лет'!$O$5:$P$79,2),IF((C1414=9),VLOOKUP(F1414,'9 лет'!$O$5:$P$79,2),IF((C1414=10),VLOOKUP(F1414,'10 лет'!$O$5:$P$79,2),IF((C1414=11),VLOOKUP(F1414,'11 лет'!$O$5:$P$79,2),IF((C1414=12),VLOOKUP(F1414,'12 лет'!$Q$5:$R$79,2),IF((C1414=13),VLOOKUP(F1414,'13 лет'!$Q$5:$R$79,2),IF((C1414=14),VLOOKUP(F1414,'14 лет'!$Q$5:$R$79,2),IF((C1414=15),VLOOKUP(F1414,'15 лет'!$Q$5:$R$79,2),IF((C1414=16),VLOOKUP(F1414,'16 лет'!$Q$5:$R$79,2),IF((C1414=17),VLOOKUP(F1414,'17 лет'!$Q$5:$R$79,2))))))))))))</f>
        <v>0</v>
      </c>
      <c r="H1414" s="28"/>
      <c r="I1414" s="17">
        <f>IF((C1414&lt;=7),VLOOKUP(H1414,'7 лет'!$Q$5:$R$79,2),IF((C1414=8),VLOOKUP(H1414,'8 лет'!$Q$5:$R$79,2),IF((C1414=9),VLOOKUP(H1414,'9 лет'!$Q$5:$R$79,2),IF((C1414=10),VLOOKUP(H1414,'10 лет'!$Q$5:$R$79,2),IF((C1414=11),VLOOKUP(H1414,'11 лет'!$Q$5:$R$79,2),IF((C1414=12),VLOOKUP(H1414,'12 лет'!$S$5:$T$79,2),IF((C1414=13),VLOOKUP(H1414,'13 лет'!$S$5:$T$79,2),IF((C1414=14),VLOOKUP(H1414,'14 лет'!$S$5:$T$79,2),IF((C1414=15),VLOOKUP(H1414,'15 лет'!$S$5:$T$79,2),IF((C1414=16),VLOOKUP(H1414,'16 лет'!$S$5:$T$79,2),IF((C1414=17),VLOOKUP(H1414,'17 лет'!$S$5:$T$79,2))))))))))))</f>
        <v>0</v>
      </c>
      <c r="J1414" s="28"/>
      <c r="K1414" s="17">
        <f>IF((C1414&lt;=7),VLOOKUP(J1414,'7 лет'!$S$5:$T$79,2),IF((C1414=8),VLOOKUP(J1414,'8 лет'!$S$5:$T$79,2),IF((C1414=9),VLOOKUP(J1414,'9 лет'!$S$5:$T$79,2),IF((C1414=10),VLOOKUP(J1414,'10 лет'!$S$5:$T$79,2),IF((C1414=11),VLOOKUP(J1414,'11 лет'!$S$5:$T$79,2),IF((C1414=12),VLOOKUP(J1414,'12 лет'!$U$5:$V$79,2),IF((C1414=13),VLOOKUP(J1414,'13 лет'!$U$5:$V$79,2),IF((C1414=14),VLOOKUP(J1414,'14 лет'!$U$5:$V$79,2),IF(C1414&gt;=15,"0")))))))))</f>
        <v>0</v>
      </c>
      <c r="L1414" s="28"/>
      <c r="M1414" s="17" t="str">
        <f>IF((C1414=12),VLOOKUP(L1414,'12 лет'!$W$5:$X$85,2),IF((C1414=13),VLOOKUP(L1414,'13 лет'!$W$5:$X$84,2),IF((C1414=14),VLOOKUP(L1414,'14 лет'!$W$5:$X$82,2),IF((C1414=15),VLOOKUP(L1414,'15 лет'!$U$5:$V$82,2),IF((C1414=16),VLOOKUP(L1414,'16 лет'!$U$5:$V$78,2),IF((C1414=17),VLOOKUP(L1414,'17 лет'!$U$5:$V$78,2),IF(C1414&lt;12,"0")))))))</f>
        <v>0</v>
      </c>
      <c r="N1414" s="28"/>
      <c r="O1414" s="17" t="str">
        <f>IF((C1414=15),VLOOKUP(N1414,'15 лет'!$W$5:$X$115,2),IF((C1414=16),VLOOKUP(N1414,'16 лет'!$W$5:$X$113,2),IF((C1414=17),VLOOKUP(N1414,'17 лет'!$W$5:$X$113,2),IF(C1414&lt;15,"0"))))</f>
        <v>0</v>
      </c>
      <c r="P1414" s="11"/>
      <c r="Q1414" s="17">
        <f>IF((C1414&lt;=7),VLOOKUP(P1414,'7 лет'!$U$5:$V$79,2),IF((C1414=8),VLOOKUP(P1414,'8 лет'!$U$5:$V$79,2),IF((C1414=9),VLOOKUP(P1414,'9 лет'!$U$5:$V$79,2),IF((C1414=10),VLOOKUP(P1414,'10 лет'!$U$5:$V$79,2),IF((C1414=11),VLOOKUP(P1414,'11 лет'!$U$5:$V$79,2),IF((C1414=12),VLOOKUP(P1414,'12 лет'!$Y$5:$Z$79,2),IF((C1414=13),VLOOKUP(P1414,'13 лет'!$Y$5:$Z$79,2),IF((C1414=14),VLOOKUP(P1414,'14 лет'!$Y$5:$Z$79,2),IF((C1414=15),VLOOKUP(P1414,'15 лет'!$Y$5:$Z$79,2),IF((C1414=16),VLOOKUP(P1414,'16 лет'!$Y$5:$Z$79,2),IF((C1414=17),VLOOKUP(P1414,'17 лет'!$Y$5:$Z$79,2))))))))))))</f>
        <v>35</v>
      </c>
      <c r="R1414" s="28"/>
      <c r="S1414" s="17">
        <f>IF((C1414&lt;=7),VLOOKUP(R1414,'7 лет'!$W$5:$X$79,2),IF((C1414=8),VLOOKUP(R1414,'8 лет'!$W$5:$X$79,2),IF((C1414=9),VLOOKUP(R1414,'9 лет'!$W$5:$X$79,2),IF((C1414=10),VLOOKUP(R1414,'10 лет'!$W$5:$X$79,2),IF((C1414=11),VLOOKUP(R1414,'11 лет'!$W$5:$X$79,2),IF((C1414=12),VLOOKUP(R1414,'12 лет'!$AA$5:$AB$79,2),IF((C1414=13),VLOOKUP(R1414,'13 лет'!$AA$5:$AB$79,2),IF((C1414=14),VLOOKUP(R1414,'14 лет'!$AA$5:$AB$79,2),IF((C1414=15),VLOOKUP(R1414,'15 лет'!$AA$5:$AB$79,2),IF((C1414=16),VLOOKUP(R1414,'16 лет'!$AA$5:$AB$79,2),IF((C1414=17),VLOOKUP(R1414,'17 лет'!$AA$5:$AB$79,2))))))))))))</f>
        <v>0</v>
      </c>
      <c r="T1414" s="35">
        <f t="shared" si="67"/>
        <v>35</v>
      </c>
      <c r="U1414" s="4">
        <f>'Личное первенство девушки'!U212</f>
        <v>7</v>
      </c>
      <c r="V1414" s="120"/>
      <c r="W1414" s="111"/>
      <c r="X1414" t="str">
        <f>P1400</f>
        <v>Субъект РФ 34</v>
      </c>
    </row>
    <row r="1415" spans="1:24" ht="18.75">
      <c r="A1415" s="28">
        <v>3</v>
      </c>
      <c r="B1415" s="80"/>
      <c r="C1415" s="28"/>
      <c r="D1415" s="28"/>
      <c r="E1415" s="17">
        <f>IF((C1415&lt;=7),VLOOKUP(D1415,'7 лет'!$M$5:$N$78,2),IF((C1415=8),VLOOKUP(D1415,'8 лет'!$M$5:$N$78,2),IF((C1415=9),VLOOKUP(D1415,'9 лет'!$M$5:$N$78,2),IF((C1415=10),VLOOKUP(D1415,'10 лет'!$M$5:$N$78,2),IF((C1415=11),VLOOKUP(D1415,'11 лет'!$M$5:$N$78,2),IF((C1415=12),VLOOKUP(D1415,'12 лет'!$O$5:$P$78,2),IF((C1415=13),VLOOKUP(D1415,'13 лет'!$O$5:$P$78,2),IF((C1415=14),VLOOKUP(D1415,'14 лет'!$O$5:$P$78,2),IF((C1415=15),VLOOKUP(D1415,'15 лет'!$O$5:$P$78,2),IF((C1415=16),VLOOKUP(D1415,'16 лет'!$O$5:$P$78,2),IF((C1415=17),VLOOKUP(D1415,'17 лет'!$O$5:$P$78,2))))))))))))</f>
        <v>0</v>
      </c>
      <c r="F1415" s="28"/>
      <c r="G1415" s="17">
        <f>IF((C1415&lt;=7),VLOOKUP(F1415,'7 лет'!$O$5:$P$79,2),IF((C1415=8),VLOOKUP(F1415,'8 лет'!$O$5:$P$79,2),IF((C1415=9),VLOOKUP(F1415,'9 лет'!$O$5:$P$79,2),IF((C1415=10),VLOOKUP(F1415,'10 лет'!$O$5:$P$79,2),IF((C1415=11),VLOOKUP(F1415,'11 лет'!$O$5:$P$79,2),IF((C1415=12),VLOOKUP(F1415,'12 лет'!$Q$5:$R$79,2),IF((C1415=13),VLOOKUP(F1415,'13 лет'!$Q$5:$R$79,2),IF((C1415=14),VLOOKUP(F1415,'14 лет'!$Q$5:$R$79,2),IF((C1415=15),VLOOKUP(F1415,'15 лет'!$Q$5:$R$79,2),IF((C1415=16),VLOOKUP(F1415,'16 лет'!$Q$5:$R$79,2),IF((C1415=17),VLOOKUP(F1415,'17 лет'!$Q$5:$R$79,2))))))))))))</f>
        <v>0</v>
      </c>
      <c r="H1415" s="28"/>
      <c r="I1415" s="17">
        <f>IF((C1415&lt;=7),VLOOKUP(H1415,'7 лет'!$Q$5:$R$79,2),IF((C1415=8),VLOOKUP(H1415,'8 лет'!$Q$5:$R$79,2),IF((C1415=9),VLOOKUP(H1415,'9 лет'!$Q$5:$R$79,2),IF((C1415=10),VLOOKUP(H1415,'10 лет'!$Q$5:$R$79,2),IF((C1415=11),VLOOKUP(H1415,'11 лет'!$Q$5:$R$79,2),IF((C1415=12),VLOOKUP(H1415,'12 лет'!$S$5:$T$79,2),IF((C1415=13),VLOOKUP(H1415,'13 лет'!$S$5:$T$79,2),IF((C1415=14),VLOOKUP(H1415,'14 лет'!$S$5:$T$79,2),IF((C1415=15),VLOOKUP(H1415,'15 лет'!$S$5:$T$79,2),IF((C1415=16),VLOOKUP(H1415,'16 лет'!$S$5:$T$79,2),IF((C1415=17),VLOOKUP(H1415,'17 лет'!$S$5:$T$79,2))))))))))))</f>
        <v>0</v>
      </c>
      <c r="J1415" s="28"/>
      <c r="K1415" s="17">
        <f>IF((C1415&lt;=7),VLOOKUP(J1415,'7 лет'!$S$5:$T$79,2),IF((C1415=8),VLOOKUP(J1415,'8 лет'!$S$5:$T$79,2),IF((C1415=9),VLOOKUP(J1415,'9 лет'!$S$5:$T$79,2),IF((C1415=10),VLOOKUP(J1415,'10 лет'!$S$5:$T$79,2),IF((C1415=11),VLOOKUP(J1415,'11 лет'!$S$5:$T$79,2),IF((C1415=12),VLOOKUP(J1415,'12 лет'!$U$5:$V$79,2),IF((C1415=13),VLOOKUP(J1415,'13 лет'!$U$5:$V$79,2),IF((C1415=14),VLOOKUP(J1415,'14 лет'!$U$5:$V$79,2),IF(C1415&gt;=15,"0")))))))))</f>
        <v>0</v>
      </c>
      <c r="L1415" s="28"/>
      <c r="M1415" s="17" t="str">
        <f>IF((C1415=12),VLOOKUP(L1415,'12 лет'!$W$5:$X$85,2),IF((C1415=13),VLOOKUP(L1415,'13 лет'!$W$5:$X$84,2),IF((C1415=14),VLOOKUP(L1415,'14 лет'!$W$5:$X$82,2),IF((C1415=15),VLOOKUP(L1415,'15 лет'!$U$5:$V$82,2),IF((C1415=16),VLOOKUP(L1415,'16 лет'!$U$5:$V$78,2),IF((C1415=17),VLOOKUP(L1415,'17 лет'!$U$5:$V$78,2),IF(C1415&lt;12,"0")))))))</f>
        <v>0</v>
      </c>
      <c r="N1415" s="28"/>
      <c r="O1415" s="17" t="str">
        <f>IF((C1415=15),VLOOKUP(N1415,'15 лет'!$W$5:$X$115,2),IF((C1415=16),VLOOKUP(N1415,'16 лет'!$W$5:$X$113,2),IF((C1415=17),VLOOKUP(N1415,'17 лет'!$W$5:$X$113,2),IF(C1415&lt;15,"0"))))</f>
        <v>0</v>
      </c>
      <c r="P1415" s="11"/>
      <c r="Q1415" s="17">
        <f>IF((C1415&lt;=7),VLOOKUP(P1415,'7 лет'!$U$5:$V$79,2),IF((C1415=8),VLOOKUP(P1415,'8 лет'!$U$5:$V$79,2),IF((C1415=9),VLOOKUP(P1415,'9 лет'!$U$5:$V$79,2),IF((C1415=10),VLOOKUP(P1415,'10 лет'!$U$5:$V$79,2),IF((C1415=11),VLOOKUP(P1415,'11 лет'!$U$5:$V$79,2),IF((C1415=12),VLOOKUP(P1415,'12 лет'!$Y$5:$Z$79,2),IF((C1415=13),VLOOKUP(P1415,'13 лет'!$Y$5:$Z$79,2),IF((C1415=14),VLOOKUP(P1415,'14 лет'!$Y$5:$Z$79,2),IF((C1415=15),VLOOKUP(P1415,'15 лет'!$Y$5:$Z$79,2),IF((C1415=16),VLOOKUP(P1415,'16 лет'!$Y$5:$Z$79,2),IF((C1415=17),VLOOKUP(P1415,'17 лет'!$Y$5:$Z$79,2))))))))))))</f>
        <v>35</v>
      </c>
      <c r="R1415" s="28"/>
      <c r="S1415" s="17">
        <f>IF((C1415&lt;=7),VLOOKUP(R1415,'7 лет'!$W$5:$X$79,2),IF((C1415=8),VLOOKUP(R1415,'8 лет'!$W$5:$X$79,2),IF((C1415=9),VLOOKUP(R1415,'9 лет'!$W$5:$X$79,2),IF((C1415=10),VLOOKUP(R1415,'10 лет'!$W$5:$X$79,2),IF((C1415=11),VLOOKUP(R1415,'11 лет'!$W$5:$X$79,2),IF((C1415=12),VLOOKUP(R1415,'12 лет'!$AA$5:$AB$79,2),IF((C1415=13),VLOOKUP(R1415,'13 лет'!$AA$5:$AB$79,2),IF((C1415=14),VLOOKUP(R1415,'14 лет'!$AA$5:$AB$79,2),IF((C1415=15),VLOOKUP(R1415,'15 лет'!$AA$5:$AB$79,2),IF((C1415=16),VLOOKUP(R1415,'16 лет'!$AA$5:$AB$79,2),IF((C1415=17),VLOOKUP(R1415,'17 лет'!$AA$5:$AB$79,2))))))))))))</f>
        <v>0</v>
      </c>
      <c r="T1415" s="35">
        <f t="shared" si="67"/>
        <v>35</v>
      </c>
      <c r="U1415" s="4">
        <f>'Личное первенство девушки'!U213</f>
        <v>7</v>
      </c>
      <c r="V1415" s="120"/>
      <c r="W1415" s="111"/>
      <c r="X1415" t="str">
        <f>P1400</f>
        <v>Субъект РФ 34</v>
      </c>
    </row>
    <row r="1416" spans="1:24" ht="18.75">
      <c r="A1416" s="28">
        <v>4</v>
      </c>
      <c r="B1416" s="80"/>
      <c r="C1416" s="28"/>
      <c r="D1416" s="28"/>
      <c r="E1416" s="17">
        <f>IF((C1416&lt;=7),VLOOKUP(D1416,'7 лет'!$M$5:$N$78,2),IF((C1416=8),VLOOKUP(D1416,'8 лет'!$M$5:$N$78,2),IF((C1416=9),VLOOKUP(D1416,'9 лет'!$M$5:$N$78,2),IF((C1416=10),VLOOKUP(D1416,'10 лет'!$M$5:$N$78,2),IF((C1416=11),VLOOKUP(D1416,'11 лет'!$M$5:$N$78,2),IF((C1416=12),VLOOKUP(D1416,'12 лет'!$O$5:$P$78,2),IF((C1416=13),VLOOKUP(D1416,'13 лет'!$O$5:$P$78,2),IF((C1416=14),VLOOKUP(D1416,'14 лет'!$O$5:$P$78,2),IF((C1416=15),VLOOKUP(D1416,'15 лет'!$O$5:$P$78,2),IF((C1416=16),VLOOKUP(D1416,'16 лет'!$O$5:$P$78,2),IF((C1416=17),VLOOKUP(D1416,'17 лет'!$O$5:$P$78,2))))))))))))</f>
        <v>0</v>
      </c>
      <c r="F1416" s="28"/>
      <c r="G1416" s="17">
        <f>IF((C1416&lt;=7),VLOOKUP(F1416,'7 лет'!$O$5:$P$79,2),IF((C1416=8),VLOOKUP(F1416,'8 лет'!$O$5:$P$79,2),IF((C1416=9),VLOOKUP(F1416,'9 лет'!$O$5:$P$79,2),IF((C1416=10),VLOOKUP(F1416,'10 лет'!$O$5:$P$79,2),IF((C1416=11),VLOOKUP(F1416,'11 лет'!$O$5:$P$79,2),IF((C1416=12),VLOOKUP(F1416,'12 лет'!$Q$5:$R$79,2),IF((C1416=13),VLOOKUP(F1416,'13 лет'!$Q$5:$R$79,2),IF((C1416=14),VLOOKUP(F1416,'14 лет'!$Q$5:$R$79,2),IF((C1416=15),VLOOKUP(F1416,'15 лет'!$Q$5:$R$79,2),IF((C1416=16),VLOOKUP(F1416,'16 лет'!$Q$5:$R$79,2),IF((C1416=17),VLOOKUP(F1416,'17 лет'!$Q$5:$R$79,2))))))))))))</f>
        <v>0</v>
      </c>
      <c r="H1416" s="28"/>
      <c r="I1416" s="17">
        <f>IF((C1416&lt;=7),VLOOKUP(H1416,'7 лет'!$Q$5:$R$79,2),IF((C1416=8),VLOOKUP(H1416,'8 лет'!$Q$5:$R$79,2),IF((C1416=9),VLOOKUP(H1416,'9 лет'!$Q$5:$R$79,2),IF((C1416=10),VLOOKUP(H1416,'10 лет'!$Q$5:$R$79,2),IF((C1416=11),VLOOKUP(H1416,'11 лет'!$Q$5:$R$79,2),IF((C1416=12),VLOOKUP(H1416,'12 лет'!$S$5:$T$79,2),IF((C1416=13),VLOOKUP(H1416,'13 лет'!$S$5:$T$79,2),IF((C1416=14),VLOOKUP(H1416,'14 лет'!$S$5:$T$79,2),IF((C1416=15),VLOOKUP(H1416,'15 лет'!$S$5:$T$79,2),IF((C1416=16),VLOOKUP(H1416,'16 лет'!$S$5:$T$79,2),IF((C1416=17),VLOOKUP(H1416,'17 лет'!$S$5:$T$79,2))))))))))))</f>
        <v>0</v>
      </c>
      <c r="J1416" s="28"/>
      <c r="K1416" s="17">
        <f>IF((C1416&lt;=7),VLOOKUP(J1416,'7 лет'!$S$5:$T$79,2),IF((C1416=8),VLOOKUP(J1416,'8 лет'!$S$5:$T$79,2),IF((C1416=9),VLOOKUP(J1416,'9 лет'!$S$5:$T$79,2),IF((C1416=10),VLOOKUP(J1416,'10 лет'!$S$5:$T$79,2),IF((C1416=11),VLOOKUP(J1416,'11 лет'!$S$5:$T$79,2),IF((C1416=12),VLOOKUP(J1416,'12 лет'!$U$5:$V$79,2),IF((C1416=13),VLOOKUP(J1416,'13 лет'!$U$5:$V$79,2),IF((C1416=14),VLOOKUP(J1416,'14 лет'!$U$5:$V$79,2),IF(C1416&gt;=15,"0")))))))))</f>
        <v>0</v>
      </c>
      <c r="L1416" s="28"/>
      <c r="M1416" s="17" t="str">
        <f>IF((C1416=12),VLOOKUP(L1416,'12 лет'!$W$5:$X$85,2),IF((C1416=13),VLOOKUP(L1416,'13 лет'!$W$5:$X$84,2),IF((C1416=14),VLOOKUP(L1416,'14 лет'!$W$5:$X$82,2),IF((C1416=15),VLOOKUP(L1416,'15 лет'!$U$5:$V$82,2),IF((C1416=16),VLOOKUP(L1416,'16 лет'!$U$5:$V$78,2),IF((C1416=17),VLOOKUP(L1416,'17 лет'!$U$5:$V$78,2),IF(C1416&lt;12,"0")))))))</f>
        <v>0</v>
      </c>
      <c r="N1416" s="28"/>
      <c r="O1416" s="17" t="str">
        <f>IF((C1416=15),VLOOKUP(N1416,'15 лет'!$W$5:$X$115,2),IF((C1416=16),VLOOKUP(N1416,'16 лет'!$W$5:$X$113,2),IF((C1416=17),VLOOKUP(N1416,'17 лет'!$W$5:$X$113,2),IF(C1416&lt;15,"0"))))</f>
        <v>0</v>
      </c>
      <c r="P1416" s="11"/>
      <c r="Q1416" s="17">
        <f>IF((C1416&lt;=7),VLOOKUP(P1416,'7 лет'!$U$5:$V$79,2),IF((C1416=8),VLOOKUP(P1416,'8 лет'!$U$5:$V$79,2),IF((C1416=9),VLOOKUP(P1416,'9 лет'!$U$5:$V$79,2),IF((C1416=10),VLOOKUP(P1416,'10 лет'!$U$5:$V$79,2),IF((C1416=11),VLOOKUP(P1416,'11 лет'!$U$5:$V$79,2),IF((C1416=12),VLOOKUP(P1416,'12 лет'!$Y$5:$Z$79,2),IF((C1416=13),VLOOKUP(P1416,'13 лет'!$Y$5:$Z$79,2),IF((C1416=14),VLOOKUP(P1416,'14 лет'!$Y$5:$Z$79,2),IF((C1416=15),VLOOKUP(P1416,'15 лет'!$Y$5:$Z$79,2),IF((C1416=16),VLOOKUP(P1416,'16 лет'!$Y$5:$Z$79,2),IF((C1416=17),VLOOKUP(P1416,'17 лет'!$Y$5:$Z$79,2))))))))))))</f>
        <v>35</v>
      </c>
      <c r="R1416" s="28"/>
      <c r="S1416" s="17">
        <f>IF((C1416&lt;=7),VLOOKUP(R1416,'7 лет'!$W$5:$X$79,2),IF((C1416=8),VLOOKUP(R1416,'8 лет'!$W$5:$X$79,2),IF((C1416=9),VLOOKUP(R1416,'9 лет'!$W$5:$X$79,2),IF((C1416=10),VLOOKUP(R1416,'10 лет'!$W$5:$X$79,2),IF((C1416=11),VLOOKUP(R1416,'11 лет'!$W$5:$X$79,2),IF((C1416=12),VLOOKUP(R1416,'12 лет'!$AA$5:$AB$79,2),IF((C1416=13),VLOOKUP(R1416,'13 лет'!$AA$5:$AB$79,2),IF((C1416=14),VLOOKUP(R1416,'14 лет'!$AA$5:$AB$79,2),IF((C1416=15),VLOOKUP(R1416,'15 лет'!$AA$5:$AB$79,2),IF((C1416=16),VLOOKUP(R1416,'16 лет'!$AA$5:$AB$79,2),IF((C1416=17),VLOOKUP(R1416,'17 лет'!$AA$5:$AB$79,2))))))))))))</f>
        <v>0</v>
      </c>
      <c r="T1416" s="35">
        <f t="shared" si="67"/>
        <v>35</v>
      </c>
      <c r="U1416" s="4">
        <f>'Личное первенство девушки'!U214</f>
        <v>7</v>
      </c>
      <c r="V1416" s="120"/>
      <c r="W1416" s="111"/>
      <c r="X1416" t="str">
        <f>P1400</f>
        <v>Субъект РФ 34</v>
      </c>
    </row>
    <row r="1417" spans="1:24" ht="18.75">
      <c r="A1417" s="28">
        <v>5</v>
      </c>
      <c r="B1417" s="84"/>
      <c r="C1417" s="30"/>
      <c r="D1417" s="14"/>
      <c r="E1417" s="17">
        <f>IF((C1417&lt;=7),VLOOKUP(D1417,'7 лет'!$M$5:$N$78,2),IF((C1417=8),VLOOKUP(D1417,'8 лет'!$M$5:$N$78,2),IF((C1417=9),VLOOKUP(D1417,'9 лет'!$M$5:$N$78,2),IF((C1417=10),VLOOKUP(D1417,'10 лет'!$M$5:$N$78,2),IF((C1417=11),VLOOKUP(D1417,'11 лет'!$M$5:$N$78,2),IF((C1417=12),VLOOKUP(D1417,'12 лет'!$O$5:$P$78,2),IF((C1417=13),VLOOKUP(D1417,'13 лет'!$O$5:$P$78,2),IF((C1417=14),VLOOKUP(D1417,'14 лет'!$O$5:$P$78,2),IF((C1417=15),VLOOKUP(D1417,'15 лет'!$O$5:$P$78,2),IF((C1417=16),VLOOKUP(D1417,'16 лет'!$O$5:$P$78,2),IF((C1417=17),VLOOKUP(D1417,'17 лет'!$O$5:$P$78,2))))))))))))</f>
        <v>0</v>
      </c>
      <c r="F1417" s="14"/>
      <c r="G1417" s="17">
        <f>IF((C1417&lt;=7),VLOOKUP(F1417,'7 лет'!$O$5:$P$79,2),IF((C1417=8),VLOOKUP(F1417,'8 лет'!$O$5:$P$79,2),IF((C1417=9),VLOOKUP(F1417,'9 лет'!$O$5:$P$79,2),IF((C1417=10),VLOOKUP(F1417,'10 лет'!$O$5:$P$79,2),IF((C1417=11),VLOOKUP(F1417,'11 лет'!$O$5:$P$79,2),IF((C1417=12),VLOOKUP(F1417,'12 лет'!$Q$5:$R$79,2),IF((C1417=13),VLOOKUP(F1417,'13 лет'!$Q$5:$R$79,2),IF((C1417=14),VLOOKUP(F1417,'14 лет'!$Q$5:$R$79,2),IF((C1417=15),VLOOKUP(F1417,'15 лет'!$Q$5:$R$79,2),IF((C1417=16),VLOOKUP(F1417,'16 лет'!$Q$5:$R$79,2),IF((C1417=17),VLOOKUP(F1417,'17 лет'!$Q$5:$R$79,2))))))))))))</f>
        <v>0</v>
      </c>
      <c r="H1417" s="14"/>
      <c r="I1417" s="17">
        <f>IF((C1417&lt;=7),VLOOKUP(H1417,'7 лет'!$Q$5:$R$79,2),IF((C1417=8),VLOOKUP(H1417,'8 лет'!$Q$5:$R$79,2),IF((C1417=9),VLOOKUP(H1417,'9 лет'!$Q$5:$R$79,2),IF((C1417=10),VLOOKUP(H1417,'10 лет'!$Q$5:$R$79,2),IF((C1417=11),VLOOKUP(H1417,'11 лет'!$Q$5:$R$79,2),IF((C1417=12),VLOOKUP(H1417,'12 лет'!$S$5:$T$79,2),IF((C1417=13),VLOOKUP(H1417,'13 лет'!$S$5:$T$79,2),IF((C1417=14),VLOOKUP(H1417,'14 лет'!$S$5:$T$79,2),IF((C1417=15),VLOOKUP(H1417,'15 лет'!$S$5:$T$79,2),IF((C1417=16),VLOOKUP(H1417,'16 лет'!$S$5:$T$79,2),IF((C1417=17),VLOOKUP(H1417,'17 лет'!$S$5:$T$79,2))))))))))))</f>
        <v>0</v>
      </c>
      <c r="J1417" s="14"/>
      <c r="K1417" s="17">
        <f>IF((C1417&lt;=7),VLOOKUP(J1417,'7 лет'!$S$5:$T$79,2),IF((C1417=8),VLOOKUP(J1417,'8 лет'!$S$5:$T$79,2),IF((C1417=9),VLOOKUP(J1417,'9 лет'!$S$5:$T$79,2),IF((C1417=10),VLOOKUP(J1417,'10 лет'!$S$5:$T$79,2),IF((C1417=11),VLOOKUP(J1417,'11 лет'!$S$5:$T$79,2),IF((C1417=12),VLOOKUP(J1417,'12 лет'!$U$5:$V$79,2),IF((C1417=13),VLOOKUP(J1417,'13 лет'!$U$5:$V$79,2),IF((C1417=14),VLOOKUP(J1417,'14 лет'!$U$5:$V$79,2),IF(C1417&gt;=15,"0")))))))))</f>
        <v>0</v>
      </c>
      <c r="L1417" s="28"/>
      <c r="M1417" s="17" t="str">
        <f>IF((C1417=12),VLOOKUP(L1417,'12 лет'!$W$5:$X$85,2),IF((C1417=13),VLOOKUP(L1417,'13 лет'!$W$5:$X$84,2),IF((C1417=14),VLOOKUP(L1417,'14 лет'!$W$5:$X$82,2),IF((C1417=15),VLOOKUP(L1417,'15 лет'!$U$5:$V$82,2),IF((C1417=16),VLOOKUP(L1417,'16 лет'!$U$5:$V$78,2),IF((C1417=17),VLOOKUP(L1417,'17 лет'!$U$5:$V$78,2),IF(C1417&lt;12,"0")))))))</f>
        <v>0</v>
      </c>
      <c r="N1417" s="14"/>
      <c r="O1417" s="17" t="str">
        <f>IF((C1417=15),VLOOKUP(N1417,'15 лет'!$W$5:$X$115,2),IF((C1417=16),VLOOKUP(N1417,'16 лет'!$W$5:$X$113,2),IF((C1417=17),VLOOKUP(N1417,'17 лет'!$W$5:$X$113,2),IF(C1417&lt;15,"0"))))</f>
        <v>0</v>
      </c>
      <c r="P1417" s="14"/>
      <c r="Q1417" s="17">
        <f>IF((C1417&lt;=7),VLOOKUP(P1417,'7 лет'!$U$5:$V$79,2),IF((C1417=8),VLOOKUP(P1417,'8 лет'!$U$5:$V$79,2),IF((C1417=9),VLOOKUP(P1417,'9 лет'!$U$5:$V$79,2),IF((C1417=10),VLOOKUP(P1417,'10 лет'!$U$5:$V$79,2),IF((C1417=11),VLOOKUP(P1417,'11 лет'!$U$5:$V$79,2),IF((C1417=12),VLOOKUP(P1417,'12 лет'!$Y$5:$Z$79,2),IF((C1417=13),VLOOKUP(P1417,'13 лет'!$Y$5:$Z$79,2),IF((C1417=14),VLOOKUP(P1417,'14 лет'!$Y$5:$Z$79,2),IF((C1417=15),VLOOKUP(P1417,'15 лет'!$Y$5:$Z$79,2),IF((C1417=16),VLOOKUP(P1417,'16 лет'!$Y$5:$Z$79,2),IF((C1417=17),VLOOKUP(P1417,'17 лет'!$Y$5:$Z$79,2))))))))))))</f>
        <v>35</v>
      </c>
      <c r="R1417" s="14"/>
      <c r="S1417" s="17">
        <f>IF((C1417&lt;=7),VLOOKUP(R1417,'7 лет'!$W$5:$X$79,2),IF((C1417=8),VLOOKUP(R1417,'8 лет'!$W$5:$X$79,2),IF((C1417=9),VLOOKUP(R1417,'9 лет'!$W$5:$X$79,2),IF((C1417=10),VLOOKUP(R1417,'10 лет'!$W$5:$X$79,2),IF((C1417=11),VLOOKUP(R1417,'11 лет'!$W$5:$X$79,2),IF((C1417=12),VLOOKUP(R1417,'12 лет'!$AA$5:$AB$79,2),IF((C1417=13),VLOOKUP(R1417,'13 лет'!$AA$5:$AB$79,2),IF((C1417=14),VLOOKUP(R1417,'14 лет'!$AA$5:$AB$79,2),IF((C1417=15),VLOOKUP(R1417,'15 лет'!$AA$5:$AB$79,2),IF((C1417=16),VLOOKUP(R1417,'16 лет'!$AA$5:$AB$79,2),IF((C1417=17),VLOOKUP(R1417,'17 лет'!$AA$5:$AB$79,2))))))))))))</f>
        <v>0</v>
      </c>
      <c r="T1417" s="35">
        <f t="shared" si="67"/>
        <v>35</v>
      </c>
      <c r="U1417" s="4">
        <f>'Личное первенство девушки'!U215</f>
        <v>7</v>
      </c>
      <c r="V1417" s="120"/>
      <c r="W1417" s="111"/>
      <c r="X1417" t="str">
        <f>P1400</f>
        <v>Субъект РФ 34</v>
      </c>
    </row>
    <row r="1418" spans="1:24" ht="18.75">
      <c r="A1418" s="28">
        <v>6</v>
      </c>
      <c r="B1418" s="84"/>
      <c r="C1418" s="30"/>
      <c r="D1418" s="14"/>
      <c r="E1418" s="17">
        <f>IF((C1418&lt;=7),VLOOKUP(D1418,'7 лет'!$M$5:$N$78,2),IF((C1418=8),VLOOKUP(D1418,'8 лет'!$M$5:$N$78,2),IF((C1418=9),VLOOKUP(D1418,'9 лет'!$M$5:$N$78,2),IF((C1418=10),VLOOKUP(D1418,'10 лет'!$M$5:$N$78,2),IF((C1418=11),VLOOKUP(D1418,'11 лет'!$M$5:$N$78,2),IF((C1418=12),VLOOKUP(D1418,'12 лет'!$O$5:$P$78,2),IF((C1418=13),VLOOKUP(D1418,'13 лет'!$O$5:$P$78,2),IF((C1418=14),VLOOKUP(D1418,'14 лет'!$O$5:$P$78,2),IF((C1418=15),VLOOKUP(D1418,'15 лет'!$O$5:$P$78,2),IF((C1418=16),VLOOKUP(D1418,'16 лет'!$O$5:$P$78,2),IF((C1418=17),VLOOKUP(D1418,'17 лет'!$O$5:$P$78,2))))))))))))</f>
        <v>0</v>
      </c>
      <c r="F1418" s="14"/>
      <c r="G1418" s="17">
        <f>IF((C1418&lt;=7),VLOOKUP(F1418,'7 лет'!$O$5:$P$79,2),IF((C1418=8),VLOOKUP(F1418,'8 лет'!$O$5:$P$79,2),IF((C1418=9),VLOOKUP(F1418,'9 лет'!$O$5:$P$79,2),IF((C1418=10),VLOOKUP(F1418,'10 лет'!$O$5:$P$79,2),IF((C1418=11),VLOOKUP(F1418,'11 лет'!$O$5:$P$79,2),IF((C1418=12),VLOOKUP(F1418,'12 лет'!$Q$5:$R$79,2),IF((C1418=13),VLOOKUP(F1418,'13 лет'!$Q$5:$R$79,2),IF((C1418=14),VLOOKUP(F1418,'14 лет'!$Q$5:$R$79,2),IF((C1418=15),VLOOKUP(F1418,'15 лет'!$Q$5:$R$79,2),IF((C1418=16),VLOOKUP(F1418,'16 лет'!$Q$5:$R$79,2),IF((C1418=17),VLOOKUP(F1418,'17 лет'!$Q$5:$R$79,2))))))))))))</f>
        <v>0</v>
      </c>
      <c r="H1418" s="14"/>
      <c r="I1418" s="17">
        <f>IF((C1418&lt;=7),VLOOKUP(H1418,'7 лет'!$Q$5:$R$79,2),IF((C1418=8),VLOOKUP(H1418,'8 лет'!$Q$5:$R$79,2),IF((C1418=9),VLOOKUP(H1418,'9 лет'!$Q$5:$R$79,2),IF((C1418=10),VLOOKUP(H1418,'10 лет'!$Q$5:$R$79,2),IF((C1418=11),VLOOKUP(H1418,'11 лет'!$Q$5:$R$79,2),IF((C1418=12),VLOOKUP(H1418,'12 лет'!$S$5:$T$79,2),IF((C1418=13),VLOOKUP(H1418,'13 лет'!$S$5:$T$79,2),IF((C1418=14),VLOOKUP(H1418,'14 лет'!$S$5:$T$79,2),IF((C1418=15),VLOOKUP(H1418,'15 лет'!$S$5:$T$79,2),IF((C1418=16),VLOOKUP(H1418,'16 лет'!$S$5:$T$79,2),IF((C1418=17),VLOOKUP(H1418,'17 лет'!$S$5:$T$79,2))))))))))))</f>
        <v>0</v>
      </c>
      <c r="J1418" s="14"/>
      <c r="K1418" s="17">
        <f>IF((C1418&lt;=7),VLOOKUP(J1418,'7 лет'!$S$5:$T$79,2),IF((C1418=8),VLOOKUP(J1418,'8 лет'!$S$5:$T$79,2),IF((C1418=9),VLOOKUP(J1418,'9 лет'!$S$5:$T$79,2),IF((C1418=10),VLOOKUP(J1418,'10 лет'!$S$5:$T$79,2),IF((C1418=11),VLOOKUP(J1418,'11 лет'!$S$5:$T$79,2),IF((C1418=12),VLOOKUP(J1418,'12 лет'!$U$5:$V$79,2),IF((C1418=13),VLOOKUP(J1418,'13 лет'!$U$5:$V$79,2),IF((C1418=14),VLOOKUP(J1418,'14 лет'!$U$5:$V$79,2),IF(C1418&gt;=15,"0")))))))))</f>
        <v>0</v>
      </c>
      <c r="L1418" s="28"/>
      <c r="M1418" s="17" t="str">
        <f>IF((C1418=12),VLOOKUP(L1418,'12 лет'!$W$5:$X$85,2),IF((C1418=13),VLOOKUP(L1418,'13 лет'!$W$5:$X$84,2),IF((C1418=14),VLOOKUP(L1418,'14 лет'!$W$5:$X$82,2),IF((C1418=15),VLOOKUP(L1418,'15 лет'!$U$5:$V$82,2),IF((C1418=16),VLOOKUP(L1418,'16 лет'!$U$5:$V$78,2),IF((C1418=17),VLOOKUP(L1418,'17 лет'!$U$5:$V$78,2),IF(C1418&lt;12,"0")))))))</f>
        <v>0</v>
      </c>
      <c r="N1418" s="14"/>
      <c r="O1418" s="17" t="str">
        <f>IF((C1418=15),VLOOKUP(N1418,'15 лет'!$W$5:$X$115,2),IF((C1418=16),VLOOKUP(N1418,'16 лет'!$W$5:$X$113,2),IF((C1418=17),VLOOKUP(N1418,'17 лет'!$W$5:$X$113,2),IF(C1418&lt;15,"0"))))</f>
        <v>0</v>
      </c>
      <c r="P1418" s="14"/>
      <c r="Q1418" s="17">
        <f>IF((C1418&lt;=7),VLOOKUP(P1418,'7 лет'!$U$5:$V$79,2),IF((C1418=8),VLOOKUP(P1418,'8 лет'!$U$5:$V$79,2),IF((C1418=9),VLOOKUP(P1418,'9 лет'!$U$5:$V$79,2),IF((C1418=10),VLOOKUP(P1418,'10 лет'!$U$5:$V$79,2),IF((C1418=11),VLOOKUP(P1418,'11 лет'!$U$5:$V$79,2),IF((C1418=12),VLOOKUP(P1418,'12 лет'!$Y$5:$Z$79,2),IF((C1418=13),VLOOKUP(P1418,'13 лет'!$Y$5:$Z$79,2),IF((C1418=14),VLOOKUP(P1418,'14 лет'!$Y$5:$Z$79,2),IF((C1418=15),VLOOKUP(P1418,'15 лет'!$Y$5:$Z$79,2),IF((C1418=16),VLOOKUP(P1418,'16 лет'!$Y$5:$Z$79,2),IF((C1418=17),VLOOKUP(P1418,'17 лет'!$Y$5:$Z$79,2))))))))))))</f>
        <v>35</v>
      </c>
      <c r="R1418" s="14"/>
      <c r="S1418" s="17">
        <f>IF((C1418&lt;=7),VLOOKUP(R1418,'7 лет'!$W$5:$X$79,2),IF((C1418=8),VLOOKUP(R1418,'8 лет'!$W$5:$X$79,2),IF((C1418=9),VLOOKUP(R1418,'9 лет'!$W$5:$X$79,2),IF((C1418=10),VLOOKUP(R1418,'10 лет'!$W$5:$X$79,2),IF((C1418=11),VLOOKUP(R1418,'11 лет'!$W$5:$X$79,2),IF((C1418=12),VLOOKUP(R1418,'12 лет'!$AA$5:$AB$79,2),IF((C1418=13),VLOOKUP(R1418,'13 лет'!$AA$5:$AB$79,2),IF((C1418=14),VLOOKUP(R1418,'14 лет'!$AA$5:$AB$79,2),IF((C1418=15),VLOOKUP(R1418,'15 лет'!$AA$5:$AB$79,2),IF((C1418=16),VLOOKUP(R1418,'16 лет'!$AA$5:$AB$79,2),IF((C1418=17),VLOOKUP(R1418,'17 лет'!$AA$5:$AB$79,2))))))))))))</f>
        <v>0</v>
      </c>
      <c r="T1418" s="35">
        <f t="shared" si="67"/>
        <v>35</v>
      </c>
      <c r="U1418" s="4">
        <f>'Личное первенство девушки'!U216</f>
        <v>7</v>
      </c>
      <c r="V1418" s="120"/>
      <c r="W1418" s="111"/>
      <c r="X1418" t="str">
        <f>P1400</f>
        <v>Субъект РФ 34</v>
      </c>
    </row>
    <row r="1419" spans="1:24" ht="18.75">
      <c r="A1419" s="122"/>
      <c r="B1419" s="123"/>
      <c r="C1419" s="123"/>
      <c r="D1419" s="123"/>
      <c r="E1419" s="123"/>
      <c r="F1419" s="123"/>
      <c r="G1419" s="123"/>
      <c r="H1419" s="123"/>
      <c r="I1419" s="123"/>
      <c r="J1419" s="123"/>
      <c r="K1419" s="123"/>
      <c r="L1419" s="123"/>
      <c r="M1419" s="123"/>
      <c r="N1419" s="123"/>
      <c r="O1419" s="123"/>
      <c r="P1419" s="128" t="s">
        <v>293</v>
      </c>
      <c r="Q1419" s="128"/>
      <c r="R1419" s="128"/>
      <c r="S1419" s="129"/>
      <c r="T1419" s="124">
        <f ca="1">SUMPRODUCT(LARGE($T$1413:$T$1418,ROW(INDIRECT("T1:T"&amp;Z17))))</f>
        <v>175</v>
      </c>
      <c r="U1419" s="125"/>
      <c r="V1419" s="120"/>
      <c r="W1419" s="111"/>
    </row>
    <row r="1420" spans="1:24" ht="30" customHeight="1">
      <c r="A1420" s="131"/>
      <c r="B1420" s="132"/>
      <c r="C1420" s="132"/>
      <c r="D1420" s="132"/>
      <c r="E1420" s="132"/>
      <c r="F1420" s="132"/>
      <c r="G1420" s="132"/>
      <c r="H1420" s="132"/>
      <c r="I1420" s="132"/>
      <c r="J1420" s="132"/>
      <c r="K1420" s="132"/>
      <c r="L1420" s="132"/>
      <c r="M1420" s="132"/>
      <c r="N1420" s="132"/>
      <c r="O1420" s="132"/>
      <c r="P1420" s="126" t="s">
        <v>294</v>
      </c>
      <c r="Q1420" s="126"/>
      <c r="R1420" s="126"/>
      <c r="S1420" s="126"/>
      <c r="T1420" s="133">
        <f ca="1">SUM(T1411+T1419)</f>
        <v>425</v>
      </c>
      <c r="U1420" s="134"/>
      <c r="V1420" s="121"/>
      <c r="W1420" s="112"/>
    </row>
    <row r="1421" spans="1:24">
      <c r="A1421" s="15"/>
      <c r="B1421" s="15"/>
      <c r="C1421" s="15"/>
      <c r="D1421" s="15"/>
      <c r="E1421" s="15"/>
      <c r="F1421" s="15"/>
      <c r="G1421" s="15"/>
      <c r="H1421" s="15"/>
      <c r="I1421" s="15"/>
      <c r="J1421" s="15"/>
      <c r="K1421" s="15"/>
      <c r="L1421" s="15"/>
      <c r="M1421" s="15"/>
      <c r="N1421" s="15"/>
      <c r="O1421" s="15"/>
      <c r="P1421" s="15"/>
      <c r="Q1421" s="15"/>
      <c r="R1421" s="15"/>
      <c r="S1421" s="15"/>
      <c r="T1421" s="15"/>
    </row>
    <row r="1422" spans="1:24">
      <c r="A1422" s="16"/>
      <c r="C1422" s="16"/>
      <c r="D1422" s="16"/>
      <c r="E1422" s="16"/>
      <c r="F1422" s="16"/>
      <c r="G1422" s="16"/>
      <c r="H1422" s="16"/>
      <c r="I1422" s="16"/>
      <c r="J1422" s="16"/>
      <c r="K1422" s="15"/>
      <c r="L1422" s="15"/>
      <c r="M1422" s="16"/>
      <c r="N1422" s="16"/>
      <c r="O1422" s="16"/>
      <c r="P1422" s="16"/>
      <c r="Q1422" s="16"/>
      <c r="R1422" s="16"/>
      <c r="S1422" s="16"/>
      <c r="T1422" s="16"/>
    </row>
    <row r="1423" spans="1:24">
      <c r="A1423" s="16"/>
      <c r="C1423" s="16"/>
      <c r="D1423" s="16"/>
      <c r="E1423" s="16"/>
      <c r="F1423" s="16"/>
      <c r="G1423" s="16"/>
      <c r="H1423" s="16"/>
      <c r="I1423" s="16"/>
      <c r="J1423" s="16"/>
      <c r="K1423" s="15"/>
      <c r="L1423" s="15"/>
      <c r="M1423" s="16"/>
      <c r="N1423" s="16"/>
      <c r="O1423" s="16"/>
      <c r="P1423" s="16"/>
      <c r="Q1423" s="16"/>
      <c r="R1423" s="16"/>
      <c r="S1423" s="16"/>
      <c r="T1423" s="16"/>
    </row>
    <row r="1424" spans="1:24" ht="16.5">
      <c r="A1424" s="15"/>
      <c r="B1424" s="81" t="s">
        <v>181</v>
      </c>
      <c r="C1424" s="15"/>
      <c r="D1424" s="15"/>
      <c r="E1424" s="15"/>
      <c r="F1424" s="15"/>
      <c r="G1424" s="15"/>
      <c r="H1424" s="15"/>
      <c r="I1424" s="15"/>
      <c r="J1424" s="15"/>
      <c r="K1424" s="15"/>
      <c r="L1424" s="15"/>
      <c r="M1424" s="15"/>
      <c r="N1424" s="15"/>
      <c r="O1424" s="15"/>
      <c r="P1424" s="15"/>
      <c r="Q1424" s="15"/>
      <c r="R1424" s="15"/>
      <c r="S1424" s="15"/>
      <c r="T1424" s="15"/>
    </row>
    <row r="1425" spans="1:23">
      <c r="A1425" s="15"/>
      <c r="B1425" s="16"/>
      <c r="C1425" s="16"/>
      <c r="D1425" s="15"/>
      <c r="E1425" s="15"/>
      <c r="F1425" s="15"/>
      <c r="G1425" s="15"/>
      <c r="H1425" s="15"/>
      <c r="I1425" s="15"/>
      <c r="J1425" s="15"/>
      <c r="K1425" s="15"/>
      <c r="L1425" s="15"/>
      <c r="M1425" s="15"/>
      <c r="N1425" s="15"/>
      <c r="O1425" s="15"/>
      <c r="P1425" s="15"/>
      <c r="Q1425" s="15"/>
      <c r="R1425" s="15"/>
      <c r="S1425" s="15"/>
      <c r="T1425" s="15"/>
    </row>
    <row r="1426" spans="1:23">
      <c r="A1426" s="15"/>
      <c r="B1426" s="15"/>
      <c r="C1426" s="16"/>
      <c r="D1426" s="15"/>
      <c r="E1426" s="15"/>
      <c r="F1426" s="15"/>
      <c r="G1426" s="15"/>
      <c r="H1426" s="15"/>
      <c r="I1426" s="15"/>
      <c r="J1426" s="15"/>
      <c r="K1426" s="15"/>
      <c r="L1426" s="15"/>
      <c r="M1426" s="15"/>
      <c r="N1426" s="15"/>
      <c r="O1426" s="15"/>
      <c r="P1426" s="15"/>
      <c r="Q1426" s="15"/>
      <c r="R1426" s="15"/>
      <c r="S1426" s="15"/>
      <c r="T1426" s="15"/>
    </row>
    <row r="1427" spans="1:23" ht="16.5">
      <c r="A1427" s="15"/>
      <c r="B1427" s="81" t="s">
        <v>182</v>
      </c>
      <c r="C1427" s="16"/>
      <c r="D1427" s="15"/>
      <c r="E1427" s="15"/>
      <c r="F1427" s="15"/>
      <c r="G1427" s="15"/>
      <c r="H1427" s="15"/>
      <c r="I1427" s="15"/>
      <c r="J1427" s="15"/>
      <c r="K1427" s="15"/>
      <c r="L1427" s="15"/>
      <c r="M1427" s="15"/>
      <c r="N1427" s="15"/>
      <c r="O1427" s="15"/>
      <c r="P1427" s="15"/>
      <c r="Q1427" s="15"/>
      <c r="R1427" s="15"/>
      <c r="S1427" s="15"/>
      <c r="T1427" s="15"/>
    </row>
    <row r="1429" spans="1:23" ht="18.75">
      <c r="A1429" s="113" t="s">
        <v>999</v>
      </c>
      <c r="B1429" s="113"/>
      <c r="C1429" s="113"/>
      <c r="D1429" s="113"/>
      <c r="E1429" s="113"/>
      <c r="F1429" s="113"/>
      <c r="G1429" s="113"/>
      <c r="H1429" s="113"/>
      <c r="I1429" s="113"/>
      <c r="J1429" s="113"/>
      <c r="K1429" s="113"/>
      <c r="L1429" s="113"/>
      <c r="M1429" s="113"/>
      <c r="N1429" s="113"/>
      <c r="O1429" s="113"/>
      <c r="P1429" s="113"/>
      <c r="Q1429" s="113"/>
      <c r="R1429" s="113"/>
      <c r="S1429" s="113"/>
      <c r="T1429" s="113"/>
      <c r="U1429" s="113"/>
      <c r="V1429" s="113"/>
      <c r="W1429" s="113"/>
    </row>
    <row r="1430" spans="1:23" ht="18.75">
      <c r="A1430" s="113" t="s">
        <v>998</v>
      </c>
      <c r="B1430" s="113"/>
      <c r="C1430" s="113"/>
      <c r="D1430" s="113"/>
      <c r="E1430" s="113"/>
      <c r="F1430" s="113"/>
      <c r="G1430" s="113"/>
      <c r="H1430" s="113"/>
      <c r="I1430" s="113"/>
      <c r="J1430" s="113"/>
      <c r="K1430" s="113"/>
      <c r="L1430" s="113"/>
      <c r="M1430" s="113"/>
      <c r="N1430" s="113"/>
      <c r="O1430" s="113"/>
      <c r="P1430" s="113"/>
      <c r="Q1430" s="113"/>
      <c r="R1430" s="113"/>
      <c r="S1430" s="113"/>
      <c r="T1430" s="113"/>
      <c r="U1430" s="113"/>
      <c r="V1430" s="113"/>
      <c r="W1430" s="113"/>
    </row>
    <row r="1432" spans="1:23">
      <c r="A1432" s="114" t="s">
        <v>169</v>
      </c>
      <c r="B1432" s="114"/>
      <c r="C1432" s="114"/>
      <c r="D1432" s="114"/>
      <c r="E1432" s="114"/>
      <c r="F1432" s="114"/>
      <c r="G1432" s="114"/>
      <c r="H1432" s="114"/>
      <c r="I1432" s="114"/>
      <c r="J1432" s="114"/>
      <c r="K1432" s="114"/>
      <c r="L1432" s="114"/>
      <c r="M1432" s="114"/>
      <c r="N1432" s="114"/>
      <c r="O1432" s="114"/>
      <c r="P1432" s="114"/>
      <c r="Q1432" s="114"/>
      <c r="R1432" s="114"/>
      <c r="S1432" s="114"/>
      <c r="T1432" s="114"/>
      <c r="U1432" s="114"/>
      <c r="V1432" s="114"/>
      <c r="W1432" s="114"/>
    </row>
    <row r="1433" spans="1:23">
      <c r="A1433" s="45"/>
      <c r="B1433" s="45"/>
      <c r="C1433" s="45"/>
      <c r="D1433" s="45"/>
      <c r="E1433" s="45"/>
      <c r="F1433" s="45"/>
      <c r="G1433" s="45"/>
      <c r="H1433" s="45"/>
      <c r="I1433" s="45"/>
      <c r="J1433" s="45"/>
      <c r="K1433" s="45"/>
      <c r="L1433" s="45"/>
      <c r="M1433" s="45"/>
      <c r="N1433" s="45"/>
      <c r="O1433" s="45"/>
      <c r="P1433" s="45"/>
      <c r="Q1433" s="45"/>
      <c r="R1433" s="45"/>
      <c r="S1433" s="45"/>
      <c r="T1433" s="45"/>
      <c r="U1433" s="45"/>
      <c r="V1433" s="45"/>
      <c r="W1433" s="45"/>
    </row>
    <row r="1434" spans="1:23" ht="18.75">
      <c r="A1434" s="115" t="s">
        <v>1013</v>
      </c>
      <c r="B1434" s="115"/>
      <c r="C1434" s="115"/>
      <c r="D1434" s="115"/>
      <c r="E1434" s="115"/>
      <c r="F1434" s="115"/>
      <c r="G1434" s="115"/>
      <c r="H1434" s="115"/>
      <c r="I1434" s="115"/>
      <c r="J1434" s="115"/>
      <c r="K1434" s="115"/>
      <c r="L1434" s="115"/>
      <c r="M1434" s="115"/>
      <c r="N1434" s="115"/>
      <c r="O1434" s="115"/>
      <c r="P1434" s="115"/>
      <c r="Q1434" s="115"/>
      <c r="R1434" s="115"/>
      <c r="S1434" s="115"/>
      <c r="T1434" s="115"/>
      <c r="U1434" s="115"/>
      <c r="V1434" s="115"/>
      <c r="W1434" s="115"/>
    </row>
    <row r="1435" spans="1:23" ht="18.75">
      <c r="A1435" s="115" t="s">
        <v>996</v>
      </c>
      <c r="B1435" s="115"/>
      <c r="C1435" s="115"/>
      <c r="D1435" s="115"/>
      <c r="E1435" s="115"/>
      <c r="F1435" s="115"/>
      <c r="G1435" s="115"/>
      <c r="H1435" s="115"/>
      <c r="I1435" s="115"/>
      <c r="J1435" s="115"/>
      <c r="K1435" s="115"/>
      <c r="L1435" s="115"/>
      <c r="M1435" s="115"/>
      <c r="N1435" s="115"/>
      <c r="O1435" s="115"/>
      <c r="P1435" s="115"/>
      <c r="Q1435" s="115"/>
      <c r="R1435" s="115"/>
      <c r="S1435" s="115"/>
      <c r="T1435" s="115"/>
      <c r="U1435" s="115"/>
      <c r="V1435" s="115"/>
      <c r="W1435" s="115"/>
    </row>
    <row r="1436" spans="1:23" ht="18.75">
      <c r="A1436" s="116" t="s">
        <v>997</v>
      </c>
      <c r="B1436" s="116"/>
      <c r="C1436" s="116"/>
      <c r="D1436" s="116"/>
      <c r="E1436" s="116"/>
      <c r="F1436" s="116"/>
      <c r="G1436" s="116"/>
      <c r="H1436" s="116"/>
      <c r="I1436" s="116"/>
      <c r="J1436" s="116"/>
      <c r="K1436" s="116"/>
      <c r="L1436" s="116"/>
      <c r="M1436" s="116"/>
      <c r="N1436" s="116"/>
      <c r="O1436" s="116"/>
      <c r="P1436" s="116"/>
      <c r="Q1436" s="116"/>
      <c r="R1436" s="116"/>
      <c r="S1436" s="116"/>
      <c r="T1436" s="116"/>
      <c r="U1436" s="116"/>
      <c r="V1436" s="116"/>
      <c r="W1436" s="116"/>
    </row>
    <row r="1437" spans="1:23" ht="18.75">
      <c r="A1437" s="52"/>
      <c r="B1437" s="52"/>
      <c r="C1437" s="52"/>
      <c r="D1437" s="52"/>
      <c r="E1437" s="52"/>
      <c r="F1437" s="52"/>
      <c r="G1437" s="52"/>
      <c r="H1437" s="52"/>
      <c r="I1437" s="52"/>
      <c r="J1437" s="52"/>
      <c r="K1437" s="52"/>
      <c r="L1437" s="52"/>
      <c r="M1437" s="52"/>
      <c r="N1437" s="52"/>
      <c r="O1437" s="52"/>
      <c r="P1437" s="52"/>
      <c r="Q1437" s="52"/>
      <c r="R1437" s="52"/>
      <c r="S1437" s="52"/>
      <c r="T1437" s="52"/>
      <c r="U1437" s="52"/>
      <c r="V1437" s="52"/>
    </row>
    <row r="1438" spans="1:23">
      <c r="A1438" s="10"/>
      <c r="B1438" s="10"/>
      <c r="C1438" s="10"/>
      <c r="D1438" s="10"/>
      <c r="E1438" s="10"/>
      <c r="F1438" s="10"/>
      <c r="G1438" s="10"/>
      <c r="H1438" s="10"/>
      <c r="I1438" s="10"/>
      <c r="J1438" s="10"/>
      <c r="K1438" s="10"/>
      <c r="L1438" s="10"/>
      <c r="M1438" s="10"/>
      <c r="N1438" s="10"/>
      <c r="O1438" s="10"/>
      <c r="P1438" s="10"/>
      <c r="Q1438" s="10"/>
      <c r="R1438" s="10"/>
      <c r="S1438" s="10"/>
      <c r="T1438" s="10"/>
    </row>
    <row r="1439" spans="1:23" ht="18.75">
      <c r="A1439" s="117" t="s">
        <v>1000</v>
      </c>
      <c r="B1439" s="117"/>
      <c r="C1439" s="49"/>
      <c r="D1439" s="49"/>
      <c r="E1439" s="49"/>
      <c r="F1439" s="49"/>
      <c r="G1439" s="49"/>
      <c r="H1439" s="49"/>
      <c r="I1439" s="49"/>
      <c r="J1439" s="49"/>
      <c r="K1439" s="49"/>
      <c r="L1439" s="49"/>
      <c r="M1439" s="49"/>
      <c r="N1439" s="49"/>
      <c r="O1439" s="49"/>
      <c r="P1439" s="49"/>
      <c r="Q1439" s="49"/>
      <c r="R1439" s="49"/>
      <c r="S1439" s="49"/>
      <c r="T1439" s="49"/>
    </row>
    <row r="1440" spans="1:23" ht="18.75">
      <c r="A1440" s="117" t="s">
        <v>1001</v>
      </c>
      <c r="B1440" s="117"/>
      <c r="C1440" s="44"/>
      <c r="D1440" s="44"/>
      <c r="E1440" s="44"/>
      <c r="F1440" s="44"/>
      <c r="G1440" s="44"/>
      <c r="H1440" s="44"/>
      <c r="I1440" s="44"/>
      <c r="J1440" s="44"/>
      <c r="K1440" s="44"/>
      <c r="L1440" s="44"/>
      <c r="M1440" s="44"/>
      <c r="N1440" s="44"/>
      <c r="O1440" s="44"/>
      <c r="P1440" s="44"/>
      <c r="Q1440" s="44"/>
      <c r="R1440" s="44"/>
      <c r="S1440" s="44"/>
      <c r="T1440" s="44"/>
    </row>
    <row r="1441" spans="1:24" ht="18.75">
      <c r="A1441" s="117"/>
      <c r="B1441" s="117"/>
      <c r="D1441" s="49"/>
      <c r="E1441" s="49"/>
      <c r="F1441" s="49"/>
      <c r="G1441" s="49"/>
      <c r="H1441" s="49"/>
      <c r="I1441" s="49"/>
      <c r="J1441" s="49"/>
      <c r="K1441" s="49"/>
      <c r="L1441" s="49"/>
      <c r="M1441" s="49"/>
      <c r="N1441" s="49"/>
      <c r="O1441" s="49"/>
      <c r="P1441" s="49"/>
      <c r="Q1441" s="49"/>
      <c r="R1441" s="49"/>
      <c r="S1441" s="49"/>
      <c r="T1441" s="49"/>
    </row>
    <row r="1442" spans="1:24" ht="18.75">
      <c r="A1442" s="118" t="s">
        <v>222</v>
      </c>
      <c r="B1442" s="118"/>
      <c r="C1442" s="118"/>
      <c r="D1442" s="118"/>
      <c r="E1442" s="118"/>
      <c r="F1442" s="118"/>
      <c r="G1442" s="118"/>
      <c r="H1442" s="118"/>
      <c r="I1442" s="118"/>
      <c r="J1442" s="118"/>
      <c r="K1442" s="118"/>
      <c r="L1442" s="118"/>
      <c r="M1442" s="118"/>
      <c r="N1442" s="118"/>
      <c r="O1442" s="118"/>
      <c r="P1442" s="141" t="s">
        <v>326</v>
      </c>
      <c r="Q1442" s="141"/>
      <c r="R1442" s="141"/>
      <c r="S1442" s="141"/>
      <c r="T1442" s="141"/>
      <c r="U1442" s="141"/>
      <c r="V1442" s="141"/>
    </row>
    <row r="1443" spans="1:24">
      <c r="A1443" s="29"/>
      <c r="B1443" s="29"/>
      <c r="C1443" s="29"/>
      <c r="D1443" s="29"/>
      <c r="E1443" s="29"/>
      <c r="F1443" s="29"/>
      <c r="G1443" s="29"/>
      <c r="H1443" s="29"/>
      <c r="I1443" s="29"/>
      <c r="J1443" s="29"/>
      <c r="K1443" s="29"/>
      <c r="L1443" s="29"/>
      <c r="M1443" s="29"/>
      <c r="N1443" s="29"/>
      <c r="O1443" s="29"/>
      <c r="P1443" s="29"/>
      <c r="Q1443" s="29"/>
      <c r="R1443" s="29"/>
      <c r="S1443" s="29"/>
      <c r="T1443" s="29"/>
    </row>
    <row r="1444" spans="1:24" ht="24.75" customHeight="1">
      <c r="A1444" s="130" t="s">
        <v>170</v>
      </c>
      <c r="B1444" s="130"/>
      <c r="C1444" s="130"/>
      <c r="D1444" s="130"/>
      <c r="E1444" s="130"/>
      <c r="F1444" s="130"/>
      <c r="G1444" s="130"/>
      <c r="H1444" s="130"/>
      <c r="I1444" s="130"/>
      <c r="J1444" s="130"/>
      <c r="K1444" s="130"/>
      <c r="L1444" s="130"/>
      <c r="M1444" s="130"/>
      <c r="N1444" s="130"/>
      <c r="O1444" s="130"/>
      <c r="P1444" s="130"/>
      <c r="Q1444" s="130"/>
      <c r="R1444" s="130"/>
      <c r="S1444" s="130"/>
      <c r="T1444" s="138" t="s">
        <v>178</v>
      </c>
      <c r="U1444" s="109" t="s">
        <v>291</v>
      </c>
      <c r="V1444" s="109" t="s">
        <v>295</v>
      </c>
      <c r="W1444" s="109" t="s">
        <v>1014</v>
      </c>
    </row>
    <row r="1445" spans="1:24" ht="66.75" customHeight="1">
      <c r="A1445" s="109" t="s">
        <v>171</v>
      </c>
      <c r="B1445" s="130" t="s">
        <v>172</v>
      </c>
      <c r="C1445" s="109" t="s">
        <v>173</v>
      </c>
      <c r="D1445" s="109" t="s">
        <v>174</v>
      </c>
      <c r="E1445" s="109"/>
      <c r="F1445" s="109" t="s">
        <v>175</v>
      </c>
      <c r="G1445" s="109"/>
      <c r="H1445" s="109" t="s">
        <v>176</v>
      </c>
      <c r="I1445" s="109"/>
      <c r="J1445" s="109" t="s">
        <v>1002</v>
      </c>
      <c r="K1445" s="109"/>
      <c r="L1445" s="109" t="s">
        <v>1003</v>
      </c>
      <c r="M1445" s="109"/>
      <c r="N1445" s="109" t="s">
        <v>1004</v>
      </c>
      <c r="O1445" s="109"/>
      <c r="P1445" s="109" t="s">
        <v>7</v>
      </c>
      <c r="Q1445" s="109"/>
      <c r="R1445" s="109" t="s">
        <v>177</v>
      </c>
      <c r="S1445" s="109"/>
      <c r="T1445" s="139"/>
      <c r="U1445" s="109"/>
      <c r="V1445" s="109"/>
      <c r="W1445" s="109"/>
    </row>
    <row r="1446" spans="1:24" ht="16.5">
      <c r="A1446" s="109"/>
      <c r="B1446" s="130"/>
      <c r="C1446" s="109"/>
      <c r="D1446" s="51" t="s">
        <v>179</v>
      </c>
      <c r="E1446" s="53" t="s">
        <v>3</v>
      </c>
      <c r="F1446" s="51" t="s">
        <v>179</v>
      </c>
      <c r="G1446" s="53" t="s">
        <v>3</v>
      </c>
      <c r="H1446" s="51" t="s">
        <v>179</v>
      </c>
      <c r="I1446" s="53" t="s">
        <v>3</v>
      </c>
      <c r="J1446" s="51" t="s">
        <v>179</v>
      </c>
      <c r="K1446" s="53" t="s">
        <v>3</v>
      </c>
      <c r="L1446" s="51" t="s">
        <v>179</v>
      </c>
      <c r="M1446" s="53" t="s">
        <v>3</v>
      </c>
      <c r="N1446" s="51" t="s">
        <v>179</v>
      </c>
      <c r="O1446" s="53" t="s">
        <v>3</v>
      </c>
      <c r="P1446" s="51" t="s">
        <v>179</v>
      </c>
      <c r="Q1446" s="53" t="s">
        <v>3</v>
      </c>
      <c r="R1446" s="51" t="s">
        <v>179</v>
      </c>
      <c r="S1446" s="53" t="s">
        <v>3</v>
      </c>
      <c r="T1446" s="140"/>
      <c r="U1446" s="109"/>
      <c r="V1446" s="109"/>
      <c r="W1446" s="109"/>
    </row>
    <row r="1447" spans="1:24" ht="18.75">
      <c r="A1447" s="28">
        <v>1</v>
      </c>
      <c r="B1447" s="79"/>
      <c r="C1447" s="28"/>
      <c r="D1447" s="28"/>
      <c r="E1447" s="17">
        <f>IF((C1447&lt;=7),VLOOKUP(D1447,'7 лет'!$A$5:$B$78,2),IF((C1447=8),VLOOKUP(D1447,'8 лет'!$A$5:$B$78,2),IF((C1447=9),VLOOKUP(D1447,'9 лет'!$A$5:$B$78,2),IF((C1447=10),VLOOKUP(D1447,'10 лет'!$A$5:$B$78,2),IF((C1447=11),VLOOKUP(D1447,'11 лет'!$A$5:$B$78,2),IF((C1447=12),VLOOKUP(D1447,'12 лет'!$A$5:$B$78,2),IF((C1447=13),VLOOKUP(D1447,'13 лет'!$A$5:$B$78,2),IF((C1447=14),VLOOKUP(D1447,'14 лет'!$A$5:$B$78,2),IF((C1447=15),VLOOKUP(D1447,'15 лет'!$A$5:$B$78,2),IF((C1447=16),VLOOKUP(D1447,'16 лет'!$A$5:$B$78,2),IF((C1447=17),VLOOKUP(D1447,'17 лет'!$A$5:$B$78,2))))))))))))</f>
        <v>0</v>
      </c>
      <c r="F1447" s="28"/>
      <c r="G1447" s="17">
        <f>IF((C1447&lt;=7),VLOOKUP(F1447,'7 лет'!$C$5:$D$79,2),IF((C1447=8),VLOOKUP(F1447,'8 лет'!$C$5:$D$79,2),IF((C1447=9),VLOOKUP(F1447,'9 лет'!$C$5:$D$79,2),IF((C1447=10),VLOOKUP(F1447,'10 лет'!$C$5:$D$79,2),IF((C1447=11),VLOOKUP(F1447,'11 лет'!$C$5:$D$79,2),IF((C1447=12),VLOOKUP(F1447,'12 лет'!$C$5:$D$79,2),IF((C1447=13),VLOOKUP(F1447,'13 лет'!$C$5:$D$79,2),IF((C1447=14),VLOOKUP(F1447,'14 лет'!$C$5:$D$79,2),IF((C1447=15),VLOOKUP(F1447,'15 лет'!$C$5:$D$79,2),IF((C1447=16),VLOOKUP(F1447,'16 лет'!$C$5:$D$79,2),IF((C1447=17),VLOOKUP(F1447,'17 лет'!$C$5:$D$79,2))))))))))))</f>
        <v>0</v>
      </c>
      <c r="H1447" s="28"/>
      <c r="I1447" s="17">
        <f>IF((C1447&lt;=7),VLOOKUP(H1447,'7 лет'!$E$5:$F$79,2),IF((C1447=8),VLOOKUP(H1447,'8 лет'!$E$5:$F$79,2),IF((C1447=9),VLOOKUP(H1447,'9 лет'!$E$5:$F$79,2),IF((C1447=10),VLOOKUP(H1447,'10 лет'!$E$5:$F$79,2),IF((C1447=11),VLOOKUP(H1447,'11 лет'!$E$5:$F$79,2),IF((C1447=12),VLOOKUP(H1447,'12 лет'!$E$5:$F$79,2),IF((C1447=13),VLOOKUP(H1447,'13 лет'!$E$5:$F$79,2),IF((C1447=14),VLOOKUP(H1447,'14 лет'!$E$5:$F$79,2),IF((C1447=15),VLOOKUP(H1447,'15 лет'!$E$5:$F$79,2),IF((C1447=16),VLOOKUP(H1447,'16 лет'!$E$5:$F$79,2),IF((C1447=17),VLOOKUP(H1447,'17 лет'!$E$5:$F$79,2))))))))))))</f>
        <v>0</v>
      </c>
      <c r="J1447" s="28"/>
      <c r="K1447" s="17">
        <f>IF((C1447&lt;=7),VLOOKUP(J1447,'7 лет'!$G$5:$H$79,2),IF((C1447=8),VLOOKUP(J1447,'8 лет'!$G$5:$H$79,2),IF((C1447=9),VLOOKUP(J1447,'9 лет'!$G$5:$H$79,2),IF((C1447=10),VLOOKUP(J1447,'10 лет'!$G$5:$H$79,2),IF((C1447=11),VLOOKUP(J1447,'11 лет'!$G$5:$H$79,2),IF((C1447=12),VLOOKUP(J1447,'12 лет'!$G$5:$H$79,2),IF((C1447=13),VLOOKUP(J1447,'13 лет'!$G$5:$H$79,2),IF((C1447=14),VLOOKUP(J1447,'14 лет'!$G$5:$H$79,2),IF(C1447&gt;=15,"0")))))))))</f>
        <v>0</v>
      </c>
      <c r="L1447" s="28"/>
      <c r="M1447" s="17" t="str">
        <f>IF((C1447=12),VLOOKUP(L1447,'12 лет'!$I$5:$J$81,2),IF((C1447=13),VLOOKUP(L1447,'13 лет'!$I$5:$J$81,2),IF((C1447=14),VLOOKUP(L1447,'14 лет'!$I$5:$J$80,2),IF((C1447=15),VLOOKUP(L1447,'15 лет'!$G$5:$H$82,2),IF((C1447=16),VLOOKUP(L1447,'16 лет'!$G$5:$H$81,2),IF((C1447=17),VLOOKUP(L1447,'17 лет'!$G$5:$H$81,2),IF(C1447&lt;12,"0")))))))</f>
        <v>0</v>
      </c>
      <c r="N1447" s="28"/>
      <c r="O1447" s="17" t="str">
        <f>IF((C1447=15),VLOOKUP(N1447,'15 лет'!$I$5:$J$100,2),IF((C1447=16),VLOOKUP(N1447,'16 лет'!$I$5:$J$94,2),IF((C1447=17),VLOOKUP(N1447,'17 лет'!$I$5:$J$97,2),IF(C1447&lt;15,"0"))))</f>
        <v>0</v>
      </c>
      <c r="P1447" s="11"/>
      <c r="Q1447" s="17">
        <f>IF((C1447&lt;=7),VLOOKUP(P1447,'7 лет'!$I$5:$J$79,2),IF((C1447=8),VLOOKUP(P1447,'8 лет'!$I$5:$J$79,2),IF((C1447=9),VLOOKUP(P1447,'9 лет'!$I$5:$J$79,2),IF((C1447=10),VLOOKUP(P1447,'10 лет'!$I$5:$J$79,2),IF((C1447=11),VLOOKUP(P1447,'11 лет'!$I$5:$J$79,2),IF((C1447=12),VLOOKUP(P1447,'12 лет'!$K$5:$L$79,2),IF((C1447=13),VLOOKUP(P1447,'13 лет'!$K$5:$L$79,2),IF((C1447=14),VLOOKUP(P1447,'14 лет'!$K$5:$L$79,2),IF((C1447=15),VLOOKUP(P1447,'15 лет'!$K$5:$L$79,2),IF((C1447=16),VLOOKUP(P1447,'16 лет'!$K$5:$L$79,2),IF((C1447=17),VLOOKUP(P1447,'17 лет'!$K$5:$L$79,2),)))))))))))</f>
        <v>50</v>
      </c>
      <c r="R1447" s="28"/>
      <c r="S1447" s="17">
        <f>IF((C1447&lt;=7),VLOOKUP(R1447,'7 лет'!$K$5:$L$79,2),IF((C1447=8),VLOOKUP(R1447,'8 лет'!$K$5:$L$79,2),IF((C1447=9),VLOOKUP(R1447,'9 лет'!$K$5:$L$79,2),IF((C1447=10),VLOOKUP(R1447,'10 лет'!$K$5:$L$79,2),IF((C1447=11),VLOOKUP(R1447,'11 лет'!$K$5:$L$79,2),IF((C1447=12),VLOOKUP(R1447,'12 лет'!$M$5:$N$79,2),IF((C1447=13),VLOOKUP(R1447,'13 лет'!$M$5:$N$79,2),IF((C1447=14),VLOOKUP(R1447,'14 лет'!$M$5:$N$79,2),IF((C1447=15),VLOOKUP(R1447,'15 лет'!$M$5:$N$79,2),IF((C1447=16),VLOOKUP(R1447,'16 лет'!$M$5:$N$79,2),IF((C1447=17),VLOOKUP(R1447,'17 лет'!$M$5:$N$79,2))))))))))))</f>
        <v>0</v>
      </c>
      <c r="T1447" s="34">
        <f t="shared" ref="T1447:T1452" si="68">SUM(E1447+G1447+I1447+K1447+M1447+O1447+Q1447+S1447)</f>
        <v>50</v>
      </c>
      <c r="U1447" s="4">
        <f>'Личное первенство юноши'!U217</f>
        <v>7</v>
      </c>
      <c r="V1447" s="119">
        <f ca="1">'Командный зачет'!G44</f>
        <v>2</v>
      </c>
      <c r="W1447" s="110">
        <f ca="1">+SUM(V1447*2)</f>
        <v>4</v>
      </c>
      <c r="X1447" t="str">
        <f>P1442</f>
        <v>Субъект РФ 35</v>
      </c>
    </row>
    <row r="1448" spans="1:24" ht="18.75">
      <c r="A1448" s="28">
        <v>2</v>
      </c>
      <c r="B1448" s="79"/>
      <c r="C1448" s="28"/>
      <c r="D1448" s="28"/>
      <c r="E1448" s="17">
        <f>IF((C1448&lt;=7),VLOOKUP(D1448,'7 лет'!$A$5:$B$78,2),IF((C1448=8),VLOOKUP(D1448,'8 лет'!$A$5:$B$78,2),IF((C1448=9),VLOOKUP(D1448,'9 лет'!$A$5:$B$78,2),IF((C1448=10),VLOOKUP(D1448,'10 лет'!$A$5:$B$78,2),IF((C1448=11),VLOOKUP(D1448,'11 лет'!$A$5:$B$78,2),IF((C1448=12),VLOOKUP(D1448,'12 лет'!$A$5:$B$78,2),IF((C1448=13),VLOOKUP(D1448,'13 лет'!$A$5:$B$78,2),IF((C1448=14),VLOOKUP(D1448,'14 лет'!$A$5:$B$78,2),IF((C1448=15),VLOOKUP(D1448,'15 лет'!$A$5:$B$78,2),IF((C1448=16),VLOOKUP(D1448,'16 лет'!$A$5:$B$78,2),IF((C1448=17),VLOOKUP(D1448,'17 лет'!$A$5:$B$78,2))))))))))))</f>
        <v>0</v>
      </c>
      <c r="F1448" s="28"/>
      <c r="G1448" s="17">
        <f>IF((C1448&lt;=7),VLOOKUP(F1448,'7 лет'!$C$5:$D$79,2),IF((C1448=8),VLOOKUP(F1448,'8 лет'!$C$5:$D$79,2),IF((C1448=9),VLOOKUP(F1448,'9 лет'!$C$5:$D$79,2),IF((C1448=10),VLOOKUP(F1448,'10 лет'!$C$5:$D$79,2),IF((C1448=11),VLOOKUP(F1448,'11 лет'!$C$5:$D$79,2),IF((C1448=12),VLOOKUP(F1448,'12 лет'!$C$5:$D$79,2),IF((C1448=13),VLOOKUP(F1448,'13 лет'!$C$5:$D$79,2),IF((C1448=14),VLOOKUP(F1448,'14 лет'!$C$5:$D$79,2),IF((C1448=15),VLOOKUP(F1448,'15 лет'!$C$5:$D$79,2),IF((C1448=16),VLOOKUP(F1448,'16 лет'!$C$5:$D$79,2),IF((C1448=17),VLOOKUP(F1448,'17 лет'!$C$5:$D$79,2))))))))))))</f>
        <v>0</v>
      </c>
      <c r="H1448" s="28"/>
      <c r="I1448" s="17">
        <f>IF((C1448&lt;=7),VLOOKUP(H1448,'7 лет'!$E$5:$F$79,2),IF((C1448=8),VLOOKUP(H1448,'8 лет'!$E$5:$F$79,2),IF((C1448=9),VLOOKUP(H1448,'9 лет'!$E$5:$F$79,2),IF((C1448=10),VLOOKUP(H1448,'10 лет'!$E$5:$F$79,2),IF((C1448=11),VLOOKUP(H1448,'11 лет'!$E$5:$F$79,2),IF((C1448=12),VLOOKUP(H1448,'12 лет'!$E$5:$F$79,2),IF((C1448=13),VLOOKUP(H1448,'13 лет'!$E$5:$F$79,2),IF((C1448=14),VLOOKUP(H1448,'14 лет'!$E$5:$F$79,2),IF((C1448=15),VLOOKUP(H1448,'15 лет'!$E$5:$F$79,2),IF((C1448=16),VLOOKUP(H1448,'16 лет'!$E$5:$F$79,2),IF((C1448=17),VLOOKUP(H1448,'17 лет'!$E$5:$F$79,2))))))))))))</f>
        <v>0</v>
      </c>
      <c r="J1448" s="28"/>
      <c r="K1448" s="17">
        <f>IF((C1448&lt;=7),VLOOKUP(J1448,'7 лет'!$G$5:$H$79,2),IF((C1448=8),VLOOKUP(J1448,'8 лет'!$G$5:$H$79,2),IF((C1448=9),VLOOKUP(J1448,'9 лет'!$G$5:$H$79,2),IF((C1448=10),VLOOKUP(J1448,'10 лет'!$G$5:$H$79,2),IF((C1448=11),VLOOKUP(J1448,'11 лет'!$G$5:$H$79,2),IF((C1448=12),VLOOKUP(J1448,'12 лет'!$G$5:$H$79,2),IF((C1448=13),VLOOKUP(J1448,'13 лет'!$G$5:$H$79,2),IF((C1448=14),VLOOKUP(J1448,'14 лет'!$G$5:$H$79,2),IF(C1448&gt;=15,"0")))))))))</f>
        <v>0</v>
      </c>
      <c r="L1448" s="28"/>
      <c r="M1448" s="17" t="str">
        <f>IF((C1448=12),VLOOKUP(L1448,'12 лет'!$I$5:$J$81,2),IF((C1448=13),VLOOKUP(L1448,'13 лет'!$I$5:$J$81,2),IF((C1448=14),VLOOKUP(L1448,'14 лет'!$I$5:$J$80,2),IF((C1448=15),VLOOKUP(L1448,'15 лет'!$G$5:$H$82,2),IF((C1448=16),VLOOKUP(L1448,'16 лет'!$G$5:$H$81,2),IF((C1448=17),VLOOKUP(L1448,'17 лет'!$G$5:$H$81,2),IF(C1448&lt;12,"0")))))))</f>
        <v>0</v>
      </c>
      <c r="N1448" s="28"/>
      <c r="O1448" s="17" t="str">
        <f>IF((C1448=15),VLOOKUP(N1448,'15 лет'!$I$5:$J$100,2),IF((C1448=16),VLOOKUP(N1448,'16 лет'!$I$5:$J$94,2),IF((C1448=17),VLOOKUP(N1448,'17 лет'!$I$5:$J$97,2),IF(C1448&lt;15,"0"))))</f>
        <v>0</v>
      </c>
      <c r="P1448" s="11"/>
      <c r="Q1448" s="17">
        <f>IF((C1448&lt;=7),VLOOKUP(P1448,'7 лет'!$I$5:$J$79,2),IF((C1448=8),VLOOKUP(P1448,'8 лет'!$I$5:$J$79,2),IF((C1448=9),VLOOKUP(P1448,'9 лет'!$I$5:$J$79,2),IF((C1448=10),VLOOKUP(P1448,'10 лет'!$I$5:$J$79,2),IF((C1448=11),VLOOKUP(P1448,'11 лет'!$I$5:$J$79,2),IF((C1448=12),VLOOKUP(P1448,'12 лет'!$K$5:$L$79,2),IF((C1448=13),VLOOKUP(P1448,'13 лет'!$K$5:$L$79,2),IF((C1448=14),VLOOKUP(P1448,'14 лет'!$K$5:$L$79,2),IF((C1448=15),VLOOKUP(P1448,'15 лет'!$K$5:$L$79,2),IF((C1448=16),VLOOKUP(P1448,'16 лет'!$K$5:$L$79,2),IF((C1448=17),VLOOKUP(P1448,'17 лет'!$K$5:$L$79,2),)))))))))))</f>
        <v>50</v>
      </c>
      <c r="R1448" s="28"/>
      <c r="S1448" s="17">
        <f>IF((C1448&lt;=7),VLOOKUP(R1448,'7 лет'!$K$5:$L$79,2),IF((C1448=8),VLOOKUP(R1448,'8 лет'!$K$5:$L$79,2),IF((C1448=9),VLOOKUP(R1448,'9 лет'!$K$5:$L$79,2),IF((C1448=10),VLOOKUP(R1448,'10 лет'!$K$5:$L$79,2),IF((C1448=11),VLOOKUP(R1448,'11 лет'!$K$5:$L$79,2),IF((C1448=12),VLOOKUP(R1448,'12 лет'!$M$5:$N$79,2),IF((C1448=13),VLOOKUP(R1448,'13 лет'!$M$5:$N$79,2),IF((C1448=14),VLOOKUP(R1448,'14 лет'!$M$5:$N$79,2),IF((C1448=15),VLOOKUP(R1448,'15 лет'!$M$5:$N$79,2),IF((C1448=16),VLOOKUP(R1448,'16 лет'!$M$5:$N$79,2),IF((C1448=17),VLOOKUP(R1448,'17 лет'!$M$5:$N$79,2))))))))))))</f>
        <v>0</v>
      </c>
      <c r="T1448" s="34">
        <f t="shared" si="68"/>
        <v>50</v>
      </c>
      <c r="U1448" s="4">
        <f>'Личное первенство юноши'!U218</f>
        <v>7</v>
      </c>
      <c r="V1448" s="120"/>
      <c r="W1448" s="111"/>
      <c r="X1448" t="str">
        <f>P1442</f>
        <v>Субъект РФ 35</v>
      </c>
    </row>
    <row r="1449" spans="1:24" ht="18.75">
      <c r="A1449" s="28">
        <v>3</v>
      </c>
      <c r="B1449" s="79"/>
      <c r="C1449" s="28"/>
      <c r="D1449" s="28"/>
      <c r="E1449" s="17">
        <f>IF((C1449&lt;=7),VLOOKUP(D1449,'7 лет'!$A$5:$B$78,2),IF((C1449=8),VLOOKUP(D1449,'8 лет'!$A$5:$B$78,2),IF((C1449=9),VLOOKUP(D1449,'9 лет'!$A$5:$B$78,2),IF((C1449=10),VLOOKUP(D1449,'10 лет'!$A$5:$B$78,2),IF((C1449=11),VLOOKUP(D1449,'11 лет'!$A$5:$B$78,2),IF((C1449=12),VLOOKUP(D1449,'12 лет'!$A$5:$B$78,2),IF((C1449=13),VLOOKUP(D1449,'13 лет'!$A$5:$B$78,2),IF((C1449=14),VLOOKUP(D1449,'14 лет'!$A$5:$B$78,2),IF((C1449=15),VLOOKUP(D1449,'15 лет'!$A$5:$B$78,2),IF((C1449=16),VLOOKUP(D1449,'16 лет'!$A$5:$B$78,2),IF((C1449=17),VLOOKUP(D1449,'17 лет'!$A$5:$B$78,2))))))))))))</f>
        <v>0</v>
      </c>
      <c r="F1449" s="28"/>
      <c r="G1449" s="17">
        <f>IF((C1449&lt;=7),VLOOKUP(F1449,'7 лет'!$C$5:$D$79,2),IF((C1449=8),VLOOKUP(F1449,'8 лет'!$C$5:$D$79,2),IF((C1449=9),VLOOKUP(F1449,'9 лет'!$C$5:$D$79,2),IF((C1449=10),VLOOKUP(F1449,'10 лет'!$C$5:$D$79,2),IF((C1449=11),VLOOKUP(F1449,'11 лет'!$C$5:$D$79,2),IF((C1449=12),VLOOKUP(F1449,'12 лет'!$C$5:$D$79,2),IF((C1449=13),VLOOKUP(F1449,'13 лет'!$C$5:$D$79,2),IF((C1449=14),VLOOKUP(F1449,'14 лет'!$C$5:$D$79,2),IF((C1449=15),VLOOKUP(F1449,'15 лет'!$C$5:$D$79,2),IF((C1449=16),VLOOKUP(F1449,'16 лет'!$C$5:$D$79,2),IF((C1449=17),VLOOKUP(F1449,'17 лет'!$C$5:$D$79,2))))))))))))</f>
        <v>0</v>
      </c>
      <c r="H1449" s="28"/>
      <c r="I1449" s="17">
        <f>IF((C1449&lt;=7),VLOOKUP(H1449,'7 лет'!$E$5:$F$79,2),IF((C1449=8),VLOOKUP(H1449,'8 лет'!$E$5:$F$79,2),IF((C1449=9),VLOOKUP(H1449,'9 лет'!$E$5:$F$79,2),IF((C1449=10),VLOOKUP(H1449,'10 лет'!$E$5:$F$79,2),IF((C1449=11),VLOOKUP(H1449,'11 лет'!$E$5:$F$79,2),IF((C1449=12),VLOOKUP(H1449,'12 лет'!$E$5:$F$79,2),IF((C1449=13),VLOOKUP(H1449,'13 лет'!$E$5:$F$79,2),IF((C1449=14),VLOOKUP(H1449,'14 лет'!$E$5:$F$79,2),IF((C1449=15),VLOOKUP(H1449,'15 лет'!$E$5:$F$79,2),IF((C1449=16),VLOOKUP(H1449,'16 лет'!$E$5:$F$79,2),IF((C1449=17),VLOOKUP(H1449,'17 лет'!$E$5:$F$79,2))))))))))))</f>
        <v>0</v>
      </c>
      <c r="J1449" s="28"/>
      <c r="K1449" s="17">
        <f>IF((C1449&lt;=7),VLOOKUP(J1449,'7 лет'!$G$5:$H$79,2),IF((C1449=8),VLOOKUP(J1449,'8 лет'!$G$5:$H$79,2),IF((C1449=9),VLOOKUP(J1449,'9 лет'!$G$5:$H$79,2),IF((C1449=10),VLOOKUP(J1449,'10 лет'!$G$5:$H$79,2),IF((C1449=11),VLOOKUP(J1449,'11 лет'!$G$5:$H$79,2),IF((C1449=12),VLOOKUP(J1449,'12 лет'!$G$5:$H$79,2),IF((C1449=13),VLOOKUP(J1449,'13 лет'!$G$5:$H$79,2),IF((C1449=14),VLOOKUP(J1449,'14 лет'!$G$5:$H$79,2),IF(C1449&gt;=15,"0")))))))))</f>
        <v>0</v>
      </c>
      <c r="L1449" s="28"/>
      <c r="M1449" s="17" t="str">
        <f>IF((C1449=12),VLOOKUP(L1449,'12 лет'!$I$5:$J$81,2),IF((C1449=13),VLOOKUP(L1449,'13 лет'!$I$5:$J$81,2),IF((C1449=14),VLOOKUP(L1449,'14 лет'!$I$5:$J$80,2),IF((C1449=15),VLOOKUP(L1449,'15 лет'!$G$5:$H$82,2),IF((C1449=16),VLOOKUP(L1449,'16 лет'!$G$5:$H$81,2),IF((C1449=17),VLOOKUP(L1449,'17 лет'!$G$5:$H$81,2),IF(C1449&lt;12,"0")))))))</f>
        <v>0</v>
      </c>
      <c r="N1449" s="28"/>
      <c r="O1449" s="17" t="str">
        <f>IF((C1449=15),VLOOKUP(N1449,'15 лет'!$I$5:$J$100,2),IF((C1449=16),VLOOKUP(N1449,'16 лет'!$I$5:$J$94,2),IF((C1449=17),VLOOKUP(N1449,'17 лет'!$I$5:$J$97,2),IF(C1449&lt;15,"0"))))</f>
        <v>0</v>
      </c>
      <c r="P1449" s="11"/>
      <c r="Q1449" s="17">
        <f>IF((C1449&lt;=7),VLOOKUP(P1449,'7 лет'!$I$5:$J$79,2),IF((C1449=8),VLOOKUP(P1449,'8 лет'!$I$5:$J$79,2),IF((C1449=9),VLOOKUP(P1449,'9 лет'!$I$5:$J$79,2),IF((C1449=10),VLOOKUP(P1449,'10 лет'!$I$5:$J$79,2),IF((C1449=11),VLOOKUP(P1449,'11 лет'!$I$5:$J$79,2),IF((C1449=12),VLOOKUP(P1449,'12 лет'!$K$5:$L$79,2),IF((C1449=13),VLOOKUP(P1449,'13 лет'!$K$5:$L$79,2),IF((C1449=14),VLOOKUP(P1449,'14 лет'!$K$5:$L$79,2),IF((C1449=15),VLOOKUP(P1449,'15 лет'!$K$5:$L$79,2),IF((C1449=16),VLOOKUP(P1449,'16 лет'!$K$5:$L$79,2),IF((C1449=17),VLOOKUP(P1449,'17 лет'!$K$5:$L$79,2),)))))))))))</f>
        <v>50</v>
      </c>
      <c r="R1449" s="28"/>
      <c r="S1449" s="17">
        <f>IF((C1449&lt;=7),VLOOKUP(R1449,'7 лет'!$K$5:$L$79,2),IF((C1449=8),VLOOKUP(R1449,'8 лет'!$K$5:$L$79,2),IF((C1449=9),VLOOKUP(R1449,'9 лет'!$K$5:$L$79,2),IF((C1449=10),VLOOKUP(R1449,'10 лет'!$K$5:$L$79,2),IF((C1449=11),VLOOKUP(R1449,'11 лет'!$K$5:$L$79,2),IF((C1449=12),VLOOKUP(R1449,'12 лет'!$M$5:$N$79,2),IF((C1449=13),VLOOKUP(R1449,'13 лет'!$M$5:$N$79,2),IF((C1449=14),VLOOKUP(R1449,'14 лет'!$M$5:$N$79,2),IF((C1449=15),VLOOKUP(R1449,'15 лет'!$M$5:$N$79,2),IF((C1449=16),VLOOKUP(R1449,'16 лет'!$M$5:$N$79,2),IF((C1449=17),VLOOKUP(R1449,'17 лет'!$M$5:$N$79,2))))))))))))</f>
        <v>0</v>
      </c>
      <c r="T1449" s="34">
        <f t="shared" si="68"/>
        <v>50</v>
      </c>
      <c r="U1449" s="4">
        <f>'Личное первенство юноши'!U219</f>
        <v>7</v>
      </c>
      <c r="V1449" s="120"/>
      <c r="W1449" s="111"/>
      <c r="X1449" t="str">
        <f>P1442</f>
        <v>Субъект РФ 35</v>
      </c>
    </row>
    <row r="1450" spans="1:24" ht="18.75">
      <c r="A1450" s="28">
        <v>4</v>
      </c>
      <c r="B1450" s="79"/>
      <c r="C1450" s="28"/>
      <c r="D1450" s="28"/>
      <c r="E1450" s="17">
        <f>IF((C1450&lt;=7),VLOOKUP(D1450,'7 лет'!$A$5:$B$78,2),IF((C1450=8),VLOOKUP(D1450,'8 лет'!$A$5:$B$78,2),IF((C1450=9),VLOOKUP(D1450,'9 лет'!$A$5:$B$78,2),IF((C1450=10),VLOOKUP(D1450,'10 лет'!$A$5:$B$78,2),IF((C1450=11),VLOOKUP(D1450,'11 лет'!$A$5:$B$78,2),IF((C1450=12),VLOOKUP(D1450,'12 лет'!$A$5:$B$78,2),IF((C1450=13),VLOOKUP(D1450,'13 лет'!$A$5:$B$78,2),IF((C1450=14),VLOOKUP(D1450,'14 лет'!$A$5:$B$78,2),IF((C1450=15),VLOOKUP(D1450,'15 лет'!$A$5:$B$78,2),IF((C1450=16),VLOOKUP(D1450,'16 лет'!$A$5:$B$78,2),IF((C1450=17),VLOOKUP(D1450,'17 лет'!$A$5:$B$78,2))))))))))))</f>
        <v>0</v>
      </c>
      <c r="F1450" s="28"/>
      <c r="G1450" s="17">
        <f>IF((C1450&lt;=7),VLOOKUP(F1450,'7 лет'!$C$5:$D$79,2),IF((C1450=8),VLOOKUP(F1450,'8 лет'!$C$5:$D$79,2),IF((C1450=9),VLOOKUP(F1450,'9 лет'!$C$5:$D$79,2),IF((C1450=10),VLOOKUP(F1450,'10 лет'!$C$5:$D$79,2),IF((C1450=11),VLOOKUP(F1450,'11 лет'!$C$5:$D$79,2),IF((C1450=12),VLOOKUP(F1450,'12 лет'!$C$5:$D$79,2),IF((C1450=13),VLOOKUP(F1450,'13 лет'!$C$5:$D$79,2),IF((C1450=14),VLOOKUP(F1450,'14 лет'!$C$5:$D$79,2),IF((C1450=15),VLOOKUP(F1450,'15 лет'!$C$5:$D$79,2),IF((C1450=16),VLOOKUP(F1450,'16 лет'!$C$5:$D$79,2),IF((C1450=17),VLOOKUP(F1450,'17 лет'!$C$5:$D$79,2))))))))))))</f>
        <v>0</v>
      </c>
      <c r="H1450" s="28"/>
      <c r="I1450" s="17">
        <f>IF((C1450&lt;=7),VLOOKUP(H1450,'7 лет'!$E$5:$F$79,2),IF((C1450=8),VLOOKUP(H1450,'8 лет'!$E$5:$F$79,2),IF((C1450=9),VLOOKUP(H1450,'9 лет'!$E$5:$F$79,2),IF((C1450=10),VLOOKUP(H1450,'10 лет'!$E$5:$F$79,2),IF((C1450=11),VLOOKUP(H1450,'11 лет'!$E$5:$F$79,2),IF((C1450=12),VLOOKUP(H1450,'12 лет'!$E$5:$F$79,2),IF((C1450=13),VLOOKUP(H1450,'13 лет'!$E$5:$F$79,2),IF((C1450=14),VLOOKUP(H1450,'14 лет'!$E$5:$F$79,2),IF((C1450=15),VLOOKUP(H1450,'15 лет'!$E$5:$F$79,2),IF((C1450=16),VLOOKUP(H1450,'16 лет'!$E$5:$F$79,2),IF((C1450=17),VLOOKUP(H1450,'17 лет'!$E$5:$F$79,2))))))))))))</f>
        <v>0</v>
      </c>
      <c r="J1450" s="28"/>
      <c r="K1450" s="17">
        <f>IF((C1450&lt;=7),VLOOKUP(J1450,'7 лет'!$G$5:$H$79,2),IF((C1450=8),VLOOKUP(J1450,'8 лет'!$G$5:$H$79,2),IF((C1450=9),VLOOKUP(J1450,'9 лет'!$G$5:$H$79,2),IF((C1450=10),VLOOKUP(J1450,'10 лет'!$G$5:$H$79,2),IF((C1450=11),VLOOKUP(J1450,'11 лет'!$G$5:$H$79,2),IF((C1450=12),VLOOKUP(J1450,'12 лет'!$G$5:$H$79,2),IF((C1450=13),VLOOKUP(J1450,'13 лет'!$G$5:$H$79,2),IF((C1450=14),VLOOKUP(J1450,'14 лет'!$G$5:$H$79,2),IF(C1450&gt;=15,"0")))))))))</f>
        <v>0</v>
      </c>
      <c r="L1450" s="28"/>
      <c r="M1450" s="17" t="str">
        <f>IF((C1450=12),VLOOKUP(L1450,'12 лет'!$I$5:$J$81,2),IF((C1450=13),VLOOKUP(L1450,'13 лет'!$I$5:$J$81,2),IF((C1450=14),VLOOKUP(L1450,'14 лет'!$I$5:$J$80,2),IF((C1450=15),VLOOKUP(L1450,'15 лет'!$G$5:$H$82,2),IF((C1450=16),VLOOKUP(L1450,'16 лет'!$G$5:$H$81,2),IF((C1450=17),VLOOKUP(L1450,'17 лет'!$G$5:$H$81,2),IF(C1450&lt;12,"0")))))))</f>
        <v>0</v>
      </c>
      <c r="N1450" s="28"/>
      <c r="O1450" s="17" t="str">
        <f>IF((C1450=15),VLOOKUP(N1450,'15 лет'!$I$5:$J$100,2),IF((C1450=16),VLOOKUP(N1450,'16 лет'!$I$5:$J$94,2),IF((C1450=17),VLOOKUP(N1450,'17 лет'!$I$5:$J$97,2),IF(C1450&lt;15,"0"))))</f>
        <v>0</v>
      </c>
      <c r="P1450" s="11"/>
      <c r="Q1450" s="17">
        <f>IF((C1450&lt;=7),VLOOKUP(P1450,'7 лет'!$I$5:$J$79,2),IF((C1450=8),VLOOKUP(P1450,'8 лет'!$I$5:$J$79,2),IF((C1450=9),VLOOKUP(P1450,'9 лет'!$I$5:$J$79,2),IF((C1450=10),VLOOKUP(P1450,'10 лет'!$I$5:$J$79,2),IF((C1450=11),VLOOKUP(P1450,'11 лет'!$I$5:$J$79,2),IF((C1450=12),VLOOKUP(P1450,'12 лет'!$K$5:$L$79,2),IF((C1450=13),VLOOKUP(P1450,'13 лет'!$K$5:$L$79,2),IF((C1450=14),VLOOKUP(P1450,'14 лет'!$K$5:$L$79,2),IF((C1450=15),VLOOKUP(P1450,'15 лет'!$K$5:$L$79,2),IF((C1450=16),VLOOKUP(P1450,'16 лет'!$K$5:$L$79,2),IF((C1450=17),VLOOKUP(P1450,'17 лет'!$K$5:$L$79,2),)))))))))))</f>
        <v>50</v>
      </c>
      <c r="R1450" s="28"/>
      <c r="S1450" s="17">
        <f>IF((C1450&lt;=7),VLOOKUP(R1450,'7 лет'!$K$5:$L$79,2),IF((C1450=8),VLOOKUP(R1450,'8 лет'!$K$5:$L$79,2),IF((C1450=9),VLOOKUP(R1450,'9 лет'!$K$5:$L$79,2),IF((C1450=10),VLOOKUP(R1450,'10 лет'!$K$5:$L$79,2),IF((C1450=11),VLOOKUP(R1450,'11 лет'!$K$5:$L$79,2),IF((C1450=12),VLOOKUP(R1450,'12 лет'!$M$5:$N$79,2),IF((C1450=13),VLOOKUP(R1450,'13 лет'!$M$5:$N$79,2),IF((C1450=14),VLOOKUP(R1450,'14 лет'!$M$5:$N$79,2),IF((C1450=15),VLOOKUP(R1450,'15 лет'!$M$5:$N$79,2),IF((C1450=16),VLOOKUP(R1450,'16 лет'!$M$5:$N$79,2),IF((C1450=17),VLOOKUP(R1450,'17 лет'!$M$5:$N$79,2))))))))))))</f>
        <v>0</v>
      </c>
      <c r="T1450" s="34">
        <f t="shared" si="68"/>
        <v>50</v>
      </c>
      <c r="U1450" s="4">
        <f>'Личное первенство юноши'!U220</f>
        <v>7</v>
      </c>
      <c r="V1450" s="120"/>
      <c r="W1450" s="111"/>
      <c r="X1450" t="str">
        <f>P1442</f>
        <v>Субъект РФ 35</v>
      </c>
    </row>
    <row r="1451" spans="1:24" ht="18.75">
      <c r="A1451" s="28">
        <v>5</v>
      </c>
      <c r="B1451" s="79"/>
      <c r="C1451" s="30"/>
      <c r="D1451" s="28"/>
      <c r="E1451" s="17">
        <f>IF((C1451&lt;=7),VLOOKUP(D1451,'7 лет'!$A$5:$B$78,2),IF((C1451=8),VLOOKUP(D1451,'8 лет'!$A$5:$B$78,2),IF((C1451=9),VLOOKUP(D1451,'9 лет'!$A$5:$B$78,2),IF((C1451=10),VLOOKUP(D1451,'10 лет'!$A$5:$B$78,2),IF((C1451=11),VLOOKUP(D1451,'11 лет'!$A$5:$B$78,2),IF((C1451=12),VLOOKUP(D1451,'12 лет'!$A$5:$B$78,2),IF((C1451=13),VLOOKUP(D1451,'13 лет'!$A$5:$B$78,2),IF((C1451=14),VLOOKUP(D1451,'14 лет'!$A$5:$B$78,2),IF((C1451=15),VLOOKUP(D1451,'15 лет'!$A$5:$B$78,2),IF((C1451=16),VLOOKUP(D1451,'16 лет'!$A$5:$B$78,2),IF((C1451=17),VLOOKUP(D1451,'17 лет'!$A$5:$B$78,2))))))))))))</f>
        <v>0</v>
      </c>
      <c r="F1451" s="28"/>
      <c r="G1451" s="17">
        <f>IF((C1451&lt;=7),VLOOKUP(F1451,'7 лет'!$C$5:$D$79,2),IF((C1451=8),VLOOKUP(F1451,'8 лет'!$C$5:$D$79,2),IF((C1451=9),VLOOKUP(F1451,'9 лет'!$C$5:$D$79,2),IF((C1451=10),VLOOKUP(F1451,'10 лет'!$C$5:$D$79,2),IF((C1451=11),VLOOKUP(F1451,'11 лет'!$C$5:$D$79,2),IF((C1451=12),VLOOKUP(F1451,'12 лет'!$C$5:$D$79,2),IF((C1451=13),VLOOKUP(F1451,'13 лет'!$C$5:$D$79,2),IF((C1451=14),VLOOKUP(F1451,'14 лет'!$C$5:$D$79,2),IF((C1451=15),VLOOKUP(F1451,'15 лет'!$C$5:$D$79,2),IF((C1451=16),VLOOKUP(F1451,'16 лет'!$C$5:$D$79,2),IF((C1451=17),VLOOKUP(F1451,'17 лет'!$C$5:$D$79,2))))))))))))</f>
        <v>0</v>
      </c>
      <c r="H1451" s="28"/>
      <c r="I1451" s="17">
        <f>IF((C1451&lt;=7),VLOOKUP(H1451,'7 лет'!$E$5:$F$79,2),IF((C1451=8),VLOOKUP(H1451,'8 лет'!$E$5:$F$79,2),IF((C1451=9),VLOOKUP(H1451,'9 лет'!$E$5:$F$79,2),IF((C1451=10),VLOOKUP(H1451,'10 лет'!$E$5:$F$79,2),IF((C1451=11),VLOOKUP(H1451,'11 лет'!$E$5:$F$79,2),IF((C1451=12),VLOOKUP(H1451,'12 лет'!$E$5:$F$79,2),IF((C1451=13),VLOOKUP(H1451,'13 лет'!$E$5:$F$79,2),IF((C1451=14),VLOOKUP(H1451,'14 лет'!$E$5:$F$79,2),IF((C1451=15),VLOOKUP(H1451,'15 лет'!$E$5:$F$79,2),IF((C1451=16),VLOOKUP(H1451,'16 лет'!$E$5:$F$79,2),IF((C1451=17),VLOOKUP(H1451,'17 лет'!$E$5:$F$79,2))))))))))))</f>
        <v>0</v>
      </c>
      <c r="J1451" s="28"/>
      <c r="K1451" s="17">
        <f>IF((C1451&lt;=7),VLOOKUP(J1451,'7 лет'!$G$5:$H$79,2),IF((C1451=8),VLOOKUP(J1451,'8 лет'!$G$5:$H$79,2),IF((C1451=9),VLOOKUP(J1451,'9 лет'!$G$5:$H$79,2),IF((C1451=10),VLOOKUP(J1451,'10 лет'!$G$5:$H$79,2),IF((C1451=11),VLOOKUP(J1451,'11 лет'!$G$5:$H$79,2),IF((C1451=12),VLOOKUP(J1451,'12 лет'!$G$5:$H$79,2),IF((C1451=13),VLOOKUP(J1451,'13 лет'!$G$5:$H$79,2),IF((C1451=14),VLOOKUP(J1451,'14 лет'!$G$5:$H$79,2),IF(C1451&gt;=15,"0")))))))))</f>
        <v>0</v>
      </c>
      <c r="L1451" s="28"/>
      <c r="M1451" s="17" t="str">
        <f>IF((C1451=12),VLOOKUP(L1451,'12 лет'!$I$5:$J$81,2),IF((C1451=13),VLOOKUP(L1451,'13 лет'!$I$5:$J$81,2),IF((C1451=14),VLOOKUP(L1451,'14 лет'!$I$5:$J$80,2),IF((C1451=15),VLOOKUP(L1451,'15 лет'!$G$5:$H$82,2),IF((C1451=16),VLOOKUP(L1451,'16 лет'!$G$5:$H$81,2),IF((C1451=17),VLOOKUP(L1451,'17 лет'!$G$5:$H$81,2),IF(C1451&lt;12,"0")))))))</f>
        <v>0</v>
      </c>
      <c r="N1451" s="28"/>
      <c r="O1451" s="17" t="str">
        <f>IF((C1451=15),VLOOKUP(N1451,'15 лет'!$I$5:$J$100,2),IF((C1451=16),VLOOKUP(N1451,'16 лет'!$I$5:$J$94,2),IF((C1451=17),VLOOKUP(N1451,'17 лет'!$I$5:$J$97,2),IF(C1451&lt;15,"0"))))</f>
        <v>0</v>
      </c>
      <c r="P1451" s="11"/>
      <c r="Q1451" s="17">
        <f>IF((C1451&lt;=7),VLOOKUP(P1451,'7 лет'!$I$5:$J$79,2),IF((C1451=8),VLOOKUP(P1451,'8 лет'!$I$5:$J$79,2),IF((C1451=9),VLOOKUP(P1451,'9 лет'!$I$5:$J$79,2),IF((C1451=10),VLOOKUP(P1451,'10 лет'!$I$5:$J$79,2),IF((C1451=11),VLOOKUP(P1451,'11 лет'!$I$5:$J$79,2),IF((C1451=12),VLOOKUP(P1451,'12 лет'!$K$5:$L$79,2),IF((C1451=13),VLOOKUP(P1451,'13 лет'!$K$5:$L$79,2),IF((C1451=14),VLOOKUP(P1451,'14 лет'!$K$5:$L$79,2),IF((C1451=15),VLOOKUP(P1451,'15 лет'!$K$5:$L$79,2),IF((C1451=16),VLOOKUP(P1451,'16 лет'!$K$5:$L$79,2),IF((C1451=17),VLOOKUP(P1451,'17 лет'!$K$5:$L$79,2),)))))))))))</f>
        <v>50</v>
      </c>
      <c r="R1451" s="28"/>
      <c r="S1451" s="17">
        <f>IF((C1451&lt;=7),VLOOKUP(R1451,'7 лет'!$K$5:$L$79,2),IF((C1451=8),VLOOKUP(R1451,'8 лет'!$K$5:$L$79,2),IF((C1451=9),VLOOKUP(R1451,'9 лет'!$K$5:$L$79,2),IF((C1451=10),VLOOKUP(R1451,'10 лет'!$K$5:$L$79,2),IF((C1451=11),VLOOKUP(R1451,'11 лет'!$K$5:$L$79,2),IF((C1451=12),VLOOKUP(R1451,'12 лет'!$M$5:$N$79,2),IF((C1451=13),VLOOKUP(R1451,'13 лет'!$M$5:$N$79,2),IF((C1451=14),VLOOKUP(R1451,'14 лет'!$M$5:$N$79,2),IF((C1451=15),VLOOKUP(R1451,'15 лет'!$M$5:$N$79,2),IF((C1451=16),VLOOKUP(R1451,'16 лет'!$M$5:$N$79,2),IF((C1451=17),VLOOKUP(R1451,'17 лет'!$M$5:$N$79,2))))))))))))</f>
        <v>0</v>
      </c>
      <c r="T1451" s="34">
        <f t="shared" si="68"/>
        <v>50</v>
      </c>
      <c r="U1451" s="4">
        <f>'Личное первенство юноши'!U221</f>
        <v>7</v>
      </c>
      <c r="V1451" s="120"/>
      <c r="W1451" s="111"/>
      <c r="X1451" t="str">
        <f>P1442</f>
        <v>Субъект РФ 35</v>
      </c>
    </row>
    <row r="1452" spans="1:24" ht="18.75">
      <c r="A1452" s="28">
        <v>6</v>
      </c>
      <c r="B1452" s="79"/>
      <c r="C1452" s="30"/>
      <c r="D1452" s="28"/>
      <c r="E1452" s="17">
        <f>IF((C1452&lt;=7),VLOOKUP(D1452,'7 лет'!$A$5:$B$78,2),IF((C1452=8),VLOOKUP(D1452,'8 лет'!$A$5:$B$78,2),IF((C1452=9),VLOOKUP(D1452,'9 лет'!$A$5:$B$78,2),IF((C1452=10),VLOOKUP(D1452,'10 лет'!$A$5:$B$78,2),IF((C1452=11),VLOOKUP(D1452,'11 лет'!$A$5:$B$78,2),IF((C1452=12),VLOOKUP(D1452,'12 лет'!$A$5:$B$78,2),IF((C1452=13),VLOOKUP(D1452,'13 лет'!$A$5:$B$78,2),IF((C1452=14),VLOOKUP(D1452,'14 лет'!$A$5:$B$78,2),IF((C1452=15),VLOOKUP(D1452,'15 лет'!$A$5:$B$78,2),IF((C1452=16),VLOOKUP(D1452,'16 лет'!$A$5:$B$78,2),IF((C1452=17),VLOOKUP(D1452,'17 лет'!$A$5:$B$78,2))))))))))))</f>
        <v>0</v>
      </c>
      <c r="F1452" s="28"/>
      <c r="G1452" s="17">
        <f>IF((C1452&lt;=7),VLOOKUP(F1452,'7 лет'!$C$5:$D$79,2),IF((C1452=8),VLOOKUP(F1452,'8 лет'!$C$5:$D$79,2),IF((C1452=9),VLOOKUP(F1452,'9 лет'!$C$5:$D$79,2),IF((C1452=10),VLOOKUP(F1452,'10 лет'!$C$5:$D$79,2),IF((C1452=11),VLOOKUP(F1452,'11 лет'!$C$5:$D$79,2),IF((C1452=12),VLOOKUP(F1452,'12 лет'!$C$5:$D$79,2),IF((C1452=13),VLOOKUP(F1452,'13 лет'!$C$5:$D$79,2),IF((C1452=14),VLOOKUP(F1452,'14 лет'!$C$5:$D$79,2),IF((C1452=15),VLOOKUP(F1452,'15 лет'!$C$5:$D$79,2),IF((C1452=16),VLOOKUP(F1452,'16 лет'!$C$5:$D$79,2),IF((C1452=17),VLOOKUP(F1452,'17 лет'!$C$5:$D$79,2))))))))))))</f>
        <v>0</v>
      </c>
      <c r="H1452" s="28"/>
      <c r="I1452" s="17">
        <f>IF((C1452&lt;=7),VLOOKUP(H1452,'7 лет'!$E$5:$F$79,2),IF((C1452=8),VLOOKUP(H1452,'8 лет'!$E$5:$F$79,2),IF((C1452=9),VLOOKUP(H1452,'9 лет'!$E$5:$F$79,2),IF((C1452=10),VLOOKUP(H1452,'10 лет'!$E$5:$F$79,2),IF((C1452=11),VLOOKUP(H1452,'11 лет'!$E$5:$F$79,2),IF((C1452=12),VLOOKUP(H1452,'12 лет'!$E$5:$F$79,2),IF((C1452=13),VLOOKUP(H1452,'13 лет'!$E$5:$F$79,2),IF((C1452=14),VLOOKUP(H1452,'14 лет'!$E$5:$F$79,2),IF((C1452=15),VLOOKUP(H1452,'15 лет'!$E$5:$F$79,2),IF((C1452=16),VLOOKUP(H1452,'16 лет'!$E$5:$F$79,2),IF((C1452=17),VLOOKUP(H1452,'17 лет'!$E$5:$F$79,2))))))))))))</f>
        <v>0</v>
      </c>
      <c r="J1452" s="28"/>
      <c r="K1452" s="17">
        <f>IF((C1452&lt;=7),VLOOKUP(J1452,'7 лет'!$G$5:$H$79,2),IF((C1452=8),VLOOKUP(J1452,'8 лет'!$G$5:$H$79,2),IF((C1452=9),VLOOKUP(J1452,'9 лет'!$G$5:$H$79,2),IF((C1452=10),VLOOKUP(J1452,'10 лет'!$G$5:$H$79,2),IF((C1452=11),VLOOKUP(J1452,'11 лет'!$G$5:$H$79,2),IF((C1452=12),VLOOKUP(J1452,'12 лет'!$G$5:$H$79,2),IF((C1452=13),VLOOKUP(J1452,'13 лет'!$G$5:$H$79,2),IF((C1452=14),VLOOKUP(J1452,'14 лет'!$G$5:$H$79,2),IF(C1452&gt;=15,"0")))))))))</f>
        <v>0</v>
      </c>
      <c r="L1452" s="28"/>
      <c r="M1452" s="17" t="str">
        <f>IF((C1452=12),VLOOKUP(L1452,'12 лет'!$I$5:$J$81,2),IF((C1452=13),VLOOKUP(L1452,'13 лет'!$I$5:$J$81,2),IF((C1452=14),VLOOKUP(L1452,'14 лет'!$I$5:$J$80,2),IF((C1452=15),VLOOKUP(L1452,'15 лет'!$G$5:$H$82,2),IF((C1452=16),VLOOKUP(L1452,'16 лет'!$G$5:$H$81,2),IF((C1452=17),VLOOKUP(L1452,'17 лет'!$G$5:$H$81,2),IF(C1452&lt;12,"0")))))))</f>
        <v>0</v>
      </c>
      <c r="N1452" s="28"/>
      <c r="O1452" s="17" t="str">
        <f>IF((C1452=15),VLOOKUP(N1452,'15 лет'!$I$5:$J$100,2),IF((C1452=16),VLOOKUP(N1452,'16 лет'!$I$5:$J$94,2),IF((C1452=17),VLOOKUP(N1452,'17 лет'!$I$5:$J$97,2),IF(C1452&lt;15,"0"))))</f>
        <v>0</v>
      </c>
      <c r="P1452" s="11"/>
      <c r="Q1452" s="17">
        <f>IF((C1452&lt;=7),VLOOKUP(P1452,'7 лет'!$I$5:$J$79,2),IF((C1452=8),VLOOKUP(P1452,'8 лет'!$I$5:$J$79,2),IF((C1452=9),VLOOKUP(P1452,'9 лет'!$I$5:$J$79,2),IF((C1452=10),VLOOKUP(P1452,'10 лет'!$I$5:$J$79,2),IF((C1452=11),VLOOKUP(P1452,'11 лет'!$I$5:$J$79,2),IF((C1452=12),VLOOKUP(P1452,'12 лет'!$K$5:$L$79,2),IF((C1452=13),VLOOKUP(P1452,'13 лет'!$K$5:$L$79,2),IF((C1452=14),VLOOKUP(P1452,'14 лет'!$K$5:$L$79,2),IF((C1452=15),VLOOKUP(P1452,'15 лет'!$K$5:$L$79,2),IF((C1452=16),VLOOKUP(P1452,'16 лет'!$K$5:$L$79,2),IF((C1452=17),VLOOKUP(P1452,'17 лет'!$K$5:$L$79,2),)))))))))))</f>
        <v>50</v>
      </c>
      <c r="R1452" s="28"/>
      <c r="S1452" s="17">
        <f>IF((C1452&lt;=7),VLOOKUP(R1452,'7 лет'!$K$5:$L$79,2),IF((C1452=8),VLOOKUP(R1452,'8 лет'!$K$5:$L$79,2),IF((C1452=9),VLOOKUP(R1452,'9 лет'!$K$5:$L$79,2),IF((C1452=10),VLOOKUP(R1452,'10 лет'!$K$5:$L$79,2),IF((C1452=11),VLOOKUP(R1452,'11 лет'!$K$5:$L$79,2),IF((C1452=12),VLOOKUP(R1452,'12 лет'!$M$5:$N$79,2),IF((C1452=13),VLOOKUP(R1452,'13 лет'!$M$5:$N$79,2),IF((C1452=14),VLOOKUP(R1452,'14 лет'!$M$5:$N$79,2),IF((C1452=15),VLOOKUP(R1452,'15 лет'!$M$5:$N$79,2),IF((C1452=16),VLOOKUP(R1452,'16 лет'!$M$5:$N$79,2),IF((C1452=17),VLOOKUP(R1452,'17 лет'!$M$5:$N$79,2))))))))))))</f>
        <v>0</v>
      </c>
      <c r="T1452" s="34">
        <f t="shared" si="68"/>
        <v>50</v>
      </c>
      <c r="U1452" s="4">
        <f>'Личное первенство юноши'!U222</f>
        <v>7</v>
      </c>
      <c r="V1452" s="120"/>
      <c r="W1452" s="111"/>
      <c r="X1452" t="str">
        <f>P1442</f>
        <v>Субъект РФ 35</v>
      </c>
    </row>
    <row r="1453" spans="1:24" ht="18.75">
      <c r="A1453" s="122"/>
      <c r="B1453" s="123"/>
      <c r="C1453" s="123"/>
      <c r="D1453" s="123"/>
      <c r="E1453" s="123"/>
      <c r="F1453" s="123"/>
      <c r="G1453" s="123"/>
      <c r="H1453" s="123"/>
      <c r="I1453" s="123"/>
      <c r="J1453" s="123"/>
      <c r="K1453" s="123"/>
      <c r="L1453" s="123"/>
      <c r="M1453" s="123"/>
      <c r="N1453" s="123"/>
      <c r="O1453" s="123"/>
      <c r="P1453" s="128" t="s">
        <v>292</v>
      </c>
      <c r="Q1453" s="128"/>
      <c r="R1453" s="128"/>
      <c r="S1453" s="129"/>
      <c r="T1453" s="124">
        <f ca="1">SUMPRODUCT(LARGE($T$1447:$T$1452,ROW(INDIRECT("T1:T"&amp;Z17))))</f>
        <v>250</v>
      </c>
      <c r="U1453" s="125"/>
      <c r="V1453" s="120"/>
      <c r="W1453" s="111"/>
    </row>
    <row r="1454" spans="1:24" ht="24.75" customHeight="1">
      <c r="A1454" s="135" t="s">
        <v>180</v>
      </c>
      <c r="B1454" s="136"/>
      <c r="C1454" s="136"/>
      <c r="D1454" s="136"/>
      <c r="E1454" s="136"/>
      <c r="F1454" s="136"/>
      <c r="G1454" s="136"/>
      <c r="H1454" s="136"/>
      <c r="I1454" s="136"/>
      <c r="J1454" s="136"/>
      <c r="K1454" s="136"/>
      <c r="L1454" s="136"/>
      <c r="M1454" s="136"/>
      <c r="N1454" s="136"/>
      <c r="O1454" s="136"/>
      <c r="P1454" s="136"/>
      <c r="Q1454" s="136"/>
      <c r="R1454" s="136"/>
      <c r="S1454" s="136"/>
      <c r="T1454" s="136"/>
      <c r="U1454" s="137"/>
      <c r="V1454" s="120"/>
      <c r="W1454" s="111"/>
    </row>
    <row r="1455" spans="1:24" ht="18.75">
      <c r="A1455" s="28">
        <v>1</v>
      </c>
      <c r="B1455" s="28"/>
      <c r="C1455" s="28"/>
      <c r="D1455" s="28"/>
      <c r="E1455" s="17">
        <f>IF((C1455&lt;=7),VLOOKUP(D1455,'7 лет'!$M$5:$N$78,2),IF((C1455=8),VLOOKUP(D1455,'8 лет'!$M$5:$N$78,2),IF((C1455=9),VLOOKUP(D1455,'9 лет'!$M$5:$N$78,2),IF((C1455=10),VLOOKUP(D1455,'10 лет'!$M$5:$N$78,2),IF((C1455=11),VLOOKUP(D1455,'11 лет'!$M$5:$N$78,2),IF((C1455=12),VLOOKUP(D1455,'12 лет'!$O$5:$P$78,2),IF((C1455=13),VLOOKUP(D1455,'13 лет'!$O$5:$P$78,2),IF((C1455=14),VLOOKUP(D1455,'14 лет'!$O$5:$P$78,2),IF((C1455=15),VLOOKUP(D1455,'15 лет'!$O$5:$P$78,2),IF((C1455=16),VLOOKUP(D1455,'16 лет'!$O$5:$P$78,2),IF((C1455=17),VLOOKUP(D1455,'17 лет'!$O$5:$P$78,2))))))))))))</f>
        <v>0</v>
      </c>
      <c r="F1455" s="28"/>
      <c r="G1455" s="17">
        <f>IF((C1455&lt;=7),VLOOKUP(F1455,'7 лет'!$O$5:$P$79,2),IF((C1455=8),VLOOKUP(F1455,'8 лет'!$O$5:$P$79,2),IF((C1455=9),VLOOKUP(F1455,'9 лет'!$O$5:$P$79,2),IF((C1455=10),VLOOKUP(F1455,'10 лет'!$O$5:$P$79,2),IF((C1455=11),VLOOKUP(F1455,'11 лет'!$O$5:$P$79,2),IF((C1455=12),VLOOKUP(F1455,'12 лет'!$Q$5:$R$79,2),IF((C1455=13),VLOOKUP(F1455,'13 лет'!$Q$5:$R$79,2),IF((C1455=14),VLOOKUP(F1455,'14 лет'!$Q$5:$R$79,2),IF((C1455=15),VLOOKUP(F1455,'15 лет'!$Q$5:$R$79,2),IF((C1455=16),VLOOKUP(F1455,'16 лет'!$Q$5:$R$79,2),IF((C1455=17),VLOOKUP(F1455,'17 лет'!$Q$5:$R$79,2))))))))))))</f>
        <v>0</v>
      </c>
      <c r="H1455" s="28"/>
      <c r="I1455" s="17">
        <f>IF((C1455&lt;=7),VLOOKUP(H1455,'7 лет'!$Q$5:$R$79,2),IF((C1455=8),VLOOKUP(H1455,'8 лет'!$Q$5:$R$79,2),IF((C1455=9),VLOOKUP(H1455,'9 лет'!$Q$5:$R$79,2),IF((C1455=10),VLOOKUP(H1455,'10 лет'!$Q$5:$R$79,2),IF((C1455=11),VLOOKUP(H1455,'11 лет'!$Q$5:$R$79,2),IF((C1455=12),VLOOKUP(H1455,'12 лет'!$S$5:$T$79,2),IF((C1455=13),VLOOKUP(H1455,'13 лет'!$S$5:$T$79,2),IF((C1455=14),VLOOKUP(H1455,'14 лет'!$S$5:$T$79,2),IF((C1455=15),VLOOKUP(H1455,'15 лет'!$S$5:$T$79,2),IF((C1455=16),VLOOKUP(H1455,'16 лет'!$S$5:$T$79,2),IF((C1455=17),VLOOKUP(H1455,'17 лет'!$S$5:$T$79,2))))))))))))</f>
        <v>0</v>
      </c>
      <c r="J1455" s="28"/>
      <c r="K1455" s="17">
        <f>IF((C1455&lt;=7),VLOOKUP(J1455,'7 лет'!$S$5:$T$79,2),IF((C1455=8),VLOOKUP(J1455,'8 лет'!$S$5:$T$79,2),IF((C1455=9),VLOOKUP(J1455,'9 лет'!$S$5:$T$79,2),IF((C1455=10),VLOOKUP(J1455,'10 лет'!$S$5:$T$79,2),IF((C1455=11),VLOOKUP(J1455,'11 лет'!$S$5:$T$79,2),IF((C1455=12),VLOOKUP(J1455,'12 лет'!$U$5:$V$79,2),IF((C1455=13),VLOOKUP(J1455,'13 лет'!$U$5:$V$79,2),IF((C1455=14),VLOOKUP(J1455,'14 лет'!$U$5:$V$79,2),IF(C1455&gt;=15,"0")))))))))</f>
        <v>0</v>
      </c>
      <c r="L1455" s="28"/>
      <c r="M1455" s="17" t="str">
        <f>IF((C1455=12),VLOOKUP(L1455,'12 лет'!$W$5:$X$85,2),IF((C1455=13),VLOOKUP(L1455,'13 лет'!$W$5:$X$84,2),IF((C1455=14),VLOOKUP(L1455,'14 лет'!$W$5:$X$82,2),IF((C1455=15),VLOOKUP(L1455,'15 лет'!$U$5:$V$82,2),IF((C1455=16),VLOOKUP(L1455,'16 лет'!$U$5:$V$78,2),IF((C1455=17),VLOOKUP(L1455,'17 лет'!$U$5:$V$78,2),IF(C1455&lt;12,"0")))))))</f>
        <v>0</v>
      </c>
      <c r="N1455" s="28"/>
      <c r="O1455" s="17" t="str">
        <f>IF((C1455=15),VLOOKUP(N1455,'15 лет'!$W$5:$X$115,2),IF((C1455=16),VLOOKUP(N1455,'16 лет'!$W$5:$X$113,2),IF((C1455=17),VLOOKUP(N1455,'17 лет'!$W$5:$X$113,2),IF(C1455&lt;15,"0"))))</f>
        <v>0</v>
      </c>
      <c r="P1455" s="11"/>
      <c r="Q1455" s="17">
        <f>IF((C1455&lt;=7),VLOOKUP(P1455,'7 лет'!$U$5:$V$79,2),IF((C1455=8),VLOOKUP(P1455,'8 лет'!$U$5:$V$79,2),IF((C1455=9),VLOOKUP(P1455,'9 лет'!$U$5:$V$79,2),IF((C1455=10),VLOOKUP(P1455,'10 лет'!$U$5:$V$79,2),IF((C1455=11),VLOOKUP(P1455,'11 лет'!$U$5:$V$79,2),IF((C1455=12),VLOOKUP(P1455,'12 лет'!$Y$5:$Z$79,2),IF((C1455=13),VLOOKUP(P1455,'13 лет'!$Y$5:$Z$79,2),IF((C1455=14),VLOOKUP(P1455,'14 лет'!$Y$5:$Z$79,2),IF((C1455=15),VLOOKUP(P1455,'15 лет'!$Y$5:$Z$79,2),IF((C1455=16),VLOOKUP(P1455,'16 лет'!$Y$5:$Z$79,2),IF((C1455=17),VLOOKUP(P1455,'17 лет'!$Y$5:$Z$79,2))))))))))))</f>
        <v>35</v>
      </c>
      <c r="R1455" s="28"/>
      <c r="S1455" s="17">
        <f>IF((C1455&lt;=7),VLOOKUP(R1455,'7 лет'!$W$5:$X$79,2),IF((C1455=8),VLOOKUP(R1455,'8 лет'!$W$5:$X$79,2),IF((C1455=9),VLOOKUP(R1455,'9 лет'!$W$5:$X$79,2),IF((C1455=10),VLOOKUP(R1455,'10 лет'!$W$5:$X$79,2),IF((C1455=11),VLOOKUP(R1455,'11 лет'!$W$5:$X$79,2),IF((C1455=12),VLOOKUP(R1455,'12 лет'!$AA$5:$AB$79,2),IF((C1455=13),VLOOKUP(R1455,'13 лет'!$AA$5:$AB$79,2),IF((C1455=14),VLOOKUP(R1455,'14 лет'!$AA$5:$AB$79,2),IF((C1455=15),VLOOKUP(R1455,'15 лет'!$AA$5:$AB$79,2),IF((C1455=16),VLOOKUP(R1455,'16 лет'!$AA$5:$AB$79,2),IF((C1455=17),VLOOKUP(R1455,'17 лет'!$AA$5:$AB$79,2))))))))))))</f>
        <v>0</v>
      </c>
      <c r="T1455" s="35">
        <f t="shared" ref="T1455:T1460" si="69">SUM(E1455+G1455+I1455+K1455+M1455+O1455+Q1455+S1455)</f>
        <v>35</v>
      </c>
      <c r="U1455" s="4">
        <f>'Личное первенство девушки'!U217</f>
        <v>7</v>
      </c>
      <c r="V1455" s="120"/>
      <c r="W1455" s="111"/>
      <c r="X1455" t="str">
        <f>P1442</f>
        <v>Субъект РФ 35</v>
      </c>
    </row>
    <row r="1456" spans="1:24" ht="18.75">
      <c r="A1456" s="28">
        <v>2</v>
      </c>
      <c r="B1456" s="28"/>
      <c r="C1456" s="28"/>
      <c r="D1456" s="28"/>
      <c r="E1456" s="17">
        <f>IF((C1456&lt;=7),VLOOKUP(D1456,'7 лет'!$M$5:$N$78,2),IF((C1456=8),VLOOKUP(D1456,'8 лет'!$M$5:$N$78,2),IF((C1456=9),VLOOKUP(D1456,'9 лет'!$M$5:$N$78,2),IF((C1456=10),VLOOKUP(D1456,'10 лет'!$M$5:$N$78,2),IF((C1456=11),VLOOKUP(D1456,'11 лет'!$M$5:$N$78,2),IF((C1456=12),VLOOKUP(D1456,'12 лет'!$O$5:$P$78,2),IF((C1456=13),VLOOKUP(D1456,'13 лет'!$O$5:$P$78,2),IF((C1456=14),VLOOKUP(D1456,'14 лет'!$O$5:$P$78,2),IF((C1456=15),VLOOKUP(D1456,'15 лет'!$O$5:$P$78,2),IF((C1456=16),VLOOKUP(D1456,'16 лет'!$O$5:$P$78,2),IF((C1456=17),VLOOKUP(D1456,'17 лет'!$O$5:$P$78,2))))))))))))</f>
        <v>0</v>
      </c>
      <c r="F1456" s="28"/>
      <c r="G1456" s="17">
        <f>IF((C1456&lt;=7),VLOOKUP(F1456,'7 лет'!$O$5:$P$79,2),IF((C1456=8),VLOOKUP(F1456,'8 лет'!$O$5:$P$79,2),IF((C1456=9),VLOOKUP(F1456,'9 лет'!$O$5:$P$79,2),IF((C1456=10),VLOOKUP(F1456,'10 лет'!$O$5:$P$79,2),IF((C1456=11),VLOOKUP(F1456,'11 лет'!$O$5:$P$79,2),IF((C1456=12),VLOOKUP(F1456,'12 лет'!$Q$5:$R$79,2),IF((C1456=13),VLOOKUP(F1456,'13 лет'!$Q$5:$R$79,2),IF((C1456=14),VLOOKUP(F1456,'14 лет'!$Q$5:$R$79,2),IF((C1456=15),VLOOKUP(F1456,'15 лет'!$Q$5:$R$79,2),IF((C1456=16),VLOOKUP(F1456,'16 лет'!$Q$5:$R$79,2),IF((C1456=17),VLOOKUP(F1456,'17 лет'!$Q$5:$R$79,2))))))))))))</f>
        <v>0</v>
      </c>
      <c r="H1456" s="28"/>
      <c r="I1456" s="17">
        <f>IF((C1456&lt;=7),VLOOKUP(H1456,'7 лет'!$Q$5:$R$79,2),IF((C1456=8),VLOOKUP(H1456,'8 лет'!$Q$5:$R$79,2),IF((C1456=9),VLOOKUP(H1456,'9 лет'!$Q$5:$R$79,2),IF((C1456=10),VLOOKUP(H1456,'10 лет'!$Q$5:$R$79,2),IF((C1456=11),VLOOKUP(H1456,'11 лет'!$Q$5:$R$79,2),IF((C1456=12),VLOOKUP(H1456,'12 лет'!$S$5:$T$79,2),IF((C1456=13),VLOOKUP(H1456,'13 лет'!$S$5:$T$79,2),IF((C1456=14),VLOOKUP(H1456,'14 лет'!$S$5:$T$79,2),IF((C1456=15),VLOOKUP(H1456,'15 лет'!$S$5:$T$79,2),IF((C1456=16),VLOOKUP(H1456,'16 лет'!$S$5:$T$79,2),IF((C1456=17),VLOOKUP(H1456,'17 лет'!$S$5:$T$79,2))))))))))))</f>
        <v>0</v>
      </c>
      <c r="J1456" s="28"/>
      <c r="K1456" s="17">
        <f>IF((C1456&lt;=7),VLOOKUP(J1456,'7 лет'!$S$5:$T$79,2),IF((C1456=8),VLOOKUP(J1456,'8 лет'!$S$5:$T$79,2),IF((C1456=9),VLOOKUP(J1456,'9 лет'!$S$5:$T$79,2),IF((C1456=10),VLOOKUP(J1456,'10 лет'!$S$5:$T$79,2),IF((C1456=11),VLOOKUP(J1456,'11 лет'!$S$5:$T$79,2),IF((C1456=12),VLOOKUP(J1456,'12 лет'!$U$5:$V$79,2),IF((C1456=13),VLOOKUP(J1456,'13 лет'!$U$5:$V$79,2),IF((C1456=14),VLOOKUP(J1456,'14 лет'!$U$5:$V$79,2),IF(C1456&gt;=15,"0")))))))))</f>
        <v>0</v>
      </c>
      <c r="L1456" s="28"/>
      <c r="M1456" s="17" t="str">
        <f>IF((C1456=12),VLOOKUP(L1456,'12 лет'!$W$5:$X$85,2),IF((C1456=13),VLOOKUP(L1456,'13 лет'!$W$5:$X$84,2),IF((C1456=14),VLOOKUP(L1456,'14 лет'!$W$5:$X$82,2),IF((C1456=15),VLOOKUP(L1456,'15 лет'!$U$5:$V$82,2),IF((C1456=16),VLOOKUP(L1456,'16 лет'!$U$5:$V$78,2),IF((C1456=17),VLOOKUP(L1456,'17 лет'!$U$5:$V$78,2),IF(C1456&lt;12,"0")))))))</f>
        <v>0</v>
      </c>
      <c r="N1456" s="28"/>
      <c r="O1456" s="17" t="str">
        <f>IF((C1456=15),VLOOKUP(N1456,'15 лет'!$W$5:$X$115,2),IF((C1456=16),VLOOKUP(N1456,'16 лет'!$W$5:$X$113,2),IF((C1456=17),VLOOKUP(N1456,'17 лет'!$W$5:$X$113,2),IF(C1456&lt;15,"0"))))</f>
        <v>0</v>
      </c>
      <c r="P1456" s="11"/>
      <c r="Q1456" s="17">
        <f>IF((C1456&lt;=7),VLOOKUP(P1456,'7 лет'!$U$5:$V$79,2),IF((C1456=8),VLOOKUP(P1456,'8 лет'!$U$5:$V$79,2),IF((C1456=9),VLOOKUP(P1456,'9 лет'!$U$5:$V$79,2),IF((C1456=10),VLOOKUP(P1456,'10 лет'!$U$5:$V$79,2),IF((C1456=11),VLOOKUP(P1456,'11 лет'!$U$5:$V$79,2),IF((C1456=12),VLOOKUP(P1456,'12 лет'!$Y$5:$Z$79,2),IF((C1456=13),VLOOKUP(P1456,'13 лет'!$Y$5:$Z$79,2),IF((C1456=14),VLOOKUP(P1456,'14 лет'!$Y$5:$Z$79,2),IF((C1456=15),VLOOKUP(P1456,'15 лет'!$Y$5:$Z$79,2),IF((C1456=16),VLOOKUP(P1456,'16 лет'!$Y$5:$Z$79,2),IF((C1456=17),VLOOKUP(P1456,'17 лет'!$Y$5:$Z$79,2))))))))))))</f>
        <v>35</v>
      </c>
      <c r="R1456" s="28"/>
      <c r="S1456" s="17">
        <f>IF((C1456&lt;=7),VLOOKUP(R1456,'7 лет'!$W$5:$X$79,2),IF((C1456=8),VLOOKUP(R1456,'8 лет'!$W$5:$X$79,2),IF((C1456=9),VLOOKUP(R1456,'9 лет'!$W$5:$X$79,2),IF((C1456=10),VLOOKUP(R1456,'10 лет'!$W$5:$X$79,2),IF((C1456=11),VLOOKUP(R1456,'11 лет'!$W$5:$X$79,2),IF((C1456=12),VLOOKUP(R1456,'12 лет'!$AA$5:$AB$79,2),IF((C1456=13),VLOOKUP(R1456,'13 лет'!$AA$5:$AB$79,2),IF((C1456=14),VLOOKUP(R1456,'14 лет'!$AA$5:$AB$79,2),IF((C1456=15),VLOOKUP(R1456,'15 лет'!$AA$5:$AB$79,2),IF((C1456=16),VLOOKUP(R1456,'16 лет'!$AA$5:$AB$79,2),IF((C1456=17),VLOOKUP(R1456,'17 лет'!$AA$5:$AB$79,2))))))))))))</f>
        <v>0</v>
      </c>
      <c r="T1456" s="35">
        <f t="shared" si="69"/>
        <v>35</v>
      </c>
      <c r="U1456" s="4">
        <f>'Личное первенство девушки'!U218</f>
        <v>7</v>
      </c>
      <c r="V1456" s="120"/>
      <c r="W1456" s="111"/>
      <c r="X1456" t="str">
        <f>P1442</f>
        <v>Субъект РФ 35</v>
      </c>
    </row>
    <row r="1457" spans="1:24" ht="18.75">
      <c r="A1457" s="28">
        <v>3</v>
      </c>
      <c r="B1457" s="28"/>
      <c r="C1457" s="28"/>
      <c r="D1457" s="28"/>
      <c r="E1457" s="17">
        <f>IF((C1457&lt;=7),VLOOKUP(D1457,'7 лет'!$M$5:$N$78,2),IF((C1457=8),VLOOKUP(D1457,'8 лет'!$M$5:$N$78,2),IF((C1457=9),VLOOKUP(D1457,'9 лет'!$M$5:$N$78,2),IF((C1457=10),VLOOKUP(D1457,'10 лет'!$M$5:$N$78,2),IF((C1457=11),VLOOKUP(D1457,'11 лет'!$M$5:$N$78,2),IF((C1457=12),VLOOKUP(D1457,'12 лет'!$O$5:$P$78,2),IF((C1457=13),VLOOKUP(D1457,'13 лет'!$O$5:$P$78,2),IF((C1457=14),VLOOKUP(D1457,'14 лет'!$O$5:$P$78,2),IF((C1457=15),VLOOKUP(D1457,'15 лет'!$O$5:$P$78,2),IF((C1457=16),VLOOKUP(D1457,'16 лет'!$O$5:$P$78,2),IF((C1457=17),VLOOKUP(D1457,'17 лет'!$O$5:$P$78,2))))))))))))</f>
        <v>0</v>
      </c>
      <c r="F1457" s="28"/>
      <c r="G1457" s="17">
        <f>IF((C1457&lt;=7),VLOOKUP(F1457,'7 лет'!$O$5:$P$79,2),IF((C1457=8),VLOOKUP(F1457,'8 лет'!$O$5:$P$79,2),IF((C1457=9),VLOOKUP(F1457,'9 лет'!$O$5:$P$79,2),IF((C1457=10),VLOOKUP(F1457,'10 лет'!$O$5:$P$79,2),IF((C1457=11),VLOOKUP(F1457,'11 лет'!$O$5:$P$79,2),IF((C1457=12),VLOOKUP(F1457,'12 лет'!$Q$5:$R$79,2),IF((C1457=13),VLOOKUP(F1457,'13 лет'!$Q$5:$R$79,2),IF((C1457=14),VLOOKUP(F1457,'14 лет'!$Q$5:$R$79,2),IF((C1457=15),VLOOKUP(F1457,'15 лет'!$Q$5:$R$79,2),IF((C1457=16),VLOOKUP(F1457,'16 лет'!$Q$5:$R$79,2),IF((C1457=17),VLOOKUP(F1457,'17 лет'!$Q$5:$R$79,2))))))))))))</f>
        <v>0</v>
      </c>
      <c r="H1457" s="28"/>
      <c r="I1457" s="17">
        <f>IF((C1457&lt;=7),VLOOKUP(H1457,'7 лет'!$Q$5:$R$79,2),IF((C1457=8),VLOOKUP(H1457,'8 лет'!$Q$5:$R$79,2),IF((C1457=9),VLOOKUP(H1457,'9 лет'!$Q$5:$R$79,2),IF((C1457=10),VLOOKUP(H1457,'10 лет'!$Q$5:$R$79,2),IF((C1457=11),VLOOKUP(H1457,'11 лет'!$Q$5:$R$79,2),IF((C1457=12),VLOOKUP(H1457,'12 лет'!$S$5:$T$79,2),IF((C1457=13),VLOOKUP(H1457,'13 лет'!$S$5:$T$79,2),IF((C1457=14),VLOOKUP(H1457,'14 лет'!$S$5:$T$79,2),IF((C1457=15),VLOOKUP(H1457,'15 лет'!$S$5:$T$79,2),IF((C1457=16),VLOOKUP(H1457,'16 лет'!$S$5:$T$79,2),IF((C1457=17),VLOOKUP(H1457,'17 лет'!$S$5:$T$79,2))))))))))))</f>
        <v>0</v>
      </c>
      <c r="J1457" s="28"/>
      <c r="K1457" s="17">
        <f>IF((C1457&lt;=7),VLOOKUP(J1457,'7 лет'!$S$5:$T$79,2),IF((C1457=8),VLOOKUP(J1457,'8 лет'!$S$5:$T$79,2),IF((C1457=9),VLOOKUP(J1457,'9 лет'!$S$5:$T$79,2),IF((C1457=10),VLOOKUP(J1457,'10 лет'!$S$5:$T$79,2),IF((C1457=11),VLOOKUP(J1457,'11 лет'!$S$5:$T$79,2),IF((C1457=12),VLOOKUP(J1457,'12 лет'!$U$5:$V$79,2),IF((C1457=13),VLOOKUP(J1457,'13 лет'!$U$5:$V$79,2),IF((C1457=14),VLOOKUP(J1457,'14 лет'!$U$5:$V$79,2),IF(C1457&gt;=15,"0")))))))))</f>
        <v>0</v>
      </c>
      <c r="L1457" s="28"/>
      <c r="M1457" s="17" t="str">
        <f>IF((C1457=12),VLOOKUP(L1457,'12 лет'!$W$5:$X$85,2),IF((C1457=13),VLOOKUP(L1457,'13 лет'!$W$5:$X$84,2),IF((C1457=14),VLOOKUP(L1457,'14 лет'!$W$5:$X$82,2),IF((C1457=15),VLOOKUP(L1457,'15 лет'!$U$5:$V$82,2),IF((C1457=16),VLOOKUP(L1457,'16 лет'!$U$5:$V$78,2),IF((C1457=17),VLOOKUP(L1457,'17 лет'!$U$5:$V$78,2),IF(C1457&lt;12,"0")))))))</f>
        <v>0</v>
      </c>
      <c r="N1457" s="28"/>
      <c r="O1457" s="17" t="str">
        <f>IF((C1457=15),VLOOKUP(N1457,'15 лет'!$W$5:$X$115,2),IF((C1457=16),VLOOKUP(N1457,'16 лет'!$W$5:$X$113,2),IF((C1457=17),VLOOKUP(N1457,'17 лет'!$W$5:$X$113,2),IF(C1457&lt;15,"0"))))</f>
        <v>0</v>
      </c>
      <c r="P1457" s="11"/>
      <c r="Q1457" s="17">
        <f>IF((C1457&lt;=7),VLOOKUP(P1457,'7 лет'!$U$5:$V$79,2),IF((C1457=8),VLOOKUP(P1457,'8 лет'!$U$5:$V$79,2),IF((C1457=9),VLOOKUP(P1457,'9 лет'!$U$5:$V$79,2),IF((C1457=10),VLOOKUP(P1457,'10 лет'!$U$5:$V$79,2),IF((C1457=11),VLOOKUP(P1457,'11 лет'!$U$5:$V$79,2),IF((C1457=12),VLOOKUP(P1457,'12 лет'!$Y$5:$Z$79,2),IF((C1457=13),VLOOKUP(P1457,'13 лет'!$Y$5:$Z$79,2),IF((C1457=14),VLOOKUP(P1457,'14 лет'!$Y$5:$Z$79,2),IF((C1457=15),VLOOKUP(P1457,'15 лет'!$Y$5:$Z$79,2),IF((C1457=16),VLOOKUP(P1457,'16 лет'!$Y$5:$Z$79,2),IF((C1457=17),VLOOKUP(P1457,'17 лет'!$Y$5:$Z$79,2))))))))))))</f>
        <v>35</v>
      </c>
      <c r="R1457" s="28"/>
      <c r="S1457" s="17">
        <f>IF((C1457&lt;=7),VLOOKUP(R1457,'7 лет'!$W$5:$X$79,2),IF((C1457=8),VLOOKUP(R1457,'8 лет'!$W$5:$X$79,2),IF((C1457=9),VLOOKUP(R1457,'9 лет'!$W$5:$X$79,2),IF((C1457=10),VLOOKUP(R1457,'10 лет'!$W$5:$X$79,2),IF((C1457=11),VLOOKUP(R1457,'11 лет'!$W$5:$X$79,2),IF((C1457=12),VLOOKUP(R1457,'12 лет'!$AA$5:$AB$79,2),IF((C1457=13),VLOOKUP(R1457,'13 лет'!$AA$5:$AB$79,2),IF((C1457=14),VLOOKUP(R1457,'14 лет'!$AA$5:$AB$79,2),IF((C1457=15),VLOOKUP(R1457,'15 лет'!$AA$5:$AB$79,2),IF((C1457=16),VLOOKUP(R1457,'16 лет'!$AA$5:$AB$79,2),IF((C1457=17),VLOOKUP(R1457,'17 лет'!$AA$5:$AB$79,2))))))))))))</f>
        <v>0</v>
      </c>
      <c r="T1457" s="35">
        <f t="shared" si="69"/>
        <v>35</v>
      </c>
      <c r="U1457" s="4">
        <f>'Личное первенство девушки'!U219</f>
        <v>7</v>
      </c>
      <c r="V1457" s="120"/>
      <c r="W1457" s="111"/>
      <c r="X1457" t="str">
        <f>P1442</f>
        <v>Субъект РФ 35</v>
      </c>
    </row>
    <row r="1458" spans="1:24" ht="18.75">
      <c r="A1458" s="28">
        <v>4</v>
      </c>
      <c r="B1458" s="28"/>
      <c r="C1458" s="28"/>
      <c r="D1458" s="28"/>
      <c r="E1458" s="17">
        <f>IF((C1458&lt;=7),VLOOKUP(D1458,'7 лет'!$M$5:$N$78,2),IF((C1458=8),VLOOKUP(D1458,'8 лет'!$M$5:$N$78,2),IF((C1458=9),VLOOKUP(D1458,'9 лет'!$M$5:$N$78,2),IF((C1458=10),VLOOKUP(D1458,'10 лет'!$M$5:$N$78,2),IF((C1458=11),VLOOKUP(D1458,'11 лет'!$M$5:$N$78,2),IF((C1458=12),VLOOKUP(D1458,'12 лет'!$O$5:$P$78,2),IF((C1458=13),VLOOKUP(D1458,'13 лет'!$O$5:$P$78,2),IF((C1458=14),VLOOKUP(D1458,'14 лет'!$O$5:$P$78,2),IF((C1458=15),VLOOKUP(D1458,'15 лет'!$O$5:$P$78,2),IF((C1458=16),VLOOKUP(D1458,'16 лет'!$O$5:$P$78,2),IF((C1458=17),VLOOKUP(D1458,'17 лет'!$O$5:$P$78,2))))))))))))</f>
        <v>0</v>
      </c>
      <c r="F1458" s="28"/>
      <c r="G1458" s="17">
        <f>IF((C1458&lt;=7),VLOOKUP(F1458,'7 лет'!$O$5:$P$79,2),IF((C1458=8),VLOOKUP(F1458,'8 лет'!$O$5:$P$79,2),IF((C1458=9),VLOOKUP(F1458,'9 лет'!$O$5:$P$79,2),IF((C1458=10),VLOOKUP(F1458,'10 лет'!$O$5:$P$79,2),IF((C1458=11),VLOOKUP(F1458,'11 лет'!$O$5:$P$79,2),IF((C1458=12),VLOOKUP(F1458,'12 лет'!$Q$5:$R$79,2),IF((C1458=13),VLOOKUP(F1458,'13 лет'!$Q$5:$R$79,2),IF((C1458=14),VLOOKUP(F1458,'14 лет'!$Q$5:$R$79,2),IF((C1458=15),VLOOKUP(F1458,'15 лет'!$Q$5:$R$79,2),IF((C1458=16),VLOOKUP(F1458,'16 лет'!$Q$5:$R$79,2),IF((C1458=17),VLOOKUP(F1458,'17 лет'!$Q$5:$R$79,2))))))))))))</f>
        <v>0</v>
      </c>
      <c r="H1458" s="28"/>
      <c r="I1458" s="17">
        <f>IF((C1458&lt;=7),VLOOKUP(H1458,'7 лет'!$Q$5:$R$79,2),IF((C1458=8),VLOOKUP(H1458,'8 лет'!$Q$5:$R$79,2),IF((C1458=9),VLOOKUP(H1458,'9 лет'!$Q$5:$R$79,2),IF((C1458=10),VLOOKUP(H1458,'10 лет'!$Q$5:$R$79,2),IF((C1458=11),VLOOKUP(H1458,'11 лет'!$Q$5:$R$79,2),IF((C1458=12),VLOOKUP(H1458,'12 лет'!$S$5:$T$79,2),IF((C1458=13),VLOOKUP(H1458,'13 лет'!$S$5:$T$79,2),IF((C1458=14),VLOOKUP(H1458,'14 лет'!$S$5:$T$79,2),IF((C1458=15),VLOOKUP(H1458,'15 лет'!$S$5:$T$79,2),IF((C1458=16),VLOOKUP(H1458,'16 лет'!$S$5:$T$79,2),IF((C1458=17),VLOOKUP(H1458,'17 лет'!$S$5:$T$79,2))))))))))))</f>
        <v>0</v>
      </c>
      <c r="J1458" s="28"/>
      <c r="K1458" s="17">
        <f>IF((C1458&lt;=7),VLOOKUP(J1458,'7 лет'!$S$5:$T$79,2),IF((C1458=8),VLOOKUP(J1458,'8 лет'!$S$5:$T$79,2),IF((C1458=9),VLOOKUP(J1458,'9 лет'!$S$5:$T$79,2),IF((C1458=10),VLOOKUP(J1458,'10 лет'!$S$5:$T$79,2),IF((C1458=11),VLOOKUP(J1458,'11 лет'!$S$5:$T$79,2),IF((C1458=12),VLOOKUP(J1458,'12 лет'!$U$5:$V$79,2),IF((C1458=13),VLOOKUP(J1458,'13 лет'!$U$5:$V$79,2),IF((C1458=14),VLOOKUP(J1458,'14 лет'!$U$5:$V$79,2),IF(C1458&gt;=15,"0")))))))))</f>
        <v>0</v>
      </c>
      <c r="L1458" s="28"/>
      <c r="M1458" s="17" t="str">
        <f>IF((C1458=12),VLOOKUP(L1458,'12 лет'!$W$5:$X$85,2),IF((C1458=13),VLOOKUP(L1458,'13 лет'!$W$5:$X$84,2),IF((C1458=14),VLOOKUP(L1458,'14 лет'!$W$5:$X$82,2),IF((C1458=15),VLOOKUP(L1458,'15 лет'!$U$5:$V$82,2),IF((C1458=16),VLOOKUP(L1458,'16 лет'!$U$5:$V$78,2),IF((C1458=17),VLOOKUP(L1458,'17 лет'!$U$5:$V$78,2),IF(C1458&lt;12,"0")))))))</f>
        <v>0</v>
      </c>
      <c r="N1458" s="28"/>
      <c r="O1458" s="17" t="str">
        <f>IF((C1458=15),VLOOKUP(N1458,'15 лет'!$W$5:$X$115,2),IF((C1458=16),VLOOKUP(N1458,'16 лет'!$W$5:$X$113,2),IF((C1458=17),VLOOKUP(N1458,'17 лет'!$W$5:$X$113,2),IF(C1458&lt;15,"0"))))</f>
        <v>0</v>
      </c>
      <c r="P1458" s="11"/>
      <c r="Q1458" s="17">
        <f>IF((C1458&lt;=7),VLOOKUP(P1458,'7 лет'!$U$5:$V$79,2),IF((C1458=8),VLOOKUP(P1458,'8 лет'!$U$5:$V$79,2),IF((C1458=9),VLOOKUP(P1458,'9 лет'!$U$5:$V$79,2),IF((C1458=10),VLOOKUP(P1458,'10 лет'!$U$5:$V$79,2),IF((C1458=11),VLOOKUP(P1458,'11 лет'!$U$5:$V$79,2),IF((C1458=12),VLOOKUP(P1458,'12 лет'!$Y$5:$Z$79,2),IF((C1458=13),VLOOKUP(P1458,'13 лет'!$Y$5:$Z$79,2),IF((C1458=14),VLOOKUP(P1458,'14 лет'!$Y$5:$Z$79,2),IF((C1458=15),VLOOKUP(P1458,'15 лет'!$Y$5:$Z$79,2),IF((C1458=16),VLOOKUP(P1458,'16 лет'!$Y$5:$Z$79,2),IF((C1458=17),VLOOKUP(P1458,'17 лет'!$Y$5:$Z$79,2))))))))))))</f>
        <v>35</v>
      </c>
      <c r="R1458" s="28"/>
      <c r="S1458" s="17">
        <f>IF((C1458&lt;=7),VLOOKUP(R1458,'7 лет'!$W$5:$X$79,2),IF((C1458=8),VLOOKUP(R1458,'8 лет'!$W$5:$X$79,2),IF((C1458=9),VLOOKUP(R1458,'9 лет'!$W$5:$X$79,2),IF((C1458=10),VLOOKUP(R1458,'10 лет'!$W$5:$X$79,2),IF((C1458=11),VLOOKUP(R1458,'11 лет'!$W$5:$X$79,2),IF((C1458=12),VLOOKUP(R1458,'12 лет'!$AA$5:$AB$79,2),IF((C1458=13),VLOOKUP(R1458,'13 лет'!$AA$5:$AB$79,2),IF((C1458=14),VLOOKUP(R1458,'14 лет'!$AA$5:$AB$79,2),IF((C1458=15),VLOOKUP(R1458,'15 лет'!$AA$5:$AB$79,2),IF((C1458=16),VLOOKUP(R1458,'16 лет'!$AA$5:$AB$79,2),IF((C1458=17),VLOOKUP(R1458,'17 лет'!$AA$5:$AB$79,2))))))))))))</f>
        <v>0</v>
      </c>
      <c r="T1458" s="35">
        <f t="shared" si="69"/>
        <v>35</v>
      </c>
      <c r="U1458" s="4">
        <f>'Личное первенство девушки'!U220</f>
        <v>7</v>
      </c>
      <c r="V1458" s="120"/>
      <c r="W1458" s="111"/>
      <c r="X1458" t="str">
        <f>P1442</f>
        <v>Субъект РФ 35</v>
      </c>
    </row>
    <row r="1459" spans="1:24" ht="18.75">
      <c r="A1459" s="28">
        <v>5</v>
      </c>
      <c r="B1459" s="14"/>
      <c r="C1459" s="30"/>
      <c r="D1459" s="14"/>
      <c r="E1459" s="17">
        <f>IF((C1459&lt;=7),VLOOKUP(D1459,'7 лет'!$M$5:$N$78,2),IF((C1459=8),VLOOKUP(D1459,'8 лет'!$M$5:$N$78,2),IF((C1459=9),VLOOKUP(D1459,'9 лет'!$M$5:$N$78,2),IF((C1459=10),VLOOKUP(D1459,'10 лет'!$M$5:$N$78,2),IF((C1459=11),VLOOKUP(D1459,'11 лет'!$M$5:$N$78,2),IF((C1459=12),VLOOKUP(D1459,'12 лет'!$O$5:$P$78,2),IF((C1459=13),VLOOKUP(D1459,'13 лет'!$O$5:$P$78,2),IF((C1459=14),VLOOKUP(D1459,'14 лет'!$O$5:$P$78,2),IF((C1459=15),VLOOKUP(D1459,'15 лет'!$O$5:$P$78,2),IF((C1459=16),VLOOKUP(D1459,'16 лет'!$O$5:$P$78,2),IF((C1459=17),VLOOKUP(D1459,'17 лет'!$O$5:$P$78,2))))))))))))</f>
        <v>0</v>
      </c>
      <c r="F1459" s="14"/>
      <c r="G1459" s="17">
        <f>IF((C1459&lt;=7),VLOOKUP(F1459,'7 лет'!$O$5:$P$79,2),IF((C1459=8),VLOOKUP(F1459,'8 лет'!$O$5:$P$79,2),IF((C1459=9),VLOOKUP(F1459,'9 лет'!$O$5:$P$79,2),IF((C1459=10),VLOOKUP(F1459,'10 лет'!$O$5:$P$79,2),IF((C1459=11),VLOOKUP(F1459,'11 лет'!$O$5:$P$79,2),IF((C1459=12),VLOOKUP(F1459,'12 лет'!$Q$5:$R$79,2),IF((C1459=13),VLOOKUP(F1459,'13 лет'!$Q$5:$R$79,2),IF((C1459=14),VLOOKUP(F1459,'14 лет'!$Q$5:$R$79,2),IF((C1459=15),VLOOKUP(F1459,'15 лет'!$Q$5:$R$79,2),IF((C1459=16),VLOOKUP(F1459,'16 лет'!$Q$5:$R$79,2),IF((C1459=17),VLOOKUP(F1459,'17 лет'!$Q$5:$R$79,2))))))))))))</f>
        <v>0</v>
      </c>
      <c r="H1459" s="14"/>
      <c r="I1459" s="17">
        <f>IF((C1459&lt;=7),VLOOKUP(H1459,'7 лет'!$Q$5:$R$79,2),IF((C1459=8),VLOOKUP(H1459,'8 лет'!$Q$5:$R$79,2),IF((C1459=9),VLOOKUP(H1459,'9 лет'!$Q$5:$R$79,2),IF((C1459=10),VLOOKUP(H1459,'10 лет'!$Q$5:$R$79,2),IF((C1459=11),VLOOKUP(H1459,'11 лет'!$Q$5:$R$79,2),IF((C1459=12),VLOOKUP(H1459,'12 лет'!$S$5:$T$79,2),IF((C1459=13),VLOOKUP(H1459,'13 лет'!$S$5:$T$79,2),IF((C1459=14),VLOOKUP(H1459,'14 лет'!$S$5:$T$79,2),IF((C1459=15),VLOOKUP(H1459,'15 лет'!$S$5:$T$79,2),IF((C1459=16),VLOOKUP(H1459,'16 лет'!$S$5:$T$79,2),IF((C1459=17),VLOOKUP(H1459,'17 лет'!$S$5:$T$79,2))))))))))))</f>
        <v>0</v>
      </c>
      <c r="J1459" s="14"/>
      <c r="K1459" s="17">
        <f>IF((C1459&lt;=7),VLOOKUP(J1459,'7 лет'!$S$5:$T$79,2),IF((C1459=8),VLOOKUP(J1459,'8 лет'!$S$5:$T$79,2),IF((C1459=9),VLOOKUP(J1459,'9 лет'!$S$5:$T$79,2),IF((C1459=10),VLOOKUP(J1459,'10 лет'!$S$5:$T$79,2),IF((C1459=11),VLOOKUP(J1459,'11 лет'!$S$5:$T$79,2),IF((C1459=12),VLOOKUP(J1459,'12 лет'!$U$5:$V$79,2),IF((C1459=13),VLOOKUP(J1459,'13 лет'!$U$5:$V$79,2),IF((C1459=14),VLOOKUP(J1459,'14 лет'!$U$5:$V$79,2),IF(C1459&gt;=15,"0")))))))))</f>
        <v>0</v>
      </c>
      <c r="L1459" s="28"/>
      <c r="M1459" s="17" t="str">
        <f>IF((C1459=12),VLOOKUP(L1459,'12 лет'!$W$5:$X$85,2),IF((C1459=13),VLOOKUP(L1459,'13 лет'!$W$5:$X$84,2),IF((C1459=14),VLOOKUP(L1459,'14 лет'!$W$5:$X$82,2),IF((C1459=15),VLOOKUP(L1459,'15 лет'!$U$5:$V$82,2),IF((C1459=16),VLOOKUP(L1459,'16 лет'!$U$5:$V$78,2),IF((C1459=17),VLOOKUP(L1459,'17 лет'!$U$5:$V$78,2),IF(C1459&lt;12,"0")))))))</f>
        <v>0</v>
      </c>
      <c r="N1459" s="14"/>
      <c r="O1459" s="17" t="str">
        <f>IF((C1459=15),VLOOKUP(N1459,'15 лет'!$W$5:$X$115,2),IF((C1459=16),VLOOKUP(N1459,'16 лет'!$W$5:$X$113,2),IF((C1459=17),VLOOKUP(N1459,'17 лет'!$W$5:$X$113,2),IF(C1459&lt;15,"0"))))</f>
        <v>0</v>
      </c>
      <c r="P1459" s="14"/>
      <c r="Q1459" s="17">
        <f>IF((C1459&lt;=7),VLOOKUP(P1459,'7 лет'!$U$5:$V$79,2),IF((C1459=8),VLOOKUP(P1459,'8 лет'!$U$5:$V$79,2),IF((C1459=9),VLOOKUP(P1459,'9 лет'!$U$5:$V$79,2),IF((C1459=10),VLOOKUP(P1459,'10 лет'!$U$5:$V$79,2),IF((C1459=11),VLOOKUP(P1459,'11 лет'!$U$5:$V$79,2),IF((C1459=12),VLOOKUP(P1459,'12 лет'!$Y$5:$Z$79,2),IF((C1459=13),VLOOKUP(P1459,'13 лет'!$Y$5:$Z$79,2),IF((C1459=14),VLOOKUP(P1459,'14 лет'!$Y$5:$Z$79,2),IF((C1459=15),VLOOKUP(P1459,'15 лет'!$Y$5:$Z$79,2),IF((C1459=16),VLOOKUP(P1459,'16 лет'!$Y$5:$Z$79,2),IF((C1459=17),VLOOKUP(P1459,'17 лет'!$Y$5:$Z$79,2))))))))))))</f>
        <v>35</v>
      </c>
      <c r="R1459" s="14"/>
      <c r="S1459" s="17">
        <f>IF((C1459&lt;=7),VLOOKUP(R1459,'7 лет'!$W$5:$X$79,2),IF((C1459=8),VLOOKUP(R1459,'8 лет'!$W$5:$X$79,2),IF((C1459=9),VLOOKUP(R1459,'9 лет'!$W$5:$X$79,2),IF((C1459=10),VLOOKUP(R1459,'10 лет'!$W$5:$X$79,2),IF((C1459=11),VLOOKUP(R1459,'11 лет'!$W$5:$X$79,2),IF((C1459=12),VLOOKUP(R1459,'12 лет'!$AA$5:$AB$79,2),IF((C1459=13),VLOOKUP(R1459,'13 лет'!$AA$5:$AB$79,2),IF((C1459=14),VLOOKUP(R1459,'14 лет'!$AA$5:$AB$79,2),IF((C1459=15),VLOOKUP(R1459,'15 лет'!$AA$5:$AB$79,2),IF((C1459=16),VLOOKUP(R1459,'16 лет'!$AA$5:$AB$79,2),IF((C1459=17),VLOOKUP(R1459,'17 лет'!$AA$5:$AB$79,2))))))))))))</f>
        <v>0</v>
      </c>
      <c r="T1459" s="35">
        <f t="shared" si="69"/>
        <v>35</v>
      </c>
      <c r="U1459" s="4">
        <f>'Личное первенство девушки'!U221</f>
        <v>7</v>
      </c>
      <c r="V1459" s="120"/>
      <c r="W1459" s="111"/>
      <c r="X1459" t="str">
        <f>P1442</f>
        <v>Субъект РФ 35</v>
      </c>
    </row>
    <row r="1460" spans="1:24" ht="18.75">
      <c r="A1460" s="28">
        <v>6</v>
      </c>
      <c r="B1460" s="14"/>
      <c r="C1460" s="30"/>
      <c r="D1460" s="14"/>
      <c r="E1460" s="17">
        <f>IF((C1460&lt;=7),VLOOKUP(D1460,'7 лет'!$M$5:$N$78,2),IF((C1460=8),VLOOKUP(D1460,'8 лет'!$M$5:$N$78,2),IF((C1460=9),VLOOKUP(D1460,'9 лет'!$M$5:$N$78,2),IF((C1460=10),VLOOKUP(D1460,'10 лет'!$M$5:$N$78,2),IF((C1460=11),VLOOKUP(D1460,'11 лет'!$M$5:$N$78,2),IF((C1460=12),VLOOKUP(D1460,'12 лет'!$O$5:$P$78,2),IF((C1460=13),VLOOKUP(D1460,'13 лет'!$O$5:$P$78,2),IF((C1460=14),VLOOKUP(D1460,'14 лет'!$O$5:$P$78,2),IF((C1460=15),VLOOKUP(D1460,'15 лет'!$O$5:$P$78,2),IF((C1460=16),VLOOKUP(D1460,'16 лет'!$O$5:$P$78,2),IF((C1460=17),VLOOKUP(D1460,'17 лет'!$O$5:$P$78,2))))))))))))</f>
        <v>0</v>
      </c>
      <c r="F1460" s="14"/>
      <c r="G1460" s="17">
        <f>IF((C1460&lt;=7),VLOOKUP(F1460,'7 лет'!$O$5:$P$79,2),IF((C1460=8),VLOOKUP(F1460,'8 лет'!$O$5:$P$79,2),IF((C1460=9),VLOOKUP(F1460,'9 лет'!$O$5:$P$79,2),IF((C1460=10),VLOOKUP(F1460,'10 лет'!$O$5:$P$79,2),IF((C1460=11),VLOOKUP(F1460,'11 лет'!$O$5:$P$79,2),IF((C1460=12),VLOOKUP(F1460,'12 лет'!$Q$5:$R$79,2),IF((C1460=13),VLOOKUP(F1460,'13 лет'!$Q$5:$R$79,2),IF((C1460=14),VLOOKUP(F1460,'14 лет'!$Q$5:$R$79,2),IF((C1460=15),VLOOKUP(F1460,'15 лет'!$Q$5:$R$79,2),IF((C1460=16),VLOOKUP(F1460,'16 лет'!$Q$5:$R$79,2),IF((C1460=17),VLOOKUP(F1460,'17 лет'!$Q$5:$R$79,2))))))))))))</f>
        <v>0</v>
      </c>
      <c r="H1460" s="14"/>
      <c r="I1460" s="17">
        <f>IF((C1460&lt;=7),VLOOKUP(H1460,'7 лет'!$Q$5:$R$79,2),IF((C1460=8),VLOOKUP(H1460,'8 лет'!$Q$5:$R$79,2),IF((C1460=9),VLOOKUP(H1460,'9 лет'!$Q$5:$R$79,2),IF((C1460=10),VLOOKUP(H1460,'10 лет'!$Q$5:$R$79,2),IF((C1460=11),VLOOKUP(H1460,'11 лет'!$Q$5:$R$79,2),IF((C1460=12),VLOOKUP(H1460,'12 лет'!$S$5:$T$79,2),IF((C1460=13),VLOOKUP(H1460,'13 лет'!$S$5:$T$79,2),IF((C1460=14),VLOOKUP(H1460,'14 лет'!$S$5:$T$79,2),IF((C1460=15),VLOOKUP(H1460,'15 лет'!$S$5:$T$79,2),IF((C1460=16),VLOOKUP(H1460,'16 лет'!$S$5:$T$79,2),IF((C1460=17),VLOOKUP(H1460,'17 лет'!$S$5:$T$79,2))))))))))))</f>
        <v>0</v>
      </c>
      <c r="J1460" s="14"/>
      <c r="K1460" s="17">
        <f>IF((C1460&lt;=7),VLOOKUP(J1460,'7 лет'!$S$5:$T$79,2),IF((C1460=8),VLOOKUP(J1460,'8 лет'!$S$5:$T$79,2),IF((C1460=9),VLOOKUP(J1460,'9 лет'!$S$5:$T$79,2),IF((C1460=10),VLOOKUP(J1460,'10 лет'!$S$5:$T$79,2),IF((C1460=11),VLOOKUP(J1460,'11 лет'!$S$5:$T$79,2),IF((C1460=12),VLOOKUP(J1460,'12 лет'!$U$5:$V$79,2),IF((C1460=13),VLOOKUP(J1460,'13 лет'!$U$5:$V$79,2),IF((C1460=14),VLOOKUP(J1460,'14 лет'!$U$5:$V$79,2),IF(C1460&gt;=15,"0")))))))))</f>
        <v>0</v>
      </c>
      <c r="L1460" s="28"/>
      <c r="M1460" s="17" t="str">
        <f>IF((C1460=12),VLOOKUP(L1460,'12 лет'!$W$5:$X$85,2),IF((C1460=13),VLOOKUP(L1460,'13 лет'!$W$5:$X$84,2),IF((C1460=14),VLOOKUP(L1460,'14 лет'!$W$5:$X$82,2),IF((C1460=15),VLOOKUP(L1460,'15 лет'!$U$5:$V$82,2),IF((C1460=16),VLOOKUP(L1460,'16 лет'!$U$5:$V$78,2),IF((C1460=17),VLOOKUP(L1460,'17 лет'!$U$5:$V$78,2),IF(C1460&lt;12,"0")))))))</f>
        <v>0</v>
      </c>
      <c r="N1460" s="14"/>
      <c r="O1460" s="17" t="str">
        <f>IF((C1460=15),VLOOKUP(N1460,'15 лет'!$W$5:$X$115,2),IF((C1460=16),VLOOKUP(N1460,'16 лет'!$W$5:$X$113,2),IF((C1460=17),VLOOKUP(N1460,'17 лет'!$W$5:$X$113,2),IF(C1460&lt;15,"0"))))</f>
        <v>0</v>
      </c>
      <c r="P1460" s="14"/>
      <c r="Q1460" s="17">
        <f>IF((C1460&lt;=7),VLOOKUP(P1460,'7 лет'!$U$5:$V$79,2),IF((C1460=8),VLOOKUP(P1460,'8 лет'!$U$5:$V$79,2),IF((C1460=9),VLOOKUP(P1460,'9 лет'!$U$5:$V$79,2),IF((C1460=10),VLOOKUP(P1460,'10 лет'!$U$5:$V$79,2),IF((C1460=11),VLOOKUP(P1460,'11 лет'!$U$5:$V$79,2),IF((C1460=12),VLOOKUP(P1460,'12 лет'!$Y$5:$Z$79,2),IF((C1460=13),VLOOKUP(P1460,'13 лет'!$Y$5:$Z$79,2),IF((C1460=14),VLOOKUP(P1460,'14 лет'!$Y$5:$Z$79,2),IF((C1460=15),VLOOKUP(P1460,'15 лет'!$Y$5:$Z$79,2),IF((C1460=16),VLOOKUP(P1460,'16 лет'!$Y$5:$Z$79,2),IF((C1460=17),VLOOKUP(P1460,'17 лет'!$Y$5:$Z$79,2))))))))))))</f>
        <v>35</v>
      </c>
      <c r="R1460" s="14"/>
      <c r="S1460" s="17">
        <f>IF((C1460&lt;=7),VLOOKUP(R1460,'7 лет'!$W$5:$X$79,2),IF((C1460=8),VLOOKUP(R1460,'8 лет'!$W$5:$X$79,2),IF((C1460=9),VLOOKUP(R1460,'9 лет'!$W$5:$X$79,2),IF((C1460=10),VLOOKUP(R1460,'10 лет'!$W$5:$X$79,2),IF((C1460=11),VLOOKUP(R1460,'11 лет'!$W$5:$X$79,2),IF((C1460=12),VLOOKUP(R1460,'12 лет'!$AA$5:$AB$79,2),IF((C1460=13),VLOOKUP(R1460,'13 лет'!$AA$5:$AB$79,2),IF((C1460=14),VLOOKUP(R1460,'14 лет'!$AA$5:$AB$79,2),IF((C1460=15),VLOOKUP(R1460,'15 лет'!$AA$5:$AB$79,2),IF((C1460=16),VLOOKUP(R1460,'16 лет'!$AA$5:$AB$79,2),IF((C1460=17),VLOOKUP(R1460,'17 лет'!$AA$5:$AB$79,2))))))))))))</f>
        <v>0</v>
      </c>
      <c r="T1460" s="35">
        <f t="shared" si="69"/>
        <v>35</v>
      </c>
      <c r="U1460" s="4">
        <f>'Личное первенство девушки'!U222</f>
        <v>7</v>
      </c>
      <c r="V1460" s="120"/>
      <c r="W1460" s="111"/>
      <c r="X1460" t="str">
        <f>P1442</f>
        <v>Субъект РФ 35</v>
      </c>
    </row>
    <row r="1461" spans="1:24" ht="18.75">
      <c r="A1461" s="122"/>
      <c r="B1461" s="123"/>
      <c r="C1461" s="123"/>
      <c r="D1461" s="123"/>
      <c r="E1461" s="123"/>
      <c r="F1461" s="123"/>
      <c r="G1461" s="123"/>
      <c r="H1461" s="123"/>
      <c r="I1461" s="123"/>
      <c r="J1461" s="123"/>
      <c r="K1461" s="123"/>
      <c r="L1461" s="123"/>
      <c r="M1461" s="123"/>
      <c r="N1461" s="123"/>
      <c r="O1461" s="123"/>
      <c r="P1461" s="128" t="s">
        <v>293</v>
      </c>
      <c r="Q1461" s="128"/>
      <c r="R1461" s="128"/>
      <c r="S1461" s="129"/>
      <c r="T1461" s="124">
        <f ca="1">SUMPRODUCT(LARGE($T$1455:$T$1460,ROW(INDIRECT("T1:T"&amp;Z17))))</f>
        <v>175</v>
      </c>
      <c r="U1461" s="125"/>
      <c r="V1461" s="120"/>
      <c r="W1461" s="111"/>
    </row>
    <row r="1462" spans="1:24" ht="30" customHeight="1">
      <c r="A1462" s="131"/>
      <c r="B1462" s="132"/>
      <c r="C1462" s="132"/>
      <c r="D1462" s="132"/>
      <c r="E1462" s="132"/>
      <c r="F1462" s="132"/>
      <c r="G1462" s="132"/>
      <c r="H1462" s="132"/>
      <c r="I1462" s="132"/>
      <c r="J1462" s="132"/>
      <c r="K1462" s="132"/>
      <c r="L1462" s="132"/>
      <c r="M1462" s="132"/>
      <c r="N1462" s="132"/>
      <c r="O1462" s="132"/>
      <c r="P1462" s="144" t="s">
        <v>294</v>
      </c>
      <c r="Q1462" s="144"/>
      <c r="R1462" s="144"/>
      <c r="S1462" s="144"/>
      <c r="T1462" s="133">
        <f ca="1">SUM(T1453+T1461)</f>
        <v>425</v>
      </c>
      <c r="U1462" s="134"/>
      <c r="V1462" s="121"/>
      <c r="W1462" s="112"/>
    </row>
    <row r="1463" spans="1:24">
      <c r="A1463" s="15"/>
      <c r="B1463" s="15"/>
      <c r="C1463" s="15"/>
      <c r="D1463" s="15"/>
      <c r="E1463" s="15"/>
      <c r="F1463" s="15"/>
      <c r="G1463" s="15"/>
      <c r="H1463" s="15"/>
      <c r="I1463" s="15"/>
      <c r="J1463" s="15"/>
      <c r="K1463" s="15"/>
      <c r="L1463" s="15"/>
      <c r="M1463" s="15"/>
      <c r="N1463" s="15"/>
      <c r="O1463" s="15"/>
      <c r="P1463" s="15"/>
      <c r="Q1463" s="15"/>
      <c r="R1463" s="15"/>
      <c r="S1463" s="15"/>
      <c r="T1463" s="15"/>
    </row>
    <row r="1464" spans="1:24">
      <c r="A1464" s="16"/>
      <c r="C1464" s="16"/>
      <c r="D1464" s="16"/>
      <c r="E1464" s="16"/>
      <c r="F1464" s="16"/>
      <c r="G1464" s="16"/>
      <c r="H1464" s="16"/>
      <c r="I1464" s="16"/>
      <c r="J1464" s="16"/>
      <c r="K1464" s="15"/>
      <c r="L1464" s="15"/>
      <c r="M1464" s="16"/>
      <c r="N1464" s="16"/>
      <c r="O1464" s="16"/>
      <c r="P1464" s="16"/>
      <c r="Q1464" s="16"/>
      <c r="R1464" s="16"/>
      <c r="S1464" s="16"/>
      <c r="T1464" s="16"/>
    </row>
    <row r="1465" spans="1:24">
      <c r="A1465" s="16"/>
      <c r="C1465" s="16"/>
      <c r="D1465" s="16"/>
      <c r="E1465" s="16"/>
      <c r="F1465" s="16"/>
      <c r="G1465" s="16"/>
      <c r="H1465" s="16"/>
      <c r="I1465" s="16"/>
      <c r="J1465" s="16"/>
      <c r="K1465" s="15"/>
      <c r="L1465" s="15"/>
      <c r="M1465" s="16"/>
      <c r="N1465" s="16"/>
      <c r="O1465" s="16"/>
      <c r="P1465" s="16"/>
      <c r="Q1465" s="16"/>
      <c r="R1465" s="16"/>
      <c r="S1465" s="16"/>
      <c r="T1465" s="16"/>
    </row>
    <row r="1466" spans="1:24" ht="16.5">
      <c r="A1466" s="15"/>
      <c r="B1466" s="81" t="s">
        <v>181</v>
      </c>
      <c r="C1466" s="15"/>
      <c r="D1466" s="15"/>
      <c r="E1466" s="15"/>
      <c r="F1466" s="15"/>
      <c r="G1466" s="15"/>
      <c r="H1466" s="15"/>
      <c r="I1466" s="15"/>
      <c r="J1466" s="15"/>
      <c r="K1466" s="15"/>
      <c r="L1466" s="15"/>
      <c r="M1466" s="15"/>
      <c r="N1466" s="15"/>
      <c r="O1466" s="15"/>
      <c r="P1466" s="15"/>
      <c r="Q1466" s="15"/>
      <c r="R1466" s="15"/>
      <c r="S1466" s="15"/>
      <c r="T1466" s="15"/>
    </row>
    <row r="1467" spans="1:24">
      <c r="A1467" s="15"/>
      <c r="B1467" s="16"/>
      <c r="C1467" s="16"/>
      <c r="D1467" s="15"/>
      <c r="E1467" s="15"/>
      <c r="F1467" s="15"/>
      <c r="G1467" s="15"/>
      <c r="H1467" s="15"/>
      <c r="I1467" s="15"/>
      <c r="J1467" s="15"/>
      <c r="K1467" s="15"/>
      <c r="L1467" s="15"/>
      <c r="M1467" s="15"/>
      <c r="N1467" s="15"/>
      <c r="O1467" s="15"/>
      <c r="P1467" s="15"/>
      <c r="Q1467" s="15"/>
      <c r="R1467" s="15"/>
      <c r="S1467" s="15"/>
      <c r="T1467" s="15"/>
    </row>
    <row r="1468" spans="1:24">
      <c r="A1468" s="15"/>
      <c r="B1468" s="15"/>
      <c r="C1468" s="16"/>
      <c r="D1468" s="15"/>
      <c r="E1468" s="15"/>
      <c r="F1468" s="15"/>
      <c r="G1468" s="15"/>
      <c r="H1468" s="15"/>
      <c r="I1468" s="15"/>
      <c r="J1468" s="15"/>
      <c r="K1468" s="15"/>
      <c r="L1468" s="15"/>
      <c r="M1468" s="15"/>
      <c r="N1468" s="15"/>
      <c r="O1468" s="15"/>
      <c r="P1468" s="15"/>
      <c r="Q1468" s="15"/>
      <c r="R1468" s="15"/>
      <c r="S1468" s="15"/>
      <c r="T1468" s="15"/>
    </row>
    <row r="1469" spans="1:24" ht="16.5">
      <c r="A1469" s="15"/>
      <c r="B1469" s="81" t="s">
        <v>182</v>
      </c>
      <c r="C1469" s="16"/>
      <c r="D1469" s="15"/>
      <c r="E1469" s="15"/>
      <c r="F1469" s="15"/>
      <c r="G1469" s="15"/>
      <c r="H1469" s="15"/>
      <c r="I1469" s="15"/>
      <c r="J1469" s="15"/>
      <c r="K1469" s="15"/>
      <c r="L1469" s="15"/>
      <c r="M1469" s="15"/>
      <c r="N1469" s="15"/>
      <c r="O1469" s="15"/>
      <c r="P1469" s="15"/>
      <c r="Q1469" s="15"/>
      <c r="R1469" s="15"/>
      <c r="S1469" s="15"/>
      <c r="T1469" s="15"/>
    </row>
    <row r="1471" spans="1:24" ht="18.75">
      <c r="A1471" s="113" t="s">
        <v>999</v>
      </c>
      <c r="B1471" s="113"/>
      <c r="C1471" s="113"/>
      <c r="D1471" s="113"/>
      <c r="E1471" s="113"/>
      <c r="F1471" s="113"/>
      <c r="G1471" s="113"/>
      <c r="H1471" s="113"/>
      <c r="I1471" s="113"/>
      <c r="J1471" s="113"/>
      <c r="K1471" s="113"/>
      <c r="L1471" s="113"/>
      <c r="M1471" s="113"/>
      <c r="N1471" s="113"/>
      <c r="O1471" s="113"/>
      <c r="P1471" s="113"/>
      <c r="Q1471" s="113"/>
      <c r="R1471" s="113"/>
      <c r="S1471" s="113"/>
      <c r="T1471" s="113"/>
      <c r="U1471" s="113"/>
      <c r="V1471" s="113"/>
      <c r="W1471" s="113"/>
    </row>
    <row r="1472" spans="1:24" ht="18.75">
      <c r="A1472" s="113" t="s">
        <v>998</v>
      </c>
      <c r="B1472" s="113"/>
      <c r="C1472" s="113"/>
      <c r="D1472" s="113"/>
      <c r="E1472" s="113"/>
      <c r="F1472" s="113"/>
      <c r="G1472" s="113"/>
      <c r="H1472" s="113"/>
      <c r="I1472" s="113"/>
      <c r="J1472" s="113"/>
      <c r="K1472" s="113"/>
      <c r="L1472" s="113"/>
      <c r="M1472" s="113"/>
      <c r="N1472" s="113"/>
      <c r="O1472" s="113"/>
      <c r="P1472" s="113"/>
      <c r="Q1472" s="113"/>
      <c r="R1472" s="113"/>
      <c r="S1472" s="113"/>
      <c r="T1472" s="113"/>
      <c r="U1472" s="113"/>
      <c r="V1472" s="113"/>
      <c r="W1472" s="113"/>
    </row>
    <row r="1474" spans="1:23">
      <c r="A1474" s="114" t="s">
        <v>169</v>
      </c>
      <c r="B1474" s="114"/>
      <c r="C1474" s="114"/>
      <c r="D1474" s="114"/>
      <c r="E1474" s="114"/>
      <c r="F1474" s="114"/>
      <c r="G1474" s="114"/>
      <c r="H1474" s="114"/>
      <c r="I1474" s="114"/>
      <c r="J1474" s="114"/>
      <c r="K1474" s="114"/>
      <c r="L1474" s="114"/>
      <c r="M1474" s="114"/>
      <c r="N1474" s="114"/>
      <c r="O1474" s="114"/>
      <c r="P1474" s="114"/>
      <c r="Q1474" s="114"/>
      <c r="R1474" s="114"/>
      <c r="S1474" s="114"/>
      <c r="T1474" s="114"/>
      <c r="U1474" s="114"/>
      <c r="V1474" s="114"/>
      <c r="W1474" s="114"/>
    </row>
    <row r="1475" spans="1:23">
      <c r="A1475" s="45"/>
      <c r="B1475" s="45"/>
      <c r="C1475" s="45"/>
      <c r="D1475" s="45"/>
      <c r="E1475" s="45"/>
      <c r="F1475" s="45"/>
      <c r="G1475" s="45"/>
      <c r="H1475" s="45"/>
      <c r="I1475" s="45"/>
      <c r="J1475" s="45"/>
      <c r="K1475" s="45"/>
      <c r="L1475" s="45"/>
      <c r="M1475" s="45"/>
      <c r="N1475" s="45"/>
      <c r="O1475" s="45"/>
      <c r="P1475" s="45"/>
      <c r="Q1475" s="45"/>
      <c r="R1475" s="45"/>
      <c r="S1475" s="45"/>
      <c r="T1475" s="45"/>
      <c r="U1475" s="45"/>
      <c r="V1475" s="45"/>
      <c r="W1475" s="45"/>
    </row>
    <row r="1476" spans="1:23" ht="18.75">
      <c r="A1476" s="115" t="s">
        <v>1013</v>
      </c>
      <c r="B1476" s="115"/>
      <c r="C1476" s="115"/>
      <c r="D1476" s="115"/>
      <c r="E1476" s="115"/>
      <c r="F1476" s="115"/>
      <c r="G1476" s="115"/>
      <c r="H1476" s="115"/>
      <c r="I1476" s="115"/>
      <c r="J1476" s="115"/>
      <c r="K1476" s="115"/>
      <c r="L1476" s="115"/>
      <c r="M1476" s="115"/>
      <c r="N1476" s="115"/>
      <c r="O1476" s="115"/>
      <c r="P1476" s="115"/>
      <c r="Q1476" s="115"/>
      <c r="R1476" s="115"/>
      <c r="S1476" s="115"/>
      <c r="T1476" s="115"/>
      <c r="U1476" s="115"/>
      <c r="V1476" s="115"/>
      <c r="W1476" s="115"/>
    </row>
    <row r="1477" spans="1:23" ht="18.75">
      <c r="A1477" s="115" t="s">
        <v>996</v>
      </c>
      <c r="B1477" s="115"/>
      <c r="C1477" s="115"/>
      <c r="D1477" s="115"/>
      <c r="E1477" s="115"/>
      <c r="F1477" s="115"/>
      <c r="G1477" s="115"/>
      <c r="H1477" s="115"/>
      <c r="I1477" s="115"/>
      <c r="J1477" s="115"/>
      <c r="K1477" s="115"/>
      <c r="L1477" s="115"/>
      <c r="M1477" s="115"/>
      <c r="N1477" s="115"/>
      <c r="O1477" s="115"/>
      <c r="P1477" s="115"/>
      <c r="Q1477" s="115"/>
      <c r="R1477" s="115"/>
      <c r="S1477" s="115"/>
      <c r="T1477" s="115"/>
      <c r="U1477" s="115"/>
      <c r="V1477" s="115"/>
      <c r="W1477" s="115"/>
    </row>
    <row r="1478" spans="1:23" ht="18.75">
      <c r="A1478" s="116" t="s">
        <v>997</v>
      </c>
      <c r="B1478" s="116"/>
      <c r="C1478" s="116"/>
      <c r="D1478" s="116"/>
      <c r="E1478" s="116"/>
      <c r="F1478" s="116"/>
      <c r="G1478" s="116"/>
      <c r="H1478" s="116"/>
      <c r="I1478" s="116"/>
      <c r="J1478" s="116"/>
      <c r="K1478" s="116"/>
      <c r="L1478" s="116"/>
      <c r="M1478" s="116"/>
      <c r="N1478" s="116"/>
      <c r="O1478" s="116"/>
      <c r="P1478" s="116"/>
      <c r="Q1478" s="116"/>
      <c r="R1478" s="116"/>
      <c r="S1478" s="116"/>
      <c r="T1478" s="116"/>
      <c r="U1478" s="116"/>
      <c r="V1478" s="116"/>
      <c r="W1478" s="116"/>
    </row>
    <row r="1479" spans="1:23" ht="18.75">
      <c r="A1479" s="52"/>
      <c r="B1479" s="52"/>
      <c r="C1479" s="52"/>
      <c r="D1479" s="52"/>
      <c r="E1479" s="52"/>
      <c r="F1479" s="52"/>
      <c r="G1479" s="52"/>
      <c r="H1479" s="52"/>
      <c r="I1479" s="52"/>
      <c r="J1479" s="52"/>
      <c r="K1479" s="52"/>
      <c r="L1479" s="52"/>
      <c r="M1479" s="52"/>
      <c r="N1479" s="52"/>
      <c r="O1479" s="52"/>
      <c r="P1479" s="52"/>
      <c r="Q1479" s="52"/>
      <c r="R1479" s="52"/>
      <c r="S1479" s="52"/>
      <c r="T1479" s="52"/>
      <c r="U1479" s="52"/>
      <c r="V1479" s="52"/>
    </row>
    <row r="1480" spans="1:23">
      <c r="A1480" s="10"/>
      <c r="B1480" s="10"/>
      <c r="C1480" s="10"/>
      <c r="D1480" s="10"/>
      <c r="E1480" s="10"/>
      <c r="F1480" s="10"/>
      <c r="G1480" s="10"/>
      <c r="H1480" s="10"/>
      <c r="I1480" s="10"/>
      <c r="J1480" s="10"/>
      <c r="K1480" s="10"/>
      <c r="L1480" s="10"/>
      <c r="M1480" s="10"/>
      <c r="N1480" s="10"/>
      <c r="O1480" s="10"/>
      <c r="P1480" s="10"/>
      <c r="Q1480" s="10"/>
      <c r="R1480" s="10"/>
      <c r="S1480" s="10"/>
      <c r="T1480" s="10"/>
    </row>
    <row r="1481" spans="1:23" ht="18.75">
      <c r="A1481" s="117" t="s">
        <v>1000</v>
      </c>
      <c r="B1481" s="117"/>
      <c r="C1481" s="49"/>
      <c r="D1481" s="49"/>
      <c r="E1481" s="49"/>
      <c r="F1481" s="49"/>
      <c r="G1481" s="49"/>
      <c r="H1481" s="49"/>
      <c r="I1481" s="49"/>
      <c r="J1481" s="49"/>
      <c r="K1481" s="49"/>
      <c r="L1481" s="49"/>
      <c r="M1481" s="49"/>
      <c r="N1481" s="49"/>
      <c r="O1481" s="49"/>
      <c r="P1481" s="49"/>
      <c r="Q1481" s="49"/>
      <c r="R1481" s="49"/>
      <c r="S1481" s="49"/>
      <c r="T1481" s="49"/>
    </row>
    <row r="1482" spans="1:23" ht="18.75">
      <c r="A1482" s="117" t="s">
        <v>1001</v>
      </c>
      <c r="B1482" s="117"/>
      <c r="C1482" s="44"/>
      <c r="D1482" s="44"/>
      <c r="E1482" s="44"/>
      <c r="F1482" s="44"/>
      <c r="G1482" s="44"/>
      <c r="H1482" s="44"/>
      <c r="I1482" s="44"/>
      <c r="J1482" s="44"/>
      <c r="K1482" s="44"/>
      <c r="L1482" s="44"/>
      <c r="M1482" s="44"/>
      <c r="N1482" s="44"/>
      <c r="O1482" s="44"/>
      <c r="P1482" s="44"/>
      <c r="Q1482" s="44"/>
      <c r="R1482" s="44"/>
      <c r="S1482" s="44"/>
      <c r="T1482" s="44"/>
    </row>
    <row r="1483" spans="1:23" ht="18.75">
      <c r="A1483" s="117"/>
      <c r="B1483" s="117"/>
      <c r="D1483" s="49"/>
      <c r="E1483" s="49"/>
      <c r="F1483" s="49"/>
      <c r="G1483" s="49"/>
      <c r="H1483" s="49"/>
      <c r="I1483" s="49"/>
      <c r="J1483" s="49"/>
      <c r="K1483" s="49"/>
      <c r="L1483" s="49"/>
      <c r="M1483" s="49"/>
      <c r="N1483" s="49"/>
      <c r="O1483" s="49"/>
      <c r="P1483" s="49"/>
      <c r="Q1483" s="49"/>
      <c r="R1483" s="49"/>
      <c r="S1483" s="49"/>
      <c r="T1483" s="49"/>
    </row>
    <row r="1484" spans="1:23" ht="18.75">
      <c r="A1484" s="118" t="s">
        <v>223</v>
      </c>
      <c r="B1484" s="118"/>
      <c r="C1484" s="118"/>
      <c r="D1484" s="118"/>
      <c r="E1484" s="118"/>
      <c r="F1484" s="118"/>
      <c r="G1484" s="118"/>
      <c r="H1484" s="118"/>
      <c r="I1484" s="118"/>
      <c r="J1484" s="118"/>
      <c r="K1484" s="118"/>
      <c r="L1484" s="118"/>
      <c r="M1484" s="118"/>
      <c r="N1484" s="118"/>
      <c r="O1484" s="118"/>
      <c r="P1484" s="141" t="s">
        <v>327</v>
      </c>
      <c r="Q1484" s="141"/>
      <c r="R1484" s="141"/>
      <c r="S1484" s="141"/>
      <c r="T1484" s="141"/>
      <c r="U1484" s="141"/>
      <c r="V1484" s="141"/>
    </row>
    <row r="1485" spans="1:23">
      <c r="A1485" s="29"/>
      <c r="B1485" s="29"/>
      <c r="C1485" s="29"/>
      <c r="D1485" s="29"/>
      <c r="E1485" s="29"/>
      <c r="F1485" s="29"/>
      <c r="G1485" s="29"/>
      <c r="H1485" s="29"/>
      <c r="I1485" s="29"/>
      <c r="J1485" s="29"/>
      <c r="K1485" s="29"/>
      <c r="L1485" s="29"/>
      <c r="M1485" s="29"/>
      <c r="N1485" s="29"/>
      <c r="O1485" s="29"/>
      <c r="P1485" s="29"/>
      <c r="Q1485" s="29"/>
      <c r="R1485" s="29"/>
      <c r="S1485" s="29"/>
      <c r="T1485" s="29"/>
    </row>
    <row r="1486" spans="1:23" ht="24" customHeight="1">
      <c r="A1486" s="130" t="s">
        <v>170</v>
      </c>
      <c r="B1486" s="130"/>
      <c r="C1486" s="130"/>
      <c r="D1486" s="130"/>
      <c r="E1486" s="130"/>
      <c r="F1486" s="130"/>
      <c r="G1486" s="130"/>
      <c r="H1486" s="130"/>
      <c r="I1486" s="130"/>
      <c r="J1486" s="130"/>
      <c r="K1486" s="130"/>
      <c r="L1486" s="130"/>
      <c r="M1486" s="130"/>
      <c r="N1486" s="130"/>
      <c r="O1486" s="130"/>
      <c r="P1486" s="130"/>
      <c r="Q1486" s="130"/>
      <c r="R1486" s="130"/>
      <c r="S1486" s="130"/>
      <c r="T1486" s="138" t="s">
        <v>178</v>
      </c>
      <c r="U1486" s="109" t="s">
        <v>291</v>
      </c>
      <c r="V1486" s="109" t="s">
        <v>295</v>
      </c>
      <c r="W1486" s="109" t="s">
        <v>1014</v>
      </c>
    </row>
    <row r="1487" spans="1:23" ht="66" customHeight="1">
      <c r="A1487" s="109" t="s">
        <v>171</v>
      </c>
      <c r="B1487" s="130" t="s">
        <v>172</v>
      </c>
      <c r="C1487" s="109" t="s">
        <v>173</v>
      </c>
      <c r="D1487" s="109" t="s">
        <v>174</v>
      </c>
      <c r="E1487" s="109"/>
      <c r="F1487" s="109" t="s">
        <v>175</v>
      </c>
      <c r="G1487" s="109"/>
      <c r="H1487" s="109" t="s">
        <v>176</v>
      </c>
      <c r="I1487" s="109"/>
      <c r="J1487" s="109" t="s">
        <v>1002</v>
      </c>
      <c r="K1487" s="109"/>
      <c r="L1487" s="109" t="s">
        <v>1003</v>
      </c>
      <c r="M1487" s="109"/>
      <c r="N1487" s="109" t="s">
        <v>1004</v>
      </c>
      <c r="O1487" s="109"/>
      <c r="P1487" s="109" t="s">
        <v>7</v>
      </c>
      <c r="Q1487" s="109"/>
      <c r="R1487" s="109" t="s">
        <v>177</v>
      </c>
      <c r="S1487" s="109"/>
      <c r="T1487" s="139"/>
      <c r="U1487" s="109"/>
      <c r="V1487" s="109"/>
      <c r="W1487" s="109"/>
    </row>
    <row r="1488" spans="1:23" ht="16.5">
      <c r="A1488" s="109"/>
      <c r="B1488" s="130"/>
      <c r="C1488" s="109"/>
      <c r="D1488" s="51" t="s">
        <v>179</v>
      </c>
      <c r="E1488" s="53" t="s">
        <v>3</v>
      </c>
      <c r="F1488" s="51" t="s">
        <v>179</v>
      </c>
      <c r="G1488" s="53" t="s">
        <v>3</v>
      </c>
      <c r="H1488" s="51" t="s">
        <v>179</v>
      </c>
      <c r="I1488" s="53" t="s">
        <v>3</v>
      </c>
      <c r="J1488" s="51" t="s">
        <v>179</v>
      </c>
      <c r="K1488" s="53" t="s">
        <v>3</v>
      </c>
      <c r="L1488" s="51" t="s">
        <v>179</v>
      </c>
      <c r="M1488" s="53" t="s">
        <v>3</v>
      </c>
      <c r="N1488" s="51" t="s">
        <v>179</v>
      </c>
      <c r="O1488" s="53" t="s">
        <v>3</v>
      </c>
      <c r="P1488" s="51" t="s">
        <v>179</v>
      </c>
      <c r="Q1488" s="53" t="s">
        <v>3</v>
      </c>
      <c r="R1488" s="51" t="s">
        <v>179</v>
      </c>
      <c r="S1488" s="53" t="s">
        <v>3</v>
      </c>
      <c r="T1488" s="140"/>
      <c r="U1488" s="109"/>
      <c r="V1488" s="109"/>
      <c r="W1488" s="109"/>
    </row>
    <row r="1489" spans="1:24" ht="18.75">
      <c r="A1489" s="28">
        <v>1</v>
      </c>
      <c r="B1489" s="79"/>
      <c r="C1489" s="28"/>
      <c r="D1489" s="28"/>
      <c r="E1489" s="17">
        <f>IF((C1489&lt;=7),VLOOKUP(D1489,'7 лет'!$A$5:$B$78,2),IF((C1489=8),VLOOKUP(D1489,'8 лет'!$A$5:$B$78,2),IF((C1489=9),VLOOKUP(D1489,'9 лет'!$A$5:$B$78,2),IF((C1489=10),VLOOKUP(D1489,'10 лет'!$A$5:$B$78,2),IF((C1489=11),VLOOKUP(D1489,'11 лет'!$A$5:$B$78,2),IF((C1489=12),VLOOKUP(D1489,'12 лет'!$A$5:$B$78,2),IF((C1489=13),VLOOKUP(D1489,'13 лет'!$A$5:$B$78,2),IF((C1489=14),VLOOKUP(D1489,'14 лет'!$A$5:$B$78,2),IF((C1489=15),VLOOKUP(D1489,'15 лет'!$A$5:$B$78,2),IF((C1489=16),VLOOKUP(D1489,'16 лет'!$A$5:$B$78,2),IF((C1489=17),VLOOKUP(D1489,'17 лет'!$A$5:$B$78,2))))))))))))</f>
        <v>0</v>
      </c>
      <c r="F1489" s="28"/>
      <c r="G1489" s="17">
        <f>IF((C1489&lt;=7),VLOOKUP(F1489,'7 лет'!$C$5:$D$79,2),IF((C1489=8),VLOOKUP(F1489,'8 лет'!$C$5:$D$79,2),IF((C1489=9),VLOOKUP(F1489,'9 лет'!$C$5:$D$79,2),IF((C1489=10),VLOOKUP(F1489,'10 лет'!$C$5:$D$79,2),IF((C1489=11),VLOOKUP(F1489,'11 лет'!$C$5:$D$79,2),IF((C1489=12),VLOOKUP(F1489,'12 лет'!$C$5:$D$79,2),IF((C1489=13),VLOOKUP(F1489,'13 лет'!$C$5:$D$79,2),IF((C1489=14),VLOOKUP(F1489,'14 лет'!$C$5:$D$79,2),IF((C1489=15),VLOOKUP(F1489,'15 лет'!$C$5:$D$79,2),IF((C1489=16),VLOOKUP(F1489,'16 лет'!$C$5:$D$79,2),IF((C1489=17),VLOOKUP(F1489,'17 лет'!$C$5:$D$79,2))))))))))))</f>
        <v>0</v>
      </c>
      <c r="H1489" s="28"/>
      <c r="I1489" s="17">
        <f>IF((C1489&lt;=7),VLOOKUP(H1489,'7 лет'!$E$5:$F$79,2),IF((C1489=8),VLOOKUP(H1489,'8 лет'!$E$5:$F$79,2),IF((C1489=9),VLOOKUP(H1489,'9 лет'!$E$5:$F$79,2),IF((C1489=10),VLOOKUP(H1489,'10 лет'!$E$5:$F$79,2),IF((C1489=11),VLOOKUP(H1489,'11 лет'!$E$5:$F$79,2),IF((C1489=12),VLOOKUP(H1489,'12 лет'!$E$5:$F$79,2),IF((C1489=13),VLOOKUP(H1489,'13 лет'!$E$5:$F$79,2),IF((C1489=14),VLOOKUP(H1489,'14 лет'!$E$5:$F$79,2),IF((C1489=15),VLOOKUP(H1489,'15 лет'!$E$5:$F$79,2),IF((C1489=16),VLOOKUP(H1489,'16 лет'!$E$5:$F$79,2),IF((C1489=17),VLOOKUP(H1489,'17 лет'!$E$5:$F$79,2))))))))))))</f>
        <v>0</v>
      </c>
      <c r="J1489" s="28"/>
      <c r="K1489" s="17">
        <f>IF((C1489&lt;=7),VLOOKUP(J1489,'7 лет'!$G$5:$H$79,2),IF((C1489=8),VLOOKUP(J1489,'8 лет'!$G$5:$H$79,2),IF((C1489=9),VLOOKUP(J1489,'9 лет'!$G$5:$H$79,2),IF((C1489=10),VLOOKUP(J1489,'10 лет'!$G$5:$H$79,2),IF((C1489=11),VLOOKUP(J1489,'11 лет'!$G$5:$H$79,2),IF((C1489=12),VLOOKUP(J1489,'12 лет'!$G$5:$H$79,2),IF((C1489=13),VLOOKUP(J1489,'13 лет'!$G$5:$H$79,2),IF((C1489=14),VLOOKUP(J1489,'14 лет'!$G$5:$H$79,2),IF(C1489&gt;=15,"0")))))))))</f>
        <v>0</v>
      </c>
      <c r="L1489" s="28"/>
      <c r="M1489" s="17" t="str">
        <f>IF((C1489=12),VLOOKUP(L1489,'12 лет'!$I$5:$J$81,2),IF((C1489=13),VLOOKUP(L1489,'13 лет'!$I$5:$J$81,2),IF((C1489=14),VLOOKUP(L1489,'14 лет'!$I$5:$J$80,2),IF((C1489=15),VLOOKUP(L1489,'15 лет'!$G$5:$H$82,2),IF((C1489=16),VLOOKUP(L1489,'16 лет'!$G$5:$H$81,2),IF((C1489=17),VLOOKUP(L1489,'17 лет'!$G$5:$H$81,2),IF(C1489&lt;12,"0")))))))</f>
        <v>0</v>
      </c>
      <c r="N1489" s="28"/>
      <c r="O1489" s="17" t="str">
        <f>IF((C1489=15),VLOOKUP(N1489,'15 лет'!$I$5:$J$100,2),IF((C1489=16),VLOOKUP(N1489,'16 лет'!$I$5:$J$94,2),IF((C1489=17),VLOOKUP(N1489,'17 лет'!$I$5:$J$97,2),IF(C1489&lt;15,"0"))))</f>
        <v>0</v>
      </c>
      <c r="P1489" s="11"/>
      <c r="Q1489" s="17">
        <f>IF((C1489&lt;=7),VLOOKUP(P1489,'7 лет'!$I$5:$J$79,2),IF((C1489=8),VLOOKUP(P1489,'8 лет'!$I$5:$J$79,2),IF((C1489=9),VLOOKUP(P1489,'9 лет'!$I$5:$J$79,2),IF((C1489=10),VLOOKUP(P1489,'10 лет'!$I$5:$J$79,2),IF((C1489=11),VLOOKUP(P1489,'11 лет'!$I$5:$J$79,2),IF((C1489=12),VLOOKUP(P1489,'12 лет'!$K$5:$L$79,2),IF((C1489=13),VLOOKUP(P1489,'13 лет'!$K$5:$L$79,2),IF((C1489=14),VLOOKUP(P1489,'14 лет'!$K$5:$L$79,2),IF((C1489=15),VLOOKUP(P1489,'15 лет'!$K$5:$L$79,2),IF((C1489=16),VLOOKUP(P1489,'16 лет'!$K$5:$L$79,2),IF((C1489=17),VLOOKUP(P1489,'17 лет'!$K$5:$L$79,2),)))))))))))</f>
        <v>50</v>
      </c>
      <c r="R1489" s="28"/>
      <c r="S1489" s="17">
        <f>IF((C1489&lt;=7),VLOOKUP(R1489,'7 лет'!$K$5:$L$79,2),IF((C1489=8),VLOOKUP(R1489,'8 лет'!$K$5:$L$79,2),IF((C1489=9),VLOOKUP(R1489,'9 лет'!$K$5:$L$79,2),IF((C1489=10),VLOOKUP(R1489,'10 лет'!$K$5:$L$79,2),IF((C1489=11),VLOOKUP(R1489,'11 лет'!$K$5:$L$79,2),IF((C1489=12),VLOOKUP(R1489,'12 лет'!$M$5:$N$79,2),IF((C1489=13),VLOOKUP(R1489,'13 лет'!$M$5:$N$79,2),IF((C1489=14),VLOOKUP(R1489,'14 лет'!$M$5:$N$79,2),IF((C1489=15),VLOOKUP(R1489,'15 лет'!$M$5:$N$79,2),IF((C1489=16),VLOOKUP(R1489,'16 лет'!$M$5:$N$79,2),IF((C1489=17),VLOOKUP(R1489,'17 лет'!$M$5:$N$79,2))))))))))))</f>
        <v>0</v>
      </c>
      <c r="T1489" s="34">
        <f t="shared" ref="T1489:T1494" si="70">SUM(E1489+G1489+I1489+K1489+M1489+O1489+Q1489+S1489)</f>
        <v>50</v>
      </c>
      <c r="U1489" s="4">
        <f>'Личное первенство юноши'!U223</f>
        <v>7</v>
      </c>
      <c r="V1489" s="119">
        <f ca="1">'Командный зачет'!G45</f>
        <v>2</v>
      </c>
      <c r="W1489" s="110">
        <f ca="1">SUM(V1489*2)</f>
        <v>4</v>
      </c>
      <c r="X1489" t="str">
        <f>P1484</f>
        <v>Субъект РФ 36</v>
      </c>
    </row>
    <row r="1490" spans="1:24" ht="18.75">
      <c r="A1490" s="28">
        <v>2</v>
      </c>
      <c r="B1490" s="79"/>
      <c r="C1490" s="28"/>
      <c r="D1490" s="28"/>
      <c r="E1490" s="17">
        <f>IF((C1490&lt;=7),VLOOKUP(D1490,'7 лет'!$A$5:$B$78,2),IF((C1490=8),VLOOKUP(D1490,'8 лет'!$A$5:$B$78,2),IF((C1490=9),VLOOKUP(D1490,'9 лет'!$A$5:$B$78,2),IF((C1490=10),VLOOKUP(D1490,'10 лет'!$A$5:$B$78,2),IF((C1490=11),VLOOKUP(D1490,'11 лет'!$A$5:$B$78,2),IF((C1490=12),VLOOKUP(D1490,'12 лет'!$A$5:$B$78,2),IF((C1490=13),VLOOKUP(D1490,'13 лет'!$A$5:$B$78,2),IF((C1490=14),VLOOKUP(D1490,'14 лет'!$A$5:$B$78,2),IF((C1490=15),VLOOKUP(D1490,'15 лет'!$A$5:$B$78,2),IF((C1490=16),VLOOKUP(D1490,'16 лет'!$A$5:$B$78,2),IF((C1490=17),VLOOKUP(D1490,'17 лет'!$A$5:$B$78,2))))))))))))</f>
        <v>0</v>
      </c>
      <c r="F1490" s="28"/>
      <c r="G1490" s="17">
        <f>IF((C1490&lt;=7),VLOOKUP(F1490,'7 лет'!$C$5:$D$79,2),IF((C1490=8),VLOOKUP(F1490,'8 лет'!$C$5:$D$79,2),IF((C1490=9),VLOOKUP(F1490,'9 лет'!$C$5:$D$79,2),IF((C1490=10),VLOOKUP(F1490,'10 лет'!$C$5:$D$79,2),IF((C1490=11),VLOOKUP(F1490,'11 лет'!$C$5:$D$79,2),IF((C1490=12),VLOOKUP(F1490,'12 лет'!$C$5:$D$79,2),IF((C1490=13),VLOOKUP(F1490,'13 лет'!$C$5:$D$79,2),IF((C1490=14),VLOOKUP(F1490,'14 лет'!$C$5:$D$79,2),IF((C1490=15),VLOOKUP(F1490,'15 лет'!$C$5:$D$79,2),IF((C1490=16),VLOOKUP(F1490,'16 лет'!$C$5:$D$79,2),IF((C1490=17),VLOOKUP(F1490,'17 лет'!$C$5:$D$79,2))))))))))))</f>
        <v>0</v>
      </c>
      <c r="H1490" s="28"/>
      <c r="I1490" s="17">
        <f>IF((C1490&lt;=7),VLOOKUP(H1490,'7 лет'!$E$5:$F$79,2),IF((C1490=8),VLOOKUP(H1490,'8 лет'!$E$5:$F$79,2),IF((C1490=9),VLOOKUP(H1490,'9 лет'!$E$5:$F$79,2),IF((C1490=10),VLOOKUP(H1490,'10 лет'!$E$5:$F$79,2),IF((C1490=11),VLOOKUP(H1490,'11 лет'!$E$5:$F$79,2),IF((C1490=12),VLOOKUP(H1490,'12 лет'!$E$5:$F$79,2),IF((C1490=13),VLOOKUP(H1490,'13 лет'!$E$5:$F$79,2),IF((C1490=14),VLOOKUP(H1490,'14 лет'!$E$5:$F$79,2),IF((C1490=15),VLOOKUP(H1490,'15 лет'!$E$5:$F$79,2),IF((C1490=16),VLOOKUP(H1490,'16 лет'!$E$5:$F$79,2),IF((C1490=17),VLOOKUP(H1490,'17 лет'!$E$5:$F$79,2))))))))))))</f>
        <v>0</v>
      </c>
      <c r="J1490" s="28"/>
      <c r="K1490" s="17">
        <f>IF((C1490&lt;=7),VLOOKUP(J1490,'7 лет'!$G$5:$H$79,2),IF((C1490=8),VLOOKUP(J1490,'8 лет'!$G$5:$H$79,2),IF((C1490=9),VLOOKUP(J1490,'9 лет'!$G$5:$H$79,2),IF((C1490=10),VLOOKUP(J1490,'10 лет'!$G$5:$H$79,2),IF((C1490=11),VLOOKUP(J1490,'11 лет'!$G$5:$H$79,2),IF((C1490=12),VLOOKUP(J1490,'12 лет'!$G$5:$H$79,2),IF((C1490=13),VLOOKUP(J1490,'13 лет'!$G$5:$H$79,2),IF((C1490=14),VLOOKUP(J1490,'14 лет'!$G$5:$H$79,2),IF(C1490&gt;=15,"0")))))))))</f>
        <v>0</v>
      </c>
      <c r="L1490" s="28"/>
      <c r="M1490" s="17" t="str">
        <f>IF((C1490=12),VLOOKUP(L1490,'12 лет'!$I$5:$J$81,2),IF((C1490=13),VLOOKUP(L1490,'13 лет'!$I$5:$J$81,2),IF((C1490=14),VLOOKUP(L1490,'14 лет'!$I$5:$J$80,2),IF((C1490=15),VLOOKUP(L1490,'15 лет'!$G$5:$H$82,2),IF((C1490=16),VLOOKUP(L1490,'16 лет'!$G$5:$H$81,2),IF((C1490=17),VLOOKUP(L1490,'17 лет'!$G$5:$H$81,2),IF(C1490&lt;12,"0")))))))</f>
        <v>0</v>
      </c>
      <c r="N1490" s="28"/>
      <c r="O1490" s="17" t="str">
        <f>IF((C1490=15),VLOOKUP(N1490,'15 лет'!$I$5:$J$100,2),IF((C1490=16),VLOOKUP(N1490,'16 лет'!$I$5:$J$94,2),IF((C1490=17),VLOOKUP(N1490,'17 лет'!$I$5:$J$97,2),IF(C1490&lt;15,"0"))))</f>
        <v>0</v>
      </c>
      <c r="P1490" s="11"/>
      <c r="Q1490" s="17">
        <f>IF((C1490&lt;=7),VLOOKUP(P1490,'7 лет'!$I$5:$J$79,2),IF((C1490=8),VLOOKUP(P1490,'8 лет'!$I$5:$J$79,2),IF((C1490=9),VLOOKUP(P1490,'9 лет'!$I$5:$J$79,2),IF((C1490=10),VLOOKUP(P1490,'10 лет'!$I$5:$J$79,2),IF((C1490=11),VLOOKUP(P1490,'11 лет'!$I$5:$J$79,2),IF((C1490=12),VLOOKUP(P1490,'12 лет'!$K$5:$L$79,2),IF((C1490=13),VLOOKUP(P1490,'13 лет'!$K$5:$L$79,2),IF((C1490=14),VLOOKUP(P1490,'14 лет'!$K$5:$L$79,2),IF((C1490=15),VLOOKUP(P1490,'15 лет'!$K$5:$L$79,2),IF((C1490=16),VLOOKUP(P1490,'16 лет'!$K$5:$L$79,2),IF((C1490=17),VLOOKUP(P1490,'17 лет'!$K$5:$L$79,2),)))))))))))</f>
        <v>50</v>
      </c>
      <c r="R1490" s="28"/>
      <c r="S1490" s="17">
        <f>IF((C1490&lt;=7),VLOOKUP(R1490,'7 лет'!$K$5:$L$79,2),IF((C1490=8),VLOOKUP(R1490,'8 лет'!$K$5:$L$79,2),IF((C1490=9),VLOOKUP(R1490,'9 лет'!$K$5:$L$79,2),IF((C1490=10),VLOOKUP(R1490,'10 лет'!$K$5:$L$79,2),IF((C1490=11),VLOOKUP(R1490,'11 лет'!$K$5:$L$79,2),IF((C1490=12),VLOOKUP(R1490,'12 лет'!$M$5:$N$79,2),IF((C1490=13),VLOOKUP(R1490,'13 лет'!$M$5:$N$79,2),IF((C1490=14),VLOOKUP(R1490,'14 лет'!$M$5:$N$79,2),IF((C1490=15),VLOOKUP(R1490,'15 лет'!$M$5:$N$79,2),IF((C1490=16),VLOOKUP(R1490,'16 лет'!$M$5:$N$79,2),IF((C1490=17),VLOOKUP(R1490,'17 лет'!$M$5:$N$79,2))))))))))))</f>
        <v>0</v>
      </c>
      <c r="T1490" s="34">
        <f t="shared" si="70"/>
        <v>50</v>
      </c>
      <c r="U1490" s="4">
        <f>'Личное первенство юноши'!U224</f>
        <v>7</v>
      </c>
      <c r="V1490" s="120"/>
      <c r="W1490" s="111"/>
      <c r="X1490" t="str">
        <f>P1484</f>
        <v>Субъект РФ 36</v>
      </c>
    </row>
    <row r="1491" spans="1:24" ht="18.75">
      <c r="A1491" s="28">
        <v>3</v>
      </c>
      <c r="B1491" s="79"/>
      <c r="C1491" s="28"/>
      <c r="D1491" s="28"/>
      <c r="E1491" s="17">
        <f>IF((C1491&lt;=7),VLOOKUP(D1491,'7 лет'!$A$5:$B$78,2),IF((C1491=8),VLOOKUP(D1491,'8 лет'!$A$5:$B$78,2),IF((C1491=9),VLOOKUP(D1491,'9 лет'!$A$5:$B$78,2),IF((C1491=10),VLOOKUP(D1491,'10 лет'!$A$5:$B$78,2),IF((C1491=11),VLOOKUP(D1491,'11 лет'!$A$5:$B$78,2),IF((C1491=12),VLOOKUP(D1491,'12 лет'!$A$5:$B$78,2),IF((C1491=13),VLOOKUP(D1491,'13 лет'!$A$5:$B$78,2),IF((C1491=14),VLOOKUP(D1491,'14 лет'!$A$5:$B$78,2),IF((C1491=15),VLOOKUP(D1491,'15 лет'!$A$5:$B$78,2),IF((C1491=16),VLOOKUP(D1491,'16 лет'!$A$5:$B$78,2),IF((C1491=17),VLOOKUP(D1491,'17 лет'!$A$5:$B$78,2))))))))))))</f>
        <v>0</v>
      </c>
      <c r="F1491" s="28"/>
      <c r="G1491" s="17">
        <f>IF((C1491&lt;=7),VLOOKUP(F1491,'7 лет'!$C$5:$D$79,2),IF((C1491=8),VLOOKUP(F1491,'8 лет'!$C$5:$D$79,2),IF((C1491=9),VLOOKUP(F1491,'9 лет'!$C$5:$D$79,2),IF((C1491=10),VLOOKUP(F1491,'10 лет'!$C$5:$D$79,2),IF((C1491=11),VLOOKUP(F1491,'11 лет'!$C$5:$D$79,2),IF((C1491=12),VLOOKUP(F1491,'12 лет'!$C$5:$D$79,2),IF((C1491=13),VLOOKUP(F1491,'13 лет'!$C$5:$D$79,2),IF((C1491=14),VLOOKUP(F1491,'14 лет'!$C$5:$D$79,2),IF((C1491=15),VLOOKUP(F1491,'15 лет'!$C$5:$D$79,2),IF((C1491=16),VLOOKUP(F1491,'16 лет'!$C$5:$D$79,2),IF((C1491=17),VLOOKUP(F1491,'17 лет'!$C$5:$D$79,2))))))))))))</f>
        <v>0</v>
      </c>
      <c r="H1491" s="28"/>
      <c r="I1491" s="17">
        <f>IF((C1491&lt;=7),VLOOKUP(H1491,'7 лет'!$E$5:$F$79,2),IF((C1491=8),VLOOKUP(H1491,'8 лет'!$E$5:$F$79,2),IF((C1491=9),VLOOKUP(H1491,'9 лет'!$E$5:$F$79,2),IF((C1491=10),VLOOKUP(H1491,'10 лет'!$E$5:$F$79,2),IF((C1491=11),VLOOKUP(H1491,'11 лет'!$E$5:$F$79,2),IF((C1491=12),VLOOKUP(H1491,'12 лет'!$E$5:$F$79,2),IF((C1491=13),VLOOKUP(H1491,'13 лет'!$E$5:$F$79,2),IF((C1491=14),VLOOKUP(H1491,'14 лет'!$E$5:$F$79,2),IF((C1491=15),VLOOKUP(H1491,'15 лет'!$E$5:$F$79,2),IF((C1491=16),VLOOKUP(H1491,'16 лет'!$E$5:$F$79,2),IF((C1491=17),VLOOKUP(H1491,'17 лет'!$E$5:$F$79,2))))))))))))</f>
        <v>0</v>
      </c>
      <c r="J1491" s="28"/>
      <c r="K1491" s="17">
        <f>IF((C1491&lt;=7),VLOOKUP(J1491,'7 лет'!$G$5:$H$79,2),IF((C1491=8),VLOOKUP(J1491,'8 лет'!$G$5:$H$79,2),IF((C1491=9),VLOOKUP(J1491,'9 лет'!$G$5:$H$79,2),IF((C1491=10),VLOOKUP(J1491,'10 лет'!$G$5:$H$79,2),IF((C1491=11),VLOOKUP(J1491,'11 лет'!$G$5:$H$79,2),IF((C1491=12),VLOOKUP(J1491,'12 лет'!$G$5:$H$79,2),IF((C1491=13),VLOOKUP(J1491,'13 лет'!$G$5:$H$79,2),IF((C1491=14),VLOOKUP(J1491,'14 лет'!$G$5:$H$79,2),IF(C1491&gt;=15,"0")))))))))</f>
        <v>0</v>
      </c>
      <c r="L1491" s="28"/>
      <c r="M1491" s="17" t="str">
        <f>IF((C1491=12),VLOOKUP(L1491,'12 лет'!$I$5:$J$81,2),IF((C1491=13),VLOOKUP(L1491,'13 лет'!$I$5:$J$81,2),IF((C1491=14),VLOOKUP(L1491,'14 лет'!$I$5:$J$80,2),IF((C1491=15),VLOOKUP(L1491,'15 лет'!$G$5:$H$82,2),IF((C1491=16),VLOOKUP(L1491,'16 лет'!$G$5:$H$81,2),IF((C1491=17),VLOOKUP(L1491,'17 лет'!$G$5:$H$81,2),IF(C1491&lt;12,"0")))))))</f>
        <v>0</v>
      </c>
      <c r="N1491" s="28"/>
      <c r="O1491" s="17" t="str">
        <f>IF((C1491=15),VLOOKUP(N1491,'15 лет'!$I$5:$J$100,2),IF((C1491=16),VLOOKUP(N1491,'16 лет'!$I$5:$J$94,2),IF((C1491=17),VLOOKUP(N1491,'17 лет'!$I$5:$J$97,2),IF(C1491&lt;15,"0"))))</f>
        <v>0</v>
      </c>
      <c r="P1491" s="11"/>
      <c r="Q1491" s="17">
        <f>IF((C1491&lt;=7),VLOOKUP(P1491,'7 лет'!$I$5:$J$79,2),IF((C1491=8),VLOOKUP(P1491,'8 лет'!$I$5:$J$79,2),IF((C1491=9),VLOOKUP(P1491,'9 лет'!$I$5:$J$79,2),IF((C1491=10),VLOOKUP(P1491,'10 лет'!$I$5:$J$79,2),IF((C1491=11),VLOOKUP(P1491,'11 лет'!$I$5:$J$79,2),IF((C1491=12),VLOOKUP(P1491,'12 лет'!$K$5:$L$79,2),IF((C1491=13),VLOOKUP(P1491,'13 лет'!$K$5:$L$79,2),IF((C1491=14),VLOOKUP(P1491,'14 лет'!$K$5:$L$79,2),IF((C1491=15),VLOOKUP(P1491,'15 лет'!$K$5:$L$79,2),IF((C1491=16),VLOOKUP(P1491,'16 лет'!$K$5:$L$79,2),IF((C1491=17),VLOOKUP(P1491,'17 лет'!$K$5:$L$79,2),)))))))))))</f>
        <v>50</v>
      </c>
      <c r="R1491" s="28"/>
      <c r="S1491" s="17">
        <f>IF((C1491&lt;=7),VLOOKUP(R1491,'7 лет'!$K$5:$L$79,2),IF((C1491=8),VLOOKUP(R1491,'8 лет'!$K$5:$L$79,2),IF((C1491=9),VLOOKUP(R1491,'9 лет'!$K$5:$L$79,2),IF((C1491=10),VLOOKUP(R1491,'10 лет'!$K$5:$L$79,2),IF((C1491=11),VLOOKUP(R1491,'11 лет'!$K$5:$L$79,2),IF((C1491=12),VLOOKUP(R1491,'12 лет'!$M$5:$N$79,2),IF((C1491=13),VLOOKUP(R1491,'13 лет'!$M$5:$N$79,2),IF((C1491=14),VLOOKUP(R1491,'14 лет'!$M$5:$N$79,2),IF((C1491=15),VLOOKUP(R1491,'15 лет'!$M$5:$N$79,2),IF((C1491=16),VLOOKUP(R1491,'16 лет'!$M$5:$N$79,2),IF((C1491=17),VLOOKUP(R1491,'17 лет'!$M$5:$N$79,2))))))))))))</f>
        <v>0</v>
      </c>
      <c r="T1491" s="34">
        <f t="shared" si="70"/>
        <v>50</v>
      </c>
      <c r="U1491" s="4">
        <f>'Личное первенство юноши'!U225</f>
        <v>7</v>
      </c>
      <c r="V1491" s="120"/>
      <c r="W1491" s="111"/>
      <c r="X1491" t="str">
        <f>P1484</f>
        <v>Субъект РФ 36</v>
      </c>
    </row>
    <row r="1492" spans="1:24" ht="18.75">
      <c r="A1492" s="28">
        <v>4</v>
      </c>
      <c r="B1492" s="79"/>
      <c r="C1492" s="28"/>
      <c r="D1492" s="28"/>
      <c r="E1492" s="17">
        <f>IF((C1492&lt;=7),VLOOKUP(D1492,'7 лет'!$A$5:$B$78,2),IF((C1492=8),VLOOKUP(D1492,'8 лет'!$A$5:$B$78,2),IF((C1492=9),VLOOKUP(D1492,'9 лет'!$A$5:$B$78,2),IF((C1492=10),VLOOKUP(D1492,'10 лет'!$A$5:$B$78,2),IF((C1492=11),VLOOKUP(D1492,'11 лет'!$A$5:$B$78,2),IF((C1492=12),VLOOKUP(D1492,'12 лет'!$A$5:$B$78,2),IF((C1492=13),VLOOKUP(D1492,'13 лет'!$A$5:$B$78,2),IF((C1492=14),VLOOKUP(D1492,'14 лет'!$A$5:$B$78,2),IF((C1492=15),VLOOKUP(D1492,'15 лет'!$A$5:$B$78,2),IF((C1492=16),VLOOKUP(D1492,'16 лет'!$A$5:$B$78,2),IF((C1492=17),VLOOKUP(D1492,'17 лет'!$A$5:$B$78,2))))))))))))</f>
        <v>0</v>
      </c>
      <c r="F1492" s="28"/>
      <c r="G1492" s="17">
        <f>IF((C1492&lt;=7),VLOOKUP(F1492,'7 лет'!$C$5:$D$79,2),IF((C1492=8),VLOOKUP(F1492,'8 лет'!$C$5:$D$79,2),IF((C1492=9),VLOOKUP(F1492,'9 лет'!$C$5:$D$79,2),IF((C1492=10),VLOOKUP(F1492,'10 лет'!$C$5:$D$79,2),IF((C1492=11),VLOOKUP(F1492,'11 лет'!$C$5:$D$79,2),IF((C1492=12),VLOOKUP(F1492,'12 лет'!$C$5:$D$79,2),IF((C1492=13),VLOOKUP(F1492,'13 лет'!$C$5:$D$79,2),IF((C1492=14),VLOOKUP(F1492,'14 лет'!$C$5:$D$79,2),IF((C1492=15),VLOOKUP(F1492,'15 лет'!$C$5:$D$79,2),IF((C1492=16),VLOOKUP(F1492,'16 лет'!$C$5:$D$79,2),IF((C1492=17),VLOOKUP(F1492,'17 лет'!$C$5:$D$79,2))))))))))))</f>
        <v>0</v>
      </c>
      <c r="H1492" s="28"/>
      <c r="I1492" s="17">
        <f>IF((C1492&lt;=7),VLOOKUP(H1492,'7 лет'!$E$5:$F$79,2),IF((C1492=8),VLOOKUP(H1492,'8 лет'!$E$5:$F$79,2),IF((C1492=9),VLOOKUP(H1492,'9 лет'!$E$5:$F$79,2),IF((C1492=10),VLOOKUP(H1492,'10 лет'!$E$5:$F$79,2),IF((C1492=11),VLOOKUP(H1492,'11 лет'!$E$5:$F$79,2),IF((C1492=12),VLOOKUP(H1492,'12 лет'!$E$5:$F$79,2),IF((C1492=13),VLOOKUP(H1492,'13 лет'!$E$5:$F$79,2),IF((C1492=14),VLOOKUP(H1492,'14 лет'!$E$5:$F$79,2),IF((C1492=15),VLOOKUP(H1492,'15 лет'!$E$5:$F$79,2),IF((C1492=16),VLOOKUP(H1492,'16 лет'!$E$5:$F$79,2),IF((C1492=17),VLOOKUP(H1492,'17 лет'!$E$5:$F$79,2))))))))))))</f>
        <v>0</v>
      </c>
      <c r="J1492" s="28"/>
      <c r="K1492" s="17">
        <f>IF((C1492&lt;=7),VLOOKUP(J1492,'7 лет'!$G$5:$H$79,2),IF((C1492=8),VLOOKUP(J1492,'8 лет'!$G$5:$H$79,2),IF((C1492=9),VLOOKUP(J1492,'9 лет'!$G$5:$H$79,2),IF((C1492=10),VLOOKUP(J1492,'10 лет'!$G$5:$H$79,2),IF((C1492=11),VLOOKUP(J1492,'11 лет'!$G$5:$H$79,2),IF((C1492=12),VLOOKUP(J1492,'12 лет'!$G$5:$H$79,2),IF((C1492=13),VLOOKUP(J1492,'13 лет'!$G$5:$H$79,2),IF((C1492=14),VLOOKUP(J1492,'14 лет'!$G$5:$H$79,2),IF(C1492&gt;=15,"0")))))))))</f>
        <v>0</v>
      </c>
      <c r="L1492" s="28"/>
      <c r="M1492" s="17" t="str">
        <f>IF((C1492=12),VLOOKUP(L1492,'12 лет'!$I$5:$J$81,2),IF((C1492=13),VLOOKUP(L1492,'13 лет'!$I$5:$J$81,2),IF((C1492=14),VLOOKUP(L1492,'14 лет'!$I$5:$J$80,2),IF((C1492=15),VLOOKUP(L1492,'15 лет'!$G$5:$H$82,2),IF((C1492=16),VLOOKUP(L1492,'16 лет'!$G$5:$H$81,2),IF((C1492=17),VLOOKUP(L1492,'17 лет'!$G$5:$H$81,2),IF(C1492&lt;12,"0")))))))</f>
        <v>0</v>
      </c>
      <c r="N1492" s="28"/>
      <c r="O1492" s="17" t="str">
        <f>IF((C1492=15),VLOOKUP(N1492,'15 лет'!$I$5:$J$100,2),IF((C1492=16),VLOOKUP(N1492,'16 лет'!$I$5:$J$94,2),IF((C1492=17),VLOOKUP(N1492,'17 лет'!$I$5:$J$97,2),IF(C1492&lt;15,"0"))))</f>
        <v>0</v>
      </c>
      <c r="P1492" s="11"/>
      <c r="Q1492" s="17">
        <f>IF((C1492&lt;=7),VLOOKUP(P1492,'7 лет'!$I$5:$J$79,2),IF((C1492=8),VLOOKUP(P1492,'8 лет'!$I$5:$J$79,2),IF((C1492=9),VLOOKUP(P1492,'9 лет'!$I$5:$J$79,2),IF((C1492=10),VLOOKUP(P1492,'10 лет'!$I$5:$J$79,2),IF((C1492=11),VLOOKUP(P1492,'11 лет'!$I$5:$J$79,2),IF((C1492=12),VLOOKUP(P1492,'12 лет'!$K$5:$L$79,2),IF((C1492=13),VLOOKUP(P1492,'13 лет'!$K$5:$L$79,2),IF((C1492=14),VLOOKUP(P1492,'14 лет'!$K$5:$L$79,2),IF((C1492=15),VLOOKUP(P1492,'15 лет'!$K$5:$L$79,2),IF((C1492=16),VLOOKUP(P1492,'16 лет'!$K$5:$L$79,2),IF((C1492=17),VLOOKUP(P1492,'17 лет'!$K$5:$L$79,2),)))))))))))</f>
        <v>50</v>
      </c>
      <c r="R1492" s="28"/>
      <c r="S1492" s="17">
        <f>IF((C1492&lt;=7),VLOOKUP(R1492,'7 лет'!$K$5:$L$79,2),IF((C1492=8),VLOOKUP(R1492,'8 лет'!$K$5:$L$79,2),IF((C1492=9),VLOOKUP(R1492,'9 лет'!$K$5:$L$79,2),IF((C1492=10),VLOOKUP(R1492,'10 лет'!$K$5:$L$79,2),IF((C1492=11),VLOOKUP(R1492,'11 лет'!$K$5:$L$79,2),IF((C1492=12),VLOOKUP(R1492,'12 лет'!$M$5:$N$79,2),IF((C1492=13),VLOOKUP(R1492,'13 лет'!$M$5:$N$79,2),IF((C1492=14),VLOOKUP(R1492,'14 лет'!$M$5:$N$79,2),IF((C1492=15),VLOOKUP(R1492,'15 лет'!$M$5:$N$79,2),IF((C1492=16),VLOOKUP(R1492,'16 лет'!$M$5:$N$79,2),IF((C1492=17),VLOOKUP(R1492,'17 лет'!$M$5:$N$79,2))))))))))))</f>
        <v>0</v>
      </c>
      <c r="T1492" s="34">
        <f t="shared" si="70"/>
        <v>50</v>
      </c>
      <c r="U1492" s="4">
        <f>'Личное первенство юноши'!U226</f>
        <v>7</v>
      </c>
      <c r="V1492" s="120"/>
      <c r="W1492" s="111"/>
      <c r="X1492" t="str">
        <f>P1484</f>
        <v>Субъект РФ 36</v>
      </c>
    </row>
    <row r="1493" spans="1:24" ht="18.75">
      <c r="A1493" s="28">
        <v>5</v>
      </c>
      <c r="B1493" s="79"/>
      <c r="C1493" s="30"/>
      <c r="D1493" s="28"/>
      <c r="E1493" s="17">
        <f>IF((C1493&lt;=7),VLOOKUP(D1493,'7 лет'!$A$5:$B$78,2),IF((C1493=8),VLOOKUP(D1493,'8 лет'!$A$5:$B$78,2),IF((C1493=9),VLOOKUP(D1493,'9 лет'!$A$5:$B$78,2),IF((C1493=10),VLOOKUP(D1493,'10 лет'!$A$5:$B$78,2),IF((C1493=11),VLOOKUP(D1493,'11 лет'!$A$5:$B$78,2),IF((C1493=12),VLOOKUP(D1493,'12 лет'!$A$5:$B$78,2),IF((C1493=13),VLOOKUP(D1493,'13 лет'!$A$5:$B$78,2),IF((C1493=14),VLOOKUP(D1493,'14 лет'!$A$5:$B$78,2),IF((C1493=15),VLOOKUP(D1493,'15 лет'!$A$5:$B$78,2),IF((C1493=16),VLOOKUP(D1493,'16 лет'!$A$5:$B$78,2),IF((C1493=17),VLOOKUP(D1493,'17 лет'!$A$5:$B$78,2))))))))))))</f>
        <v>0</v>
      </c>
      <c r="F1493" s="28"/>
      <c r="G1493" s="17">
        <f>IF((C1493&lt;=7),VLOOKUP(F1493,'7 лет'!$C$5:$D$79,2),IF((C1493=8),VLOOKUP(F1493,'8 лет'!$C$5:$D$79,2),IF((C1493=9),VLOOKUP(F1493,'9 лет'!$C$5:$D$79,2),IF((C1493=10),VLOOKUP(F1493,'10 лет'!$C$5:$D$79,2),IF((C1493=11),VLOOKUP(F1493,'11 лет'!$C$5:$D$79,2),IF((C1493=12),VLOOKUP(F1493,'12 лет'!$C$5:$D$79,2),IF((C1493=13),VLOOKUP(F1493,'13 лет'!$C$5:$D$79,2),IF((C1493=14),VLOOKUP(F1493,'14 лет'!$C$5:$D$79,2),IF((C1493=15),VLOOKUP(F1493,'15 лет'!$C$5:$D$79,2),IF((C1493=16),VLOOKUP(F1493,'16 лет'!$C$5:$D$79,2),IF((C1493=17),VLOOKUP(F1493,'17 лет'!$C$5:$D$79,2))))))))))))</f>
        <v>0</v>
      </c>
      <c r="H1493" s="28"/>
      <c r="I1493" s="17">
        <f>IF((C1493&lt;=7),VLOOKUP(H1493,'7 лет'!$E$5:$F$79,2),IF((C1493=8),VLOOKUP(H1493,'8 лет'!$E$5:$F$79,2),IF((C1493=9),VLOOKUP(H1493,'9 лет'!$E$5:$F$79,2),IF((C1493=10),VLOOKUP(H1493,'10 лет'!$E$5:$F$79,2),IF((C1493=11),VLOOKUP(H1493,'11 лет'!$E$5:$F$79,2),IF((C1493=12),VLOOKUP(H1493,'12 лет'!$E$5:$F$79,2),IF((C1493=13),VLOOKUP(H1493,'13 лет'!$E$5:$F$79,2),IF((C1493=14),VLOOKUP(H1493,'14 лет'!$E$5:$F$79,2),IF((C1493=15),VLOOKUP(H1493,'15 лет'!$E$5:$F$79,2),IF((C1493=16),VLOOKUP(H1493,'16 лет'!$E$5:$F$79,2),IF((C1493=17),VLOOKUP(H1493,'17 лет'!$E$5:$F$79,2))))))))))))</f>
        <v>0</v>
      </c>
      <c r="J1493" s="28"/>
      <c r="K1493" s="17">
        <f>IF((C1493&lt;=7),VLOOKUP(J1493,'7 лет'!$G$5:$H$79,2),IF((C1493=8),VLOOKUP(J1493,'8 лет'!$G$5:$H$79,2),IF((C1493=9),VLOOKUP(J1493,'9 лет'!$G$5:$H$79,2),IF((C1493=10),VLOOKUP(J1493,'10 лет'!$G$5:$H$79,2),IF((C1493=11),VLOOKUP(J1493,'11 лет'!$G$5:$H$79,2),IF((C1493=12),VLOOKUP(J1493,'12 лет'!$G$5:$H$79,2),IF((C1493=13),VLOOKUP(J1493,'13 лет'!$G$5:$H$79,2),IF((C1493=14),VLOOKUP(J1493,'14 лет'!$G$5:$H$79,2),IF(C1493&gt;=15,"0")))))))))</f>
        <v>0</v>
      </c>
      <c r="L1493" s="28"/>
      <c r="M1493" s="17" t="str">
        <f>IF((C1493=12),VLOOKUP(L1493,'12 лет'!$I$5:$J$81,2),IF((C1493=13),VLOOKUP(L1493,'13 лет'!$I$5:$J$81,2),IF((C1493=14),VLOOKUP(L1493,'14 лет'!$I$5:$J$80,2),IF((C1493=15),VLOOKUP(L1493,'15 лет'!$G$5:$H$82,2),IF((C1493=16),VLOOKUP(L1493,'16 лет'!$G$5:$H$81,2),IF((C1493=17),VLOOKUP(L1493,'17 лет'!$G$5:$H$81,2),IF(C1493&lt;12,"0")))))))</f>
        <v>0</v>
      </c>
      <c r="N1493" s="28"/>
      <c r="O1493" s="17" t="str">
        <f>IF((C1493=15),VLOOKUP(N1493,'15 лет'!$I$5:$J$100,2),IF((C1493=16),VLOOKUP(N1493,'16 лет'!$I$5:$J$94,2),IF((C1493=17),VLOOKUP(N1493,'17 лет'!$I$5:$J$97,2),IF(C1493&lt;15,"0"))))</f>
        <v>0</v>
      </c>
      <c r="P1493" s="11"/>
      <c r="Q1493" s="17">
        <f>IF((C1493&lt;=7),VLOOKUP(P1493,'7 лет'!$I$5:$J$79,2),IF((C1493=8),VLOOKUP(P1493,'8 лет'!$I$5:$J$79,2),IF((C1493=9),VLOOKUP(P1493,'9 лет'!$I$5:$J$79,2),IF((C1493=10),VLOOKUP(P1493,'10 лет'!$I$5:$J$79,2),IF((C1493=11),VLOOKUP(P1493,'11 лет'!$I$5:$J$79,2),IF((C1493=12),VLOOKUP(P1493,'12 лет'!$K$5:$L$79,2),IF((C1493=13),VLOOKUP(P1493,'13 лет'!$K$5:$L$79,2),IF((C1493=14),VLOOKUP(P1493,'14 лет'!$K$5:$L$79,2),IF((C1493=15),VLOOKUP(P1493,'15 лет'!$K$5:$L$79,2),IF((C1493=16),VLOOKUP(P1493,'16 лет'!$K$5:$L$79,2),IF((C1493=17),VLOOKUP(P1493,'17 лет'!$K$5:$L$79,2),)))))))))))</f>
        <v>50</v>
      </c>
      <c r="R1493" s="28"/>
      <c r="S1493" s="17">
        <f>IF((C1493&lt;=7),VLOOKUP(R1493,'7 лет'!$K$5:$L$79,2),IF((C1493=8),VLOOKUP(R1493,'8 лет'!$K$5:$L$79,2),IF((C1493=9),VLOOKUP(R1493,'9 лет'!$K$5:$L$79,2),IF((C1493=10),VLOOKUP(R1493,'10 лет'!$K$5:$L$79,2),IF((C1493=11),VLOOKUP(R1493,'11 лет'!$K$5:$L$79,2),IF((C1493=12),VLOOKUP(R1493,'12 лет'!$M$5:$N$79,2),IF((C1493=13),VLOOKUP(R1493,'13 лет'!$M$5:$N$79,2),IF((C1493=14),VLOOKUP(R1493,'14 лет'!$M$5:$N$79,2),IF((C1493=15),VLOOKUP(R1493,'15 лет'!$M$5:$N$79,2),IF((C1493=16),VLOOKUP(R1493,'16 лет'!$M$5:$N$79,2),IF((C1493=17),VLOOKUP(R1493,'17 лет'!$M$5:$N$79,2))))))))))))</f>
        <v>0</v>
      </c>
      <c r="T1493" s="34">
        <f t="shared" si="70"/>
        <v>50</v>
      </c>
      <c r="U1493" s="4">
        <f>'Личное первенство юноши'!U227</f>
        <v>7</v>
      </c>
      <c r="V1493" s="120"/>
      <c r="W1493" s="111"/>
      <c r="X1493" t="str">
        <f>P1484</f>
        <v>Субъект РФ 36</v>
      </c>
    </row>
    <row r="1494" spans="1:24" ht="18.75">
      <c r="A1494" s="28">
        <v>6</v>
      </c>
      <c r="B1494" s="79"/>
      <c r="C1494" s="30"/>
      <c r="D1494" s="28"/>
      <c r="E1494" s="17">
        <f>IF((C1494&lt;=7),VLOOKUP(D1494,'7 лет'!$A$5:$B$78,2),IF((C1494=8),VLOOKUP(D1494,'8 лет'!$A$5:$B$78,2),IF((C1494=9),VLOOKUP(D1494,'9 лет'!$A$5:$B$78,2),IF((C1494=10),VLOOKUP(D1494,'10 лет'!$A$5:$B$78,2),IF((C1494=11),VLOOKUP(D1494,'11 лет'!$A$5:$B$78,2),IF((C1494=12),VLOOKUP(D1494,'12 лет'!$A$5:$B$78,2),IF((C1494=13),VLOOKUP(D1494,'13 лет'!$A$5:$B$78,2),IF((C1494=14),VLOOKUP(D1494,'14 лет'!$A$5:$B$78,2),IF((C1494=15),VLOOKUP(D1494,'15 лет'!$A$5:$B$78,2),IF((C1494=16),VLOOKUP(D1494,'16 лет'!$A$5:$B$78,2),IF((C1494=17),VLOOKUP(D1494,'17 лет'!$A$5:$B$78,2))))))))))))</f>
        <v>0</v>
      </c>
      <c r="F1494" s="28"/>
      <c r="G1494" s="17">
        <f>IF((C1494&lt;=7),VLOOKUP(F1494,'7 лет'!$C$5:$D$79,2),IF((C1494=8),VLOOKUP(F1494,'8 лет'!$C$5:$D$79,2),IF((C1494=9),VLOOKUP(F1494,'9 лет'!$C$5:$D$79,2),IF((C1494=10),VLOOKUP(F1494,'10 лет'!$C$5:$D$79,2),IF((C1494=11),VLOOKUP(F1494,'11 лет'!$C$5:$D$79,2),IF((C1494=12),VLOOKUP(F1494,'12 лет'!$C$5:$D$79,2),IF((C1494=13),VLOOKUP(F1494,'13 лет'!$C$5:$D$79,2),IF((C1494=14),VLOOKUP(F1494,'14 лет'!$C$5:$D$79,2),IF((C1494=15),VLOOKUP(F1494,'15 лет'!$C$5:$D$79,2),IF((C1494=16),VLOOKUP(F1494,'16 лет'!$C$5:$D$79,2),IF((C1494=17),VLOOKUP(F1494,'17 лет'!$C$5:$D$79,2))))))))))))</f>
        <v>0</v>
      </c>
      <c r="H1494" s="28"/>
      <c r="I1494" s="17">
        <f>IF((C1494&lt;=7),VLOOKUP(H1494,'7 лет'!$E$5:$F$79,2),IF((C1494=8),VLOOKUP(H1494,'8 лет'!$E$5:$F$79,2),IF((C1494=9),VLOOKUP(H1494,'9 лет'!$E$5:$F$79,2),IF((C1494=10),VLOOKUP(H1494,'10 лет'!$E$5:$F$79,2),IF((C1494=11),VLOOKUP(H1494,'11 лет'!$E$5:$F$79,2),IF((C1494=12),VLOOKUP(H1494,'12 лет'!$E$5:$F$79,2),IF((C1494=13),VLOOKUP(H1494,'13 лет'!$E$5:$F$79,2),IF((C1494=14),VLOOKUP(H1494,'14 лет'!$E$5:$F$79,2),IF((C1494=15),VLOOKUP(H1494,'15 лет'!$E$5:$F$79,2),IF((C1494=16),VLOOKUP(H1494,'16 лет'!$E$5:$F$79,2),IF((C1494=17),VLOOKUP(H1494,'17 лет'!$E$5:$F$79,2))))))))))))</f>
        <v>0</v>
      </c>
      <c r="J1494" s="28"/>
      <c r="K1494" s="17">
        <f>IF((C1494&lt;=7),VLOOKUP(J1494,'7 лет'!$G$5:$H$79,2),IF((C1494=8),VLOOKUP(J1494,'8 лет'!$G$5:$H$79,2),IF((C1494=9),VLOOKUP(J1494,'9 лет'!$G$5:$H$79,2),IF((C1494=10),VLOOKUP(J1494,'10 лет'!$G$5:$H$79,2),IF((C1494=11),VLOOKUP(J1494,'11 лет'!$G$5:$H$79,2),IF((C1494=12),VLOOKUP(J1494,'12 лет'!$G$5:$H$79,2),IF((C1494=13),VLOOKUP(J1494,'13 лет'!$G$5:$H$79,2),IF((C1494=14),VLOOKUP(J1494,'14 лет'!$G$5:$H$79,2),IF(C1494&gt;=15,"0")))))))))</f>
        <v>0</v>
      </c>
      <c r="L1494" s="28"/>
      <c r="M1494" s="17" t="str">
        <f>IF((C1494=12),VLOOKUP(L1494,'12 лет'!$I$5:$J$81,2),IF((C1494=13),VLOOKUP(L1494,'13 лет'!$I$5:$J$81,2),IF((C1494=14),VLOOKUP(L1494,'14 лет'!$I$5:$J$80,2),IF((C1494=15),VLOOKUP(L1494,'15 лет'!$G$5:$H$82,2),IF((C1494=16),VLOOKUP(L1494,'16 лет'!$G$5:$H$81,2),IF((C1494=17),VLOOKUP(L1494,'17 лет'!$G$5:$H$81,2),IF(C1494&lt;12,"0")))))))</f>
        <v>0</v>
      </c>
      <c r="N1494" s="28"/>
      <c r="O1494" s="17" t="str">
        <f>IF((C1494=15),VLOOKUP(N1494,'15 лет'!$I$5:$J$100,2),IF((C1494=16),VLOOKUP(N1494,'16 лет'!$I$5:$J$94,2),IF((C1494=17),VLOOKUP(N1494,'17 лет'!$I$5:$J$97,2),IF(C1494&lt;15,"0"))))</f>
        <v>0</v>
      </c>
      <c r="P1494" s="11"/>
      <c r="Q1494" s="17">
        <f>IF((C1494&lt;=7),VLOOKUP(P1494,'7 лет'!$I$5:$J$79,2),IF((C1494=8),VLOOKUP(P1494,'8 лет'!$I$5:$J$79,2),IF((C1494=9),VLOOKUP(P1494,'9 лет'!$I$5:$J$79,2),IF((C1494=10),VLOOKUP(P1494,'10 лет'!$I$5:$J$79,2),IF((C1494=11),VLOOKUP(P1494,'11 лет'!$I$5:$J$79,2),IF((C1494=12),VLOOKUP(P1494,'12 лет'!$K$5:$L$79,2),IF((C1494=13),VLOOKUP(P1494,'13 лет'!$K$5:$L$79,2),IF((C1494=14),VLOOKUP(P1494,'14 лет'!$K$5:$L$79,2),IF((C1494=15),VLOOKUP(P1494,'15 лет'!$K$5:$L$79,2),IF((C1494=16),VLOOKUP(P1494,'16 лет'!$K$5:$L$79,2),IF((C1494=17),VLOOKUP(P1494,'17 лет'!$K$5:$L$79,2),)))))))))))</f>
        <v>50</v>
      </c>
      <c r="R1494" s="28"/>
      <c r="S1494" s="17">
        <f>IF((C1494&lt;=7),VLOOKUP(R1494,'7 лет'!$K$5:$L$79,2),IF((C1494=8),VLOOKUP(R1494,'8 лет'!$K$5:$L$79,2),IF((C1494=9),VLOOKUP(R1494,'9 лет'!$K$5:$L$79,2),IF((C1494=10),VLOOKUP(R1494,'10 лет'!$K$5:$L$79,2),IF((C1494=11),VLOOKUP(R1494,'11 лет'!$K$5:$L$79,2),IF((C1494=12),VLOOKUP(R1494,'12 лет'!$M$5:$N$79,2),IF((C1494=13),VLOOKUP(R1494,'13 лет'!$M$5:$N$79,2),IF((C1494=14),VLOOKUP(R1494,'14 лет'!$M$5:$N$79,2),IF((C1494=15),VLOOKUP(R1494,'15 лет'!$M$5:$N$79,2),IF((C1494=16),VLOOKUP(R1494,'16 лет'!$M$5:$N$79,2),IF((C1494=17),VLOOKUP(R1494,'17 лет'!$M$5:$N$79,2))))))))))))</f>
        <v>0</v>
      </c>
      <c r="T1494" s="34">
        <f t="shared" si="70"/>
        <v>50</v>
      </c>
      <c r="U1494" s="4">
        <f>'Личное первенство юноши'!U228</f>
        <v>7</v>
      </c>
      <c r="V1494" s="120"/>
      <c r="W1494" s="111"/>
      <c r="X1494" t="str">
        <f>P1484</f>
        <v>Субъект РФ 36</v>
      </c>
    </row>
    <row r="1495" spans="1:24" ht="18.75">
      <c r="A1495" s="122"/>
      <c r="B1495" s="123"/>
      <c r="C1495" s="123"/>
      <c r="D1495" s="123"/>
      <c r="E1495" s="123"/>
      <c r="F1495" s="123"/>
      <c r="G1495" s="123"/>
      <c r="H1495" s="123"/>
      <c r="I1495" s="123"/>
      <c r="J1495" s="123"/>
      <c r="K1495" s="123"/>
      <c r="L1495" s="123"/>
      <c r="M1495" s="123"/>
      <c r="N1495" s="123"/>
      <c r="O1495" s="123"/>
      <c r="P1495" s="128" t="s">
        <v>292</v>
      </c>
      <c r="Q1495" s="128"/>
      <c r="R1495" s="128"/>
      <c r="S1495" s="129"/>
      <c r="T1495" s="124">
        <f ca="1">SUMPRODUCT(LARGE($T$1489:$T$1494,ROW(INDIRECT("T1:T"&amp;Z17))))</f>
        <v>250</v>
      </c>
      <c r="U1495" s="125"/>
      <c r="V1495" s="120"/>
      <c r="W1495" s="111"/>
    </row>
    <row r="1496" spans="1:24" ht="24.75" customHeight="1">
      <c r="A1496" s="149" t="s">
        <v>180</v>
      </c>
      <c r="B1496" s="150"/>
      <c r="C1496" s="150"/>
      <c r="D1496" s="150"/>
      <c r="E1496" s="150"/>
      <c r="F1496" s="150"/>
      <c r="G1496" s="150"/>
      <c r="H1496" s="150"/>
      <c r="I1496" s="150"/>
      <c r="J1496" s="150"/>
      <c r="K1496" s="150"/>
      <c r="L1496" s="150"/>
      <c r="M1496" s="150"/>
      <c r="N1496" s="150"/>
      <c r="O1496" s="150"/>
      <c r="P1496" s="150"/>
      <c r="Q1496" s="150"/>
      <c r="R1496" s="150"/>
      <c r="S1496" s="150"/>
      <c r="T1496" s="150"/>
      <c r="U1496" s="151"/>
      <c r="V1496" s="120"/>
      <c r="W1496" s="111"/>
    </row>
    <row r="1497" spans="1:24" ht="18.75">
      <c r="A1497" s="28">
        <v>1</v>
      </c>
      <c r="B1497" s="80"/>
      <c r="C1497" s="28"/>
      <c r="D1497" s="28"/>
      <c r="E1497" s="17">
        <f>IF((C1497&lt;=7),VLOOKUP(D1497,'7 лет'!$M$5:$N$78,2),IF((C1497=8),VLOOKUP(D1497,'8 лет'!$M$5:$N$78,2),IF((C1497=9),VLOOKUP(D1497,'9 лет'!$M$5:$N$78,2),IF((C1497=10),VLOOKUP(D1497,'10 лет'!$M$5:$N$78,2),IF((C1497=11),VLOOKUP(D1497,'11 лет'!$M$5:$N$78,2),IF((C1497=12),VLOOKUP(D1497,'12 лет'!$O$5:$P$78,2),IF((C1497=13),VLOOKUP(D1497,'13 лет'!$O$5:$P$78,2),IF((C1497=14),VLOOKUP(D1497,'14 лет'!$O$5:$P$78,2),IF((C1497=15),VLOOKUP(D1497,'15 лет'!$O$5:$P$78,2),IF((C1497=16),VLOOKUP(D1497,'16 лет'!$O$5:$P$78,2),IF((C1497=17),VLOOKUP(D1497,'17 лет'!$O$5:$P$78,2))))))))))))</f>
        <v>0</v>
      </c>
      <c r="F1497" s="28"/>
      <c r="G1497" s="17">
        <f>IF((C1497&lt;=7),VLOOKUP(F1497,'7 лет'!$O$5:$P$79,2),IF((C1497=8),VLOOKUP(F1497,'8 лет'!$O$5:$P$79,2),IF((C1497=9),VLOOKUP(F1497,'9 лет'!$O$5:$P$79,2),IF((C1497=10),VLOOKUP(F1497,'10 лет'!$O$5:$P$79,2),IF((C1497=11),VLOOKUP(F1497,'11 лет'!$O$5:$P$79,2),IF((C1497=12),VLOOKUP(F1497,'12 лет'!$Q$5:$R$79,2),IF((C1497=13),VLOOKUP(F1497,'13 лет'!$Q$5:$R$79,2),IF((C1497=14),VLOOKUP(F1497,'14 лет'!$Q$5:$R$79,2),IF((C1497=15),VLOOKUP(F1497,'15 лет'!$Q$5:$R$79,2),IF((C1497=16),VLOOKUP(F1497,'16 лет'!$Q$5:$R$79,2),IF((C1497=17),VLOOKUP(F1497,'17 лет'!$Q$5:$R$79,2))))))))))))</f>
        <v>0</v>
      </c>
      <c r="H1497" s="28"/>
      <c r="I1497" s="17">
        <f>IF((C1497&lt;=7),VLOOKUP(H1497,'7 лет'!$Q$5:$R$79,2),IF((C1497=8),VLOOKUP(H1497,'8 лет'!$Q$5:$R$79,2),IF((C1497=9),VLOOKUP(H1497,'9 лет'!$Q$5:$R$79,2),IF((C1497=10),VLOOKUP(H1497,'10 лет'!$Q$5:$R$79,2),IF((C1497=11),VLOOKUP(H1497,'11 лет'!$Q$5:$R$79,2),IF((C1497=12),VLOOKUP(H1497,'12 лет'!$S$5:$T$79,2),IF((C1497=13),VLOOKUP(H1497,'13 лет'!$S$5:$T$79,2),IF((C1497=14),VLOOKUP(H1497,'14 лет'!$S$5:$T$79,2),IF((C1497=15),VLOOKUP(H1497,'15 лет'!$S$5:$T$79,2),IF((C1497=16),VLOOKUP(H1497,'16 лет'!$S$5:$T$79,2),IF((C1497=17),VLOOKUP(H1497,'17 лет'!$S$5:$T$79,2))))))))))))</f>
        <v>0</v>
      </c>
      <c r="J1497" s="28"/>
      <c r="K1497" s="17">
        <f>IF((C1497&lt;=7),VLOOKUP(J1497,'7 лет'!$S$5:$T$79,2),IF((C1497=8),VLOOKUP(J1497,'8 лет'!$S$5:$T$79,2),IF((C1497=9),VLOOKUP(J1497,'9 лет'!$S$5:$T$79,2),IF((C1497=10),VLOOKUP(J1497,'10 лет'!$S$5:$T$79,2),IF((C1497=11),VLOOKUP(J1497,'11 лет'!$S$5:$T$79,2),IF((C1497=12),VLOOKUP(J1497,'12 лет'!$U$5:$V$79,2),IF((C1497=13),VLOOKUP(J1497,'13 лет'!$U$5:$V$79,2),IF((C1497=14),VLOOKUP(J1497,'14 лет'!$U$5:$V$79,2),IF(C1497&gt;=15,"0")))))))))</f>
        <v>0</v>
      </c>
      <c r="L1497" s="28"/>
      <c r="M1497" s="17" t="str">
        <f>IF((C1497=12),VLOOKUP(L1497,'12 лет'!$W$5:$X$85,2),IF((C1497=13),VLOOKUP(L1497,'13 лет'!$W$5:$X$84,2),IF((C1497=14),VLOOKUP(L1497,'14 лет'!$W$5:$X$82,2),IF((C1497=15),VLOOKUP(L1497,'15 лет'!$U$5:$V$82,2),IF((C1497=16),VLOOKUP(L1497,'16 лет'!$U$5:$V$78,2),IF((C1497=17),VLOOKUP(L1497,'17 лет'!$U$5:$V$78,2),IF(C1497&lt;12,"0")))))))</f>
        <v>0</v>
      </c>
      <c r="N1497" s="28"/>
      <c r="O1497" s="17" t="str">
        <f>IF((C1497=15),VLOOKUP(N1497,'15 лет'!$W$5:$X$115,2),IF((C1497=16),VLOOKUP(N1497,'16 лет'!$W$5:$X$113,2),IF((C1497=17),VLOOKUP(N1497,'17 лет'!$W$5:$X$113,2),IF(C1497&lt;15,"0"))))</f>
        <v>0</v>
      </c>
      <c r="P1497" s="11"/>
      <c r="Q1497" s="17">
        <f>IF((C1497&lt;=7),VLOOKUP(P1497,'7 лет'!$U$5:$V$79,2),IF((C1497=8),VLOOKUP(P1497,'8 лет'!$U$5:$V$79,2),IF((C1497=9),VLOOKUP(P1497,'9 лет'!$U$5:$V$79,2),IF((C1497=10),VLOOKUP(P1497,'10 лет'!$U$5:$V$79,2),IF((C1497=11),VLOOKUP(P1497,'11 лет'!$U$5:$V$79,2),IF((C1497=12),VLOOKUP(P1497,'12 лет'!$Y$5:$Z$79,2),IF((C1497=13),VLOOKUP(P1497,'13 лет'!$Y$5:$Z$79,2),IF((C1497=14),VLOOKUP(P1497,'14 лет'!$Y$5:$Z$79,2),IF((C1497=15),VLOOKUP(P1497,'15 лет'!$Y$5:$Z$79,2),IF((C1497=16),VLOOKUP(P1497,'16 лет'!$Y$5:$Z$79,2),IF((C1497=17),VLOOKUP(P1497,'17 лет'!$Y$5:$Z$79,2))))))))))))</f>
        <v>35</v>
      </c>
      <c r="R1497" s="28"/>
      <c r="S1497" s="17">
        <f>IF((C1497&lt;=7),VLOOKUP(R1497,'7 лет'!$W$5:$X$79,2),IF((C1497=8),VLOOKUP(R1497,'8 лет'!$W$5:$X$79,2),IF((C1497=9),VLOOKUP(R1497,'9 лет'!$W$5:$X$79,2),IF((C1497=10),VLOOKUP(R1497,'10 лет'!$W$5:$X$79,2),IF((C1497=11),VLOOKUP(R1497,'11 лет'!$W$5:$X$79,2),IF((C1497=12),VLOOKUP(R1497,'12 лет'!$AA$5:$AB$79,2),IF((C1497=13),VLOOKUP(R1497,'13 лет'!$AA$5:$AB$79,2),IF((C1497=14),VLOOKUP(R1497,'14 лет'!$AA$5:$AB$79,2),IF((C1497=15),VLOOKUP(R1497,'15 лет'!$AA$5:$AB$79,2),IF((C1497=16),VLOOKUP(R1497,'16 лет'!$AA$5:$AB$79,2),IF((C1497=17),VLOOKUP(R1497,'17 лет'!$AA$5:$AB$79,2))))))))))))</f>
        <v>0</v>
      </c>
      <c r="T1497" s="35">
        <f t="shared" ref="T1497:T1502" si="71">SUM(E1497+G1497+I1497+K1497+M1497+O1497+Q1497+S1497)</f>
        <v>35</v>
      </c>
      <c r="U1497" s="4">
        <f>'Личное первенство девушки'!U223</f>
        <v>7</v>
      </c>
      <c r="V1497" s="120"/>
      <c r="W1497" s="111"/>
      <c r="X1497" t="str">
        <f>P1484</f>
        <v>Субъект РФ 36</v>
      </c>
    </row>
    <row r="1498" spans="1:24" ht="18.75">
      <c r="A1498" s="28">
        <v>2</v>
      </c>
      <c r="B1498" s="80"/>
      <c r="C1498" s="28"/>
      <c r="D1498" s="28"/>
      <c r="E1498" s="17">
        <f>IF((C1498&lt;=7),VLOOKUP(D1498,'7 лет'!$M$5:$N$78,2),IF((C1498=8),VLOOKUP(D1498,'8 лет'!$M$5:$N$78,2),IF((C1498=9),VLOOKUP(D1498,'9 лет'!$M$5:$N$78,2),IF((C1498=10),VLOOKUP(D1498,'10 лет'!$M$5:$N$78,2),IF((C1498=11),VLOOKUP(D1498,'11 лет'!$M$5:$N$78,2),IF((C1498=12),VLOOKUP(D1498,'12 лет'!$O$5:$P$78,2),IF((C1498=13),VLOOKUP(D1498,'13 лет'!$O$5:$P$78,2),IF((C1498=14),VLOOKUP(D1498,'14 лет'!$O$5:$P$78,2),IF((C1498=15),VLOOKUP(D1498,'15 лет'!$O$5:$P$78,2),IF((C1498=16),VLOOKUP(D1498,'16 лет'!$O$5:$P$78,2),IF((C1498=17),VLOOKUP(D1498,'17 лет'!$O$5:$P$78,2))))))))))))</f>
        <v>0</v>
      </c>
      <c r="F1498" s="28"/>
      <c r="G1498" s="17">
        <f>IF((C1498&lt;=7),VLOOKUP(F1498,'7 лет'!$O$5:$P$79,2),IF((C1498=8),VLOOKUP(F1498,'8 лет'!$O$5:$P$79,2),IF((C1498=9),VLOOKUP(F1498,'9 лет'!$O$5:$P$79,2),IF((C1498=10),VLOOKUP(F1498,'10 лет'!$O$5:$P$79,2),IF((C1498=11),VLOOKUP(F1498,'11 лет'!$O$5:$P$79,2),IF((C1498=12),VLOOKUP(F1498,'12 лет'!$Q$5:$R$79,2),IF((C1498=13),VLOOKUP(F1498,'13 лет'!$Q$5:$R$79,2),IF((C1498=14),VLOOKUP(F1498,'14 лет'!$Q$5:$R$79,2),IF((C1498=15),VLOOKUP(F1498,'15 лет'!$Q$5:$R$79,2),IF((C1498=16),VLOOKUP(F1498,'16 лет'!$Q$5:$R$79,2),IF((C1498=17),VLOOKUP(F1498,'17 лет'!$Q$5:$R$79,2))))))))))))</f>
        <v>0</v>
      </c>
      <c r="H1498" s="28"/>
      <c r="I1498" s="17">
        <f>IF((C1498&lt;=7),VLOOKUP(H1498,'7 лет'!$Q$5:$R$79,2),IF((C1498=8),VLOOKUP(H1498,'8 лет'!$Q$5:$R$79,2),IF((C1498=9),VLOOKUP(H1498,'9 лет'!$Q$5:$R$79,2),IF((C1498=10),VLOOKUP(H1498,'10 лет'!$Q$5:$R$79,2),IF((C1498=11),VLOOKUP(H1498,'11 лет'!$Q$5:$R$79,2),IF((C1498=12),VLOOKUP(H1498,'12 лет'!$S$5:$T$79,2),IF((C1498=13),VLOOKUP(H1498,'13 лет'!$S$5:$T$79,2),IF((C1498=14),VLOOKUP(H1498,'14 лет'!$S$5:$T$79,2),IF((C1498=15),VLOOKUP(H1498,'15 лет'!$S$5:$T$79,2),IF((C1498=16),VLOOKUP(H1498,'16 лет'!$S$5:$T$79,2),IF((C1498=17),VLOOKUP(H1498,'17 лет'!$S$5:$T$79,2))))))))))))</f>
        <v>0</v>
      </c>
      <c r="J1498" s="28"/>
      <c r="K1498" s="17">
        <f>IF((C1498&lt;=7),VLOOKUP(J1498,'7 лет'!$S$5:$T$79,2),IF((C1498=8),VLOOKUP(J1498,'8 лет'!$S$5:$T$79,2),IF((C1498=9),VLOOKUP(J1498,'9 лет'!$S$5:$T$79,2),IF((C1498=10),VLOOKUP(J1498,'10 лет'!$S$5:$T$79,2),IF((C1498=11),VLOOKUP(J1498,'11 лет'!$S$5:$T$79,2),IF((C1498=12),VLOOKUP(J1498,'12 лет'!$U$5:$V$79,2),IF((C1498=13),VLOOKUP(J1498,'13 лет'!$U$5:$V$79,2),IF((C1498=14),VLOOKUP(J1498,'14 лет'!$U$5:$V$79,2),IF(C1498&gt;=15,"0")))))))))</f>
        <v>0</v>
      </c>
      <c r="L1498" s="28"/>
      <c r="M1498" s="17" t="str">
        <f>IF((C1498=12),VLOOKUP(L1498,'12 лет'!$W$5:$X$85,2),IF((C1498=13),VLOOKUP(L1498,'13 лет'!$W$5:$X$84,2),IF((C1498=14),VLOOKUP(L1498,'14 лет'!$W$5:$X$82,2),IF((C1498=15),VLOOKUP(L1498,'15 лет'!$U$5:$V$82,2),IF((C1498=16),VLOOKUP(L1498,'16 лет'!$U$5:$V$78,2),IF((C1498=17),VLOOKUP(L1498,'17 лет'!$U$5:$V$78,2),IF(C1498&lt;12,"0")))))))</f>
        <v>0</v>
      </c>
      <c r="N1498" s="28"/>
      <c r="O1498" s="17" t="str">
        <f>IF((C1498=15),VLOOKUP(N1498,'15 лет'!$W$5:$X$115,2),IF((C1498=16),VLOOKUP(N1498,'16 лет'!$W$5:$X$113,2),IF((C1498=17),VLOOKUP(N1498,'17 лет'!$W$5:$X$113,2),IF(C1498&lt;15,"0"))))</f>
        <v>0</v>
      </c>
      <c r="P1498" s="11"/>
      <c r="Q1498" s="17">
        <f>IF((C1498&lt;=7),VLOOKUP(P1498,'7 лет'!$U$5:$V$79,2),IF((C1498=8),VLOOKUP(P1498,'8 лет'!$U$5:$V$79,2),IF((C1498=9),VLOOKUP(P1498,'9 лет'!$U$5:$V$79,2),IF((C1498=10),VLOOKUP(P1498,'10 лет'!$U$5:$V$79,2),IF((C1498=11),VLOOKUP(P1498,'11 лет'!$U$5:$V$79,2),IF((C1498=12),VLOOKUP(P1498,'12 лет'!$Y$5:$Z$79,2),IF((C1498=13),VLOOKUP(P1498,'13 лет'!$Y$5:$Z$79,2),IF((C1498=14),VLOOKUP(P1498,'14 лет'!$Y$5:$Z$79,2),IF((C1498=15),VLOOKUP(P1498,'15 лет'!$Y$5:$Z$79,2),IF((C1498=16),VLOOKUP(P1498,'16 лет'!$Y$5:$Z$79,2),IF((C1498=17),VLOOKUP(P1498,'17 лет'!$Y$5:$Z$79,2))))))))))))</f>
        <v>35</v>
      </c>
      <c r="R1498" s="28"/>
      <c r="S1498" s="17">
        <f>IF((C1498&lt;=7),VLOOKUP(R1498,'7 лет'!$W$5:$X$79,2),IF((C1498=8),VLOOKUP(R1498,'8 лет'!$W$5:$X$79,2),IF((C1498=9),VLOOKUP(R1498,'9 лет'!$W$5:$X$79,2),IF((C1498=10),VLOOKUP(R1498,'10 лет'!$W$5:$X$79,2),IF((C1498=11),VLOOKUP(R1498,'11 лет'!$W$5:$X$79,2),IF((C1498=12),VLOOKUP(R1498,'12 лет'!$AA$5:$AB$79,2),IF((C1498=13),VLOOKUP(R1498,'13 лет'!$AA$5:$AB$79,2),IF((C1498=14),VLOOKUP(R1498,'14 лет'!$AA$5:$AB$79,2),IF((C1498=15),VLOOKUP(R1498,'15 лет'!$AA$5:$AB$79,2),IF((C1498=16),VLOOKUP(R1498,'16 лет'!$AA$5:$AB$79,2),IF((C1498=17),VLOOKUP(R1498,'17 лет'!$AA$5:$AB$79,2))))))))))))</f>
        <v>0</v>
      </c>
      <c r="T1498" s="35">
        <f t="shared" si="71"/>
        <v>35</v>
      </c>
      <c r="U1498" s="4">
        <f>'Личное первенство девушки'!U224</f>
        <v>7</v>
      </c>
      <c r="V1498" s="120"/>
      <c r="W1498" s="111"/>
      <c r="X1498" t="str">
        <f>P1484</f>
        <v>Субъект РФ 36</v>
      </c>
    </row>
    <row r="1499" spans="1:24" ht="18.75">
      <c r="A1499" s="28">
        <v>3</v>
      </c>
      <c r="B1499" s="80"/>
      <c r="C1499" s="28"/>
      <c r="D1499" s="28"/>
      <c r="E1499" s="17">
        <f>IF((C1499&lt;=7),VLOOKUP(D1499,'7 лет'!$M$5:$N$78,2),IF((C1499=8),VLOOKUP(D1499,'8 лет'!$M$5:$N$78,2),IF((C1499=9),VLOOKUP(D1499,'9 лет'!$M$5:$N$78,2),IF((C1499=10),VLOOKUP(D1499,'10 лет'!$M$5:$N$78,2),IF((C1499=11),VLOOKUP(D1499,'11 лет'!$M$5:$N$78,2),IF((C1499=12),VLOOKUP(D1499,'12 лет'!$O$5:$P$78,2),IF((C1499=13),VLOOKUP(D1499,'13 лет'!$O$5:$P$78,2),IF((C1499=14),VLOOKUP(D1499,'14 лет'!$O$5:$P$78,2),IF((C1499=15),VLOOKUP(D1499,'15 лет'!$O$5:$P$78,2),IF((C1499=16),VLOOKUP(D1499,'16 лет'!$O$5:$P$78,2),IF((C1499=17),VLOOKUP(D1499,'17 лет'!$O$5:$P$78,2))))))))))))</f>
        <v>0</v>
      </c>
      <c r="F1499" s="28"/>
      <c r="G1499" s="17">
        <f>IF((C1499&lt;=7),VLOOKUP(F1499,'7 лет'!$O$5:$P$79,2),IF((C1499=8),VLOOKUP(F1499,'8 лет'!$O$5:$P$79,2),IF((C1499=9),VLOOKUP(F1499,'9 лет'!$O$5:$P$79,2),IF((C1499=10),VLOOKUP(F1499,'10 лет'!$O$5:$P$79,2),IF((C1499=11),VLOOKUP(F1499,'11 лет'!$O$5:$P$79,2),IF((C1499=12),VLOOKUP(F1499,'12 лет'!$Q$5:$R$79,2),IF((C1499=13),VLOOKUP(F1499,'13 лет'!$Q$5:$R$79,2),IF((C1499=14),VLOOKUP(F1499,'14 лет'!$Q$5:$R$79,2),IF((C1499=15),VLOOKUP(F1499,'15 лет'!$Q$5:$R$79,2),IF((C1499=16),VLOOKUP(F1499,'16 лет'!$Q$5:$R$79,2),IF((C1499=17),VLOOKUP(F1499,'17 лет'!$Q$5:$R$79,2))))))))))))</f>
        <v>0</v>
      </c>
      <c r="H1499" s="28"/>
      <c r="I1499" s="17">
        <f>IF((C1499&lt;=7),VLOOKUP(H1499,'7 лет'!$Q$5:$R$79,2),IF((C1499=8),VLOOKUP(H1499,'8 лет'!$Q$5:$R$79,2),IF((C1499=9),VLOOKUP(H1499,'9 лет'!$Q$5:$R$79,2),IF((C1499=10),VLOOKUP(H1499,'10 лет'!$Q$5:$R$79,2),IF((C1499=11),VLOOKUP(H1499,'11 лет'!$Q$5:$R$79,2),IF((C1499=12),VLOOKUP(H1499,'12 лет'!$S$5:$T$79,2),IF((C1499=13),VLOOKUP(H1499,'13 лет'!$S$5:$T$79,2),IF((C1499=14),VLOOKUP(H1499,'14 лет'!$S$5:$T$79,2),IF((C1499=15),VLOOKUP(H1499,'15 лет'!$S$5:$T$79,2),IF((C1499=16),VLOOKUP(H1499,'16 лет'!$S$5:$T$79,2),IF((C1499=17),VLOOKUP(H1499,'17 лет'!$S$5:$T$79,2))))))))))))</f>
        <v>0</v>
      </c>
      <c r="J1499" s="28"/>
      <c r="K1499" s="17">
        <f>IF((C1499&lt;=7),VLOOKUP(J1499,'7 лет'!$S$5:$T$79,2),IF((C1499=8),VLOOKUP(J1499,'8 лет'!$S$5:$T$79,2),IF((C1499=9),VLOOKUP(J1499,'9 лет'!$S$5:$T$79,2),IF((C1499=10),VLOOKUP(J1499,'10 лет'!$S$5:$T$79,2),IF((C1499=11),VLOOKUP(J1499,'11 лет'!$S$5:$T$79,2),IF((C1499=12),VLOOKUP(J1499,'12 лет'!$U$5:$V$79,2),IF((C1499=13),VLOOKUP(J1499,'13 лет'!$U$5:$V$79,2),IF((C1499=14),VLOOKUP(J1499,'14 лет'!$U$5:$V$79,2),IF(C1499&gt;=15,"0")))))))))</f>
        <v>0</v>
      </c>
      <c r="L1499" s="28"/>
      <c r="M1499" s="17" t="str">
        <f>IF((C1499=12),VLOOKUP(L1499,'12 лет'!$W$5:$X$85,2),IF((C1499=13),VLOOKUP(L1499,'13 лет'!$W$5:$X$84,2),IF((C1499=14),VLOOKUP(L1499,'14 лет'!$W$5:$X$82,2),IF((C1499=15),VLOOKUP(L1499,'15 лет'!$U$5:$V$82,2),IF((C1499=16),VLOOKUP(L1499,'16 лет'!$U$5:$V$78,2),IF((C1499=17),VLOOKUP(L1499,'17 лет'!$U$5:$V$78,2),IF(C1499&lt;12,"0")))))))</f>
        <v>0</v>
      </c>
      <c r="N1499" s="28"/>
      <c r="O1499" s="17" t="str">
        <f>IF((C1499=15),VLOOKUP(N1499,'15 лет'!$W$5:$X$115,2),IF((C1499=16),VLOOKUP(N1499,'16 лет'!$W$5:$X$113,2),IF((C1499=17),VLOOKUP(N1499,'17 лет'!$W$5:$X$113,2),IF(C1499&lt;15,"0"))))</f>
        <v>0</v>
      </c>
      <c r="P1499" s="11"/>
      <c r="Q1499" s="17">
        <f>IF((C1499&lt;=7),VLOOKUP(P1499,'7 лет'!$U$5:$V$79,2),IF((C1499=8),VLOOKUP(P1499,'8 лет'!$U$5:$V$79,2),IF((C1499=9),VLOOKUP(P1499,'9 лет'!$U$5:$V$79,2),IF((C1499=10),VLOOKUP(P1499,'10 лет'!$U$5:$V$79,2),IF((C1499=11),VLOOKUP(P1499,'11 лет'!$U$5:$V$79,2),IF((C1499=12),VLOOKUP(P1499,'12 лет'!$Y$5:$Z$79,2),IF((C1499=13),VLOOKUP(P1499,'13 лет'!$Y$5:$Z$79,2),IF((C1499=14),VLOOKUP(P1499,'14 лет'!$Y$5:$Z$79,2),IF((C1499=15),VLOOKUP(P1499,'15 лет'!$Y$5:$Z$79,2),IF((C1499=16),VLOOKUP(P1499,'16 лет'!$Y$5:$Z$79,2),IF((C1499=17),VLOOKUP(P1499,'17 лет'!$Y$5:$Z$79,2))))))))))))</f>
        <v>35</v>
      </c>
      <c r="R1499" s="28"/>
      <c r="S1499" s="17">
        <f>IF((C1499&lt;=7),VLOOKUP(R1499,'7 лет'!$W$5:$X$79,2),IF((C1499=8),VLOOKUP(R1499,'8 лет'!$W$5:$X$79,2),IF((C1499=9),VLOOKUP(R1499,'9 лет'!$W$5:$X$79,2),IF((C1499=10),VLOOKUP(R1499,'10 лет'!$W$5:$X$79,2),IF((C1499=11),VLOOKUP(R1499,'11 лет'!$W$5:$X$79,2),IF((C1499=12),VLOOKUP(R1499,'12 лет'!$AA$5:$AB$79,2),IF((C1499=13),VLOOKUP(R1499,'13 лет'!$AA$5:$AB$79,2),IF((C1499=14),VLOOKUP(R1499,'14 лет'!$AA$5:$AB$79,2),IF((C1499=15),VLOOKUP(R1499,'15 лет'!$AA$5:$AB$79,2),IF((C1499=16),VLOOKUP(R1499,'16 лет'!$AA$5:$AB$79,2),IF((C1499=17),VLOOKUP(R1499,'17 лет'!$AA$5:$AB$79,2))))))))))))</f>
        <v>0</v>
      </c>
      <c r="T1499" s="35">
        <f t="shared" si="71"/>
        <v>35</v>
      </c>
      <c r="U1499" s="4">
        <f>'Личное первенство девушки'!U225</f>
        <v>7</v>
      </c>
      <c r="V1499" s="120"/>
      <c r="W1499" s="111"/>
      <c r="X1499" t="str">
        <f>P1484</f>
        <v>Субъект РФ 36</v>
      </c>
    </row>
    <row r="1500" spans="1:24" ht="18.75">
      <c r="A1500" s="28">
        <v>4</v>
      </c>
      <c r="B1500" s="80"/>
      <c r="C1500" s="28"/>
      <c r="D1500" s="28"/>
      <c r="E1500" s="17">
        <f>IF((C1500&lt;=7),VLOOKUP(D1500,'7 лет'!$M$5:$N$78,2),IF((C1500=8),VLOOKUP(D1500,'8 лет'!$M$5:$N$78,2),IF((C1500=9),VLOOKUP(D1500,'9 лет'!$M$5:$N$78,2),IF((C1500=10),VLOOKUP(D1500,'10 лет'!$M$5:$N$78,2),IF((C1500=11),VLOOKUP(D1500,'11 лет'!$M$5:$N$78,2),IF((C1500=12),VLOOKUP(D1500,'12 лет'!$O$5:$P$78,2),IF((C1500=13),VLOOKUP(D1500,'13 лет'!$O$5:$P$78,2),IF((C1500=14),VLOOKUP(D1500,'14 лет'!$O$5:$P$78,2),IF((C1500=15),VLOOKUP(D1500,'15 лет'!$O$5:$P$78,2),IF((C1500=16),VLOOKUP(D1500,'16 лет'!$O$5:$P$78,2),IF((C1500=17),VLOOKUP(D1500,'17 лет'!$O$5:$P$78,2))))))))))))</f>
        <v>0</v>
      </c>
      <c r="F1500" s="28"/>
      <c r="G1500" s="17">
        <f>IF((C1500&lt;=7),VLOOKUP(F1500,'7 лет'!$O$5:$P$79,2),IF((C1500=8),VLOOKUP(F1500,'8 лет'!$O$5:$P$79,2),IF((C1500=9),VLOOKUP(F1500,'9 лет'!$O$5:$P$79,2),IF((C1500=10),VLOOKUP(F1500,'10 лет'!$O$5:$P$79,2),IF((C1500=11),VLOOKUP(F1500,'11 лет'!$O$5:$P$79,2),IF((C1500=12),VLOOKUP(F1500,'12 лет'!$Q$5:$R$79,2),IF((C1500=13),VLOOKUP(F1500,'13 лет'!$Q$5:$R$79,2),IF((C1500=14),VLOOKUP(F1500,'14 лет'!$Q$5:$R$79,2),IF((C1500=15),VLOOKUP(F1500,'15 лет'!$Q$5:$R$79,2),IF((C1500=16),VLOOKUP(F1500,'16 лет'!$Q$5:$R$79,2),IF((C1500=17),VLOOKUP(F1500,'17 лет'!$Q$5:$R$79,2))))))))))))</f>
        <v>0</v>
      </c>
      <c r="H1500" s="28"/>
      <c r="I1500" s="17">
        <f>IF((C1500&lt;=7),VLOOKUP(H1500,'7 лет'!$Q$5:$R$79,2),IF((C1500=8),VLOOKUP(H1500,'8 лет'!$Q$5:$R$79,2),IF((C1500=9),VLOOKUP(H1500,'9 лет'!$Q$5:$R$79,2),IF((C1500=10),VLOOKUP(H1500,'10 лет'!$Q$5:$R$79,2),IF((C1500=11),VLOOKUP(H1500,'11 лет'!$Q$5:$R$79,2),IF((C1500=12),VLOOKUP(H1500,'12 лет'!$S$5:$T$79,2),IF((C1500=13),VLOOKUP(H1500,'13 лет'!$S$5:$T$79,2),IF((C1500=14),VLOOKUP(H1500,'14 лет'!$S$5:$T$79,2),IF((C1500=15),VLOOKUP(H1500,'15 лет'!$S$5:$T$79,2),IF((C1500=16),VLOOKUP(H1500,'16 лет'!$S$5:$T$79,2),IF((C1500=17),VLOOKUP(H1500,'17 лет'!$S$5:$T$79,2))))))))))))</f>
        <v>0</v>
      </c>
      <c r="J1500" s="28"/>
      <c r="K1500" s="17">
        <f>IF((C1500&lt;=7),VLOOKUP(J1500,'7 лет'!$S$5:$T$79,2),IF((C1500=8),VLOOKUP(J1500,'8 лет'!$S$5:$T$79,2),IF((C1500=9),VLOOKUP(J1500,'9 лет'!$S$5:$T$79,2),IF((C1500=10),VLOOKUP(J1500,'10 лет'!$S$5:$T$79,2),IF((C1500=11),VLOOKUP(J1500,'11 лет'!$S$5:$T$79,2),IF((C1500=12),VLOOKUP(J1500,'12 лет'!$U$5:$V$79,2),IF((C1500=13),VLOOKUP(J1500,'13 лет'!$U$5:$V$79,2),IF((C1500=14),VLOOKUP(J1500,'14 лет'!$U$5:$V$79,2),IF(C1500&gt;=15,"0")))))))))</f>
        <v>0</v>
      </c>
      <c r="L1500" s="28"/>
      <c r="M1500" s="17" t="str">
        <f>IF((C1500=12),VLOOKUP(L1500,'12 лет'!$W$5:$X$85,2),IF((C1500=13),VLOOKUP(L1500,'13 лет'!$W$5:$X$84,2),IF((C1500=14),VLOOKUP(L1500,'14 лет'!$W$5:$X$82,2),IF((C1500=15),VLOOKUP(L1500,'15 лет'!$U$5:$V$82,2),IF((C1500=16),VLOOKUP(L1500,'16 лет'!$U$5:$V$78,2),IF((C1500=17),VLOOKUP(L1500,'17 лет'!$U$5:$V$78,2),IF(C1500&lt;12,"0")))))))</f>
        <v>0</v>
      </c>
      <c r="N1500" s="28"/>
      <c r="O1500" s="17" t="str">
        <f>IF((C1500=15),VLOOKUP(N1500,'15 лет'!$W$5:$X$115,2),IF((C1500=16),VLOOKUP(N1500,'16 лет'!$W$5:$X$113,2),IF((C1500=17),VLOOKUP(N1500,'17 лет'!$W$5:$X$113,2),IF(C1500&lt;15,"0"))))</f>
        <v>0</v>
      </c>
      <c r="P1500" s="11"/>
      <c r="Q1500" s="17">
        <f>IF((C1500&lt;=7),VLOOKUP(P1500,'7 лет'!$U$5:$V$79,2),IF((C1500=8),VLOOKUP(P1500,'8 лет'!$U$5:$V$79,2),IF((C1500=9),VLOOKUP(P1500,'9 лет'!$U$5:$V$79,2),IF((C1500=10),VLOOKUP(P1500,'10 лет'!$U$5:$V$79,2),IF((C1500=11),VLOOKUP(P1500,'11 лет'!$U$5:$V$79,2),IF((C1500=12),VLOOKUP(P1500,'12 лет'!$Y$5:$Z$79,2),IF((C1500=13),VLOOKUP(P1500,'13 лет'!$Y$5:$Z$79,2),IF((C1500=14),VLOOKUP(P1500,'14 лет'!$Y$5:$Z$79,2),IF((C1500=15),VLOOKUP(P1500,'15 лет'!$Y$5:$Z$79,2),IF((C1500=16),VLOOKUP(P1500,'16 лет'!$Y$5:$Z$79,2),IF((C1500=17),VLOOKUP(P1500,'17 лет'!$Y$5:$Z$79,2))))))))))))</f>
        <v>35</v>
      </c>
      <c r="R1500" s="28"/>
      <c r="S1500" s="17">
        <f>IF((C1500&lt;=7),VLOOKUP(R1500,'7 лет'!$W$5:$X$79,2),IF((C1500=8),VLOOKUP(R1500,'8 лет'!$W$5:$X$79,2),IF((C1500=9),VLOOKUP(R1500,'9 лет'!$W$5:$X$79,2),IF((C1500=10),VLOOKUP(R1500,'10 лет'!$W$5:$X$79,2),IF((C1500=11),VLOOKUP(R1500,'11 лет'!$W$5:$X$79,2),IF((C1500=12),VLOOKUP(R1500,'12 лет'!$AA$5:$AB$79,2),IF((C1500=13),VLOOKUP(R1500,'13 лет'!$AA$5:$AB$79,2),IF((C1500=14),VLOOKUP(R1500,'14 лет'!$AA$5:$AB$79,2),IF((C1500=15),VLOOKUP(R1500,'15 лет'!$AA$5:$AB$79,2),IF((C1500=16),VLOOKUP(R1500,'16 лет'!$AA$5:$AB$79,2),IF((C1500=17),VLOOKUP(R1500,'17 лет'!$AA$5:$AB$79,2))))))))))))</f>
        <v>0</v>
      </c>
      <c r="T1500" s="35">
        <f t="shared" si="71"/>
        <v>35</v>
      </c>
      <c r="U1500" s="4">
        <f>'Личное первенство девушки'!U226</f>
        <v>7</v>
      </c>
      <c r="V1500" s="120"/>
      <c r="W1500" s="111"/>
      <c r="X1500" t="str">
        <f>P1484</f>
        <v>Субъект РФ 36</v>
      </c>
    </row>
    <row r="1501" spans="1:24" ht="18.75">
      <c r="A1501" s="28">
        <v>5</v>
      </c>
      <c r="B1501" s="84"/>
      <c r="C1501" s="30"/>
      <c r="D1501" s="14"/>
      <c r="E1501" s="17">
        <f>IF((C1501&lt;=7),VLOOKUP(D1501,'7 лет'!$M$5:$N$78,2),IF((C1501=8),VLOOKUP(D1501,'8 лет'!$M$5:$N$78,2),IF((C1501=9),VLOOKUP(D1501,'9 лет'!$M$5:$N$78,2),IF((C1501=10),VLOOKUP(D1501,'10 лет'!$M$5:$N$78,2),IF((C1501=11),VLOOKUP(D1501,'11 лет'!$M$5:$N$78,2),IF((C1501=12),VLOOKUP(D1501,'12 лет'!$O$5:$P$78,2),IF((C1501=13),VLOOKUP(D1501,'13 лет'!$O$5:$P$78,2),IF((C1501=14),VLOOKUP(D1501,'14 лет'!$O$5:$P$78,2),IF((C1501=15),VLOOKUP(D1501,'15 лет'!$O$5:$P$78,2),IF((C1501=16),VLOOKUP(D1501,'16 лет'!$O$5:$P$78,2),IF((C1501=17),VLOOKUP(D1501,'17 лет'!$O$5:$P$78,2))))))))))))</f>
        <v>0</v>
      </c>
      <c r="F1501" s="14"/>
      <c r="G1501" s="17">
        <f>IF((C1501&lt;=7),VLOOKUP(F1501,'7 лет'!$O$5:$P$79,2),IF((C1501=8),VLOOKUP(F1501,'8 лет'!$O$5:$P$79,2),IF((C1501=9),VLOOKUP(F1501,'9 лет'!$O$5:$P$79,2),IF((C1501=10),VLOOKUP(F1501,'10 лет'!$O$5:$P$79,2),IF((C1501=11),VLOOKUP(F1501,'11 лет'!$O$5:$P$79,2),IF((C1501=12),VLOOKUP(F1501,'12 лет'!$Q$5:$R$79,2),IF((C1501=13),VLOOKUP(F1501,'13 лет'!$Q$5:$R$79,2),IF((C1501=14),VLOOKUP(F1501,'14 лет'!$Q$5:$R$79,2),IF((C1501=15),VLOOKUP(F1501,'15 лет'!$Q$5:$R$79,2),IF((C1501=16),VLOOKUP(F1501,'16 лет'!$Q$5:$R$79,2),IF((C1501=17),VLOOKUP(F1501,'17 лет'!$Q$5:$R$79,2))))))))))))</f>
        <v>0</v>
      </c>
      <c r="H1501" s="14"/>
      <c r="I1501" s="17">
        <f>IF((C1501&lt;=7),VLOOKUP(H1501,'7 лет'!$Q$5:$R$79,2),IF((C1501=8),VLOOKUP(H1501,'8 лет'!$Q$5:$R$79,2),IF((C1501=9),VLOOKUP(H1501,'9 лет'!$Q$5:$R$79,2),IF((C1501=10),VLOOKUP(H1501,'10 лет'!$Q$5:$R$79,2),IF((C1501=11),VLOOKUP(H1501,'11 лет'!$Q$5:$R$79,2),IF((C1501=12),VLOOKUP(H1501,'12 лет'!$S$5:$T$79,2),IF((C1501=13),VLOOKUP(H1501,'13 лет'!$S$5:$T$79,2),IF((C1501=14),VLOOKUP(H1501,'14 лет'!$S$5:$T$79,2),IF((C1501=15),VLOOKUP(H1501,'15 лет'!$S$5:$T$79,2),IF((C1501=16),VLOOKUP(H1501,'16 лет'!$S$5:$T$79,2),IF((C1501=17),VLOOKUP(H1501,'17 лет'!$S$5:$T$79,2))))))))))))</f>
        <v>0</v>
      </c>
      <c r="J1501" s="14"/>
      <c r="K1501" s="17">
        <f>IF((C1501&lt;=7),VLOOKUP(J1501,'7 лет'!$S$5:$T$79,2),IF((C1501=8),VLOOKUP(J1501,'8 лет'!$S$5:$T$79,2),IF((C1501=9),VLOOKUP(J1501,'9 лет'!$S$5:$T$79,2),IF((C1501=10),VLOOKUP(J1501,'10 лет'!$S$5:$T$79,2),IF((C1501=11),VLOOKUP(J1501,'11 лет'!$S$5:$T$79,2),IF((C1501=12),VLOOKUP(J1501,'12 лет'!$U$5:$V$79,2),IF((C1501=13),VLOOKUP(J1501,'13 лет'!$U$5:$V$79,2),IF((C1501=14),VLOOKUP(J1501,'14 лет'!$U$5:$V$79,2),IF(C1501&gt;=15,"0")))))))))</f>
        <v>0</v>
      </c>
      <c r="L1501" s="28"/>
      <c r="M1501" s="17" t="str">
        <f>IF((C1501=12),VLOOKUP(L1501,'12 лет'!$W$5:$X$85,2),IF((C1501=13),VLOOKUP(L1501,'13 лет'!$W$5:$X$84,2),IF((C1501=14),VLOOKUP(L1501,'14 лет'!$W$5:$X$82,2),IF((C1501=15),VLOOKUP(L1501,'15 лет'!$U$5:$V$82,2),IF((C1501=16),VLOOKUP(L1501,'16 лет'!$U$5:$V$78,2),IF((C1501=17),VLOOKUP(L1501,'17 лет'!$U$5:$V$78,2),IF(C1501&lt;12,"0")))))))</f>
        <v>0</v>
      </c>
      <c r="N1501" s="14"/>
      <c r="O1501" s="17" t="str">
        <f>IF((C1501=15),VLOOKUP(N1501,'15 лет'!$W$5:$X$115,2),IF((C1501=16),VLOOKUP(N1501,'16 лет'!$W$5:$X$113,2),IF((C1501=17),VLOOKUP(N1501,'17 лет'!$W$5:$X$113,2),IF(C1501&lt;15,"0"))))</f>
        <v>0</v>
      </c>
      <c r="P1501" s="14"/>
      <c r="Q1501" s="17">
        <f>IF((C1501&lt;=7),VLOOKUP(P1501,'7 лет'!$U$5:$V$79,2),IF((C1501=8),VLOOKUP(P1501,'8 лет'!$U$5:$V$79,2),IF((C1501=9),VLOOKUP(P1501,'9 лет'!$U$5:$V$79,2),IF((C1501=10),VLOOKUP(P1501,'10 лет'!$U$5:$V$79,2),IF((C1501=11),VLOOKUP(P1501,'11 лет'!$U$5:$V$79,2),IF((C1501=12),VLOOKUP(P1501,'12 лет'!$Y$5:$Z$79,2),IF((C1501=13),VLOOKUP(P1501,'13 лет'!$Y$5:$Z$79,2),IF((C1501=14),VLOOKUP(P1501,'14 лет'!$Y$5:$Z$79,2),IF((C1501=15),VLOOKUP(P1501,'15 лет'!$Y$5:$Z$79,2),IF((C1501=16),VLOOKUP(P1501,'16 лет'!$Y$5:$Z$79,2),IF((C1501=17),VLOOKUP(P1501,'17 лет'!$Y$5:$Z$79,2))))))))))))</f>
        <v>35</v>
      </c>
      <c r="R1501" s="14"/>
      <c r="S1501" s="17">
        <f>IF((C1501&lt;=7),VLOOKUP(R1501,'7 лет'!$W$5:$X$79,2),IF((C1501=8),VLOOKUP(R1501,'8 лет'!$W$5:$X$79,2),IF((C1501=9),VLOOKUP(R1501,'9 лет'!$W$5:$X$79,2),IF((C1501=10),VLOOKUP(R1501,'10 лет'!$W$5:$X$79,2),IF((C1501=11),VLOOKUP(R1501,'11 лет'!$W$5:$X$79,2),IF((C1501=12),VLOOKUP(R1501,'12 лет'!$AA$5:$AB$79,2),IF((C1501=13),VLOOKUP(R1501,'13 лет'!$AA$5:$AB$79,2),IF((C1501=14),VLOOKUP(R1501,'14 лет'!$AA$5:$AB$79,2),IF((C1501=15),VLOOKUP(R1501,'15 лет'!$AA$5:$AB$79,2),IF((C1501=16),VLOOKUP(R1501,'16 лет'!$AA$5:$AB$79,2),IF((C1501=17),VLOOKUP(R1501,'17 лет'!$AA$5:$AB$79,2))))))))))))</f>
        <v>0</v>
      </c>
      <c r="T1501" s="35">
        <f t="shared" si="71"/>
        <v>35</v>
      </c>
      <c r="U1501" s="4">
        <f>'Личное первенство девушки'!U227</f>
        <v>7</v>
      </c>
      <c r="V1501" s="120"/>
      <c r="W1501" s="111"/>
      <c r="X1501" t="str">
        <f>P1484</f>
        <v>Субъект РФ 36</v>
      </c>
    </row>
    <row r="1502" spans="1:24" ht="18.75">
      <c r="A1502" s="28">
        <v>6</v>
      </c>
      <c r="B1502" s="84"/>
      <c r="C1502" s="30"/>
      <c r="D1502" s="14"/>
      <c r="E1502" s="17">
        <f>IF((C1502&lt;=7),VLOOKUP(D1502,'7 лет'!$M$5:$N$78,2),IF((C1502=8),VLOOKUP(D1502,'8 лет'!$M$5:$N$78,2),IF((C1502=9),VLOOKUP(D1502,'9 лет'!$M$5:$N$78,2),IF((C1502=10),VLOOKUP(D1502,'10 лет'!$M$5:$N$78,2),IF((C1502=11),VLOOKUP(D1502,'11 лет'!$M$5:$N$78,2),IF((C1502=12),VLOOKUP(D1502,'12 лет'!$O$5:$P$78,2),IF((C1502=13),VLOOKUP(D1502,'13 лет'!$O$5:$P$78,2),IF((C1502=14),VLOOKUP(D1502,'14 лет'!$O$5:$P$78,2),IF((C1502=15),VLOOKUP(D1502,'15 лет'!$O$5:$P$78,2),IF((C1502=16),VLOOKUP(D1502,'16 лет'!$O$5:$P$78,2),IF((C1502=17),VLOOKUP(D1502,'17 лет'!$O$5:$P$78,2))))))))))))</f>
        <v>0</v>
      </c>
      <c r="F1502" s="14"/>
      <c r="G1502" s="17">
        <f>IF((C1502&lt;=7),VLOOKUP(F1502,'7 лет'!$O$5:$P$79,2),IF((C1502=8),VLOOKUP(F1502,'8 лет'!$O$5:$P$79,2),IF((C1502=9),VLOOKUP(F1502,'9 лет'!$O$5:$P$79,2),IF((C1502=10),VLOOKUP(F1502,'10 лет'!$O$5:$P$79,2),IF((C1502=11),VLOOKUP(F1502,'11 лет'!$O$5:$P$79,2),IF((C1502=12),VLOOKUP(F1502,'12 лет'!$Q$5:$R$79,2),IF((C1502=13),VLOOKUP(F1502,'13 лет'!$Q$5:$R$79,2),IF((C1502=14),VLOOKUP(F1502,'14 лет'!$Q$5:$R$79,2),IF((C1502=15),VLOOKUP(F1502,'15 лет'!$Q$5:$R$79,2),IF((C1502=16),VLOOKUP(F1502,'16 лет'!$Q$5:$R$79,2),IF((C1502=17),VLOOKUP(F1502,'17 лет'!$Q$5:$R$79,2))))))))))))</f>
        <v>0</v>
      </c>
      <c r="H1502" s="14"/>
      <c r="I1502" s="17">
        <f>IF((C1502&lt;=7),VLOOKUP(H1502,'7 лет'!$Q$5:$R$79,2),IF((C1502=8),VLOOKUP(H1502,'8 лет'!$Q$5:$R$79,2),IF((C1502=9),VLOOKUP(H1502,'9 лет'!$Q$5:$R$79,2),IF((C1502=10),VLOOKUP(H1502,'10 лет'!$Q$5:$R$79,2),IF((C1502=11),VLOOKUP(H1502,'11 лет'!$Q$5:$R$79,2),IF((C1502=12),VLOOKUP(H1502,'12 лет'!$S$5:$T$79,2),IF((C1502=13),VLOOKUP(H1502,'13 лет'!$S$5:$T$79,2),IF((C1502=14),VLOOKUP(H1502,'14 лет'!$S$5:$T$79,2),IF((C1502=15),VLOOKUP(H1502,'15 лет'!$S$5:$T$79,2),IF((C1502=16),VLOOKUP(H1502,'16 лет'!$S$5:$T$79,2),IF((C1502=17),VLOOKUP(H1502,'17 лет'!$S$5:$T$79,2))))))))))))</f>
        <v>0</v>
      </c>
      <c r="J1502" s="14"/>
      <c r="K1502" s="17">
        <f>IF((C1502&lt;=7),VLOOKUP(J1502,'7 лет'!$S$5:$T$79,2),IF((C1502=8),VLOOKUP(J1502,'8 лет'!$S$5:$T$79,2),IF((C1502=9),VLOOKUP(J1502,'9 лет'!$S$5:$T$79,2),IF((C1502=10),VLOOKUP(J1502,'10 лет'!$S$5:$T$79,2),IF((C1502=11),VLOOKUP(J1502,'11 лет'!$S$5:$T$79,2),IF((C1502=12),VLOOKUP(J1502,'12 лет'!$U$5:$V$79,2),IF((C1502=13),VLOOKUP(J1502,'13 лет'!$U$5:$V$79,2),IF((C1502=14),VLOOKUP(J1502,'14 лет'!$U$5:$V$79,2),IF(C1502&gt;=15,"0")))))))))</f>
        <v>0</v>
      </c>
      <c r="L1502" s="28"/>
      <c r="M1502" s="17" t="str">
        <f>IF((C1502=12),VLOOKUP(L1502,'12 лет'!$W$5:$X$85,2),IF((C1502=13),VLOOKUP(L1502,'13 лет'!$W$5:$X$84,2),IF((C1502=14),VLOOKUP(L1502,'14 лет'!$W$5:$X$82,2),IF((C1502=15),VLOOKUP(L1502,'15 лет'!$U$5:$V$82,2),IF((C1502=16),VLOOKUP(L1502,'16 лет'!$U$5:$V$78,2),IF((C1502=17),VLOOKUP(L1502,'17 лет'!$U$5:$V$78,2),IF(C1502&lt;12,"0")))))))</f>
        <v>0</v>
      </c>
      <c r="N1502" s="14"/>
      <c r="O1502" s="17" t="str">
        <f>IF((C1502=15),VLOOKUP(N1502,'15 лет'!$W$5:$X$115,2),IF((C1502=16),VLOOKUP(N1502,'16 лет'!$W$5:$X$113,2),IF((C1502=17),VLOOKUP(N1502,'17 лет'!$W$5:$X$113,2),IF(C1502&lt;15,"0"))))</f>
        <v>0</v>
      </c>
      <c r="P1502" s="14"/>
      <c r="Q1502" s="17">
        <f>IF((C1502&lt;=7),VLOOKUP(P1502,'7 лет'!$U$5:$V$79,2),IF((C1502=8),VLOOKUP(P1502,'8 лет'!$U$5:$V$79,2),IF((C1502=9),VLOOKUP(P1502,'9 лет'!$U$5:$V$79,2),IF((C1502=10),VLOOKUP(P1502,'10 лет'!$U$5:$V$79,2),IF((C1502=11),VLOOKUP(P1502,'11 лет'!$U$5:$V$79,2),IF((C1502=12),VLOOKUP(P1502,'12 лет'!$Y$5:$Z$79,2),IF((C1502=13),VLOOKUP(P1502,'13 лет'!$Y$5:$Z$79,2),IF((C1502=14),VLOOKUP(P1502,'14 лет'!$Y$5:$Z$79,2),IF((C1502=15),VLOOKUP(P1502,'15 лет'!$Y$5:$Z$79,2),IF((C1502=16),VLOOKUP(P1502,'16 лет'!$Y$5:$Z$79,2),IF((C1502=17),VLOOKUP(P1502,'17 лет'!$Y$5:$Z$79,2))))))))))))</f>
        <v>35</v>
      </c>
      <c r="R1502" s="14"/>
      <c r="S1502" s="17">
        <f>IF((C1502&lt;=7),VLOOKUP(R1502,'7 лет'!$W$5:$X$79,2),IF((C1502=8),VLOOKUP(R1502,'8 лет'!$W$5:$X$79,2),IF((C1502=9),VLOOKUP(R1502,'9 лет'!$W$5:$X$79,2),IF((C1502=10),VLOOKUP(R1502,'10 лет'!$W$5:$X$79,2),IF((C1502=11),VLOOKUP(R1502,'11 лет'!$W$5:$X$79,2),IF((C1502=12),VLOOKUP(R1502,'12 лет'!$AA$5:$AB$79,2),IF((C1502=13),VLOOKUP(R1502,'13 лет'!$AA$5:$AB$79,2),IF((C1502=14),VLOOKUP(R1502,'14 лет'!$AA$5:$AB$79,2),IF((C1502=15),VLOOKUP(R1502,'15 лет'!$AA$5:$AB$79,2),IF((C1502=16),VLOOKUP(R1502,'16 лет'!$AA$5:$AB$79,2),IF((C1502=17),VLOOKUP(R1502,'17 лет'!$AA$5:$AB$79,2))))))))))))</f>
        <v>0</v>
      </c>
      <c r="T1502" s="35">
        <f t="shared" si="71"/>
        <v>35</v>
      </c>
      <c r="U1502" s="4">
        <f>'Личное первенство девушки'!U228</f>
        <v>7</v>
      </c>
      <c r="V1502" s="120"/>
      <c r="W1502" s="111"/>
      <c r="X1502" t="str">
        <f>P1484</f>
        <v>Субъект РФ 36</v>
      </c>
    </row>
    <row r="1503" spans="1:24" ht="18.75">
      <c r="A1503" s="154"/>
      <c r="B1503" s="152"/>
      <c r="C1503" s="152"/>
      <c r="D1503" s="152"/>
      <c r="E1503" s="152"/>
      <c r="F1503" s="152"/>
      <c r="G1503" s="152"/>
      <c r="H1503" s="152"/>
      <c r="I1503" s="152"/>
      <c r="J1503" s="152"/>
      <c r="K1503" s="152"/>
      <c r="L1503" s="152"/>
      <c r="M1503" s="152"/>
      <c r="N1503" s="152"/>
      <c r="O1503" s="152"/>
      <c r="P1503" s="152"/>
      <c r="Q1503" s="152"/>
      <c r="R1503" s="152"/>
      <c r="S1503" s="153"/>
      <c r="T1503" s="124">
        <f ca="1">SUMPRODUCT(LARGE($T$1497:$T$1502,ROW(INDIRECT("T1:T"&amp;Z17))))</f>
        <v>175</v>
      </c>
      <c r="U1503" s="125"/>
      <c r="V1503" s="120"/>
      <c r="W1503" s="111"/>
    </row>
    <row r="1504" spans="1:24" ht="30" customHeight="1">
      <c r="A1504" s="149"/>
      <c r="B1504" s="150"/>
      <c r="C1504" s="150"/>
      <c r="D1504" s="150"/>
      <c r="E1504" s="150"/>
      <c r="F1504" s="150"/>
      <c r="G1504" s="150"/>
      <c r="H1504" s="150"/>
      <c r="I1504" s="150"/>
      <c r="J1504" s="150"/>
      <c r="K1504" s="150"/>
      <c r="L1504" s="150"/>
      <c r="M1504" s="150"/>
      <c r="N1504" s="150"/>
      <c r="O1504" s="150"/>
      <c r="P1504" s="150"/>
      <c r="Q1504" s="150"/>
      <c r="R1504" s="150"/>
      <c r="S1504" s="151"/>
      <c r="T1504" s="133">
        <f ca="1">SUM(T1495+T1503)</f>
        <v>425</v>
      </c>
      <c r="U1504" s="134"/>
      <c r="V1504" s="121"/>
      <c r="W1504" s="112"/>
    </row>
    <row r="1505" spans="1:23">
      <c r="A1505" s="15"/>
      <c r="B1505" s="15"/>
      <c r="C1505" s="15"/>
      <c r="D1505" s="15"/>
      <c r="E1505" s="15"/>
      <c r="F1505" s="15"/>
      <c r="G1505" s="15"/>
      <c r="H1505" s="15"/>
      <c r="I1505" s="15"/>
      <c r="J1505" s="15"/>
      <c r="K1505" s="15"/>
      <c r="L1505" s="15"/>
      <c r="M1505" s="15"/>
      <c r="N1505" s="15"/>
      <c r="O1505" s="15"/>
      <c r="P1505" s="15"/>
      <c r="Q1505" s="15"/>
      <c r="R1505" s="15"/>
      <c r="S1505" s="15"/>
      <c r="T1505" s="15"/>
    </row>
    <row r="1506" spans="1:23">
      <c r="A1506" s="16"/>
      <c r="C1506" s="16"/>
      <c r="D1506" s="16"/>
      <c r="E1506" s="16"/>
      <c r="F1506" s="16"/>
      <c r="G1506" s="16"/>
      <c r="H1506" s="16"/>
      <c r="I1506" s="16"/>
      <c r="J1506" s="16"/>
      <c r="K1506" s="15"/>
      <c r="L1506" s="15"/>
      <c r="M1506" s="16"/>
      <c r="N1506" s="16"/>
      <c r="O1506" s="16"/>
      <c r="P1506" s="16"/>
      <c r="Q1506" s="16"/>
      <c r="R1506" s="16"/>
      <c r="S1506" s="16"/>
      <c r="T1506" s="16"/>
    </row>
    <row r="1507" spans="1:23">
      <c r="A1507" s="16"/>
      <c r="C1507" s="16"/>
      <c r="D1507" s="16"/>
      <c r="E1507" s="16"/>
      <c r="F1507" s="16"/>
      <c r="G1507" s="16"/>
      <c r="H1507" s="16"/>
      <c r="I1507" s="16"/>
      <c r="J1507" s="16"/>
      <c r="K1507" s="15"/>
      <c r="L1507" s="15"/>
      <c r="M1507" s="16"/>
      <c r="N1507" s="16"/>
      <c r="O1507" s="16"/>
      <c r="P1507" s="16"/>
      <c r="Q1507" s="16"/>
      <c r="R1507" s="16"/>
      <c r="S1507" s="16"/>
      <c r="T1507" s="16"/>
    </row>
    <row r="1508" spans="1:23" ht="16.5">
      <c r="A1508" s="15"/>
      <c r="B1508" s="81" t="s">
        <v>181</v>
      </c>
      <c r="C1508" s="15"/>
      <c r="D1508" s="15"/>
      <c r="E1508" s="15"/>
      <c r="F1508" s="15"/>
      <c r="G1508" s="15"/>
      <c r="H1508" s="15"/>
      <c r="I1508" s="15"/>
      <c r="J1508" s="15"/>
      <c r="K1508" s="15"/>
      <c r="L1508" s="15"/>
      <c r="M1508" s="15"/>
      <c r="N1508" s="15"/>
      <c r="O1508" s="15"/>
      <c r="P1508" s="15"/>
      <c r="Q1508" s="15"/>
      <c r="R1508" s="15"/>
      <c r="S1508" s="15"/>
      <c r="T1508" s="15"/>
    </row>
    <row r="1509" spans="1:23">
      <c r="A1509" s="15"/>
      <c r="B1509" s="16"/>
      <c r="C1509" s="16"/>
      <c r="D1509" s="15"/>
      <c r="E1509" s="15"/>
      <c r="F1509" s="15"/>
      <c r="G1509" s="15"/>
      <c r="H1509" s="15"/>
      <c r="I1509" s="15"/>
      <c r="J1509" s="15"/>
      <c r="K1509" s="15"/>
      <c r="L1509" s="15"/>
      <c r="M1509" s="15"/>
      <c r="N1509" s="15"/>
      <c r="O1509" s="15"/>
      <c r="P1509" s="15"/>
      <c r="Q1509" s="15"/>
      <c r="R1509" s="15"/>
      <c r="S1509" s="15"/>
      <c r="T1509" s="15"/>
    </row>
    <row r="1510" spans="1:23">
      <c r="A1510" s="15"/>
      <c r="B1510" s="15"/>
      <c r="C1510" s="16"/>
      <c r="D1510" s="15"/>
      <c r="E1510" s="15"/>
      <c r="F1510" s="15"/>
      <c r="G1510" s="15"/>
      <c r="H1510" s="15"/>
      <c r="I1510" s="15"/>
      <c r="J1510" s="15"/>
      <c r="K1510" s="15"/>
      <c r="L1510" s="15"/>
      <c r="M1510" s="15"/>
      <c r="N1510" s="15"/>
      <c r="O1510" s="15"/>
      <c r="P1510" s="15"/>
      <c r="Q1510" s="15"/>
      <c r="R1510" s="15"/>
      <c r="S1510" s="15"/>
      <c r="T1510" s="15"/>
    </row>
    <row r="1511" spans="1:23" ht="16.5">
      <c r="A1511" s="15"/>
      <c r="B1511" s="81" t="s">
        <v>182</v>
      </c>
      <c r="C1511" s="16"/>
      <c r="D1511" s="15"/>
      <c r="E1511" s="15"/>
      <c r="F1511" s="15"/>
      <c r="G1511" s="15"/>
      <c r="H1511" s="15"/>
      <c r="I1511" s="15"/>
      <c r="J1511" s="15"/>
      <c r="K1511" s="15"/>
      <c r="L1511" s="15"/>
      <c r="M1511" s="15"/>
      <c r="N1511" s="15"/>
      <c r="O1511" s="15"/>
      <c r="P1511" s="15"/>
      <c r="Q1511" s="15"/>
      <c r="R1511" s="15"/>
      <c r="S1511" s="15"/>
      <c r="T1511" s="15"/>
    </row>
    <row r="1513" spans="1:23" ht="18.75">
      <c r="A1513" s="113" t="s">
        <v>999</v>
      </c>
      <c r="B1513" s="113"/>
      <c r="C1513" s="113"/>
      <c r="D1513" s="113"/>
      <c r="E1513" s="113"/>
      <c r="F1513" s="113"/>
      <c r="G1513" s="113"/>
      <c r="H1513" s="113"/>
      <c r="I1513" s="113"/>
      <c r="J1513" s="113"/>
      <c r="K1513" s="113"/>
      <c r="L1513" s="113"/>
      <c r="M1513" s="113"/>
      <c r="N1513" s="113"/>
      <c r="O1513" s="113"/>
      <c r="P1513" s="113"/>
      <c r="Q1513" s="113"/>
      <c r="R1513" s="113"/>
      <c r="S1513" s="113"/>
      <c r="T1513" s="113"/>
      <c r="U1513" s="113"/>
      <c r="V1513" s="113"/>
      <c r="W1513" s="113"/>
    </row>
    <row r="1514" spans="1:23" ht="18.75">
      <c r="A1514" s="113" t="s">
        <v>998</v>
      </c>
      <c r="B1514" s="113"/>
      <c r="C1514" s="113"/>
      <c r="D1514" s="113"/>
      <c r="E1514" s="113"/>
      <c r="F1514" s="113"/>
      <c r="G1514" s="113"/>
      <c r="H1514" s="113"/>
      <c r="I1514" s="113"/>
      <c r="J1514" s="113"/>
      <c r="K1514" s="113"/>
      <c r="L1514" s="113"/>
      <c r="M1514" s="113"/>
      <c r="N1514" s="113"/>
      <c r="O1514" s="113"/>
      <c r="P1514" s="113"/>
      <c r="Q1514" s="113"/>
      <c r="R1514" s="113"/>
      <c r="S1514" s="113"/>
      <c r="T1514" s="113"/>
      <c r="U1514" s="113"/>
      <c r="V1514" s="113"/>
      <c r="W1514" s="113"/>
    </row>
    <row r="1516" spans="1:23">
      <c r="A1516" s="114" t="s">
        <v>169</v>
      </c>
      <c r="B1516" s="114"/>
      <c r="C1516" s="114"/>
      <c r="D1516" s="114"/>
      <c r="E1516" s="114"/>
      <c r="F1516" s="114"/>
      <c r="G1516" s="114"/>
      <c r="H1516" s="114"/>
      <c r="I1516" s="114"/>
      <c r="J1516" s="114"/>
      <c r="K1516" s="114"/>
      <c r="L1516" s="114"/>
      <c r="M1516" s="114"/>
      <c r="N1516" s="114"/>
      <c r="O1516" s="114"/>
      <c r="P1516" s="114"/>
      <c r="Q1516" s="114"/>
      <c r="R1516" s="114"/>
      <c r="S1516" s="114"/>
      <c r="T1516" s="114"/>
      <c r="U1516" s="114"/>
      <c r="V1516" s="114"/>
      <c r="W1516" s="114"/>
    </row>
    <row r="1517" spans="1:23">
      <c r="A1517" s="45"/>
      <c r="B1517" s="45"/>
      <c r="C1517" s="45"/>
      <c r="D1517" s="45"/>
      <c r="E1517" s="45"/>
      <c r="F1517" s="45"/>
      <c r="G1517" s="45"/>
      <c r="H1517" s="45"/>
      <c r="I1517" s="45"/>
      <c r="J1517" s="45"/>
      <c r="K1517" s="45"/>
      <c r="L1517" s="45"/>
      <c r="M1517" s="45"/>
      <c r="N1517" s="45"/>
      <c r="O1517" s="45"/>
      <c r="P1517" s="45"/>
      <c r="Q1517" s="45"/>
      <c r="R1517" s="45"/>
      <c r="S1517" s="45"/>
      <c r="T1517" s="45"/>
      <c r="U1517" s="45"/>
      <c r="V1517" s="45"/>
      <c r="W1517" s="45"/>
    </row>
    <row r="1518" spans="1:23" ht="18.75">
      <c r="A1518" s="115" t="s">
        <v>1013</v>
      </c>
      <c r="B1518" s="115"/>
      <c r="C1518" s="115"/>
      <c r="D1518" s="115"/>
      <c r="E1518" s="115"/>
      <c r="F1518" s="115"/>
      <c r="G1518" s="115"/>
      <c r="H1518" s="115"/>
      <c r="I1518" s="115"/>
      <c r="J1518" s="115"/>
      <c r="K1518" s="115"/>
      <c r="L1518" s="115"/>
      <c r="M1518" s="115"/>
      <c r="N1518" s="115"/>
      <c r="O1518" s="115"/>
      <c r="P1518" s="115"/>
      <c r="Q1518" s="115"/>
      <c r="R1518" s="115"/>
      <c r="S1518" s="115"/>
      <c r="T1518" s="115"/>
      <c r="U1518" s="115"/>
      <c r="V1518" s="115"/>
      <c r="W1518" s="115"/>
    </row>
    <row r="1519" spans="1:23" ht="18.75">
      <c r="A1519" s="115" t="s">
        <v>996</v>
      </c>
      <c r="B1519" s="115"/>
      <c r="C1519" s="115"/>
      <c r="D1519" s="115"/>
      <c r="E1519" s="115"/>
      <c r="F1519" s="115"/>
      <c r="G1519" s="115"/>
      <c r="H1519" s="115"/>
      <c r="I1519" s="115"/>
      <c r="J1519" s="115"/>
      <c r="K1519" s="115"/>
      <c r="L1519" s="115"/>
      <c r="M1519" s="115"/>
      <c r="N1519" s="115"/>
      <c r="O1519" s="115"/>
      <c r="P1519" s="115"/>
      <c r="Q1519" s="115"/>
      <c r="R1519" s="115"/>
      <c r="S1519" s="115"/>
      <c r="T1519" s="115"/>
      <c r="U1519" s="115"/>
      <c r="V1519" s="115"/>
      <c r="W1519" s="115"/>
    </row>
    <row r="1520" spans="1:23" ht="18.75">
      <c r="A1520" s="116" t="s">
        <v>997</v>
      </c>
      <c r="B1520" s="116"/>
      <c r="C1520" s="116"/>
      <c r="D1520" s="116"/>
      <c r="E1520" s="116"/>
      <c r="F1520" s="116"/>
      <c r="G1520" s="116"/>
      <c r="H1520" s="116"/>
      <c r="I1520" s="116"/>
      <c r="J1520" s="116"/>
      <c r="K1520" s="116"/>
      <c r="L1520" s="116"/>
      <c r="M1520" s="116"/>
      <c r="N1520" s="116"/>
      <c r="O1520" s="116"/>
      <c r="P1520" s="116"/>
      <c r="Q1520" s="116"/>
      <c r="R1520" s="116"/>
      <c r="S1520" s="116"/>
      <c r="T1520" s="116"/>
      <c r="U1520" s="116"/>
      <c r="V1520" s="116"/>
      <c r="W1520" s="116"/>
    </row>
    <row r="1521" spans="1:24" ht="18.75">
      <c r="A1521" s="52"/>
      <c r="B1521" s="52"/>
      <c r="C1521" s="52"/>
      <c r="D1521" s="52"/>
      <c r="E1521" s="52"/>
      <c r="F1521" s="52"/>
      <c r="G1521" s="52"/>
      <c r="H1521" s="52"/>
      <c r="I1521" s="52"/>
      <c r="J1521" s="52"/>
      <c r="K1521" s="52"/>
      <c r="L1521" s="52"/>
      <c r="M1521" s="52"/>
      <c r="N1521" s="52"/>
      <c r="O1521" s="52"/>
      <c r="P1521" s="52"/>
      <c r="Q1521" s="52"/>
      <c r="R1521" s="52"/>
      <c r="S1521" s="52"/>
      <c r="T1521" s="52"/>
      <c r="U1521" s="52"/>
      <c r="V1521" s="52"/>
    </row>
    <row r="1522" spans="1:24">
      <c r="A1522" s="10"/>
      <c r="B1522" s="10"/>
      <c r="C1522" s="10"/>
      <c r="D1522" s="10"/>
      <c r="E1522" s="10"/>
      <c r="F1522" s="10"/>
      <c r="G1522" s="10"/>
      <c r="H1522" s="10"/>
      <c r="I1522" s="10"/>
      <c r="J1522" s="10"/>
      <c r="K1522" s="10"/>
      <c r="L1522" s="10"/>
      <c r="M1522" s="10"/>
      <c r="N1522" s="10"/>
      <c r="O1522" s="10"/>
      <c r="P1522" s="10"/>
      <c r="Q1522" s="10"/>
      <c r="R1522" s="10"/>
      <c r="S1522" s="10"/>
      <c r="T1522" s="10"/>
    </row>
    <row r="1523" spans="1:24" ht="18.75">
      <c r="A1523" s="117" t="s">
        <v>1000</v>
      </c>
      <c r="B1523" s="117"/>
      <c r="C1523" s="49"/>
      <c r="D1523" s="49"/>
      <c r="E1523" s="49"/>
      <c r="F1523" s="49"/>
      <c r="G1523" s="49"/>
      <c r="H1523" s="49"/>
      <c r="I1523" s="49"/>
      <c r="J1523" s="49"/>
      <c r="K1523" s="49"/>
      <c r="L1523" s="49"/>
      <c r="M1523" s="49"/>
      <c r="N1523" s="49"/>
      <c r="O1523" s="49"/>
      <c r="P1523" s="49"/>
      <c r="Q1523" s="49"/>
      <c r="R1523" s="49"/>
      <c r="S1523" s="49"/>
      <c r="T1523" s="49"/>
    </row>
    <row r="1524" spans="1:24" ht="18.75">
      <c r="A1524" s="117" t="s">
        <v>1001</v>
      </c>
      <c r="B1524" s="117"/>
      <c r="C1524" s="44"/>
      <c r="D1524" s="44"/>
      <c r="E1524" s="44"/>
      <c r="F1524" s="44"/>
      <c r="G1524" s="44"/>
      <c r="H1524" s="44"/>
      <c r="I1524" s="44"/>
      <c r="J1524" s="44"/>
      <c r="K1524" s="44"/>
      <c r="L1524" s="44"/>
      <c r="M1524" s="44"/>
      <c r="N1524" s="44"/>
      <c r="O1524" s="44"/>
      <c r="P1524" s="44"/>
      <c r="Q1524" s="44"/>
      <c r="R1524" s="44"/>
      <c r="S1524" s="44"/>
      <c r="T1524" s="44"/>
    </row>
    <row r="1525" spans="1:24" ht="18.75">
      <c r="A1525" s="117"/>
      <c r="B1525" s="117"/>
      <c r="D1525" s="49"/>
      <c r="E1525" s="49"/>
      <c r="F1525" s="49"/>
      <c r="G1525" s="49"/>
      <c r="H1525" s="49"/>
      <c r="I1525" s="49"/>
      <c r="J1525" s="49"/>
      <c r="K1525" s="49"/>
      <c r="L1525" s="49"/>
      <c r="M1525" s="49"/>
      <c r="N1525" s="49"/>
      <c r="O1525" s="49"/>
      <c r="P1525" s="49"/>
      <c r="Q1525" s="49"/>
      <c r="R1525" s="49"/>
      <c r="S1525" s="49"/>
      <c r="T1525" s="49"/>
    </row>
    <row r="1526" spans="1:24" ht="18.75">
      <c r="A1526" s="118" t="s">
        <v>224</v>
      </c>
      <c r="B1526" s="118"/>
      <c r="C1526" s="118"/>
      <c r="D1526" s="118"/>
      <c r="E1526" s="118"/>
      <c r="F1526" s="118"/>
      <c r="G1526" s="118"/>
      <c r="H1526" s="118"/>
      <c r="I1526" s="118"/>
      <c r="J1526" s="118"/>
      <c r="K1526" s="118"/>
      <c r="L1526" s="118"/>
      <c r="M1526" s="118"/>
      <c r="N1526" s="118"/>
      <c r="O1526" s="118"/>
      <c r="P1526" s="141" t="s">
        <v>328</v>
      </c>
      <c r="Q1526" s="141"/>
      <c r="R1526" s="141"/>
      <c r="S1526" s="141"/>
      <c r="T1526" s="141"/>
      <c r="U1526" s="141"/>
      <c r="V1526" s="141"/>
    </row>
    <row r="1527" spans="1:24">
      <c r="A1527" s="29"/>
      <c r="B1527" s="29"/>
      <c r="C1527" s="29"/>
      <c r="D1527" s="29"/>
      <c r="E1527" s="29"/>
      <c r="F1527" s="29"/>
      <c r="G1527" s="29"/>
      <c r="H1527" s="29"/>
      <c r="I1527" s="29"/>
      <c r="J1527" s="29"/>
      <c r="K1527" s="29"/>
      <c r="L1527" s="29"/>
      <c r="M1527" s="29"/>
      <c r="N1527" s="29"/>
      <c r="O1527" s="29"/>
      <c r="P1527" s="29"/>
      <c r="Q1527" s="29"/>
      <c r="R1527" s="29"/>
      <c r="S1527" s="29"/>
      <c r="T1527" s="29"/>
    </row>
    <row r="1528" spans="1:24" ht="30" customHeight="1">
      <c r="A1528" s="130" t="s">
        <v>170</v>
      </c>
      <c r="B1528" s="130"/>
      <c r="C1528" s="130"/>
      <c r="D1528" s="130"/>
      <c r="E1528" s="130"/>
      <c r="F1528" s="130"/>
      <c r="G1528" s="130"/>
      <c r="H1528" s="130"/>
      <c r="I1528" s="130"/>
      <c r="J1528" s="130"/>
      <c r="K1528" s="130"/>
      <c r="L1528" s="130"/>
      <c r="M1528" s="130"/>
      <c r="N1528" s="130"/>
      <c r="O1528" s="130"/>
      <c r="P1528" s="130"/>
      <c r="Q1528" s="130"/>
      <c r="R1528" s="130"/>
      <c r="S1528" s="130"/>
      <c r="T1528" s="138" t="s">
        <v>178</v>
      </c>
      <c r="U1528" s="109" t="s">
        <v>291</v>
      </c>
      <c r="V1528" s="109" t="s">
        <v>295</v>
      </c>
      <c r="W1528" s="109" t="s">
        <v>1014</v>
      </c>
    </row>
    <row r="1529" spans="1:24" ht="66.75" customHeight="1">
      <c r="A1529" s="109" t="s">
        <v>171</v>
      </c>
      <c r="B1529" s="130" t="s">
        <v>172</v>
      </c>
      <c r="C1529" s="109" t="s">
        <v>173</v>
      </c>
      <c r="D1529" s="109" t="s">
        <v>174</v>
      </c>
      <c r="E1529" s="109"/>
      <c r="F1529" s="109" t="s">
        <v>175</v>
      </c>
      <c r="G1529" s="109"/>
      <c r="H1529" s="109" t="s">
        <v>176</v>
      </c>
      <c r="I1529" s="109"/>
      <c r="J1529" s="109" t="s">
        <v>1002</v>
      </c>
      <c r="K1529" s="109"/>
      <c r="L1529" s="109" t="s">
        <v>1003</v>
      </c>
      <c r="M1529" s="109"/>
      <c r="N1529" s="109" t="s">
        <v>1004</v>
      </c>
      <c r="O1529" s="109"/>
      <c r="P1529" s="109" t="s">
        <v>7</v>
      </c>
      <c r="Q1529" s="109"/>
      <c r="R1529" s="109" t="s">
        <v>177</v>
      </c>
      <c r="S1529" s="109"/>
      <c r="T1529" s="139"/>
      <c r="U1529" s="109"/>
      <c r="V1529" s="109"/>
      <c r="W1529" s="109"/>
    </row>
    <row r="1530" spans="1:24" ht="16.5">
      <c r="A1530" s="109"/>
      <c r="B1530" s="130"/>
      <c r="C1530" s="109"/>
      <c r="D1530" s="51" t="s">
        <v>179</v>
      </c>
      <c r="E1530" s="53" t="s">
        <v>3</v>
      </c>
      <c r="F1530" s="51" t="s">
        <v>179</v>
      </c>
      <c r="G1530" s="53" t="s">
        <v>3</v>
      </c>
      <c r="H1530" s="51" t="s">
        <v>179</v>
      </c>
      <c r="I1530" s="53" t="s">
        <v>3</v>
      </c>
      <c r="J1530" s="51" t="s">
        <v>179</v>
      </c>
      <c r="K1530" s="53" t="s">
        <v>3</v>
      </c>
      <c r="L1530" s="51" t="s">
        <v>179</v>
      </c>
      <c r="M1530" s="53" t="s">
        <v>3</v>
      </c>
      <c r="N1530" s="51" t="s">
        <v>179</v>
      </c>
      <c r="O1530" s="53" t="s">
        <v>3</v>
      </c>
      <c r="P1530" s="51" t="s">
        <v>179</v>
      </c>
      <c r="Q1530" s="53" t="s">
        <v>3</v>
      </c>
      <c r="R1530" s="51" t="s">
        <v>179</v>
      </c>
      <c r="S1530" s="53" t="s">
        <v>3</v>
      </c>
      <c r="T1530" s="140"/>
      <c r="U1530" s="109"/>
      <c r="V1530" s="109"/>
      <c r="W1530" s="109"/>
    </row>
    <row r="1531" spans="1:24" ht="18.75">
      <c r="A1531" s="28">
        <v>1</v>
      </c>
      <c r="B1531" s="79"/>
      <c r="C1531" s="28"/>
      <c r="D1531" s="28"/>
      <c r="E1531" s="17">
        <f>IF((C1531&lt;=7),VLOOKUP(D1531,'7 лет'!$A$5:$B$78,2),IF((C1531=8),VLOOKUP(D1531,'8 лет'!$A$5:$B$78,2),IF((C1531=9),VLOOKUP(D1531,'9 лет'!$A$5:$B$78,2),IF((C1531=10),VLOOKUP(D1531,'10 лет'!$A$5:$B$78,2),IF((C1531=11),VLOOKUP(D1531,'11 лет'!$A$5:$B$78,2),IF((C1531=12),VLOOKUP(D1531,'12 лет'!$A$5:$B$78,2),IF((C1531=13),VLOOKUP(D1531,'13 лет'!$A$5:$B$78,2),IF((C1531=14),VLOOKUP(D1531,'14 лет'!$A$5:$B$78,2),IF((C1531=15),VLOOKUP(D1531,'15 лет'!$A$5:$B$78,2),IF((C1531=16),VLOOKUP(D1531,'16 лет'!$A$5:$B$78,2),IF((C1531=17),VLOOKUP(D1531,'17 лет'!$A$5:$B$78,2))))))))))))</f>
        <v>0</v>
      </c>
      <c r="F1531" s="28"/>
      <c r="G1531" s="17">
        <f>IF((C1531&lt;=7),VLOOKUP(F1531,'7 лет'!$C$5:$D$79,2),IF((C1531=8),VLOOKUP(F1531,'8 лет'!$C$5:$D$79,2),IF((C1531=9),VLOOKUP(F1531,'9 лет'!$C$5:$D$79,2),IF((C1531=10),VLOOKUP(F1531,'10 лет'!$C$5:$D$79,2),IF((C1531=11),VLOOKUP(F1531,'11 лет'!$C$5:$D$79,2),IF((C1531=12),VLOOKUP(F1531,'12 лет'!$C$5:$D$79,2),IF((C1531=13),VLOOKUP(F1531,'13 лет'!$C$5:$D$79,2),IF((C1531=14),VLOOKUP(F1531,'14 лет'!$C$5:$D$79,2),IF((C1531=15),VLOOKUP(F1531,'15 лет'!$C$5:$D$79,2),IF((C1531=16),VLOOKUP(F1531,'16 лет'!$C$5:$D$79,2),IF((C1531=17),VLOOKUP(F1531,'17 лет'!$C$5:$D$79,2))))))))))))</f>
        <v>0</v>
      </c>
      <c r="H1531" s="28"/>
      <c r="I1531" s="17">
        <f>IF((C1531&lt;=7),VLOOKUP(H1531,'7 лет'!$E$5:$F$79,2),IF((C1531=8),VLOOKUP(H1531,'8 лет'!$E$5:$F$79,2),IF((C1531=9),VLOOKUP(H1531,'9 лет'!$E$5:$F$79,2),IF((C1531=10),VLOOKUP(H1531,'10 лет'!$E$5:$F$79,2),IF((C1531=11),VLOOKUP(H1531,'11 лет'!$E$5:$F$79,2),IF((C1531=12),VLOOKUP(H1531,'12 лет'!$E$5:$F$79,2),IF((C1531=13),VLOOKUP(H1531,'13 лет'!$E$5:$F$79,2),IF((C1531=14),VLOOKUP(H1531,'14 лет'!$E$5:$F$79,2),IF((C1531=15),VLOOKUP(H1531,'15 лет'!$E$5:$F$79,2),IF((C1531=16),VLOOKUP(H1531,'16 лет'!$E$5:$F$79,2),IF((C1531=17),VLOOKUP(H1531,'17 лет'!$E$5:$F$79,2))))))))))))</f>
        <v>0</v>
      </c>
      <c r="J1531" s="28"/>
      <c r="K1531" s="17">
        <f>IF((C1531&lt;=7),VLOOKUP(J1531,'7 лет'!$G$5:$H$79,2),IF((C1531=8),VLOOKUP(J1531,'8 лет'!$G$5:$H$79,2),IF((C1531=9),VLOOKUP(J1531,'9 лет'!$G$5:$H$79,2),IF((C1531=10),VLOOKUP(J1531,'10 лет'!$G$5:$H$79,2),IF((C1531=11),VLOOKUP(J1531,'11 лет'!$G$5:$H$79,2),IF((C1531=12),VLOOKUP(J1531,'12 лет'!$G$5:$H$79,2),IF((C1531=13),VLOOKUP(J1531,'13 лет'!$G$5:$H$79,2),IF((C1531=14),VLOOKUP(J1531,'14 лет'!$G$5:$H$79,2),IF(C1531&gt;=15,"0")))))))))</f>
        <v>0</v>
      </c>
      <c r="L1531" s="28"/>
      <c r="M1531" s="17" t="str">
        <f>IF((C1531=12),VLOOKUP(L1531,'12 лет'!$I$5:$J$81,2),IF((C1531=13),VLOOKUP(L1531,'13 лет'!$I$5:$J$81,2),IF((C1531=14),VLOOKUP(L1531,'14 лет'!$I$5:$J$80,2),IF((C1531=15),VLOOKUP(L1531,'15 лет'!$G$5:$H$82,2),IF((C1531=16),VLOOKUP(L1531,'16 лет'!$G$5:$H$81,2),IF((C1531=17),VLOOKUP(L1531,'17 лет'!$G$5:$H$81,2),IF(C1531&lt;12,"0")))))))</f>
        <v>0</v>
      </c>
      <c r="N1531" s="28"/>
      <c r="O1531" s="17" t="str">
        <f>IF((C1531=15),VLOOKUP(N1531,'15 лет'!$I$5:$J$100,2),IF((C1531=16),VLOOKUP(N1531,'16 лет'!$I$5:$J$94,2),IF((C1531=17),VLOOKUP(N1531,'17 лет'!$I$5:$J$97,2),IF(C1531&lt;15,"0"))))</f>
        <v>0</v>
      </c>
      <c r="P1531" s="11"/>
      <c r="Q1531" s="17">
        <f>IF((C1531&lt;=7),VLOOKUP(P1531,'7 лет'!$I$5:$J$79,2),IF((C1531=8),VLOOKUP(P1531,'8 лет'!$I$5:$J$79,2),IF((C1531=9),VLOOKUP(P1531,'9 лет'!$I$5:$J$79,2),IF((C1531=10),VLOOKUP(P1531,'10 лет'!$I$5:$J$79,2),IF((C1531=11),VLOOKUP(P1531,'11 лет'!$I$5:$J$79,2),IF((C1531=12),VLOOKUP(P1531,'12 лет'!$K$5:$L$79,2),IF((C1531=13),VLOOKUP(P1531,'13 лет'!$K$5:$L$79,2),IF((C1531=14),VLOOKUP(P1531,'14 лет'!$K$5:$L$79,2),IF((C1531=15),VLOOKUP(P1531,'15 лет'!$K$5:$L$79,2),IF((C1531=16),VLOOKUP(P1531,'16 лет'!$K$5:$L$79,2),IF((C1531=17),VLOOKUP(P1531,'17 лет'!$K$5:$L$79,2),)))))))))))</f>
        <v>50</v>
      </c>
      <c r="R1531" s="28"/>
      <c r="S1531" s="17">
        <f>IF((C1531&lt;=7),VLOOKUP(R1531,'7 лет'!$K$5:$L$79,2),IF((C1531=8),VLOOKUP(R1531,'8 лет'!$K$5:$L$79,2),IF((C1531=9),VLOOKUP(R1531,'9 лет'!$K$5:$L$79,2),IF((C1531=10),VLOOKUP(R1531,'10 лет'!$K$5:$L$79,2),IF((C1531=11),VLOOKUP(R1531,'11 лет'!$K$5:$L$79,2),IF((C1531=12),VLOOKUP(R1531,'12 лет'!$M$5:$N$79,2),IF((C1531=13),VLOOKUP(R1531,'13 лет'!$M$5:$N$79,2),IF((C1531=14),VLOOKUP(R1531,'14 лет'!$M$5:$N$79,2),IF((C1531=15),VLOOKUP(R1531,'15 лет'!$M$5:$N$79,2),IF((C1531=16),VLOOKUP(R1531,'16 лет'!$M$5:$N$79,2),IF((C1531=17),VLOOKUP(R1531,'17 лет'!$M$5:$N$79,2))))))))))))</f>
        <v>0</v>
      </c>
      <c r="T1531" s="34">
        <f t="shared" ref="T1531:T1536" si="72">SUM(E1531+G1531+I1531+K1531+M1531+O1531+Q1531+S1531)</f>
        <v>50</v>
      </c>
      <c r="U1531" s="4">
        <f>'Личное первенство юноши'!U229</f>
        <v>7</v>
      </c>
      <c r="V1531" s="119">
        <f ca="1">'Командный зачет'!G46</f>
        <v>2</v>
      </c>
      <c r="W1531" s="110">
        <f ca="1">SUM(V1531*2)</f>
        <v>4</v>
      </c>
      <c r="X1531" t="str">
        <f>P1526</f>
        <v>Субъект РФ 37</v>
      </c>
    </row>
    <row r="1532" spans="1:24" ht="18.75">
      <c r="A1532" s="28">
        <v>2</v>
      </c>
      <c r="B1532" s="79"/>
      <c r="C1532" s="28"/>
      <c r="D1532" s="28"/>
      <c r="E1532" s="17">
        <f>IF((C1532&lt;=7),VLOOKUP(D1532,'7 лет'!$A$5:$B$78,2),IF((C1532=8),VLOOKUP(D1532,'8 лет'!$A$5:$B$78,2),IF((C1532=9),VLOOKUP(D1532,'9 лет'!$A$5:$B$78,2),IF((C1532=10),VLOOKUP(D1532,'10 лет'!$A$5:$B$78,2),IF((C1532=11),VLOOKUP(D1532,'11 лет'!$A$5:$B$78,2),IF((C1532=12),VLOOKUP(D1532,'12 лет'!$A$5:$B$78,2),IF((C1532=13),VLOOKUP(D1532,'13 лет'!$A$5:$B$78,2),IF((C1532=14),VLOOKUP(D1532,'14 лет'!$A$5:$B$78,2),IF((C1532=15),VLOOKUP(D1532,'15 лет'!$A$5:$B$78,2),IF((C1532=16),VLOOKUP(D1532,'16 лет'!$A$5:$B$78,2),IF((C1532=17),VLOOKUP(D1532,'17 лет'!$A$5:$B$78,2))))))))))))</f>
        <v>0</v>
      </c>
      <c r="F1532" s="28"/>
      <c r="G1532" s="17">
        <f>IF((C1532&lt;=7),VLOOKUP(F1532,'7 лет'!$C$5:$D$79,2),IF((C1532=8),VLOOKUP(F1532,'8 лет'!$C$5:$D$79,2),IF((C1532=9),VLOOKUP(F1532,'9 лет'!$C$5:$D$79,2),IF((C1532=10),VLOOKUP(F1532,'10 лет'!$C$5:$D$79,2),IF((C1532=11),VLOOKUP(F1532,'11 лет'!$C$5:$D$79,2),IF((C1532=12),VLOOKUP(F1532,'12 лет'!$C$5:$D$79,2),IF((C1532=13),VLOOKUP(F1532,'13 лет'!$C$5:$D$79,2),IF((C1532=14),VLOOKUP(F1532,'14 лет'!$C$5:$D$79,2),IF((C1532=15),VLOOKUP(F1532,'15 лет'!$C$5:$D$79,2),IF((C1532=16),VLOOKUP(F1532,'16 лет'!$C$5:$D$79,2),IF((C1532=17),VLOOKUP(F1532,'17 лет'!$C$5:$D$79,2))))))))))))</f>
        <v>0</v>
      </c>
      <c r="H1532" s="28"/>
      <c r="I1532" s="17">
        <f>IF((C1532&lt;=7),VLOOKUP(H1532,'7 лет'!$E$5:$F$79,2),IF((C1532=8),VLOOKUP(H1532,'8 лет'!$E$5:$F$79,2),IF((C1532=9),VLOOKUP(H1532,'9 лет'!$E$5:$F$79,2),IF((C1532=10),VLOOKUP(H1532,'10 лет'!$E$5:$F$79,2),IF((C1532=11),VLOOKUP(H1532,'11 лет'!$E$5:$F$79,2),IF((C1532=12),VLOOKUP(H1532,'12 лет'!$E$5:$F$79,2),IF((C1532=13),VLOOKUP(H1532,'13 лет'!$E$5:$F$79,2),IF((C1532=14),VLOOKUP(H1532,'14 лет'!$E$5:$F$79,2),IF((C1532=15),VLOOKUP(H1532,'15 лет'!$E$5:$F$79,2),IF((C1532=16),VLOOKUP(H1532,'16 лет'!$E$5:$F$79,2),IF((C1532=17),VLOOKUP(H1532,'17 лет'!$E$5:$F$79,2))))))))))))</f>
        <v>0</v>
      </c>
      <c r="J1532" s="28"/>
      <c r="K1532" s="17">
        <f>IF((C1532&lt;=7),VLOOKUP(J1532,'7 лет'!$G$5:$H$79,2),IF((C1532=8),VLOOKUP(J1532,'8 лет'!$G$5:$H$79,2),IF((C1532=9),VLOOKUP(J1532,'9 лет'!$G$5:$H$79,2),IF((C1532=10),VLOOKUP(J1532,'10 лет'!$G$5:$H$79,2),IF((C1532=11),VLOOKUP(J1532,'11 лет'!$G$5:$H$79,2),IF((C1532=12),VLOOKUP(J1532,'12 лет'!$G$5:$H$79,2),IF((C1532=13),VLOOKUP(J1532,'13 лет'!$G$5:$H$79,2),IF((C1532=14),VLOOKUP(J1532,'14 лет'!$G$5:$H$79,2),IF(C1532&gt;=15,"0")))))))))</f>
        <v>0</v>
      </c>
      <c r="L1532" s="28"/>
      <c r="M1532" s="17" t="str">
        <f>IF((C1532=12),VLOOKUP(L1532,'12 лет'!$I$5:$J$81,2),IF((C1532=13),VLOOKUP(L1532,'13 лет'!$I$5:$J$81,2),IF((C1532=14),VLOOKUP(L1532,'14 лет'!$I$5:$J$80,2),IF((C1532=15),VLOOKUP(L1532,'15 лет'!$G$5:$H$82,2),IF((C1532=16),VLOOKUP(L1532,'16 лет'!$G$5:$H$81,2),IF((C1532=17),VLOOKUP(L1532,'17 лет'!$G$5:$H$81,2),IF(C1532&lt;12,"0")))))))</f>
        <v>0</v>
      </c>
      <c r="N1532" s="28"/>
      <c r="O1532" s="17" t="str">
        <f>IF((C1532=15),VLOOKUP(N1532,'15 лет'!$I$5:$J$100,2),IF((C1532=16),VLOOKUP(N1532,'16 лет'!$I$5:$J$94,2),IF((C1532=17),VLOOKUP(N1532,'17 лет'!$I$5:$J$97,2),IF(C1532&lt;15,"0"))))</f>
        <v>0</v>
      </c>
      <c r="P1532" s="11"/>
      <c r="Q1532" s="17">
        <f>IF((C1532&lt;=7),VLOOKUP(P1532,'7 лет'!$I$5:$J$79,2),IF((C1532=8),VLOOKUP(P1532,'8 лет'!$I$5:$J$79,2),IF((C1532=9),VLOOKUP(P1532,'9 лет'!$I$5:$J$79,2),IF((C1532=10),VLOOKUP(P1532,'10 лет'!$I$5:$J$79,2),IF((C1532=11),VLOOKUP(P1532,'11 лет'!$I$5:$J$79,2),IF((C1532=12),VLOOKUP(P1532,'12 лет'!$K$5:$L$79,2),IF((C1532=13),VLOOKUP(P1532,'13 лет'!$K$5:$L$79,2),IF((C1532=14),VLOOKUP(P1532,'14 лет'!$K$5:$L$79,2),IF((C1532=15),VLOOKUP(P1532,'15 лет'!$K$5:$L$79,2),IF((C1532=16),VLOOKUP(P1532,'16 лет'!$K$5:$L$79,2),IF((C1532=17),VLOOKUP(P1532,'17 лет'!$K$5:$L$79,2),)))))))))))</f>
        <v>50</v>
      </c>
      <c r="R1532" s="28"/>
      <c r="S1532" s="17">
        <f>IF((C1532&lt;=7),VLOOKUP(R1532,'7 лет'!$K$5:$L$79,2),IF((C1532=8),VLOOKUP(R1532,'8 лет'!$K$5:$L$79,2),IF((C1532=9),VLOOKUP(R1532,'9 лет'!$K$5:$L$79,2),IF((C1532=10),VLOOKUP(R1532,'10 лет'!$K$5:$L$79,2),IF((C1532=11),VLOOKUP(R1532,'11 лет'!$K$5:$L$79,2),IF((C1532=12),VLOOKUP(R1532,'12 лет'!$M$5:$N$79,2),IF((C1532=13),VLOOKUP(R1532,'13 лет'!$M$5:$N$79,2),IF((C1532=14),VLOOKUP(R1532,'14 лет'!$M$5:$N$79,2),IF((C1532=15),VLOOKUP(R1532,'15 лет'!$M$5:$N$79,2),IF((C1532=16),VLOOKUP(R1532,'16 лет'!$M$5:$N$79,2),IF((C1532=17),VLOOKUP(R1532,'17 лет'!$M$5:$N$79,2))))))))))))</f>
        <v>0</v>
      </c>
      <c r="T1532" s="34">
        <f t="shared" si="72"/>
        <v>50</v>
      </c>
      <c r="U1532" s="4">
        <f>'Личное первенство юноши'!U230</f>
        <v>7</v>
      </c>
      <c r="V1532" s="120"/>
      <c r="W1532" s="111"/>
      <c r="X1532" t="str">
        <f>P1526</f>
        <v>Субъект РФ 37</v>
      </c>
    </row>
    <row r="1533" spans="1:24" ht="18.75">
      <c r="A1533" s="28">
        <v>3</v>
      </c>
      <c r="B1533" s="79"/>
      <c r="C1533" s="28"/>
      <c r="D1533" s="28"/>
      <c r="E1533" s="17">
        <f>IF((C1533&lt;=7),VLOOKUP(D1533,'7 лет'!$A$5:$B$78,2),IF((C1533=8),VLOOKUP(D1533,'8 лет'!$A$5:$B$78,2),IF((C1533=9),VLOOKUP(D1533,'9 лет'!$A$5:$B$78,2),IF((C1533=10),VLOOKUP(D1533,'10 лет'!$A$5:$B$78,2),IF((C1533=11),VLOOKUP(D1533,'11 лет'!$A$5:$B$78,2),IF((C1533=12),VLOOKUP(D1533,'12 лет'!$A$5:$B$78,2),IF((C1533=13),VLOOKUP(D1533,'13 лет'!$A$5:$B$78,2),IF((C1533=14),VLOOKUP(D1533,'14 лет'!$A$5:$B$78,2),IF((C1533=15),VLOOKUP(D1533,'15 лет'!$A$5:$B$78,2),IF((C1533=16),VLOOKUP(D1533,'16 лет'!$A$5:$B$78,2),IF((C1533=17),VLOOKUP(D1533,'17 лет'!$A$5:$B$78,2))))))))))))</f>
        <v>0</v>
      </c>
      <c r="F1533" s="28"/>
      <c r="G1533" s="17">
        <f>IF((C1533&lt;=7),VLOOKUP(F1533,'7 лет'!$C$5:$D$79,2),IF((C1533=8),VLOOKUP(F1533,'8 лет'!$C$5:$D$79,2),IF((C1533=9),VLOOKUP(F1533,'9 лет'!$C$5:$D$79,2),IF((C1533=10),VLOOKUP(F1533,'10 лет'!$C$5:$D$79,2),IF((C1533=11),VLOOKUP(F1533,'11 лет'!$C$5:$D$79,2),IF((C1533=12),VLOOKUP(F1533,'12 лет'!$C$5:$D$79,2),IF((C1533=13),VLOOKUP(F1533,'13 лет'!$C$5:$D$79,2),IF((C1533=14),VLOOKUP(F1533,'14 лет'!$C$5:$D$79,2),IF((C1533=15),VLOOKUP(F1533,'15 лет'!$C$5:$D$79,2),IF((C1533=16),VLOOKUP(F1533,'16 лет'!$C$5:$D$79,2),IF((C1533=17),VLOOKUP(F1533,'17 лет'!$C$5:$D$79,2))))))))))))</f>
        <v>0</v>
      </c>
      <c r="H1533" s="28"/>
      <c r="I1533" s="17">
        <f>IF((C1533&lt;=7),VLOOKUP(H1533,'7 лет'!$E$5:$F$79,2),IF((C1533=8),VLOOKUP(H1533,'8 лет'!$E$5:$F$79,2),IF((C1533=9),VLOOKUP(H1533,'9 лет'!$E$5:$F$79,2),IF((C1533=10),VLOOKUP(H1533,'10 лет'!$E$5:$F$79,2),IF((C1533=11),VLOOKUP(H1533,'11 лет'!$E$5:$F$79,2),IF((C1533=12),VLOOKUP(H1533,'12 лет'!$E$5:$F$79,2),IF((C1533=13),VLOOKUP(H1533,'13 лет'!$E$5:$F$79,2),IF((C1533=14),VLOOKUP(H1533,'14 лет'!$E$5:$F$79,2),IF((C1533=15),VLOOKUP(H1533,'15 лет'!$E$5:$F$79,2),IF((C1533=16),VLOOKUP(H1533,'16 лет'!$E$5:$F$79,2),IF((C1533=17),VLOOKUP(H1533,'17 лет'!$E$5:$F$79,2))))))))))))</f>
        <v>0</v>
      </c>
      <c r="J1533" s="28"/>
      <c r="K1533" s="17">
        <f>IF((C1533&lt;=7),VLOOKUP(J1533,'7 лет'!$G$5:$H$79,2),IF((C1533=8),VLOOKUP(J1533,'8 лет'!$G$5:$H$79,2),IF((C1533=9),VLOOKUP(J1533,'9 лет'!$G$5:$H$79,2),IF((C1533=10),VLOOKUP(J1533,'10 лет'!$G$5:$H$79,2),IF((C1533=11),VLOOKUP(J1533,'11 лет'!$G$5:$H$79,2),IF((C1533=12),VLOOKUP(J1533,'12 лет'!$G$5:$H$79,2),IF((C1533=13),VLOOKUP(J1533,'13 лет'!$G$5:$H$79,2),IF((C1533=14),VLOOKUP(J1533,'14 лет'!$G$5:$H$79,2),IF(C1533&gt;=15,"0")))))))))</f>
        <v>0</v>
      </c>
      <c r="L1533" s="28"/>
      <c r="M1533" s="17" t="str">
        <f>IF((C1533=12),VLOOKUP(L1533,'12 лет'!$I$5:$J$81,2),IF((C1533=13),VLOOKUP(L1533,'13 лет'!$I$5:$J$81,2),IF((C1533=14),VLOOKUP(L1533,'14 лет'!$I$5:$J$80,2),IF((C1533=15),VLOOKUP(L1533,'15 лет'!$G$5:$H$82,2),IF((C1533=16),VLOOKUP(L1533,'16 лет'!$G$5:$H$81,2),IF((C1533=17),VLOOKUP(L1533,'17 лет'!$G$5:$H$81,2),IF(C1533&lt;12,"0")))))))</f>
        <v>0</v>
      </c>
      <c r="N1533" s="28"/>
      <c r="O1533" s="17" t="str">
        <f>IF((C1533=15),VLOOKUP(N1533,'15 лет'!$I$5:$J$100,2),IF((C1533=16),VLOOKUP(N1533,'16 лет'!$I$5:$J$94,2),IF((C1533=17),VLOOKUP(N1533,'17 лет'!$I$5:$J$97,2),IF(C1533&lt;15,"0"))))</f>
        <v>0</v>
      </c>
      <c r="P1533" s="11"/>
      <c r="Q1533" s="17">
        <f>IF((C1533&lt;=7),VLOOKUP(P1533,'7 лет'!$I$5:$J$79,2),IF((C1533=8),VLOOKUP(P1533,'8 лет'!$I$5:$J$79,2),IF((C1533=9),VLOOKUP(P1533,'9 лет'!$I$5:$J$79,2),IF((C1533=10),VLOOKUP(P1533,'10 лет'!$I$5:$J$79,2),IF((C1533=11),VLOOKUP(P1533,'11 лет'!$I$5:$J$79,2),IF((C1533=12),VLOOKUP(P1533,'12 лет'!$K$5:$L$79,2),IF((C1533=13),VLOOKUP(P1533,'13 лет'!$K$5:$L$79,2),IF((C1533=14),VLOOKUP(P1533,'14 лет'!$K$5:$L$79,2),IF((C1533=15),VLOOKUP(P1533,'15 лет'!$K$5:$L$79,2),IF((C1533=16),VLOOKUP(P1533,'16 лет'!$K$5:$L$79,2),IF((C1533=17),VLOOKUP(P1533,'17 лет'!$K$5:$L$79,2),)))))))))))</f>
        <v>50</v>
      </c>
      <c r="R1533" s="28"/>
      <c r="S1533" s="17">
        <f>IF((C1533&lt;=7),VLOOKUP(R1533,'7 лет'!$K$5:$L$79,2),IF((C1533=8),VLOOKUP(R1533,'8 лет'!$K$5:$L$79,2),IF((C1533=9),VLOOKUP(R1533,'9 лет'!$K$5:$L$79,2),IF((C1533=10),VLOOKUP(R1533,'10 лет'!$K$5:$L$79,2),IF((C1533=11),VLOOKUP(R1533,'11 лет'!$K$5:$L$79,2),IF((C1533=12),VLOOKUP(R1533,'12 лет'!$M$5:$N$79,2),IF((C1533=13),VLOOKUP(R1533,'13 лет'!$M$5:$N$79,2),IF((C1533=14),VLOOKUP(R1533,'14 лет'!$M$5:$N$79,2),IF((C1533=15),VLOOKUP(R1533,'15 лет'!$M$5:$N$79,2),IF((C1533=16),VLOOKUP(R1533,'16 лет'!$M$5:$N$79,2),IF((C1533=17),VLOOKUP(R1533,'17 лет'!$M$5:$N$79,2))))))))))))</f>
        <v>0</v>
      </c>
      <c r="T1533" s="34">
        <f t="shared" si="72"/>
        <v>50</v>
      </c>
      <c r="U1533" s="4">
        <f>'Личное первенство юноши'!U231</f>
        <v>7</v>
      </c>
      <c r="V1533" s="120"/>
      <c r="W1533" s="111"/>
      <c r="X1533" t="str">
        <f>P1526</f>
        <v>Субъект РФ 37</v>
      </c>
    </row>
    <row r="1534" spans="1:24" ht="18.75">
      <c r="A1534" s="28">
        <v>4</v>
      </c>
      <c r="B1534" s="79"/>
      <c r="C1534" s="28"/>
      <c r="D1534" s="28"/>
      <c r="E1534" s="17">
        <f>IF((C1534&lt;=7),VLOOKUP(D1534,'7 лет'!$A$5:$B$78,2),IF((C1534=8),VLOOKUP(D1534,'8 лет'!$A$5:$B$78,2),IF((C1534=9),VLOOKUP(D1534,'9 лет'!$A$5:$B$78,2),IF((C1534=10),VLOOKUP(D1534,'10 лет'!$A$5:$B$78,2),IF((C1534=11),VLOOKUP(D1534,'11 лет'!$A$5:$B$78,2),IF((C1534=12),VLOOKUP(D1534,'12 лет'!$A$5:$B$78,2),IF((C1534=13),VLOOKUP(D1534,'13 лет'!$A$5:$B$78,2),IF((C1534=14),VLOOKUP(D1534,'14 лет'!$A$5:$B$78,2),IF((C1534=15),VLOOKUP(D1534,'15 лет'!$A$5:$B$78,2),IF((C1534=16),VLOOKUP(D1534,'16 лет'!$A$5:$B$78,2),IF((C1534=17),VLOOKUP(D1534,'17 лет'!$A$5:$B$78,2))))))))))))</f>
        <v>0</v>
      </c>
      <c r="F1534" s="28"/>
      <c r="G1534" s="17">
        <f>IF((C1534&lt;=7),VLOOKUP(F1534,'7 лет'!$C$5:$D$79,2),IF((C1534=8),VLOOKUP(F1534,'8 лет'!$C$5:$D$79,2),IF((C1534=9),VLOOKUP(F1534,'9 лет'!$C$5:$D$79,2),IF((C1534=10),VLOOKUP(F1534,'10 лет'!$C$5:$D$79,2),IF((C1534=11),VLOOKUP(F1534,'11 лет'!$C$5:$D$79,2),IF((C1534=12),VLOOKUP(F1534,'12 лет'!$C$5:$D$79,2),IF((C1534=13),VLOOKUP(F1534,'13 лет'!$C$5:$D$79,2),IF((C1534=14),VLOOKUP(F1534,'14 лет'!$C$5:$D$79,2),IF((C1534=15),VLOOKUP(F1534,'15 лет'!$C$5:$D$79,2),IF((C1534=16),VLOOKUP(F1534,'16 лет'!$C$5:$D$79,2),IF((C1534=17),VLOOKUP(F1534,'17 лет'!$C$5:$D$79,2))))))))))))</f>
        <v>0</v>
      </c>
      <c r="H1534" s="28"/>
      <c r="I1534" s="17">
        <f>IF((C1534&lt;=7),VLOOKUP(H1534,'7 лет'!$E$5:$F$79,2),IF((C1534=8),VLOOKUP(H1534,'8 лет'!$E$5:$F$79,2),IF((C1534=9),VLOOKUP(H1534,'9 лет'!$E$5:$F$79,2),IF((C1534=10),VLOOKUP(H1534,'10 лет'!$E$5:$F$79,2),IF((C1534=11),VLOOKUP(H1534,'11 лет'!$E$5:$F$79,2),IF((C1534=12),VLOOKUP(H1534,'12 лет'!$E$5:$F$79,2),IF((C1534=13),VLOOKUP(H1534,'13 лет'!$E$5:$F$79,2),IF((C1534=14),VLOOKUP(H1534,'14 лет'!$E$5:$F$79,2),IF((C1534=15),VLOOKUP(H1534,'15 лет'!$E$5:$F$79,2),IF((C1534=16),VLOOKUP(H1534,'16 лет'!$E$5:$F$79,2),IF((C1534=17),VLOOKUP(H1534,'17 лет'!$E$5:$F$79,2))))))))))))</f>
        <v>0</v>
      </c>
      <c r="J1534" s="28"/>
      <c r="K1534" s="17">
        <f>IF((C1534&lt;=7),VLOOKUP(J1534,'7 лет'!$G$5:$H$79,2),IF((C1534=8),VLOOKUP(J1534,'8 лет'!$G$5:$H$79,2),IF((C1534=9),VLOOKUP(J1534,'9 лет'!$G$5:$H$79,2),IF((C1534=10),VLOOKUP(J1534,'10 лет'!$G$5:$H$79,2),IF((C1534=11),VLOOKUP(J1534,'11 лет'!$G$5:$H$79,2),IF((C1534=12),VLOOKUP(J1534,'12 лет'!$G$5:$H$79,2),IF((C1534=13),VLOOKUP(J1534,'13 лет'!$G$5:$H$79,2),IF((C1534=14),VLOOKUP(J1534,'14 лет'!$G$5:$H$79,2),IF(C1534&gt;=15,"0")))))))))</f>
        <v>0</v>
      </c>
      <c r="L1534" s="28"/>
      <c r="M1534" s="17" t="str">
        <f>IF((C1534=12),VLOOKUP(L1534,'12 лет'!$I$5:$J$81,2),IF((C1534=13),VLOOKUP(L1534,'13 лет'!$I$5:$J$81,2),IF((C1534=14),VLOOKUP(L1534,'14 лет'!$I$5:$J$80,2),IF((C1534=15),VLOOKUP(L1534,'15 лет'!$G$5:$H$82,2),IF((C1534=16),VLOOKUP(L1534,'16 лет'!$G$5:$H$81,2),IF((C1534=17),VLOOKUP(L1534,'17 лет'!$G$5:$H$81,2),IF(C1534&lt;12,"0")))))))</f>
        <v>0</v>
      </c>
      <c r="N1534" s="28"/>
      <c r="O1534" s="17" t="str">
        <f>IF((C1534=15),VLOOKUP(N1534,'15 лет'!$I$5:$J$100,2),IF((C1534=16),VLOOKUP(N1534,'16 лет'!$I$5:$J$94,2),IF((C1534=17),VLOOKUP(N1534,'17 лет'!$I$5:$J$97,2),IF(C1534&lt;15,"0"))))</f>
        <v>0</v>
      </c>
      <c r="P1534" s="11"/>
      <c r="Q1534" s="17">
        <f>IF((C1534&lt;=7),VLOOKUP(P1534,'7 лет'!$I$5:$J$79,2),IF((C1534=8),VLOOKUP(P1534,'8 лет'!$I$5:$J$79,2),IF((C1534=9),VLOOKUP(P1534,'9 лет'!$I$5:$J$79,2),IF((C1534=10),VLOOKUP(P1534,'10 лет'!$I$5:$J$79,2),IF((C1534=11),VLOOKUP(P1534,'11 лет'!$I$5:$J$79,2),IF((C1534=12),VLOOKUP(P1534,'12 лет'!$K$5:$L$79,2),IF((C1534=13),VLOOKUP(P1534,'13 лет'!$K$5:$L$79,2),IF((C1534=14),VLOOKUP(P1534,'14 лет'!$K$5:$L$79,2),IF((C1534=15),VLOOKUP(P1534,'15 лет'!$K$5:$L$79,2),IF((C1534=16),VLOOKUP(P1534,'16 лет'!$K$5:$L$79,2),IF((C1534=17),VLOOKUP(P1534,'17 лет'!$K$5:$L$79,2),)))))))))))</f>
        <v>50</v>
      </c>
      <c r="R1534" s="28"/>
      <c r="S1534" s="17">
        <f>IF((C1534&lt;=7),VLOOKUP(R1534,'7 лет'!$K$5:$L$79,2),IF((C1534=8),VLOOKUP(R1534,'8 лет'!$K$5:$L$79,2),IF((C1534=9),VLOOKUP(R1534,'9 лет'!$K$5:$L$79,2),IF((C1534=10),VLOOKUP(R1534,'10 лет'!$K$5:$L$79,2),IF((C1534=11),VLOOKUP(R1534,'11 лет'!$K$5:$L$79,2),IF((C1534=12),VLOOKUP(R1534,'12 лет'!$M$5:$N$79,2),IF((C1534=13),VLOOKUP(R1534,'13 лет'!$M$5:$N$79,2),IF((C1534=14),VLOOKUP(R1534,'14 лет'!$M$5:$N$79,2),IF((C1534=15),VLOOKUP(R1534,'15 лет'!$M$5:$N$79,2),IF((C1534=16),VLOOKUP(R1534,'16 лет'!$M$5:$N$79,2),IF((C1534=17),VLOOKUP(R1534,'17 лет'!$M$5:$N$79,2))))))))))))</f>
        <v>0</v>
      </c>
      <c r="T1534" s="34">
        <f t="shared" si="72"/>
        <v>50</v>
      </c>
      <c r="U1534" s="4">
        <f>'Личное первенство юноши'!U232</f>
        <v>7</v>
      </c>
      <c r="V1534" s="120"/>
      <c r="W1534" s="111"/>
      <c r="X1534" t="str">
        <f>P1526</f>
        <v>Субъект РФ 37</v>
      </c>
    </row>
    <row r="1535" spans="1:24" ht="18.75">
      <c r="A1535" s="28">
        <v>5</v>
      </c>
      <c r="B1535" s="79"/>
      <c r="C1535" s="30"/>
      <c r="D1535" s="28"/>
      <c r="E1535" s="17">
        <f>IF((C1535&lt;=7),VLOOKUP(D1535,'7 лет'!$A$5:$B$78,2),IF((C1535=8),VLOOKUP(D1535,'8 лет'!$A$5:$B$78,2),IF((C1535=9),VLOOKUP(D1535,'9 лет'!$A$5:$B$78,2),IF((C1535=10),VLOOKUP(D1535,'10 лет'!$A$5:$B$78,2),IF((C1535=11),VLOOKUP(D1535,'11 лет'!$A$5:$B$78,2),IF((C1535=12),VLOOKUP(D1535,'12 лет'!$A$5:$B$78,2),IF((C1535=13),VLOOKUP(D1535,'13 лет'!$A$5:$B$78,2),IF((C1535=14),VLOOKUP(D1535,'14 лет'!$A$5:$B$78,2),IF((C1535=15),VLOOKUP(D1535,'15 лет'!$A$5:$B$78,2),IF((C1535=16),VLOOKUP(D1535,'16 лет'!$A$5:$B$78,2),IF((C1535=17),VLOOKUP(D1535,'17 лет'!$A$5:$B$78,2))))))))))))</f>
        <v>0</v>
      </c>
      <c r="F1535" s="28"/>
      <c r="G1535" s="17">
        <f>IF((C1535&lt;=7),VLOOKUP(F1535,'7 лет'!$C$5:$D$79,2),IF((C1535=8),VLOOKUP(F1535,'8 лет'!$C$5:$D$79,2),IF((C1535=9),VLOOKUP(F1535,'9 лет'!$C$5:$D$79,2),IF((C1535=10),VLOOKUP(F1535,'10 лет'!$C$5:$D$79,2),IF((C1535=11),VLOOKUP(F1535,'11 лет'!$C$5:$D$79,2),IF((C1535=12),VLOOKUP(F1535,'12 лет'!$C$5:$D$79,2),IF((C1535=13),VLOOKUP(F1535,'13 лет'!$C$5:$D$79,2),IF((C1535=14),VLOOKUP(F1535,'14 лет'!$C$5:$D$79,2),IF((C1535=15),VLOOKUP(F1535,'15 лет'!$C$5:$D$79,2),IF((C1535=16),VLOOKUP(F1535,'16 лет'!$C$5:$D$79,2),IF((C1535=17),VLOOKUP(F1535,'17 лет'!$C$5:$D$79,2))))))))))))</f>
        <v>0</v>
      </c>
      <c r="H1535" s="28"/>
      <c r="I1535" s="17">
        <f>IF((C1535&lt;=7),VLOOKUP(H1535,'7 лет'!$E$5:$F$79,2),IF((C1535=8),VLOOKUP(H1535,'8 лет'!$E$5:$F$79,2),IF((C1535=9),VLOOKUP(H1535,'9 лет'!$E$5:$F$79,2),IF((C1535=10),VLOOKUP(H1535,'10 лет'!$E$5:$F$79,2),IF((C1535=11),VLOOKUP(H1535,'11 лет'!$E$5:$F$79,2),IF((C1535=12),VLOOKUP(H1535,'12 лет'!$E$5:$F$79,2),IF((C1535=13),VLOOKUP(H1535,'13 лет'!$E$5:$F$79,2),IF((C1535=14),VLOOKUP(H1535,'14 лет'!$E$5:$F$79,2),IF((C1535=15),VLOOKUP(H1535,'15 лет'!$E$5:$F$79,2),IF((C1535=16),VLOOKUP(H1535,'16 лет'!$E$5:$F$79,2),IF((C1535=17),VLOOKUP(H1535,'17 лет'!$E$5:$F$79,2))))))))))))</f>
        <v>0</v>
      </c>
      <c r="J1535" s="28"/>
      <c r="K1535" s="17">
        <f>IF((C1535&lt;=7),VLOOKUP(J1535,'7 лет'!$G$5:$H$79,2),IF((C1535=8),VLOOKUP(J1535,'8 лет'!$G$5:$H$79,2),IF((C1535=9),VLOOKUP(J1535,'9 лет'!$G$5:$H$79,2),IF((C1535=10),VLOOKUP(J1535,'10 лет'!$G$5:$H$79,2),IF((C1535=11),VLOOKUP(J1535,'11 лет'!$G$5:$H$79,2),IF((C1535=12),VLOOKUP(J1535,'12 лет'!$G$5:$H$79,2),IF((C1535=13),VLOOKUP(J1535,'13 лет'!$G$5:$H$79,2),IF((C1535=14),VLOOKUP(J1535,'14 лет'!$G$5:$H$79,2),IF(C1535&gt;=15,"0")))))))))</f>
        <v>0</v>
      </c>
      <c r="L1535" s="28"/>
      <c r="M1535" s="17" t="str">
        <f>IF((C1535=12),VLOOKUP(L1535,'12 лет'!$I$5:$J$81,2),IF((C1535=13),VLOOKUP(L1535,'13 лет'!$I$5:$J$81,2),IF((C1535=14),VLOOKUP(L1535,'14 лет'!$I$5:$J$80,2),IF((C1535=15),VLOOKUP(L1535,'15 лет'!$G$5:$H$82,2),IF((C1535=16),VLOOKUP(L1535,'16 лет'!$G$5:$H$81,2),IF((C1535=17),VLOOKUP(L1535,'17 лет'!$G$5:$H$81,2),IF(C1535&lt;12,"0")))))))</f>
        <v>0</v>
      </c>
      <c r="N1535" s="28"/>
      <c r="O1535" s="17" t="str">
        <f>IF((C1535=15),VLOOKUP(N1535,'15 лет'!$I$5:$J$100,2),IF((C1535=16),VLOOKUP(N1535,'16 лет'!$I$5:$J$94,2),IF((C1535=17),VLOOKUP(N1535,'17 лет'!$I$5:$J$97,2),IF(C1535&lt;15,"0"))))</f>
        <v>0</v>
      </c>
      <c r="P1535" s="11"/>
      <c r="Q1535" s="17">
        <f>IF((C1535&lt;=7),VLOOKUP(P1535,'7 лет'!$I$5:$J$79,2),IF((C1535=8),VLOOKUP(P1535,'8 лет'!$I$5:$J$79,2),IF((C1535=9),VLOOKUP(P1535,'9 лет'!$I$5:$J$79,2),IF((C1535=10),VLOOKUP(P1535,'10 лет'!$I$5:$J$79,2),IF((C1535=11),VLOOKUP(P1535,'11 лет'!$I$5:$J$79,2),IF((C1535=12),VLOOKUP(P1535,'12 лет'!$K$5:$L$79,2),IF((C1535=13),VLOOKUP(P1535,'13 лет'!$K$5:$L$79,2),IF((C1535=14),VLOOKUP(P1535,'14 лет'!$K$5:$L$79,2),IF((C1535=15),VLOOKUP(P1535,'15 лет'!$K$5:$L$79,2),IF((C1535=16),VLOOKUP(P1535,'16 лет'!$K$5:$L$79,2),IF((C1535=17),VLOOKUP(P1535,'17 лет'!$K$5:$L$79,2),)))))))))))</f>
        <v>50</v>
      </c>
      <c r="R1535" s="28"/>
      <c r="S1535" s="17">
        <f>IF((C1535&lt;=7),VLOOKUP(R1535,'7 лет'!$K$5:$L$79,2),IF((C1535=8),VLOOKUP(R1535,'8 лет'!$K$5:$L$79,2),IF((C1535=9),VLOOKUP(R1535,'9 лет'!$K$5:$L$79,2),IF((C1535=10),VLOOKUP(R1535,'10 лет'!$K$5:$L$79,2),IF((C1535=11),VLOOKUP(R1535,'11 лет'!$K$5:$L$79,2),IF((C1535=12),VLOOKUP(R1535,'12 лет'!$M$5:$N$79,2),IF((C1535=13),VLOOKUP(R1535,'13 лет'!$M$5:$N$79,2),IF((C1535=14),VLOOKUP(R1535,'14 лет'!$M$5:$N$79,2),IF((C1535=15),VLOOKUP(R1535,'15 лет'!$M$5:$N$79,2),IF((C1535=16),VLOOKUP(R1535,'16 лет'!$M$5:$N$79,2),IF((C1535=17),VLOOKUP(R1535,'17 лет'!$M$5:$N$79,2))))))))))))</f>
        <v>0</v>
      </c>
      <c r="T1535" s="34">
        <f t="shared" si="72"/>
        <v>50</v>
      </c>
      <c r="U1535" s="4">
        <f>'Личное первенство юноши'!U233</f>
        <v>7</v>
      </c>
      <c r="V1535" s="120"/>
      <c r="W1535" s="111"/>
      <c r="X1535" t="str">
        <f>P1526</f>
        <v>Субъект РФ 37</v>
      </c>
    </row>
    <row r="1536" spans="1:24" ht="18.75">
      <c r="A1536" s="28">
        <v>6</v>
      </c>
      <c r="B1536" s="79"/>
      <c r="C1536" s="30"/>
      <c r="D1536" s="28"/>
      <c r="E1536" s="17">
        <f>IF((C1536&lt;=7),VLOOKUP(D1536,'7 лет'!$A$5:$B$78,2),IF((C1536=8),VLOOKUP(D1536,'8 лет'!$A$5:$B$78,2),IF((C1536=9),VLOOKUP(D1536,'9 лет'!$A$5:$B$78,2),IF((C1536=10),VLOOKUP(D1536,'10 лет'!$A$5:$B$78,2),IF((C1536=11),VLOOKUP(D1536,'11 лет'!$A$5:$B$78,2),IF((C1536=12),VLOOKUP(D1536,'12 лет'!$A$5:$B$78,2),IF((C1536=13),VLOOKUP(D1536,'13 лет'!$A$5:$B$78,2),IF((C1536=14),VLOOKUP(D1536,'14 лет'!$A$5:$B$78,2),IF((C1536=15),VLOOKUP(D1536,'15 лет'!$A$5:$B$78,2),IF((C1536=16),VLOOKUP(D1536,'16 лет'!$A$5:$B$78,2),IF((C1536=17),VLOOKUP(D1536,'17 лет'!$A$5:$B$78,2))))))))))))</f>
        <v>0</v>
      </c>
      <c r="F1536" s="28"/>
      <c r="G1536" s="17">
        <f>IF((C1536&lt;=7),VLOOKUP(F1536,'7 лет'!$C$5:$D$79,2),IF((C1536=8),VLOOKUP(F1536,'8 лет'!$C$5:$D$79,2),IF((C1536=9),VLOOKUP(F1536,'9 лет'!$C$5:$D$79,2),IF((C1536=10),VLOOKUP(F1536,'10 лет'!$C$5:$D$79,2),IF((C1536=11),VLOOKUP(F1536,'11 лет'!$C$5:$D$79,2),IF((C1536=12),VLOOKUP(F1536,'12 лет'!$C$5:$D$79,2),IF((C1536=13),VLOOKUP(F1536,'13 лет'!$C$5:$D$79,2),IF((C1536=14),VLOOKUP(F1536,'14 лет'!$C$5:$D$79,2),IF((C1536=15),VLOOKUP(F1536,'15 лет'!$C$5:$D$79,2),IF((C1536=16),VLOOKUP(F1536,'16 лет'!$C$5:$D$79,2),IF((C1536=17),VLOOKUP(F1536,'17 лет'!$C$5:$D$79,2))))))))))))</f>
        <v>0</v>
      </c>
      <c r="H1536" s="28"/>
      <c r="I1536" s="17">
        <f>IF((C1536&lt;=7),VLOOKUP(H1536,'7 лет'!$E$5:$F$79,2),IF((C1536=8),VLOOKUP(H1536,'8 лет'!$E$5:$F$79,2),IF((C1536=9),VLOOKUP(H1536,'9 лет'!$E$5:$F$79,2),IF((C1536=10),VLOOKUP(H1536,'10 лет'!$E$5:$F$79,2),IF((C1536=11),VLOOKUP(H1536,'11 лет'!$E$5:$F$79,2),IF((C1536=12),VLOOKUP(H1536,'12 лет'!$E$5:$F$79,2),IF((C1536=13),VLOOKUP(H1536,'13 лет'!$E$5:$F$79,2),IF((C1536=14),VLOOKUP(H1536,'14 лет'!$E$5:$F$79,2),IF((C1536=15),VLOOKUP(H1536,'15 лет'!$E$5:$F$79,2),IF((C1536=16),VLOOKUP(H1536,'16 лет'!$E$5:$F$79,2),IF((C1536=17),VLOOKUP(H1536,'17 лет'!$E$5:$F$79,2))))))))))))</f>
        <v>0</v>
      </c>
      <c r="J1536" s="28"/>
      <c r="K1536" s="17">
        <f>IF((C1536&lt;=7),VLOOKUP(J1536,'7 лет'!$G$5:$H$79,2),IF((C1536=8),VLOOKUP(J1536,'8 лет'!$G$5:$H$79,2),IF((C1536=9),VLOOKUP(J1536,'9 лет'!$G$5:$H$79,2),IF((C1536=10),VLOOKUP(J1536,'10 лет'!$G$5:$H$79,2),IF((C1536=11),VLOOKUP(J1536,'11 лет'!$G$5:$H$79,2),IF((C1536=12),VLOOKUP(J1536,'12 лет'!$G$5:$H$79,2),IF((C1536=13),VLOOKUP(J1536,'13 лет'!$G$5:$H$79,2),IF((C1536=14),VLOOKUP(J1536,'14 лет'!$G$5:$H$79,2),IF(C1536&gt;=15,"0")))))))))</f>
        <v>0</v>
      </c>
      <c r="L1536" s="28"/>
      <c r="M1536" s="17" t="str">
        <f>IF((C1536=12),VLOOKUP(L1536,'12 лет'!$I$5:$J$81,2),IF((C1536=13),VLOOKUP(L1536,'13 лет'!$I$5:$J$81,2),IF((C1536=14),VLOOKUP(L1536,'14 лет'!$I$5:$J$80,2),IF((C1536=15),VLOOKUP(L1536,'15 лет'!$G$5:$H$82,2),IF((C1536=16),VLOOKUP(L1536,'16 лет'!$G$5:$H$81,2),IF((C1536=17),VLOOKUP(L1536,'17 лет'!$G$5:$H$81,2),IF(C1536&lt;12,"0")))))))</f>
        <v>0</v>
      </c>
      <c r="N1536" s="28"/>
      <c r="O1536" s="17" t="str">
        <f>IF((C1536=15),VLOOKUP(N1536,'15 лет'!$I$5:$J$100,2),IF((C1536=16),VLOOKUP(N1536,'16 лет'!$I$5:$J$94,2),IF((C1536=17),VLOOKUP(N1536,'17 лет'!$I$5:$J$97,2),IF(C1536&lt;15,"0"))))</f>
        <v>0</v>
      </c>
      <c r="P1536" s="11"/>
      <c r="Q1536" s="17">
        <f>IF((C1536&lt;=7),VLOOKUP(P1536,'7 лет'!$I$5:$J$79,2),IF((C1536=8),VLOOKUP(P1536,'8 лет'!$I$5:$J$79,2),IF((C1536=9),VLOOKUP(P1536,'9 лет'!$I$5:$J$79,2),IF((C1536=10),VLOOKUP(P1536,'10 лет'!$I$5:$J$79,2),IF((C1536=11),VLOOKUP(P1536,'11 лет'!$I$5:$J$79,2),IF((C1536=12),VLOOKUP(P1536,'12 лет'!$K$5:$L$79,2),IF((C1536=13),VLOOKUP(P1536,'13 лет'!$K$5:$L$79,2),IF((C1536=14),VLOOKUP(P1536,'14 лет'!$K$5:$L$79,2),IF((C1536=15),VLOOKUP(P1536,'15 лет'!$K$5:$L$79,2),IF((C1536=16),VLOOKUP(P1536,'16 лет'!$K$5:$L$79,2),IF((C1536=17),VLOOKUP(P1536,'17 лет'!$K$5:$L$79,2),)))))))))))</f>
        <v>50</v>
      </c>
      <c r="R1536" s="28"/>
      <c r="S1536" s="17">
        <f>IF((C1536&lt;=7),VLOOKUP(R1536,'7 лет'!$K$5:$L$79,2),IF((C1536=8),VLOOKUP(R1536,'8 лет'!$K$5:$L$79,2),IF((C1536=9),VLOOKUP(R1536,'9 лет'!$K$5:$L$79,2),IF((C1536=10),VLOOKUP(R1536,'10 лет'!$K$5:$L$79,2),IF((C1536=11),VLOOKUP(R1536,'11 лет'!$K$5:$L$79,2),IF((C1536=12),VLOOKUP(R1536,'12 лет'!$M$5:$N$79,2),IF((C1536=13),VLOOKUP(R1536,'13 лет'!$M$5:$N$79,2),IF((C1536=14),VLOOKUP(R1536,'14 лет'!$M$5:$N$79,2),IF((C1536=15),VLOOKUP(R1536,'15 лет'!$M$5:$N$79,2),IF((C1536=16),VLOOKUP(R1536,'16 лет'!$M$5:$N$79,2),IF((C1536=17),VLOOKUP(R1536,'17 лет'!$M$5:$N$79,2))))))))))))</f>
        <v>0</v>
      </c>
      <c r="T1536" s="34">
        <f t="shared" si="72"/>
        <v>50</v>
      </c>
      <c r="U1536" s="4">
        <f>'Личное первенство юноши'!U234</f>
        <v>7</v>
      </c>
      <c r="V1536" s="120"/>
      <c r="W1536" s="111"/>
      <c r="X1536" t="str">
        <f>P1526</f>
        <v>Субъект РФ 37</v>
      </c>
    </row>
    <row r="1537" spans="1:24" ht="18.75">
      <c r="A1537" s="122"/>
      <c r="B1537" s="123"/>
      <c r="C1537" s="123"/>
      <c r="D1537" s="123"/>
      <c r="E1537" s="123"/>
      <c r="F1537" s="123"/>
      <c r="G1537" s="123"/>
      <c r="H1537" s="123"/>
      <c r="I1537" s="123"/>
      <c r="J1537" s="123"/>
      <c r="K1537" s="123"/>
      <c r="L1537" s="123"/>
      <c r="M1537" s="123"/>
      <c r="N1537" s="123"/>
      <c r="O1537" s="123"/>
      <c r="P1537" s="128" t="s">
        <v>292</v>
      </c>
      <c r="Q1537" s="128"/>
      <c r="R1537" s="128"/>
      <c r="S1537" s="129"/>
      <c r="T1537" s="124">
        <f ca="1">SUMPRODUCT(LARGE($T$1531:$T$1536,ROW(INDIRECT("T1:T"&amp;Z17))))</f>
        <v>250</v>
      </c>
      <c r="U1537" s="125"/>
      <c r="V1537" s="120"/>
      <c r="W1537" s="111"/>
    </row>
    <row r="1538" spans="1:24" ht="24.75" customHeight="1">
      <c r="A1538" s="135" t="s">
        <v>180</v>
      </c>
      <c r="B1538" s="136"/>
      <c r="C1538" s="136"/>
      <c r="D1538" s="136"/>
      <c r="E1538" s="136"/>
      <c r="F1538" s="136"/>
      <c r="G1538" s="136"/>
      <c r="H1538" s="136"/>
      <c r="I1538" s="136"/>
      <c r="J1538" s="136"/>
      <c r="K1538" s="136"/>
      <c r="L1538" s="136"/>
      <c r="M1538" s="136"/>
      <c r="N1538" s="136"/>
      <c r="O1538" s="136"/>
      <c r="P1538" s="136"/>
      <c r="Q1538" s="136"/>
      <c r="R1538" s="136"/>
      <c r="S1538" s="136"/>
      <c r="T1538" s="136"/>
      <c r="U1538" s="137"/>
      <c r="V1538" s="120"/>
      <c r="W1538" s="111"/>
    </row>
    <row r="1539" spans="1:24" ht="18.75">
      <c r="A1539" s="28">
        <v>1</v>
      </c>
      <c r="B1539" s="80"/>
      <c r="C1539" s="28"/>
      <c r="D1539" s="28"/>
      <c r="E1539" s="17">
        <f>IF((C1539&lt;=7),VLOOKUP(D1539,'7 лет'!$M$5:$N$78,2),IF((C1539=8),VLOOKUP(D1539,'8 лет'!$M$5:$N$78,2),IF((C1539=9),VLOOKUP(D1539,'9 лет'!$M$5:$N$78,2),IF((C1539=10),VLOOKUP(D1539,'10 лет'!$M$5:$N$78,2),IF((C1539=11),VLOOKUP(D1539,'11 лет'!$M$5:$N$78,2),IF((C1539=12),VLOOKUP(D1539,'12 лет'!$O$5:$P$78,2),IF((C1539=13),VLOOKUP(D1539,'13 лет'!$O$5:$P$78,2),IF((C1539=14),VLOOKUP(D1539,'14 лет'!$O$5:$P$78,2),IF((C1539=15),VLOOKUP(D1539,'15 лет'!$O$5:$P$78,2),IF((C1539=16),VLOOKUP(D1539,'16 лет'!$O$5:$P$78,2),IF((C1539=17),VLOOKUP(D1539,'17 лет'!$O$5:$P$78,2))))))))))))</f>
        <v>0</v>
      </c>
      <c r="F1539" s="28"/>
      <c r="G1539" s="17">
        <f>IF((C1539&lt;=7),VLOOKUP(F1539,'7 лет'!$O$5:$P$79,2),IF((C1539=8),VLOOKUP(F1539,'8 лет'!$O$5:$P$79,2),IF((C1539=9),VLOOKUP(F1539,'9 лет'!$O$5:$P$79,2),IF((C1539=10),VLOOKUP(F1539,'10 лет'!$O$5:$P$79,2),IF((C1539=11),VLOOKUP(F1539,'11 лет'!$O$5:$P$79,2),IF((C1539=12),VLOOKUP(F1539,'12 лет'!$Q$5:$R$79,2),IF((C1539=13),VLOOKUP(F1539,'13 лет'!$Q$5:$R$79,2),IF((C1539=14),VLOOKUP(F1539,'14 лет'!$Q$5:$R$79,2),IF((C1539=15),VLOOKUP(F1539,'15 лет'!$Q$5:$R$79,2),IF((C1539=16),VLOOKUP(F1539,'16 лет'!$Q$5:$R$79,2),IF((C1539=17),VLOOKUP(F1539,'17 лет'!$Q$5:$R$79,2))))))))))))</f>
        <v>0</v>
      </c>
      <c r="H1539" s="28"/>
      <c r="I1539" s="17">
        <f>IF((C1539&lt;=7),VLOOKUP(H1539,'7 лет'!$Q$5:$R$79,2),IF((C1539=8),VLOOKUP(H1539,'8 лет'!$Q$5:$R$79,2),IF((C1539=9),VLOOKUP(H1539,'9 лет'!$Q$5:$R$79,2),IF((C1539=10),VLOOKUP(H1539,'10 лет'!$Q$5:$R$79,2),IF((C1539=11),VLOOKUP(H1539,'11 лет'!$Q$5:$R$79,2),IF((C1539=12),VLOOKUP(H1539,'12 лет'!$S$5:$T$79,2),IF((C1539=13),VLOOKUP(H1539,'13 лет'!$S$5:$T$79,2),IF((C1539=14),VLOOKUP(H1539,'14 лет'!$S$5:$T$79,2),IF((C1539=15),VLOOKUP(H1539,'15 лет'!$S$5:$T$79,2),IF((C1539=16),VLOOKUP(H1539,'16 лет'!$S$5:$T$79,2),IF((C1539=17),VLOOKUP(H1539,'17 лет'!$S$5:$T$79,2))))))))))))</f>
        <v>0</v>
      </c>
      <c r="J1539" s="28"/>
      <c r="K1539" s="17">
        <f>IF((C1539&lt;=7),VLOOKUP(J1539,'7 лет'!$S$5:$T$79,2),IF((C1539=8),VLOOKUP(J1539,'8 лет'!$S$5:$T$79,2),IF((C1539=9),VLOOKUP(J1539,'9 лет'!$S$5:$T$79,2),IF((C1539=10),VLOOKUP(J1539,'10 лет'!$S$5:$T$79,2),IF((C1539=11),VLOOKUP(J1539,'11 лет'!$S$5:$T$79,2),IF((C1539=12),VLOOKUP(J1539,'12 лет'!$U$5:$V$79,2),IF((C1539=13),VLOOKUP(J1539,'13 лет'!$U$5:$V$79,2),IF((C1539=14),VLOOKUP(J1539,'14 лет'!$U$5:$V$79,2),IF(C1539&gt;=15,"0")))))))))</f>
        <v>0</v>
      </c>
      <c r="L1539" s="28"/>
      <c r="M1539" s="17" t="str">
        <f>IF((C1539=12),VLOOKUP(L1539,'12 лет'!$W$5:$X$85,2),IF((C1539=13),VLOOKUP(L1539,'13 лет'!$W$5:$X$84,2),IF((C1539=14),VLOOKUP(L1539,'14 лет'!$W$5:$X$82,2),IF((C1539=15),VLOOKUP(L1539,'15 лет'!$U$5:$V$82,2),IF((C1539=16),VLOOKUP(L1539,'16 лет'!$U$5:$V$78,2),IF((C1539=17),VLOOKUP(L1539,'17 лет'!$U$5:$V$78,2),IF(C1539&lt;12,"0")))))))</f>
        <v>0</v>
      </c>
      <c r="N1539" s="28"/>
      <c r="O1539" s="17" t="str">
        <f>IF((C1539=15),VLOOKUP(N1539,'15 лет'!$W$5:$X$115,2),IF((C1539=16),VLOOKUP(N1539,'16 лет'!$W$5:$X$113,2),IF((C1539=17),VLOOKUP(N1539,'17 лет'!$W$5:$X$113,2),IF(C1539&lt;15,"0"))))</f>
        <v>0</v>
      </c>
      <c r="P1539" s="11"/>
      <c r="Q1539" s="17">
        <f>IF((C1539&lt;=7),VLOOKUP(P1539,'7 лет'!$U$5:$V$79,2),IF((C1539=8),VLOOKUP(P1539,'8 лет'!$U$5:$V$79,2),IF((C1539=9),VLOOKUP(P1539,'9 лет'!$U$5:$V$79,2),IF((C1539=10),VLOOKUP(P1539,'10 лет'!$U$5:$V$79,2),IF((C1539=11),VLOOKUP(P1539,'11 лет'!$U$5:$V$79,2),IF((C1539=12),VLOOKUP(P1539,'12 лет'!$Y$5:$Z$79,2),IF((C1539=13),VLOOKUP(P1539,'13 лет'!$Y$5:$Z$79,2),IF((C1539=14),VLOOKUP(P1539,'14 лет'!$Y$5:$Z$79,2),IF((C1539=15),VLOOKUP(P1539,'15 лет'!$Y$5:$Z$79,2),IF((C1539=16),VLOOKUP(P1539,'16 лет'!$Y$5:$Z$79,2),IF((C1539=17),VLOOKUP(P1539,'17 лет'!$Y$5:$Z$79,2))))))))))))</f>
        <v>35</v>
      </c>
      <c r="R1539" s="28"/>
      <c r="S1539" s="17">
        <f>IF((C1539&lt;=7),VLOOKUP(R1539,'7 лет'!$W$5:$X$79,2),IF((C1539=8),VLOOKUP(R1539,'8 лет'!$W$5:$X$79,2),IF((C1539=9),VLOOKUP(R1539,'9 лет'!$W$5:$X$79,2),IF((C1539=10),VLOOKUP(R1539,'10 лет'!$W$5:$X$79,2),IF((C1539=11),VLOOKUP(R1539,'11 лет'!$W$5:$X$79,2),IF((C1539=12),VLOOKUP(R1539,'12 лет'!$AA$5:$AB$79,2),IF((C1539=13),VLOOKUP(R1539,'13 лет'!$AA$5:$AB$79,2),IF((C1539=14),VLOOKUP(R1539,'14 лет'!$AA$5:$AB$79,2),IF((C1539=15),VLOOKUP(R1539,'15 лет'!$AA$5:$AB$79,2),IF((C1539=16),VLOOKUP(R1539,'16 лет'!$AA$5:$AB$79,2),IF((C1539=17),VLOOKUP(R1539,'17 лет'!$AA$5:$AB$79,2))))))))))))</f>
        <v>0</v>
      </c>
      <c r="T1539" s="35">
        <f t="shared" ref="T1539:T1544" si="73">SUM(E1539+G1539+I1539+K1539+M1539+O1539+Q1539+S1539)</f>
        <v>35</v>
      </c>
      <c r="U1539" s="4">
        <f>'Личное первенство девушки'!U229</f>
        <v>7</v>
      </c>
      <c r="V1539" s="120"/>
      <c r="W1539" s="111"/>
      <c r="X1539" t="str">
        <f>P1526</f>
        <v>Субъект РФ 37</v>
      </c>
    </row>
    <row r="1540" spans="1:24" ht="18.75">
      <c r="A1540" s="28">
        <v>2</v>
      </c>
      <c r="B1540" s="80"/>
      <c r="C1540" s="28"/>
      <c r="D1540" s="28"/>
      <c r="E1540" s="17">
        <f>IF((C1540&lt;=7),VLOOKUP(D1540,'7 лет'!$M$5:$N$78,2),IF((C1540=8),VLOOKUP(D1540,'8 лет'!$M$5:$N$78,2),IF((C1540=9),VLOOKUP(D1540,'9 лет'!$M$5:$N$78,2),IF((C1540=10),VLOOKUP(D1540,'10 лет'!$M$5:$N$78,2),IF((C1540=11),VLOOKUP(D1540,'11 лет'!$M$5:$N$78,2),IF((C1540=12),VLOOKUP(D1540,'12 лет'!$O$5:$P$78,2),IF((C1540=13),VLOOKUP(D1540,'13 лет'!$O$5:$P$78,2),IF((C1540=14),VLOOKUP(D1540,'14 лет'!$O$5:$P$78,2),IF((C1540=15),VLOOKUP(D1540,'15 лет'!$O$5:$P$78,2),IF((C1540=16),VLOOKUP(D1540,'16 лет'!$O$5:$P$78,2),IF((C1540=17),VLOOKUP(D1540,'17 лет'!$O$5:$P$78,2))))))))))))</f>
        <v>0</v>
      </c>
      <c r="F1540" s="28"/>
      <c r="G1540" s="17">
        <f>IF((C1540&lt;=7),VLOOKUP(F1540,'7 лет'!$O$5:$P$79,2),IF((C1540=8),VLOOKUP(F1540,'8 лет'!$O$5:$P$79,2),IF((C1540=9),VLOOKUP(F1540,'9 лет'!$O$5:$P$79,2),IF((C1540=10),VLOOKUP(F1540,'10 лет'!$O$5:$P$79,2),IF((C1540=11),VLOOKUP(F1540,'11 лет'!$O$5:$P$79,2),IF((C1540=12),VLOOKUP(F1540,'12 лет'!$Q$5:$R$79,2),IF((C1540=13),VLOOKUP(F1540,'13 лет'!$Q$5:$R$79,2),IF((C1540=14),VLOOKUP(F1540,'14 лет'!$Q$5:$R$79,2),IF((C1540=15),VLOOKUP(F1540,'15 лет'!$Q$5:$R$79,2),IF((C1540=16),VLOOKUP(F1540,'16 лет'!$Q$5:$R$79,2),IF((C1540=17),VLOOKUP(F1540,'17 лет'!$Q$5:$R$79,2))))))))))))</f>
        <v>0</v>
      </c>
      <c r="H1540" s="28"/>
      <c r="I1540" s="17">
        <f>IF((C1540&lt;=7),VLOOKUP(H1540,'7 лет'!$Q$5:$R$79,2),IF((C1540=8),VLOOKUP(H1540,'8 лет'!$Q$5:$R$79,2),IF((C1540=9),VLOOKUP(H1540,'9 лет'!$Q$5:$R$79,2),IF((C1540=10),VLOOKUP(H1540,'10 лет'!$Q$5:$R$79,2),IF((C1540=11),VLOOKUP(H1540,'11 лет'!$Q$5:$R$79,2),IF((C1540=12),VLOOKUP(H1540,'12 лет'!$S$5:$T$79,2),IF((C1540=13),VLOOKUP(H1540,'13 лет'!$S$5:$T$79,2),IF((C1540=14),VLOOKUP(H1540,'14 лет'!$S$5:$T$79,2),IF((C1540=15),VLOOKUP(H1540,'15 лет'!$S$5:$T$79,2),IF((C1540=16),VLOOKUP(H1540,'16 лет'!$S$5:$T$79,2),IF((C1540=17),VLOOKUP(H1540,'17 лет'!$S$5:$T$79,2))))))))))))</f>
        <v>0</v>
      </c>
      <c r="J1540" s="28"/>
      <c r="K1540" s="17">
        <f>IF((C1540&lt;=7),VLOOKUP(J1540,'7 лет'!$S$5:$T$79,2),IF((C1540=8),VLOOKUP(J1540,'8 лет'!$S$5:$T$79,2),IF((C1540=9),VLOOKUP(J1540,'9 лет'!$S$5:$T$79,2),IF((C1540=10),VLOOKUP(J1540,'10 лет'!$S$5:$T$79,2),IF((C1540=11),VLOOKUP(J1540,'11 лет'!$S$5:$T$79,2),IF((C1540=12),VLOOKUP(J1540,'12 лет'!$U$5:$V$79,2),IF((C1540=13),VLOOKUP(J1540,'13 лет'!$U$5:$V$79,2),IF((C1540=14),VLOOKUP(J1540,'14 лет'!$U$5:$V$79,2),IF(C1540&gt;=15,"0")))))))))</f>
        <v>0</v>
      </c>
      <c r="L1540" s="28"/>
      <c r="M1540" s="17" t="str">
        <f>IF((C1540=12),VLOOKUP(L1540,'12 лет'!$W$5:$X$85,2),IF((C1540=13),VLOOKUP(L1540,'13 лет'!$W$5:$X$84,2),IF((C1540=14),VLOOKUP(L1540,'14 лет'!$W$5:$X$82,2),IF((C1540=15),VLOOKUP(L1540,'15 лет'!$U$5:$V$82,2),IF((C1540=16),VLOOKUP(L1540,'16 лет'!$U$5:$V$78,2),IF((C1540=17),VLOOKUP(L1540,'17 лет'!$U$5:$V$78,2),IF(C1540&lt;12,"0")))))))</f>
        <v>0</v>
      </c>
      <c r="N1540" s="28"/>
      <c r="O1540" s="17" t="str">
        <f>IF((C1540=15),VLOOKUP(N1540,'15 лет'!$W$5:$X$115,2),IF((C1540=16),VLOOKUP(N1540,'16 лет'!$W$5:$X$113,2),IF((C1540=17),VLOOKUP(N1540,'17 лет'!$W$5:$X$113,2),IF(C1540&lt;15,"0"))))</f>
        <v>0</v>
      </c>
      <c r="P1540" s="11"/>
      <c r="Q1540" s="17">
        <f>IF((C1540&lt;=7),VLOOKUP(P1540,'7 лет'!$U$5:$V$79,2),IF((C1540=8),VLOOKUP(P1540,'8 лет'!$U$5:$V$79,2),IF((C1540=9),VLOOKUP(P1540,'9 лет'!$U$5:$V$79,2),IF((C1540=10),VLOOKUP(P1540,'10 лет'!$U$5:$V$79,2),IF((C1540=11),VLOOKUP(P1540,'11 лет'!$U$5:$V$79,2),IF((C1540=12),VLOOKUP(P1540,'12 лет'!$Y$5:$Z$79,2),IF((C1540=13),VLOOKUP(P1540,'13 лет'!$Y$5:$Z$79,2),IF((C1540=14),VLOOKUP(P1540,'14 лет'!$Y$5:$Z$79,2),IF((C1540=15),VLOOKUP(P1540,'15 лет'!$Y$5:$Z$79,2),IF((C1540=16),VLOOKUP(P1540,'16 лет'!$Y$5:$Z$79,2),IF((C1540=17),VLOOKUP(P1540,'17 лет'!$Y$5:$Z$79,2))))))))))))</f>
        <v>35</v>
      </c>
      <c r="R1540" s="28"/>
      <c r="S1540" s="17">
        <f>IF((C1540&lt;=7),VLOOKUP(R1540,'7 лет'!$W$5:$X$79,2),IF((C1540=8),VLOOKUP(R1540,'8 лет'!$W$5:$X$79,2),IF((C1540=9),VLOOKUP(R1540,'9 лет'!$W$5:$X$79,2),IF((C1540=10),VLOOKUP(R1540,'10 лет'!$W$5:$X$79,2),IF((C1540=11),VLOOKUP(R1540,'11 лет'!$W$5:$X$79,2),IF((C1540=12),VLOOKUP(R1540,'12 лет'!$AA$5:$AB$79,2),IF((C1540=13),VLOOKUP(R1540,'13 лет'!$AA$5:$AB$79,2),IF((C1540=14),VLOOKUP(R1540,'14 лет'!$AA$5:$AB$79,2),IF((C1540=15),VLOOKUP(R1540,'15 лет'!$AA$5:$AB$79,2),IF((C1540=16),VLOOKUP(R1540,'16 лет'!$AA$5:$AB$79,2),IF((C1540=17),VLOOKUP(R1540,'17 лет'!$AA$5:$AB$79,2))))))))))))</f>
        <v>0</v>
      </c>
      <c r="T1540" s="35">
        <f t="shared" si="73"/>
        <v>35</v>
      </c>
      <c r="U1540" s="4">
        <f>'Личное первенство девушки'!U230</f>
        <v>7</v>
      </c>
      <c r="V1540" s="120"/>
      <c r="W1540" s="111"/>
      <c r="X1540" t="str">
        <f>P1526</f>
        <v>Субъект РФ 37</v>
      </c>
    </row>
    <row r="1541" spans="1:24" ht="18.75">
      <c r="A1541" s="28">
        <v>3</v>
      </c>
      <c r="B1541" s="80"/>
      <c r="C1541" s="28"/>
      <c r="D1541" s="28"/>
      <c r="E1541" s="17">
        <f>IF((C1541&lt;=7),VLOOKUP(D1541,'7 лет'!$M$5:$N$78,2),IF((C1541=8),VLOOKUP(D1541,'8 лет'!$M$5:$N$78,2),IF((C1541=9),VLOOKUP(D1541,'9 лет'!$M$5:$N$78,2),IF((C1541=10),VLOOKUP(D1541,'10 лет'!$M$5:$N$78,2),IF((C1541=11),VLOOKUP(D1541,'11 лет'!$M$5:$N$78,2),IF((C1541=12),VLOOKUP(D1541,'12 лет'!$O$5:$P$78,2),IF((C1541=13),VLOOKUP(D1541,'13 лет'!$O$5:$P$78,2),IF((C1541=14),VLOOKUP(D1541,'14 лет'!$O$5:$P$78,2),IF((C1541=15),VLOOKUP(D1541,'15 лет'!$O$5:$P$78,2),IF((C1541=16),VLOOKUP(D1541,'16 лет'!$O$5:$P$78,2),IF((C1541=17),VLOOKUP(D1541,'17 лет'!$O$5:$P$78,2))))))))))))</f>
        <v>0</v>
      </c>
      <c r="F1541" s="28"/>
      <c r="G1541" s="17">
        <f>IF((C1541&lt;=7),VLOOKUP(F1541,'7 лет'!$O$5:$P$79,2),IF((C1541=8),VLOOKUP(F1541,'8 лет'!$O$5:$P$79,2),IF((C1541=9),VLOOKUP(F1541,'9 лет'!$O$5:$P$79,2),IF((C1541=10),VLOOKUP(F1541,'10 лет'!$O$5:$P$79,2),IF((C1541=11),VLOOKUP(F1541,'11 лет'!$O$5:$P$79,2),IF((C1541=12),VLOOKUP(F1541,'12 лет'!$Q$5:$R$79,2),IF((C1541=13),VLOOKUP(F1541,'13 лет'!$Q$5:$R$79,2),IF((C1541=14),VLOOKUP(F1541,'14 лет'!$Q$5:$R$79,2),IF((C1541=15),VLOOKUP(F1541,'15 лет'!$Q$5:$R$79,2),IF((C1541=16),VLOOKUP(F1541,'16 лет'!$Q$5:$R$79,2),IF((C1541=17),VLOOKUP(F1541,'17 лет'!$Q$5:$R$79,2))))))))))))</f>
        <v>0</v>
      </c>
      <c r="H1541" s="28"/>
      <c r="I1541" s="17">
        <f>IF((C1541&lt;=7),VLOOKUP(H1541,'7 лет'!$Q$5:$R$79,2),IF((C1541=8),VLOOKUP(H1541,'8 лет'!$Q$5:$R$79,2),IF((C1541=9),VLOOKUP(H1541,'9 лет'!$Q$5:$R$79,2),IF((C1541=10),VLOOKUP(H1541,'10 лет'!$Q$5:$R$79,2),IF((C1541=11),VLOOKUP(H1541,'11 лет'!$Q$5:$R$79,2),IF((C1541=12),VLOOKUP(H1541,'12 лет'!$S$5:$T$79,2),IF((C1541=13),VLOOKUP(H1541,'13 лет'!$S$5:$T$79,2),IF((C1541=14),VLOOKUP(H1541,'14 лет'!$S$5:$T$79,2),IF((C1541=15),VLOOKUP(H1541,'15 лет'!$S$5:$T$79,2),IF((C1541=16),VLOOKUP(H1541,'16 лет'!$S$5:$T$79,2),IF((C1541=17),VLOOKUP(H1541,'17 лет'!$S$5:$T$79,2))))))))))))</f>
        <v>0</v>
      </c>
      <c r="J1541" s="28"/>
      <c r="K1541" s="17">
        <f>IF((C1541&lt;=7),VLOOKUP(J1541,'7 лет'!$S$5:$T$79,2),IF((C1541=8),VLOOKUP(J1541,'8 лет'!$S$5:$T$79,2),IF((C1541=9),VLOOKUP(J1541,'9 лет'!$S$5:$T$79,2),IF((C1541=10),VLOOKUP(J1541,'10 лет'!$S$5:$T$79,2),IF((C1541=11),VLOOKUP(J1541,'11 лет'!$S$5:$T$79,2),IF((C1541=12),VLOOKUP(J1541,'12 лет'!$U$5:$V$79,2),IF((C1541=13),VLOOKUP(J1541,'13 лет'!$U$5:$V$79,2),IF((C1541=14),VLOOKUP(J1541,'14 лет'!$U$5:$V$79,2),IF(C1541&gt;=15,"0")))))))))</f>
        <v>0</v>
      </c>
      <c r="L1541" s="28"/>
      <c r="M1541" s="17" t="str">
        <f>IF((C1541=12),VLOOKUP(L1541,'12 лет'!$W$5:$X$85,2),IF((C1541=13),VLOOKUP(L1541,'13 лет'!$W$5:$X$84,2),IF((C1541=14),VLOOKUP(L1541,'14 лет'!$W$5:$X$82,2),IF((C1541=15),VLOOKUP(L1541,'15 лет'!$U$5:$V$82,2),IF((C1541=16),VLOOKUP(L1541,'16 лет'!$U$5:$V$78,2),IF((C1541=17),VLOOKUP(L1541,'17 лет'!$U$5:$V$78,2),IF(C1541&lt;12,"0")))))))</f>
        <v>0</v>
      </c>
      <c r="N1541" s="28"/>
      <c r="O1541" s="17" t="str">
        <f>IF((C1541=15),VLOOKUP(N1541,'15 лет'!$W$5:$X$115,2),IF((C1541=16),VLOOKUP(N1541,'16 лет'!$W$5:$X$113,2),IF((C1541=17),VLOOKUP(N1541,'17 лет'!$W$5:$X$113,2),IF(C1541&lt;15,"0"))))</f>
        <v>0</v>
      </c>
      <c r="P1541" s="11"/>
      <c r="Q1541" s="17">
        <f>IF((C1541&lt;=7),VLOOKUP(P1541,'7 лет'!$U$5:$V$79,2),IF((C1541=8),VLOOKUP(P1541,'8 лет'!$U$5:$V$79,2),IF((C1541=9),VLOOKUP(P1541,'9 лет'!$U$5:$V$79,2),IF((C1541=10),VLOOKUP(P1541,'10 лет'!$U$5:$V$79,2),IF((C1541=11),VLOOKUP(P1541,'11 лет'!$U$5:$V$79,2),IF((C1541=12),VLOOKUP(P1541,'12 лет'!$Y$5:$Z$79,2),IF((C1541=13),VLOOKUP(P1541,'13 лет'!$Y$5:$Z$79,2),IF((C1541=14),VLOOKUP(P1541,'14 лет'!$Y$5:$Z$79,2),IF((C1541=15),VLOOKUP(P1541,'15 лет'!$Y$5:$Z$79,2),IF((C1541=16),VLOOKUP(P1541,'16 лет'!$Y$5:$Z$79,2),IF((C1541=17),VLOOKUP(P1541,'17 лет'!$Y$5:$Z$79,2))))))))))))</f>
        <v>35</v>
      </c>
      <c r="R1541" s="28"/>
      <c r="S1541" s="17">
        <f>IF((C1541&lt;=7),VLOOKUP(R1541,'7 лет'!$W$5:$X$79,2),IF((C1541=8),VLOOKUP(R1541,'8 лет'!$W$5:$X$79,2),IF((C1541=9),VLOOKUP(R1541,'9 лет'!$W$5:$X$79,2),IF((C1541=10),VLOOKUP(R1541,'10 лет'!$W$5:$X$79,2),IF((C1541=11),VLOOKUP(R1541,'11 лет'!$W$5:$X$79,2),IF((C1541=12),VLOOKUP(R1541,'12 лет'!$AA$5:$AB$79,2),IF((C1541=13),VLOOKUP(R1541,'13 лет'!$AA$5:$AB$79,2),IF((C1541=14),VLOOKUP(R1541,'14 лет'!$AA$5:$AB$79,2),IF((C1541=15),VLOOKUP(R1541,'15 лет'!$AA$5:$AB$79,2),IF((C1541=16),VLOOKUP(R1541,'16 лет'!$AA$5:$AB$79,2),IF((C1541=17),VLOOKUP(R1541,'17 лет'!$AA$5:$AB$79,2))))))))))))</f>
        <v>0</v>
      </c>
      <c r="T1541" s="35">
        <f t="shared" si="73"/>
        <v>35</v>
      </c>
      <c r="U1541" s="4">
        <f>'Личное первенство девушки'!U231</f>
        <v>7</v>
      </c>
      <c r="V1541" s="120"/>
      <c r="W1541" s="111"/>
      <c r="X1541" t="str">
        <f>P1526</f>
        <v>Субъект РФ 37</v>
      </c>
    </row>
    <row r="1542" spans="1:24" ht="18.75">
      <c r="A1542" s="28">
        <v>4</v>
      </c>
      <c r="B1542" s="80"/>
      <c r="C1542" s="28"/>
      <c r="D1542" s="28"/>
      <c r="E1542" s="17">
        <f>IF((C1542&lt;=7),VLOOKUP(D1542,'7 лет'!$M$5:$N$78,2),IF((C1542=8),VLOOKUP(D1542,'8 лет'!$M$5:$N$78,2),IF((C1542=9),VLOOKUP(D1542,'9 лет'!$M$5:$N$78,2),IF((C1542=10),VLOOKUP(D1542,'10 лет'!$M$5:$N$78,2),IF((C1542=11),VLOOKUP(D1542,'11 лет'!$M$5:$N$78,2),IF((C1542=12),VLOOKUP(D1542,'12 лет'!$O$5:$P$78,2),IF((C1542=13),VLOOKUP(D1542,'13 лет'!$O$5:$P$78,2),IF((C1542=14),VLOOKUP(D1542,'14 лет'!$O$5:$P$78,2),IF((C1542=15),VLOOKUP(D1542,'15 лет'!$O$5:$P$78,2),IF((C1542=16),VLOOKUP(D1542,'16 лет'!$O$5:$P$78,2),IF((C1542=17),VLOOKUP(D1542,'17 лет'!$O$5:$P$78,2))))))))))))</f>
        <v>0</v>
      </c>
      <c r="F1542" s="28"/>
      <c r="G1542" s="17">
        <f>IF((C1542&lt;=7),VLOOKUP(F1542,'7 лет'!$O$5:$P$79,2),IF((C1542=8),VLOOKUP(F1542,'8 лет'!$O$5:$P$79,2),IF((C1542=9),VLOOKUP(F1542,'9 лет'!$O$5:$P$79,2),IF((C1542=10),VLOOKUP(F1542,'10 лет'!$O$5:$P$79,2),IF((C1542=11),VLOOKUP(F1542,'11 лет'!$O$5:$P$79,2),IF((C1542=12),VLOOKUP(F1542,'12 лет'!$Q$5:$R$79,2),IF((C1542=13),VLOOKUP(F1542,'13 лет'!$Q$5:$R$79,2),IF((C1542=14),VLOOKUP(F1542,'14 лет'!$Q$5:$R$79,2),IF((C1542=15),VLOOKUP(F1542,'15 лет'!$Q$5:$R$79,2),IF((C1542=16),VLOOKUP(F1542,'16 лет'!$Q$5:$R$79,2),IF((C1542=17),VLOOKUP(F1542,'17 лет'!$Q$5:$R$79,2))))))))))))</f>
        <v>0</v>
      </c>
      <c r="H1542" s="28"/>
      <c r="I1542" s="17">
        <f>IF((C1542&lt;=7),VLOOKUP(H1542,'7 лет'!$Q$5:$R$79,2),IF((C1542=8),VLOOKUP(H1542,'8 лет'!$Q$5:$R$79,2),IF((C1542=9),VLOOKUP(H1542,'9 лет'!$Q$5:$R$79,2),IF((C1542=10),VLOOKUP(H1542,'10 лет'!$Q$5:$R$79,2),IF((C1542=11),VLOOKUP(H1542,'11 лет'!$Q$5:$R$79,2),IF((C1542=12),VLOOKUP(H1542,'12 лет'!$S$5:$T$79,2),IF((C1542=13),VLOOKUP(H1542,'13 лет'!$S$5:$T$79,2),IF((C1542=14),VLOOKUP(H1542,'14 лет'!$S$5:$T$79,2),IF((C1542=15),VLOOKUP(H1542,'15 лет'!$S$5:$T$79,2),IF((C1542=16),VLOOKUP(H1542,'16 лет'!$S$5:$T$79,2),IF((C1542=17),VLOOKUP(H1542,'17 лет'!$S$5:$T$79,2))))))))))))</f>
        <v>0</v>
      </c>
      <c r="J1542" s="28"/>
      <c r="K1542" s="17">
        <f>IF((C1542&lt;=7),VLOOKUP(J1542,'7 лет'!$S$5:$T$79,2),IF((C1542=8),VLOOKUP(J1542,'8 лет'!$S$5:$T$79,2),IF((C1542=9),VLOOKUP(J1542,'9 лет'!$S$5:$T$79,2),IF((C1542=10),VLOOKUP(J1542,'10 лет'!$S$5:$T$79,2),IF((C1542=11),VLOOKUP(J1542,'11 лет'!$S$5:$T$79,2),IF((C1542=12),VLOOKUP(J1542,'12 лет'!$U$5:$V$79,2),IF((C1542=13),VLOOKUP(J1542,'13 лет'!$U$5:$V$79,2),IF((C1542=14),VLOOKUP(J1542,'14 лет'!$U$5:$V$79,2),IF(C1542&gt;=15,"0")))))))))</f>
        <v>0</v>
      </c>
      <c r="L1542" s="28"/>
      <c r="M1542" s="17" t="str">
        <f>IF((C1542=12),VLOOKUP(L1542,'12 лет'!$W$5:$X$85,2),IF((C1542=13),VLOOKUP(L1542,'13 лет'!$W$5:$X$84,2),IF((C1542=14),VLOOKUP(L1542,'14 лет'!$W$5:$X$82,2),IF((C1542=15),VLOOKUP(L1542,'15 лет'!$U$5:$V$82,2),IF((C1542=16),VLOOKUP(L1542,'16 лет'!$U$5:$V$78,2),IF((C1542=17),VLOOKUP(L1542,'17 лет'!$U$5:$V$78,2),IF(C1542&lt;12,"0")))))))</f>
        <v>0</v>
      </c>
      <c r="N1542" s="28"/>
      <c r="O1542" s="17" t="str">
        <f>IF((C1542=15),VLOOKUP(N1542,'15 лет'!$W$5:$X$115,2),IF((C1542=16),VLOOKUP(N1542,'16 лет'!$W$5:$X$113,2),IF((C1542=17),VLOOKUP(N1542,'17 лет'!$W$5:$X$113,2),IF(C1542&lt;15,"0"))))</f>
        <v>0</v>
      </c>
      <c r="P1542" s="11"/>
      <c r="Q1542" s="17">
        <f>IF((C1542&lt;=7),VLOOKUP(P1542,'7 лет'!$U$5:$V$79,2),IF((C1542=8),VLOOKUP(P1542,'8 лет'!$U$5:$V$79,2),IF((C1542=9),VLOOKUP(P1542,'9 лет'!$U$5:$V$79,2),IF((C1542=10),VLOOKUP(P1542,'10 лет'!$U$5:$V$79,2),IF((C1542=11),VLOOKUP(P1542,'11 лет'!$U$5:$V$79,2),IF((C1542=12),VLOOKUP(P1542,'12 лет'!$Y$5:$Z$79,2),IF((C1542=13),VLOOKUP(P1542,'13 лет'!$Y$5:$Z$79,2),IF((C1542=14),VLOOKUP(P1542,'14 лет'!$Y$5:$Z$79,2),IF((C1542=15),VLOOKUP(P1542,'15 лет'!$Y$5:$Z$79,2),IF((C1542=16),VLOOKUP(P1542,'16 лет'!$Y$5:$Z$79,2),IF((C1542=17),VLOOKUP(P1542,'17 лет'!$Y$5:$Z$79,2))))))))))))</f>
        <v>35</v>
      </c>
      <c r="R1542" s="28"/>
      <c r="S1542" s="17">
        <f>IF((C1542&lt;=7),VLOOKUP(R1542,'7 лет'!$W$5:$X$79,2),IF((C1542=8),VLOOKUP(R1542,'8 лет'!$W$5:$X$79,2),IF((C1542=9),VLOOKUP(R1542,'9 лет'!$W$5:$X$79,2),IF((C1542=10),VLOOKUP(R1542,'10 лет'!$W$5:$X$79,2),IF((C1542=11),VLOOKUP(R1542,'11 лет'!$W$5:$X$79,2),IF((C1542=12),VLOOKUP(R1542,'12 лет'!$AA$5:$AB$79,2),IF((C1542=13),VLOOKUP(R1542,'13 лет'!$AA$5:$AB$79,2),IF((C1542=14),VLOOKUP(R1542,'14 лет'!$AA$5:$AB$79,2),IF((C1542=15),VLOOKUP(R1542,'15 лет'!$AA$5:$AB$79,2),IF((C1542=16),VLOOKUP(R1542,'16 лет'!$AA$5:$AB$79,2),IF((C1542=17),VLOOKUP(R1542,'17 лет'!$AA$5:$AB$79,2))))))))))))</f>
        <v>0</v>
      </c>
      <c r="T1542" s="35">
        <f t="shared" si="73"/>
        <v>35</v>
      </c>
      <c r="U1542" s="4">
        <f>'Личное первенство девушки'!U232</f>
        <v>7</v>
      </c>
      <c r="V1542" s="120"/>
      <c r="W1542" s="111"/>
      <c r="X1542" t="str">
        <f>P1526</f>
        <v>Субъект РФ 37</v>
      </c>
    </row>
    <row r="1543" spans="1:24" ht="18.75">
      <c r="A1543" s="28">
        <v>5</v>
      </c>
      <c r="B1543" s="84"/>
      <c r="C1543" s="30"/>
      <c r="D1543" s="14"/>
      <c r="E1543" s="17">
        <f>IF((C1543&lt;=7),VLOOKUP(D1543,'7 лет'!$M$5:$N$78,2),IF((C1543=8),VLOOKUP(D1543,'8 лет'!$M$5:$N$78,2),IF((C1543=9),VLOOKUP(D1543,'9 лет'!$M$5:$N$78,2),IF((C1543=10),VLOOKUP(D1543,'10 лет'!$M$5:$N$78,2),IF((C1543=11),VLOOKUP(D1543,'11 лет'!$M$5:$N$78,2),IF((C1543=12),VLOOKUP(D1543,'12 лет'!$O$5:$P$78,2),IF((C1543=13),VLOOKUP(D1543,'13 лет'!$O$5:$P$78,2),IF((C1543=14),VLOOKUP(D1543,'14 лет'!$O$5:$P$78,2),IF((C1543=15),VLOOKUP(D1543,'15 лет'!$O$5:$P$78,2),IF((C1543=16),VLOOKUP(D1543,'16 лет'!$O$5:$P$78,2),IF((C1543=17),VLOOKUP(D1543,'17 лет'!$O$5:$P$78,2))))))))))))</f>
        <v>0</v>
      </c>
      <c r="F1543" s="14"/>
      <c r="G1543" s="17">
        <f>IF((C1543&lt;=7),VLOOKUP(F1543,'7 лет'!$O$5:$P$79,2),IF((C1543=8),VLOOKUP(F1543,'8 лет'!$O$5:$P$79,2),IF((C1543=9),VLOOKUP(F1543,'9 лет'!$O$5:$P$79,2),IF((C1543=10),VLOOKUP(F1543,'10 лет'!$O$5:$P$79,2),IF((C1543=11),VLOOKUP(F1543,'11 лет'!$O$5:$P$79,2),IF((C1543=12),VLOOKUP(F1543,'12 лет'!$Q$5:$R$79,2),IF((C1543=13),VLOOKUP(F1543,'13 лет'!$Q$5:$R$79,2),IF((C1543=14),VLOOKUP(F1543,'14 лет'!$Q$5:$R$79,2),IF((C1543=15),VLOOKUP(F1543,'15 лет'!$Q$5:$R$79,2),IF((C1543=16),VLOOKUP(F1543,'16 лет'!$Q$5:$R$79,2),IF((C1543=17),VLOOKUP(F1543,'17 лет'!$Q$5:$R$79,2))))))))))))</f>
        <v>0</v>
      </c>
      <c r="H1543" s="14"/>
      <c r="I1543" s="17">
        <f>IF((C1543&lt;=7),VLOOKUP(H1543,'7 лет'!$Q$5:$R$79,2),IF((C1543=8),VLOOKUP(H1543,'8 лет'!$Q$5:$R$79,2),IF((C1543=9),VLOOKUP(H1543,'9 лет'!$Q$5:$R$79,2),IF((C1543=10),VLOOKUP(H1543,'10 лет'!$Q$5:$R$79,2),IF((C1543=11),VLOOKUP(H1543,'11 лет'!$Q$5:$R$79,2),IF((C1543=12),VLOOKUP(H1543,'12 лет'!$S$5:$T$79,2),IF((C1543=13),VLOOKUP(H1543,'13 лет'!$S$5:$T$79,2),IF((C1543=14),VLOOKUP(H1543,'14 лет'!$S$5:$T$79,2),IF((C1543=15),VLOOKUP(H1543,'15 лет'!$S$5:$T$79,2),IF((C1543=16),VLOOKUP(H1543,'16 лет'!$S$5:$T$79,2),IF((C1543=17),VLOOKUP(H1543,'17 лет'!$S$5:$T$79,2))))))))))))</f>
        <v>0</v>
      </c>
      <c r="J1543" s="14"/>
      <c r="K1543" s="17">
        <f>IF((C1543&lt;=7),VLOOKUP(J1543,'7 лет'!$S$5:$T$79,2),IF((C1543=8),VLOOKUP(J1543,'8 лет'!$S$5:$T$79,2),IF((C1543=9),VLOOKUP(J1543,'9 лет'!$S$5:$T$79,2),IF((C1543=10),VLOOKUP(J1543,'10 лет'!$S$5:$T$79,2),IF((C1543=11),VLOOKUP(J1543,'11 лет'!$S$5:$T$79,2),IF((C1543=12),VLOOKUP(J1543,'12 лет'!$U$5:$V$79,2),IF((C1543=13),VLOOKUP(J1543,'13 лет'!$U$5:$V$79,2),IF((C1543=14),VLOOKUP(J1543,'14 лет'!$U$5:$V$79,2),IF(C1543&gt;=15,"0")))))))))</f>
        <v>0</v>
      </c>
      <c r="L1543" s="28"/>
      <c r="M1543" s="17" t="str">
        <f>IF((C1543=12),VLOOKUP(L1543,'12 лет'!$W$5:$X$85,2),IF((C1543=13),VLOOKUP(L1543,'13 лет'!$W$5:$X$84,2),IF((C1543=14),VLOOKUP(L1543,'14 лет'!$W$5:$X$82,2),IF((C1543=15),VLOOKUP(L1543,'15 лет'!$U$5:$V$82,2),IF((C1543=16),VLOOKUP(L1543,'16 лет'!$U$5:$V$78,2),IF((C1543=17),VLOOKUP(L1543,'17 лет'!$U$5:$V$78,2),IF(C1543&lt;12,"0")))))))</f>
        <v>0</v>
      </c>
      <c r="N1543" s="14"/>
      <c r="O1543" s="17" t="str">
        <f>IF((C1543=15),VLOOKUP(N1543,'15 лет'!$W$5:$X$115,2),IF((C1543=16),VLOOKUP(N1543,'16 лет'!$W$5:$X$113,2),IF((C1543=17),VLOOKUP(N1543,'17 лет'!$W$5:$X$113,2),IF(C1543&lt;15,"0"))))</f>
        <v>0</v>
      </c>
      <c r="P1543" s="14"/>
      <c r="Q1543" s="17">
        <f>IF((C1543&lt;=7),VLOOKUP(P1543,'7 лет'!$U$5:$V$79,2),IF((C1543=8),VLOOKUP(P1543,'8 лет'!$U$5:$V$79,2),IF((C1543=9),VLOOKUP(P1543,'9 лет'!$U$5:$V$79,2),IF((C1543=10),VLOOKUP(P1543,'10 лет'!$U$5:$V$79,2),IF((C1543=11),VLOOKUP(P1543,'11 лет'!$U$5:$V$79,2),IF((C1543=12),VLOOKUP(P1543,'12 лет'!$Y$5:$Z$79,2),IF((C1543=13),VLOOKUP(P1543,'13 лет'!$Y$5:$Z$79,2),IF((C1543=14),VLOOKUP(P1543,'14 лет'!$Y$5:$Z$79,2),IF((C1543=15),VLOOKUP(P1543,'15 лет'!$Y$5:$Z$79,2),IF((C1543=16),VLOOKUP(P1543,'16 лет'!$Y$5:$Z$79,2),IF((C1543=17),VLOOKUP(P1543,'17 лет'!$Y$5:$Z$79,2))))))))))))</f>
        <v>35</v>
      </c>
      <c r="R1543" s="14"/>
      <c r="S1543" s="17">
        <f>IF((C1543&lt;=7),VLOOKUP(R1543,'7 лет'!$W$5:$X$79,2),IF((C1543=8),VLOOKUP(R1543,'8 лет'!$W$5:$X$79,2),IF((C1543=9),VLOOKUP(R1543,'9 лет'!$W$5:$X$79,2),IF((C1543=10),VLOOKUP(R1543,'10 лет'!$W$5:$X$79,2),IF((C1543=11),VLOOKUP(R1543,'11 лет'!$W$5:$X$79,2),IF((C1543=12),VLOOKUP(R1543,'12 лет'!$AA$5:$AB$79,2),IF((C1543=13),VLOOKUP(R1543,'13 лет'!$AA$5:$AB$79,2),IF((C1543=14),VLOOKUP(R1543,'14 лет'!$AA$5:$AB$79,2),IF((C1543=15),VLOOKUP(R1543,'15 лет'!$AA$5:$AB$79,2),IF((C1543=16),VLOOKUP(R1543,'16 лет'!$AA$5:$AB$79,2),IF((C1543=17),VLOOKUP(R1543,'17 лет'!$AA$5:$AB$79,2))))))))))))</f>
        <v>0</v>
      </c>
      <c r="T1543" s="35">
        <f t="shared" si="73"/>
        <v>35</v>
      </c>
      <c r="U1543" s="4">
        <f>'Личное первенство девушки'!U233</f>
        <v>7</v>
      </c>
      <c r="V1543" s="120"/>
      <c r="W1543" s="111"/>
      <c r="X1543" t="str">
        <f>P1526</f>
        <v>Субъект РФ 37</v>
      </c>
    </row>
    <row r="1544" spans="1:24" ht="18.75">
      <c r="A1544" s="28">
        <v>6</v>
      </c>
      <c r="B1544" s="84"/>
      <c r="C1544" s="30"/>
      <c r="D1544" s="14"/>
      <c r="E1544" s="17">
        <f>IF((C1544&lt;=7),VLOOKUP(D1544,'7 лет'!$M$5:$N$78,2),IF((C1544=8),VLOOKUP(D1544,'8 лет'!$M$5:$N$78,2),IF((C1544=9),VLOOKUP(D1544,'9 лет'!$M$5:$N$78,2),IF((C1544=10),VLOOKUP(D1544,'10 лет'!$M$5:$N$78,2),IF((C1544=11),VLOOKUP(D1544,'11 лет'!$M$5:$N$78,2),IF((C1544=12),VLOOKUP(D1544,'12 лет'!$O$5:$P$78,2),IF((C1544=13),VLOOKUP(D1544,'13 лет'!$O$5:$P$78,2),IF((C1544=14),VLOOKUP(D1544,'14 лет'!$O$5:$P$78,2),IF((C1544=15),VLOOKUP(D1544,'15 лет'!$O$5:$P$78,2),IF((C1544=16),VLOOKUP(D1544,'16 лет'!$O$5:$P$78,2),IF((C1544=17),VLOOKUP(D1544,'17 лет'!$O$5:$P$78,2))))))))))))</f>
        <v>0</v>
      </c>
      <c r="F1544" s="14"/>
      <c r="G1544" s="17">
        <f>IF((C1544&lt;=7),VLOOKUP(F1544,'7 лет'!$O$5:$P$79,2),IF((C1544=8),VLOOKUP(F1544,'8 лет'!$O$5:$P$79,2),IF((C1544=9),VLOOKUP(F1544,'9 лет'!$O$5:$P$79,2),IF((C1544=10),VLOOKUP(F1544,'10 лет'!$O$5:$P$79,2),IF((C1544=11),VLOOKUP(F1544,'11 лет'!$O$5:$P$79,2),IF((C1544=12),VLOOKUP(F1544,'12 лет'!$Q$5:$R$79,2),IF((C1544=13),VLOOKUP(F1544,'13 лет'!$Q$5:$R$79,2),IF((C1544=14),VLOOKUP(F1544,'14 лет'!$Q$5:$R$79,2),IF((C1544=15),VLOOKUP(F1544,'15 лет'!$Q$5:$R$79,2),IF((C1544=16),VLOOKUP(F1544,'16 лет'!$Q$5:$R$79,2),IF((C1544=17),VLOOKUP(F1544,'17 лет'!$Q$5:$R$79,2))))))))))))</f>
        <v>0</v>
      </c>
      <c r="H1544" s="14"/>
      <c r="I1544" s="17">
        <f>IF((C1544&lt;=7),VLOOKUP(H1544,'7 лет'!$Q$5:$R$79,2),IF((C1544=8),VLOOKUP(H1544,'8 лет'!$Q$5:$R$79,2),IF((C1544=9),VLOOKUP(H1544,'9 лет'!$Q$5:$R$79,2),IF((C1544=10),VLOOKUP(H1544,'10 лет'!$Q$5:$R$79,2),IF((C1544=11),VLOOKUP(H1544,'11 лет'!$Q$5:$R$79,2),IF((C1544=12),VLOOKUP(H1544,'12 лет'!$S$5:$T$79,2),IF((C1544=13),VLOOKUP(H1544,'13 лет'!$S$5:$T$79,2),IF((C1544=14),VLOOKUP(H1544,'14 лет'!$S$5:$T$79,2),IF((C1544=15),VLOOKUP(H1544,'15 лет'!$S$5:$T$79,2),IF((C1544=16),VLOOKUP(H1544,'16 лет'!$S$5:$T$79,2),IF((C1544=17),VLOOKUP(H1544,'17 лет'!$S$5:$T$79,2))))))))))))</f>
        <v>0</v>
      </c>
      <c r="J1544" s="14"/>
      <c r="K1544" s="17">
        <f>IF((C1544&lt;=7),VLOOKUP(J1544,'7 лет'!$S$5:$T$79,2),IF((C1544=8),VLOOKUP(J1544,'8 лет'!$S$5:$T$79,2),IF((C1544=9),VLOOKUP(J1544,'9 лет'!$S$5:$T$79,2),IF((C1544=10),VLOOKUP(J1544,'10 лет'!$S$5:$T$79,2),IF((C1544=11),VLOOKUP(J1544,'11 лет'!$S$5:$T$79,2),IF((C1544=12),VLOOKUP(J1544,'12 лет'!$U$5:$V$79,2),IF((C1544=13),VLOOKUP(J1544,'13 лет'!$U$5:$V$79,2),IF((C1544=14),VLOOKUP(J1544,'14 лет'!$U$5:$V$79,2),IF(C1544&gt;=15,"0")))))))))</f>
        <v>0</v>
      </c>
      <c r="L1544" s="28"/>
      <c r="M1544" s="17" t="str">
        <f>IF((C1544=12),VLOOKUP(L1544,'12 лет'!$W$5:$X$85,2),IF((C1544=13),VLOOKUP(L1544,'13 лет'!$W$5:$X$84,2),IF((C1544=14),VLOOKUP(L1544,'14 лет'!$W$5:$X$82,2),IF((C1544=15),VLOOKUP(L1544,'15 лет'!$U$5:$V$82,2),IF((C1544=16),VLOOKUP(L1544,'16 лет'!$U$5:$V$78,2),IF((C1544=17),VLOOKUP(L1544,'17 лет'!$U$5:$V$78,2),IF(C1544&lt;12,"0")))))))</f>
        <v>0</v>
      </c>
      <c r="N1544" s="14"/>
      <c r="O1544" s="17" t="str">
        <f>IF((C1544=15),VLOOKUP(N1544,'15 лет'!$W$5:$X$115,2),IF((C1544=16),VLOOKUP(N1544,'16 лет'!$W$5:$X$113,2),IF((C1544=17),VLOOKUP(N1544,'17 лет'!$W$5:$X$113,2),IF(C1544&lt;15,"0"))))</f>
        <v>0</v>
      </c>
      <c r="P1544" s="14"/>
      <c r="Q1544" s="17">
        <f>IF((C1544&lt;=7),VLOOKUP(P1544,'7 лет'!$U$5:$V$79,2),IF((C1544=8),VLOOKUP(P1544,'8 лет'!$U$5:$V$79,2),IF((C1544=9),VLOOKUP(P1544,'9 лет'!$U$5:$V$79,2),IF((C1544=10),VLOOKUP(P1544,'10 лет'!$U$5:$V$79,2),IF((C1544=11),VLOOKUP(P1544,'11 лет'!$U$5:$V$79,2),IF((C1544=12),VLOOKUP(P1544,'12 лет'!$Y$5:$Z$79,2),IF((C1544=13),VLOOKUP(P1544,'13 лет'!$Y$5:$Z$79,2),IF((C1544=14),VLOOKUP(P1544,'14 лет'!$Y$5:$Z$79,2),IF((C1544=15),VLOOKUP(P1544,'15 лет'!$Y$5:$Z$79,2),IF((C1544=16),VLOOKUP(P1544,'16 лет'!$Y$5:$Z$79,2),IF((C1544=17),VLOOKUP(P1544,'17 лет'!$Y$5:$Z$79,2))))))))))))</f>
        <v>35</v>
      </c>
      <c r="R1544" s="14"/>
      <c r="S1544" s="17">
        <f>IF((C1544&lt;=7),VLOOKUP(R1544,'7 лет'!$W$5:$X$79,2),IF((C1544=8),VLOOKUP(R1544,'8 лет'!$W$5:$X$79,2),IF((C1544=9),VLOOKUP(R1544,'9 лет'!$W$5:$X$79,2),IF((C1544=10),VLOOKUP(R1544,'10 лет'!$W$5:$X$79,2),IF((C1544=11),VLOOKUP(R1544,'11 лет'!$W$5:$X$79,2),IF((C1544=12),VLOOKUP(R1544,'12 лет'!$AA$5:$AB$79,2),IF((C1544=13),VLOOKUP(R1544,'13 лет'!$AA$5:$AB$79,2),IF((C1544=14),VLOOKUP(R1544,'14 лет'!$AA$5:$AB$79,2),IF((C1544=15),VLOOKUP(R1544,'15 лет'!$AA$5:$AB$79,2),IF((C1544=16),VLOOKUP(R1544,'16 лет'!$AA$5:$AB$79,2),IF((C1544=17),VLOOKUP(R1544,'17 лет'!$AA$5:$AB$79,2))))))))))))</f>
        <v>0</v>
      </c>
      <c r="T1544" s="35">
        <f t="shared" si="73"/>
        <v>35</v>
      </c>
      <c r="U1544" s="4">
        <f>'Личное первенство девушки'!U234</f>
        <v>7</v>
      </c>
      <c r="V1544" s="120"/>
      <c r="W1544" s="111"/>
      <c r="X1544" t="str">
        <f>P1526</f>
        <v>Субъект РФ 37</v>
      </c>
    </row>
    <row r="1545" spans="1:24" ht="18.75">
      <c r="A1545" s="122"/>
      <c r="B1545" s="123"/>
      <c r="C1545" s="123"/>
      <c r="D1545" s="123"/>
      <c r="E1545" s="123"/>
      <c r="F1545" s="123"/>
      <c r="G1545" s="123"/>
      <c r="H1545" s="123"/>
      <c r="I1545" s="123"/>
      <c r="J1545" s="123"/>
      <c r="K1545" s="123"/>
      <c r="L1545" s="123"/>
      <c r="M1545" s="123"/>
      <c r="N1545" s="123"/>
      <c r="O1545" s="123"/>
      <c r="P1545" s="128" t="s">
        <v>293</v>
      </c>
      <c r="Q1545" s="128"/>
      <c r="R1545" s="128"/>
      <c r="S1545" s="129"/>
      <c r="T1545" s="124">
        <f ca="1">SUMPRODUCT(LARGE($T$1539:$T$1544,ROW(INDIRECT("T1:T"&amp;Z17))))</f>
        <v>175</v>
      </c>
      <c r="U1545" s="125"/>
      <c r="V1545" s="120"/>
      <c r="W1545" s="111"/>
    </row>
    <row r="1546" spans="1:24" ht="30" customHeight="1">
      <c r="A1546" s="131"/>
      <c r="B1546" s="132"/>
      <c r="C1546" s="132"/>
      <c r="D1546" s="132"/>
      <c r="E1546" s="132"/>
      <c r="F1546" s="132"/>
      <c r="G1546" s="132"/>
      <c r="H1546" s="132"/>
      <c r="I1546" s="132"/>
      <c r="J1546" s="132"/>
      <c r="K1546" s="132"/>
      <c r="L1546" s="132"/>
      <c r="M1546" s="132"/>
      <c r="N1546" s="132"/>
      <c r="O1546" s="132"/>
      <c r="P1546" s="126" t="s">
        <v>294</v>
      </c>
      <c r="Q1546" s="126"/>
      <c r="R1546" s="126"/>
      <c r="S1546" s="126"/>
      <c r="T1546" s="133">
        <f ca="1">SUM(T1537+T1545)</f>
        <v>425</v>
      </c>
      <c r="U1546" s="134"/>
      <c r="V1546" s="121"/>
      <c r="W1546" s="112"/>
    </row>
    <row r="1547" spans="1:24">
      <c r="A1547" s="15"/>
      <c r="B1547" s="15"/>
      <c r="C1547" s="15"/>
      <c r="D1547" s="15"/>
      <c r="E1547" s="15"/>
      <c r="F1547" s="15"/>
      <c r="G1547" s="15"/>
      <c r="H1547" s="15"/>
      <c r="I1547" s="15"/>
      <c r="J1547" s="15"/>
      <c r="K1547" s="15"/>
      <c r="L1547" s="15"/>
      <c r="M1547" s="15"/>
      <c r="N1547" s="15"/>
      <c r="O1547" s="15"/>
      <c r="P1547" s="15"/>
      <c r="Q1547" s="15"/>
      <c r="R1547" s="15"/>
      <c r="S1547" s="15"/>
      <c r="T1547" s="15"/>
    </row>
    <row r="1548" spans="1:24">
      <c r="A1548" s="16"/>
      <c r="C1548" s="16"/>
      <c r="D1548" s="16"/>
      <c r="E1548" s="16"/>
      <c r="F1548" s="16"/>
      <c r="G1548" s="16"/>
      <c r="H1548" s="16"/>
      <c r="I1548" s="16"/>
      <c r="J1548" s="16"/>
      <c r="K1548" s="15"/>
      <c r="L1548" s="15"/>
      <c r="M1548" s="16"/>
      <c r="N1548" s="16"/>
      <c r="O1548" s="16"/>
      <c r="P1548" s="16"/>
      <c r="Q1548" s="16"/>
      <c r="R1548" s="16"/>
      <c r="S1548" s="16"/>
      <c r="T1548" s="16"/>
    </row>
    <row r="1549" spans="1:24">
      <c r="A1549" s="16"/>
      <c r="C1549" s="16"/>
      <c r="D1549" s="16"/>
      <c r="E1549" s="16"/>
      <c r="F1549" s="16"/>
      <c r="G1549" s="16"/>
      <c r="H1549" s="16"/>
      <c r="I1549" s="16"/>
      <c r="J1549" s="16"/>
      <c r="K1549" s="15"/>
      <c r="L1549" s="15"/>
      <c r="M1549" s="16"/>
      <c r="N1549" s="16"/>
      <c r="O1549" s="16"/>
      <c r="P1549" s="16"/>
      <c r="Q1549" s="16"/>
      <c r="R1549" s="16"/>
      <c r="S1549" s="16"/>
      <c r="T1549" s="16"/>
    </row>
    <row r="1550" spans="1:24" ht="16.5">
      <c r="A1550" s="15"/>
      <c r="B1550" s="81" t="s">
        <v>181</v>
      </c>
      <c r="C1550" s="15"/>
      <c r="D1550" s="15"/>
      <c r="E1550" s="15"/>
      <c r="F1550" s="15"/>
      <c r="G1550" s="15"/>
      <c r="H1550" s="15"/>
      <c r="I1550" s="15"/>
      <c r="J1550" s="15"/>
      <c r="K1550" s="15"/>
      <c r="L1550" s="15"/>
      <c r="M1550" s="15"/>
      <c r="N1550" s="15"/>
      <c r="O1550" s="15"/>
      <c r="P1550" s="15"/>
      <c r="Q1550" s="15"/>
      <c r="R1550" s="15"/>
      <c r="S1550" s="15"/>
      <c r="T1550" s="15"/>
    </row>
    <row r="1551" spans="1:24">
      <c r="A1551" s="15"/>
      <c r="B1551" s="16"/>
      <c r="C1551" s="16"/>
      <c r="D1551" s="15"/>
      <c r="E1551" s="15"/>
      <c r="F1551" s="15"/>
      <c r="G1551" s="15"/>
      <c r="H1551" s="15"/>
      <c r="I1551" s="15"/>
      <c r="J1551" s="15"/>
      <c r="K1551" s="15"/>
      <c r="L1551" s="15"/>
      <c r="M1551" s="15"/>
      <c r="N1551" s="15"/>
      <c r="O1551" s="15"/>
      <c r="P1551" s="15"/>
      <c r="Q1551" s="15"/>
      <c r="R1551" s="15"/>
      <c r="S1551" s="15"/>
      <c r="T1551" s="15"/>
    </row>
    <row r="1552" spans="1:24">
      <c r="A1552" s="15"/>
      <c r="B1552" s="15"/>
      <c r="C1552" s="16"/>
      <c r="D1552" s="15"/>
      <c r="E1552" s="15"/>
      <c r="F1552" s="15"/>
      <c r="G1552" s="15"/>
      <c r="H1552" s="15"/>
      <c r="I1552" s="15"/>
      <c r="J1552" s="15"/>
      <c r="K1552" s="15"/>
      <c r="L1552" s="15"/>
      <c r="M1552" s="15"/>
      <c r="N1552" s="15"/>
      <c r="O1552" s="15"/>
      <c r="P1552" s="15"/>
      <c r="Q1552" s="15"/>
      <c r="R1552" s="15"/>
      <c r="S1552" s="15"/>
      <c r="T1552" s="15"/>
    </row>
    <row r="1553" spans="1:23" ht="16.5">
      <c r="A1553" s="15"/>
      <c r="B1553" s="81" t="s">
        <v>182</v>
      </c>
      <c r="C1553" s="16"/>
      <c r="D1553" s="15"/>
      <c r="E1553" s="15"/>
      <c r="F1553" s="15"/>
      <c r="G1553" s="15"/>
      <c r="H1553" s="15"/>
      <c r="I1553" s="15"/>
      <c r="J1553" s="15"/>
      <c r="K1553" s="15"/>
      <c r="L1553" s="15"/>
      <c r="M1553" s="15"/>
      <c r="N1553" s="15"/>
      <c r="O1553" s="15"/>
      <c r="P1553" s="15"/>
      <c r="Q1553" s="15"/>
      <c r="R1553" s="15"/>
      <c r="S1553" s="15"/>
      <c r="T1553" s="15"/>
    </row>
    <row r="1555" spans="1:23" ht="18.75">
      <c r="A1555" s="113" t="s">
        <v>999</v>
      </c>
      <c r="B1555" s="113"/>
      <c r="C1555" s="113"/>
      <c r="D1555" s="113"/>
      <c r="E1555" s="113"/>
      <c r="F1555" s="113"/>
      <c r="G1555" s="113"/>
      <c r="H1555" s="113"/>
      <c r="I1555" s="113"/>
      <c r="J1555" s="113"/>
      <c r="K1555" s="113"/>
      <c r="L1555" s="113"/>
      <c r="M1555" s="113"/>
      <c r="N1555" s="113"/>
      <c r="O1555" s="113"/>
      <c r="P1555" s="113"/>
      <c r="Q1555" s="113"/>
      <c r="R1555" s="113"/>
      <c r="S1555" s="113"/>
      <c r="T1555" s="113"/>
      <c r="U1555" s="113"/>
      <c r="V1555" s="113"/>
      <c r="W1555" s="113"/>
    </row>
    <row r="1556" spans="1:23" ht="18.75">
      <c r="A1556" s="113" t="s">
        <v>998</v>
      </c>
      <c r="B1556" s="113"/>
      <c r="C1556" s="113"/>
      <c r="D1556" s="113"/>
      <c r="E1556" s="113"/>
      <c r="F1556" s="113"/>
      <c r="G1556" s="113"/>
      <c r="H1556" s="113"/>
      <c r="I1556" s="113"/>
      <c r="J1556" s="113"/>
      <c r="K1556" s="113"/>
      <c r="L1556" s="113"/>
      <c r="M1556" s="113"/>
      <c r="N1556" s="113"/>
      <c r="O1556" s="113"/>
      <c r="P1556" s="113"/>
      <c r="Q1556" s="113"/>
      <c r="R1556" s="113"/>
      <c r="S1556" s="113"/>
      <c r="T1556" s="113"/>
      <c r="U1556" s="113"/>
      <c r="V1556" s="113"/>
      <c r="W1556" s="113"/>
    </row>
    <row r="1558" spans="1:23">
      <c r="A1558" s="114" t="s">
        <v>169</v>
      </c>
      <c r="B1558" s="114"/>
      <c r="C1558" s="114"/>
      <c r="D1558" s="114"/>
      <c r="E1558" s="114"/>
      <c r="F1558" s="114"/>
      <c r="G1558" s="114"/>
      <c r="H1558" s="114"/>
      <c r="I1558" s="114"/>
      <c r="J1558" s="114"/>
      <c r="K1558" s="114"/>
      <c r="L1558" s="114"/>
      <c r="M1558" s="114"/>
      <c r="N1558" s="114"/>
      <c r="O1558" s="114"/>
      <c r="P1558" s="114"/>
      <c r="Q1558" s="114"/>
      <c r="R1558" s="114"/>
      <c r="S1558" s="114"/>
      <c r="T1558" s="114"/>
      <c r="U1558" s="114"/>
      <c r="V1558" s="114"/>
      <c r="W1558" s="114"/>
    </row>
    <row r="1559" spans="1:23">
      <c r="A1559" s="45"/>
      <c r="B1559" s="45"/>
      <c r="C1559" s="45"/>
      <c r="D1559" s="45"/>
      <c r="E1559" s="45"/>
      <c r="F1559" s="45"/>
      <c r="G1559" s="45"/>
      <c r="H1559" s="45"/>
      <c r="I1559" s="45"/>
      <c r="J1559" s="45"/>
      <c r="K1559" s="45"/>
      <c r="L1559" s="45"/>
      <c r="M1559" s="45"/>
      <c r="N1559" s="45"/>
      <c r="O1559" s="45"/>
      <c r="P1559" s="45"/>
      <c r="Q1559" s="45"/>
      <c r="R1559" s="45"/>
      <c r="S1559" s="45"/>
      <c r="T1559" s="45"/>
      <c r="U1559" s="45"/>
      <c r="V1559" s="45"/>
      <c r="W1559" s="45"/>
    </row>
    <row r="1560" spans="1:23" ht="18.75">
      <c r="A1560" s="115" t="s">
        <v>1013</v>
      </c>
      <c r="B1560" s="115"/>
      <c r="C1560" s="115"/>
      <c r="D1560" s="115"/>
      <c r="E1560" s="115"/>
      <c r="F1560" s="115"/>
      <c r="G1560" s="115"/>
      <c r="H1560" s="115"/>
      <c r="I1560" s="115"/>
      <c r="J1560" s="115"/>
      <c r="K1560" s="115"/>
      <c r="L1560" s="115"/>
      <c r="M1560" s="115"/>
      <c r="N1560" s="115"/>
      <c r="O1560" s="115"/>
      <c r="P1560" s="115"/>
      <c r="Q1560" s="115"/>
      <c r="R1560" s="115"/>
      <c r="S1560" s="115"/>
      <c r="T1560" s="115"/>
      <c r="U1560" s="115"/>
      <c r="V1560" s="115"/>
      <c r="W1560" s="115"/>
    </row>
    <row r="1561" spans="1:23" ht="18.75">
      <c r="A1561" s="115" t="s">
        <v>996</v>
      </c>
      <c r="B1561" s="115"/>
      <c r="C1561" s="115"/>
      <c r="D1561" s="115"/>
      <c r="E1561" s="115"/>
      <c r="F1561" s="115"/>
      <c r="G1561" s="115"/>
      <c r="H1561" s="115"/>
      <c r="I1561" s="115"/>
      <c r="J1561" s="115"/>
      <c r="K1561" s="115"/>
      <c r="L1561" s="115"/>
      <c r="M1561" s="115"/>
      <c r="N1561" s="115"/>
      <c r="O1561" s="115"/>
      <c r="P1561" s="115"/>
      <c r="Q1561" s="115"/>
      <c r="R1561" s="115"/>
      <c r="S1561" s="115"/>
      <c r="T1561" s="115"/>
      <c r="U1561" s="115"/>
      <c r="V1561" s="115"/>
      <c r="W1561" s="115"/>
    </row>
    <row r="1562" spans="1:23" ht="18.75">
      <c r="A1562" s="116" t="s">
        <v>997</v>
      </c>
      <c r="B1562" s="116"/>
      <c r="C1562" s="116"/>
      <c r="D1562" s="116"/>
      <c r="E1562" s="116"/>
      <c r="F1562" s="116"/>
      <c r="G1562" s="116"/>
      <c r="H1562" s="116"/>
      <c r="I1562" s="116"/>
      <c r="J1562" s="116"/>
      <c r="K1562" s="116"/>
      <c r="L1562" s="116"/>
      <c r="M1562" s="116"/>
      <c r="N1562" s="116"/>
      <c r="O1562" s="116"/>
      <c r="P1562" s="116"/>
      <c r="Q1562" s="116"/>
      <c r="R1562" s="116"/>
      <c r="S1562" s="116"/>
      <c r="T1562" s="116"/>
      <c r="U1562" s="116"/>
      <c r="V1562" s="116"/>
      <c r="W1562" s="116"/>
    </row>
    <row r="1563" spans="1:23" ht="18.75">
      <c r="A1563" s="52"/>
      <c r="B1563" s="52"/>
      <c r="C1563" s="52"/>
      <c r="D1563" s="52"/>
      <c r="E1563" s="52"/>
      <c r="F1563" s="52"/>
      <c r="G1563" s="52"/>
      <c r="H1563" s="52"/>
      <c r="I1563" s="52"/>
      <c r="J1563" s="52"/>
      <c r="K1563" s="52"/>
      <c r="L1563" s="52"/>
      <c r="M1563" s="52"/>
      <c r="N1563" s="52"/>
      <c r="O1563" s="52"/>
      <c r="P1563" s="52"/>
      <c r="Q1563" s="52"/>
      <c r="R1563" s="52"/>
      <c r="S1563" s="52"/>
      <c r="T1563" s="52"/>
      <c r="U1563" s="52"/>
      <c r="V1563" s="52"/>
    </row>
    <row r="1564" spans="1:23">
      <c r="A1564" s="10"/>
      <c r="B1564" s="10"/>
      <c r="C1564" s="10"/>
      <c r="D1564" s="10"/>
      <c r="E1564" s="10"/>
      <c r="F1564" s="10"/>
      <c r="G1564" s="10"/>
      <c r="H1564" s="10"/>
      <c r="I1564" s="10"/>
      <c r="J1564" s="10"/>
      <c r="K1564" s="10"/>
      <c r="L1564" s="10"/>
      <c r="M1564" s="10"/>
      <c r="N1564" s="10"/>
      <c r="O1564" s="10"/>
      <c r="P1564" s="10"/>
      <c r="Q1564" s="10"/>
      <c r="R1564" s="10"/>
      <c r="S1564" s="10"/>
      <c r="T1564" s="10"/>
    </row>
    <row r="1565" spans="1:23" ht="18.75">
      <c r="A1565" s="117" t="s">
        <v>1000</v>
      </c>
      <c r="B1565" s="117"/>
      <c r="C1565" s="49"/>
      <c r="D1565" s="49"/>
      <c r="E1565" s="49"/>
      <c r="F1565" s="49"/>
      <c r="G1565" s="49"/>
      <c r="H1565" s="49"/>
      <c r="I1565" s="49"/>
      <c r="J1565" s="49"/>
      <c r="K1565" s="49"/>
      <c r="L1565" s="49"/>
      <c r="M1565" s="49"/>
      <c r="N1565" s="49"/>
      <c r="O1565" s="49"/>
      <c r="P1565" s="49"/>
      <c r="Q1565" s="49"/>
      <c r="R1565" s="49"/>
      <c r="S1565" s="49"/>
      <c r="T1565" s="49"/>
    </row>
    <row r="1566" spans="1:23" ht="18.75">
      <c r="A1566" s="117" t="s">
        <v>1001</v>
      </c>
      <c r="B1566" s="117"/>
      <c r="C1566" s="44"/>
      <c r="D1566" s="44"/>
      <c r="E1566" s="44"/>
      <c r="F1566" s="44"/>
      <c r="G1566" s="44"/>
      <c r="H1566" s="44"/>
      <c r="I1566" s="44"/>
      <c r="J1566" s="44"/>
      <c r="K1566" s="44"/>
      <c r="L1566" s="44"/>
      <c r="M1566" s="44"/>
      <c r="N1566" s="44"/>
      <c r="O1566" s="44"/>
      <c r="P1566" s="44"/>
      <c r="Q1566" s="44"/>
      <c r="R1566" s="44"/>
      <c r="S1566" s="44"/>
      <c r="T1566" s="44"/>
    </row>
    <row r="1567" spans="1:23" ht="18.75">
      <c r="A1567" s="117"/>
      <c r="B1567" s="117"/>
      <c r="D1567" s="49"/>
      <c r="E1567" s="49"/>
      <c r="F1567" s="49"/>
      <c r="G1567" s="49"/>
      <c r="H1567" s="49"/>
      <c r="I1567" s="49"/>
      <c r="J1567" s="49"/>
      <c r="K1567" s="49"/>
      <c r="L1567" s="49"/>
      <c r="M1567" s="49"/>
      <c r="N1567" s="49"/>
      <c r="O1567" s="49"/>
      <c r="P1567" s="49"/>
      <c r="Q1567" s="49"/>
      <c r="R1567" s="49"/>
      <c r="S1567" s="49"/>
      <c r="T1567" s="49"/>
    </row>
    <row r="1568" spans="1:23" ht="18.75">
      <c r="A1568" s="118" t="s">
        <v>225</v>
      </c>
      <c r="B1568" s="118"/>
      <c r="C1568" s="118"/>
      <c r="D1568" s="118"/>
      <c r="E1568" s="118"/>
      <c r="F1568" s="118"/>
      <c r="G1568" s="118"/>
      <c r="H1568" s="118"/>
      <c r="I1568" s="118"/>
      <c r="J1568" s="118"/>
      <c r="K1568" s="118"/>
      <c r="L1568" s="118"/>
      <c r="M1568" s="118"/>
      <c r="N1568" s="118"/>
      <c r="O1568" s="118"/>
      <c r="P1568" s="141" t="s">
        <v>329</v>
      </c>
      <c r="Q1568" s="141"/>
      <c r="R1568" s="141"/>
      <c r="S1568" s="141"/>
      <c r="T1568" s="141"/>
      <c r="U1568" s="141"/>
      <c r="V1568" s="141"/>
    </row>
    <row r="1569" spans="1:24">
      <c r="A1569" s="29"/>
      <c r="B1569" s="29"/>
      <c r="C1569" s="29"/>
      <c r="D1569" s="29"/>
      <c r="E1569" s="29"/>
      <c r="F1569" s="29"/>
      <c r="G1569" s="29"/>
      <c r="H1569" s="29"/>
      <c r="I1569" s="29"/>
      <c r="J1569" s="29"/>
      <c r="K1569" s="29"/>
      <c r="L1569" s="29"/>
      <c r="M1569" s="29"/>
      <c r="N1569" s="29"/>
      <c r="O1569" s="29"/>
      <c r="P1569" s="29"/>
      <c r="Q1569" s="29"/>
      <c r="R1569" s="29"/>
      <c r="S1569" s="29"/>
      <c r="T1569" s="29"/>
    </row>
    <row r="1570" spans="1:24" ht="24.75" customHeight="1">
      <c r="A1570" s="130" t="s">
        <v>170</v>
      </c>
      <c r="B1570" s="130"/>
      <c r="C1570" s="130"/>
      <c r="D1570" s="130"/>
      <c r="E1570" s="130"/>
      <c r="F1570" s="130"/>
      <c r="G1570" s="130"/>
      <c r="H1570" s="130"/>
      <c r="I1570" s="130"/>
      <c r="J1570" s="130"/>
      <c r="K1570" s="130"/>
      <c r="L1570" s="130"/>
      <c r="M1570" s="130"/>
      <c r="N1570" s="130"/>
      <c r="O1570" s="130"/>
      <c r="P1570" s="130"/>
      <c r="Q1570" s="130"/>
      <c r="R1570" s="130"/>
      <c r="S1570" s="130"/>
      <c r="T1570" s="138" t="s">
        <v>178</v>
      </c>
      <c r="U1570" s="109" t="s">
        <v>291</v>
      </c>
      <c r="V1570" s="109" t="s">
        <v>295</v>
      </c>
      <c r="W1570" s="109" t="s">
        <v>1014</v>
      </c>
    </row>
    <row r="1571" spans="1:24" ht="66.75" customHeight="1">
      <c r="A1571" s="109" t="s">
        <v>171</v>
      </c>
      <c r="B1571" s="130" t="s">
        <v>172</v>
      </c>
      <c r="C1571" s="109" t="s">
        <v>173</v>
      </c>
      <c r="D1571" s="109" t="s">
        <v>174</v>
      </c>
      <c r="E1571" s="109"/>
      <c r="F1571" s="109" t="s">
        <v>175</v>
      </c>
      <c r="G1571" s="109"/>
      <c r="H1571" s="109" t="s">
        <v>176</v>
      </c>
      <c r="I1571" s="109"/>
      <c r="J1571" s="109" t="s">
        <v>1002</v>
      </c>
      <c r="K1571" s="109"/>
      <c r="L1571" s="109" t="s">
        <v>1003</v>
      </c>
      <c r="M1571" s="109"/>
      <c r="N1571" s="109" t="s">
        <v>1004</v>
      </c>
      <c r="O1571" s="109"/>
      <c r="P1571" s="109" t="s">
        <v>7</v>
      </c>
      <c r="Q1571" s="109"/>
      <c r="R1571" s="109" t="s">
        <v>177</v>
      </c>
      <c r="S1571" s="109"/>
      <c r="T1571" s="139"/>
      <c r="U1571" s="109"/>
      <c r="V1571" s="109"/>
      <c r="W1571" s="109"/>
    </row>
    <row r="1572" spans="1:24" ht="16.5">
      <c r="A1572" s="109"/>
      <c r="B1572" s="130"/>
      <c r="C1572" s="109"/>
      <c r="D1572" s="51" t="s">
        <v>179</v>
      </c>
      <c r="E1572" s="53" t="s">
        <v>3</v>
      </c>
      <c r="F1572" s="51" t="s">
        <v>179</v>
      </c>
      <c r="G1572" s="53" t="s">
        <v>3</v>
      </c>
      <c r="H1572" s="51" t="s">
        <v>179</v>
      </c>
      <c r="I1572" s="53" t="s">
        <v>3</v>
      </c>
      <c r="J1572" s="51" t="s">
        <v>179</v>
      </c>
      <c r="K1572" s="53" t="s">
        <v>3</v>
      </c>
      <c r="L1572" s="51" t="s">
        <v>179</v>
      </c>
      <c r="M1572" s="53" t="s">
        <v>3</v>
      </c>
      <c r="N1572" s="51" t="s">
        <v>179</v>
      </c>
      <c r="O1572" s="53" t="s">
        <v>3</v>
      </c>
      <c r="P1572" s="51" t="s">
        <v>179</v>
      </c>
      <c r="Q1572" s="53" t="s">
        <v>3</v>
      </c>
      <c r="R1572" s="51" t="s">
        <v>179</v>
      </c>
      <c r="S1572" s="53" t="s">
        <v>3</v>
      </c>
      <c r="T1572" s="140"/>
      <c r="U1572" s="109"/>
      <c r="V1572" s="109"/>
      <c r="W1572" s="109"/>
    </row>
    <row r="1573" spans="1:24" ht="18.75">
      <c r="A1573" s="28">
        <v>1</v>
      </c>
      <c r="B1573" s="79"/>
      <c r="C1573" s="28"/>
      <c r="D1573" s="28"/>
      <c r="E1573" s="17">
        <f>IF((C1573&lt;=7),VLOOKUP(D1573,'7 лет'!$A$5:$B$78,2),IF((C1573=8),VLOOKUP(D1573,'8 лет'!$A$5:$B$78,2),IF((C1573=9),VLOOKUP(D1573,'9 лет'!$A$5:$B$78,2),IF((C1573=10),VLOOKUP(D1573,'10 лет'!$A$5:$B$78,2),IF((C1573=11),VLOOKUP(D1573,'11 лет'!$A$5:$B$78,2),IF((C1573=12),VLOOKUP(D1573,'12 лет'!$A$5:$B$78,2),IF((C1573=13),VLOOKUP(D1573,'13 лет'!$A$5:$B$78,2),IF((C1573=14),VLOOKUP(D1573,'14 лет'!$A$5:$B$78,2),IF((C1573=15),VLOOKUP(D1573,'15 лет'!$A$5:$B$78,2),IF((C1573=16),VLOOKUP(D1573,'16 лет'!$A$5:$B$78,2),IF((C1573=17),VLOOKUP(D1573,'17 лет'!$A$5:$B$78,2))))))))))))</f>
        <v>0</v>
      </c>
      <c r="F1573" s="28"/>
      <c r="G1573" s="17">
        <f>IF((C1573&lt;=7),VLOOKUP(F1573,'7 лет'!$C$5:$D$79,2),IF((C1573=8),VLOOKUP(F1573,'8 лет'!$C$5:$D$79,2),IF((C1573=9),VLOOKUP(F1573,'9 лет'!$C$5:$D$79,2),IF((C1573=10),VLOOKUP(F1573,'10 лет'!$C$5:$D$79,2),IF((C1573=11),VLOOKUP(F1573,'11 лет'!$C$5:$D$79,2),IF((C1573=12),VLOOKUP(F1573,'12 лет'!$C$5:$D$79,2),IF((C1573=13),VLOOKUP(F1573,'13 лет'!$C$5:$D$79,2),IF((C1573=14),VLOOKUP(F1573,'14 лет'!$C$5:$D$79,2),IF((C1573=15),VLOOKUP(F1573,'15 лет'!$C$5:$D$79,2),IF((C1573=16),VLOOKUP(F1573,'16 лет'!$C$5:$D$79,2),IF((C1573=17),VLOOKUP(F1573,'17 лет'!$C$5:$D$79,2))))))))))))</f>
        <v>0</v>
      </c>
      <c r="H1573" s="28"/>
      <c r="I1573" s="17">
        <f>IF((C1573&lt;=7),VLOOKUP(H1573,'7 лет'!$E$5:$F$79,2),IF((C1573=8),VLOOKUP(H1573,'8 лет'!$E$5:$F$79,2),IF((C1573=9),VLOOKUP(H1573,'9 лет'!$E$5:$F$79,2),IF((C1573=10),VLOOKUP(H1573,'10 лет'!$E$5:$F$79,2),IF((C1573=11),VLOOKUP(H1573,'11 лет'!$E$5:$F$79,2),IF((C1573=12),VLOOKUP(H1573,'12 лет'!$E$5:$F$79,2),IF((C1573=13),VLOOKUP(H1573,'13 лет'!$E$5:$F$79,2),IF((C1573=14),VLOOKUP(H1573,'14 лет'!$E$5:$F$79,2),IF((C1573=15),VLOOKUP(H1573,'15 лет'!$E$5:$F$79,2),IF((C1573=16),VLOOKUP(H1573,'16 лет'!$E$5:$F$79,2),IF((C1573=17),VLOOKUP(H1573,'17 лет'!$E$5:$F$79,2))))))))))))</f>
        <v>0</v>
      </c>
      <c r="J1573" s="28"/>
      <c r="K1573" s="17">
        <f>IF((C1573&lt;=7),VLOOKUP(J1573,'7 лет'!$G$5:$H$79,2),IF((C1573=8),VLOOKUP(J1573,'8 лет'!$G$5:$H$79,2),IF((C1573=9),VLOOKUP(J1573,'9 лет'!$G$5:$H$79,2),IF((C1573=10),VLOOKUP(J1573,'10 лет'!$G$5:$H$79,2),IF((C1573=11),VLOOKUP(J1573,'11 лет'!$G$5:$H$79,2),IF((C1573=12),VLOOKUP(J1573,'12 лет'!$G$5:$H$79,2),IF((C1573=13),VLOOKUP(J1573,'13 лет'!$G$5:$H$79,2),IF((C1573=14),VLOOKUP(J1573,'14 лет'!$G$5:$H$79,2),IF(C1573&gt;=15,"0")))))))))</f>
        <v>0</v>
      </c>
      <c r="L1573" s="28"/>
      <c r="M1573" s="17" t="str">
        <f>IF((C1573=12),VLOOKUP(L1573,'12 лет'!$I$5:$J$81,2),IF((C1573=13),VLOOKUP(L1573,'13 лет'!$I$5:$J$81,2),IF((C1573=14),VLOOKUP(L1573,'14 лет'!$I$5:$J$80,2),IF((C1573=15),VLOOKUP(L1573,'15 лет'!$G$5:$H$82,2),IF((C1573=16),VLOOKUP(L1573,'16 лет'!$G$5:$H$81,2),IF((C1573=17),VLOOKUP(L1573,'17 лет'!$G$5:$H$81,2),IF(C1573&lt;12,"0")))))))</f>
        <v>0</v>
      </c>
      <c r="N1573" s="28"/>
      <c r="O1573" s="17" t="str">
        <f>IF((C1573=15),VLOOKUP(N1573,'15 лет'!$I$5:$J$100,2),IF((C1573=16),VLOOKUP(N1573,'16 лет'!$I$5:$J$94,2),IF((C1573=17),VLOOKUP(N1573,'17 лет'!$I$5:$J$97,2),IF(C1573&lt;15,"0"))))</f>
        <v>0</v>
      </c>
      <c r="P1573" s="11"/>
      <c r="Q1573" s="17">
        <f>IF((C1573&lt;=7),VLOOKUP(P1573,'7 лет'!$I$5:$J$79,2),IF((C1573=8),VLOOKUP(P1573,'8 лет'!$I$5:$J$79,2),IF((C1573=9),VLOOKUP(P1573,'9 лет'!$I$5:$J$79,2),IF((C1573=10),VLOOKUP(P1573,'10 лет'!$I$5:$J$79,2),IF((C1573=11),VLOOKUP(P1573,'11 лет'!$I$5:$J$79,2),IF((C1573=12),VLOOKUP(P1573,'12 лет'!$K$5:$L$79,2),IF((C1573=13),VLOOKUP(P1573,'13 лет'!$K$5:$L$79,2),IF((C1573=14),VLOOKUP(P1573,'14 лет'!$K$5:$L$79,2),IF((C1573=15),VLOOKUP(P1573,'15 лет'!$K$5:$L$79,2),IF((C1573=16),VLOOKUP(P1573,'16 лет'!$K$5:$L$79,2),IF((C1573=17),VLOOKUP(P1573,'17 лет'!$K$5:$L$79,2),)))))))))))</f>
        <v>50</v>
      </c>
      <c r="R1573" s="28"/>
      <c r="S1573" s="17">
        <f>IF((C1573&lt;=7),VLOOKUP(R1573,'7 лет'!$K$5:$L$79,2),IF((C1573=8),VLOOKUP(R1573,'8 лет'!$K$5:$L$79,2),IF((C1573=9),VLOOKUP(R1573,'9 лет'!$K$5:$L$79,2),IF((C1573=10),VLOOKUP(R1573,'10 лет'!$K$5:$L$79,2),IF((C1573=11),VLOOKUP(R1573,'11 лет'!$K$5:$L$79,2),IF((C1573=12),VLOOKUP(R1573,'12 лет'!$M$5:$N$79,2),IF((C1573=13),VLOOKUP(R1573,'13 лет'!$M$5:$N$79,2),IF((C1573=14),VLOOKUP(R1573,'14 лет'!$M$5:$N$79,2),IF((C1573=15),VLOOKUP(R1573,'15 лет'!$M$5:$N$79,2),IF((C1573=16),VLOOKUP(R1573,'16 лет'!$M$5:$N$79,2),IF((C1573=17),VLOOKUP(R1573,'17 лет'!$M$5:$N$79,2))))))))))))</f>
        <v>0</v>
      </c>
      <c r="T1573" s="34">
        <f t="shared" ref="T1573:T1578" si="74">SUM(E1573+G1573+I1573+K1573+M1573+O1573+Q1573+S1573)</f>
        <v>50</v>
      </c>
      <c r="U1573" s="4">
        <f>'Личное первенство юноши'!U235</f>
        <v>7</v>
      </c>
      <c r="V1573" s="119">
        <f ca="1">'Командный зачет'!G47</f>
        <v>2</v>
      </c>
      <c r="W1573" s="110">
        <f ca="1">SUM(V1573*2)</f>
        <v>4</v>
      </c>
      <c r="X1573" t="str">
        <f>P1568</f>
        <v>Субъект РФ 38</v>
      </c>
    </row>
    <row r="1574" spans="1:24" ht="18.75">
      <c r="A1574" s="28">
        <v>2</v>
      </c>
      <c r="B1574" s="79"/>
      <c r="C1574" s="28"/>
      <c r="D1574" s="28"/>
      <c r="E1574" s="17">
        <f>IF((C1574&lt;=7),VLOOKUP(D1574,'7 лет'!$A$5:$B$78,2),IF((C1574=8),VLOOKUP(D1574,'8 лет'!$A$5:$B$78,2),IF((C1574=9),VLOOKUP(D1574,'9 лет'!$A$5:$B$78,2),IF((C1574=10),VLOOKUP(D1574,'10 лет'!$A$5:$B$78,2),IF((C1574=11),VLOOKUP(D1574,'11 лет'!$A$5:$B$78,2),IF((C1574=12),VLOOKUP(D1574,'12 лет'!$A$5:$B$78,2),IF((C1574=13),VLOOKUP(D1574,'13 лет'!$A$5:$B$78,2),IF((C1574=14),VLOOKUP(D1574,'14 лет'!$A$5:$B$78,2),IF((C1574=15),VLOOKUP(D1574,'15 лет'!$A$5:$B$78,2),IF((C1574=16),VLOOKUP(D1574,'16 лет'!$A$5:$B$78,2),IF((C1574=17),VLOOKUP(D1574,'17 лет'!$A$5:$B$78,2))))))))))))</f>
        <v>0</v>
      </c>
      <c r="F1574" s="28"/>
      <c r="G1574" s="17">
        <f>IF((C1574&lt;=7),VLOOKUP(F1574,'7 лет'!$C$5:$D$79,2),IF((C1574=8),VLOOKUP(F1574,'8 лет'!$C$5:$D$79,2),IF((C1574=9),VLOOKUP(F1574,'9 лет'!$C$5:$D$79,2),IF((C1574=10),VLOOKUP(F1574,'10 лет'!$C$5:$D$79,2),IF((C1574=11),VLOOKUP(F1574,'11 лет'!$C$5:$D$79,2),IF((C1574=12),VLOOKUP(F1574,'12 лет'!$C$5:$D$79,2),IF((C1574=13),VLOOKUP(F1574,'13 лет'!$C$5:$D$79,2),IF((C1574=14),VLOOKUP(F1574,'14 лет'!$C$5:$D$79,2),IF((C1574=15),VLOOKUP(F1574,'15 лет'!$C$5:$D$79,2),IF((C1574=16),VLOOKUP(F1574,'16 лет'!$C$5:$D$79,2),IF((C1574=17),VLOOKUP(F1574,'17 лет'!$C$5:$D$79,2))))))))))))</f>
        <v>0</v>
      </c>
      <c r="H1574" s="28"/>
      <c r="I1574" s="17">
        <f>IF((C1574&lt;=7),VLOOKUP(H1574,'7 лет'!$E$5:$F$79,2),IF((C1574=8),VLOOKUP(H1574,'8 лет'!$E$5:$F$79,2),IF((C1574=9),VLOOKUP(H1574,'9 лет'!$E$5:$F$79,2),IF((C1574=10),VLOOKUP(H1574,'10 лет'!$E$5:$F$79,2),IF((C1574=11),VLOOKUP(H1574,'11 лет'!$E$5:$F$79,2),IF((C1574=12),VLOOKUP(H1574,'12 лет'!$E$5:$F$79,2),IF((C1574=13),VLOOKUP(H1574,'13 лет'!$E$5:$F$79,2),IF((C1574=14),VLOOKUP(H1574,'14 лет'!$E$5:$F$79,2),IF((C1574=15),VLOOKUP(H1574,'15 лет'!$E$5:$F$79,2),IF((C1574=16),VLOOKUP(H1574,'16 лет'!$E$5:$F$79,2),IF((C1574=17),VLOOKUP(H1574,'17 лет'!$E$5:$F$79,2))))))))))))</f>
        <v>0</v>
      </c>
      <c r="J1574" s="28"/>
      <c r="K1574" s="17">
        <f>IF((C1574&lt;=7),VLOOKUP(J1574,'7 лет'!$G$5:$H$79,2),IF((C1574=8),VLOOKUP(J1574,'8 лет'!$G$5:$H$79,2),IF((C1574=9),VLOOKUP(J1574,'9 лет'!$G$5:$H$79,2),IF((C1574=10),VLOOKUP(J1574,'10 лет'!$G$5:$H$79,2),IF((C1574=11),VLOOKUP(J1574,'11 лет'!$G$5:$H$79,2),IF((C1574=12),VLOOKUP(J1574,'12 лет'!$G$5:$H$79,2),IF((C1574=13),VLOOKUP(J1574,'13 лет'!$G$5:$H$79,2),IF((C1574=14),VLOOKUP(J1574,'14 лет'!$G$5:$H$79,2),IF(C1574&gt;=15,"0")))))))))</f>
        <v>0</v>
      </c>
      <c r="L1574" s="28"/>
      <c r="M1574" s="17" t="str">
        <f>IF((C1574=12),VLOOKUP(L1574,'12 лет'!$I$5:$J$81,2),IF((C1574=13),VLOOKUP(L1574,'13 лет'!$I$5:$J$81,2),IF((C1574=14),VLOOKUP(L1574,'14 лет'!$I$5:$J$80,2),IF((C1574=15),VLOOKUP(L1574,'15 лет'!$G$5:$H$82,2),IF((C1574=16),VLOOKUP(L1574,'16 лет'!$G$5:$H$81,2),IF((C1574=17),VLOOKUP(L1574,'17 лет'!$G$5:$H$81,2),IF(C1574&lt;12,"0")))))))</f>
        <v>0</v>
      </c>
      <c r="N1574" s="28"/>
      <c r="O1574" s="17" t="str">
        <f>IF((C1574=15),VLOOKUP(N1574,'15 лет'!$I$5:$J$100,2),IF((C1574=16),VLOOKUP(N1574,'16 лет'!$I$5:$J$94,2),IF((C1574=17),VLOOKUP(N1574,'17 лет'!$I$5:$J$97,2),IF(C1574&lt;15,"0"))))</f>
        <v>0</v>
      </c>
      <c r="P1574" s="11"/>
      <c r="Q1574" s="17">
        <f>IF((C1574&lt;=7),VLOOKUP(P1574,'7 лет'!$I$5:$J$79,2),IF((C1574=8),VLOOKUP(P1574,'8 лет'!$I$5:$J$79,2),IF((C1574=9),VLOOKUP(P1574,'9 лет'!$I$5:$J$79,2),IF((C1574=10),VLOOKUP(P1574,'10 лет'!$I$5:$J$79,2),IF((C1574=11),VLOOKUP(P1574,'11 лет'!$I$5:$J$79,2),IF((C1574=12),VLOOKUP(P1574,'12 лет'!$K$5:$L$79,2),IF((C1574=13),VLOOKUP(P1574,'13 лет'!$K$5:$L$79,2),IF((C1574=14),VLOOKUP(P1574,'14 лет'!$K$5:$L$79,2),IF((C1574=15),VLOOKUP(P1574,'15 лет'!$K$5:$L$79,2),IF((C1574=16),VLOOKUP(P1574,'16 лет'!$K$5:$L$79,2),IF((C1574=17),VLOOKUP(P1574,'17 лет'!$K$5:$L$79,2),)))))))))))</f>
        <v>50</v>
      </c>
      <c r="R1574" s="28"/>
      <c r="S1574" s="17">
        <f>IF((C1574&lt;=7),VLOOKUP(R1574,'7 лет'!$K$5:$L$79,2),IF((C1574=8),VLOOKUP(R1574,'8 лет'!$K$5:$L$79,2),IF((C1574=9),VLOOKUP(R1574,'9 лет'!$K$5:$L$79,2),IF((C1574=10),VLOOKUP(R1574,'10 лет'!$K$5:$L$79,2),IF((C1574=11),VLOOKUP(R1574,'11 лет'!$K$5:$L$79,2),IF((C1574=12),VLOOKUP(R1574,'12 лет'!$M$5:$N$79,2),IF((C1574=13),VLOOKUP(R1574,'13 лет'!$M$5:$N$79,2),IF((C1574=14),VLOOKUP(R1574,'14 лет'!$M$5:$N$79,2),IF((C1574=15),VLOOKUP(R1574,'15 лет'!$M$5:$N$79,2),IF((C1574=16),VLOOKUP(R1574,'16 лет'!$M$5:$N$79,2),IF((C1574=17),VLOOKUP(R1574,'17 лет'!$M$5:$N$79,2))))))))))))</f>
        <v>0</v>
      </c>
      <c r="T1574" s="34">
        <f t="shared" si="74"/>
        <v>50</v>
      </c>
      <c r="U1574" s="4">
        <f>'Личное первенство юноши'!U236</f>
        <v>7</v>
      </c>
      <c r="V1574" s="120"/>
      <c r="W1574" s="111"/>
      <c r="X1574" t="str">
        <f>P1568</f>
        <v>Субъект РФ 38</v>
      </c>
    </row>
    <row r="1575" spans="1:24" ht="18.75">
      <c r="A1575" s="28">
        <v>3</v>
      </c>
      <c r="B1575" s="79"/>
      <c r="C1575" s="28"/>
      <c r="D1575" s="28"/>
      <c r="E1575" s="17">
        <f>IF((C1575&lt;=7),VLOOKUP(D1575,'7 лет'!$A$5:$B$78,2),IF((C1575=8),VLOOKUP(D1575,'8 лет'!$A$5:$B$78,2),IF((C1575=9),VLOOKUP(D1575,'9 лет'!$A$5:$B$78,2),IF((C1575=10),VLOOKUP(D1575,'10 лет'!$A$5:$B$78,2),IF((C1575=11),VLOOKUP(D1575,'11 лет'!$A$5:$B$78,2),IF((C1575=12),VLOOKUP(D1575,'12 лет'!$A$5:$B$78,2),IF((C1575=13),VLOOKUP(D1575,'13 лет'!$A$5:$B$78,2),IF((C1575=14),VLOOKUP(D1575,'14 лет'!$A$5:$B$78,2),IF((C1575=15),VLOOKUP(D1575,'15 лет'!$A$5:$B$78,2),IF((C1575=16),VLOOKUP(D1575,'16 лет'!$A$5:$B$78,2),IF((C1575=17),VLOOKUP(D1575,'17 лет'!$A$5:$B$78,2))))))))))))</f>
        <v>0</v>
      </c>
      <c r="F1575" s="28"/>
      <c r="G1575" s="17">
        <f>IF((C1575&lt;=7),VLOOKUP(F1575,'7 лет'!$C$5:$D$79,2),IF((C1575=8),VLOOKUP(F1575,'8 лет'!$C$5:$D$79,2),IF((C1575=9),VLOOKUP(F1575,'9 лет'!$C$5:$D$79,2),IF((C1575=10),VLOOKUP(F1575,'10 лет'!$C$5:$D$79,2),IF((C1575=11),VLOOKUP(F1575,'11 лет'!$C$5:$D$79,2),IF((C1575=12),VLOOKUP(F1575,'12 лет'!$C$5:$D$79,2),IF((C1575=13),VLOOKUP(F1575,'13 лет'!$C$5:$D$79,2),IF((C1575=14),VLOOKUP(F1575,'14 лет'!$C$5:$D$79,2),IF((C1575=15),VLOOKUP(F1575,'15 лет'!$C$5:$D$79,2),IF((C1575=16),VLOOKUP(F1575,'16 лет'!$C$5:$D$79,2),IF((C1575=17),VLOOKUP(F1575,'17 лет'!$C$5:$D$79,2))))))))))))</f>
        <v>0</v>
      </c>
      <c r="H1575" s="28"/>
      <c r="I1575" s="17">
        <f>IF((C1575&lt;=7),VLOOKUP(H1575,'7 лет'!$E$5:$F$79,2),IF((C1575=8),VLOOKUP(H1575,'8 лет'!$E$5:$F$79,2),IF((C1575=9),VLOOKUP(H1575,'9 лет'!$E$5:$F$79,2),IF((C1575=10),VLOOKUP(H1575,'10 лет'!$E$5:$F$79,2),IF((C1575=11),VLOOKUP(H1575,'11 лет'!$E$5:$F$79,2),IF((C1575=12),VLOOKUP(H1575,'12 лет'!$E$5:$F$79,2),IF((C1575=13),VLOOKUP(H1575,'13 лет'!$E$5:$F$79,2),IF((C1575=14),VLOOKUP(H1575,'14 лет'!$E$5:$F$79,2),IF((C1575=15),VLOOKUP(H1575,'15 лет'!$E$5:$F$79,2),IF((C1575=16),VLOOKUP(H1575,'16 лет'!$E$5:$F$79,2),IF((C1575=17),VLOOKUP(H1575,'17 лет'!$E$5:$F$79,2))))))))))))</f>
        <v>0</v>
      </c>
      <c r="J1575" s="28"/>
      <c r="K1575" s="17">
        <f>IF((C1575&lt;=7),VLOOKUP(J1575,'7 лет'!$G$5:$H$79,2),IF((C1575=8),VLOOKUP(J1575,'8 лет'!$G$5:$H$79,2),IF((C1575=9),VLOOKUP(J1575,'9 лет'!$G$5:$H$79,2),IF((C1575=10),VLOOKUP(J1575,'10 лет'!$G$5:$H$79,2),IF((C1575=11),VLOOKUP(J1575,'11 лет'!$G$5:$H$79,2),IF((C1575=12),VLOOKUP(J1575,'12 лет'!$G$5:$H$79,2),IF((C1575=13),VLOOKUP(J1575,'13 лет'!$G$5:$H$79,2),IF((C1575=14),VLOOKUP(J1575,'14 лет'!$G$5:$H$79,2),IF(C1575&gt;=15,"0")))))))))</f>
        <v>0</v>
      </c>
      <c r="L1575" s="28"/>
      <c r="M1575" s="17" t="str">
        <f>IF((C1575=12),VLOOKUP(L1575,'12 лет'!$I$5:$J$81,2),IF((C1575=13),VLOOKUP(L1575,'13 лет'!$I$5:$J$81,2),IF((C1575=14),VLOOKUP(L1575,'14 лет'!$I$5:$J$80,2),IF((C1575=15),VLOOKUP(L1575,'15 лет'!$G$5:$H$82,2),IF((C1575=16),VLOOKUP(L1575,'16 лет'!$G$5:$H$81,2),IF((C1575=17),VLOOKUP(L1575,'17 лет'!$G$5:$H$81,2),IF(C1575&lt;12,"0")))))))</f>
        <v>0</v>
      </c>
      <c r="N1575" s="28"/>
      <c r="O1575" s="17" t="str">
        <f>IF((C1575=15),VLOOKUP(N1575,'15 лет'!$I$5:$J$100,2),IF((C1575=16),VLOOKUP(N1575,'16 лет'!$I$5:$J$94,2),IF((C1575=17),VLOOKUP(N1575,'17 лет'!$I$5:$J$97,2),IF(C1575&lt;15,"0"))))</f>
        <v>0</v>
      </c>
      <c r="P1575" s="11"/>
      <c r="Q1575" s="17">
        <f>IF((C1575&lt;=7),VLOOKUP(P1575,'7 лет'!$I$5:$J$79,2),IF((C1575=8),VLOOKUP(P1575,'8 лет'!$I$5:$J$79,2),IF((C1575=9),VLOOKUP(P1575,'9 лет'!$I$5:$J$79,2),IF((C1575=10),VLOOKUP(P1575,'10 лет'!$I$5:$J$79,2),IF((C1575=11),VLOOKUP(P1575,'11 лет'!$I$5:$J$79,2),IF((C1575=12),VLOOKUP(P1575,'12 лет'!$K$5:$L$79,2),IF((C1575=13),VLOOKUP(P1575,'13 лет'!$K$5:$L$79,2),IF((C1575=14),VLOOKUP(P1575,'14 лет'!$K$5:$L$79,2),IF((C1575=15),VLOOKUP(P1575,'15 лет'!$K$5:$L$79,2),IF((C1575=16),VLOOKUP(P1575,'16 лет'!$K$5:$L$79,2),IF((C1575=17),VLOOKUP(P1575,'17 лет'!$K$5:$L$79,2),)))))))))))</f>
        <v>50</v>
      </c>
      <c r="R1575" s="28"/>
      <c r="S1575" s="17">
        <f>IF((C1575&lt;=7),VLOOKUP(R1575,'7 лет'!$K$5:$L$79,2),IF((C1575=8),VLOOKUP(R1575,'8 лет'!$K$5:$L$79,2),IF((C1575=9),VLOOKUP(R1575,'9 лет'!$K$5:$L$79,2),IF((C1575=10),VLOOKUP(R1575,'10 лет'!$K$5:$L$79,2),IF((C1575=11),VLOOKUP(R1575,'11 лет'!$K$5:$L$79,2),IF((C1575=12),VLOOKUP(R1575,'12 лет'!$M$5:$N$79,2),IF((C1575=13),VLOOKUP(R1575,'13 лет'!$M$5:$N$79,2),IF((C1575=14),VLOOKUP(R1575,'14 лет'!$M$5:$N$79,2),IF((C1575=15),VLOOKUP(R1575,'15 лет'!$M$5:$N$79,2),IF((C1575=16),VLOOKUP(R1575,'16 лет'!$M$5:$N$79,2),IF((C1575=17),VLOOKUP(R1575,'17 лет'!$M$5:$N$79,2))))))))))))</f>
        <v>0</v>
      </c>
      <c r="T1575" s="34">
        <f t="shared" si="74"/>
        <v>50</v>
      </c>
      <c r="U1575" s="4">
        <f>'Личное первенство юноши'!U237</f>
        <v>7</v>
      </c>
      <c r="V1575" s="120"/>
      <c r="W1575" s="111"/>
      <c r="X1575" t="str">
        <f>P1568</f>
        <v>Субъект РФ 38</v>
      </c>
    </row>
    <row r="1576" spans="1:24" ht="18.75">
      <c r="A1576" s="28">
        <v>4</v>
      </c>
      <c r="B1576" s="79"/>
      <c r="C1576" s="28"/>
      <c r="D1576" s="28"/>
      <c r="E1576" s="17">
        <f>IF((C1576&lt;=7),VLOOKUP(D1576,'7 лет'!$A$5:$B$78,2),IF((C1576=8),VLOOKUP(D1576,'8 лет'!$A$5:$B$78,2),IF((C1576=9),VLOOKUP(D1576,'9 лет'!$A$5:$B$78,2),IF((C1576=10),VLOOKUP(D1576,'10 лет'!$A$5:$B$78,2),IF((C1576=11),VLOOKUP(D1576,'11 лет'!$A$5:$B$78,2),IF((C1576=12),VLOOKUP(D1576,'12 лет'!$A$5:$B$78,2),IF((C1576=13),VLOOKUP(D1576,'13 лет'!$A$5:$B$78,2),IF((C1576=14),VLOOKUP(D1576,'14 лет'!$A$5:$B$78,2),IF((C1576=15),VLOOKUP(D1576,'15 лет'!$A$5:$B$78,2),IF((C1576=16),VLOOKUP(D1576,'16 лет'!$A$5:$B$78,2),IF((C1576=17),VLOOKUP(D1576,'17 лет'!$A$5:$B$78,2))))))))))))</f>
        <v>0</v>
      </c>
      <c r="F1576" s="28"/>
      <c r="G1576" s="17">
        <f>IF((C1576&lt;=7),VLOOKUP(F1576,'7 лет'!$C$5:$D$79,2),IF((C1576=8),VLOOKUP(F1576,'8 лет'!$C$5:$D$79,2),IF((C1576=9),VLOOKUP(F1576,'9 лет'!$C$5:$D$79,2),IF((C1576=10),VLOOKUP(F1576,'10 лет'!$C$5:$D$79,2),IF((C1576=11),VLOOKUP(F1576,'11 лет'!$C$5:$D$79,2),IF((C1576=12),VLOOKUP(F1576,'12 лет'!$C$5:$D$79,2),IF((C1576=13),VLOOKUP(F1576,'13 лет'!$C$5:$D$79,2),IF((C1576=14),VLOOKUP(F1576,'14 лет'!$C$5:$D$79,2),IF((C1576=15),VLOOKUP(F1576,'15 лет'!$C$5:$D$79,2),IF((C1576=16),VLOOKUP(F1576,'16 лет'!$C$5:$D$79,2),IF((C1576=17),VLOOKUP(F1576,'17 лет'!$C$5:$D$79,2))))))))))))</f>
        <v>0</v>
      </c>
      <c r="H1576" s="28"/>
      <c r="I1576" s="17">
        <f>IF((C1576&lt;=7),VLOOKUP(H1576,'7 лет'!$E$5:$F$79,2),IF((C1576=8),VLOOKUP(H1576,'8 лет'!$E$5:$F$79,2),IF((C1576=9),VLOOKUP(H1576,'9 лет'!$E$5:$F$79,2),IF((C1576=10),VLOOKUP(H1576,'10 лет'!$E$5:$F$79,2),IF((C1576=11),VLOOKUP(H1576,'11 лет'!$E$5:$F$79,2),IF((C1576=12),VLOOKUP(H1576,'12 лет'!$E$5:$F$79,2),IF((C1576=13),VLOOKUP(H1576,'13 лет'!$E$5:$F$79,2),IF((C1576=14),VLOOKUP(H1576,'14 лет'!$E$5:$F$79,2),IF((C1576=15),VLOOKUP(H1576,'15 лет'!$E$5:$F$79,2),IF((C1576=16),VLOOKUP(H1576,'16 лет'!$E$5:$F$79,2),IF((C1576=17),VLOOKUP(H1576,'17 лет'!$E$5:$F$79,2))))))))))))</f>
        <v>0</v>
      </c>
      <c r="J1576" s="28"/>
      <c r="K1576" s="17">
        <f>IF((C1576&lt;=7),VLOOKUP(J1576,'7 лет'!$G$5:$H$79,2),IF((C1576=8),VLOOKUP(J1576,'8 лет'!$G$5:$H$79,2),IF((C1576=9),VLOOKUP(J1576,'9 лет'!$G$5:$H$79,2),IF((C1576=10),VLOOKUP(J1576,'10 лет'!$G$5:$H$79,2),IF((C1576=11),VLOOKUP(J1576,'11 лет'!$G$5:$H$79,2),IF((C1576=12),VLOOKUP(J1576,'12 лет'!$G$5:$H$79,2),IF((C1576=13),VLOOKUP(J1576,'13 лет'!$G$5:$H$79,2),IF((C1576=14),VLOOKUP(J1576,'14 лет'!$G$5:$H$79,2),IF(C1576&gt;=15,"0")))))))))</f>
        <v>0</v>
      </c>
      <c r="L1576" s="28"/>
      <c r="M1576" s="17" t="str">
        <f>IF((C1576=12),VLOOKUP(L1576,'12 лет'!$I$5:$J$81,2),IF((C1576=13),VLOOKUP(L1576,'13 лет'!$I$5:$J$81,2),IF((C1576=14),VLOOKUP(L1576,'14 лет'!$I$5:$J$80,2),IF((C1576=15),VLOOKUP(L1576,'15 лет'!$G$5:$H$82,2),IF((C1576=16),VLOOKUP(L1576,'16 лет'!$G$5:$H$81,2),IF((C1576=17),VLOOKUP(L1576,'17 лет'!$G$5:$H$81,2),IF(C1576&lt;12,"0")))))))</f>
        <v>0</v>
      </c>
      <c r="N1576" s="28"/>
      <c r="O1576" s="17" t="str">
        <f>IF((C1576=15),VLOOKUP(N1576,'15 лет'!$I$5:$J$100,2),IF((C1576=16),VLOOKUP(N1576,'16 лет'!$I$5:$J$94,2),IF((C1576=17),VLOOKUP(N1576,'17 лет'!$I$5:$J$97,2),IF(C1576&lt;15,"0"))))</f>
        <v>0</v>
      </c>
      <c r="P1576" s="11"/>
      <c r="Q1576" s="17">
        <f>IF((C1576&lt;=7),VLOOKUP(P1576,'7 лет'!$I$5:$J$79,2),IF((C1576=8),VLOOKUP(P1576,'8 лет'!$I$5:$J$79,2),IF((C1576=9),VLOOKUP(P1576,'9 лет'!$I$5:$J$79,2),IF((C1576=10),VLOOKUP(P1576,'10 лет'!$I$5:$J$79,2),IF((C1576=11),VLOOKUP(P1576,'11 лет'!$I$5:$J$79,2),IF((C1576=12),VLOOKUP(P1576,'12 лет'!$K$5:$L$79,2),IF((C1576=13),VLOOKUP(P1576,'13 лет'!$K$5:$L$79,2),IF((C1576=14),VLOOKUP(P1576,'14 лет'!$K$5:$L$79,2),IF((C1576=15),VLOOKUP(P1576,'15 лет'!$K$5:$L$79,2),IF((C1576=16),VLOOKUP(P1576,'16 лет'!$K$5:$L$79,2),IF((C1576=17),VLOOKUP(P1576,'17 лет'!$K$5:$L$79,2),)))))))))))</f>
        <v>50</v>
      </c>
      <c r="R1576" s="28"/>
      <c r="S1576" s="17">
        <f>IF((C1576&lt;=7),VLOOKUP(R1576,'7 лет'!$K$5:$L$79,2),IF((C1576=8),VLOOKUP(R1576,'8 лет'!$K$5:$L$79,2),IF((C1576=9),VLOOKUP(R1576,'9 лет'!$K$5:$L$79,2),IF((C1576=10),VLOOKUP(R1576,'10 лет'!$K$5:$L$79,2),IF((C1576=11),VLOOKUP(R1576,'11 лет'!$K$5:$L$79,2),IF((C1576=12),VLOOKUP(R1576,'12 лет'!$M$5:$N$79,2),IF((C1576=13),VLOOKUP(R1576,'13 лет'!$M$5:$N$79,2),IF((C1576=14),VLOOKUP(R1576,'14 лет'!$M$5:$N$79,2),IF((C1576=15),VLOOKUP(R1576,'15 лет'!$M$5:$N$79,2),IF((C1576=16),VLOOKUP(R1576,'16 лет'!$M$5:$N$79,2),IF((C1576=17),VLOOKUP(R1576,'17 лет'!$M$5:$N$79,2))))))))))))</f>
        <v>0</v>
      </c>
      <c r="T1576" s="34">
        <f t="shared" si="74"/>
        <v>50</v>
      </c>
      <c r="U1576" s="4">
        <f>'Личное первенство юноши'!U238</f>
        <v>7</v>
      </c>
      <c r="V1576" s="120"/>
      <c r="W1576" s="111"/>
      <c r="X1576" t="str">
        <f>P1568</f>
        <v>Субъект РФ 38</v>
      </c>
    </row>
    <row r="1577" spans="1:24" ht="18.75">
      <c r="A1577" s="28">
        <v>5</v>
      </c>
      <c r="B1577" s="79"/>
      <c r="C1577" s="30"/>
      <c r="D1577" s="28"/>
      <c r="E1577" s="17">
        <f>IF((C1577&lt;=7),VLOOKUP(D1577,'7 лет'!$A$5:$B$78,2),IF((C1577=8),VLOOKUP(D1577,'8 лет'!$A$5:$B$78,2),IF((C1577=9),VLOOKUP(D1577,'9 лет'!$A$5:$B$78,2),IF((C1577=10),VLOOKUP(D1577,'10 лет'!$A$5:$B$78,2),IF((C1577=11),VLOOKUP(D1577,'11 лет'!$A$5:$B$78,2),IF((C1577=12),VLOOKUP(D1577,'12 лет'!$A$5:$B$78,2),IF((C1577=13),VLOOKUP(D1577,'13 лет'!$A$5:$B$78,2),IF((C1577=14),VLOOKUP(D1577,'14 лет'!$A$5:$B$78,2),IF((C1577=15),VLOOKUP(D1577,'15 лет'!$A$5:$B$78,2),IF((C1577=16),VLOOKUP(D1577,'16 лет'!$A$5:$B$78,2),IF((C1577=17),VLOOKUP(D1577,'17 лет'!$A$5:$B$78,2))))))))))))</f>
        <v>0</v>
      </c>
      <c r="F1577" s="28"/>
      <c r="G1577" s="17">
        <f>IF((C1577&lt;=7),VLOOKUP(F1577,'7 лет'!$C$5:$D$79,2),IF((C1577=8),VLOOKUP(F1577,'8 лет'!$C$5:$D$79,2),IF((C1577=9),VLOOKUP(F1577,'9 лет'!$C$5:$D$79,2),IF((C1577=10),VLOOKUP(F1577,'10 лет'!$C$5:$D$79,2),IF((C1577=11),VLOOKUP(F1577,'11 лет'!$C$5:$D$79,2),IF((C1577=12),VLOOKUP(F1577,'12 лет'!$C$5:$D$79,2),IF((C1577=13),VLOOKUP(F1577,'13 лет'!$C$5:$D$79,2),IF((C1577=14),VLOOKUP(F1577,'14 лет'!$C$5:$D$79,2),IF((C1577=15),VLOOKUP(F1577,'15 лет'!$C$5:$D$79,2),IF((C1577=16),VLOOKUP(F1577,'16 лет'!$C$5:$D$79,2),IF((C1577=17),VLOOKUP(F1577,'17 лет'!$C$5:$D$79,2))))))))))))</f>
        <v>0</v>
      </c>
      <c r="H1577" s="28"/>
      <c r="I1577" s="17">
        <f>IF((C1577&lt;=7),VLOOKUP(H1577,'7 лет'!$E$5:$F$79,2),IF((C1577=8),VLOOKUP(H1577,'8 лет'!$E$5:$F$79,2),IF((C1577=9),VLOOKUP(H1577,'9 лет'!$E$5:$F$79,2),IF((C1577=10),VLOOKUP(H1577,'10 лет'!$E$5:$F$79,2),IF((C1577=11),VLOOKUP(H1577,'11 лет'!$E$5:$F$79,2),IF((C1577=12),VLOOKUP(H1577,'12 лет'!$E$5:$F$79,2),IF((C1577=13),VLOOKUP(H1577,'13 лет'!$E$5:$F$79,2),IF((C1577=14),VLOOKUP(H1577,'14 лет'!$E$5:$F$79,2),IF((C1577=15),VLOOKUP(H1577,'15 лет'!$E$5:$F$79,2),IF((C1577=16),VLOOKUP(H1577,'16 лет'!$E$5:$F$79,2),IF((C1577=17),VLOOKUP(H1577,'17 лет'!$E$5:$F$79,2))))))))))))</f>
        <v>0</v>
      </c>
      <c r="J1577" s="28"/>
      <c r="K1577" s="17">
        <f>IF((C1577&lt;=7),VLOOKUP(J1577,'7 лет'!$G$5:$H$79,2),IF((C1577=8),VLOOKUP(J1577,'8 лет'!$G$5:$H$79,2),IF((C1577=9),VLOOKUP(J1577,'9 лет'!$G$5:$H$79,2),IF((C1577=10),VLOOKUP(J1577,'10 лет'!$G$5:$H$79,2),IF((C1577=11),VLOOKUP(J1577,'11 лет'!$G$5:$H$79,2),IF((C1577=12),VLOOKUP(J1577,'12 лет'!$G$5:$H$79,2),IF((C1577=13),VLOOKUP(J1577,'13 лет'!$G$5:$H$79,2),IF((C1577=14),VLOOKUP(J1577,'14 лет'!$G$5:$H$79,2),IF(C1577&gt;=15,"0")))))))))</f>
        <v>0</v>
      </c>
      <c r="L1577" s="28"/>
      <c r="M1577" s="17" t="str">
        <f>IF((C1577=12),VLOOKUP(L1577,'12 лет'!$I$5:$J$81,2),IF((C1577=13),VLOOKUP(L1577,'13 лет'!$I$5:$J$81,2),IF((C1577=14),VLOOKUP(L1577,'14 лет'!$I$5:$J$80,2),IF((C1577=15),VLOOKUP(L1577,'15 лет'!$G$5:$H$82,2),IF((C1577=16),VLOOKUP(L1577,'16 лет'!$G$5:$H$81,2),IF((C1577=17),VLOOKUP(L1577,'17 лет'!$G$5:$H$81,2),IF(C1577&lt;12,"0")))))))</f>
        <v>0</v>
      </c>
      <c r="N1577" s="28"/>
      <c r="O1577" s="17" t="str">
        <f>IF((C1577=15),VLOOKUP(N1577,'15 лет'!$I$5:$J$100,2),IF((C1577=16),VLOOKUP(N1577,'16 лет'!$I$5:$J$94,2),IF((C1577=17),VLOOKUP(N1577,'17 лет'!$I$5:$J$97,2),IF(C1577&lt;15,"0"))))</f>
        <v>0</v>
      </c>
      <c r="P1577" s="11"/>
      <c r="Q1577" s="17">
        <f>IF((C1577&lt;=7),VLOOKUP(P1577,'7 лет'!$I$5:$J$79,2),IF((C1577=8),VLOOKUP(P1577,'8 лет'!$I$5:$J$79,2),IF((C1577=9),VLOOKUP(P1577,'9 лет'!$I$5:$J$79,2),IF((C1577=10),VLOOKUP(P1577,'10 лет'!$I$5:$J$79,2),IF((C1577=11),VLOOKUP(P1577,'11 лет'!$I$5:$J$79,2),IF((C1577=12),VLOOKUP(P1577,'12 лет'!$K$5:$L$79,2),IF((C1577=13),VLOOKUP(P1577,'13 лет'!$K$5:$L$79,2),IF((C1577=14),VLOOKUP(P1577,'14 лет'!$K$5:$L$79,2),IF((C1577=15),VLOOKUP(P1577,'15 лет'!$K$5:$L$79,2),IF((C1577=16),VLOOKUP(P1577,'16 лет'!$K$5:$L$79,2),IF((C1577=17),VLOOKUP(P1577,'17 лет'!$K$5:$L$79,2),)))))))))))</f>
        <v>50</v>
      </c>
      <c r="R1577" s="28"/>
      <c r="S1577" s="17">
        <f>IF((C1577&lt;=7),VLOOKUP(R1577,'7 лет'!$K$5:$L$79,2),IF((C1577=8),VLOOKUP(R1577,'8 лет'!$K$5:$L$79,2),IF((C1577=9),VLOOKUP(R1577,'9 лет'!$K$5:$L$79,2),IF((C1577=10),VLOOKUP(R1577,'10 лет'!$K$5:$L$79,2),IF((C1577=11),VLOOKUP(R1577,'11 лет'!$K$5:$L$79,2),IF((C1577=12),VLOOKUP(R1577,'12 лет'!$M$5:$N$79,2),IF((C1577=13),VLOOKUP(R1577,'13 лет'!$M$5:$N$79,2),IF((C1577=14),VLOOKUP(R1577,'14 лет'!$M$5:$N$79,2),IF((C1577=15),VLOOKUP(R1577,'15 лет'!$M$5:$N$79,2),IF((C1577=16),VLOOKUP(R1577,'16 лет'!$M$5:$N$79,2),IF((C1577=17),VLOOKUP(R1577,'17 лет'!$M$5:$N$79,2))))))))))))</f>
        <v>0</v>
      </c>
      <c r="T1577" s="34">
        <f t="shared" si="74"/>
        <v>50</v>
      </c>
      <c r="U1577" s="4">
        <f>'Личное первенство юноши'!U239</f>
        <v>7</v>
      </c>
      <c r="V1577" s="120"/>
      <c r="W1577" s="111"/>
      <c r="X1577" t="str">
        <f>P1568</f>
        <v>Субъект РФ 38</v>
      </c>
    </row>
    <row r="1578" spans="1:24" ht="18.75">
      <c r="A1578" s="28">
        <v>6</v>
      </c>
      <c r="B1578" s="79"/>
      <c r="C1578" s="30"/>
      <c r="D1578" s="28"/>
      <c r="E1578" s="17">
        <f>IF((C1578&lt;=7),VLOOKUP(D1578,'7 лет'!$A$5:$B$78,2),IF((C1578=8),VLOOKUP(D1578,'8 лет'!$A$5:$B$78,2),IF((C1578=9),VLOOKUP(D1578,'9 лет'!$A$5:$B$78,2),IF((C1578=10),VLOOKUP(D1578,'10 лет'!$A$5:$B$78,2),IF((C1578=11),VLOOKUP(D1578,'11 лет'!$A$5:$B$78,2),IF((C1578=12),VLOOKUP(D1578,'12 лет'!$A$5:$B$78,2),IF((C1578=13),VLOOKUP(D1578,'13 лет'!$A$5:$B$78,2),IF((C1578=14),VLOOKUP(D1578,'14 лет'!$A$5:$B$78,2),IF((C1578=15),VLOOKUP(D1578,'15 лет'!$A$5:$B$78,2),IF((C1578=16),VLOOKUP(D1578,'16 лет'!$A$5:$B$78,2),IF((C1578=17),VLOOKUP(D1578,'17 лет'!$A$5:$B$78,2))))))))))))</f>
        <v>0</v>
      </c>
      <c r="F1578" s="28"/>
      <c r="G1578" s="17">
        <f>IF((C1578&lt;=7),VLOOKUP(F1578,'7 лет'!$C$5:$D$79,2),IF((C1578=8),VLOOKUP(F1578,'8 лет'!$C$5:$D$79,2),IF((C1578=9),VLOOKUP(F1578,'9 лет'!$C$5:$D$79,2),IF((C1578=10),VLOOKUP(F1578,'10 лет'!$C$5:$D$79,2),IF((C1578=11),VLOOKUP(F1578,'11 лет'!$C$5:$D$79,2),IF((C1578=12),VLOOKUP(F1578,'12 лет'!$C$5:$D$79,2),IF((C1578=13),VLOOKUP(F1578,'13 лет'!$C$5:$D$79,2),IF((C1578=14),VLOOKUP(F1578,'14 лет'!$C$5:$D$79,2),IF((C1578=15),VLOOKUP(F1578,'15 лет'!$C$5:$D$79,2),IF((C1578=16),VLOOKUP(F1578,'16 лет'!$C$5:$D$79,2),IF((C1578=17),VLOOKUP(F1578,'17 лет'!$C$5:$D$79,2))))))))))))</f>
        <v>0</v>
      </c>
      <c r="H1578" s="28"/>
      <c r="I1578" s="17">
        <f>IF((C1578&lt;=7),VLOOKUP(H1578,'7 лет'!$E$5:$F$79,2),IF((C1578=8),VLOOKUP(H1578,'8 лет'!$E$5:$F$79,2),IF((C1578=9),VLOOKUP(H1578,'9 лет'!$E$5:$F$79,2),IF((C1578=10),VLOOKUP(H1578,'10 лет'!$E$5:$F$79,2),IF((C1578=11),VLOOKUP(H1578,'11 лет'!$E$5:$F$79,2),IF((C1578=12),VLOOKUP(H1578,'12 лет'!$E$5:$F$79,2),IF((C1578=13),VLOOKUP(H1578,'13 лет'!$E$5:$F$79,2),IF((C1578=14),VLOOKUP(H1578,'14 лет'!$E$5:$F$79,2),IF((C1578=15),VLOOKUP(H1578,'15 лет'!$E$5:$F$79,2),IF((C1578=16),VLOOKUP(H1578,'16 лет'!$E$5:$F$79,2),IF((C1578=17),VLOOKUP(H1578,'17 лет'!$E$5:$F$79,2))))))))))))</f>
        <v>0</v>
      </c>
      <c r="J1578" s="28"/>
      <c r="K1578" s="17">
        <f>IF((C1578&lt;=7),VLOOKUP(J1578,'7 лет'!$G$5:$H$79,2),IF((C1578=8),VLOOKUP(J1578,'8 лет'!$G$5:$H$79,2),IF((C1578=9),VLOOKUP(J1578,'9 лет'!$G$5:$H$79,2),IF((C1578=10),VLOOKUP(J1578,'10 лет'!$G$5:$H$79,2),IF((C1578=11),VLOOKUP(J1578,'11 лет'!$G$5:$H$79,2),IF((C1578=12),VLOOKUP(J1578,'12 лет'!$G$5:$H$79,2),IF((C1578=13),VLOOKUP(J1578,'13 лет'!$G$5:$H$79,2),IF((C1578=14),VLOOKUP(J1578,'14 лет'!$G$5:$H$79,2),IF(C1578&gt;=15,"0")))))))))</f>
        <v>0</v>
      </c>
      <c r="L1578" s="28"/>
      <c r="M1578" s="17" t="str">
        <f>IF((C1578=12),VLOOKUP(L1578,'12 лет'!$I$5:$J$81,2),IF((C1578=13),VLOOKUP(L1578,'13 лет'!$I$5:$J$81,2),IF((C1578=14),VLOOKUP(L1578,'14 лет'!$I$5:$J$80,2),IF((C1578=15),VLOOKUP(L1578,'15 лет'!$G$5:$H$82,2),IF((C1578=16),VLOOKUP(L1578,'16 лет'!$G$5:$H$81,2),IF((C1578=17),VLOOKUP(L1578,'17 лет'!$G$5:$H$81,2),IF(C1578&lt;12,"0")))))))</f>
        <v>0</v>
      </c>
      <c r="N1578" s="28"/>
      <c r="O1578" s="17" t="str">
        <f>IF((C1578=15),VLOOKUP(N1578,'15 лет'!$I$5:$J$100,2),IF((C1578=16),VLOOKUP(N1578,'16 лет'!$I$5:$J$94,2),IF((C1578=17),VLOOKUP(N1578,'17 лет'!$I$5:$J$97,2),IF(C1578&lt;15,"0"))))</f>
        <v>0</v>
      </c>
      <c r="P1578" s="11"/>
      <c r="Q1578" s="17">
        <f>IF((C1578&lt;=7),VLOOKUP(P1578,'7 лет'!$I$5:$J$79,2),IF((C1578=8),VLOOKUP(P1578,'8 лет'!$I$5:$J$79,2),IF((C1578=9),VLOOKUP(P1578,'9 лет'!$I$5:$J$79,2),IF((C1578=10),VLOOKUP(P1578,'10 лет'!$I$5:$J$79,2),IF((C1578=11),VLOOKUP(P1578,'11 лет'!$I$5:$J$79,2),IF((C1578=12),VLOOKUP(P1578,'12 лет'!$K$5:$L$79,2),IF((C1578=13),VLOOKUP(P1578,'13 лет'!$K$5:$L$79,2),IF((C1578=14),VLOOKUP(P1578,'14 лет'!$K$5:$L$79,2),IF((C1578=15),VLOOKUP(P1578,'15 лет'!$K$5:$L$79,2),IF((C1578=16),VLOOKUP(P1578,'16 лет'!$K$5:$L$79,2),IF((C1578=17),VLOOKUP(P1578,'17 лет'!$K$5:$L$79,2),)))))))))))</f>
        <v>50</v>
      </c>
      <c r="R1578" s="28"/>
      <c r="S1578" s="17">
        <f>IF((C1578&lt;=7),VLOOKUP(R1578,'7 лет'!$K$5:$L$79,2),IF((C1578=8),VLOOKUP(R1578,'8 лет'!$K$5:$L$79,2),IF((C1578=9),VLOOKUP(R1578,'9 лет'!$K$5:$L$79,2),IF((C1578=10),VLOOKUP(R1578,'10 лет'!$K$5:$L$79,2),IF((C1578=11),VLOOKUP(R1578,'11 лет'!$K$5:$L$79,2),IF((C1578=12),VLOOKUP(R1578,'12 лет'!$M$5:$N$79,2),IF((C1578=13),VLOOKUP(R1578,'13 лет'!$M$5:$N$79,2),IF((C1578=14),VLOOKUP(R1578,'14 лет'!$M$5:$N$79,2),IF((C1578=15),VLOOKUP(R1578,'15 лет'!$M$5:$N$79,2),IF((C1578=16),VLOOKUP(R1578,'16 лет'!$M$5:$N$79,2),IF((C1578=17),VLOOKUP(R1578,'17 лет'!$M$5:$N$79,2))))))))))))</f>
        <v>0</v>
      </c>
      <c r="T1578" s="34">
        <f t="shared" si="74"/>
        <v>50</v>
      </c>
      <c r="U1578" s="4">
        <f>'Личное первенство юноши'!U240</f>
        <v>7</v>
      </c>
      <c r="V1578" s="120"/>
      <c r="W1578" s="111"/>
      <c r="X1578" t="str">
        <f>P1568</f>
        <v>Субъект РФ 38</v>
      </c>
    </row>
    <row r="1579" spans="1:24" ht="18.75">
      <c r="A1579" s="122"/>
      <c r="B1579" s="123"/>
      <c r="C1579" s="123"/>
      <c r="D1579" s="123"/>
      <c r="E1579" s="123"/>
      <c r="F1579" s="123"/>
      <c r="G1579" s="123"/>
      <c r="H1579" s="123"/>
      <c r="I1579" s="123"/>
      <c r="J1579" s="123"/>
      <c r="K1579" s="123"/>
      <c r="L1579" s="123"/>
      <c r="M1579" s="123"/>
      <c r="N1579" s="123"/>
      <c r="O1579" s="123"/>
      <c r="P1579" s="128" t="s">
        <v>292</v>
      </c>
      <c r="Q1579" s="128"/>
      <c r="R1579" s="128"/>
      <c r="S1579" s="129"/>
      <c r="T1579" s="124">
        <f ca="1">SUMPRODUCT(LARGE($T$1573:$T$1578,ROW(INDIRECT("T1:T"&amp;Z17))))</f>
        <v>250</v>
      </c>
      <c r="U1579" s="125"/>
      <c r="V1579" s="120"/>
      <c r="W1579" s="111"/>
    </row>
    <row r="1580" spans="1:24" ht="24.75" customHeight="1">
      <c r="A1580" s="135" t="s">
        <v>180</v>
      </c>
      <c r="B1580" s="136"/>
      <c r="C1580" s="136"/>
      <c r="D1580" s="136"/>
      <c r="E1580" s="136"/>
      <c r="F1580" s="136"/>
      <c r="G1580" s="136"/>
      <c r="H1580" s="136"/>
      <c r="I1580" s="136"/>
      <c r="J1580" s="136"/>
      <c r="K1580" s="136"/>
      <c r="L1580" s="136"/>
      <c r="M1580" s="136"/>
      <c r="N1580" s="136"/>
      <c r="O1580" s="136"/>
      <c r="P1580" s="136"/>
      <c r="Q1580" s="136"/>
      <c r="R1580" s="136"/>
      <c r="S1580" s="136"/>
      <c r="T1580" s="136"/>
      <c r="U1580" s="137"/>
      <c r="V1580" s="120"/>
      <c r="W1580" s="111"/>
    </row>
    <row r="1581" spans="1:24" ht="18.75">
      <c r="A1581" s="28">
        <v>1</v>
      </c>
      <c r="B1581" s="80"/>
      <c r="C1581" s="28"/>
      <c r="D1581" s="28"/>
      <c r="E1581" s="17">
        <f>IF((C1581&lt;=7),VLOOKUP(D1581,'7 лет'!$M$5:$N$78,2),IF((C1581=8),VLOOKUP(D1581,'8 лет'!$M$5:$N$78,2),IF((C1581=9),VLOOKUP(D1581,'9 лет'!$M$5:$N$78,2),IF((C1581=10),VLOOKUP(D1581,'10 лет'!$M$5:$N$78,2),IF((C1581=11),VLOOKUP(D1581,'11 лет'!$M$5:$N$78,2),IF((C1581=12),VLOOKUP(D1581,'12 лет'!$O$5:$P$78,2),IF((C1581=13),VLOOKUP(D1581,'13 лет'!$O$5:$P$78,2),IF((C1581=14),VLOOKUP(D1581,'14 лет'!$O$5:$P$78,2),IF((C1581=15),VLOOKUP(D1581,'15 лет'!$O$5:$P$78,2),IF((C1581=16),VLOOKUP(D1581,'16 лет'!$O$5:$P$78,2),IF((C1581=17),VLOOKUP(D1581,'17 лет'!$O$5:$P$78,2))))))))))))</f>
        <v>0</v>
      </c>
      <c r="F1581" s="28"/>
      <c r="G1581" s="17">
        <f>IF((C1581&lt;=7),VLOOKUP(F1581,'7 лет'!$O$5:$P$79,2),IF((C1581=8),VLOOKUP(F1581,'8 лет'!$O$5:$P$79,2),IF((C1581=9),VLOOKUP(F1581,'9 лет'!$O$5:$P$79,2),IF((C1581=10),VLOOKUP(F1581,'10 лет'!$O$5:$P$79,2),IF((C1581=11),VLOOKUP(F1581,'11 лет'!$O$5:$P$79,2),IF((C1581=12),VLOOKUP(F1581,'12 лет'!$Q$5:$R$79,2),IF((C1581=13),VLOOKUP(F1581,'13 лет'!$Q$5:$R$79,2),IF((C1581=14),VLOOKUP(F1581,'14 лет'!$Q$5:$R$79,2),IF((C1581=15),VLOOKUP(F1581,'15 лет'!$Q$5:$R$79,2),IF((C1581=16),VLOOKUP(F1581,'16 лет'!$Q$5:$R$79,2),IF((C1581=17),VLOOKUP(F1581,'17 лет'!$Q$5:$R$79,2))))))))))))</f>
        <v>0</v>
      </c>
      <c r="H1581" s="28"/>
      <c r="I1581" s="17">
        <f>IF((C1581&lt;=7),VLOOKUP(H1581,'7 лет'!$Q$5:$R$79,2),IF((C1581=8),VLOOKUP(H1581,'8 лет'!$Q$5:$R$79,2),IF((C1581=9),VLOOKUP(H1581,'9 лет'!$Q$5:$R$79,2),IF((C1581=10),VLOOKUP(H1581,'10 лет'!$Q$5:$R$79,2),IF((C1581=11),VLOOKUP(H1581,'11 лет'!$Q$5:$R$79,2),IF((C1581=12),VLOOKUP(H1581,'12 лет'!$S$5:$T$79,2),IF((C1581=13),VLOOKUP(H1581,'13 лет'!$S$5:$T$79,2),IF((C1581=14),VLOOKUP(H1581,'14 лет'!$S$5:$T$79,2),IF((C1581=15),VLOOKUP(H1581,'15 лет'!$S$5:$T$79,2),IF((C1581=16),VLOOKUP(H1581,'16 лет'!$S$5:$T$79,2),IF((C1581=17),VLOOKUP(H1581,'17 лет'!$S$5:$T$79,2))))))))))))</f>
        <v>0</v>
      </c>
      <c r="J1581" s="28"/>
      <c r="K1581" s="17">
        <f>IF((C1581&lt;=7),VLOOKUP(J1581,'7 лет'!$S$5:$T$79,2),IF((C1581=8),VLOOKUP(J1581,'8 лет'!$S$5:$T$79,2),IF((C1581=9),VLOOKUP(J1581,'9 лет'!$S$5:$T$79,2),IF((C1581=10),VLOOKUP(J1581,'10 лет'!$S$5:$T$79,2),IF((C1581=11),VLOOKUP(J1581,'11 лет'!$S$5:$T$79,2),IF((C1581=12),VLOOKUP(J1581,'12 лет'!$U$5:$V$79,2),IF((C1581=13),VLOOKUP(J1581,'13 лет'!$U$5:$V$79,2),IF((C1581=14),VLOOKUP(J1581,'14 лет'!$U$5:$V$79,2),IF(C1581&gt;=15,"0")))))))))</f>
        <v>0</v>
      </c>
      <c r="L1581" s="28"/>
      <c r="M1581" s="17" t="str">
        <f>IF((C1581=12),VLOOKUP(L1581,'12 лет'!$W$5:$X$85,2),IF((C1581=13),VLOOKUP(L1581,'13 лет'!$W$5:$X$84,2),IF((C1581=14),VLOOKUP(L1581,'14 лет'!$W$5:$X$82,2),IF((C1581=15),VLOOKUP(L1581,'15 лет'!$U$5:$V$82,2),IF((C1581=16),VLOOKUP(L1581,'16 лет'!$U$5:$V$78,2),IF((C1581=17),VLOOKUP(L1581,'17 лет'!$U$5:$V$78,2),IF(C1581&lt;12,"0")))))))</f>
        <v>0</v>
      </c>
      <c r="N1581" s="28"/>
      <c r="O1581" s="17" t="str">
        <f>IF((C1581=15),VLOOKUP(N1581,'15 лет'!$W$5:$X$115,2),IF((C1581=16),VLOOKUP(N1581,'16 лет'!$W$5:$X$113,2),IF((C1581=17),VLOOKUP(N1581,'17 лет'!$W$5:$X$113,2),IF(C1581&lt;15,"0"))))</f>
        <v>0</v>
      </c>
      <c r="P1581" s="11"/>
      <c r="Q1581" s="17">
        <f>IF((C1581&lt;=7),VLOOKUP(P1581,'7 лет'!$U$5:$V$79,2),IF((C1581=8),VLOOKUP(P1581,'8 лет'!$U$5:$V$79,2),IF((C1581=9),VLOOKUP(P1581,'9 лет'!$U$5:$V$79,2),IF((C1581=10),VLOOKUP(P1581,'10 лет'!$U$5:$V$79,2),IF((C1581=11),VLOOKUP(P1581,'11 лет'!$U$5:$V$79,2),IF((C1581=12),VLOOKUP(P1581,'12 лет'!$Y$5:$Z$79,2),IF((C1581=13),VLOOKUP(P1581,'13 лет'!$Y$5:$Z$79,2),IF((C1581=14),VLOOKUP(P1581,'14 лет'!$Y$5:$Z$79,2),IF((C1581=15),VLOOKUP(P1581,'15 лет'!$Y$5:$Z$79,2),IF((C1581=16),VLOOKUP(P1581,'16 лет'!$Y$5:$Z$79,2),IF((C1581=17),VLOOKUP(P1581,'17 лет'!$Y$5:$Z$79,2))))))))))))</f>
        <v>35</v>
      </c>
      <c r="R1581" s="28"/>
      <c r="S1581" s="17">
        <f>IF((C1581&lt;=7),VLOOKUP(R1581,'7 лет'!$W$5:$X$79,2),IF((C1581=8),VLOOKUP(R1581,'8 лет'!$W$5:$X$79,2),IF((C1581=9),VLOOKUP(R1581,'9 лет'!$W$5:$X$79,2),IF((C1581=10),VLOOKUP(R1581,'10 лет'!$W$5:$X$79,2),IF((C1581=11),VLOOKUP(R1581,'11 лет'!$W$5:$X$79,2),IF((C1581=12),VLOOKUP(R1581,'12 лет'!$AA$5:$AB$79,2),IF((C1581=13),VLOOKUP(R1581,'13 лет'!$AA$5:$AB$79,2),IF((C1581=14),VLOOKUP(R1581,'14 лет'!$AA$5:$AB$79,2),IF((C1581=15),VLOOKUP(R1581,'15 лет'!$AA$5:$AB$79,2),IF((C1581=16),VLOOKUP(R1581,'16 лет'!$AA$5:$AB$79,2),IF((C1581=17),VLOOKUP(R1581,'17 лет'!$AA$5:$AB$79,2))))))))))))</f>
        <v>0</v>
      </c>
      <c r="T1581" s="35">
        <f t="shared" ref="T1581:T1586" si="75">SUM(E1581+G1581+I1581+K1581+M1581+O1581+Q1581+S1581)</f>
        <v>35</v>
      </c>
      <c r="U1581" s="4">
        <f>'Личное первенство девушки'!U235</f>
        <v>7</v>
      </c>
      <c r="V1581" s="120"/>
      <c r="W1581" s="111"/>
      <c r="X1581" t="str">
        <f>P1568</f>
        <v>Субъект РФ 38</v>
      </c>
    </row>
    <row r="1582" spans="1:24" ht="18.75">
      <c r="A1582" s="28">
        <v>2</v>
      </c>
      <c r="B1582" s="80"/>
      <c r="C1582" s="28"/>
      <c r="D1582" s="28"/>
      <c r="E1582" s="17">
        <f>IF((C1582&lt;=7),VLOOKUP(D1582,'7 лет'!$M$5:$N$78,2),IF((C1582=8),VLOOKUP(D1582,'8 лет'!$M$5:$N$78,2),IF((C1582=9),VLOOKUP(D1582,'9 лет'!$M$5:$N$78,2),IF((C1582=10),VLOOKUP(D1582,'10 лет'!$M$5:$N$78,2),IF((C1582=11),VLOOKUP(D1582,'11 лет'!$M$5:$N$78,2),IF((C1582=12),VLOOKUP(D1582,'12 лет'!$O$5:$P$78,2),IF((C1582=13),VLOOKUP(D1582,'13 лет'!$O$5:$P$78,2),IF((C1582=14),VLOOKUP(D1582,'14 лет'!$O$5:$P$78,2),IF((C1582=15),VLOOKUP(D1582,'15 лет'!$O$5:$P$78,2),IF((C1582=16),VLOOKUP(D1582,'16 лет'!$O$5:$P$78,2),IF((C1582=17),VLOOKUP(D1582,'17 лет'!$O$5:$P$78,2))))))))))))</f>
        <v>0</v>
      </c>
      <c r="F1582" s="28"/>
      <c r="G1582" s="17">
        <f>IF((C1582&lt;=7),VLOOKUP(F1582,'7 лет'!$O$5:$P$79,2),IF((C1582=8),VLOOKUP(F1582,'8 лет'!$O$5:$P$79,2),IF((C1582=9),VLOOKUP(F1582,'9 лет'!$O$5:$P$79,2),IF((C1582=10),VLOOKUP(F1582,'10 лет'!$O$5:$P$79,2),IF((C1582=11),VLOOKUP(F1582,'11 лет'!$O$5:$P$79,2),IF((C1582=12),VLOOKUP(F1582,'12 лет'!$Q$5:$R$79,2),IF((C1582=13),VLOOKUP(F1582,'13 лет'!$Q$5:$R$79,2),IF((C1582=14),VLOOKUP(F1582,'14 лет'!$Q$5:$R$79,2),IF((C1582=15),VLOOKUP(F1582,'15 лет'!$Q$5:$R$79,2),IF((C1582=16),VLOOKUP(F1582,'16 лет'!$Q$5:$R$79,2),IF((C1582=17),VLOOKUP(F1582,'17 лет'!$Q$5:$R$79,2))))))))))))</f>
        <v>0</v>
      </c>
      <c r="H1582" s="28"/>
      <c r="I1582" s="17">
        <f>IF((C1582&lt;=7),VLOOKUP(H1582,'7 лет'!$Q$5:$R$79,2),IF((C1582=8),VLOOKUP(H1582,'8 лет'!$Q$5:$R$79,2),IF((C1582=9),VLOOKUP(H1582,'9 лет'!$Q$5:$R$79,2),IF((C1582=10),VLOOKUP(H1582,'10 лет'!$Q$5:$R$79,2),IF((C1582=11),VLOOKUP(H1582,'11 лет'!$Q$5:$R$79,2),IF((C1582=12),VLOOKUP(H1582,'12 лет'!$S$5:$T$79,2),IF((C1582=13),VLOOKUP(H1582,'13 лет'!$S$5:$T$79,2),IF((C1582=14),VLOOKUP(H1582,'14 лет'!$S$5:$T$79,2),IF((C1582=15),VLOOKUP(H1582,'15 лет'!$S$5:$T$79,2),IF((C1582=16),VLOOKUP(H1582,'16 лет'!$S$5:$T$79,2),IF((C1582=17),VLOOKUP(H1582,'17 лет'!$S$5:$T$79,2))))))))))))</f>
        <v>0</v>
      </c>
      <c r="J1582" s="28"/>
      <c r="K1582" s="17">
        <f>IF((C1582&lt;=7),VLOOKUP(J1582,'7 лет'!$S$5:$T$79,2),IF((C1582=8),VLOOKUP(J1582,'8 лет'!$S$5:$T$79,2),IF((C1582=9),VLOOKUP(J1582,'9 лет'!$S$5:$T$79,2),IF((C1582=10),VLOOKUP(J1582,'10 лет'!$S$5:$T$79,2),IF((C1582=11),VLOOKUP(J1582,'11 лет'!$S$5:$T$79,2),IF((C1582=12),VLOOKUP(J1582,'12 лет'!$U$5:$V$79,2),IF((C1582=13),VLOOKUP(J1582,'13 лет'!$U$5:$V$79,2),IF((C1582=14),VLOOKUP(J1582,'14 лет'!$U$5:$V$79,2),IF(C1582&gt;=15,"0")))))))))</f>
        <v>0</v>
      </c>
      <c r="L1582" s="28"/>
      <c r="M1582" s="17" t="str">
        <f>IF((C1582=12),VLOOKUP(L1582,'12 лет'!$W$5:$X$85,2),IF((C1582=13),VLOOKUP(L1582,'13 лет'!$W$5:$X$84,2),IF((C1582=14),VLOOKUP(L1582,'14 лет'!$W$5:$X$82,2),IF((C1582=15),VLOOKUP(L1582,'15 лет'!$U$5:$V$82,2),IF((C1582=16),VLOOKUP(L1582,'16 лет'!$U$5:$V$78,2),IF((C1582=17),VLOOKUP(L1582,'17 лет'!$U$5:$V$78,2),IF(C1582&lt;12,"0")))))))</f>
        <v>0</v>
      </c>
      <c r="N1582" s="28"/>
      <c r="O1582" s="17" t="str">
        <f>IF((C1582=15),VLOOKUP(N1582,'15 лет'!$W$5:$X$115,2),IF((C1582=16),VLOOKUP(N1582,'16 лет'!$W$5:$X$113,2),IF((C1582=17),VLOOKUP(N1582,'17 лет'!$W$5:$X$113,2),IF(C1582&lt;15,"0"))))</f>
        <v>0</v>
      </c>
      <c r="P1582" s="11"/>
      <c r="Q1582" s="17">
        <f>IF((C1582&lt;=7),VLOOKUP(P1582,'7 лет'!$U$5:$V$79,2),IF((C1582=8),VLOOKUP(P1582,'8 лет'!$U$5:$V$79,2),IF((C1582=9),VLOOKUP(P1582,'9 лет'!$U$5:$V$79,2),IF((C1582=10),VLOOKUP(P1582,'10 лет'!$U$5:$V$79,2),IF((C1582=11),VLOOKUP(P1582,'11 лет'!$U$5:$V$79,2),IF((C1582=12),VLOOKUP(P1582,'12 лет'!$Y$5:$Z$79,2),IF((C1582=13),VLOOKUP(P1582,'13 лет'!$Y$5:$Z$79,2),IF((C1582=14),VLOOKUP(P1582,'14 лет'!$Y$5:$Z$79,2),IF((C1582=15),VLOOKUP(P1582,'15 лет'!$Y$5:$Z$79,2),IF((C1582=16),VLOOKUP(P1582,'16 лет'!$Y$5:$Z$79,2),IF((C1582=17),VLOOKUP(P1582,'17 лет'!$Y$5:$Z$79,2))))))))))))</f>
        <v>35</v>
      </c>
      <c r="R1582" s="28"/>
      <c r="S1582" s="17">
        <f>IF((C1582&lt;=7),VLOOKUP(R1582,'7 лет'!$W$5:$X$79,2),IF((C1582=8),VLOOKUP(R1582,'8 лет'!$W$5:$X$79,2),IF((C1582=9),VLOOKUP(R1582,'9 лет'!$W$5:$X$79,2),IF((C1582=10),VLOOKUP(R1582,'10 лет'!$W$5:$X$79,2),IF((C1582=11),VLOOKUP(R1582,'11 лет'!$W$5:$X$79,2),IF((C1582=12),VLOOKUP(R1582,'12 лет'!$AA$5:$AB$79,2),IF((C1582=13),VLOOKUP(R1582,'13 лет'!$AA$5:$AB$79,2),IF((C1582=14),VLOOKUP(R1582,'14 лет'!$AA$5:$AB$79,2),IF((C1582=15),VLOOKUP(R1582,'15 лет'!$AA$5:$AB$79,2),IF((C1582=16),VLOOKUP(R1582,'16 лет'!$AA$5:$AB$79,2),IF((C1582=17),VLOOKUP(R1582,'17 лет'!$AA$5:$AB$79,2))))))))))))</f>
        <v>0</v>
      </c>
      <c r="T1582" s="35">
        <f t="shared" si="75"/>
        <v>35</v>
      </c>
      <c r="U1582" s="4">
        <f>'Личное первенство девушки'!U236</f>
        <v>7</v>
      </c>
      <c r="V1582" s="120"/>
      <c r="W1582" s="111"/>
      <c r="X1582" t="str">
        <f>P1568</f>
        <v>Субъект РФ 38</v>
      </c>
    </row>
    <row r="1583" spans="1:24" ht="18.75">
      <c r="A1583" s="28">
        <v>3</v>
      </c>
      <c r="B1583" s="80"/>
      <c r="C1583" s="28"/>
      <c r="D1583" s="28"/>
      <c r="E1583" s="17">
        <f>IF((C1583&lt;=7),VLOOKUP(D1583,'7 лет'!$M$5:$N$78,2),IF((C1583=8),VLOOKUP(D1583,'8 лет'!$M$5:$N$78,2),IF((C1583=9),VLOOKUP(D1583,'9 лет'!$M$5:$N$78,2),IF((C1583=10),VLOOKUP(D1583,'10 лет'!$M$5:$N$78,2),IF((C1583=11),VLOOKUP(D1583,'11 лет'!$M$5:$N$78,2),IF((C1583=12),VLOOKUP(D1583,'12 лет'!$O$5:$P$78,2),IF((C1583=13),VLOOKUP(D1583,'13 лет'!$O$5:$P$78,2),IF((C1583=14),VLOOKUP(D1583,'14 лет'!$O$5:$P$78,2),IF((C1583=15),VLOOKUP(D1583,'15 лет'!$O$5:$P$78,2),IF((C1583=16),VLOOKUP(D1583,'16 лет'!$O$5:$P$78,2),IF((C1583=17),VLOOKUP(D1583,'17 лет'!$O$5:$P$78,2))))))))))))</f>
        <v>0</v>
      </c>
      <c r="F1583" s="28"/>
      <c r="G1583" s="17">
        <f>IF((C1583&lt;=7),VLOOKUP(F1583,'7 лет'!$O$5:$P$79,2),IF((C1583=8),VLOOKUP(F1583,'8 лет'!$O$5:$P$79,2),IF((C1583=9),VLOOKUP(F1583,'9 лет'!$O$5:$P$79,2),IF((C1583=10),VLOOKUP(F1583,'10 лет'!$O$5:$P$79,2),IF((C1583=11),VLOOKUP(F1583,'11 лет'!$O$5:$P$79,2),IF((C1583=12),VLOOKUP(F1583,'12 лет'!$Q$5:$R$79,2),IF((C1583=13),VLOOKUP(F1583,'13 лет'!$Q$5:$R$79,2),IF((C1583=14),VLOOKUP(F1583,'14 лет'!$Q$5:$R$79,2),IF((C1583=15),VLOOKUP(F1583,'15 лет'!$Q$5:$R$79,2),IF((C1583=16),VLOOKUP(F1583,'16 лет'!$Q$5:$R$79,2),IF((C1583=17),VLOOKUP(F1583,'17 лет'!$Q$5:$R$79,2))))))))))))</f>
        <v>0</v>
      </c>
      <c r="H1583" s="28"/>
      <c r="I1583" s="17">
        <f>IF((C1583&lt;=7),VLOOKUP(H1583,'7 лет'!$Q$5:$R$79,2),IF((C1583=8),VLOOKUP(H1583,'8 лет'!$Q$5:$R$79,2),IF((C1583=9),VLOOKUP(H1583,'9 лет'!$Q$5:$R$79,2),IF((C1583=10),VLOOKUP(H1583,'10 лет'!$Q$5:$R$79,2),IF((C1583=11),VLOOKUP(H1583,'11 лет'!$Q$5:$R$79,2),IF((C1583=12),VLOOKUP(H1583,'12 лет'!$S$5:$T$79,2),IF((C1583=13),VLOOKUP(H1583,'13 лет'!$S$5:$T$79,2),IF((C1583=14),VLOOKUP(H1583,'14 лет'!$S$5:$T$79,2),IF((C1583=15),VLOOKUP(H1583,'15 лет'!$S$5:$T$79,2),IF((C1583=16),VLOOKUP(H1583,'16 лет'!$S$5:$T$79,2),IF((C1583=17),VLOOKUP(H1583,'17 лет'!$S$5:$T$79,2))))))))))))</f>
        <v>0</v>
      </c>
      <c r="J1583" s="28"/>
      <c r="K1583" s="17">
        <f>IF((C1583&lt;=7),VLOOKUP(J1583,'7 лет'!$S$5:$T$79,2),IF((C1583=8),VLOOKUP(J1583,'8 лет'!$S$5:$T$79,2),IF((C1583=9),VLOOKUP(J1583,'9 лет'!$S$5:$T$79,2),IF((C1583=10),VLOOKUP(J1583,'10 лет'!$S$5:$T$79,2),IF((C1583=11),VLOOKUP(J1583,'11 лет'!$S$5:$T$79,2),IF((C1583=12),VLOOKUP(J1583,'12 лет'!$U$5:$V$79,2),IF((C1583=13),VLOOKUP(J1583,'13 лет'!$U$5:$V$79,2),IF((C1583=14),VLOOKUP(J1583,'14 лет'!$U$5:$V$79,2),IF(C1583&gt;=15,"0")))))))))</f>
        <v>0</v>
      </c>
      <c r="L1583" s="28"/>
      <c r="M1583" s="17" t="str">
        <f>IF((C1583=12),VLOOKUP(L1583,'12 лет'!$W$5:$X$85,2),IF((C1583=13),VLOOKUP(L1583,'13 лет'!$W$5:$X$84,2),IF((C1583=14),VLOOKUP(L1583,'14 лет'!$W$5:$X$82,2),IF((C1583=15),VLOOKUP(L1583,'15 лет'!$U$5:$V$82,2),IF((C1583=16),VLOOKUP(L1583,'16 лет'!$U$5:$V$78,2),IF((C1583=17),VLOOKUP(L1583,'17 лет'!$U$5:$V$78,2),IF(C1583&lt;12,"0")))))))</f>
        <v>0</v>
      </c>
      <c r="N1583" s="28"/>
      <c r="O1583" s="17" t="str">
        <f>IF((C1583=15),VLOOKUP(N1583,'15 лет'!$W$5:$X$115,2),IF((C1583=16),VLOOKUP(N1583,'16 лет'!$W$5:$X$113,2),IF((C1583=17),VLOOKUP(N1583,'17 лет'!$W$5:$X$113,2),IF(C1583&lt;15,"0"))))</f>
        <v>0</v>
      </c>
      <c r="P1583" s="11"/>
      <c r="Q1583" s="17">
        <f>IF((C1583&lt;=7),VLOOKUP(P1583,'7 лет'!$U$5:$V$79,2),IF((C1583=8),VLOOKUP(P1583,'8 лет'!$U$5:$V$79,2),IF((C1583=9),VLOOKUP(P1583,'9 лет'!$U$5:$V$79,2),IF((C1583=10),VLOOKUP(P1583,'10 лет'!$U$5:$V$79,2),IF((C1583=11),VLOOKUP(P1583,'11 лет'!$U$5:$V$79,2),IF((C1583=12),VLOOKUP(P1583,'12 лет'!$Y$5:$Z$79,2),IF((C1583=13),VLOOKUP(P1583,'13 лет'!$Y$5:$Z$79,2),IF((C1583=14),VLOOKUP(P1583,'14 лет'!$Y$5:$Z$79,2),IF((C1583=15),VLOOKUP(P1583,'15 лет'!$Y$5:$Z$79,2),IF((C1583=16),VLOOKUP(P1583,'16 лет'!$Y$5:$Z$79,2),IF((C1583=17),VLOOKUP(P1583,'17 лет'!$Y$5:$Z$79,2))))))))))))</f>
        <v>35</v>
      </c>
      <c r="R1583" s="28"/>
      <c r="S1583" s="17">
        <f>IF((C1583&lt;=7),VLOOKUP(R1583,'7 лет'!$W$5:$X$79,2),IF((C1583=8),VLOOKUP(R1583,'8 лет'!$W$5:$X$79,2),IF((C1583=9),VLOOKUP(R1583,'9 лет'!$W$5:$X$79,2),IF((C1583=10),VLOOKUP(R1583,'10 лет'!$W$5:$X$79,2),IF((C1583=11),VLOOKUP(R1583,'11 лет'!$W$5:$X$79,2),IF((C1583=12),VLOOKUP(R1583,'12 лет'!$AA$5:$AB$79,2),IF((C1583=13),VLOOKUP(R1583,'13 лет'!$AA$5:$AB$79,2),IF((C1583=14),VLOOKUP(R1583,'14 лет'!$AA$5:$AB$79,2),IF((C1583=15),VLOOKUP(R1583,'15 лет'!$AA$5:$AB$79,2),IF((C1583=16),VLOOKUP(R1583,'16 лет'!$AA$5:$AB$79,2),IF((C1583=17),VLOOKUP(R1583,'17 лет'!$AA$5:$AB$79,2))))))))))))</f>
        <v>0</v>
      </c>
      <c r="T1583" s="35">
        <f t="shared" si="75"/>
        <v>35</v>
      </c>
      <c r="U1583" s="4">
        <f>'Личное первенство девушки'!U237</f>
        <v>7</v>
      </c>
      <c r="V1583" s="120"/>
      <c r="W1583" s="111"/>
      <c r="X1583" t="str">
        <f>P1568</f>
        <v>Субъект РФ 38</v>
      </c>
    </row>
    <row r="1584" spans="1:24" ht="18.75">
      <c r="A1584" s="28">
        <v>4</v>
      </c>
      <c r="B1584" s="80"/>
      <c r="C1584" s="28"/>
      <c r="D1584" s="28"/>
      <c r="E1584" s="17">
        <f>IF((C1584&lt;=7),VLOOKUP(D1584,'7 лет'!$M$5:$N$78,2),IF((C1584=8),VLOOKUP(D1584,'8 лет'!$M$5:$N$78,2),IF((C1584=9),VLOOKUP(D1584,'9 лет'!$M$5:$N$78,2),IF((C1584=10),VLOOKUP(D1584,'10 лет'!$M$5:$N$78,2),IF((C1584=11),VLOOKUP(D1584,'11 лет'!$M$5:$N$78,2),IF((C1584=12),VLOOKUP(D1584,'12 лет'!$O$5:$P$78,2),IF((C1584=13),VLOOKUP(D1584,'13 лет'!$O$5:$P$78,2),IF((C1584=14),VLOOKUP(D1584,'14 лет'!$O$5:$P$78,2),IF((C1584=15),VLOOKUP(D1584,'15 лет'!$O$5:$P$78,2),IF((C1584=16),VLOOKUP(D1584,'16 лет'!$O$5:$P$78,2),IF((C1584=17),VLOOKUP(D1584,'17 лет'!$O$5:$P$78,2))))))))))))</f>
        <v>0</v>
      </c>
      <c r="F1584" s="28"/>
      <c r="G1584" s="17">
        <f>IF((C1584&lt;=7),VLOOKUP(F1584,'7 лет'!$O$5:$P$79,2),IF((C1584=8),VLOOKUP(F1584,'8 лет'!$O$5:$P$79,2),IF((C1584=9),VLOOKUP(F1584,'9 лет'!$O$5:$P$79,2),IF((C1584=10),VLOOKUP(F1584,'10 лет'!$O$5:$P$79,2),IF((C1584=11),VLOOKUP(F1584,'11 лет'!$O$5:$P$79,2),IF((C1584=12),VLOOKUP(F1584,'12 лет'!$Q$5:$R$79,2),IF((C1584=13),VLOOKUP(F1584,'13 лет'!$Q$5:$R$79,2),IF((C1584=14),VLOOKUP(F1584,'14 лет'!$Q$5:$R$79,2),IF((C1584=15),VLOOKUP(F1584,'15 лет'!$Q$5:$R$79,2),IF((C1584=16),VLOOKUP(F1584,'16 лет'!$Q$5:$R$79,2),IF((C1584=17),VLOOKUP(F1584,'17 лет'!$Q$5:$R$79,2))))))))))))</f>
        <v>0</v>
      </c>
      <c r="H1584" s="28"/>
      <c r="I1584" s="17">
        <f>IF((C1584&lt;=7),VLOOKUP(H1584,'7 лет'!$Q$5:$R$79,2),IF((C1584=8),VLOOKUP(H1584,'8 лет'!$Q$5:$R$79,2),IF((C1584=9),VLOOKUP(H1584,'9 лет'!$Q$5:$R$79,2),IF((C1584=10),VLOOKUP(H1584,'10 лет'!$Q$5:$R$79,2),IF((C1584=11),VLOOKUP(H1584,'11 лет'!$Q$5:$R$79,2),IF((C1584=12),VLOOKUP(H1584,'12 лет'!$S$5:$T$79,2),IF((C1584=13),VLOOKUP(H1584,'13 лет'!$S$5:$T$79,2),IF((C1584=14),VLOOKUP(H1584,'14 лет'!$S$5:$T$79,2),IF((C1584=15),VLOOKUP(H1584,'15 лет'!$S$5:$T$79,2),IF((C1584=16),VLOOKUP(H1584,'16 лет'!$S$5:$T$79,2),IF((C1584=17),VLOOKUP(H1584,'17 лет'!$S$5:$T$79,2))))))))))))</f>
        <v>0</v>
      </c>
      <c r="J1584" s="28"/>
      <c r="K1584" s="17">
        <f>IF((C1584&lt;=7),VLOOKUP(J1584,'7 лет'!$S$5:$T$79,2),IF((C1584=8),VLOOKUP(J1584,'8 лет'!$S$5:$T$79,2),IF((C1584=9),VLOOKUP(J1584,'9 лет'!$S$5:$T$79,2),IF((C1584=10),VLOOKUP(J1584,'10 лет'!$S$5:$T$79,2),IF((C1584=11),VLOOKUP(J1584,'11 лет'!$S$5:$T$79,2),IF((C1584=12),VLOOKUP(J1584,'12 лет'!$U$5:$V$79,2),IF((C1584=13),VLOOKUP(J1584,'13 лет'!$U$5:$V$79,2),IF((C1584=14),VLOOKUP(J1584,'14 лет'!$U$5:$V$79,2),IF(C1584&gt;=15,"0")))))))))</f>
        <v>0</v>
      </c>
      <c r="L1584" s="28"/>
      <c r="M1584" s="17" t="str">
        <f>IF((C1584=12),VLOOKUP(L1584,'12 лет'!$W$5:$X$85,2),IF((C1584=13),VLOOKUP(L1584,'13 лет'!$W$5:$X$84,2),IF((C1584=14),VLOOKUP(L1584,'14 лет'!$W$5:$X$82,2),IF((C1584=15),VLOOKUP(L1584,'15 лет'!$U$5:$V$82,2),IF((C1584=16),VLOOKUP(L1584,'16 лет'!$U$5:$V$78,2),IF((C1584=17),VLOOKUP(L1584,'17 лет'!$U$5:$V$78,2),IF(C1584&lt;12,"0")))))))</f>
        <v>0</v>
      </c>
      <c r="N1584" s="28"/>
      <c r="O1584" s="17" t="str">
        <f>IF((C1584=15),VLOOKUP(N1584,'15 лет'!$W$5:$X$115,2),IF((C1584=16),VLOOKUP(N1584,'16 лет'!$W$5:$X$113,2),IF((C1584=17),VLOOKUP(N1584,'17 лет'!$W$5:$X$113,2),IF(C1584&lt;15,"0"))))</f>
        <v>0</v>
      </c>
      <c r="P1584" s="11"/>
      <c r="Q1584" s="17">
        <f>IF((C1584&lt;=7),VLOOKUP(P1584,'7 лет'!$U$5:$V$79,2),IF((C1584=8),VLOOKUP(P1584,'8 лет'!$U$5:$V$79,2),IF((C1584=9),VLOOKUP(P1584,'9 лет'!$U$5:$V$79,2),IF((C1584=10),VLOOKUP(P1584,'10 лет'!$U$5:$V$79,2),IF((C1584=11),VLOOKUP(P1584,'11 лет'!$U$5:$V$79,2),IF((C1584=12),VLOOKUP(P1584,'12 лет'!$Y$5:$Z$79,2),IF((C1584=13),VLOOKUP(P1584,'13 лет'!$Y$5:$Z$79,2),IF((C1584=14),VLOOKUP(P1584,'14 лет'!$Y$5:$Z$79,2),IF((C1584=15),VLOOKUP(P1584,'15 лет'!$Y$5:$Z$79,2),IF((C1584=16),VLOOKUP(P1584,'16 лет'!$Y$5:$Z$79,2),IF((C1584=17),VLOOKUP(P1584,'17 лет'!$Y$5:$Z$79,2))))))))))))</f>
        <v>35</v>
      </c>
      <c r="R1584" s="28"/>
      <c r="S1584" s="17">
        <f>IF((C1584&lt;=7),VLOOKUP(R1584,'7 лет'!$W$5:$X$79,2),IF((C1584=8),VLOOKUP(R1584,'8 лет'!$W$5:$X$79,2),IF((C1584=9),VLOOKUP(R1584,'9 лет'!$W$5:$X$79,2),IF((C1584=10),VLOOKUP(R1584,'10 лет'!$W$5:$X$79,2),IF((C1584=11),VLOOKUP(R1584,'11 лет'!$W$5:$X$79,2),IF((C1584=12),VLOOKUP(R1584,'12 лет'!$AA$5:$AB$79,2),IF((C1584=13),VLOOKUP(R1584,'13 лет'!$AA$5:$AB$79,2),IF((C1584=14),VLOOKUP(R1584,'14 лет'!$AA$5:$AB$79,2),IF((C1584=15),VLOOKUP(R1584,'15 лет'!$AA$5:$AB$79,2),IF((C1584=16),VLOOKUP(R1584,'16 лет'!$AA$5:$AB$79,2),IF((C1584=17),VLOOKUP(R1584,'17 лет'!$AA$5:$AB$79,2))))))))))))</f>
        <v>0</v>
      </c>
      <c r="T1584" s="35">
        <f t="shared" si="75"/>
        <v>35</v>
      </c>
      <c r="U1584" s="4">
        <f>'Личное первенство девушки'!U238</f>
        <v>7</v>
      </c>
      <c r="V1584" s="120"/>
      <c r="W1584" s="111"/>
      <c r="X1584" t="str">
        <f>P1568</f>
        <v>Субъект РФ 38</v>
      </c>
    </row>
    <row r="1585" spans="1:24" ht="18.75">
      <c r="A1585" s="28">
        <v>5</v>
      </c>
      <c r="B1585" s="84"/>
      <c r="C1585" s="30"/>
      <c r="D1585" s="14"/>
      <c r="E1585" s="17">
        <f>IF((C1585&lt;=7),VLOOKUP(D1585,'7 лет'!$M$5:$N$78,2),IF((C1585=8),VLOOKUP(D1585,'8 лет'!$M$5:$N$78,2),IF((C1585=9),VLOOKUP(D1585,'9 лет'!$M$5:$N$78,2),IF((C1585=10),VLOOKUP(D1585,'10 лет'!$M$5:$N$78,2),IF((C1585=11),VLOOKUP(D1585,'11 лет'!$M$5:$N$78,2),IF((C1585=12),VLOOKUP(D1585,'12 лет'!$O$5:$P$78,2),IF((C1585=13),VLOOKUP(D1585,'13 лет'!$O$5:$P$78,2),IF((C1585=14),VLOOKUP(D1585,'14 лет'!$O$5:$P$78,2),IF((C1585=15),VLOOKUP(D1585,'15 лет'!$O$5:$P$78,2),IF((C1585=16),VLOOKUP(D1585,'16 лет'!$O$5:$P$78,2),IF((C1585=17),VLOOKUP(D1585,'17 лет'!$O$5:$P$78,2))))))))))))</f>
        <v>0</v>
      </c>
      <c r="F1585" s="14"/>
      <c r="G1585" s="17">
        <f>IF((C1585&lt;=7),VLOOKUP(F1585,'7 лет'!$O$5:$P$79,2),IF((C1585=8),VLOOKUP(F1585,'8 лет'!$O$5:$P$79,2),IF((C1585=9),VLOOKUP(F1585,'9 лет'!$O$5:$P$79,2),IF((C1585=10),VLOOKUP(F1585,'10 лет'!$O$5:$P$79,2),IF((C1585=11),VLOOKUP(F1585,'11 лет'!$O$5:$P$79,2),IF((C1585=12),VLOOKUP(F1585,'12 лет'!$Q$5:$R$79,2),IF((C1585=13),VLOOKUP(F1585,'13 лет'!$Q$5:$R$79,2),IF((C1585=14),VLOOKUP(F1585,'14 лет'!$Q$5:$R$79,2),IF((C1585=15),VLOOKUP(F1585,'15 лет'!$Q$5:$R$79,2),IF((C1585=16),VLOOKUP(F1585,'16 лет'!$Q$5:$R$79,2),IF((C1585=17),VLOOKUP(F1585,'17 лет'!$Q$5:$R$79,2))))))))))))</f>
        <v>0</v>
      </c>
      <c r="H1585" s="14"/>
      <c r="I1585" s="17">
        <f>IF((C1585&lt;=7),VLOOKUP(H1585,'7 лет'!$Q$5:$R$79,2),IF((C1585=8),VLOOKUP(H1585,'8 лет'!$Q$5:$R$79,2),IF((C1585=9),VLOOKUP(H1585,'9 лет'!$Q$5:$R$79,2),IF((C1585=10),VLOOKUP(H1585,'10 лет'!$Q$5:$R$79,2),IF((C1585=11),VLOOKUP(H1585,'11 лет'!$Q$5:$R$79,2),IF((C1585=12),VLOOKUP(H1585,'12 лет'!$S$5:$T$79,2),IF((C1585=13),VLOOKUP(H1585,'13 лет'!$S$5:$T$79,2),IF((C1585=14),VLOOKUP(H1585,'14 лет'!$S$5:$T$79,2),IF((C1585=15),VLOOKUP(H1585,'15 лет'!$S$5:$T$79,2),IF((C1585=16),VLOOKUP(H1585,'16 лет'!$S$5:$T$79,2),IF((C1585=17),VLOOKUP(H1585,'17 лет'!$S$5:$T$79,2))))))))))))</f>
        <v>0</v>
      </c>
      <c r="J1585" s="14"/>
      <c r="K1585" s="17">
        <f>IF((C1585&lt;=7),VLOOKUP(J1585,'7 лет'!$S$5:$T$79,2),IF((C1585=8),VLOOKUP(J1585,'8 лет'!$S$5:$T$79,2),IF((C1585=9),VLOOKUP(J1585,'9 лет'!$S$5:$T$79,2),IF((C1585=10),VLOOKUP(J1585,'10 лет'!$S$5:$T$79,2),IF((C1585=11),VLOOKUP(J1585,'11 лет'!$S$5:$T$79,2),IF((C1585=12),VLOOKUP(J1585,'12 лет'!$U$5:$V$79,2),IF((C1585=13),VLOOKUP(J1585,'13 лет'!$U$5:$V$79,2),IF((C1585=14),VLOOKUP(J1585,'14 лет'!$U$5:$V$79,2),IF(C1585&gt;=15,"0")))))))))</f>
        <v>0</v>
      </c>
      <c r="L1585" s="28"/>
      <c r="M1585" s="17" t="str">
        <f>IF((C1585=12),VLOOKUP(L1585,'12 лет'!$W$5:$X$85,2),IF((C1585=13),VLOOKUP(L1585,'13 лет'!$W$5:$X$84,2),IF((C1585=14),VLOOKUP(L1585,'14 лет'!$W$5:$X$82,2),IF((C1585=15),VLOOKUP(L1585,'15 лет'!$U$5:$V$82,2),IF((C1585=16),VLOOKUP(L1585,'16 лет'!$U$5:$V$78,2),IF((C1585=17),VLOOKUP(L1585,'17 лет'!$U$5:$V$78,2),IF(C1585&lt;12,"0")))))))</f>
        <v>0</v>
      </c>
      <c r="N1585" s="14"/>
      <c r="O1585" s="17" t="str">
        <f>IF((C1585=15),VLOOKUP(N1585,'15 лет'!$W$5:$X$115,2),IF((C1585=16),VLOOKUP(N1585,'16 лет'!$W$5:$X$113,2),IF((C1585=17),VLOOKUP(N1585,'17 лет'!$W$5:$X$113,2),IF(C1585&lt;15,"0"))))</f>
        <v>0</v>
      </c>
      <c r="P1585" s="14"/>
      <c r="Q1585" s="17">
        <f>IF((C1585&lt;=7),VLOOKUP(P1585,'7 лет'!$U$5:$V$79,2),IF((C1585=8),VLOOKUP(P1585,'8 лет'!$U$5:$V$79,2),IF((C1585=9),VLOOKUP(P1585,'9 лет'!$U$5:$V$79,2),IF((C1585=10),VLOOKUP(P1585,'10 лет'!$U$5:$V$79,2),IF((C1585=11),VLOOKUP(P1585,'11 лет'!$U$5:$V$79,2),IF((C1585=12),VLOOKUP(P1585,'12 лет'!$Y$5:$Z$79,2),IF((C1585=13),VLOOKUP(P1585,'13 лет'!$Y$5:$Z$79,2),IF((C1585=14),VLOOKUP(P1585,'14 лет'!$Y$5:$Z$79,2),IF((C1585=15),VLOOKUP(P1585,'15 лет'!$Y$5:$Z$79,2),IF((C1585=16),VLOOKUP(P1585,'16 лет'!$Y$5:$Z$79,2),IF((C1585=17),VLOOKUP(P1585,'17 лет'!$Y$5:$Z$79,2))))))))))))</f>
        <v>35</v>
      </c>
      <c r="R1585" s="14"/>
      <c r="S1585" s="17">
        <f>IF((C1585&lt;=7),VLOOKUP(R1585,'7 лет'!$W$5:$X$79,2),IF((C1585=8),VLOOKUP(R1585,'8 лет'!$W$5:$X$79,2),IF((C1585=9),VLOOKUP(R1585,'9 лет'!$W$5:$X$79,2),IF((C1585=10),VLOOKUP(R1585,'10 лет'!$W$5:$X$79,2),IF((C1585=11),VLOOKUP(R1585,'11 лет'!$W$5:$X$79,2),IF((C1585=12),VLOOKUP(R1585,'12 лет'!$AA$5:$AB$79,2),IF((C1585=13),VLOOKUP(R1585,'13 лет'!$AA$5:$AB$79,2),IF((C1585=14),VLOOKUP(R1585,'14 лет'!$AA$5:$AB$79,2),IF((C1585=15),VLOOKUP(R1585,'15 лет'!$AA$5:$AB$79,2),IF((C1585=16),VLOOKUP(R1585,'16 лет'!$AA$5:$AB$79,2),IF((C1585=17),VLOOKUP(R1585,'17 лет'!$AA$5:$AB$79,2))))))))))))</f>
        <v>0</v>
      </c>
      <c r="T1585" s="35">
        <f t="shared" si="75"/>
        <v>35</v>
      </c>
      <c r="U1585" s="4">
        <f>'Личное первенство девушки'!U239</f>
        <v>7</v>
      </c>
      <c r="V1585" s="120"/>
      <c r="W1585" s="111"/>
      <c r="X1585" t="str">
        <f>P1568</f>
        <v>Субъект РФ 38</v>
      </c>
    </row>
    <row r="1586" spans="1:24" ht="18.75">
      <c r="A1586" s="28">
        <v>6</v>
      </c>
      <c r="B1586" s="84"/>
      <c r="C1586" s="30"/>
      <c r="D1586" s="14"/>
      <c r="E1586" s="17">
        <f>IF((C1586&lt;=7),VLOOKUP(D1586,'7 лет'!$M$5:$N$78,2),IF((C1586=8),VLOOKUP(D1586,'8 лет'!$M$5:$N$78,2),IF((C1586=9),VLOOKUP(D1586,'9 лет'!$M$5:$N$78,2),IF((C1586=10),VLOOKUP(D1586,'10 лет'!$M$5:$N$78,2),IF((C1586=11),VLOOKUP(D1586,'11 лет'!$M$5:$N$78,2),IF((C1586=12),VLOOKUP(D1586,'12 лет'!$O$5:$P$78,2),IF((C1586=13),VLOOKUP(D1586,'13 лет'!$O$5:$P$78,2),IF((C1586=14),VLOOKUP(D1586,'14 лет'!$O$5:$P$78,2),IF((C1586=15),VLOOKUP(D1586,'15 лет'!$O$5:$P$78,2),IF((C1586=16),VLOOKUP(D1586,'16 лет'!$O$5:$P$78,2),IF((C1586=17),VLOOKUP(D1586,'17 лет'!$O$5:$P$78,2))))))))))))</f>
        <v>0</v>
      </c>
      <c r="F1586" s="14"/>
      <c r="G1586" s="17">
        <f>IF((C1586&lt;=7),VLOOKUP(F1586,'7 лет'!$O$5:$P$79,2),IF((C1586=8),VLOOKUP(F1586,'8 лет'!$O$5:$P$79,2),IF((C1586=9),VLOOKUP(F1586,'9 лет'!$O$5:$P$79,2),IF((C1586=10),VLOOKUP(F1586,'10 лет'!$O$5:$P$79,2),IF((C1586=11),VLOOKUP(F1586,'11 лет'!$O$5:$P$79,2),IF((C1586=12),VLOOKUP(F1586,'12 лет'!$Q$5:$R$79,2),IF((C1586=13),VLOOKUP(F1586,'13 лет'!$Q$5:$R$79,2),IF((C1586=14),VLOOKUP(F1586,'14 лет'!$Q$5:$R$79,2),IF((C1586=15),VLOOKUP(F1586,'15 лет'!$Q$5:$R$79,2),IF((C1586=16),VLOOKUP(F1586,'16 лет'!$Q$5:$R$79,2),IF((C1586=17),VLOOKUP(F1586,'17 лет'!$Q$5:$R$79,2))))))))))))</f>
        <v>0</v>
      </c>
      <c r="H1586" s="14"/>
      <c r="I1586" s="17">
        <f>IF((C1586&lt;=7),VLOOKUP(H1586,'7 лет'!$Q$5:$R$79,2),IF((C1586=8),VLOOKUP(H1586,'8 лет'!$Q$5:$R$79,2),IF((C1586=9),VLOOKUP(H1586,'9 лет'!$Q$5:$R$79,2),IF((C1586=10),VLOOKUP(H1586,'10 лет'!$Q$5:$R$79,2),IF((C1586=11),VLOOKUP(H1586,'11 лет'!$Q$5:$R$79,2),IF((C1586=12),VLOOKUP(H1586,'12 лет'!$S$5:$T$79,2),IF((C1586=13),VLOOKUP(H1586,'13 лет'!$S$5:$T$79,2),IF((C1586=14),VLOOKUP(H1586,'14 лет'!$S$5:$T$79,2),IF((C1586=15),VLOOKUP(H1586,'15 лет'!$S$5:$T$79,2),IF((C1586=16),VLOOKUP(H1586,'16 лет'!$S$5:$T$79,2),IF((C1586=17),VLOOKUP(H1586,'17 лет'!$S$5:$T$79,2))))))))))))</f>
        <v>0</v>
      </c>
      <c r="J1586" s="14"/>
      <c r="K1586" s="17">
        <f>IF((C1586&lt;=7),VLOOKUP(J1586,'7 лет'!$S$5:$T$79,2),IF((C1586=8),VLOOKUP(J1586,'8 лет'!$S$5:$T$79,2),IF((C1586=9),VLOOKUP(J1586,'9 лет'!$S$5:$T$79,2),IF((C1586=10),VLOOKUP(J1586,'10 лет'!$S$5:$T$79,2),IF((C1586=11),VLOOKUP(J1586,'11 лет'!$S$5:$T$79,2),IF((C1586=12),VLOOKUP(J1586,'12 лет'!$U$5:$V$79,2),IF((C1586=13),VLOOKUP(J1586,'13 лет'!$U$5:$V$79,2),IF((C1586=14),VLOOKUP(J1586,'14 лет'!$U$5:$V$79,2),IF(C1586&gt;=15,"0")))))))))</f>
        <v>0</v>
      </c>
      <c r="L1586" s="28"/>
      <c r="M1586" s="17" t="str">
        <f>IF((C1586=12),VLOOKUP(L1586,'12 лет'!$W$5:$X$85,2),IF((C1586=13),VLOOKUP(L1586,'13 лет'!$W$5:$X$84,2),IF((C1586=14),VLOOKUP(L1586,'14 лет'!$W$5:$X$82,2),IF((C1586=15),VLOOKUP(L1586,'15 лет'!$U$5:$V$82,2),IF((C1586=16),VLOOKUP(L1586,'16 лет'!$U$5:$V$78,2),IF((C1586=17),VLOOKUP(L1586,'17 лет'!$U$5:$V$78,2),IF(C1586&lt;12,"0")))))))</f>
        <v>0</v>
      </c>
      <c r="N1586" s="14"/>
      <c r="O1586" s="17" t="str">
        <f>IF((C1586=15),VLOOKUP(N1586,'15 лет'!$W$5:$X$115,2),IF((C1586=16),VLOOKUP(N1586,'16 лет'!$W$5:$X$113,2),IF((C1586=17),VLOOKUP(N1586,'17 лет'!$W$5:$X$113,2),IF(C1586&lt;15,"0"))))</f>
        <v>0</v>
      </c>
      <c r="P1586" s="14"/>
      <c r="Q1586" s="17">
        <f>IF((C1586&lt;=7),VLOOKUP(P1586,'7 лет'!$U$5:$V$79,2),IF((C1586=8),VLOOKUP(P1586,'8 лет'!$U$5:$V$79,2),IF((C1586=9),VLOOKUP(P1586,'9 лет'!$U$5:$V$79,2),IF((C1586=10),VLOOKUP(P1586,'10 лет'!$U$5:$V$79,2),IF((C1586=11),VLOOKUP(P1586,'11 лет'!$U$5:$V$79,2),IF((C1586=12),VLOOKUP(P1586,'12 лет'!$Y$5:$Z$79,2),IF((C1586=13),VLOOKUP(P1586,'13 лет'!$Y$5:$Z$79,2),IF((C1586=14),VLOOKUP(P1586,'14 лет'!$Y$5:$Z$79,2),IF((C1586=15),VLOOKUP(P1586,'15 лет'!$Y$5:$Z$79,2),IF((C1586=16),VLOOKUP(P1586,'16 лет'!$Y$5:$Z$79,2),IF((C1586=17),VLOOKUP(P1586,'17 лет'!$Y$5:$Z$79,2))))))))))))</f>
        <v>35</v>
      </c>
      <c r="R1586" s="14"/>
      <c r="S1586" s="17">
        <f>IF((C1586&lt;=7),VLOOKUP(R1586,'7 лет'!$W$5:$X$79,2),IF((C1586=8),VLOOKUP(R1586,'8 лет'!$W$5:$X$79,2),IF((C1586=9),VLOOKUP(R1586,'9 лет'!$W$5:$X$79,2),IF((C1586=10),VLOOKUP(R1586,'10 лет'!$W$5:$X$79,2),IF((C1586=11),VLOOKUP(R1586,'11 лет'!$W$5:$X$79,2),IF((C1586=12),VLOOKUP(R1586,'12 лет'!$AA$5:$AB$79,2),IF((C1586=13),VLOOKUP(R1586,'13 лет'!$AA$5:$AB$79,2),IF((C1586=14),VLOOKUP(R1586,'14 лет'!$AA$5:$AB$79,2),IF((C1586=15),VLOOKUP(R1586,'15 лет'!$AA$5:$AB$79,2),IF((C1586=16),VLOOKUP(R1586,'16 лет'!$AA$5:$AB$79,2),IF((C1586=17),VLOOKUP(R1586,'17 лет'!$AA$5:$AB$79,2))))))))))))</f>
        <v>0</v>
      </c>
      <c r="T1586" s="35">
        <f t="shared" si="75"/>
        <v>35</v>
      </c>
      <c r="U1586" s="4">
        <f>'Личное первенство девушки'!U240</f>
        <v>7</v>
      </c>
      <c r="V1586" s="120"/>
      <c r="W1586" s="111"/>
      <c r="X1586" t="str">
        <f>P1568</f>
        <v>Субъект РФ 38</v>
      </c>
    </row>
    <row r="1587" spans="1:24" ht="18.75">
      <c r="A1587" s="122"/>
      <c r="B1587" s="123"/>
      <c r="C1587" s="123"/>
      <c r="D1587" s="123"/>
      <c r="E1587" s="123"/>
      <c r="F1587" s="123"/>
      <c r="G1587" s="123"/>
      <c r="H1587" s="123"/>
      <c r="I1587" s="123"/>
      <c r="J1587" s="123"/>
      <c r="K1587" s="123"/>
      <c r="L1587" s="123"/>
      <c r="M1587" s="123"/>
      <c r="N1587" s="123"/>
      <c r="O1587" s="123"/>
      <c r="P1587" s="128" t="s">
        <v>293</v>
      </c>
      <c r="Q1587" s="128"/>
      <c r="R1587" s="128"/>
      <c r="S1587" s="129"/>
      <c r="T1587" s="124">
        <f ca="1">SUMPRODUCT(LARGE($T$1581:$T$1586,ROW(INDIRECT("T1:T"&amp;Z17))))</f>
        <v>175</v>
      </c>
      <c r="U1587" s="125"/>
      <c r="V1587" s="120"/>
      <c r="W1587" s="111"/>
    </row>
    <row r="1588" spans="1:24" ht="30" customHeight="1">
      <c r="A1588" s="131"/>
      <c r="B1588" s="132"/>
      <c r="C1588" s="132"/>
      <c r="D1588" s="132"/>
      <c r="E1588" s="132"/>
      <c r="F1588" s="132"/>
      <c r="G1588" s="132"/>
      <c r="H1588" s="132"/>
      <c r="I1588" s="132"/>
      <c r="J1588" s="132"/>
      <c r="K1588" s="132"/>
      <c r="L1588" s="132"/>
      <c r="M1588" s="132"/>
      <c r="N1588" s="132"/>
      <c r="O1588" s="132"/>
      <c r="P1588" s="126" t="s">
        <v>294</v>
      </c>
      <c r="Q1588" s="126"/>
      <c r="R1588" s="126"/>
      <c r="S1588" s="126"/>
      <c r="T1588" s="133">
        <f ca="1">SUM(T1579+T1587)</f>
        <v>425</v>
      </c>
      <c r="U1588" s="134"/>
      <c r="V1588" s="121"/>
      <c r="W1588" s="112"/>
    </row>
    <row r="1589" spans="1:24">
      <c r="A1589" s="15"/>
      <c r="B1589" s="15"/>
      <c r="C1589" s="15"/>
      <c r="D1589" s="15"/>
      <c r="E1589" s="15"/>
      <c r="F1589" s="15"/>
      <c r="G1589" s="15"/>
      <c r="H1589" s="15"/>
      <c r="I1589" s="15"/>
      <c r="J1589" s="15"/>
      <c r="K1589" s="15"/>
      <c r="L1589" s="15"/>
      <c r="M1589" s="15"/>
      <c r="N1589" s="15"/>
      <c r="O1589" s="15"/>
      <c r="P1589" s="15"/>
      <c r="Q1589" s="15"/>
      <c r="R1589" s="15"/>
      <c r="S1589" s="15"/>
      <c r="T1589" s="15"/>
    </row>
    <row r="1590" spans="1:24">
      <c r="A1590" s="16"/>
      <c r="C1590" s="16"/>
      <c r="D1590" s="16"/>
      <c r="E1590" s="16"/>
      <c r="F1590" s="16"/>
      <c r="G1590" s="16"/>
      <c r="H1590" s="16"/>
      <c r="I1590" s="16"/>
      <c r="J1590" s="16"/>
      <c r="K1590" s="15"/>
      <c r="L1590" s="15"/>
      <c r="M1590" s="16"/>
      <c r="N1590" s="16"/>
      <c r="O1590" s="16"/>
      <c r="P1590" s="16"/>
      <c r="Q1590" s="16"/>
      <c r="R1590" s="16"/>
      <c r="S1590" s="16"/>
      <c r="T1590" s="16"/>
    </row>
    <row r="1591" spans="1:24">
      <c r="A1591" s="16"/>
      <c r="C1591" s="16"/>
      <c r="D1591" s="16"/>
      <c r="E1591" s="16"/>
      <c r="F1591" s="16"/>
      <c r="G1591" s="16"/>
      <c r="H1591" s="16"/>
      <c r="I1591" s="16"/>
      <c r="J1591" s="16"/>
      <c r="K1591" s="15"/>
      <c r="L1591" s="15"/>
      <c r="M1591" s="16"/>
      <c r="N1591" s="16"/>
      <c r="O1591" s="16"/>
      <c r="P1591" s="16"/>
      <c r="Q1591" s="16"/>
      <c r="R1591" s="16"/>
      <c r="S1591" s="16"/>
      <c r="T1591" s="16"/>
    </row>
    <row r="1592" spans="1:24" ht="16.5">
      <c r="A1592" s="15"/>
      <c r="B1592" s="81" t="s">
        <v>181</v>
      </c>
      <c r="C1592" s="15"/>
      <c r="D1592" s="15"/>
      <c r="E1592" s="15"/>
      <c r="F1592" s="15"/>
      <c r="G1592" s="15"/>
      <c r="H1592" s="15"/>
      <c r="I1592" s="15"/>
      <c r="J1592" s="15"/>
      <c r="K1592" s="15"/>
      <c r="L1592" s="15"/>
      <c r="M1592" s="15"/>
      <c r="N1592" s="15"/>
      <c r="O1592" s="15"/>
      <c r="P1592" s="15"/>
      <c r="Q1592" s="15"/>
      <c r="R1592" s="15"/>
      <c r="S1592" s="15"/>
      <c r="T1592" s="15"/>
    </row>
    <row r="1593" spans="1:24">
      <c r="A1593" s="15"/>
      <c r="B1593" s="16"/>
      <c r="C1593" s="16"/>
      <c r="D1593" s="15"/>
      <c r="E1593" s="15"/>
      <c r="F1593" s="15"/>
      <c r="G1593" s="15"/>
      <c r="H1593" s="15"/>
      <c r="I1593" s="15"/>
      <c r="J1593" s="15"/>
      <c r="K1593" s="15"/>
      <c r="L1593" s="15"/>
      <c r="M1593" s="15"/>
      <c r="N1593" s="15"/>
      <c r="O1593" s="15"/>
      <c r="P1593" s="15"/>
      <c r="Q1593" s="15"/>
      <c r="R1593" s="15"/>
      <c r="S1593" s="15"/>
      <c r="T1593" s="15"/>
    </row>
    <row r="1594" spans="1:24">
      <c r="A1594" s="15"/>
      <c r="B1594" s="15"/>
      <c r="C1594" s="16"/>
      <c r="D1594" s="15"/>
      <c r="E1594" s="15"/>
      <c r="F1594" s="15"/>
      <c r="G1594" s="15"/>
      <c r="H1594" s="15"/>
      <c r="I1594" s="15"/>
      <c r="J1594" s="15"/>
      <c r="K1594" s="15"/>
      <c r="L1594" s="15"/>
      <c r="M1594" s="15"/>
      <c r="N1594" s="15"/>
      <c r="O1594" s="15"/>
      <c r="P1594" s="15"/>
      <c r="Q1594" s="15"/>
      <c r="R1594" s="15"/>
      <c r="S1594" s="15"/>
      <c r="T1594" s="15"/>
    </row>
    <row r="1595" spans="1:24" ht="16.5">
      <c r="A1595" s="15"/>
      <c r="B1595" s="81" t="s">
        <v>182</v>
      </c>
      <c r="C1595" s="16"/>
      <c r="D1595" s="15"/>
      <c r="E1595" s="15"/>
      <c r="F1595" s="15"/>
      <c r="G1595" s="15"/>
      <c r="H1595" s="15"/>
      <c r="I1595" s="15"/>
      <c r="J1595" s="15"/>
      <c r="K1595" s="15"/>
      <c r="L1595" s="15"/>
      <c r="M1595" s="15"/>
      <c r="N1595" s="15"/>
      <c r="O1595" s="15"/>
      <c r="P1595" s="15"/>
      <c r="Q1595" s="15"/>
      <c r="R1595" s="15"/>
      <c r="S1595" s="15"/>
      <c r="T1595" s="15"/>
    </row>
    <row r="1597" spans="1:24" ht="18.75">
      <c r="A1597" s="113" t="s">
        <v>999</v>
      </c>
      <c r="B1597" s="113"/>
      <c r="C1597" s="113"/>
      <c r="D1597" s="113"/>
      <c r="E1597" s="113"/>
      <c r="F1597" s="113"/>
      <c r="G1597" s="113"/>
      <c r="H1597" s="113"/>
      <c r="I1597" s="113"/>
      <c r="J1597" s="113"/>
      <c r="K1597" s="113"/>
      <c r="L1597" s="113"/>
      <c r="M1597" s="113"/>
      <c r="N1597" s="113"/>
      <c r="O1597" s="113"/>
      <c r="P1597" s="113"/>
      <c r="Q1597" s="113"/>
      <c r="R1597" s="113"/>
      <c r="S1597" s="113"/>
      <c r="T1597" s="113"/>
      <c r="U1597" s="113"/>
      <c r="V1597" s="113"/>
      <c r="W1597" s="113"/>
    </row>
    <row r="1598" spans="1:24" ht="18.75">
      <c r="A1598" s="113" t="s">
        <v>998</v>
      </c>
      <c r="B1598" s="113"/>
      <c r="C1598" s="113"/>
      <c r="D1598" s="113"/>
      <c r="E1598" s="113"/>
      <c r="F1598" s="113"/>
      <c r="G1598" s="113"/>
      <c r="H1598" s="113"/>
      <c r="I1598" s="113"/>
      <c r="J1598" s="113"/>
      <c r="K1598" s="113"/>
      <c r="L1598" s="113"/>
      <c r="M1598" s="113"/>
      <c r="N1598" s="113"/>
      <c r="O1598" s="113"/>
      <c r="P1598" s="113"/>
      <c r="Q1598" s="113"/>
      <c r="R1598" s="113"/>
      <c r="S1598" s="113"/>
      <c r="T1598" s="113"/>
      <c r="U1598" s="113"/>
      <c r="V1598" s="113"/>
      <c r="W1598" s="113"/>
    </row>
    <row r="1600" spans="1:24">
      <c r="A1600" s="114" t="s">
        <v>169</v>
      </c>
      <c r="B1600" s="114"/>
      <c r="C1600" s="114"/>
      <c r="D1600" s="114"/>
      <c r="E1600" s="114"/>
      <c r="F1600" s="114"/>
      <c r="G1600" s="114"/>
      <c r="H1600" s="114"/>
      <c r="I1600" s="114"/>
      <c r="J1600" s="114"/>
      <c r="K1600" s="114"/>
      <c r="L1600" s="114"/>
      <c r="M1600" s="114"/>
      <c r="N1600" s="114"/>
      <c r="O1600" s="114"/>
      <c r="P1600" s="114"/>
      <c r="Q1600" s="114"/>
      <c r="R1600" s="114"/>
      <c r="S1600" s="114"/>
      <c r="T1600" s="114"/>
      <c r="U1600" s="114"/>
      <c r="V1600" s="114"/>
      <c r="W1600" s="114"/>
    </row>
    <row r="1601" spans="1:24">
      <c r="A1601" s="45"/>
      <c r="B1601" s="45"/>
      <c r="C1601" s="45"/>
      <c r="D1601" s="45"/>
      <c r="E1601" s="45"/>
      <c r="F1601" s="45"/>
      <c r="G1601" s="45"/>
      <c r="H1601" s="45"/>
      <c r="I1601" s="45"/>
      <c r="J1601" s="45"/>
      <c r="K1601" s="45"/>
      <c r="L1601" s="45"/>
      <c r="M1601" s="45"/>
      <c r="N1601" s="45"/>
      <c r="O1601" s="45"/>
      <c r="P1601" s="45"/>
      <c r="Q1601" s="45"/>
      <c r="R1601" s="45"/>
      <c r="S1601" s="45"/>
      <c r="T1601" s="45"/>
      <c r="U1601" s="45"/>
      <c r="V1601" s="45"/>
      <c r="W1601" s="45"/>
    </row>
    <row r="1602" spans="1:24" ht="18.75">
      <c r="A1602" s="115" t="s">
        <v>1013</v>
      </c>
      <c r="B1602" s="115"/>
      <c r="C1602" s="115"/>
      <c r="D1602" s="115"/>
      <c r="E1602" s="115"/>
      <c r="F1602" s="115"/>
      <c r="G1602" s="115"/>
      <c r="H1602" s="115"/>
      <c r="I1602" s="115"/>
      <c r="J1602" s="115"/>
      <c r="K1602" s="115"/>
      <c r="L1602" s="115"/>
      <c r="M1602" s="115"/>
      <c r="N1602" s="115"/>
      <c r="O1602" s="115"/>
      <c r="P1602" s="115"/>
      <c r="Q1602" s="115"/>
      <c r="R1602" s="115"/>
      <c r="S1602" s="115"/>
      <c r="T1602" s="115"/>
      <c r="U1602" s="115"/>
      <c r="V1602" s="115"/>
      <c r="W1602" s="115"/>
    </row>
    <row r="1603" spans="1:24" ht="18.75">
      <c r="A1603" s="115" t="s">
        <v>996</v>
      </c>
      <c r="B1603" s="115"/>
      <c r="C1603" s="115"/>
      <c r="D1603" s="115"/>
      <c r="E1603" s="115"/>
      <c r="F1603" s="115"/>
      <c r="G1603" s="115"/>
      <c r="H1603" s="115"/>
      <c r="I1603" s="115"/>
      <c r="J1603" s="115"/>
      <c r="K1603" s="115"/>
      <c r="L1603" s="115"/>
      <c r="M1603" s="115"/>
      <c r="N1603" s="115"/>
      <c r="O1603" s="115"/>
      <c r="P1603" s="115"/>
      <c r="Q1603" s="115"/>
      <c r="R1603" s="115"/>
      <c r="S1603" s="115"/>
      <c r="T1603" s="115"/>
      <c r="U1603" s="115"/>
      <c r="V1603" s="115"/>
      <c r="W1603" s="115"/>
    </row>
    <row r="1604" spans="1:24" ht="18.75">
      <c r="A1604" s="116" t="s">
        <v>997</v>
      </c>
      <c r="B1604" s="116"/>
      <c r="C1604" s="116"/>
      <c r="D1604" s="116"/>
      <c r="E1604" s="116"/>
      <c r="F1604" s="116"/>
      <c r="G1604" s="116"/>
      <c r="H1604" s="116"/>
      <c r="I1604" s="116"/>
      <c r="J1604" s="116"/>
      <c r="K1604" s="116"/>
      <c r="L1604" s="116"/>
      <c r="M1604" s="116"/>
      <c r="N1604" s="116"/>
      <c r="O1604" s="116"/>
      <c r="P1604" s="116"/>
      <c r="Q1604" s="116"/>
      <c r="R1604" s="116"/>
      <c r="S1604" s="116"/>
      <c r="T1604" s="116"/>
      <c r="U1604" s="116"/>
      <c r="V1604" s="116"/>
      <c r="W1604" s="116"/>
    </row>
    <row r="1605" spans="1:24" ht="18.75">
      <c r="A1605" s="52"/>
      <c r="B1605" s="52"/>
      <c r="C1605" s="52"/>
      <c r="D1605" s="52"/>
      <c r="E1605" s="52"/>
      <c r="F1605" s="52"/>
      <c r="G1605" s="52"/>
      <c r="H1605" s="52"/>
      <c r="I1605" s="52"/>
      <c r="J1605" s="52"/>
      <c r="K1605" s="52"/>
      <c r="L1605" s="52"/>
      <c r="M1605" s="52"/>
      <c r="N1605" s="52"/>
      <c r="O1605" s="52"/>
      <c r="P1605" s="52"/>
      <c r="Q1605" s="52"/>
      <c r="R1605" s="52"/>
      <c r="S1605" s="52"/>
      <c r="T1605" s="52"/>
      <c r="U1605" s="52"/>
      <c r="V1605" s="52"/>
    </row>
    <row r="1606" spans="1:24">
      <c r="A1606" s="10"/>
      <c r="B1606" s="10"/>
      <c r="C1606" s="10"/>
      <c r="D1606" s="10"/>
      <c r="E1606" s="10"/>
      <c r="F1606" s="10"/>
      <c r="G1606" s="10"/>
      <c r="H1606" s="10"/>
      <c r="I1606" s="10"/>
      <c r="J1606" s="10"/>
      <c r="K1606" s="10"/>
      <c r="L1606" s="10"/>
      <c r="M1606" s="10"/>
      <c r="N1606" s="10"/>
      <c r="O1606" s="10"/>
      <c r="P1606" s="10"/>
      <c r="Q1606" s="10"/>
      <c r="R1606" s="10"/>
      <c r="S1606" s="10"/>
      <c r="T1606" s="10"/>
    </row>
    <row r="1607" spans="1:24" ht="18.75">
      <c r="A1607" s="117" t="s">
        <v>1000</v>
      </c>
      <c r="B1607" s="117"/>
      <c r="C1607" s="49"/>
      <c r="D1607" s="49"/>
      <c r="E1607" s="49"/>
      <c r="F1607" s="49"/>
      <c r="G1607" s="49"/>
      <c r="H1607" s="49"/>
      <c r="I1607" s="49"/>
      <c r="J1607" s="49"/>
      <c r="K1607" s="49"/>
      <c r="L1607" s="49"/>
      <c r="M1607" s="49"/>
      <c r="N1607" s="49"/>
      <c r="O1607" s="49"/>
      <c r="P1607" s="49"/>
      <c r="Q1607" s="49"/>
      <c r="R1607" s="49"/>
      <c r="S1607" s="49"/>
      <c r="T1607" s="49"/>
    </row>
    <row r="1608" spans="1:24" ht="18.75">
      <c r="A1608" s="117" t="s">
        <v>1001</v>
      </c>
      <c r="B1608" s="117"/>
      <c r="C1608" s="44"/>
      <c r="D1608" s="44"/>
      <c r="E1608" s="44"/>
      <c r="F1608" s="44"/>
      <c r="G1608" s="44"/>
      <c r="H1608" s="44"/>
      <c r="I1608" s="44"/>
      <c r="J1608" s="44"/>
      <c r="K1608" s="44"/>
      <c r="L1608" s="44"/>
      <c r="M1608" s="44"/>
      <c r="N1608" s="44"/>
      <c r="O1608" s="44"/>
      <c r="P1608" s="44"/>
      <c r="Q1608" s="44"/>
      <c r="R1608" s="44"/>
      <c r="S1608" s="44"/>
      <c r="T1608" s="44"/>
    </row>
    <row r="1609" spans="1:24" ht="18.75">
      <c r="A1609" s="117"/>
      <c r="B1609" s="117"/>
      <c r="D1609" s="49"/>
      <c r="E1609" s="49"/>
      <c r="F1609" s="49"/>
      <c r="G1609" s="49"/>
      <c r="H1609" s="49"/>
      <c r="I1609" s="49"/>
      <c r="J1609" s="49"/>
      <c r="K1609" s="49"/>
      <c r="L1609" s="49"/>
      <c r="M1609" s="49"/>
      <c r="N1609" s="49"/>
      <c r="O1609" s="49"/>
      <c r="P1609" s="49"/>
      <c r="Q1609" s="49"/>
      <c r="R1609" s="49"/>
      <c r="S1609" s="49"/>
      <c r="T1609" s="49"/>
    </row>
    <row r="1610" spans="1:24" ht="18.75">
      <c r="A1610" s="118" t="s">
        <v>226</v>
      </c>
      <c r="B1610" s="118"/>
      <c r="C1610" s="118"/>
      <c r="D1610" s="118"/>
      <c r="E1610" s="118"/>
      <c r="F1610" s="118"/>
      <c r="G1610" s="118"/>
      <c r="H1610" s="118"/>
      <c r="I1610" s="118"/>
      <c r="J1610" s="118"/>
      <c r="K1610" s="118"/>
      <c r="L1610" s="118"/>
      <c r="M1610" s="118"/>
      <c r="N1610" s="118"/>
      <c r="O1610" s="118"/>
      <c r="P1610" s="141" t="s">
        <v>330</v>
      </c>
      <c r="Q1610" s="141"/>
      <c r="R1610" s="141"/>
      <c r="S1610" s="141"/>
      <c r="T1610" s="141"/>
      <c r="U1610" s="141"/>
      <c r="V1610" s="141"/>
    </row>
    <row r="1611" spans="1:24">
      <c r="A1611" s="29"/>
      <c r="B1611" s="29"/>
      <c r="C1611" s="29"/>
      <c r="D1611" s="29"/>
      <c r="E1611" s="29"/>
      <c r="F1611" s="29"/>
      <c r="G1611" s="29"/>
      <c r="H1611" s="29"/>
      <c r="I1611" s="29"/>
      <c r="J1611" s="29"/>
      <c r="K1611" s="29"/>
      <c r="L1611" s="29"/>
      <c r="M1611" s="29"/>
      <c r="N1611" s="29"/>
      <c r="O1611" s="29"/>
      <c r="P1611" s="29"/>
      <c r="Q1611" s="29"/>
      <c r="R1611" s="29"/>
      <c r="S1611" s="29"/>
      <c r="T1611" s="29"/>
    </row>
    <row r="1612" spans="1:24" ht="24.75" customHeight="1">
      <c r="A1612" s="130" t="s">
        <v>170</v>
      </c>
      <c r="B1612" s="130"/>
      <c r="C1612" s="130"/>
      <c r="D1612" s="130"/>
      <c r="E1612" s="130"/>
      <c r="F1612" s="130"/>
      <c r="G1612" s="130"/>
      <c r="H1612" s="130"/>
      <c r="I1612" s="130"/>
      <c r="J1612" s="130"/>
      <c r="K1612" s="130"/>
      <c r="L1612" s="130"/>
      <c r="M1612" s="130"/>
      <c r="N1612" s="130"/>
      <c r="O1612" s="130"/>
      <c r="P1612" s="130"/>
      <c r="Q1612" s="130"/>
      <c r="R1612" s="130"/>
      <c r="S1612" s="130"/>
      <c r="T1612" s="138" t="s">
        <v>178</v>
      </c>
      <c r="U1612" s="109" t="s">
        <v>291</v>
      </c>
      <c r="V1612" s="109" t="s">
        <v>295</v>
      </c>
      <c r="W1612" s="109" t="s">
        <v>1014</v>
      </c>
    </row>
    <row r="1613" spans="1:24" ht="66.75" customHeight="1">
      <c r="A1613" s="109" t="s">
        <v>171</v>
      </c>
      <c r="B1613" s="130" t="s">
        <v>172</v>
      </c>
      <c r="C1613" s="109" t="s">
        <v>173</v>
      </c>
      <c r="D1613" s="109" t="s">
        <v>174</v>
      </c>
      <c r="E1613" s="109"/>
      <c r="F1613" s="109" t="s">
        <v>175</v>
      </c>
      <c r="G1613" s="109"/>
      <c r="H1613" s="109" t="s">
        <v>176</v>
      </c>
      <c r="I1613" s="109"/>
      <c r="J1613" s="109" t="s">
        <v>1002</v>
      </c>
      <c r="K1613" s="109"/>
      <c r="L1613" s="109" t="s">
        <v>1003</v>
      </c>
      <c r="M1613" s="109"/>
      <c r="N1613" s="109" t="s">
        <v>1004</v>
      </c>
      <c r="O1613" s="109"/>
      <c r="P1613" s="109" t="s">
        <v>7</v>
      </c>
      <c r="Q1613" s="109"/>
      <c r="R1613" s="109" t="s">
        <v>177</v>
      </c>
      <c r="S1613" s="109"/>
      <c r="T1613" s="139"/>
      <c r="U1613" s="109"/>
      <c r="V1613" s="109"/>
      <c r="W1613" s="109"/>
    </row>
    <row r="1614" spans="1:24" ht="16.5">
      <c r="A1614" s="109"/>
      <c r="B1614" s="130"/>
      <c r="C1614" s="109"/>
      <c r="D1614" s="51" t="s">
        <v>179</v>
      </c>
      <c r="E1614" s="53" t="s">
        <v>3</v>
      </c>
      <c r="F1614" s="51" t="s">
        <v>179</v>
      </c>
      <c r="G1614" s="53" t="s">
        <v>3</v>
      </c>
      <c r="H1614" s="51" t="s">
        <v>179</v>
      </c>
      <c r="I1614" s="53" t="s">
        <v>3</v>
      </c>
      <c r="J1614" s="51" t="s">
        <v>179</v>
      </c>
      <c r="K1614" s="53" t="s">
        <v>3</v>
      </c>
      <c r="L1614" s="51" t="s">
        <v>179</v>
      </c>
      <c r="M1614" s="53" t="s">
        <v>3</v>
      </c>
      <c r="N1614" s="51" t="s">
        <v>179</v>
      </c>
      <c r="O1614" s="53" t="s">
        <v>3</v>
      </c>
      <c r="P1614" s="51" t="s">
        <v>179</v>
      </c>
      <c r="Q1614" s="53" t="s">
        <v>3</v>
      </c>
      <c r="R1614" s="51" t="s">
        <v>179</v>
      </c>
      <c r="S1614" s="53" t="s">
        <v>3</v>
      </c>
      <c r="T1614" s="140"/>
      <c r="U1614" s="109"/>
      <c r="V1614" s="109"/>
      <c r="W1614" s="109"/>
    </row>
    <row r="1615" spans="1:24" ht="18.75">
      <c r="A1615" s="28">
        <v>1</v>
      </c>
      <c r="B1615" s="79"/>
      <c r="C1615" s="28"/>
      <c r="D1615" s="28"/>
      <c r="E1615" s="17">
        <f>IF((C1615&lt;=7),VLOOKUP(D1615,'7 лет'!$A$5:$B$78,2),IF((C1615=8),VLOOKUP(D1615,'8 лет'!$A$5:$B$78,2),IF((C1615=9),VLOOKUP(D1615,'9 лет'!$A$5:$B$78,2),IF((C1615=10),VLOOKUP(D1615,'10 лет'!$A$5:$B$78,2),IF((C1615=11),VLOOKUP(D1615,'11 лет'!$A$5:$B$78,2),IF((C1615=12),VLOOKUP(D1615,'12 лет'!$A$5:$B$78,2),IF((C1615=13),VLOOKUP(D1615,'13 лет'!$A$5:$B$78,2),IF((C1615=14),VLOOKUP(D1615,'14 лет'!$A$5:$B$78,2),IF((C1615=15),VLOOKUP(D1615,'15 лет'!$A$5:$B$78,2),IF((C1615=16),VLOOKUP(D1615,'16 лет'!$A$5:$B$78,2),IF((C1615=17),VLOOKUP(D1615,'17 лет'!$A$5:$B$78,2))))))))))))</f>
        <v>0</v>
      </c>
      <c r="F1615" s="28"/>
      <c r="G1615" s="17">
        <f>IF((C1615&lt;=7),VLOOKUP(F1615,'7 лет'!$C$5:$D$79,2),IF((C1615=8),VLOOKUP(F1615,'8 лет'!$C$5:$D$79,2),IF((C1615=9),VLOOKUP(F1615,'9 лет'!$C$5:$D$79,2),IF((C1615=10),VLOOKUP(F1615,'10 лет'!$C$5:$D$79,2),IF((C1615=11),VLOOKUP(F1615,'11 лет'!$C$5:$D$79,2),IF((C1615=12),VLOOKUP(F1615,'12 лет'!$C$5:$D$79,2),IF((C1615=13),VLOOKUP(F1615,'13 лет'!$C$5:$D$79,2),IF((C1615=14),VLOOKUP(F1615,'14 лет'!$C$5:$D$79,2),IF((C1615=15),VLOOKUP(F1615,'15 лет'!$C$5:$D$79,2),IF((C1615=16),VLOOKUP(F1615,'16 лет'!$C$5:$D$79,2),IF((C1615=17),VLOOKUP(F1615,'17 лет'!$C$5:$D$79,2))))))))))))</f>
        <v>0</v>
      </c>
      <c r="H1615" s="28"/>
      <c r="I1615" s="17">
        <f>IF((C1615&lt;=7),VLOOKUP(H1615,'7 лет'!$E$5:$F$79,2),IF((C1615=8),VLOOKUP(H1615,'8 лет'!$E$5:$F$79,2),IF((C1615=9),VLOOKUP(H1615,'9 лет'!$E$5:$F$79,2),IF((C1615=10),VLOOKUP(H1615,'10 лет'!$E$5:$F$79,2),IF((C1615=11),VLOOKUP(H1615,'11 лет'!$E$5:$F$79,2),IF((C1615=12),VLOOKUP(H1615,'12 лет'!$E$5:$F$79,2),IF((C1615=13),VLOOKUP(H1615,'13 лет'!$E$5:$F$79,2),IF((C1615=14),VLOOKUP(H1615,'14 лет'!$E$5:$F$79,2),IF((C1615=15),VLOOKUP(H1615,'15 лет'!$E$5:$F$79,2),IF((C1615=16),VLOOKUP(H1615,'16 лет'!$E$5:$F$79,2),IF((C1615=17),VLOOKUP(H1615,'17 лет'!$E$5:$F$79,2))))))))))))</f>
        <v>0</v>
      </c>
      <c r="J1615" s="28"/>
      <c r="K1615" s="17">
        <f>IF((C1615&lt;=7),VLOOKUP(J1615,'7 лет'!$G$5:$H$79,2),IF((C1615=8),VLOOKUP(J1615,'8 лет'!$G$5:$H$79,2),IF((C1615=9),VLOOKUP(J1615,'9 лет'!$G$5:$H$79,2),IF((C1615=10),VLOOKUP(J1615,'10 лет'!$G$5:$H$79,2),IF((C1615=11),VLOOKUP(J1615,'11 лет'!$G$5:$H$79,2),IF((C1615=12),VLOOKUP(J1615,'12 лет'!$G$5:$H$79,2),IF((C1615=13),VLOOKUP(J1615,'13 лет'!$G$5:$H$79,2),IF((C1615=14),VLOOKUP(J1615,'14 лет'!$G$5:$H$79,2),IF(C1615&gt;=15,"0")))))))))</f>
        <v>0</v>
      </c>
      <c r="L1615" s="28"/>
      <c r="M1615" s="17" t="str">
        <f>IF((C1615=12),VLOOKUP(L1615,'12 лет'!$I$5:$J$81,2),IF((C1615=13),VLOOKUP(L1615,'13 лет'!$I$5:$J$81,2),IF((C1615=14),VLOOKUP(L1615,'14 лет'!$I$5:$J$80,2),IF((C1615=15),VLOOKUP(L1615,'15 лет'!$G$5:$H$82,2),IF((C1615=16),VLOOKUP(L1615,'16 лет'!$G$5:$H$81,2),IF((C1615=17),VLOOKUP(L1615,'17 лет'!$G$5:$H$81,2),IF(C1615&lt;12,"0")))))))</f>
        <v>0</v>
      </c>
      <c r="N1615" s="28"/>
      <c r="O1615" s="17" t="str">
        <f>IF((C1615=15),VLOOKUP(N1615,'15 лет'!$I$5:$J$100,2),IF((C1615=16),VLOOKUP(N1615,'16 лет'!$I$5:$J$94,2),IF((C1615=17),VLOOKUP(N1615,'17 лет'!$I$5:$J$97,2),IF(C1615&lt;15,"0"))))</f>
        <v>0</v>
      </c>
      <c r="P1615" s="11"/>
      <c r="Q1615" s="17">
        <f>IF((C1615&lt;=7),VLOOKUP(P1615,'7 лет'!$I$5:$J$79,2),IF((C1615=8),VLOOKUP(P1615,'8 лет'!$I$5:$J$79,2),IF((C1615=9),VLOOKUP(P1615,'9 лет'!$I$5:$J$79,2),IF((C1615=10),VLOOKUP(P1615,'10 лет'!$I$5:$J$79,2),IF((C1615=11),VLOOKUP(P1615,'11 лет'!$I$5:$J$79,2),IF((C1615=12),VLOOKUP(P1615,'12 лет'!$K$5:$L$79,2),IF((C1615=13),VLOOKUP(P1615,'13 лет'!$K$5:$L$79,2),IF((C1615=14),VLOOKUP(P1615,'14 лет'!$K$5:$L$79,2),IF((C1615=15),VLOOKUP(P1615,'15 лет'!$K$5:$L$79,2),IF((C1615=16),VLOOKUP(P1615,'16 лет'!$K$5:$L$79,2),IF((C1615=17),VLOOKUP(P1615,'17 лет'!$K$5:$L$79,2),)))))))))))</f>
        <v>50</v>
      </c>
      <c r="R1615" s="28"/>
      <c r="S1615" s="17">
        <f>IF((C1615&lt;=7),VLOOKUP(R1615,'7 лет'!$K$5:$L$79,2),IF((C1615=8),VLOOKUP(R1615,'8 лет'!$K$5:$L$79,2),IF((C1615=9),VLOOKUP(R1615,'9 лет'!$K$5:$L$79,2),IF((C1615=10),VLOOKUP(R1615,'10 лет'!$K$5:$L$79,2),IF((C1615=11),VLOOKUP(R1615,'11 лет'!$K$5:$L$79,2),IF((C1615=12),VLOOKUP(R1615,'12 лет'!$M$5:$N$79,2),IF((C1615=13),VLOOKUP(R1615,'13 лет'!$M$5:$N$79,2),IF((C1615=14),VLOOKUP(R1615,'14 лет'!$M$5:$N$79,2),IF((C1615=15),VLOOKUP(R1615,'15 лет'!$M$5:$N$79,2),IF((C1615=16),VLOOKUP(R1615,'16 лет'!$M$5:$N$79,2),IF((C1615=17),VLOOKUP(R1615,'17 лет'!$M$5:$N$79,2))))))))))))</f>
        <v>0</v>
      </c>
      <c r="T1615" s="34">
        <f t="shared" ref="T1615:T1620" si="76">SUM(E1615+G1615+I1615+K1615+M1615+O1615+Q1615+S1615)</f>
        <v>50</v>
      </c>
      <c r="U1615" s="4">
        <f>'Личное первенство юноши'!U241</f>
        <v>7</v>
      </c>
      <c r="V1615" s="119">
        <f ca="1">'Командный зачет'!G48</f>
        <v>2</v>
      </c>
      <c r="W1615" s="110">
        <f ca="1">SUM(V1615*2)</f>
        <v>4</v>
      </c>
      <c r="X1615" t="str">
        <f>P1610</f>
        <v>Субъект РФ 39</v>
      </c>
    </row>
    <row r="1616" spans="1:24" ht="18.75">
      <c r="A1616" s="28">
        <v>2</v>
      </c>
      <c r="B1616" s="79"/>
      <c r="C1616" s="28"/>
      <c r="D1616" s="28"/>
      <c r="E1616" s="17">
        <f>IF((C1616&lt;=7),VLOOKUP(D1616,'7 лет'!$A$5:$B$78,2),IF((C1616=8),VLOOKUP(D1616,'8 лет'!$A$5:$B$78,2),IF((C1616=9),VLOOKUP(D1616,'9 лет'!$A$5:$B$78,2),IF((C1616=10),VLOOKUP(D1616,'10 лет'!$A$5:$B$78,2),IF((C1616=11),VLOOKUP(D1616,'11 лет'!$A$5:$B$78,2),IF((C1616=12),VLOOKUP(D1616,'12 лет'!$A$5:$B$78,2),IF((C1616=13),VLOOKUP(D1616,'13 лет'!$A$5:$B$78,2),IF((C1616=14),VLOOKUP(D1616,'14 лет'!$A$5:$B$78,2),IF((C1616=15),VLOOKUP(D1616,'15 лет'!$A$5:$B$78,2),IF((C1616=16),VLOOKUP(D1616,'16 лет'!$A$5:$B$78,2),IF((C1616=17),VLOOKUP(D1616,'17 лет'!$A$5:$B$78,2))))))))))))</f>
        <v>0</v>
      </c>
      <c r="F1616" s="28"/>
      <c r="G1616" s="17">
        <f>IF((C1616&lt;=7),VLOOKUP(F1616,'7 лет'!$C$5:$D$79,2),IF((C1616=8),VLOOKUP(F1616,'8 лет'!$C$5:$D$79,2),IF((C1616=9),VLOOKUP(F1616,'9 лет'!$C$5:$D$79,2),IF((C1616=10),VLOOKUP(F1616,'10 лет'!$C$5:$D$79,2),IF((C1616=11),VLOOKUP(F1616,'11 лет'!$C$5:$D$79,2),IF((C1616=12),VLOOKUP(F1616,'12 лет'!$C$5:$D$79,2),IF((C1616=13),VLOOKUP(F1616,'13 лет'!$C$5:$D$79,2),IF((C1616=14),VLOOKUP(F1616,'14 лет'!$C$5:$D$79,2),IF((C1616=15),VLOOKUP(F1616,'15 лет'!$C$5:$D$79,2),IF((C1616=16),VLOOKUP(F1616,'16 лет'!$C$5:$D$79,2),IF((C1616=17),VLOOKUP(F1616,'17 лет'!$C$5:$D$79,2))))))))))))</f>
        <v>0</v>
      </c>
      <c r="H1616" s="28"/>
      <c r="I1616" s="17">
        <f>IF((C1616&lt;=7),VLOOKUP(H1616,'7 лет'!$E$5:$F$79,2),IF((C1616=8),VLOOKUP(H1616,'8 лет'!$E$5:$F$79,2),IF((C1616=9),VLOOKUP(H1616,'9 лет'!$E$5:$F$79,2),IF((C1616=10),VLOOKUP(H1616,'10 лет'!$E$5:$F$79,2),IF((C1616=11),VLOOKUP(H1616,'11 лет'!$E$5:$F$79,2),IF((C1616=12),VLOOKUP(H1616,'12 лет'!$E$5:$F$79,2),IF((C1616=13),VLOOKUP(H1616,'13 лет'!$E$5:$F$79,2),IF((C1616=14),VLOOKUP(H1616,'14 лет'!$E$5:$F$79,2),IF((C1616=15),VLOOKUP(H1616,'15 лет'!$E$5:$F$79,2),IF((C1616=16),VLOOKUP(H1616,'16 лет'!$E$5:$F$79,2),IF((C1616=17),VLOOKUP(H1616,'17 лет'!$E$5:$F$79,2))))))))))))</f>
        <v>0</v>
      </c>
      <c r="J1616" s="28"/>
      <c r="K1616" s="17">
        <f>IF((C1616&lt;=7),VLOOKUP(J1616,'7 лет'!$G$5:$H$79,2),IF((C1616=8),VLOOKUP(J1616,'8 лет'!$G$5:$H$79,2),IF((C1616=9),VLOOKUP(J1616,'9 лет'!$G$5:$H$79,2),IF((C1616=10),VLOOKUP(J1616,'10 лет'!$G$5:$H$79,2),IF((C1616=11),VLOOKUP(J1616,'11 лет'!$G$5:$H$79,2),IF((C1616=12),VLOOKUP(J1616,'12 лет'!$G$5:$H$79,2),IF((C1616=13),VLOOKUP(J1616,'13 лет'!$G$5:$H$79,2),IF((C1616=14),VLOOKUP(J1616,'14 лет'!$G$5:$H$79,2),IF(C1616&gt;=15,"0")))))))))</f>
        <v>0</v>
      </c>
      <c r="L1616" s="28"/>
      <c r="M1616" s="17" t="str">
        <f>IF((C1616=12),VLOOKUP(L1616,'12 лет'!$I$5:$J$81,2),IF((C1616=13),VLOOKUP(L1616,'13 лет'!$I$5:$J$81,2),IF((C1616=14),VLOOKUP(L1616,'14 лет'!$I$5:$J$80,2),IF((C1616=15),VLOOKUP(L1616,'15 лет'!$G$5:$H$82,2),IF((C1616=16),VLOOKUP(L1616,'16 лет'!$G$5:$H$81,2),IF((C1616=17),VLOOKUP(L1616,'17 лет'!$G$5:$H$81,2),IF(C1616&lt;12,"0")))))))</f>
        <v>0</v>
      </c>
      <c r="N1616" s="28"/>
      <c r="O1616" s="17" t="str">
        <f>IF((C1616=15),VLOOKUP(N1616,'15 лет'!$I$5:$J$100,2),IF((C1616=16),VLOOKUP(N1616,'16 лет'!$I$5:$J$94,2),IF((C1616=17),VLOOKUP(N1616,'17 лет'!$I$5:$J$97,2),IF(C1616&lt;15,"0"))))</f>
        <v>0</v>
      </c>
      <c r="P1616" s="11"/>
      <c r="Q1616" s="17">
        <f>IF((C1616&lt;=7),VLOOKUP(P1616,'7 лет'!$I$5:$J$79,2),IF((C1616=8),VLOOKUP(P1616,'8 лет'!$I$5:$J$79,2),IF((C1616=9),VLOOKUP(P1616,'9 лет'!$I$5:$J$79,2),IF((C1616=10),VLOOKUP(P1616,'10 лет'!$I$5:$J$79,2),IF((C1616=11),VLOOKUP(P1616,'11 лет'!$I$5:$J$79,2),IF((C1616=12),VLOOKUP(P1616,'12 лет'!$K$5:$L$79,2),IF((C1616=13),VLOOKUP(P1616,'13 лет'!$K$5:$L$79,2),IF((C1616=14),VLOOKUP(P1616,'14 лет'!$K$5:$L$79,2),IF((C1616=15),VLOOKUP(P1616,'15 лет'!$K$5:$L$79,2),IF((C1616=16),VLOOKUP(P1616,'16 лет'!$K$5:$L$79,2),IF((C1616=17),VLOOKUP(P1616,'17 лет'!$K$5:$L$79,2),)))))))))))</f>
        <v>50</v>
      </c>
      <c r="R1616" s="28"/>
      <c r="S1616" s="17">
        <f>IF((C1616&lt;=7),VLOOKUP(R1616,'7 лет'!$K$5:$L$79,2),IF((C1616=8),VLOOKUP(R1616,'8 лет'!$K$5:$L$79,2),IF((C1616=9),VLOOKUP(R1616,'9 лет'!$K$5:$L$79,2),IF((C1616=10),VLOOKUP(R1616,'10 лет'!$K$5:$L$79,2),IF((C1616=11),VLOOKUP(R1616,'11 лет'!$K$5:$L$79,2),IF((C1616=12),VLOOKUP(R1616,'12 лет'!$M$5:$N$79,2),IF((C1616=13),VLOOKUP(R1616,'13 лет'!$M$5:$N$79,2),IF((C1616=14),VLOOKUP(R1616,'14 лет'!$M$5:$N$79,2),IF((C1616=15),VLOOKUP(R1616,'15 лет'!$M$5:$N$79,2),IF((C1616=16),VLOOKUP(R1616,'16 лет'!$M$5:$N$79,2),IF((C1616=17),VLOOKUP(R1616,'17 лет'!$M$5:$N$79,2))))))))))))</f>
        <v>0</v>
      </c>
      <c r="T1616" s="34">
        <f t="shared" si="76"/>
        <v>50</v>
      </c>
      <c r="U1616" s="4">
        <f>'Личное первенство юноши'!U242</f>
        <v>7</v>
      </c>
      <c r="V1616" s="120"/>
      <c r="W1616" s="111"/>
      <c r="X1616" t="str">
        <f>P1610</f>
        <v>Субъект РФ 39</v>
      </c>
    </row>
    <row r="1617" spans="1:24" ht="18.75">
      <c r="A1617" s="28">
        <v>3</v>
      </c>
      <c r="B1617" s="79"/>
      <c r="C1617" s="28"/>
      <c r="D1617" s="28"/>
      <c r="E1617" s="17">
        <f>IF((C1617&lt;=7),VLOOKUP(D1617,'7 лет'!$A$5:$B$78,2),IF((C1617=8),VLOOKUP(D1617,'8 лет'!$A$5:$B$78,2),IF((C1617=9),VLOOKUP(D1617,'9 лет'!$A$5:$B$78,2),IF((C1617=10),VLOOKUP(D1617,'10 лет'!$A$5:$B$78,2),IF((C1617=11),VLOOKUP(D1617,'11 лет'!$A$5:$B$78,2),IF((C1617=12),VLOOKUP(D1617,'12 лет'!$A$5:$B$78,2),IF((C1617=13),VLOOKUP(D1617,'13 лет'!$A$5:$B$78,2),IF((C1617=14),VLOOKUP(D1617,'14 лет'!$A$5:$B$78,2),IF((C1617=15),VLOOKUP(D1617,'15 лет'!$A$5:$B$78,2),IF((C1617=16),VLOOKUP(D1617,'16 лет'!$A$5:$B$78,2),IF((C1617=17),VLOOKUP(D1617,'17 лет'!$A$5:$B$78,2))))))))))))</f>
        <v>0</v>
      </c>
      <c r="F1617" s="28"/>
      <c r="G1617" s="17">
        <f>IF((C1617&lt;=7),VLOOKUP(F1617,'7 лет'!$C$5:$D$79,2),IF((C1617=8),VLOOKUP(F1617,'8 лет'!$C$5:$D$79,2),IF((C1617=9),VLOOKUP(F1617,'9 лет'!$C$5:$D$79,2),IF((C1617=10),VLOOKUP(F1617,'10 лет'!$C$5:$D$79,2),IF((C1617=11),VLOOKUP(F1617,'11 лет'!$C$5:$D$79,2),IF((C1617=12),VLOOKUP(F1617,'12 лет'!$C$5:$D$79,2),IF((C1617=13),VLOOKUP(F1617,'13 лет'!$C$5:$D$79,2),IF((C1617=14),VLOOKUP(F1617,'14 лет'!$C$5:$D$79,2),IF((C1617=15),VLOOKUP(F1617,'15 лет'!$C$5:$D$79,2),IF((C1617=16),VLOOKUP(F1617,'16 лет'!$C$5:$D$79,2),IF((C1617=17),VLOOKUP(F1617,'17 лет'!$C$5:$D$79,2))))))))))))</f>
        <v>0</v>
      </c>
      <c r="H1617" s="28"/>
      <c r="I1617" s="17">
        <f>IF((C1617&lt;=7),VLOOKUP(H1617,'7 лет'!$E$5:$F$79,2),IF((C1617=8),VLOOKUP(H1617,'8 лет'!$E$5:$F$79,2),IF((C1617=9),VLOOKUP(H1617,'9 лет'!$E$5:$F$79,2),IF((C1617=10),VLOOKUP(H1617,'10 лет'!$E$5:$F$79,2),IF((C1617=11),VLOOKUP(H1617,'11 лет'!$E$5:$F$79,2),IF((C1617=12),VLOOKUP(H1617,'12 лет'!$E$5:$F$79,2),IF((C1617=13),VLOOKUP(H1617,'13 лет'!$E$5:$F$79,2),IF((C1617=14),VLOOKUP(H1617,'14 лет'!$E$5:$F$79,2),IF((C1617=15),VLOOKUP(H1617,'15 лет'!$E$5:$F$79,2),IF((C1617=16),VLOOKUP(H1617,'16 лет'!$E$5:$F$79,2),IF((C1617=17),VLOOKUP(H1617,'17 лет'!$E$5:$F$79,2))))))))))))</f>
        <v>0</v>
      </c>
      <c r="J1617" s="28"/>
      <c r="K1617" s="17">
        <f>IF((C1617&lt;=7),VLOOKUP(J1617,'7 лет'!$G$5:$H$79,2),IF((C1617=8),VLOOKUP(J1617,'8 лет'!$G$5:$H$79,2),IF((C1617=9),VLOOKUP(J1617,'9 лет'!$G$5:$H$79,2),IF((C1617=10),VLOOKUP(J1617,'10 лет'!$G$5:$H$79,2),IF((C1617=11),VLOOKUP(J1617,'11 лет'!$G$5:$H$79,2),IF((C1617=12),VLOOKUP(J1617,'12 лет'!$G$5:$H$79,2),IF((C1617=13),VLOOKUP(J1617,'13 лет'!$G$5:$H$79,2),IF((C1617=14),VLOOKUP(J1617,'14 лет'!$G$5:$H$79,2),IF(C1617&gt;=15,"0")))))))))</f>
        <v>0</v>
      </c>
      <c r="L1617" s="28"/>
      <c r="M1617" s="17" t="str">
        <f>IF((C1617=12),VLOOKUP(L1617,'12 лет'!$I$5:$J$81,2),IF((C1617=13),VLOOKUP(L1617,'13 лет'!$I$5:$J$81,2),IF((C1617=14),VLOOKUP(L1617,'14 лет'!$I$5:$J$80,2),IF((C1617=15),VLOOKUP(L1617,'15 лет'!$G$5:$H$82,2),IF((C1617=16),VLOOKUP(L1617,'16 лет'!$G$5:$H$81,2),IF((C1617=17),VLOOKUP(L1617,'17 лет'!$G$5:$H$81,2),IF(C1617&lt;12,"0")))))))</f>
        <v>0</v>
      </c>
      <c r="N1617" s="28"/>
      <c r="O1617" s="17" t="str">
        <f>IF((C1617=15),VLOOKUP(N1617,'15 лет'!$I$5:$J$100,2),IF((C1617=16),VLOOKUP(N1617,'16 лет'!$I$5:$J$94,2),IF((C1617=17),VLOOKUP(N1617,'17 лет'!$I$5:$J$97,2),IF(C1617&lt;15,"0"))))</f>
        <v>0</v>
      </c>
      <c r="P1617" s="11"/>
      <c r="Q1617" s="17">
        <f>IF((C1617&lt;=7),VLOOKUP(P1617,'7 лет'!$I$5:$J$79,2),IF((C1617=8),VLOOKUP(P1617,'8 лет'!$I$5:$J$79,2),IF((C1617=9),VLOOKUP(P1617,'9 лет'!$I$5:$J$79,2),IF((C1617=10),VLOOKUP(P1617,'10 лет'!$I$5:$J$79,2),IF((C1617=11),VLOOKUP(P1617,'11 лет'!$I$5:$J$79,2),IF((C1617=12),VLOOKUP(P1617,'12 лет'!$K$5:$L$79,2),IF((C1617=13),VLOOKUP(P1617,'13 лет'!$K$5:$L$79,2),IF((C1617=14),VLOOKUP(P1617,'14 лет'!$K$5:$L$79,2),IF((C1617=15),VLOOKUP(P1617,'15 лет'!$K$5:$L$79,2),IF((C1617=16),VLOOKUP(P1617,'16 лет'!$K$5:$L$79,2),IF((C1617=17),VLOOKUP(P1617,'17 лет'!$K$5:$L$79,2),)))))))))))</f>
        <v>50</v>
      </c>
      <c r="R1617" s="28"/>
      <c r="S1617" s="17">
        <f>IF((C1617&lt;=7),VLOOKUP(R1617,'7 лет'!$K$5:$L$79,2),IF((C1617=8),VLOOKUP(R1617,'8 лет'!$K$5:$L$79,2),IF((C1617=9),VLOOKUP(R1617,'9 лет'!$K$5:$L$79,2),IF((C1617=10),VLOOKUP(R1617,'10 лет'!$K$5:$L$79,2),IF((C1617=11),VLOOKUP(R1617,'11 лет'!$K$5:$L$79,2),IF((C1617=12),VLOOKUP(R1617,'12 лет'!$M$5:$N$79,2),IF((C1617=13),VLOOKUP(R1617,'13 лет'!$M$5:$N$79,2),IF((C1617=14),VLOOKUP(R1617,'14 лет'!$M$5:$N$79,2),IF((C1617=15),VLOOKUP(R1617,'15 лет'!$M$5:$N$79,2),IF((C1617=16),VLOOKUP(R1617,'16 лет'!$M$5:$N$79,2),IF((C1617=17),VLOOKUP(R1617,'17 лет'!$M$5:$N$79,2))))))))))))</f>
        <v>0</v>
      </c>
      <c r="T1617" s="34">
        <f t="shared" si="76"/>
        <v>50</v>
      </c>
      <c r="U1617" s="4">
        <f>'Личное первенство юноши'!U243</f>
        <v>7</v>
      </c>
      <c r="V1617" s="120"/>
      <c r="W1617" s="111"/>
      <c r="X1617" t="str">
        <f>P1610</f>
        <v>Субъект РФ 39</v>
      </c>
    </row>
    <row r="1618" spans="1:24" ht="18.75">
      <c r="A1618" s="28">
        <v>4</v>
      </c>
      <c r="B1618" s="79"/>
      <c r="C1618" s="28"/>
      <c r="D1618" s="28"/>
      <c r="E1618" s="17">
        <f>IF((C1618&lt;=7),VLOOKUP(D1618,'7 лет'!$A$5:$B$78,2),IF((C1618=8),VLOOKUP(D1618,'8 лет'!$A$5:$B$78,2),IF((C1618=9),VLOOKUP(D1618,'9 лет'!$A$5:$B$78,2),IF((C1618=10),VLOOKUP(D1618,'10 лет'!$A$5:$B$78,2),IF((C1618=11),VLOOKUP(D1618,'11 лет'!$A$5:$B$78,2),IF((C1618=12),VLOOKUP(D1618,'12 лет'!$A$5:$B$78,2),IF((C1618=13),VLOOKUP(D1618,'13 лет'!$A$5:$B$78,2),IF((C1618=14),VLOOKUP(D1618,'14 лет'!$A$5:$B$78,2),IF((C1618=15),VLOOKUP(D1618,'15 лет'!$A$5:$B$78,2),IF((C1618=16),VLOOKUP(D1618,'16 лет'!$A$5:$B$78,2),IF((C1618=17),VLOOKUP(D1618,'17 лет'!$A$5:$B$78,2))))))))))))</f>
        <v>0</v>
      </c>
      <c r="F1618" s="28"/>
      <c r="G1618" s="17">
        <f>IF((C1618&lt;=7),VLOOKUP(F1618,'7 лет'!$C$5:$D$79,2),IF((C1618=8),VLOOKUP(F1618,'8 лет'!$C$5:$D$79,2),IF((C1618=9),VLOOKUP(F1618,'9 лет'!$C$5:$D$79,2),IF((C1618=10),VLOOKUP(F1618,'10 лет'!$C$5:$D$79,2),IF((C1618=11),VLOOKUP(F1618,'11 лет'!$C$5:$D$79,2),IF((C1618=12),VLOOKUP(F1618,'12 лет'!$C$5:$D$79,2),IF((C1618=13),VLOOKUP(F1618,'13 лет'!$C$5:$D$79,2),IF((C1618=14),VLOOKUP(F1618,'14 лет'!$C$5:$D$79,2),IF((C1618=15),VLOOKUP(F1618,'15 лет'!$C$5:$D$79,2),IF((C1618=16),VLOOKUP(F1618,'16 лет'!$C$5:$D$79,2),IF((C1618=17),VLOOKUP(F1618,'17 лет'!$C$5:$D$79,2))))))))))))</f>
        <v>0</v>
      </c>
      <c r="H1618" s="28"/>
      <c r="I1618" s="17">
        <f>IF((C1618&lt;=7),VLOOKUP(H1618,'7 лет'!$E$5:$F$79,2),IF((C1618=8),VLOOKUP(H1618,'8 лет'!$E$5:$F$79,2),IF((C1618=9),VLOOKUP(H1618,'9 лет'!$E$5:$F$79,2),IF((C1618=10),VLOOKUP(H1618,'10 лет'!$E$5:$F$79,2),IF((C1618=11),VLOOKUP(H1618,'11 лет'!$E$5:$F$79,2),IF((C1618=12),VLOOKUP(H1618,'12 лет'!$E$5:$F$79,2),IF((C1618=13),VLOOKUP(H1618,'13 лет'!$E$5:$F$79,2),IF((C1618=14),VLOOKUP(H1618,'14 лет'!$E$5:$F$79,2),IF((C1618=15),VLOOKUP(H1618,'15 лет'!$E$5:$F$79,2),IF((C1618=16),VLOOKUP(H1618,'16 лет'!$E$5:$F$79,2),IF((C1618=17),VLOOKUP(H1618,'17 лет'!$E$5:$F$79,2))))))))))))</f>
        <v>0</v>
      </c>
      <c r="J1618" s="28"/>
      <c r="K1618" s="17">
        <f>IF((C1618&lt;=7),VLOOKUP(J1618,'7 лет'!$G$5:$H$79,2),IF((C1618=8),VLOOKUP(J1618,'8 лет'!$G$5:$H$79,2),IF((C1618=9),VLOOKUP(J1618,'9 лет'!$G$5:$H$79,2),IF((C1618=10),VLOOKUP(J1618,'10 лет'!$G$5:$H$79,2),IF((C1618=11),VLOOKUP(J1618,'11 лет'!$G$5:$H$79,2),IF((C1618=12),VLOOKUP(J1618,'12 лет'!$G$5:$H$79,2),IF((C1618=13),VLOOKUP(J1618,'13 лет'!$G$5:$H$79,2),IF((C1618=14),VLOOKUP(J1618,'14 лет'!$G$5:$H$79,2),IF(C1618&gt;=15,"0")))))))))</f>
        <v>0</v>
      </c>
      <c r="L1618" s="28"/>
      <c r="M1618" s="17" t="str">
        <f>IF((C1618=12),VLOOKUP(L1618,'12 лет'!$I$5:$J$81,2),IF((C1618=13),VLOOKUP(L1618,'13 лет'!$I$5:$J$81,2),IF((C1618=14),VLOOKUP(L1618,'14 лет'!$I$5:$J$80,2),IF((C1618=15),VLOOKUP(L1618,'15 лет'!$G$5:$H$82,2),IF((C1618=16),VLOOKUP(L1618,'16 лет'!$G$5:$H$81,2),IF((C1618=17),VLOOKUP(L1618,'17 лет'!$G$5:$H$81,2),IF(C1618&lt;12,"0")))))))</f>
        <v>0</v>
      </c>
      <c r="N1618" s="28"/>
      <c r="O1618" s="17" t="str">
        <f>IF((C1618=15),VLOOKUP(N1618,'15 лет'!$I$5:$J$100,2),IF((C1618=16),VLOOKUP(N1618,'16 лет'!$I$5:$J$94,2),IF((C1618=17),VLOOKUP(N1618,'17 лет'!$I$5:$J$97,2),IF(C1618&lt;15,"0"))))</f>
        <v>0</v>
      </c>
      <c r="P1618" s="11"/>
      <c r="Q1618" s="17">
        <f>IF((C1618&lt;=7),VLOOKUP(P1618,'7 лет'!$I$5:$J$79,2),IF((C1618=8),VLOOKUP(P1618,'8 лет'!$I$5:$J$79,2),IF((C1618=9),VLOOKUP(P1618,'9 лет'!$I$5:$J$79,2),IF((C1618=10),VLOOKUP(P1618,'10 лет'!$I$5:$J$79,2),IF((C1618=11),VLOOKUP(P1618,'11 лет'!$I$5:$J$79,2),IF((C1618=12),VLOOKUP(P1618,'12 лет'!$K$5:$L$79,2),IF((C1618=13),VLOOKUP(P1618,'13 лет'!$K$5:$L$79,2),IF((C1618=14),VLOOKUP(P1618,'14 лет'!$K$5:$L$79,2),IF((C1618=15),VLOOKUP(P1618,'15 лет'!$K$5:$L$79,2),IF((C1618=16),VLOOKUP(P1618,'16 лет'!$K$5:$L$79,2),IF((C1618=17),VLOOKUP(P1618,'17 лет'!$K$5:$L$79,2),)))))))))))</f>
        <v>50</v>
      </c>
      <c r="R1618" s="28"/>
      <c r="S1618" s="17">
        <f>IF((C1618&lt;=7),VLOOKUP(R1618,'7 лет'!$K$5:$L$79,2),IF((C1618=8),VLOOKUP(R1618,'8 лет'!$K$5:$L$79,2),IF((C1618=9),VLOOKUP(R1618,'9 лет'!$K$5:$L$79,2),IF((C1618=10),VLOOKUP(R1618,'10 лет'!$K$5:$L$79,2),IF((C1618=11),VLOOKUP(R1618,'11 лет'!$K$5:$L$79,2),IF((C1618=12),VLOOKUP(R1618,'12 лет'!$M$5:$N$79,2),IF((C1618=13),VLOOKUP(R1618,'13 лет'!$M$5:$N$79,2),IF((C1618=14),VLOOKUP(R1618,'14 лет'!$M$5:$N$79,2),IF((C1618=15),VLOOKUP(R1618,'15 лет'!$M$5:$N$79,2),IF((C1618=16),VLOOKUP(R1618,'16 лет'!$M$5:$N$79,2),IF((C1618=17),VLOOKUP(R1618,'17 лет'!$M$5:$N$79,2))))))))))))</f>
        <v>0</v>
      </c>
      <c r="T1618" s="34">
        <f t="shared" si="76"/>
        <v>50</v>
      </c>
      <c r="U1618" s="4">
        <f>'Личное первенство юноши'!U244</f>
        <v>7</v>
      </c>
      <c r="V1618" s="120"/>
      <c r="W1618" s="111"/>
      <c r="X1618" t="str">
        <f>P1610</f>
        <v>Субъект РФ 39</v>
      </c>
    </row>
    <row r="1619" spans="1:24" ht="18.75">
      <c r="A1619" s="28">
        <v>5</v>
      </c>
      <c r="B1619" s="79"/>
      <c r="C1619" s="30"/>
      <c r="D1619" s="28"/>
      <c r="E1619" s="17">
        <f>IF((C1619&lt;=7),VLOOKUP(D1619,'7 лет'!$A$5:$B$78,2),IF((C1619=8),VLOOKUP(D1619,'8 лет'!$A$5:$B$78,2),IF((C1619=9),VLOOKUP(D1619,'9 лет'!$A$5:$B$78,2),IF((C1619=10),VLOOKUP(D1619,'10 лет'!$A$5:$B$78,2),IF((C1619=11),VLOOKUP(D1619,'11 лет'!$A$5:$B$78,2),IF((C1619=12),VLOOKUP(D1619,'12 лет'!$A$5:$B$78,2),IF((C1619=13),VLOOKUP(D1619,'13 лет'!$A$5:$B$78,2),IF((C1619=14),VLOOKUP(D1619,'14 лет'!$A$5:$B$78,2),IF((C1619=15),VLOOKUP(D1619,'15 лет'!$A$5:$B$78,2),IF((C1619=16),VLOOKUP(D1619,'16 лет'!$A$5:$B$78,2),IF((C1619=17),VLOOKUP(D1619,'17 лет'!$A$5:$B$78,2))))))))))))</f>
        <v>0</v>
      </c>
      <c r="F1619" s="28"/>
      <c r="G1619" s="17">
        <f>IF((C1619&lt;=7),VLOOKUP(F1619,'7 лет'!$C$5:$D$79,2),IF((C1619=8),VLOOKUP(F1619,'8 лет'!$C$5:$D$79,2),IF((C1619=9),VLOOKUP(F1619,'9 лет'!$C$5:$D$79,2),IF((C1619=10),VLOOKUP(F1619,'10 лет'!$C$5:$D$79,2),IF((C1619=11),VLOOKUP(F1619,'11 лет'!$C$5:$D$79,2),IF((C1619=12),VLOOKUP(F1619,'12 лет'!$C$5:$D$79,2),IF((C1619=13),VLOOKUP(F1619,'13 лет'!$C$5:$D$79,2),IF((C1619=14),VLOOKUP(F1619,'14 лет'!$C$5:$D$79,2),IF((C1619=15),VLOOKUP(F1619,'15 лет'!$C$5:$D$79,2),IF((C1619=16),VLOOKUP(F1619,'16 лет'!$C$5:$D$79,2),IF((C1619=17),VLOOKUP(F1619,'17 лет'!$C$5:$D$79,2))))))))))))</f>
        <v>0</v>
      </c>
      <c r="H1619" s="28"/>
      <c r="I1619" s="17">
        <f>IF((C1619&lt;=7),VLOOKUP(H1619,'7 лет'!$E$5:$F$79,2),IF((C1619=8),VLOOKUP(H1619,'8 лет'!$E$5:$F$79,2),IF((C1619=9),VLOOKUP(H1619,'9 лет'!$E$5:$F$79,2),IF((C1619=10),VLOOKUP(H1619,'10 лет'!$E$5:$F$79,2),IF((C1619=11),VLOOKUP(H1619,'11 лет'!$E$5:$F$79,2),IF((C1619=12),VLOOKUP(H1619,'12 лет'!$E$5:$F$79,2),IF((C1619=13),VLOOKUP(H1619,'13 лет'!$E$5:$F$79,2),IF((C1619=14),VLOOKUP(H1619,'14 лет'!$E$5:$F$79,2),IF((C1619=15),VLOOKUP(H1619,'15 лет'!$E$5:$F$79,2),IF((C1619=16),VLOOKUP(H1619,'16 лет'!$E$5:$F$79,2),IF((C1619=17),VLOOKUP(H1619,'17 лет'!$E$5:$F$79,2))))))))))))</f>
        <v>0</v>
      </c>
      <c r="J1619" s="28"/>
      <c r="K1619" s="17">
        <f>IF((C1619&lt;=7),VLOOKUP(J1619,'7 лет'!$G$5:$H$79,2),IF((C1619=8),VLOOKUP(J1619,'8 лет'!$G$5:$H$79,2),IF((C1619=9),VLOOKUP(J1619,'9 лет'!$G$5:$H$79,2),IF((C1619=10),VLOOKUP(J1619,'10 лет'!$G$5:$H$79,2),IF((C1619=11),VLOOKUP(J1619,'11 лет'!$G$5:$H$79,2),IF((C1619=12),VLOOKUP(J1619,'12 лет'!$G$5:$H$79,2),IF((C1619=13),VLOOKUP(J1619,'13 лет'!$G$5:$H$79,2),IF((C1619=14),VLOOKUP(J1619,'14 лет'!$G$5:$H$79,2),IF(C1619&gt;=15,"0")))))))))</f>
        <v>0</v>
      </c>
      <c r="L1619" s="28"/>
      <c r="M1619" s="17" t="str">
        <f>IF((C1619=12),VLOOKUP(L1619,'12 лет'!$I$5:$J$81,2),IF((C1619=13),VLOOKUP(L1619,'13 лет'!$I$5:$J$81,2),IF((C1619=14),VLOOKUP(L1619,'14 лет'!$I$5:$J$80,2),IF((C1619=15),VLOOKUP(L1619,'15 лет'!$G$5:$H$82,2),IF((C1619=16),VLOOKUP(L1619,'16 лет'!$G$5:$H$81,2),IF((C1619=17),VLOOKUP(L1619,'17 лет'!$G$5:$H$81,2),IF(C1619&lt;12,"0")))))))</f>
        <v>0</v>
      </c>
      <c r="N1619" s="28"/>
      <c r="O1619" s="17" t="str">
        <f>IF((C1619=15),VLOOKUP(N1619,'15 лет'!$I$5:$J$100,2),IF((C1619=16),VLOOKUP(N1619,'16 лет'!$I$5:$J$94,2),IF((C1619=17),VLOOKUP(N1619,'17 лет'!$I$5:$J$97,2),IF(C1619&lt;15,"0"))))</f>
        <v>0</v>
      </c>
      <c r="P1619" s="11"/>
      <c r="Q1619" s="17">
        <f>IF((C1619&lt;=7),VLOOKUP(P1619,'7 лет'!$I$5:$J$79,2),IF((C1619=8),VLOOKUP(P1619,'8 лет'!$I$5:$J$79,2),IF((C1619=9),VLOOKUP(P1619,'9 лет'!$I$5:$J$79,2),IF((C1619=10),VLOOKUP(P1619,'10 лет'!$I$5:$J$79,2),IF((C1619=11),VLOOKUP(P1619,'11 лет'!$I$5:$J$79,2),IF((C1619=12),VLOOKUP(P1619,'12 лет'!$K$5:$L$79,2),IF((C1619=13),VLOOKUP(P1619,'13 лет'!$K$5:$L$79,2),IF((C1619=14),VLOOKUP(P1619,'14 лет'!$K$5:$L$79,2),IF((C1619=15),VLOOKUP(P1619,'15 лет'!$K$5:$L$79,2),IF((C1619=16),VLOOKUP(P1619,'16 лет'!$K$5:$L$79,2),IF((C1619=17),VLOOKUP(P1619,'17 лет'!$K$5:$L$79,2),)))))))))))</f>
        <v>50</v>
      </c>
      <c r="R1619" s="28"/>
      <c r="S1619" s="17">
        <f>IF((C1619&lt;=7),VLOOKUP(R1619,'7 лет'!$K$5:$L$79,2),IF((C1619=8),VLOOKUP(R1619,'8 лет'!$K$5:$L$79,2),IF((C1619=9),VLOOKUP(R1619,'9 лет'!$K$5:$L$79,2),IF((C1619=10),VLOOKUP(R1619,'10 лет'!$K$5:$L$79,2),IF((C1619=11),VLOOKUP(R1619,'11 лет'!$K$5:$L$79,2),IF((C1619=12),VLOOKUP(R1619,'12 лет'!$M$5:$N$79,2),IF((C1619=13),VLOOKUP(R1619,'13 лет'!$M$5:$N$79,2),IF((C1619=14),VLOOKUP(R1619,'14 лет'!$M$5:$N$79,2),IF((C1619=15),VLOOKUP(R1619,'15 лет'!$M$5:$N$79,2),IF((C1619=16),VLOOKUP(R1619,'16 лет'!$M$5:$N$79,2),IF((C1619=17),VLOOKUP(R1619,'17 лет'!$M$5:$N$79,2))))))))))))</f>
        <v>0</v>
      </c>
      <c r="T1619" s="34">
        <f t="shared" si="76"/>
        <v>50</v>
      </c>
      <c r="U1619" s="4">
        <f>'Личное первенство юноши'!U245</f>
        <v>7</v>
      </c>
      <c r="V1619" s="120"/>
      <c r="W1619" s="111"/>
      <c r="X1619" t="str">
        <f>P1610</f>
        <v>Субъект РФ 39</v>
      </c>
    </row>
    <row r="1620" spans="1:24" ht="18.75">
      <c r="A1620" s="28">
        <v>6</v>
      </c>
      <c r="B1620" s="79"/>
      <c r="C1620" s="30"/>
      <c r="D1620" s="28"/>
      <c r="E1620" s="17">
        <f>IF((C1620&lt;=7),VLOOKUP(D1620,'7 лет'!$A$5:$B$78,2),IF((C1620=8),VLOOKUP(D1620,'8 лет'!$A$5:$B$78,2),IF((C1620=9),VLOOKUP(D1620,'9 лет'!$A$5:$B$78,2),IF((C1620=10),VLOOKUP(D1620,'10 лет'!$A$5:$B$78,2),IF((C1620=11),VLOOKUP(D1620,'11 лет'!$A$5:$B$78,2),IF((C1620=12),VLOOKUP(D1620,'12 лет'!$A$5:$B$78,2),IF((C1620=13),VLOOKUP(D1620,'13 лет'!$A$5:$B$78,2),IF((C1620=14),VLOOKUP(D1620,'14 лет'!$A$5:$B$78,2),IF((C1620=15),VLOOKUP(D1620,'15 лет'!$A$5:$B$78,2),IF((C1620=16),VLOOKUP(D1620,'16 лет'!$A$5:$B$78,2),IF((C1620=17),VLOOKUP(D1620,'17 лет'!$A$5:$B$78,2))))))))))))</f>
        <v>0</v>
      </c>
      <c r="F1620" s="28"/>
      <c r="G1620" s="17">
        <f>IF((C1620&lt;=7),VLOOKUP(F1620,'7 лет'!$C$5:$D$79,2),IF((C1620=8),VLOOKUP(F1620,'8 лет'!$C$5:$D$79,2),IF((C1620=9),VLOOKUP(F1620,'9 лет'!$C$5:$D$79,2),IF((C1620=10),VLOOKUP(F1620,'10 лет'!$C$5:$D$79,2),IF((C1620=11),VLOOKUP(F1620,'11 лет'!$C$5:$D$79,2),IF((C1620=12),VLOOKUP(F1620,'12 лет'!$C$5:$D$79,2),IF((C1620=13),VLOOKUP(F1620,'13 лет'!$C$5:$D$79,2),IF((C1620=14),VLOOKUP(F1620,'14 лет'!$C$5:$D$79,2),IF((C1620=15),VLOOKUP(F1620,'15 лет'!$C$5:$D$79,2),IF((C1620=16),VLOOKUP(F1620,'16 лет'!$C$5:$D$79,2),IF((C1620=17),VLOOKUP(F1620,'17 лет'!$C$5:$D$79,2))))))))))))</f>
        <v>0</v>
      </c>
      <c r="H1620" s="28"/>
      <c r="I1620" s="17">
        <f>IF((C1620&lt;=7),VLOOKUP(H1620,'7 лет'!$E$5:$F$79,2),IF((C1620=8),VLOOKUP(H1620,'8 лет'!$E$5:$F$79,2),IF((C1620=9),VLOOKUP(H1620,'9 лет'!$E$5:$F$79,2),IF((C1620=10),VLOOKUP(H1620,'10 лет'!$E$5:$F$79,2),IF((C1620=11),VLOOKUP(H1620,'11 лет'!$E$5:$F$79,2),IF((C1620=12),VLOOKUP(H1620,'12 лет'!$E$5:$F$79,2),IF((C1620=13),VLOOKUP(H1620,'13 лет'!$E$5:$F$79,2),IF((C1620=14),VLOOKUP(H1620,'14 лет'!$E$5:$F$79,2),IF((C1620=15),VLOOKUP(H1620,'15 лет'!$E$5:$F$79,2),IF((C1620=16),VLOOKUP(H1620,'16 лет'!$E$5:$F$79,2),IF((C1620=17),VLOOKUP(H1620,'17 лет'!$E$5:$F$79,2))))))))))))</f>
        <v>0</v>
      </c>
      <c r="J1620" s="28"/>
      <c r="K1620" s="17">
        <f>IF((C1620&lt;=7),VLOOKUP(J1620,'7 лет'!$G$5:$H$79,2),IF((C1620=8),VLOOKUP(J1620,'8 лет'!$G$5:$H$79,2),IF((C1620=9),VLOOKUP(J1620,'9 лет'!$G$5:$H$79,2),IF((C1620=10),VLOOKUP(J1620,'10 лет'!$G$5:$H$79,2),IF((C1620=11),VLOOKUP(J1620,'11 лет'!$G$5:$H$79,2),IF((C1620=12),VLOOKUP(J1620,'12 лет'!$G$5:$H$79,2),IF((C1620=13),VLOOKUP(J1620,'13 лет'!$G$5:$H$79,2),IF((C1620=14),VLOOKUP(J1620,'14 лет'!$G$5:$H$79,2),IF(C1620&gt;=15,"0")))))))))</f>
        <v>0</v>
      </c>
      <c r="L1620" s="28"/>
      <c r="M1620" s="17" t="str">
        <f>IF((C1620=12),VLOOKUP(L1620,'12 лет'!$I$5:$J$81,2),IF((C1620=13),VLOOKUP(L1620,'13 лет'!$I$5:$J$81,2),IF((C1620=14),VLOOKUP(L1620,'14 лет'!$I$5:$J$80,2),IF((C1620=15),VLOOKUP(L1620,'15 лет'!$G$5:$H$82,2),IF((C1620=16),VLOOKUP(L1620,'16 лет'!$G$5:$H$81,2),IF((C1620=17),VLOOKUP(L1620,'17 лет'!$G$5:$H$81,2),IF(C1620&lt;12,"0")))))))</f>
        <v>0</v>
      </c>
      <c r="N1620" s="28"/>
      <c r="O1620" s="17" t="str">
        <f>IF((C1620=15),VLOOKUP(N1620,'15 лет'!$I$5:$J$100,2),IF((C1620=16),VLOOKUP(N1620,'16 лет'!$I$5:$J$94,2),IF((C1620=17),VLOOKUP(N1620,'17 лет'!$I$5:$J$97,2),IF(C1620&lt;15,"0"))))</f>
        <v>0</v>
      </c>
      <c r="P1620" s="11"/>
      <c r="Q1620" s="17">
        <f>IF((C1620&lt;=7),VLOOKUP(P1620,'7 лет'!$I$5:$J$79,2),IF((C1620=8),VLOOKUP(P1620,'8 лет'!$I$5:$J$79,2),IF((C1620=9),VLOOKUP(P1620,'9 лет'!$I$5:$J$79,2),IF((C1620=10),VLOOKUP(P1620,'10 лет'!$I$5:$J$79,2),IF((C1620=11),VLOOKUP(P1620,'11 лет'!$I$5:$J$79,2),IF((C1620=12),VLOOKUP(P1620,'12 лет'!$K$5:$L$79,2),IF((C1620=13),VLOOKUP(P1620,'13 лет'!$K$5:$L$79,2),IF((C1620=14),VLOOKUP(P1620,'14 лет'!$K$5:$L$79,2),IF((C1620=15),VLOOKUP(P1620,'15 лет'!$K$5:$L$79,2),IF((C1620=16),VLOOKUP(P1620,'16 лет'!$K$5:$L$79,2),IF((C1620=17),VLOOKUP(P1620,'17 лет'!$K$5:$L$79,2),)))))))))))</f>
        <v>50</v>
      </c>
      <c r="R1620" s="28"/>
      <c r="S1620" s="17">
        <f>IF((C1620&lt;=7),VLOOKUP(R1620,'7 лет'!$K$5:$L$79,2),IF((C1620=8),VLOOKUP(R1620,'8 лет'!$K$5:$L$79,2),IF((C1620=9),VLOOKUP(R1620,'9 лет'!$K$5:$L$79,2),IF((C1620=10),VLOOKUP(R1620,'10 лет'!$K$5:$L$79,2),IF((C1620=11),VLOOKUP(R1620,'11 лет'!$K$5:$L$79,2),IF((C1620=12),VLOOKUP(R1620,'12 лет'!$M$5:$N$79,2),IF((C1620=13),VLOOKUP(R1620,'13 лет'!$M$5:$N$79,2),IF((C1620=14),VLOOKUP(R1620,'14 лет'!$M$5:$N$79,2),IF((C1620=15),VLOOKUP(R1620,'15 лет'!$M$5:$N$79,2),IF((C1620=16),VLOOKUP(R1620,'16 лет'!$M$5:$N$79,2),IF((C1620=17),VLOOKUP(R1620,'17 лет'!$M$5:$N$79,2))))))))))))</f>
        <v>0</v>
      </c>
      <c r="T1620" s="34">
        <f t="shared" si="76"/>
        <v>50</v>
      </c>
      <c r="U1620" s="4">
        <f>'Личное первенство юноши'!U246</f>
        <v>7</v>
      </c>
      <c r="V1620" s="120"/>
      <c r="W1620" s="111"/>
      <c r="X1620" t="str">
        <f>P1610</f>
        <v>Субъект РФ 39</v>
      </c>
    </row>
    <row r="1621" spans="1:24" ht="18.75">
      <c r="A1621" s="122"/>
      <c r="B1621" s="123"/>
      <c r="C1621" s="123"/>
      <c r="D1621" s="123"/>
      <c r="E1621" s="123"/>
      <c r="F1621" s="123"/>
      <c r="G1621" s="123"/>
      <c r="H1621" s="123"/>
      <c r="I1621" s="123"/>
      <c r="J1621" s="123"/>
      <c r="K1621" s="123"/>
      <c r="L1621" s="123"/>
      <c r="M1621" s="123"/>
      <c r="N1621" s="123"/>
      <c r="O1621" s="123"/>
      <c r="P1621" s="128" t="s">
        <v>292</v>
      </c>
      <c r="Q1621" s="128"/>
      <c r="R1621" s="128"/>
      <c r="S1621" s="129"/>
      <c r="T1621" s="124">
        <f ca="1">SUMPRODUCT(LARGE($T$1615:$T$1620,ROW(INDIRECT("T1:T"&amp;Z17))))</f>
        <v>250</v>
      </c>
      <c r="U1621" s="125"/>
      <c r="V1621" s="120"/>
      <c r="W1621" s="111"/>
    </row>
    <row r="1622" spans="1:24" ht="24.75" customHeight="1">
      <c r="A1622" s="135" t="s">
        <v>180</v>
      </c>
      <c r="B1622" s="136"/>
      <c r="C1622" s="136"/>
      <c r="D1622" s="136"/>
      <c r="E1622" s="136"/>
      <c r="F1622" s="136"/>
      <c r="G1622" s="136"/>
      <c r="H1622" s="136"/>
      <c r="I1622" s="136"/>
      <c r="J1622" s="136"/>
      <c r="K1622" s="136"/>
      <c r="L1622" s="136"/>
      <c r="M1622" s="136"/>
      <c r="N1622" s="136"/>
      <c r="O1622" s="136"/>
      <c r="P1622" s="136"/>
      <c r="Q1622" s="136"/>
      <c r="R1622" s="136"/>
      <c r="S1622" s="136"/>
      <c r="T1622" s="136"/>
      <c r="U1622" s="137"/>
      <c r="V1622" s="120"/>
      <c r="W1622" s="111"/>
    </row>
    <row r="1623" spans="1:24" ht="18.75">
      <c r="A1623" s="28">
        <v>1</v>
      </c>
      <c r="B1623" s="80"/>
      <c r="C1623" s="28"/>
      <c r="D1623" s="28"/>
      <c r="E1623" s="17">
        <f>IF((C1623&lt;=7),VLOOKUP(D1623,'7 лет'!$M$5:$N$78,2),IF((C1623=8),VLOOKUP(D1623,'8 лет'!$M$5:$N$78,2),IF((C1623=9),VLOOKUP(D1623,'9 лет'!$M$5:$N$78,2),IF((C1623=10),VLOOKUP(D1623,'10 лет'!$M$5:$N$78,2),IF((C1623=11),VLOOKUP(D1623,'11 лет'!$M$5:$N$78,2),IF((C1623=12),VLOOKUP(D1623,'12 лет'!$O$5:$P$78,2),IF((C1623=13),VLOOKUP(D1623,'13 лет'!$O$5:$P$78,2),IF((C1623=14),VLOOKUP(D1623,'14 лет'!$O$5:$P$78,2),IF((C1623=15),VLOOKUP(D1623,'15 лет'!$O$5:$P$78,2),IF((C1623=16),VLOOKUP(D1623,'16 лет'!$O$5:$P$78,2),IF((C1623=17),VLOOKUP(D1623,'17 лет'!$O$5:$P$78,2))))))))))))</f>
        <v>0</v>
      </c>
      <c r="F1623" s="28"/>
      <c r="G1623" s="17">
        <f>IF((C1623&lt;=7),VLOOKUP(F1623,'7 лет'!$O$5:$P$79,2),IF((C1623=8),VLOOKUP(F1623,'8 лет'!$O$5:$P$79,2),IF((C1623=9),VLOOKUP(F1623,'9 лет'!$O$5:$P$79,2),IF((C1623=10),VLOOKUP(F1623,'10 лет'!$O$5:$P$79,2),IF((C1623=11),VLOOKUP(F1623,'11 лет'!$O$5:$P$79,2),IF((C1623=12),VLOOKUP(F1623,'12 лет'!$Q$5:$R$79,2),IF((C1623=13),VLOOKUP(F1623,'13 лет'!$Q$5:$R$79,2),IF((C1623=14),VLOOKUP(F1623,'14 лет'!$Q$5:$R$79,2),IF((C1623=15),VLOOKUP(F1623,'15 лет'!$Q$5:$R$79,2),IF((C1623=16),VLOOKUP(F1623,'16 лет'!$Q$5:$R$79,2),IF((C1623=17),VLOOKUP(F1623,'17 лет'!$Q$5:$R$79,2))))))))))))</f>
        <v>0</v>
      </c>
      <c r="H1623" s="28"/>
      <c r="I1623" s="17">
        <f>IF((C1623&lt;=7),VLOOKUP(H1623,'7 лет'!$Q$5:$R$79,2),IF((C1623=8),VLOOKUP(H1623,'8 лет'!$Q$5:$R$79,2),IF((C1623=9),VLOOKUP(H1623,'9 лет'!$Q$5:$R$79,2),IF((C1623=10),VLOOKUP(H1623,'10 лет'!$Q$5:$R$79,2),IF((C1623=11),VLOOKUP(H1623,'11 лет'!$Q$5:$R$79,2),IF((C1623=12),VLOOKUP(H1623,'12 лет'!$S$5:$T$79,2),IF((C1623=13),VLOOKUP(H1623,'13 лет'!$S$5:$T$79,2),IF((C1623=14),VLOOKUP(H1623,'14 лет'!$S$5:$T$79,2),IF((C1623=15),VLOOKUP(H1623,'15 лет'!$S$5:$T$79,2),IF((C1623=16),VLOOKUP(H1623,'16 лет'!$S$5:$T$79,2),IF((C1623=17),VLOOKUP(H1623,'17 лет'!$S$5:$T$79,2))))))))))))</f>
        <v>0</v>
      </c>
      <c r="J1623" s="28"/>
      <c r="K1623" s="17">
        <f>IF((C1623&lt;=7),VLOOKUP(J1623,'7 лет'!$S$5:$T$79,2),IF((C1623=8),VLOOKUP(J1623,'8 лет'!$S$5:$T$79,2),IF((C1623=9),VLOOKUP(J1623,'9 лет'!$S$5:$T$79,2),IF((C1623=10),VLOOKUP(J1623,'10 лет'!$S$5:$T$79,2),IF((C1623=11),VLOOKUP(J1623,'11 лет'!$S$5:$T$79,2),IF((C1623=12),VLOOKUP(J1623,'12 лет'!$U$5:$V$79,2),IF((C1623=13),VLOOKUP(J1623,'13 лет'!$U$5:$V$79,2),IF((C1623=14),VLOOKUP(J1623,'14 лет'!$U$5:$V$79,2),IF(C1623&gt;=15,"0")))))))))</f>
        <v>0</v>
      </c>
      <c r="L1623" s="28"/>
      <c r="M1623" s="17" t="str">
        <f>IF((C1623=12),VLOOKUP(L1623,'12 лет'!$W$5:$X$85,2),IF((C1623=13),VLOOKUP(L1623,'13 лет'!$W$5:$X$84,2),IF((C1623=14),VLOOKUP(L1623,'14 лет'!$W$5:$X$82,2),IF((C1623=15),VLOOKUP(L1623,'15 лет'!$U$5:$V$82,2),IF((C1623=16),VLOOKUP(L1623,'16 лет'!$U$5:$V$78,2),IF((C1623=17),VLOOKUP(L1623,'17 лет'!$U$5:$V$78,2),IF(C1623&lt;12,"0")))))))</f>
        <v>0</v>
      </c>
      <c r="N1623" s="28"/>
      <c r="O1623" s="17" t="str">
        <f>IF((C1623=15),VLOOKUP(N1623,'15 лет'!$W$5:$X$115,2),IF((C1623=16),VLOOKUP(N1623,'16 лет'!$W$5:$X$113,2),IF((C1623=17),VLOOKUP(N1623,'17 лет'!$W$5:$X$113,2),IF(C1623&lt;15,"0"))))</f>
        <v>0</v>
      </c>
      <c r="P1623" s="11"/>
      <c r="Q1623" s="17">
        <f>IF((C1623&lt;=7),VLOOKUP(P1623,'7 лет'!$U$5:$V$79,2),IF((C1623=8),VLOOKUP(P1623,'8 лет'!$U$5:$V$79,2),IF((C1623=9),VLOOKUP(P1623,'9 лет'!$U$5:$V$79,2),IF((C1623=10),VLOOKUP(P1623,'10 лет'!$U$5:$V$79,2),IF((C1623=11),VLOOKUP(P1623,'11 лет'!$U$5:$V$79,2),IF((C1623=12),VLOOKUP(P1623,'12 лет'!$Y$5:$Z$79,2),IF((C1623=13),VLOOKUP(P1623,'13 лет'!$Y$5:$Z$79,2),IF((C1623=14),VLOOKUP(P1623,'14 лет'!$Y$5:$Z$79,2),IF((C1623=15),VLOOKUP(P1623,'15 лет'!$Y$5:$Z$79,2),IF((C1623=16),VLOOKUP(P1623,'16 лет'!$Y$5:$Z$79,2),IF((C1623=17),VLOOKUP(P1623,'17 лет'!$Y$5:$Z$79,2))))))))))))</f>
        <v>35</v>
      </c>
      <c r="R1623" s="28"/>
      <c r="S1623" s="17">
        <f>IF((C1623&lt;=7),VLOOKUP(R1623,'7 лет'!$W$5:$X$79,2),IF((C1623=8),VLOOKUP(R1623,'8 лет'!$W$5:$X$79,2),IF((C1623=9),VLOOKUP(R1623,'9 лет'!$W$5:$X$79,2),IF((C1623=10),VLOOKUP(R1623,'10 лет'!$W$5:$X$79,2),IF((C1623=11),VLOOKUP(R1623,'11 лет'!$W$5:$X$79,2),IF((C1623=12),VLOOKUP(R1623,'12 лет'!$AA$5:$AB$79,2),IF((C1623=13),VLOOKUP(R1623,'13 лет'!$AA$5:$AB$79,2),IF((C1623=14),VLOOKUP(R1623,'14 лет'!$AA$5:$AB$79,2),IF((C1623=15),VLOOKUP(R1623,'15 лет'!$AA$5:$AB$79,2),IF((C1623=16),VLOOKUP(R1623,'16 лет'!$AA$5:$AB$79,2),IF((C1623=17),VLOOKUP(R1623,'17 лет'!$AA$5:$AB$79,2))))))))))))</f>
        <v>0</v>
      </c>
      <c r="T1623" s="35">
        <f t="shared" ref="T1623:T1628" si="77">SUM(E1623+G1623+I1623+K1623+M1623+O1623+Q1623+S1623)</f>
        <v>35</v>
      </c>
      <c r="U1623" s="4">
        <f>'Личное первенство девушки'!U241</f>
        <v>7</v>
      </c>
      <c r="V1623" s="120"/>
      <c r="W1623" s="111"/>
      <c r="X1623" t="str">
        <f>P1610</f>
        <v>Субъект РФ 39</v>
      </c>
    </row>
    <row r="1624" spans="1:24" ht="18.75">
      <c r="A1624" s="28">
        <v>2</v>
      </c>
      <c r="B1624" s="80"/>
      <c r="C1624" s="28"/>
      <c r="D1624" s="28"/>
      <c r="E1624" s="17">
        <f>IF((C1624&lt;=7),VLOOKUP(D1624,'7 лет'!$M$5:$N$78,2),IF((C1624=8),VLOOKUP(D1624,'8 лет'!$M$5:$N$78,2),IF((C1624=9),VLOOKUP(D1624,'9 лет'!$M$5:$N$78,2),IF((C1624=10),VLOOKUP(D1624,'10 лет'!$M$5:$N$78,2),IF((C1624=11),VLOOKUP(D1624,'11 лет'!$M$5:$N$78,2),IF((C1624=12),VLOOKUP(D1624,'12 лет'!$O$5:$P$78,2),IF((C1624=13),VLOOKUP(D1624,'13 лет'!$O$5:$P$78,2),IF((C1624=14),VLOOKUP(D1624,'14 лет'!$O$5:$P$78,2),IF((C1624=15),VLOOKUP(D1624,'15 лет'!$O$5:$P$78,2),IF((C1624=16),VLOOKUP(D1624,'16 лет'!$O$5:$P$78,2),IF((C1624=17),VLOOKUP(D1624,'17 лет'!$O$5:$P$78,2))))))))))))</f>
        <v>0</v>
      </c>
      <c r="F1624" s="28"/>
      <c r="G1624" s="17">
        <f>IF((C1624&lt;=7),VLOOKUP(F1624,'7 лет'!$O$5:$P$79,2),IF((C1624=8),VLOOKUP(F1624,'8 лет'!$O$5:$P$79,2),IF((C1624=9),VLOOKUP(F1624,'9 лет'!$O$5:$P$79,2),IF((C1624=10),VLOOKUP(F1624,'10 лет'!$O$5:$P$79,2),IF((C1624=11),VLOOKUP(F1624,'11 лет'!$O$5:$P$79,2),IF((C1624=12),VLOOKUP(F1624,'12 лет'!$Q$5:$R$79,2),IF((C1624=13),VLOOKUP(F1624,'13 лет'!$Q$5:$R$79,2),IF((C1624=14),VLOOKUP(F1624,'14 лет'!$Q$5:$R$79,2),IF((C1624=15),VLOOKUP(F1624,'15 лет'!$Q$5:$R$79,2),IF((C1624=16),VLOOKUP(F1624,'16 лет'!$Q$5:$R$79,2),IF((C1624=17),VLOOKUP(F1624,'17 лет'!$Q$5:$R$79,2))))))))))))</f>
        <v>0</v>
      </c>
      <c r="H1624" s="28"/>
      <c r="I1624" s="17">
        <f>IF((C1624&lt;=7),VLOOKUP(H1624,'7 лет'!$Q$5:$R$79,2),IF((C1624=8),VLOOKUP(H1624,'8 лет'!$Q$5:$R$79,2),IF((C1624=9),VLOOKUP(H1624,'9 лет'!$Q$5:$R$79,2),IF((C1624=10),VLOOKUP(H1624,'10 лет'!$Q$5:$R$79,2),IF((C1624=11),VLOOKUP(H1624,'11 лет'!$Q$5:$R$79,2),IF((C1624=12),VLOOKUP(H1624,'12 лет'!$S$5:$T$79,2),IF((C1624=13),VLOOKUP(H1624,'13 лет'!$S$5:$T$79,2),IF((C1624=14),VLOOKUP(H1624,'14 лет'!$S$5:$T$79,2),IF((C1624=15),VLOOKUP(H1624,'15 лет'!$S$5:$T$79,2),IF((C1624=16),VLOOKUP(H1624,'16 лет'!$S$5:$T$79,2),IF((C1624=17),VLOOKUP(H1624,'17 лет'!$S$5:$T$79,2))))))))))))</f>
        <v>0</v>
      </c>
      <c r="J1624" s="28"/>
      <c r="K1624" s="17">
        <f>IF((C1624&lt;=7),VLOOKUP(J1624,'7 лет'!$S$5:$T$79,2),IF((C1624=8),VLOOKUP(J1624,'8 лет'!$S$5:$T$79,2),IF((C1624=9),VLOOKUP(J1624,'9 лет'!$S$5:$T$79,2),IF((C1624=10),VLOOKUP(J1624,'10 лет'!$S$5:$T$79,2),IF((C1624=11),VLOOKUP(J1624,'11 лет'!$S$5:$T$79,2),IF((C1624=12),VLOOKUP(J1624,'12 лет'!$U$5:$V$79,2),IF((C1624=13),VLOOKUP(J1624,'13 лет'!$U$5:$V$79,2),IF((C1624=14),VLOOKUP(J1624,'14 лет'!$U$5:$V$79,2),IF(C1624&gt;=15,"0")))))))))</f>
        <v>0</v>
      </c>
      <c r="L1624" s="28"/>
      <c r="M1624" s="17" t="str">
        <f>IF((C1624=12),VLOOKUP(L1624,'12 лет'!$W$5:$X$85,2),IF((C1624=13),VLOOKUP(L1624,'13 лет'!$W$5:$X$84,2),IF((C1624=14),VLOOKUP(L1624,'14 лет'!$W$5:$X$82,2),IF((C1624=15),VLOOKUP(L1624,'15 лет'!$U$5:$V$82,2),IF((C1624=16),VLOOKUP(L1624,'16 лет'!$U$5:$V$78,2),IF((C1624=17),VLOOKUP(L1624,'17 лет'!$U$5:$V$78,2),IF(C1624&lt;12,"0")))))))</f>
        <v>0</v>
      </c>
      <c r="N1624" s="28"/>
      <c r="O1624" s="17" t="str">
        <f>IF((C1624=15),VLOOKUP(N1624,'15 лет'!$W$5:$X$115,2),IF((C1624=16),VLOOKUP(N1624,'16 лет'!$W$5:$X$113,2),IF((C1624=17),VLOOKUP(N1624,'17 лет'!$W$5:$X$113,2),IF(C1624&lt;15,"0"))))</f>
        <v>0</v>
      </c>
      <c r="P1624" s="11"/>
      <c r="Q1624" s="17">
        <f>IF((C1624&lt;=7),VLOOKUP(P1624,'7 лет'!$U$5:$V$79,2),IF((C1624=8),VLOOKUP(P1624,'8 лет'!$U$5:$V$79,2),IF((C1624=9),VLOOKUP(P1624,'9 лет'!$U$5:$V$79,2),IF((C1624=10),VLOOKUP(P1624,'10 лет'!$U$5:$V$79,2),IF((C1624=11),VLOOKUP(P1624,'11 лет'!$U$5:$V$79,2),IF((C1624=12),VLOOKUP(P1624,'12 лет'!$Y$5:$Z$79,2),IF((C1624=13),VLOOKUP(P1624,'13 лет'!$Y$5:$Z$79,2),IF((C1624=14),VLOOKUP(P1624,'14 лет'!$Y$5:$Z$79,2),IF((C1624=15),VLOOKUP(P1624,'15 лет'!$Y$5:$Z$79,2),IF((C1624=16),VLOOKUP(P1624,'16 лет'!$Y$5:$Z$79,2),IF((C1624=17),VLOOKUP(P1624,'17 лет'!$Y$5:$Z$79,2))))))))))))</f>
        <v>35</v>
      </c>
      <c r="R1624" s="28"/>
      <c r="S1624" s="17">
        <f>IF((C1624&lt;=7),VLOOKUP(R1624,'7 лет'!$W$5:$X$79,2),IF((C1624=8),VLOOKUP(R1624,'8 лет'!$W$5:$X$79,2),IF((C1624=9),VLOOKUP(R1624,'9 лет'!$W$5:$X$79,2),IF((C1624=10),VLOOKUP(R1624,'10 лет'!$W$5:$X$79,2),IF((C1624=11),VLOOKUP(R1624,'11 лет'!$W$5:$X$79,2),IF((C1624=12),VLOOKUP(R1624,'12 лет'!$AA$5:$AB$79,2),IF((C1624=13),VLOOKUP(R1624,'13 лет'!$AA$5:$AB$79,2),IF((C1624=14),VLOOKUP(R1624,'14 лет'!$AA$5:$AB$79,2),IF((C1624=15),VLOOKUP(R1624,'15 лет'!$AA$5:$AB$79,2),IF((C1624=16),VLOOKUP(R1624,'16 лет'!$AA$5:$AB$79,2),IF((C1624=17),VLOOKUP(R1624,'17 лет'!$AA$5:$AB$79,2))))))))))))</f>
        <v>0</v>
      </c>
      <c r="T1624" s="35">
        <f t="shared" si="77"/>
        <v>35</v>
      </c>
      <c r="U1624" s="4">
        <f>'Личное первенство девушки'!U242</f>
        <v>7</v>
      </c>
      <c r="V1624" s="120"/>
      <c r="W1624" s="111"/>
      <c r="X1624" t="str">
        <f>P1610</f>
        <v>Субъект РФ 39</v>
      </c>
    </row>
    <row r="1625" spans="1:24" ht="18.75">
      <c r="A1625" s="28">
        <v>3</v>
      </c>
      <c r="B1625" s="80"/>
      <c r="C1625" s="28"/>
      <c r="D1625" s="28"/>
      <c r="E1625" s="17">
        <f>IF((C1625&lt;=7),VLOOKUP(D1625,'7 лет'!$M$5:$N$78,2),IF((C1625=8),VLOOKUP(D1625,'8 лет'!$M$5:$N$78,2),IF((C1625=9),VLOOKUP(D1625,'9 лет'!$M$5:$N$78,2),IF((C1625=10),VLOOKUP(D1625,'10 лет'!$M$5:$N$78,2),IF((C1625=11),VLOOKUP(D1625,'11 лет'!$M$5:$N$78,2),IF((C1625=12),VLOOKUP(D1625,'12 лет'!$O$5:$P$78,2),IF((C1625=13),VLOOKUP(D1625,'13 лет'!$O$5:$P$78,2),IF((C1625=14),VLOOKUP(D1625,'14 лет'!$O$5:$P$78,2),IF((C1625=15),VLOOKUP(D1625,'15 лет'!$O$5:$P$78,2),IF((C1625=16),VLOOKUP(D1625,'16 лет'!$O$5:$P$78,2),IF((C1625=17),VLOOKUP(D1625,'17 лет'!$O$5:$P$78,2))))))))))))</f>
        <v>0</v>
      </c>
      <c r="F1625" s="28"/>
      <c r="G1625" s="17">
        <f>IF((C1625&lt;=7),VLOOKUP(F1625,'7 лет'!$O$5:$P$79,2),IF((C1625=8),VLOOKUP(F1625,'8 лет'!$O$5:$P$79,2),IF((C1625=9),VLOOKUP(F1625,'9 лет'!$O$5:$P$79,2),IF((C1625=10),VLOOKUP(F1625,'10 лет'!$O$5:$P$79,2),IF((C1625=11),VLOOKUP(F1625,'11 лет'!$O$5:$P$79,2),IF((C1625=12),VLOOKUP(F1625,'12 лет'!$Q$5:$R$79,2),IF((C1625=13),VLOOKUP(F1625,'13 лет'!$Q$5:$R$79,2),IF((C1625=14),VLOOKUP(F1625,'14 лет'!$Q$5:$R$79,2),IF((C1625=15),VLOOKUP(F1625,'15 лет'!$Q$5:$R$79,2),IF((C1625=16),VLOOKUP(F1625,'16 лет'!$Q$5:$R$79,2),IF((C1625=17),VLOOKUP(F1625,'17 лет'!$Q$5:$R$79,2))))))))))))</f>
        <v>0</v>
      </c>
      <c r="H1625" s="28"/>
      <c r="I1625" s="17">
        <f>IF((C1625&lt;=7),VLOOKUP(H1625,'7 лет'!$Q$5:$R$79,2),IF((C1625=8),VLOOKUP(H1625,'8 лет'!$Q$5:$R$79,2),IF((C1625=9),VLOOKUP(H1625,'9 лет'!$Q$5:$R$79,2),IF((C1625=10),VLOOKUP(H1625,'10 лет'!$Q$5:$R$79,2),IF((C1625=11),VLOOKUP(H1625,'11 лет'!$Q$5:$R$79,2),IF((C1625=12),VLOOKUP(H1625,'12 лет'!$S$5:$T$79,2),IF((C1625=13),VLOOKUP(H1625,'13 лет'!$S$5:$T$79,2),IF((C1625=14),VLOOKUP(H1625,'14 лет'!$S$5:$T$79,2),IF((C1625=15),VLOOKUP(H1625,'15 лет'!$S$5:$T$79,2),IF((C1625=16),VLOOKUP(H1625,'16 лет'!$S$5:$T$79,2),IF((C1625=17),VLOOKUP(H1625,'17 лет'!$S$5:$T$79,2))))))))))))</f>
        <v>0</v>
      </c>
      <c r="J1625" s="28"/>
      <c r="K1625" s="17">
        <f>IF((C1625&lt;=7),VLOOKUP(J1625,'7 лет'!$S$5:$T$79,2),IF((C1625=8),VLOOKUP(J1625,'8 лет'!$S$5:$T$79,2),IF((C1625=9),VLOOKUP(J1625,'9 лет'!$S$5:$T$79,2),IF((C1625=10),VLOOKUP(J1625,'10 лет'!$S$5:$T$79,2),IF((C1625=11),VLOOKUP(J1625,'11 лет'!$S$5:$T$79,2),IF((C1625=12),VLOOKUP(J1625,'12 лет'!$U$5:$V$79,2),IF((C1625=13),VLOOKUP(J1625,'13 лет'!$U$5:$V$79,2),IF((C1625=14),VLOOKUP(J1625,'14 лет'!$U$5:$V$79,2),IF(C1625&gt;=15,"0")))))))))</f>
        <v>0</v>
      </c>
      <c r="L1625" s="28"/>
      <c r="M1625" s="17" t="str">
        <f>IF((C1625=12),VLOOKUP(L1625,'12 лет'!$W$5:$X$85,2),IF((C1625=13),VLOOKUP(L1625,'13 лет'!$W$5:$X$84,2),IF((C1625=14),VLOOKUP(L1625,'14 лет'!$W$5:$X$82,2),IF((C1625=15),VLOOKUP(L1625,'15 лет'!$U$5:$V$82,2),IF((C1625=16),VLOOKUP(L1625,'16 лет'!$U$5:$V$78,2),IF((C1625=17),VLOOKUP(L1625,'17 лет'!$U$5:$V$78,2),IF(C1625&lt;12,"0")))))))</f>
        <v>0</v>
      </c>
      <c r="N1625" s="28"/>
      <c r="O1625" s="17" t="str">
        <f>IF((C1625=15),VLOOKUP(N1625,'15 лет'!$W$5:$X$115,2),IF((C1625=16),VLOOKUP(N1625,'16 лет'!$W$5:$X$113,2),IF((C1625=17),VLOOKUP(N1625,'17 лет'!$W$5:$X$113,2),IF(C1625&lt;15,"0"))))</f>
        <v>0</v>
      </c>
      <c r="P1625" s="11"/>
      <c r="Q1625" s="17">
        <f>IF((C1625&lt;=7),VLOOKUP(P1625,'7 лет'!$U$5:$V$79,2),IF((C1625=8),VLOOKUP(P1625,'8 лет'!$U$5:$V$79,2),IF((C1625=9),VLOOKUP(P1625,'9 лет'!$U$5:$V$79,2),IF((C1625=10),VLOOKUP(P1625,'10 лет'!$U$5:$V$79,2),IF((C1625=11),VLOOKUP(P1625,'11 лет'!$U$5:$V$79,2),IF((C1625=12),VLOOKUP(P1625,'12 лет'!$Y$5:$Z$79,2),IF((C1625=13),VLOOKUP(P1625,'13 лет'!$Y$5:$Z$79,2),IF((C1625=14),VLOOKUP(P1625,'14 лет'!$Y$5:$Z$79,2),IF((C1625=15),VLOOKUP(P1625,'15 лет'!$Y$5:$Z$79,2),IF((C1625=16),VLOOKUP(P1625,'16 лет'!$Y$5:$Z$79,2),IF((C1625=17),VLOOKUP(P1625,'17 лет'!$Y$5:$Z$79,2))))))))))))</f>
        <v>35</v>
      </c>
      <c r="R1625" s="28"/>
      <c r="S1625" s="17">
        <f>IF((C1625&lt;=7),VLOOKUP(R1625,'7 лет'!$W$5:$X$79,2),IF((C1625=8),VLOOKUP(R1625,'8 лет'!$W$5:$X$79,2),IF((C1625=9),VLOOKUP(R1625,'9 лет'!$W$5:$X$79,2),IF((C1625=10),VLOOKUP(R1625,'10 лет'!$W$5:$X$79,2),IF((C1625=11),VLOOKUP(R1625,'11 лет'!$W$5:$X$79,2),IF((C1625=12),VLOOKUP(R1625,'12 лет'!$AA$5:$AB$79,2),IF((C1625=13),VLOOKUP(R1625,'13 лет'!$AA$5:$AB$79,2),IF((C1625=14),VLOOKUP(R1625,'14 лет'!$AA$5:$AB$79,2),IF((C1625=15),VLOOKUP(R1625,'15 лет'!$AA$5:$AB$79,2),IF((C1625=16),VLOOKUP(R1625,'16 лет'!$AA$5:$AB$79,2),IF((C1625=17),VLOOKUP(R1625,'17 лет'!$AA$5:$AB$79,2))))))))))))</f>
        <v>0</v>
      </c>
      <c r="T1625" s="35">
        <f t="shared" si="77"/>
        <v>35</v>
      </c>
      <c r="U1625" s="4">
        <f>'Личное первенство девушки'!U243</f>
        <v>7</v>
      </c>
      <c r="V1625" s="120"/>
      <c r="W1625" s="111"/>
      <c r="X1625" t="str">
        <f>P1610</f>
        <v>Субъект РФ 39</v>
      </c>
    </row>
    <row r="1626" spans="1:24" ht="18.75">
      <c r="A1626" s="28">
        <v>4</v>
      </c>
      <c r="B1626" s="80"/>
      <c r="C1626" s="28"/>
      <c r="D1626" s="28"/>
      <c r="E1626" s="17">
        <f>IF((C1626&lt;=7),VLOOKUP(D1626,'7 лет'!$M$5:$N$78,2),IF((C1626=8),VLOOKUP(D1626,'8 лет'!$M$5:$N$78,2),IF((C1626=9),VLOOKUP(D1626,'9 лет'!$M$5:$N$78,2),IF((C1626=10),VLOOKUP(D1626,'10 лет'!$M$5:$N$78,2),IF((C1626=11),VLOOKUP(D1626,'11 лет'!$M$5:$N$78,2),IF((C1626=12),VLOOKUP(D1626,'12 лет'!$O$5:$P$78,2),IF((C1626=13),VLOOKUP(D1626,'13 лет'!$O$5:$P$78,2),IF((C1626=14),VLOOKUP(D1626,'14 лет'!$O$5:$P$78,2),IF((C1626=15),VLOOKUP(D1626,'15 лет'!$O$5:$P$78,2),IF((C1626=16),VLOOKUP(D1626,'16 лет'!$O$5:$P$78,2),IF((C1626=17),VLOOKUP(D1626,'17 лет'!$O$5:$P$78,2))))))))))))</f>
        <v>0</v>
      </c>
      <c r="F1626" s="28"/>
      <c r="G1626" s="17">
        <f>IF((C1626&lt;=7),VLOOKUP(F1626,'7 лет'!$O$5:$P$79,2),IF((C1626=8),VLOOKUP(F1626,'8 лет'!$O$5:$P$79,2),IF((C1626=9),VLOOKUP(F1626,'9 лет'!$O$5:$P$79,2),IF((C1626=10),VLOOKUP(F1626,'10 лет'!$O$5:$P$79,2),IF((C1626=11),VLOOKUP(F1626,'11 лет'!$O$5:$P$79,2),IF((C1626=12),VLOOKUP(F1626,'12 лет'!$Q$5:$R$79,2),IF((C1626=13),VLOOKUP(F1626,'13 лет'!$Q$5:$R$79,2),IF((C1626=14),VLOOKUP(F1626,'14 лет'!$Q$5:$R$79,2),IF((C1626=15),VLOOKUP(F1626,'15 лет'!$Q$5:$R$79,2),IF((C1626=16),VLOOKUP(F1626,'16 лет'!$Q$5:$R$79,2),IF((C1626=17),VLOOKUP(F1626,'17 лет'!$Q$5:$R$79,2))))))))))))</f>
        <v>0</v>
      </c>
      <c r="H1626" s="28"/>
      <c r="I1626" s="17">
        <f>IF((C1626&lt;=7),VLOOKUP(H1626,'7 лет'!$Q$5:$R$79,2),IF((C1626=8),VLOOKUP(H1626,'8 лет'!$Q$5:$R$79,2),IF((C1626=9),VLOOKUP(H1626,'9 лет'!$Q$5:$R$79,2),IF((C1626=10),VLOOKUP(H1626,'10 лет'!$Q$5:$R$79,2),IF((C1626=11),VLOOKUP(H1626,'11 лет'!$Q$5:$R$79,2),IF((C1626=12),VLOOKUP(H1626,'12 лет'!$S$5:$T$79,2),IF((C1626=13),VLOOKUP(H1626,'13 лет'!$S$5:$T$79,2),IF((C1626=14),VLOOKUP(H1626,'14 лет'!$S$5:$T$79,2),IF((C1626=15),VLOOKUP(H1626,'15 лет'!$S$5:$T$79,2),IF((C1626=16),VLOOKUP(H1626,'16 лет'!$S$5:$T$79,2),IF((C1626=17),VLOOKUP(H1626,'17 лет'!$S$5:$T$79,2))))))))))))</f>
        <v>0</v>
      </c>
      <c r="J1626" s="28"/>
      <c r="K1626" s="17">
        <f>IF((C1626&lt;=7),VLOOKUP(J1626,'7 лет'!$S$5:$T$79,2),IF((C1626=8),VLOOKUP(J1626,'8 лет'!$S$5:$T$79,2),IF((C1626=9),VLOOKUP(J1626,'9 лет'!$S$5:$T$79,2),IF((C1626=10),VLOOKUP(J1626,'10 лет'!$S$5:$T$79,2),IF((C1626=11),VLOOKUP(J1626,'11 лет'!$S$5:$T$79,2),IF((C1626=12),VLOOKUP(J1626,'12 лет'!$U$5:$V$79,2),IF((C1626=13),VLOOKUP(J1626,'13 лет'!$U$5:$V$79,2),IF((C1626=14),VLOOKUP(J1626,'14 лет'!$U$5:$V$79,2),IF(C1626&gt;=15,"0")))))))))</f>
        <v>0</v>
      </c>
      <c r="L1626" s="28"/>
      <c r="M1626" s="17" t="str">
        <f>IF((C1626=12),VLOOKUP(L1626,'12 лет'!$W$5:$X$85,2),IF((C1626=13),VLOOKUP(L1626,'13 лет'!$W$5:$X$84,2),IF((C1626=14),VLOOKUP(L1626,'14 лет'!$W$5:$X$82,2),IF((C1626=15),VLOOKUP(L1626,'15 лет'!$U$5:$V$82,2),IF((C1626=16),VLOOKUP(L1626,'16 лет'!$U$5:$V$78,2),IF((C1626=17),VLOOKUP(L1626,'17 лет'!$U$5:$V$78,2),IF(C1626&lt;12,"0")))))))</f>
        <v>0</v>
      </c>
      <c r="N1626" s="28"/>
      <c r="O1626" s="17" t="str">
        <f>IF((C1626=15),VLOOKUP(N1626,'15 лет'!$W$5:$X$115,2),IF((C1626=16),VLOOKUP(N1626,'16 лет'!$W$5:$X$113,2),IF((C1626=17),VLOOKUP(N1626,'17 лет'!$W$5:$X$113,2),IF(C1626&lt;15,"0"))))</f>
        <v>0</v>
      </c>
      <c r="P1626" s="11"/>
      <c r="Q1626" s="17">
        <f>IF((C1626&lt;=7),VLOOKUP(P1626,'7 лет'!$U$5:$V$79,2),IF((C1626=8),VLOOKUP(P1626,'8 лет'!$U$5:$V$79,2),IF((C1626=9),VLOOKUP(P1626,'9 лет'!$U$5:$V$79,2),IF((C1626=10),VLOOKUP(P1626,'10 лет'!$U$5:$V$79,2),IF((C1626=11),VLOOKUP(P1626,'11 лет'!$U$5:$V$79,2),IF((C1626=12),VLOOKUP(P1626,'12 лет'!$Y$5:$Z$79,2),IF((C1626=13),VLOOKUP(P1626,'13 лет'!$Y$5:$Z$79,2),IF((C1626=14),VLOOKUP(P1626,'14 лет'!$Y$5:$Z$79,2),IF((C1626=15),VLOOKUP(P1626,'15 лет'!$Y$5:$Z$79,2),IF((C1626=16),VLOOKUP(P1626,'16 лет'!$Y$5:$Z$79,2),IF((C1626=17),VLOOKUP(P1626,'17 лет'!$Y$5:$Z$79,2))))))))))))</f>
        <v>35</v>
      </c>
      <c r="R1626" s="28"/>
      <c r="S1626" s="17">
        <f>IF((C1626&lt;=7),VLOOKUP(R1626,'7 лет'!$W$5:$X$79,2),IF((C1626=8),VLOOKUP(R1626,'8 лет'!$W$5:$X$79,2),IF((C1626=9),VLOOKUP(R1626,'9 лет'!$W$5:$X$79,2),IF((C1626=10),VLOOKUP(R1626,'10 лет'!$W$5:$X$79,2),IF((C1626=11),VLOOKUP(R1626,'11 лет'!$W$5:$X$79,2),IF((C1626=12),VLOOKUP(R1626,'12 лет'!$AA$5:$AB$79,2),IF((C1626=13),VLOOKUP(R1626,'13 лет'!$AA$5:$AB$79,2),IF((C1626=14),VLOOKUP(R1626,'14 лет'!$AA$5:$AB$79,2),IF((C1626=15),VLOOKUP(R1626,'15 лет'!$AA$5:$AB$79,2),IF((C1626=16),VLOOKUP(R1626,'16 лет'!$AA$5:$AB$79,2),IF((C1626=17),VLOOKUP(R1626,'17 лет'!$AA$5:$AB$79,2))))))))))))</f>
        <v>0</v>
      </c>
      <c r="T1626" s="35">
        <f t="shared" si="77"/>
        <v>35</v>
      </c>
      <c r="U1626" s="4">
        <f>'Личное первенство девушки'!U244</f>
        <v>7</v>
      </c>
      <c r="V1626" s="120"/>
      <c r="W1626" s="111"/>
      <c r="X1626" t="str">
        <f>P1610</f>
        <v>Субъект РФ 39</v>
      </c>
    </row>
    <row r="1627" spans="1:24" ht="18.75">
      <c r="A1627" s="28">
        <v>5</v>
      </c>
      <c r="B1627" s="84"/>
      <c r="C1627" s="30"/>
      <c r="D1627" s="14"/>
      <c r="E1627" s="17">
        <f>IF((C1627&lt;=7),VLOOKUP(D1627,'7 лет'!$M$5:$N$78,2),IF((C1627=8),VLOOKUP(D1627,'8 лет'!$M$5:$N$78,2),IF((C1627=9),VLOOKUP(D1627,'9 лет'!$M$5:$N$78,2),IF((C1627=10),VLOOKUP(D1627,'10 лет'!$M$5:$N$78,2),IF((C1627=11),VLOOKUP(D1627,'11 лет'!$M$5:$N$78,2),IF((C1627=12),VLOOKUP(D1627,'12 лет'!$O$5:$P$78,2),IF((C1627=13),VLOOKUP(D1627,'13 лет'!$O$5:$P$78,2),IF((C1627=14),VLOOKUP(D1627,'14 лет'!$O$5:$P$78,2),IF((C1627=15),VLOOKUP(D1627,'15 лет'!$O$5:$P$78,2),IF((C1627=16),VLOOKUP(D1627,'16 лет'!$O$5:$P$78,2),IF((C1627=17),VLOOKUP(D1627,'17 лет'!$O$5:$P$78,2))))))))))))</f>
        <v>0</v>
      </c>
      <c r="F1627" s="14"/>
      <c r="G1627" s="17">
        <f>IF((C1627&lt;=7),VLOOKUP(F1627,'7 лет'!$O$5:$P$79,2),IF((C1627=8),VLOOKUP(F1627,'8 лет'!$O$5:$P$79,2),IF((C1627=9),VLOOKUP(F1627,'9 лет'!$O$5:$P$79,2),IF((C1627=10),VLOOKUP(F1627,'10 лет'!$O$5:$P$79,2),IF((C1627=11),VLOOKUP(F1627,'11 лет'!$O$5:$P$79,2),IF((C1627=12),VLOOKUP(F1627,'12 лет'!$Q$5:$R$79,2),IF((C1627=13),VLOOKUP(F1627,'13 лет'!$Q$5:$R$79,2),IF((C1627=14),VLOOKUP(F1627,'14 лет'!$Q$5:$R$79,2),IF((C1627=15),VLOOKUP(F1627,'15 лет'!$Q$5:$R$79,2),IF((C1627=16),VLOOKUP(F1627,'16 лет'!$Q$5:$R$79,2),IF((C1627=17),VLOOKUP(F1627,'17 лет'!$Q$5:$R$79,2))))))))))))</f>
        <v>0</v>
      </c>
      <c r="H1627" s="14"/>
      <c r="I1627" s="17">
        <f>IF((C1627&lt;=7),VLOOKUP(H1627,'7 лет'!$Q$5:$R$79,2),IF((C1627=8),VLOOKUP(H1627,'8 лет'!$Q$5:$R$79,2),IF((C1627=9),VLOOKUP(H1627,'9 лет'!$Q$5:$R$79,2),IF((C1627=10),VLOOKUP(H1627,'10 лет'!$Q$5:$R$79,2),IF((C1627=11),VLOOKUP(H1627,'11 лет'!$Q$5:$R$79,2),IF((C1627=12),VLOOKUP(H1627,'12 лет'!$S$5:$T$79,2),IF((C1627=13),VLOOKUP(H1627,'13 лет'!$S$5:$T$79,2),IF((C1627=14),VLOOKUP(H1627,'14 лет'!$S$5:$T$79,2),IF((C1627=15),VLOOKUP(H1627,'15 лет'!$S$5:$T$79,2),IF((C1627=16),VLOOKUP(H1627,'16 лет'!$S$5:$T$79,2),IF((C1627=17),VLOOKUP(H1627,'17 лет'!$S$5:$T$79,2))))))))))))</f>
        <v>0</v>
      </c>
      <c r="J1627" s="14"/>
      <c r="K1627" s="17">
        <f>IF((C1627&lt;=7),VLOOKUP(J1627,'7 лет'!$S$5:$T$79,2),IF((C1627=8),VLOOKUP(J1627,'8 лет'!$S$5:$T$79,2),IF((C1627=9),VLOOKUP(J1627,'9 лет'!$S$5:$T$79,2),IF((C1627=10),VLOOKUP(J1627,'10 лет'!$S$5:$T$79,2),IF((C1627=11),VLOOKUP(J1627,'11 лет'!$S$5:$T$79,2),IF((C1627=12),VLOOKUP(J1627,'12 лет'!$U$5:$V$79,2),IF((C1627=13),VLOOKUP(J1627,'13 лет'!$U$5:$V$79,2),IF((C1627=14),VLOOKUP(J1627,'14 лет'!$U$5:$V$79,2),IF(C1627&gt;=15,"0")))))))))</f>
        <v>0</v>
      </c>
      <c r="L1627" s="28"/>
      <c r="M1627" s="17" t="str">
        <f>IF((C1627=12),VLOOKUP(L1627,'12 лет'!$W$5:$X$85,2),IF((C1627=13),VLOOKUP(L1627,'13 лет'!$W$5:$X$84,2),IF((C1627=14),VLOOKUP(L1627,'14 лет'!$W$5:$X$82,2),IF((C1627=15),VLOOKUP(L1627,'15 лет'!$U$5:$V$82,2),IF((C1627=16),VLOOKUP(L1627,'16 лет'!$U$5:$V$78,2),IF((C1627=17),VLOOKUP(L1627,'17 лет'!$U$5:$V$78,2),IF(C1627&lt;12,"0")))))))</f>
        <v>0</v>
      </c>
      <c r="N1627" s="14"/>
      <c r="O1627" s="17" t="str">
        <f>IF((C1627=15),VLOOKUP(N1627,'15 лет'!$W$5:$X$115,2),IF((C1627=16),VLOOKUP(N1627,'16 лет'!$W$5:$X$113,2),IF((C1627=17),VLOOKUP(N1627,'17 лет'!$W$5:$X$113,2),IF(C1627&lt;15,"0"))))</f>
        <v>0</v>
      </c>
      <c r="P1627" s="14"/>
      <c r="Q1627" s="17">
        <f>IF((C1627&lt;=7),VLOOKUP(P1627,'7 лет'!$U$5:$V$79,2),IF((C1627=8),VLOOKUP(P1627,'8 лет'!$U$5:$V$79,2),IF((C1627=9),VLOOKUP(P1627,'9 лет'!$U$5:$V$79,2),IF((C1627=10),VLOOKUP(P1627,'10 лет'!$U$5:$V$79,2),IF((C1627=11),VLOOKUP(P1627,'11 лет'!$U$5:$V$79,2),IF((C1627=12),VLOOKUP(P1627,'12 лет'!$Y$5:$Z$79,2),IF((C1627=13),VLOOKUP(P1627,'13 лет'!$Y$5:$Z$79,2),IF((C1627=14),VLOOKUP(P1627,'14 лет'!$Y$5:$Z$79,2),IF((C1627=15),VLOOKUP(P1627,'15 лет'!$Y$5:$Z$79,2),IF((C1627=16),VLOOKUP(P1627,'16 лет'!$Y$5:$Z$79,2),IF((C1627=17),VLOOKUP(P1627,'17 лет'!$Y$5:$Z$79,2))))))))))))</f>
        <v>35</v>
      </c>
      <c r="R1627" s="14"/>
      <c r="S1627" s="17">
        <f>IF((C1627&lt;=7),VLOOKUP(R1627,'7 лет'!$W$5:$X$79,2),IF((C1627=8),VLOOKUP(R1627,'8 лет'!$W$5:$X$79,2),IF((C1627=9),VLOOKUP(R1627,'9 лет'!$W$5:$X$79,2),IF((C1627=10),VLOOKUP(R1627,'10 лет'!$W$5:$X$79,2),IF((C1627=11),VLOOKUP(R1627,'11 лет'!$W$5:$X$79,2),IF((C1627=12),VLOOKUP(R1627,'12 лет'!$AA$5:$AB$79,2),IF((C1627=13),VLOOKUP(R1627,'13 лет'!$AA$5:$AB$79,2),IF((C1627=14),VLOOKUP(R1627,'14 лет'!$AA$5:$AB$79,2),IF((C1627=15),VLOOKUP(R1627,'15 лет'!$AA$5:$AB$79,2),IF((C1627=16),VLOOKUP(R1627,'16 лет'!$AA$5:$AB$79,2),IF((C1627=17),VLOOKUP(R1627,'17 лет'!$AA$5:$AB$79,2))))))))))))</f>
        <v>0</v>
      </c>
      <c r="T1627" s="35">
        <f t="shared" si="77"/>
        <v>35</v>
      </c>
      <c r="U1627" s="4">
        <f>'Личное первенство девушки'!U245</f>
        <v>7</v>
      </c>
      <c r="V1627" s="120"/>
      <c r="W1627" s="111"/>
      <c r="X1627" t="str">
        <f>P1610</f>
        <v>Субъект РФ 39</v>
      </c>
    </row>
    <row r="1628" spans="1:24" ht="18.75">
      <c r="A1628" s="28">
        <v>6</v>
      </c>
      <c r="B1628" s="84"/>
      <c r="C1628" s="30"/>
      <c r="D1628" s="14"/>
      <c r="E1628" s="17">
        <f>IF((C1628&lt;=7),VLOOKUP(D1628,'7 лет'!$M$5:$N$78,2),IF((C1628=8),VLOOKUP(D1628,'8 лет'!$M$5:$N$78,2),IF((C1628=9),VLOOKUP(D1628,'9 лет'!$M$5:$N$78,2),IF((C1628=10),VLOOKUP(D1628,'10 лет'!$M$5:$N$78,2),IF((C1628=11),VLOOKUP(D1628,'11 лет'!$M$5:$N$78,2),IF((C1628=12),VLOOKUP(D1628,'12 лет'!$O$5:$P$78,2),IF((C1628=13),VLOOKUP(D1628,'13 лет'!$O$5:$P$78,2),IF((C1628=14),VLOOKUP(D1628,'14 лет'!$O$5:$P$78,2),IF((C1628=15),VLOOKUP(D1628,'15 лет'!$O$5:$P$78,2),IF((C1628=16),VLOOKUP(D1628,'16 лет'!$O$5:$P$78,2),IF((C1628=17),VLOOKUP(D1628,'17 лет'!$O$5:$P$78,2))))))))))))</f>
        <v>0</v>
      </c>
      <c r="F1628" s="14"/>
      <c r="G1628" s="17">
        <f>IF((C1628&lt;=7),VLOOKUP(F1628,'7 лет'!$O$5:$P$79,2),IF((C1628=8),VLOOKUP(F1628,'8 лет'!$O$5:$P$79,2),IF((C1628=9),VLOOKUP(F1628,'9 лет'!$O$5:$P$79,2),IF((C1628=10),VLOOKUP(F1628,'10 лет'!$O$5:$P$79,2),IF((C1628=11),VLOOKUP(F1628,'11 лет'!$O$5:$P$79,2),IF((C1628=12),VLOOKUP(F1628,'12 лет'!$Q$5:$R$79,2),IF((C1628=13),VLOOKUP(F1628,'13 лет'!$Q$5:$R$79,2),IF((C1628=14),VLOOKUP(F1628,'14 лет'!$Q$5:$R$79,2),IF((C1628=15),VLOOKUP(F1628,'15 лет'!$Q$5:$R$79,2),IF((C1628=16),VLOOKUP(F1628,'16 лет'!$Q$5:$R$79,2),IF((C1628=17),VLOOKUP(F1628,'17 лет'!$Q$5:$R$79,2))))))))))))</f>
        <v>0</v>
      </c>
      <c r="H1628" s="14"/>
      <c r="I1628" s="17">
        <f>IF((C1628&lt;=7),VLOOKUP(H1628,'7 лет'!$Q$5:$R$79,2),IF((C1628=8),VLOOKUP(H1628,'8 лет'!$Q$5:$R$79,2),IF((C1628=9),VLOOKUP(H1628,'9 лет'!$Q$5:$R$79,2),IF((C1628=10),VLOOKUP(H1628,'10 лет'!$Q$5:$R$79,2),IF((C1628=11),VLOOKUP(H1628,'11 лет'!$Q$5:$R$79,2),IF((C1628=12),VLOOKUP(H1628,'12 лет'!$S$5:$T$79,2),IF((C1628=13),VLOOKUP(H1628,'13 лет'!$S$5:$T$79,2),IF((C1628=14),VLOOKUP(H1628,'14 лет'!$S$5:$T$79,2),IF((C1628=15),VLOOKUP(H1628,'15 лет'!$S$5:$T$79,2),IF((C1628=16),VLOOKUP(H1628,'16 лет'!$S$5:$T$79,2),IF((C1628=17),VLOOKUP(H1628,'17 лет'!$S$5:$T$79,2))))))))))))</f>
        <v>0</v>
      </c>
      <c r="J1628" s="14"/>
      <c r="K1628" s="17">
        <f>IF((C1628&lt;=7),VLOOKUP(J1628,'7 лет'!$S$5:$T$79,2),IF((C1628=8),VLOOKUP(J1628,'8 лет'!$S$5:$T$79,2),IF((C1628=9),VLOOKUP(J1628,'9 лет'!$S$5:$T$79,2),IF((C1628=10),VLOOKUP(J1628,'10 лет'!$S$5:$T$79,2),IF((C1628=11),VLOOKUP(J1628,'11 лет'!$S$5:$T$79,2),IF((C1628=12),VLOOKUP(J1628,'12 лет'!$U$5:$V$79,2),IF((C1628=13),VLOOKUP(J1628,'13 лет'!$U$5:$V$79,2),IF((C1628=14),VLOOKUP(J1628,'14 лет'!$U$5:$V$79,2),IF(C1628&gt;=15,"0")))))))))</f>
        <v>0</v>
      </c>
      <c r="L1628" s="28"/>
      <c r="M1628" s="17" t="str">
        <f>IF((C1628=12),VLOOKUP(L1628,'12 лет'!$W$5:$X$85,2),IF((C1628=13),VLOOKUP(L1628,'13 лет'!$W$5:$X$84,2),IF((C1628=14),VLOOKUP(L1628,'14 лет'!$W$5:$X$82,2),IF((C1628=15),VLOOKUP(L1628,'15 лет'!$U$5:$V$82,2),IF((C1628=16),VLOOKUP(L1628,'16 лет'!$U$5:$V$78,2),IF((C1628=17),VLOOKUP(L1628,'17 лет'!$U$5:$V$78,2),IF(C1628&lt;12,"0")))))))</f>
        <v>0</v>
      </c>
      <c r="N1628" s="14"/>
      <c r="O1628" s="17" t="str">
        <f>IF((C1628=15),VLOOKUP(N1628,'15 лет'!$W$5:$X$115,2),IF((C1628=16),VLOOKUP(N1628,'16 лет'!$W$5:$X$113,2),IF((C1628=17),VLOOKUP(N1628,'17 лет'!$W$5:$X$113,2),IF(C1628&lt;15,"0"))))</f>
        <v>0</v>
      </c>
      <c r="P1628" s="14"/>
      <c r="Q1628" s="17">
        <f>IF((C1628&lt;=7),VLOOKUP(P1628,'7 лет'!$U$5:$V$79,2),IF((C1628=8),VLOOKUP(P1628,'8 лет'!$U$5:$V$79,2),IF((C1628=9),VLOOKUP(P1628,'9 лет'!$U$5:$V$79,2),IF((C1628=10),VLOOKUP(P1628,'10 лет'!$U$5:$V$79,2),IF((C1628=11),VLOOKUP(P1628,'11 лет'!$U$5:$V$79,2),IF((C1628=12),VLOOKUP(P1628,'12 лет'!$Y$5:$Z$79,2),IF((C1628=13),VLOOKUP(P1628,'13 лет'!$Y$5:$Z$79,2),IF((C1628=14),VLOOKUP(P1628,'14 лет'!$Y$5:$Z$79,2),IF((C1628=15),VLOOKUP(P1628,'15 лет'!$Y$5:$Z$79,2),IF((C1628=16),VLOOKUP(P1628,'16 лет'!$Y$5:$Z$79,2),IF((C1628=17),VLOOKUP(P1628,'17 лет'!$Y$5:$Z$79,2))))))))))))</f>
        <v>35</v>
      </c>
      <c r="R1628" s="14"/>
      <c r="S1628" s="17">
        <f>IF((C1628&lt;=7),VLOOKUP(R1628,'7 лет'!$W$5:$X$79,2),IF((C1628=8),VLOOKUP(R1628,'8 лет'!$W$5:$X$79,2),IF((C1628=9),VLOOKUP(R1628,'9 лет'!$W$5:$X$79,2),IF((C1628=10),VLOOKUP(R1628,'10 лет'!$W$5:$X$79,2),IF((C1628=11),VLOOKUP(R1628,'11 лет'!$W$5:$X$79,2),IF((C1628=12),VLOOKUP(R1628,'12 лет'!$AA$5:$AB$79,2),IF((C1628=13),VLOOKUP(R1628,'13 лет'!$AA$5:$AB$79,2),IF((C1628=14),VLOOKUP(R1628,'14 лет'!$AA$5:$AB$79,2),IF((C1628=15),VLOOKUP(R1628,'15 лет'!$AA$5:$AB$79,2),IF((C1628=16),VLOOKUP(R1628,'16 лет'!$AA$5:$AB$79,2),IF((C1628=17),VLOOKUP(R1628,'17 лет'!$AA$5:$AB$79,2))))))))))))</f>
        <v>0</v>
      </c>
      <c r="T1628" s="35">
        <f t="shared" si="77"/>
        <v>35</v>
      </c>
      <c r="U1628" s="4">
        <f>'Личное первенство девушки'!U246</f>
        <v>7</v>
      </c>
      <c r="V1628" s="120"/>
      <c r="W1628" s="111"/>
      <c r="X1628" t="str">
        <f>P1610</f>
        <v>Субъект РФ 39</v>
      </c>
    </row>
    <row r="1629" spans="1:24" ht="18.75">
      <c r="A1629" s="122"/>
      <c r="B1629" s="123"/>
      <c r="C1629" s="123"/>
      <c r="D1629" s="123"/>
      <c r="E1629" s="123"/>
      <c r="F1629" s="123"/>
      <c r="G1629" s="123"/>
      <c r="H1629" s="123"/>
      <c r="I1629" s="123"/>
      <c r="J1629" s="123"/>
      <c r="K1629" s="123"/>
      <c r="L1629" s="123"/>
      <c r="M1629" s="123"/>
      <c r="N1629" s="123"/>
      <c r="O1629" s="123"/>
      <c r="P1629" s="128" t="s">
        <v>293</v>
      </c>
      <c r="Q1629" s="128"/>
      <c r="R1629" s="128"/>
      <c r="S1629" s="129"/>
      <c r="T1629" s="124">
        <f ca="1">SUMPRODUCT(LARGE($T$1623:$T$1628,ROW(INDIRECT("T1:T"&amp;Z17))))</f>
        <v>175</v>
      </c>
      <c r="U1629" s="125"/>
      <c r="V1629" s="120"/>
      <c r="W1629" s="111"/>
    </row>
    <row r="1630" spans="1:24" ht="30" customHeight="1">
      <c r="A1630" s="131"/>
      <c r="B1630" s="132"/>
      <c r="C1630" s="132"/>
      <c r="D1630" s="132"/>
      <c r="E1630" s="132"/>
      <c r="F1630" s="132"/>
      <c r="G1630" s="132"/>
      <c r="H1630" s="132"/>
      <c r="I1630" s="132"/>
      <c r="J1630" s="132"/>
      <c r="K1630" s="132"/>
      <c r="L1630" s="132"/>
      <c r="M1630" s="132"/>
      <c r="N1630" s="132"/>
      <c r="O1630" s="132"/>
      <c r="P1630" s="126" t="s">
        <v>294</v>
      </c>
      <c r="Q1630" s="126"/>
      <c r="R1630" s="126"/>
      <c r="S1630" s="126"/>
      <c r="T1630" s="133">
        <f ca="1">SUM(T1621+T1629)</f>
        <v>425</v>
      </c>
      <c r="U1630" s="134"/>
      <c r="V1630" s="121"/>
      <c r="W1630" s="112"/>
    </row>
    <row r="1631" spans="1:24">
      <c r="A1631" s="15"/>
      <c r="B1631" s="15"/>
      <c r="C1631" s="15"/>
      <c r="D1631" s="15"/>
      <c r="E1631" s="15"/>
      <c r="F1631" s="15"/>
      <c r="G1631" s="15"/>
      <c r="H1631" s="15"/>
      <c r="I1631" s="15"/>
      <c r="J1631" s="15"/>
      <c r="K1631" s="15"/>
      <c r="L1631" s="15"/>
      <c r="M1631" s="15"/>
      <c r="N1631" s="15"/>
      <c r="O1631" s="15"/>
      <c r="P1631" s="15"/>
      <c r="Q1631" s="15"/>
      <c r="R1631" s="15"/>
      <c r="S1631" s="15"/>
      <c r="T1631" s="15"/>
    </row>
    <row r="1632" spans="1:24">
      <c r="A1632" s="16"/>
      <c r="C1632" s="16"/>
      <c r="D1632" s="16"/>
      <c r="E1632" s="16"/>
      <c r="F1632" s="16"/>
      <c r="G1632" s="16"/>
      <c r="H1632" s="16"/>
      <c r="I1632" s="16"/>
      <c r="J1632" s="16"/>
      <c r="K1632" s="15"/>
      <c r="L1632" s="15"/>
      <c r="M1632" s="16"/>
      <c r="N1632" s="16"/>
      <c r="O1632" s="16"/>
      <c r="P1632" s="16"/>
      <c r="Q1632" s="16"/>
      <c r="R1632" s="16"/>
      <c r="S1632" s="16"/>
      <c r="T1632" s="16"/>
    </row>
    <row r="1633" spans="1:23">
      <c r="A1633" s="16"/>
      <c r="C1633" s="16"/>
      <c r="D1633" s="16"/>
      <c r="E1633" s="16"/>
      <c r="F1633" s="16"/>
      <c r="G1633" s="16"/>
      <c r="H1633" s="16"/>
      <c r="I1633" s="16"/>
      <c r="J1633" s="16"/>
      <c r="K1633" s="15"/>
      <c r="L1633" s="15"/>
      <c r="M1633" s="16"/>
      <c r="N1633" s="16"/>
      <c r="O1633" s="16"/>
      <c r="P1633" s="16"/>
      <c r="Q1633" s="16"/>
      <c r="R1633" s="16"/>
      <c r="S1633" s="16"/>
      <c r="T1633" s="16"/>
    </row>
    <row r="1634" spans="1:23" ht="16.5">
      <c r="A1634" s="15"/>
      <c r="B1634" s="81" t="s">
        <v>181</v>
      </c>
      <c r="C1634" s="15"/>
      <c r="D1634" s="15"/>
      <c r="E1634" s="15"/>
      <c r="F1634" s="15"/>
      <c r="G1634" s="15"/>
      <c r="H1634" s="15"/>
      <c r="I1634" s="15"/>
      <c r="J1634" s="15"/>
      <c r="K1634" s="15"/>
      <c r="L1634" s="15"/>
      <c r="M1634" s="15"/>
      <c r="N1634" s="15"/>
      <c r="O1634" s="15"/>
      <c r="P1634" s="15"/>
      <c r="Q1634" s="15"/>
      <c r="R1634" s="15"/>
      <c r="S1634" s="15"/>
      <c r="T1634" s="15"/>
    </row>
    <row r="1635" spans="1:23">
      <c r="A1635" s="15"/>
      <c r="B1635" s="16"/>
      <c r="C1635" s="16"/>
      <c r="D1635" s="15"/>
      <c r="E1635" s="15"/>
      <c r="F1635" s="15"/>
      <c r="G1635" s="15"/>
      <c r="H1635" s="15"/>
      <c r="I1635" s="15"/>
      <c r="J1635" s="15"/>
      <c r="K1635" s="15"/>
      <c r="L1635" s="15"/>
      <c r="M1635" s="15"/>
      <c r="N1635" s="15"/>
      <c r="O1635" s="15"/>
      <c r="P1635" s="15"/>
      <c r="Q1635" s="15"/>
      <c r="R1635" s="15"/>
      <c r="S1635" s="15"/>
      <c r="T1635" s="15"/>
    </row>
    <row r="1636" spans="1:23">
      <c r="A1636" s="15"/>
      <c r="B1636" s="15"/>
      <c r="C1636" s="16"/>
      <c r="D1636" s="15"/>
      <c r="E1636" s="15"/>
      <c r="F1636" s="15"/>
      <c r="G1636" s="15"/>
      <c r="H1636" s="15"/>
      <c r="I1636" s="15"/>
      <c r="J1636" s="15"/>
      <c r="K1636" s="15"/>
      <c r="L1636" s="15"/>
      <c r="M1636" s="15"/>
      <c r="N1636" s="15"/>
      <c r="O1636" s="15"/>
      <c r="P1636" s="15"/>
      <c r="Q1636" s="15"/>
      <c r="R1636" s="15"/>
      <c r="S1636" s="15"/>
      <c r="T1636" s="15"/>
    </row>
    <row r="1637" spans="1:23" ht="16.5">
      <c r="A1637" s="15"/>
      <c r="B1637" s="81" t="s">
        <v>182</v>
      </c>
      <c r="C1637" s="16"/>
      <c r="D1637" s="15"/>
      <c r="E1637" s="15"/>
      <c r="F1637" s="15"/>
      <c r="G1637" s="15"/>
      <c r="H1637" s="15"/>
      <c r="I1637" s="15"/>
      <c r="J1637" s="15"/>
      <c r="K1637" s="15"/>
      <c r="L1637" s="15"/>
      <c r="M1637" s="15"/>
      <c r="N1637" s="15"/>
      <c r="O1637" s="15"/>
      <c r="P1637" s="15"/>
      <c r="Q1637" s="15"/>
      <c r="R1637" s="15"/>
      <c r="S1637" s="15"/>
      <c r="T1637" s="15"/>
    </row>
    <row r="1639" spans="1:23" ht="18.75">
      <c r="A1639" s="113" t="s">
        <v>999</v>
      </c>
      <c r="B1639" s="113"/>
      <c r="C1639" s="113"/>
      <c r="D1639" s="113"/>
      <c r="E1639" s="113"/>
      <c r="F1639" s="113"/>
      <c r="G1639" s="113"/>
      <c r="H1639" s="113"/>
      <c r="I1639" s="113"/>
      <c r="J1639" s="113"/>
      <c r="K1639" s="113"/>
      <c r="L1639" s="113"/>
      <c r="M1639" s="113"/>
      <c r="N1639" s="113"/>
      <c r="O1639" s="113"/>
      <c r="P1639" s="113"/>
      <c r="Q1639" s="113"/>
      <c r="R1639" s="113"/>
      <c r="S1639" s="113"/>
      <c r="T1639" s="113"/>
      <c r="U1639" s="113"/>
      <c r="V1639" s="113"/>
      <c r="W1639" s="113"/>
    </row>
    <row r="1640" spans="1:23" ht="18.75">
      <c r="A1640" s="113" t="s">
        <v>998</v>
      </c>
      <c r="B1640" s="113"/>
      <c r="C1640" s="113"/>
      <c r="D1640" s="113"/>
      <c r="E1640" s="113"/>
      <c r="F1640" s="113"/>
      <c r="G1640" s="113"/>
      <c r="H1640" s="113"/>
      <c r="I1640" s="113"/>
      <c r="J1640" s="113"/>
      <c r="K1640" s="113"/>
      <c r="L1640" s="113"/>
      <c r="M1640" s="113"/>
      <c r="N1640" s="113"/>
      <c r="O1640" s="113"/>
      <c r="P1640" s="113"/>
      <c r="Q1640" s="113"/>
      <c r="R1640" s="113"/>
      <c r="S1640" s="113"/>
      <c r="T1640" s="113"/>
      <c r="U1640" s="113"/>
      <c r="V1640" s="113"/>
      <c r="W1640" s="113"/>
    </row>
    <row r="1642" spans="1:23">
      <c r="A1642" s="114" t="s">
        <v>169</v>
      </c>
      <c r="B1642" s="114"/>
      <c r="C1642" s="114"/>
      <c r="D1642" s="114"/>
      <c r="E1642" s="114"/>
      <c r="F1642" s="114"/>
      <c r="G1642" s="114"/>
      <c r="H1642" s="114"/>
      <c r="I1642" s="114"/>
      <c r="J1642" s="114"/>
      <c r="K1642" s="114"/>
      <c r="L1642" s="114"/>
      <c r="M1642" s="114"/>
      <c r="N1642" s="114"/>
      <c r="O1642" s="114"/>
      <c r="P1642" s="114"/>
      <c r="Q1642" s="114"/>
      <c r="R1642" s="114"/>
      <c r="S1642" s="114"/>
      <c r="T1642" s="114"/>
      <c r="U1642" s="114"/>
      <c r="V1642" s="114"/>
      <c r="W1642" s="114"/>
    </row>
    <row r="1643" spans="1:23">
      <c r="A1643" s="45"/>
      <c r="B1643" s="45"/>
      <c r="C1643" s="45"/>
      <c r="D1643" s="45"/>
      <c r="E1643" s="45"/>
      <c r="F1643" s="45"/>
      <c r="G1643" s="45"/>
      <c r="H1643" s="45"/>
      <c r="I1643" s="45"/>
      <c r="J1643" s="45"/>
      <c r="K1643" s="45"/>
      <c r="L1643" s="45"/>
      <c r="M1643" s="45"/>
      <c r="N1643" s="45"/>
      <c r="O1643" s="45"/>
      <c r="P1643" s="45"/>
      <c r="Q1643" s="45"/>
      <c r="R1643" s="45"/>
      <c r="S1643" s="45"/>
      <c r="T1643" s="45"/>
      <c r="U1643" s="45"/>
      <c r="V1643" s="45"/>
      <c r="W1643" s="45"/>
    </row>
    <row r="1644" spans="1:23" ht="18.75">
      <c r="A1644" s="115" t="s">
        <v>1013</v>
      </c>
      <c r="B1644" s="115"/>
      <c r="C1644" s="115"/>
      <c r="D1644" s="115"/>
      <c r="E1644" s="115"/>
      <c r="F1644" s="115"/>
      <c r="G1644" s="115"/>
      <c r="H1644" s="115"/>
      <c r="I1644" s="115"/>
      <c r="J1644" s="115"/>
      <c r="K1644" s="115"/>
      <c r="L1644" s="115"/>
      <c r="M1644" s="115"/>
      <c r="N1644" s="115"/>
      <c r="O1644" s="115"/>
      <c r="P1644" s="115"/>
      <c r="Q1644" s="115"/>
      <c r="R1644" s="115"/>
      <c r="S1644" s="115"/>
      <c r="T1644" s="115"/>
      <c r="U1644" s="115"/>
      <c r="V1644" s="115"/>
      <c r="W1644" s="115"/>
    </row>
    <row r="1645" spans="1:23" ht="18.75">
      <c r="A1645" s="115" t="s">
        <v>996</v>
      </c>
      <c r="B1645" s="115"/>
      <c r="C1645" s="115"/>
      <c r="D1645" s="115"/>
      <c r="E1645" s="115"/>
      <c r="F1645" s="115"/>
      <c r="G1645" s="115"/>
      <c r="H1645" s="115"/>
      <c r="I1645" s="115"/>
      <c r="J1645" s="115"/>
      <c r="K1645" s="115"/>
      <c r="L1645" s="115"/>
      <c r="M1645" s="115"/>
      <c r="N1645" s="115"/>
      <c r="O1645" s="115"/>
      <c r="P1645" s="115"/>
      <c r="Q1645" s="115"/>
      <c r="R1645" s="115"/>
      <c r="S1645" s="115"/>
      <c r="T1645" s="115"/>
      <c r="U1645" s="115"/>
      <c r="V1645" s="115"/>
      <c r="W1645" s="115"/>
    </row>
    <row r="1646" spans="1:23" ht="18.75">
      <c r="A1646" s="116" t="s">
        <v>997</v>
      </c>
      <c r="B1646" s="116"/>
      <c r="C1646" s="116"/>
      <c r="D1646" s="116"/>
      <c r="E1646" s="116"/>
      <c r="F1646" s="116"/>
      <c r="G1646" s="116"/>
      <c r="H1646" s="116"/>
      <c r="I1646" s="116"/>
      <c r="J1646" s="116"/>
      <c r="K1646" s="116"/>
      <c r="L1646" s="116"/>
      <c r="M1646" s="116"/>
      <c r="N1646" s="116"/>
      <c r="O1646" s="116"/>
      <c r="P1646" s="116"/>
      <c r="Q1646" s="116"/>
      <c r="R1646" s="116"/>
      <c r="S1646" s="116"/>
      <c r="T1646" s="116"/>
      <c r="U1646" s="116"/>
      <c r="V1646" s="116"/>
      <c r="W1646" s="116"/>
    </row>
    <row r="1647" spans="1:23" ht="18.75">
      <c r="A1647" s="52"/>
      <c r="B1647" s="52"/>
      <c r="C1647" s="52"/>
      <c r="D1647" s="52"/>
      <c r="E1647" s="52"/>
      <c r="F1647" s="52"/>
      <c r="G1647" s="52"/>
      <c r="H1647" s="52"/>
      <c r="I1647" s="52"/>
      <c r="J1647" s="52"/>
      <c r="K1647" s="52"/>
      <c r="L1647" s="52"/>
      <c r="M1647" s="52"/>
      <c r="N1647" s="52"/>
      <c r="O1647" s="52"/>
      <c r="P1647" s="52"/>
      <c r="Q1647" s="52"/>
      <c r="R1647" s="52"/>
      <c r="S1647" s="52"/>
      <c r="T1647" s="52"/>
      <c r="U1647" s="52"/>
      <c r="V1647" s="52"/>
    </row>
    <row r="1648" spans="1:23">
      <c r="A1648" s="10"/>
      <c r="B1648" s="10"/>
      <c r="C1648" s="10"/>
      <c r="D1648" s="10"/>
      <c r="E1648" s="10"/>
      <c r="F1648" s="10"/>
      <c r="G1648" s="10"/>
      <c r="H1648" s="10"/>
      <c r="I1648" s="10"/>
      <c r="J1648" s="10"/>
      <c r="K1648" s="10"/>
      <c r="L1648" s="10"/>
      <c r="M1648" s="10"/>
      <c r="N1648" s="10"/>
      <c r="O1648" s="10"/>
      <c r="P1648" s="10"/>
      <c r="Q1648" s="10"/>
      <c r="R1648" s="10"/>
      <c r="S1648" s="10"/>
      <c r="T1648" s="10"/>
    </row>
    <row r="1649" spans="1:24" ht="18.75">
      <c r="A1649" s="117" t="s">
        <v>1000</v>
      </c>
      <c r="B1649" s="117"/>
      <c r="C1649" s="49"/>
      <c r="D1649" s="49"/>
      <c r="E1649" s="49"/>
      <c r="F1649" s="49"/>
      <c r="G1649" s="49"/>
      <c r="H1649" s="49"/>
      <c r="I1649" s="49"/>
      <c r="J1649" s="49"/>
      <c r="K1649" s="49"/>
      <c r="L1649" s="49"/>
      <c r="M1649" s="49"/>
      <c r="N1649" s="49"/>
      <c r="O1649" s="49"/>
      <c r="P1649" s="49"/>
      <c r="Q1649" s="49"/>
      <c r="R1649" s="49"/>
      <c r="S1649" s="49"/>
      <c r="T1649" s="49"/>
    </row>
    <row r="1650" spans="1:24" ht="18.75">
      <c r="A1650" s="117" t="s">
        <v>1001</v>
      </c>
      <c r="B1650" s="117"/>
      <c r="C1650" s="44"/>
      <c r="D1650" s="44"/>
      <c r="E1650" s="44"/>
      <c r="F1650" s="44"/>
      <c r="G1650" s="44"/>
      <c r="H1650" s="44"/>
      <c r="I1650" s="44"/>
      <c r="J1650" s="44"/>
      <c r="K1650" s="44"/>
      <c r="L1650" s="44"/>
      <c r="M1650" s="44"/>
      <c r="N1650" s="44"/>
      <c r="O1650" s="44"/>
      <c r="P1650" s="44"/>
      <c r="Q1650" s="44"/>
      <c r="R1650" s="44"/>
      <c r="S1650" s="44"/>
      <c r="T1650" s="44"/>
    </row>
    <row r="1651" spans="1:24" ht="18.75">
      <c r="A1651" s="117"/>
      <c r="B1651" s="117"/>
      <c r="D1651" s="49"/>
      <c r="E1651" s="49"/>
      <c r="F1651" s="49"/>
      <c r="G1651" s="49"/>
      <c r="H1651" s="49"/>
      <c r="I1651" s="49"/>
      <c r="J1651" s="49"/>
      <c r="K1651" s="49"/>
      <c r="L1651" s="49"/>
      <c r="M1651" s="49"/>
      <c r="N1651" s="49"/>
      <c r="O1651" s="49"/>
      <c r="P1651" s="49"/>
      <c r="Q1651" s="49"/>
      <c r="R1651" s="49"/>
      <c r="S1651" s="49"/>
      <c r="T1651" s="49"/>
    </row>
    <row r="1652" spans="1:24" ht="18.75">
      <c r="A1652" s="118" t="s">
        <v>227</v>
      </c>
      <c r="B1652" s="118"/>
      <c r="C1652" s="118"/>
      <c r="D1652" s="118"/>
      <c r="E1652" s="118"/>
      <c r="F1652" s="118"/>
      <c r="G1652" s="118"/>
      <c r="H1652" s="118"/>
      <c r="I1652" s="118"/>
      <c r="J1652" s="118"/>
      <c r="K1652" s="118"/>
      <c r="L1652" s="118"/>
      <c r="M1652" s="118"/>
      <c r="N1652" s="118"/>
      <c r="O1652" s="118"/>
      <c r="P1652" s="141" t="s">
        <v>331</v>
      </c>
      <c r="Q1652" s="141"/>
      <c r="R1652" s="141"/>
      <c r="S1652" s="141"/>
      <c r="T1652" s="141"/>
      <c r="U1652" s="141"/>
      <c r="V1652" s="141"/>
    </row>
    <row r="1653" spans="1:24">
      <c r="A1653" s="29"/>
      <c r="B1653" s="29"/>
      <c r="C1653" s="29"/>
      <c r="D1653" s="29"/>
      <c r="E1653" s="29"/>
      <c r="F1653" s="29"/>
      <c r="G1653" s="29"/>
      <c r="H1653" s="29"/>
      <c r="I1653" s="29"/>
      <c r="J1653" s="29"/>
      <c r="K1653" s="29"/>
      <c r="L1653" s="29"/>
      <c r="M1653" s="29"/>
      <c r="N1653" s="29"/>
      <c r="O1653" s="29"/>
      <c r="P1653" s="29"/>
      <c r="Q1653" s="29"/>
      <c r="R1653" s="29"/>
      <c r="S1653" s="29"/>
      <c r="T1653" s="29"/>
    </row>
    <row r="1654" spans="1:24" ht="24.75" customHeight="1">
      <c r="A1654" s="130" t="s">
        <v>170</v>
      </c>
      <c r="B1654" s="130"/>
      <c r="C1654" s="130"/>
      <c r="D1654" s="130"/>
      <c r="E1654" s="130"/>
      <c r="F1654" s="130"/>
      <c r="G1654" s="130"/>
      <c r="H1654" s="130"/>
      <c r="I1654" s="130"/>
      <c r="J1654" s="130"/>
      <c r="K1654" s="130"/>
      <c r="L1654" s="130"/>
      <c r="M1654" s="130"/>
      <c r="N1654" s="130"/>
      <c r="O1654" s="130"/>
      <c r="P1654" s="130"/>
      <c r="Q1654" s="130"/>
      <c r="R1654" s="130"/>
      <c r="S1654" s="130"/>
      <c r="T1654" s="138" t="s">
        <v>178</v>
      </c>
      <c r="U1654" s="109" t="s">
        <v>291</v>
      </c>
      <c r="V1654" s="109" t="s">
        <v>295</v>
      </c>
      <c r="W1654" s="109" t="s">
        <v>1014</v>
      </c>
    </row>
    <row r="1655" spans="1:24" ht="66.75" customHeight="1">
      <c r="A1655" s="109" t="s">
        <v>171</v>
      </c>
      <c r="B1655" s="130" t="s">
        <v>172</v>
      </c>
      <c r="C1655" s="109" t="s">
        <v>173</v>
      </c>
      <c r="D1655" s="109" t="s">
        <v>174</v>
      </c>
      <c r="E1655" s="109"/>
      <c r="F1655" s="109" t="s">
        <v>175</v>
      </c>
      <c r="G1655" s="109"/>
      <c r="H1655" s="109" t="s">
        <v>176</v>
      </c>
      <c r="I1655" s="109"/>
      <c r="J1655" s="109" t="s">
        <v>1002</v>
      </c>
      <c r="K1655" s="109"/>
      <c r="L1655" s="109" t="s">
        <v>1003</v>
      </c>
      <c r="M1655" s="109"/>
      <c r="N1655" s="109" t="s">
        <v>1004</v>
      </c>
      <c r="O1655" s="109"/>
      <c r="P1655" s="109" t="s">
        <v>7</v>
      </c>
      <c r="Q1655" s="109"/>
      <c r="R1655" s="109" t="s">
        <v>177</v>
      </c>
      <c r="S1655" s="109"/>
      <c r="T1655" s="139"/>
      <c r="U1655" s="109"/>
      <c r="V1655" s="109"/>
      <c r="W1655" s="109"/>
    </row>
    <row r="1656" spans="1:24" ht="16.5">
      <c r="A1656" s="109"/>
      <c r="B1656" s="130"/>
      <c r="C1656" s="109"/>
      <c r="D1656" s="51" t="s">
        <v>179</v>
      </c>
      <c r="E1656" s="53" t="s">
        <v>3</v>
      </c>
      <c r="F1656" s="51" t="s">
        <v>179</v>
      </c>
      <c r="G1656" s="53" t="s">
        <v>3</v>
      </c>
      <c r="H1656" s="51" t="s">
        <v>179</v>
      </c>
      <c r="I1656" s="53" t="s">
        <v>3</v>
      </c>
      <c r="J1656" s="51" t="s">
        <v>179</v>
      </c>
      <c r="K1656" s="53" t="s">
        <v>3</v>
      </c>
      <c r="L1656" s="51" t="s">
        <v>179</v>
      </c>
      <c r="M1656" s="53" t="s">
        <v>3</v>
      </c>
      <c r="N1656" s="51" t="s">
        <v>179</v>
      </c>
      <c r="O1656" s="53" t="s">
        <v>3</v>
      </c>
      <c r="P1656" s="51" t="s">
        <v>179</v>
      </c>
      <c r="Q1656" s="53" t="s">
        <v>3</v>
      </c>
      <c r="R1656" s="51" t="s">
        <v>179</v>
      </c>
      <c r="S1656" s="53" t="s">
        <v>3</v>
      </c>
      <c r="T1656" s="140"/>
      <c r="U1656" s="109"/>
      <c r="V1656" s="109"/>
      <c r="W1656" s="109"/>
    </row>
    <row r="1657" spans="1:24" ht="18.75">
      <c r="A1657" s="28">
        <v>1</v>
      </c>
      <c r="B1657" s="79"/>
      <c r="C1657" s="28"/>
      <c r="D1657" s="28"/>
      <c r="E1657" s="17">
        <f>IF((C1657&lt;=7),VLOOKUP(D1657,'7 лет'!$A$5:$B$78,2),IF((C1657=8),VLOOKUP(D1657,'8 лет'!$A$5:$B$78,2),IF((C1657=9),VLOOKUP(D1657,'9 лет'!$A$5:$B$78,2),IF((C1657=10),VLOOKUP(D1657,'10 лет'!$A$5:$B$78,2),IF((C1657=11),VLOOKUP(D1657,'11 лет'!$A$5:$B$78,2),IF((C1657=12),VLOOKUP(D1657,'12 лет'!$A$5:$B$78,2),IF((C1657=13),VLOOKUP(D1657,'13 лет'!$A$5:$B$78,2),IF((C1657=14),VLOOKUP(D1657,'14 лет'!$A$5:$B$78,2),IF((C1657=15),VLOOKUP(D1657,'15 лет'!$A$5:$B$78,2),IF((C1657=16),VLOOKUP(D1657,'16 лет'!$A$5:$B$78,2),IF((C1657=17),VLOOKUP(D1657,'17 лет'!$A$5:$B$78,2))))))))))))</f>
        <v>0</v>
      </c>
      <c r="F1657" s="28"/>
      <c r="G1657" s="17">
        <f>IF((C1657&lt;=7),VLOOKUP(F1657,'7 лет'!$C$5:$D$79,2),IF((C1657=8),VLOOKUP(F1657,'8 лет'!$C$5:$D$79,2),IF((C1657=9),VLOOKUP(F1657,'9 лет'!$C$5:$D$79,2),IF((C1657=10),VLOOKUP(F1657,'10 лет'!$C$5:$D$79,2),IF((C1657=11),VLOOKUP(F1657,'11 лет'!$C$5:$D$79,2),IF((C1657=12),VLOOKUP(F1657,'12 лет'!$C$5:$D$79,2),IF((C1657=13),VLOOKUP(F1657,'13 лет'!$C$5:$D$79,2),IF((C1657=14),VLOOKUP(F1657,'14 лет'!$C$5:$D$79,2),IF((C1657=15),VLOOKUP(F1657,'15 лет'!$C$5:$D$79,2),IF((C1657=16),VLOOKUP(F1657,'16 лет'!$C$5:$D$79,2),IF((C1657=17),VLOOKUP(F1657,'17 лет'!$C$5:$D$79,2))))))))))))</f>
        <v>0</v>
      </c>
      <c r="H1657" s="28"/>
      <c r="I1657" s="17">
        <f>IF((C1657&lt;=7),VLOOKUP(H1657,'7 лет'!$E$5:$F$79,2),IF((C1657=8),VLOOKUP(H1657,'8 лет'!$E$5:$F$79,2),IF((C1657=9),VLOOKUP(H1657,'9 лет'!$E$5:$F$79,2),IF((C1657=10),VLOOKUP(H1657,'10 лет'!$E$5:$F$79,2),IF((C1657=11),VLOOKUP(H1657,'11 лет'!$E$5:$F$79,2),IF((C1657=12),VLOOKUP(H1657,'12 лет'!$E$5:$F$79,2),IF((C1657=13),VLOOKUP(H1657,'13 лет'!$E$5:$F$79,2),IF((C1657=14),VLOOKUP(H1657,'14 лет'!$E$5:$F$79,2),IF((C1657=15),VLOOKUP(H1657,'15 лет'!$E$5:$F$79,2),IF((C1657=16),VLOOKUP(H1657,'16 лет'!$E$5:$F$79,2),IF((C1657=17),VLOOKUP(H1657,'17 лет'!$E$5:$F$79,2))))))))))))</f>
        <v>0</v>
      </c>
      <c r="J1657" s="28"/>
      <c r="K1657" s="17">
        <f>IF((C1657&lt;=7),VLOOKUP(J1657,'7 лет'!$G$5:$H$79,2),IF((C1657=8),VLOOKUP(J1657,'8 лет'!$G$5:$H$79,2),IF((C1657=9),VLOOKUP(J1657,'9 лет'!$G$5:$H$79,2),IF((C1657=10),VLOOKUP(J1657,'10 лет'!$G$5:$H$79,2),IF((C1657=11),VLOOKUP(J1657,'11 лет'!$G$5:$H$79,2),IF((C1657=12),VLOOKUP(J1657,'12 лет'!$G$5:$H$79,2),IF((C1657=13),VLOOKUP(J1657,'13 лет'!$G$5:$H$79,2),IF((C1657=14),VLOOKUP(J1657,'14 лет'!$G$5:$H$79,2),IF(C1657&gt;=15,"0")))))))))</f>
        <v>0</v>
      </c>
      <c r="L1657" s="28"/>
      <c r="M1657" s="17" t="str">
        <f>IF((C1657=12),VLOOKUP(L1657,'12 лет'!$I$5:$J$81,2),IF((C1657=13),VLOOKUP(L1657,'13 лет'!$I$5:$J$81,2),IF((C1657=14),VLOOKUP(L1657,'14 лет'!$I$5:$J$80,2),IF((C1657=15),VLOOKUP(L1657,'15 лет'!$G$5:$H$82,2),IF((C1657=16),VLOOKUP(L1657,'16 лет'!$G$5:$H$81,2),IF((C1657=17),VLOOKUP(L1657,'17 лет'!$G$5:$H$81,2),IF(C1657&lt;12,"0")))))))</f>
        <v>0</v>
      </c>
      <c r="N1657" s="28"/>
      <c r="O1657" s="17" t="str">
        <f>IF((C1657=15),VLOOKUP(N1657,'15 лет'!$I$5:$J$100,2),IF((C1657=16),VLOOKUP(N1657,'16 лет'!$I$5:$J$94,2),IF((C1657=17),VLOOKUP(N1657,'17 лет'!$I$5:$J$97,2),IF(C1657&lt;15,"0"))))</f>
        <v>0</v>
      </c>
      <c r="P1657" s="11"/>
      <c r="Q1657" s="17">
        <f>IF((C1657&lt;=7),VLOOKUP(P1657,'7 лет'!$I$5:$J$79,2),IF((C1657=8),VLOOKUP(P1657,'8 лет'!$I$5:$J$79,2),IF((C1657=9),VLOOKUP(P1657,'9 лет'!$I$5:$J$79,2),IF((C1657=10),VLOOKUP(P1657,'10 лет'!$I$5:$J$79,2),IF((C1657=11),VLOOKUP(P1657,'11 лет'!$I$5:$J$79,2),IF((C1657=12),VLOOKUP(P1657,'12 лет'!$K$5:$L$79,2),IF((C1657=13),VLOOKUP(P1657,'13 лет'!$K$5:$L$79,2),IF((C1657=14),VLOOKUP(P1657,'14 лет'!$K$5:$L$79,2),IF((C1657=15),VLOOKUP(P1657,'15 лет'!$K$5:$L$79,2),IF((C1657=16),VLOOKUP(P1657,'16 лет'!$K$5:$L$79,2),IF((C1657=17),VLOOKUP(P1657,'17 лет'!$K$5:$L$79,2),)))))))))))</f>
        <v>50</v>
      </c>
      <c r="R1657" s="28"/>
      <c r="S1657" s="17">
        <f>IF((C1657&lt;=7),VLOOKUP(R1657,'7 лет'!$K$5:$L$79,2),IF((C1657=8),VLOOKUP(R1657,'8 лет'!$K$5:$L$79,2),IF((C1657=9),VLOOKUP(R1657,'9 лет'!$K$5:$L$79,2),IF((C1657=10),VLOOKUP(R1657,'10 лет'!$K$5:$L$79,2),IF((C1657=11),VLOOKUP(R1657,'11 лет'!$K$5:$L$79,2),IF((C1657=12),VLOOKUP(R1657,'12 лет'!$M$5:$N$79,2),IF((C1657=13),VLOOKUP(R1657,'13 лет'!$M$5:$N$79,2),IF((C1657=14),VLOOKUP(R1657,'14 лет'!$M$5:$N$79,2),IF((C1657=15),VLOOKUP(R1657,'15 лет'!$M$5:$N$79,2),IF((C1657=16),VLOOKUP(R1657,'16 лет'!$M$5:$N$79,2),IF((C1657=17),VLOOKUP(R1657,'17 лет'!$M$5:$N$79,2))))))))))))</f>
        <v>0</v>
      </c>
      <c r="T1657" s="34">
        <f t="shared" ref="T1657:T1662" si="78">SUM(E1657+G1657+I1657+K1657+M1657+O1657+Q1657+S1657)</f>
        <v>50</v>
      </c>
      <c r="U1657" s="4">
        <f>'Личное первенство юноши'!U247</f>
        <v>7</v>
      </c>
      <c r="V1657" s="119">
        <f ca="1">'Командный зачет'!G49</f>
        <v>2</v>
      </c>
      <c r="W1657" s="110">
        <f ca="1">SUM(V1657*2)</f>
        <v>4</v>
      </c>
      <c r="X1657" t="str">
        <f>P1652</f>
        <v>Субъект РФ 40</v>
      </c>
    </row>
    <row r="1658" spans="1:24" ht="18.75">
      <c r="A1658" s="28">
        <v>2</v>
      </c>
      <c r="B1658" s="79"/>
      <c r="C1658" s="28"/>
      <c r="D1658" s="28"/>
      <c r="E1658" s="17">
        <f>IF((C1658&lt;=7),VLOOKUP(D1658,'7 лет'!$A$5:$B$78,2),IF((C1658=8),VLOOKUP(D1658,'8 лет'!$A$5:$B$78,2),IF((C1658=9),VLOOKUP(D1658,'9 лет'!$A$5:$B$78,2),IF((C1658=10),VLOOKUP(D1658,'10 лет'!$A$5:$B$78,2),IF((C1658=11),VLOOKUP(D1658,'11 лет'!$A$5:$B$78,2),IF((C1658=12),VLOOKUP(D1658,'12 лет'!$A$5:$B$78,2),IF((C1658=13),VLOOKUP(D1658,'13 лет'!$A$5:$B$78,2),IF((C1658=14),VLOOKUP(D1658,'14 лет'!$A$5:$B$78,2),IF((C1658=15),VLOOKUP(D1658,'15 лет'!$A$5:$B$78,2),IF((C1658=16),VLOOKUP(D1658,'16 лет'!$A$5:$B$78,2),IF((C1658=17),VLOOKUP(D1658,'17 лет'!$A$5:$B$78,2))))))))))))</f>
        <v>0</v>
      </c>
      <c r="F1658" s="28"/>
      <c r="G1658" s="17">
        <f>IF((C1658&lt;=7),VLOOKUP(F1658,'7 лет'!$C$5:$D$79,2),IF((C1658=8),VLOOKUP(F1658,'8 лет'!$C$5:$D$79,2),IF((C1658=9),VLOOKUP(F1658,'9 лет'!$C$5:$D$79,2),IF((C1658=10),VLOOKUP(F1658,'10 лет'!$C$5:$D$79,2),IF((C1658=11),VLOOKUP(F1658,'11 лет'!$C$5:$D$79,2),IF((C1658=12),VLOOKUP(F1658,'12 лет'!$C$5:$D$79,2),IF((C1658=13),VLOOKUP(F1658,'13 лет'!$C$5:$D$79,2),IF((C1658=14),VLOOKUP(F1658,'14 лет'!$C$5:$D$79,2),IF((C1658=15),VLOOKUP(F1658,'15 лет'!$C$5:$D$79,2),IF((C1658=16),VLOOKUP(F1658,'16 лет'!$C$5:$D$79,2),IF((C1658=17),VLOOKUP(F1658,'17 лет'!$C$5:$D$79,2))))))))))))</f>
        <v>0</v>
      </c>
      <c r="H1658" s="28"/>
      <c r="I1658" s="17">
        <f>IF((C1658&lt;=7),VLOOKUP(H1658,'7 лет'!$E$5:$F$79,2),IF((C1658=8),VLOOKUP(H1658,'8 лет'!$E$5:$F$79,2),IF((C1658=9),VLOOKUP(H1658,'9 лет'!$E$5:$F$79,2),IF((C1658=10),VLOOKUP(H1658,'10 лет'!$E$5:$F$79,2),IF((C1658=11),VLOOKUP(H1658,'11 лет'!$E$5:$F$79,2),IF((C1658=12),VLOOKUP(H1658,'12 лет'!$E$5:$F$79,2),IF((C1658=13),VLOOKUP(H1658,'13 лет'!$E$5:$F$79,2),IF((C1658=14),VLOOKUP(H1658,'14 лет'!$E$5:$F$79,2),IF((C1658=15),VLOOKUP(H1658,'15 лет'!$E$5:$F$79,2),IF((C1658=16),VLOOKUP(H1658,'16 лет'!$E$5:$F$79,2),IF((C1658=17),VLOOKUP(H1658,'17 лет'!$E$5:$F$79,2))))))))))))</f>
        <v>0</v>
      </c>
      <c r="J1658" s="28"/>
      <c r="K1658" s="17">
        <f>IF((C1658&lt;=7),VLOOKUP(J1658,'7 лет'!$G$5:$H$79,2),IF((C1658=8),VLOOKUP(J1658,'8 лет'!$G$5:$H$79,2),IF((C1658=9),VLOOKUP(J1658,'9 лет'!$G$5:$H$79,2),IF((C1658=10),VLOOKUP(J1658,'10 лет'!$G$5:$H$79,2),IF((C1658=11),VLOOKUP(J1658,'11 лет'!$G$5:$H$79,2),IF((C1658=12),VLOOKUP(J1658,'12 лет'!$G$5:$H$79,2),IF((C1658=13),VLOOKUP(J1658,'13 лет'!$G$5:$H$79,2),IF((C1658=14),VLOOKUP(J1658,'14 лет'!$G$5:$H$79,2),IF(C1658&gt;=15,"0")))))))))</f>
        <v>0</v>
      </c>
      <c r="L1658" s="28"/>
      <c r="M1658" s="17" t="str">
        <f>IF((C1658=12),VLOOKUP(L1658,'12 лет'!$I$5:$J$81,2),IF((C1658=13),VLOOKUP(L1658,'13 лет'!$I$5:$J$81,2),IF((C1658=14),VLOOKUP(L1658,'14 лет'!$I$5:$J$80,2),IF((C1658=15),VLOOKUP(L1658,'15 лет'!$G$5:$H$82,2),IF((C1658=16),VLOOKUP(L1658,'16 лет'!$G$5:$H$81,2),IF((C1658=17),VLOOKUP(L1658,'17 лет'!$G$5:$H$81,2),IF(C1658&lt;12,"0")))))))</f>
        <v>0</v>
      </c>
      <c r="N1658" s="28"/>
      <c r="O1658" s="17" t="str">
        <f>IF((C1658=15),VLOOKUP(N1658,'15 лет'!$I$5:$J$100,2),IF((C1658=16),VLOOKUP(N1658,'16 лет'!$I$5:$J$94,2),IF((C1658=17),VLOOKUP(N1658,'17 лет'!$I$5:$J$97,2),IF(C1658&lt;15,"0"))))</f>
        <v>0</v>
      </c>
      <c r="P1658" s="11"/>
      <c r="Q1658" s="17">
        <f>IF((C1658&lt;=7),VLOOKUP(P1658,'7 лет'!$I$5:$J$79,2),IF((C1658=8),VLOOKUP(P1658,'8 лет'!$I$5:$J$79,2),IF((C1658=9),VLOOKUP(P1658,'9 лет'!$I$5:$J$79,2),IF((C1658=10),VLOOKUP(P1658,'10 лет'!$I$5:$J$79,2),IF((C1658=11),VLOOKUP(P1658,'11 лет'!$I$5:$J$79,2),IF((C1658=12),VLOOKUP(P1658,'12 лет'!$K$5:$L$79,2),IF((C1658=13),VLOOKUP(P1658,'13 лет'!$K$5:$L$79,2),IF((C1658=14),VLOOKUP(P1658,'14 лет'!$K$5:$L$79,2),IF((C1658=15),VLOOKUP(P1658,'15 лет'!$K$5:$L$79,2),IF((C1658=16),VLOOKUP(P1658,'16 лет'!$K$5:$L$79,2),IF((C1658=17),VLOOKUP(P1658,'17 лет'!$K$5:$L$79,2),)))))))))))</f>
        <v>50</v>
      </c>
      <c r="R1658" s="28"/>
      <c r="S1658" s="17">
        <f>IF((C1658&lt;=7),VLOOKUP(R1658,'7 лет'!$K$5:$L$79,2),IF((C1658=8),VLOOKUP(R1658,'8 лет'!$K$5:$L$79,2),IF((C1658=9),VLOOKUP(R1658,'9 лет'!$K$5:$L$79,2),IF((C1658=10),VLOOKUP(R1658,'10 лет'!$K$5:$L$79,2),IF((C1658=11),VLOOKUP(R1658,'11 лет'!$K$5:$L$79,2),IF((C1658=12),VLOOKUP(R1658,'12 лет'!$M$5:$N$79,2),IF((C1658=13),VLOOKUP(R1658,'13 лет'!$M$5:$N$79,2),IF((C1658=14),VLOOKUP(R1658,'14 лет'!$M$5:$N$79,2),IF((C1658=15),VLOOKUP(R1658,'15 лет'!$M$5:$N$79,2),IF((C1658=16),VLOOKUP(R1658,'16 лет'!$M$5:$N$79,2),IF((C1658=17),VLOOKUP(R1658,'17 лет'!$M$5:$N$79,2))))))))))))</f>
        <v>0</v>
      </c>
      <c r="T1658" s="34">
        <f t="shared" si="78"/>
        <v>50</v>
      </c>
      <c r="U1658" s="4">
        <f>'Личное первенство юноши'!U248</f>
        <v>7</v>
      </c>
      <c r="V1658" s="120"/>
      <c r="W1658" s="111"/>
      <c r="X1658" t="str">
        <f>P1652</f>
        <v>Субъект РФ 40</v>
      </c>
    </row>
    <row r="1659" spans="1:24" ht="18.75">
      <c r="A1659" s="28">
        <v>3</v>
      </c>
      <c r="B1659" s="79"/>
      <c r="C1659" s="28"/>
      <c r="D1659" s="28"/>
      <c r="E1659" s="17">
        <f>IF((C1659&lt;=7),VLOOKUP(D1659,'7 лет'!$A$5:$B$78,2),IF((C1659=8),VLOOKUP(D1659,'8 лет'!$A$5:$B$78,2),IF((C1659=9),VLOOKUP(D1659,'9 лет'!$A$5:$B$78,2),IF((C1659=10),VLOOKUP(D1659,'10 лет'!$A$5:$B$78,2),IF((C1659=11),VLOOKUP(D1659,'11 лет'!$A$5:$B$78,2),IF((C1659=12),VLOOKUP(D1659,'12 лет'!$A$5:$B$78,2),IF((C1659=13),VLOOKUP(D1659,'13 лет'!$A$5:$B$78,2),IF((C1659=14),VLOOKUP(D1659,'14 лет'!$A$5:$B$78,2),IF((C1659=15),VLOOKUP(D1659,'15 лет'!$A$5:$B$78,2),IF((C1659=16),VLOOKUP(D1659,'16 лет'!$A$5:$B$78,2),IF((C1659=17),VLOOKUP(D1659,'17 лет'!$A$5:$B$78,2))))))))))))</f>
        <v>0</v>
      </c>
      <c r="F1659" s="28"/>
      <c r="G1659" s="17">
        <f>IF((C1659&lt;=7),VLOOKUP(F1659,'7 лет'!$C$5:$D$79,2),IF((C1659=8),VLOOKUP(F1659,'8 лет'!$C$5:$D$79,2),IF((C1659=9),VLOOKUP(F1659,'9 лет'!$C$5:$D$79,2),IF((C1659=10),VLOOKUP(F1659,'10 лет'!$C$5:$D$79,2),IF((C1659=11),VLOOKUP(F1659,'11 лет'!$C$5:$D$79,2),IF((C1659=12),VLOOKUP(F1659,'12 лет'!$C$5:$D$79,2),IF((C1659=13),VLOOKUP(F1659,'13 лет'!$C$5:$D$79,2),IF((C1659=14),VLOOKUP(F1659,'14 лет'!$C$5:$D$79,2),IF((C1659=15),VLOOKUP(F1659,'15 лет'!$C$5:$D$79,2),IF((C1659=16),VLOOKUP(F1659,'16 лет'!$C$5:$D$79,2),IF((C1659=17),VLOOKUP(F1659,'17 лет'!$C$5:$D$79,2))))))))))))</f>
        <v>0</v>
      </c>
      <c r="H1659" s="28"/>
      <c r="I1659" s="17">
        <f>IF((C1659&lt;=7),VLOOKUP(H1659,'7 лет'!$E$5:$F$79,2),IF((C1659=8),VLOOKUP(H1659,'8 лет'!$E$5:$F$79,2),IF((C1659=9),VLOOKUP(H1659,'9 лет'!$E$5:$F$79,2),IF((C1659=10),VLOOKUP(H1659,'10 лет'!$E$5:$F$79,2),IF((C1659=11),VLOOKUP(H1659,'11 лет'!$E$5:$F$79,2),IF((C1659=12),VLOOKUP(H1659,'12 лет'!$E$5:$F$79,2),IF((C1659=13),VLOOKUP(H1659,'13 лет'!$E$5:$F$79,2),IF((C1659=14),VLOOKUP(H1659,'14 лет'!$E$5:$F$79,2),IF((C1659=15),VLOOKUP(H1659,'15 лет'!$E$5:$F$79,2),IF((C1659=16),VLOOKUP(H1659,'16 лет'!$E$5:$F$79,2),IF((C1659=17),VLOOKUP(H1659,'17 лет'!$E$5:$F$79,2))))))))))))</f>
        <v>0</v>
      </c>
      <c r="J1659" s="28"/>
      <c r="K1659" s="17">
        <f>IF((C1659&lt;=7),VLOOKUP(J1659,'7 лет'!$G$5:$H$79,2),IF((C1659=8),VLOOKUP(J1659,'8 лет'!$G$5:$H$79,2),IF((C1659=9),VLOOKUP(J1659,'9 лет'!$G$5:$H$79,2),IF((C1659=10),VLOOKUP(J1659,'10 лет'!$G$5:$H$79,2),IF((C1659=11),VLOOKUP(J1659,'11 лет'!$G$5:$H$79,2),IF((C1659=12),VLOOKUP(J1659,'12 лет'!$G$5:$H$79,2),IF((C1659=13),VLOOKUP(J1659,'13 лет'!$G$5:$H$79,2),IF((C1659=14),VLOOKUP(J1659,'14 лет'!$G$5:$H$79,2),IF(C1659&gt;=15,"0")))))))))</f>
        <v>0</v>
      </c>
      <c r="L1659" s="28"/>
      <c r="M1659" s="17" t="str">
        <f>IF((C1659=12),VLOOKUP(L1659,'12 лет'!$I$5:$J$81,2),IF((C1659=13),VLOOKUP(L1659,'13 лет'!$I$5:$J$81,2),IF((C1659=14),VLOOKUP(L1659,'14 лет'!$I$5:$J$80,2),IF((C1659=15),VLOOKUP(L1659,'15 лет'!$G$5:$H$82,2),IF((C1659=16),VLOOKUP(L1659,'16 лет'!$G$5:$H$81,2),IF((C1659=17),VLOOKUP(L1659,'17 лет'!$G$5:$H$81,2),IF(C1659&lt;12,"0")))))))</f>
        <v>0</v>
      </c>
      <c r="N1659" s="28"/>
      <c r="O1659" s="17" t="str">
        <f>IF((C1659=15),VLOOKUP(N1659,'15 лет'!$I$5:$J$100,2),IF((C1659=16),VLOOKUP(N1659,'16 лет'!$I$5:$J$94,2),IF((C1659=17),VLOOKUP(N1659,'17 лет'!$I$5:$J$97,2),IF(C1659&lt;15,"0"))))</f>
        <v>0</v>
      </c>
      <c r="P1659" s="11"/>
      <c r="Q1659" s="17">
        <f>IF((C1659&lt;=7),VLOOKUP(P1659,'7 лет'!$I$5:$J$79,2),IF((C1659=8),VLOOKUP(P1659,'8 лет'!$I$5:$J$79,2),IF((C1659=9),VLOOKUP(P1659,'9 лет'!$I$5:$J$79,2),IF((C1659=10),VLOOKUP(P1659,'10 лет'!$I$5:$J$79,2),IF((C1659=11),VLOOKUP(P1659,'11 лет'!$I$5:$J$79,2),IF((C1659=12),VLOOKUP(P1659,'12 лет'!$K$5:$L$79,2),IF((C1659=13),VLOOKUP(P1659,'13 лет'!$K$5:$L$79,2),IF((C1659=14),VLOOKUP(P1659,'14 лет'!$K$5:$L$79,2),IF((C1659=15),VLOOKUP(P1659,'15 лет'!$K$5:$L$79,2),IF((C1659=16),VLOOKUP(P1659,'16 лет'!$K$5:$L$79,2),IF((C1659=17),VLOOKUP(P1659,'17 лет'!$K$5:$L$79,2),)))))))))))</f>
        <v>50</v>
      </c>
      <c r="R1659" s="28"/>
      <c r="S1659" s="17">
        <f>IF((C1659&lt;=7),VLOOKUP(R1659,'7 лет'!$K$5:$L$79,2),IF((C1659=8),VLOOKUP(R1659,'8 лет'!$K$5:$L$79,2),IF((C1659=9),VLOOKUP(R1659,'9 лет'!$K$5:$L$79,2),IF((C1659=10),VLOOKUP(R1659,'10 лет'!$K$5:$L$79,2),IF((C1659=11),VLOOKUP(R1659,'11 лет'!$K$5:$L$79,2),IF((C1659=12),VLOOKUP(R1659,'12 лет'!$M$5:$N$79,2),IF((C1659=13),VLOOKUP(R1659,'13 лет'!$M$5:$N$79,2),IF((C1659=14),VLOOKUP(R1659,'14 лет'!$M$5:$N$79,2),IF((C1659=15),VLOOKUP(R1659,'15 лет'!$M$5:$N$79,2),IF((C1659=16),VLOOKUP(R1659,'16 лет'!$M$5:$N$79,2),IF((C1659=17),VLOOKUP(R1659,'17 лет'!$M$5:$N$79,2))))))))))))</f>
        <v>0</v>
      </c>
      <c r="T1659" s="34">
        <f t="shared" si="78"/>
        <v>50</v>
      </c>
      <c r="U1659" s="4">
        <f>'Личное первенство юноши'!U249</f>
        <v>7</v>
      </c>
      <c r="V1659" s="120"/>
      <c r="W1659" s="111"/>
      <c r="X1659" t="str">
        <f>P1652</f>
        <v>Субъект РФ 40</v>
      </c>
    </row>
    <row r="1660" spans="1:24" ht="18.75">
      <c r="A1660" s="28">
        <v>4</v>
      </c>
      <c r="B1660" s="79"/>
      <c r="C1660" s="28"/>
      <c r="D1660" s="28"/>
      <c r="E1660" s="17">
        <f>IF((C1660&lt;=7),VLOOKUP(D1660,'7 лет'!$A$5:$B$78,2),IF((C1660=8),VLOOKUP(D1660,'8 лет'!$A$5:$B$78,2),IF((C1660=9),VLOOKUP(D1660,'9 лет'!$A$5:$B$78,2),IF((C1660=10),VLOOKUP(D1660,'10 лет'!$A$5:$B$78,2),IF((C1660=11),VLOOKUP(D1660,'11 лет'!$A$5:$B$78,2),IF((C1660=12),VLOOKUP(D1660,'12 лет'!$A$5:$B$78,2),IF((C1660=13),VLOOKUP(D1660,'13 лет'!$A$5:$B$78,2),IF((C1660=14),VLOOKUP(D1660,'14 лет'!$A$5:$B$78,2),IF((C1660=15),VLOOKUP(D1660,'15 лет'!$A$5:$B$78,2),IF((C1660=16),VLOOKUP(D1660,'16 лет'!$A$5:$B$78,2),IF((C1660=17),VLOOKUP(D1660,'17 лет'!$A$5:$B$78,2))))))))))))</f>
        <v>0</v>
      </c>
      <c r="F1660" s="28"/>
      <c r="G1660" s="17">
        <f>IF((C1660&lt;=7),VLOOKUP(F1660,'7 лет'!$C$5:$D$79,2),IF((C1660=8),VLOOKUP(F1660,'8 лет'!$C$5:$D$79,2),IF((C1660=9),VLOOKUP(F1660,'9 лет'!$C$5:$D$79,2),IF((C1660=10),VLOOKUP(F1660,'10 лет'!$C$5:$D$79,2),IF((C1660=11),VLOOKUP(F1660,'11 лет'!$C$5:$D$79,2),IF((C1660=12),VLOOKUP(F1660,'12 лет'!$C$5:$D$79,2),IF((C1660=13),VLOOKUP(F1660,'13 лет'!$C$5:$D$79,2),IF((C1660=14),VLOOKUP(F1660,'14 лет'!$C$5:$D$79,2),IF((C1660=15),VLOOKUP(F1660,'15 лет'!$C$5:$D$79,2),IF((C1660=16),VLOOKUP(F1660,'16 лет'!$C$5:$D$79,2),IF((C1660=17),VLOOKUP(F1660,'17 лет'!$C$5:$D$79,2))))))))))))</f>
        <v>0</v>
      </c>
      <c r="H1660" s="28"/>
      <c r="I1660" s="17">
        <f>IF((C1660&lt;=7),VLOOKUP(H1660,'7 лет'!$E$5:$F$79,2),IF((C1660=8),VLOOKUP(H1660,'8 лет'!$E$5:$F$79,2),IF((C1660=9),VLOOKUP(H1660,'9 лет'!$E$5:$F$79,2),IF((C1660=10),VLOOKUP(H1660,'10 лет'!$E$5:$F$79,2),IF((C1660=11),VLOOKUP(H1660,'11 лет'!$E$5:$F$79,2),IF((C1660=12),VLOOKUP(H1660,'12 лет'!$E$5:$F$79,2),IF((C1660=13),VLOOKUP(H1660,'13 лет'!$E$5:$F$79,2),IF((C1660=14),VLOOKUP(H1660,'14 лет'!$E$5:$F$79,2),IF((C1660=15),VLOOKUP(H1660,'15 лет'!$E$5:$F$79,2),IF((C1660=16),VLOOKUP(H1660,'16 лет'!$E$5:$F$79,2),IF((C1660=17),VLOOKUP(H1660,'17 лет'!$E$5:$F$79,2))))))))))))</f>
        <v>0</v>
      </c>
      <c r="J1660" s="28"/>
      <c r="K1660" s="17">
        <f>IF((C1660&lt;=7),VLOOKUP(J1660,'7 лет'!$G$5:$H$79,2),IF((C1660=8),VLOOKUP(J1660,'8 лет'!$G$5:$H$79,2),IF((C1660=9),VLOOKUP(J1660,'9 лет'!$G$5:$H$79,2),IF((C1660=10),VLOOKUP(J1660,'10 лет'!$G$5:$H$79,2),IF((C1660=11),VLOOKUP(J1660,'11 лет'!$G$5:$H$79,2),IF((C1660=12),VLOOKUP(J1660,'12 лет'!$G$5:$H$79,2),IF((C1660=13),VLOOKUP(J1660,'13 лет'!$G$5:$H$79,2),IF((C1660=14),VLOOKUP(J1660,'14 лет'!$G$5:$H$79,2),IF(C1660&gt;=15,"0")))))))))</f>
        <v>0</v>
      </c>
      <c r="L1660" s="28"/>
      <c r="M1660" s="17" t="str">
        <f>IF((C1660=12),VLOOKUP(L1660,'12 лет'!$I$5:$J$81,2),IF((C1660=13),VLOOKUP(L1660,'13 лет'!$I$5:$J$81,2),IF((C1660=14),VLOOKUP(L1660,'14 лет'!$I$5:$J$80,2),IF((C1660=15),VLOOKUP(L1660,'15 лет'!$G$5:$H$82,2),IF((C1660=16),VLOOKUP(L1660,'16 лет'!$G$5:$H$81,2),IF((C1660=17),VLOOKUP(L1660,'17 лет'!$G$5:$H$81,2),IF(C1660&lt;12,"0")))))))</f>
        <v>0</v>
      </c>
      <c r="N1660" s="28"/>
      <c r="O1660" s="17" t="str">
        <f>IF((C1660=15),VLOOKUP(N1660,'15 лет'!$I$5:$J$100,2),IF((C1660=16),VLOOKUP(N1660,'16 лет'!$I$5:$J$94,2),IF((C1660=17),VLOOKUP(N1660,'17 лет'!$I$5:$J$97,2),IF(C1660&lt;15,"0"))))</f>
        <v>0</v>
      </c>
      <c r="P1660" s="11"/>
      <c r="Q1660" s="17">
        <f>IF((C1660&lt;=7),VLOOKUP(P1660,'7 лет'!$I$5:$J$79,2),IF((C1660=8),VLOOKUP(P1660,'8 лет'!$I$5:$J$79,2),IF((C1660=9),VLOOKUP(P1660,'9 лет'!$I$5:$J$79,2),IF((C1660=10),VLOOKUP(P1660,'10 лет'!$I$5:$J$79,2),IF((C1660=11),VLOOKUP(P1660,'11 лет'!$I$5:$J$79,2),IF((C1660=12),VLOOKUP(P1660,'12 лет'!$K$5:$L$79,2),IF((C1660=13),VLOOKUP(P1660,'13 лет'!$K$5:$L$79,2),IF((C1660=14),VLOOKUP(P1660,'14 лет'!$K$5:$L$79,2),IF((C1660=15),VLOOKUP(P1660,'15 лет'!$K$5:$L$79,2),IF((C1660=16),VLOOKUP(P1660,'16 лет'!$K$5:$L$79,2),IF((C1660=17),VLOOKUP(P1660,'17 лет'!$K$5:$L$79,2),)))))))))))</f>
        <v>50</v>
      </c>
      <c r="R1660" s="28"/>
      <c r="S1660" s="17">
        <f>IF((C1660&lt;=7),VLOOKUP(R1660,'7 лет'!$K$5:$L$79,2),IF((C1660=8),VLOOKUP(R1660,'8 лет'!$K$5:$L$79,2),IF((C1660=9),VLOOKUP(R1660,'9 лет'!$K$5:$L$79,2),IF((C1660=10),VLOOKUP(R1660,'10 лет'!$K$5:$L$79,2),IF((C1660=11),VLOOKUP(R1660,'11 лет'!$K$5:$L$79,2),IF((C1660=12),VLOOKUP(R1660,'12 лет'!$M$5:$N$79,2),IF((C1660=13),VLOOKUP(R1660,'13 лет'!$M$5:$N$79,2),IF((C1660=14),VLOOKUP(R1660,'14 лет'!$M$5:$N$79,2),IF((C1660=15),VLOOKUP(R1660,'15 лет'!$M$5:$N$79,2),IF((C1660=16),VLOOKUP(R1660,'16 лет'!$M$5:$N$79,2),IF((C1660=17),VLOOKUP(R1660,'17 лет'!$M$5:$N$79,2))))))))))))</f>
        <v>0</v>
      </c>
      <c r="T1660" s="34">
        <f t="shared" si="78"/>
        <v>50</v>
      </c>
      <c r="U1660" s="4">
        <f>'Личное первенство юноши'!U250</f>
        <v>7</v>
      </c>
      <c r="V1660" s="120"/>
      <c r="W1660" s="111"/>
      <c r="X1660" t="str">
        <f>P1652</f>
        <v>Субъект РФ 40</v>
      </c>
    </row>
    <row r="1661" spans="1:24" ht="18.75">
      <c r="A1661" s="28">
        <v>5</v>
      </c>
      <c r="B1661" s="79"/>
      <c r="C1661" s="30"/>
      <c r="D1661" s="28"/>
      <c r="E1661" s="17">
        <f>IF((C1661&lt;=7),VLOOKUP(D1661,'7 лет'!$A$5:$B$78,2),IF((C1661=8),VLOOKUP(D1661,'8 лет'!$A$5:$B$78,2),IF((C1661=9),VLOOKUP(D1661,'9 лет'!$A$5:$B$78,2),IF((C1661=10),VLOOKUP(D1661,'10 лет'!$A$5:$B$78,2),IF((C1661=11),VLOOKUP(D1661,'11 лет'!$A$5:$B$78,2),IF((C1661=12),VLOOKUP(D1661,'12 лет'!$A$5:$B$78,2),IF((C1661=13),VLOOKUP(D1661,'13 лет'!$A$5:$B$78,2),IF((C1661=14),VLOOKUP(D1661,'14 лет'!$A$5:$B$78,2),IF((C1661=15),VLOOKUP(D1661,'15 лет'!$A$5:$B$78,2),IF((C1661=16),VLOOKUP(D1661,'16 лет'!$A$5:$B$78,2),IF((C1661=17),VLOOKUP(D1661,'17 лет'!$A$5:$B$78,2))))))))))))</f>
        <v>0</v>
      </c>
      <c r="F1661" s="28"/>
      <c r="G1661" s="17">
        <f>IF((C1661&lt;=7),VLOOKUP(F1661,'7 лет'!$C$5:$D$79,2),IF((C1661=8),VLOOKUP(F1661,'8 лет'!$C$5:$D$79,2),IF((C1661=9),VLOOKUP(F1661,'9 лет'!$C$5:$D$79,2),IF((C1661=10),VLOOKUP(F1661,'10 лет'!$C$5:$D$79,2),IF((C1661=11),VLOOKUP(F1661,'11 лет'!$C$5:$D$79,2),IF((C1661=12),VLOOKUP(F1661,'12 лет'!$C$5:$D$79,2),IF((C1661=13),VLOOKUP(F1661,'13 лет'!$C$5:$D$79,2),IF((C1661=14),VLOOKUP(F1661,'14 лет'!$C$5:$D$79,2),IF((C1661=15),VLOOKUP(F1661,'15 лет'!$C$5:$D$79,2),IF((C1661=16),VLOOKUP(F1661,'16 лет'!$C$5:$D$79,2),IF((C1661=17),VLOOKUP(F1661,'17 лет'!$C$5:$D$79,2))))))))))))</f>
        <v>0</v>
      </c>
      <c r="H1661" s="28"/>
      <c r="I1661" s="17">
        <f>IF((C1661&lt;=7),VLOOKUP(H1661,'7 лет'!$E$5:$F$79,2),IF((C1661=8),VLOOKUP(H1661,'8 лет'!$E$5:$F$79,2),IF((C1661=9),VLOOKUP(H1661,'9 лет'!$E$5:$F$79,2),IF((C1661=10),VLOOKUP(H1661,'10 лет'!$E$5:$F$79,2),IF((C1661=11),VLOOKUP(H1661,'11 лет'!$E$5:$F$79,2),IF((C1661=12),VLOOKUP(H1661,'12 лет'!$E$5:$F$79,2),IF((C1661=13),VLOOKUP(H1661,'13 лет'!$E$5:$F$79,2),IF((C1661=14),VLOOKUP(H1661,'14 лет'!$E$5:$F$79,2),IF((C1661=15),VLOOKUP(H1661,'15 лет'!$E$5:$F$79,2),IF((C1661=16),VLOOKUP(H1661,'16 лет'!$E$5:$F$79,2),IF((C1661=17),VLOOKUP(H1661,'17 лет'!$E$5:$F$79,2))))))))))))</f>
        <v>0</v>
      </c>
      <c r="J1661" s="28"/>
      <c r="K1661" s="17">
        <f>IF((C1661&lt;=7),VLOOKUP(J1661,'7 лет'!$G$5:$H$79,2),IF((C1661=8),VLOOKUP(J1661,'8 лет'!$G$5:$H$79,2),IF((C1661=9),VLOOKUP(J1661,'9 лет'!$G$5:$H$79,2),IF((C1661=10),VLOOKUP(J1661,'10 лет'!$G$5:$H$79,2),IF((C1661=11),VLOOKUP(J1661,'11 лет'!$G$5:$H$79,2),IF((C1661=12),VLOOKUP(J1661,'12 лет'!$G$5:$H$79,2),IF((C1661=13),VLOOKUP(J1661,'13 лет'!$G$5:$H$79,2),IF((C1661=14),VLOOKUP(J1661,'14 лет'!$G$5:$H$79,2),IF(C1661&gt;=15,"0")))))))))</f>
        <v>0</v>
      </c>
      <c r="L1661" s="28"/>
      <c r="M1661" s="17" t="str">
        <f>IF((C1661=12),VLOOKUP(L1661,'12 лет'!$I$5:$J$81,2),IF((C1661=13),VLOOKUP(L1661,'13 лет'!$I$5:$J$81,2),IF((C1661=14),VLOOKUP(L1661,'14 лет'!$I$5:$J$80,2),IF((C1661=15),VLOOKUP(L1661,'15 лет'!$G$5:$H$82,2),IF((C1661=16),VLOOKUP(L1661,'16 лет'!$G$5:$H$81,2),IF((C1661=17),VLOOKUP(L1661,'17 лет'!$G$5:$H$81,2),IF(C1661&lt;12,"0")))))))</f>
        <v>0</v>
      </c>
      <c r="N1661" s="28"/>
      <c r="O1661" s="17" t="str">
        <f>IF((C1661=15),VLOOKUP(N1661,'15 лет'!$I$5:$J$100,2),IF((C1661=16),VLOOKUP(N1661,'16 лет'!$I$5:$J$94,2),IF((C1661=17),VLOOKUP(N1661,'17 лет'!$I$5:$J$97,2),IF(C1661&lt;15,"0"))))</f>
        <v>0</v>
      </c>
      <c r="P1661" s="11"/>
      <c r="Q1661" s="17">
        <f>IF((C1661&lt;=7),VLOOKUP(P1661,'7 лет'!$I$5:$J$79,2),IF((C1661=8),VLOOKUP(P1661,'8 лет'!$I$5:$J$79,2),IF((C1661=9),VLOOKUP(P1661,'9 лет'!$I$5:$J$79,2),IF((C1661=10),VLOOKUP(P1661,'10 лет'!$I$5:$J$79,2),IF((C1661=11),VLOOKUP(P1661,'11 лет'!$I$5:$J$79,2),IF((C1661=12),VLOOKUP(P1661,'12 лет'!$K$5:$L$79,2),IF((C1661=13),VLOOKUP(P1661,'13 лет'!$K$5:$L$79,2),IF((C1661=14),VLOOKUP(P1661,'14 лет'!$K$5:$L$79,2),IF((C1661=15),VLOOKUP(P1661,'15 лет'!$K$5:$L$79,2),IF((C1661=16),VLOOKUP(P1661,'16 лет'!$K$5:$L$79,2),IF((C1661=17),VLOOKUP(P1661,'17 лет'!$K$5:$L$79,2),)))))))))))</f>
        <v>50</v>
      </c>
      <c r="R1661" s="28"/>
      <c r="S1661" s="17">
        <f>IF((C1661&lt;=7),VLOOKUP(R1661,'7 лет'!$K$5:$L$79,2),IF((C1661=8),VLOOKUP(R1661,'8 лет'!$K$5:$L$79,2),IF((C1661=9),VLOOKUP(R1661,'9 лет'!$K$5:$L$79,2),IF((C1661=10),VLOOKUP(R1661,'10 лет'!$K$5:$L$79,2),IF((C1661=11),VLOOKUP(R1661,'11 лет'!$K$5:$L$79,2),IF((C1661=12),VLOOKUP(R1661,'12 лет'!$M$5:$N$79,2),IF((C1661=13),VLOOKUP(R1661,'13 лет'!$M$5:$N$79,2),IF((C1661=14),VLOOKUP(R1661,'14 лет'!$M$5:$N$79,2),IF((C1661=15),VLOOKUP(R1661,'15 лет'!$M$5:$N$79,2),IF((C1661=16),VLOOKUP(R1661,'16 лет'!$M$5:$N$79,2),IF((C1661=17),VLOOKUP(R1661,'17 лет'!$M$5:$N$79,2))))))))))))</f>
        <v>0</v>
      </c>
      <c r="T1661" s="34">
        <f t="shared" si="78"/>
        <v>50</v>
      </c>
      <c r="U1661" s="4">
        <f>'Личное первенство юноши'!U251</f>
        <v>7</v>
      </c>
      <c r="V1661" s="120"/>
      <c r="W1661" s="111"/>
      <c r="X1661" t="str">
        <f>P1652</f>
        <v>Субъект РФ 40</v>
      </c>
    </row>
    <row r="1662" spans="1:24" ht="18.75">
      <c r="A1662" s="28">
        <v>6</v>
      </c>
      <c r="B1662" s="79"/>
      <c r="C1662" s="30"/>
      <c r="D1662" s="28"/>
      <c r="E1662" s="17">
        <f>IF((C1662&lt;=7),VLOOKUP(D1662,'7 лет'!$A$5:$B$78,2),IF((C1662=8),VLOOKUP(D1662,'8 лет'!$A$5:$B$78,2),IF((C1662=9),VLOOKUP(D1662,'9 лет'!$A$5:$B$78,2),IF((C1662=10),VLOOKUP(D1662,'10 лет'!$A$5:$B$78,2),IF((C1662=11),VLOOKUP(D1662,'11 лет'!$A$5:$B$78,2),IF((C1662=12),VLOOKUP(D1662,'12 лет'!$A$5:$B$78,2),IF((C1662=13),VLOOKUP(D1662,'13 лет'!$A$5:$B$78,2),IF((C1662=14),VLOOKUP(D1662,'14 лет'!$A$5:$B$78,2),IF((C1662=15),VLOOKUP(D1662,'15 лет'!$A$5:$B$78,2),IF((C1662=16),VLOOKUP(D1662,'16 лет'!$A$5:$B$78,2),IF((C1662=17),VLOOKUP(D1662,'17 лет'!$A$5:$B$78,2))))))))))))</f>
        <v>0</v>
      </c>
      <c r="F1662" s="28"/>
      <c r="G1662" s="17">
        <f>IF((C1662&lt;=7),VLOOKUP(F1662,'7 лет'!$C$5:$D$79,2),IF((C1662=8),VLOOKUP(F1662,'8 лет'!$C$5:$D$79,2),IF((C1662=9),VLOOKUP(F1662,'9 лет'!$C$5:$D$79,2),IF((C1662=10),VLOOKUP(F1662,'10 лет'!$C$5:$D$79,2),IF((C1662=11),VLOOKUP(F1662,'11 лет'!$C$5:$D$79,2),IF((C1662=12),VLOOKUP(F1662,'12 лет'!$C$5:$D$79,2),IF((C1662=13),VLOOKUP(F1662,'13 лет'!$C$5:$D$79,2),IF((C1662=14),VLOOKUP(F1662,'14 лет'!$C$5:$D$79,2),IF((C1662=15),VLOOKUP(F1662,'15 лет'!$C$5:$D$79,2),IF((C1662=16),VLOOKUP(F1662,'16 лет'!$C$5:$D$79,2),IF((C1662=17),VLOOKUP(F1662,'17 лет'!$C$5:$D$79,2))))))))))))</f>
        <v>0</v>
      </c>
      <c r="H1662" s="28"/>
      <c r="I1662" s="17">
        <f>IF((C1662&lt;=7),VLOOKUP(H1662,'7 лет'!$E$5:$F$79,2),IF((C1662=8),VLOOKUP(H1662,'8 лет'!$E$5:$F$79,2),IF((C1662=9),VLOOKUP(H1662,'9 лет'!$E$5:$F$79,2),IF((C1662=10),VLOOKUP(H1662,'10 лет'!$E$5:$F$79,2),IF((C1662=11),VLOOKUP(H1662,'11 лет'!$E$5:$F$79,2),IF((C1662=12),VLOOKUP(H1662,'12 лет'!$E$5:$F$79,2),IF((C1662=13),VLOOKUP(H1662,'13 лет'!$E$5:$F$79,2),IF((C1662=14),VLOOKUP(H1662,'14 лет'!$E$5:$F$79,2),IF((C1662=15),VLOOKUP(H1662,'15 лет'!$E$5:$F$79,2),IF((C1662=16),VLOOKUP(H1662,'16 лет'!$E$5:$F$79,2),IF((C1662=17),VLOOKUP(H1662,'17 лет'!$E$5:$F$79,2))))))))))))</f>
        <v>0</v>
      </c>
      <c r="J1662" s="28"/>
      <c r="K1662" s="17">
        <f>IF((C1662&lt;=7),VLOOKUP(J1662,'7 лет'!$G$5:$H$79,2),IF((C1662=8),VLOOKUP(J1662,'8 лет'!$G$5:$H$79,2),IF((C1662=9),VLOOKUP(J1662,'9 лет'!$G$5:$H$79,2),IF((C1662=10),VLOOKUP(J1662,'10 лет'!$G$5:$H$79,2),IF((C1662=11),VLOOKUP(J1662,'11 лет'!$G$5:$H$79,2),IF((C1662=12),VLOOKUP(J1662,'12 лет'!$G$5:$H$79,2),IF((C1662=13),VLOOKUP(J1662,'13 лет'!$G$5:$H$79,2),IF((C1662=14),VLOOKUP(J1662,'14 лет'!$G$5:$H$79,2),IF(C1662&gt;=15,"0")))))))))</f>
        <v>0</v>
      </c>
      <c r="L1662" s="28"/>
      <c r="M1662" s="17" t="str">
        <f>IF((C1662=12),VLOOKUP(L1662,'12 лет'!$I$5:$J$81,2),IF((C1662=13),VLOOKUP(L1662,'13 лет'!$I$5:$J$81,2),IF((C1662=14),VLOOKUP(L1662,'14 лет'!$I$5:$J$80,2),IF((C1662=15),VLOOKUP(L1662,'15 лет'!$G$5:$H$82,2),IF((C1662=16),VLOOKUP(L1662,'16 лет'!$G$5:$H$81,2),IF((C1662=17),VLOOKUP(L1662,'17 лет'!$G$5:$H$81,2),IF(C1662&lt;12,"0")))))))</f>
        <v>0</v>
      </c>
      <c r="N1662" s="28"/>
      <c r="O1662" s="17" t="str">
        <f>IF((C1662=15),VLOOKUP(N1662,'15 лет'!$I$5:$J$100,2),IF((C1662=16),VLOOKUP(N1662,'16 лет'!$I$5:$J$94,2),IF((C1662=17),VLOOKUP(N1662,'17 лет'!$I$5:$J$97,2),IF(C1662&lt;15,"0"))))</f>
        <v>0</v>
      </c>
      <c r="P1662" s="11"/>
      <c r="Q1662" s="17">
        <f>IF((C1662&lt;=7),VLOOKUP(P1662,'7 лет'!$I$5:$J$79,2),IF((C1662=8),VLOOKUP(P1662,'8 лет'!$I$5:$J$79,2),IF((C1662=9),VLOOKUP(P1662,'9 лет'!$I$5:$J$79,2),IF((C1662=10),VLOOKUP(P1662,'10 лет'!$I$5:$J$79,2),IF((C1662=11),VLOOKUP(P1662,'11 лет'!$I$5:$J$79,2),IF((C1662=12),VLOOKUP(P1662,'12 лет'!$K$5:$L$79,2),IF((C1662=13),VLOOKUP(P1662,'13 лет'!$K$5:$L$79,2),IF((C1662=14),VLOOKUP(P1662,'14 лет'!$K$5:$L$79,2),IF((C1662=15),VLOOKUP(P1662,'15 лет'!$K$5:$L$79,2),IF((C1662=16),VLOOKUP(P1662,'16 лет'!$K$5:$L$79,2),IF((C1662=17),VLOOKUP(P1662,'17 лет'!$K$5:$L$79,2),)))))))))))</f>
        <v>50</v>
      </c>
      <c r="R1662" s="28"/>
      <c r="S1662" s="17">
        <f>IF((C1662&lt;=7),VLOOKUP(R1662,'7 лет'!$K$5:$L$79,2),IF((C1662=8),VLOOKUP(R1662,'8 лет'!$K$5:$L$79,2),IF((C1662=9),VLOOKUP(R1662,'9 лет'!$K$5:$L$79,2),IF((C1662=10),VLOOKUP(R1662,'10 лет'!$K$5:$L$79,2),IF((C1662=11),VLOOKUP(R1662,'11 лет'!$K$5:$L$79,2),IF((C1662=12),VLOOKUP(R1662,'12 лет'!$M$5:$N$79,2),IF((C1662=13),VLOOKUP(R1662,'13 лет'!$M$5:$N$79,2),IF((C1662=14),VLOOKUP(R1662,'14 лет'!$M$5:$N$79,2),IF((C1662=15),VLOOKUP(R1662,'15 лет'!$M$5:$N$79,2),IF((C1662=16),VLOOKUP(R1662,'16 лет'!$M$5:$N$79,2),IF((C1662=17),VLOOKUP(R1662,'17 лет'!$M$5:$N$79,2))))))))))))</f>
        <v>0</v>
      </c>
      <c r="T1662" s="34">
        <f t="shared" si="78"/>
        <v>50</v>
      </c>
      <c r="U1662" s="4">
        <f>'Личное первенство юноши'!U252</f>
        <v>7</v>
      </c>
      <c r="V1662" s="120"/>
      <c r="W1662" s="111"/>
      <c r="X1662" t="str">
        <f>P1652</f>
        <v>Субъект РФ 40</v>
      </c>
    </row>
    <row r="1663" spans="1:24" ht="18.75">
      <c r="A1663" s="122"/>
      <c r="B1663" s="123"/>
      <c r="C1663" s="123"/>
      <c r="D1663" s="123"/>
      <c r="E1663" s="123"/>
      <c r="F1663" s="123"/>
      <c r="G1663" s="123"/>
      <c r="H1663" s="123"/>
      <c r="I1663" s="123"/>
      <c r="J1663" s="123"/>
      <c r="K1663" s="123"/>
      <c r="L1663" s="123"/>
      <c r="M1663" s="123"/>
      <c r="N1663" s="123"/>
      <c r="O1663" s="123"/>
      <c r="P1663" s="128" t="s">
        <v>292</v>
      </c>
      <c r="Q1663" s="128"/>
      <c r="R1663" s="128"/>
      <c r="S1663" s="129"/>
      <c r="T1663" s="124">
        <f ca="1">SUMPRODUCT(LARGE($T$1657:$T$1662,ROW(INDIRECT("T1:T"&amp;Z17))))</f>
        <v>250</v>
      </c>
      <c r="U1663" s="125"/>
      <c r="V1663" s="120"/>
      <c r="W1663" s="111"/>
    </row>
    <row r="1664" spans="1:24" ht="24" customHeight="1">
      <c r="A1664" s="135" t="s">
        <v>180</v>
      </c>
      <c r="B1664" s="136"/>
      <c r="C1664" s="136"/>
      <c r="D1664" s="136"/>
      <c r="E1664" s="136"/>
      <c r="F1664" s="136"/>
      <c r="G1664" s="136"/>
      <c r="H1664" s="136"/>
      <c r="I1664" s="136"/>
      <c r="J1664" s="136"/>
      <c r="K1664" s="136"/>
      <c r="L1664" s="136"/>
      <c r="M1664" s="136"/>
      <c r="N1664" s="136"/>
      <c r="O1664" s="136"/>
      <c r="P1664" s="136"/>
      <c r="Q1664" s="136"/>
      <c r="R1664" s="136"/>
      <c r="S1664" s="136"/>
      <c r="T1664" s="136"/>
      <c r="U1664" s="137"/>
      <c r="V1664" s="120"/>
      <c r="W1664" s="111"/>
    </row>
    <row r="1665" spans="1:24" ht="18.75">
      <c r="A1665" s="28">
        <v>1</v>
      </c>
      <c r="B1665" s="80"/>
      <c r="C1665" s="28"/>
      <c r="D1665" s="28"/>
      <c r="E1665" s="17">
        <f>IF((C1665&lt;=7),VLOOKUP(D1665,'7 лет'!$M$5:$N$78,2),IF((C1665=8),VLOOKUP(D1665,'8 лет'!$M$5:$N$78,2),IF((C1665=9),VLOOKUP(D1665,'9 лет'!$M$5:$N$78,2),IF((C1665=10),VLOOKUP(D1665,'10 лет'!$M$5:$N$78,2),IF((C1665=11),VLOOKUP(D1665,'11 лет'!$M$5:$N$78,2),IF((C1665=12),VLOOKUP(D1665,'12 лет'!$O$5:$P$78,2),IF((C1665=13),VLOOKUP(D1665,'13 лет'!$O$5:$P$78,2),IF((C1665=14),VLOOKUP(D1665,'14 лет'!$O$5:$P$78,2),IF((C1665=15),VLOOKUP(D1665,'15 лет'!$O$5:$P$78,2),IF((C1665=16),VLOOKUP(D1665,'16 лет'!$O$5:$P$78,2),IF((C1665=17),VLOOKUP(D1665,'17 лет'!$O$5:$P$78,2))))))))))))</f>
        <v>0</v>
      </c>
      <c r="F1665" s="28"/>
      <c r="G1665" s="17">
        <f>IF((C1665&lt;=7),VLOOKUP(F1665,'7 лет'!$O$5:$P$79,2),IF((C1665=8),VLOOKUP(F1665,'8 лет'!$O$5:$P$79,2),IF((C1665=9),VLOOKUP(F1665,'9 лет'!$O$5:$P$79,2),IF((C1665=10),VLOOKUP(F1665,'10 лет'!$O$5:$P$79,2),IF((C1665=11),VLOOKUP(F1665,'11 лет'!$O$5:$P$79,2),IF((C1665=12),VLOOKUP(F1665,'12 лет'!$Q$5:$R$79,2),IF((C1665=13),VLOOKUP(F1665,'13 лет'!$Q$5:$R$79,2),IF((C1665=14),VLOOKUP(F1665,'14 лет'!$Q$5:$R$79,2),IF((C1665=15),VLOOKUP(F1665,'15 лет'!$Q$5:$R$79,2),IF((C1665=16),VLOOKUP(F1665,'16 лет'!$Q$5:$R$79,2),IF((C1665=17),VLOOKUP(F1665,'17 лет'!$Q$5:$R$79,2))))))))))))</f>
        <v>0</v>
      </c>
      <c r="H1665" s="28"/>
      <c r="I1665" s="17">
        <f>IF((C1665&lt;=7),VLOOKUP(H1665,'7 лет'!$Q$5:$R$79,2),IF((C1665=8),VLOOKUP(H1665,'8 лет'!$Q$5:$R$79,2),IF((C1665=9),VLOOKUP(H1665,'9 лет'!$Q$5:$R$79,2),IF((C1665=10),VLOOKUP(H1665,'10 лет'!$Q$5:$R$79,2),IF((C1665=11),VLOOKUP(H1665,'11 лет'!$Q$5:$R$79,2),IF((C1665=12),VLOOKUP(H1665,'12 лет'!$S$5:$T$79,2),IF((C1665=13),VLOOKUP(H1665,'13 лет'!$S$5:$T$79,2),IF((C1665=14),VLOOKUP(H1665,'14 лет'!$S$5:$T$79,2),IF((C1665=15),VLOOKUP(H1665,'15 лет'!$S$5:$T$79,2),IF((C1665=16),VLOOKUP(H1665,'16 лет'!$S$5:$T$79,2),IF((C1665=17),VLOOKUP(H1665,'17 лет'!$S$5:$T$79,2))))))))))))</f>
        <v>0</v>
      </c>
      <c r="J1665" s="28"/>
      <c r="K1665" s="17">
        <f>IF((C1665&lt;=7),VLOOKUP(J1665,'7 лет'!$S$5:$T$79,2),IF((C1665=8),VLOOKUP(J1665,'8 лет'!$S$5:$T$79,2),IF((C1665=9),VLOOKUP(J1665,'9 лет'!$S$5:$T$79,2),IF((C1665=10),VLOOKUP(J1665,'10 лет'!$S$5:$T$79,2),IF((C1665=11),VLOOKUP(J1665,'11 лет'!$S$5:$T$79,2),IF((C1665=12),VLOOKUP(J1665,'12 лет'!$U$5:$V$79,2),IF((C1665=13),VLOOKUP(J1665,'13 лет'!$U$5:$V$79,2),IF((C1665=14),VLOOKUP(J1665,'14 лет'!$U$5:$V$79,2),IF(C1665&gt;=15,"0")))))))))</f>
        <v>0</v>
      </c>
      <c r="L1665" s="28"/>
      <c r="M1665" s="17" t="str">
        <f>IF((C1665=12),VLOOKUP(L1665,'12 лет'!$W$5:$X$85,2),IF((C1665=13),VLOOKUP(L1665,'13 лет'!$W$5:$X$84,2),IF((C1665=14),VLOOKUP(L1665,'14 лет'!$W$5:$X$82,2),IF((C1665=15),VLOOKUP(L1665,'15 лет'!$U$5:$V$82,2),IF((C1665=16),VLOOKUP(L1665,'16 лет'!$U$5:$V$78,2),IF((C1665=17),VLOOKUP(L1665,'17 лет'!$U$5:$V$78,2),IF(C1665&lt;12,"0")))))))</f>
        <v>0</v>
      </c>
      <c r="N1665" s="28"/>
      <c r="O1665" s="17" t="str">
        <f>IF((C1665=15),VLOOKUP(N1665,'15 лет'!$W$5:$X$115,2),IF((C1665=16),VLOOKUP(N1665,'16 лет'!$W$5:$X$113,2),IF((C1665=17),VLOOKUP(N1665,'17 лет'!$W$5:$X$113,2),IF(C1665&lt;15,"0"))))</f>
        <v>0</v>
      </c>
      <c r="P1665" s="11"/>
      <c r="Q1665" s="17">
        <f>IF((C1665&lt;=7),VLOOKUP(P1665,'7 лет'!$U$5:$V$79,2),IF((C1665=8),VLOOKUP(P1665,'8 лет'!$U$5:$V$79,2),IF((C1665=9),VLOOKUP(P1665,'9 лет'!$U$5:$V$79,2),IF((C1665=10),VLOOKUP(P1665,'10 лет'!$U$5:$V$79,2),IF((C1665=11),VLOOKUP(P1665,'11 лет'!$U$5:$V$79,2),IF((C1665=12),VLOOKUP(P1665,'12 лет'!$Y$5:$Z$79,2),IF((C1665=13),VLOOKUP(P1665,'13 лет'!$Y$5:$Z$79,2),IF((C1665=14),VLOOKUP(P1665,'14 лет'!$Y$5:$Z$79,2),IF((C1665=15),VLOOKUP(P1665,'15 лет'!$Y$5:$Z$79,2),IF((C1665=16),VLOOKUP(P1665,'16 лет'!$Y$5:$Z$79,2),IF((C1665=17),VLOOKUP(P1665,'17 лет'!$Y$5:$Z$79,2))))))))))))</f>
        <v>35</v>
      </c>
      <c r="R1665" s="28"/>
      <c r="S1665" s="17">
        <f>IF((C1665&lt;=7),VLOOKUP(R1665,'7 лет'!$W$5:$X$79,2),IF((C1665=8),VLOOKUP(R1665,'8 лет'!$W$5:$X$79,2),IF((C1665=9),VLOOKUP(R1665,'9 лет'!$W$5:$X$79,2),IF((C1665=10),VLOOKUP(R1665,'10 лет'!$W$5:$X$79,2),IF((C1665=11),VLOOKUP(R1665,'11 лет'!$W$5:$X$79,2),IF((C1665=12),VLOOKUP(R1665,'12 лет'!$AA$5:$AB$79,2),IF((C1665=13),VLOOKUP(R1665,'13 лет'!$AA$5:$AB$79,2),IF((C1665=14),VLOOKUP(R1665,'14 лет'!$AA$5:$AB$79,2),IF((C1665=15),VLOOKUP(R1665,'15 лет'!$AA$5:$AB$79,2),IF((C1665=16),VLOOKUP(R1665,'16 лет'!$AA$5:$AB$79,2),IF((C1665=17),VLOOKUP(R1665,'17 лет'!$AA$5:$AB$79,2))))))))))))</f>
        <v>0</v>
      </c>
      <c r="T1665" s="35">
        <f t="shared" ref="T1665:T1670" si="79">SUM(E1665+G1665+I1665+K1665+M1665+O1665+Q1665+S1665)</f>
        <v>35</v>
      </c>
      <c r="U1665" s="4">
        <f>'Личное первенство девушки'!U247</f>
        <v>7</v>
      </c>
      <c r="V1665" s="120"/>
      <c r="W1665" s="111"/>
      <c r="X1665" t="str">
        <f>P1652</f>
        <v>Субъект РФ 40</v>
      </c>
    </row>
    <row r="1666" spans="1:24" ht="18.75">
      <c r="A1666" s="28">
        <v>2</v>
      </c>
      <c r="B1666" s="80"/>
      <c r="C1666" s="28"/>
      <c r="D1666" s="28"/>
      <c r="E1666" s="17">
        <f>IF((C1666&lt;=7),VLOOKUP(D1666,'7 лет'!$M$5:$N$78,2),IF((C1666=8),VLOOKUP(D1666,'8 лет'!$M$5:$N$78,2),IF((C1666=9),VLOOKUP(D1666,'9 лет'!$M$5:$N$78,2),IF((C1666=10),VLOOKUP(D1666,'10 лет'!$M$5:$N$78,2),IF((C1666=11),VLOOKUP(D1666,'11 лет'!$M$5:$N$78,2),IF((C1666=12),VLOOKUP(D1666,'12 лет'!$O$5:$P$78,2),IF((C1666=13),VLOOKUP(D1666,'13 лет'!$O$5:$P$78,2),IF((C1666=14),VLOOKUP(D1666,'14 лет'!$O$5:$P$78,2),IF((C1666=15),VLOOKUP(D1666,'15 лет'!$O$5:$P$78,2),IF((C1666=16),VLOOKUP(D1666,'16 лет'!$O$5:$P$78,2),IF((C1666=17),VLOOKUP(D1666,'17 лет'!$O$5:$P$78,2))))))))))))</f>
        <v>0</v>
      </c>
      <c r="F1666" s="28"/>
      <c r="G1666" s="17">
        <f>IF((C1666&lt;=7),VLOOKUP(F1666,'7 лет'!$O$5:$P$79,2),IF((C1666=8),VLOOKUP(F1666,'8 лет'!$O$5:$P$79,2),IF((C1666=9),VLOOKUP(F1666,'9 лет'!$O$5:$P$79,2),IF((C1666=10),VLOOKUP(F1666,'10 лет'!$O$5:$P$79,2),IF((C1666=11),VLOOKUP(F1666,'11 лет'!$O$5:$P$79,2),IF((C1666=12),VLOOKUP(F1666,'12 лет'!$Q$5:$R$79,2),IF((C1666=13),VLOOKUP(F1666,'13 лет'!$Q$5:$R$79,2),IF((C1666=14),VLOOKUP(F1666,'14 лет'!$Q$5:$R$79,2),IF((C1666=15),VLOOKUP(F1666,'15 лет'!$Q$5:$R$79,2),IF((C1666=16),VLOOKUP(F1666,'16 лет'!$Q$5:$R$79,2),IF((C1666=17),VLOOKUP(F1666,'17 лет'!$Q$5:$R$79,2))))))))))))</f>
        <v>0</v>
      </c>
      <c r="H1666" s="28"/>
      <c r="I1666" s="17">
        <f>IF((C1666&lt;=7),VLOOKUP(H1666,'7 лет'!$Q$5:$R$79,2),IF((C1666=8),VLOOKUP(H1666,'8 лет'!$Q$5:$R$79,2),IF((C1666=9),VLOOKUP(H1666,'9 лет'!$Q$5:$R$79,2),IF((C1666=10),VLOOKUP(H1666,'10 лет'!$Q$5:$R$79,2),IF((C1666=11),VLOOKUP(H1666,'11 лет'!$Q$5:$R$79,2),IF((C1666=12),VLOOKUP(H1666,'12 лет'!$S$5:$T$79,2),IF((C1666=13),VLOOKUP(H1666,'13 лет'!$S$5:$T$79,2),IF((C1666=14),VLOOKUP(H1666,'14 лет'!$S$5:$T$79,2),IF((C1666=15),VLOOKUP(H1666,'15 лет'!$S$5:$T$79,2),IF((C1666=16),VLOOKUP(H1666,'16 лет'!$S$5:$T$79,2),IF((C1666=17),VLOOKUP(H1666,'17 лет'!$S$5:$T$79,2))))))))))))</f>
        <v>0</v>
      </c>
      <c r="J1666" s="28"/>
      <c r="K1666" s="17">
        <f>IF((C1666&lt;=7),VLOOKUP(J1666,'7 лет'!$S$5:$T$79,2),IF((C1666=8),VLOOKUP(J1666,'8 лет'!$S$5:$T$79,2),IF((C1666=9),VLOOKUP(J1666,'9 лет'!$S$5:$T$79,2),IF((C1666=10),VLOOKUP(J1666,'10 лет'!$S$5:$T$79,2),IF((C1666=11),VLOOKUP(J1666,'11 лет'!$S$5:$T$79,2),IF((C1666=12),VLOOKUP(J1666,'12 лет'!$U$5:$V$79,2),IF((C1666=13),VLOOKUP(J1666,'13 лет'!$U$5:$V$79,2),IF((C1666=14),VLOOKUP(J1666,'14 лет'!$U$5:$V$79,2),IF(C1666&gt;=15,"0")))))))))</f>
        <v>0</v>
      </c>
      <c r="L1666" s="28"/>
      <c r="M1666" s="17" t="str">
        <f>IF((C1666=12),VLOOKUP(L1666,'12 лет'!$W$5:$X$85,2),IF((C1666=13),VLOOKUP(L1666,'13 лет'!$W$5:$X$84,2),IF((C1666=14),VLOOKUP(L1666,'14 лет'!$W$5:$X$82,2),IF((C1666=15),VLOOKUP(L1666,'15 лет'!$U$5:$V$82,2),IF((C1666=16),VLOOKUP(L1666,'16 лет'!$U$5:$V$78,2),IF((C1666=17),VLOOKUP(L1666,'17 лет'!$U$5:$V$78,2),IF(C1666&lt;12,"0")))))))</f>
        <v>0</v>
      </c>
      <c r="N1666" s="28"/>
      <c r="O1666" s="17" t="str">
        <f>IF((C1666=15),VLOOKUP(N1666,'15 лет'!$W$5:$X$115,2),IF((C1666=16),VLOOKUP(N1666,'16 лет'!$W$5:$X$113,2),IF((C1666=17),VLOOKUP(N1666,'17 лет'!$W$5:$X$113,2),IF(C1666&lt;15,"0"))))</f>
        <v>0</v>
      </c>
      <c r="P1666" s="11"/>
      <c r="Q1666" s="17">
        <f>IF((C1666&lt;=7),VLOOKUP(P1666,'7 лет'!$U$5:$V$79,2),IF((C1666=8),VLOOKUP(P1666,'8 лет'!$U$5:$V$79,2),IF((C1666=9),VLOOKUP(P1666,'9 лет'!$U$5:$V$79,2),IF((C1666=10),VLOOKUP(P1666,'10 лет'!$U$5:$V$79,2),IF((C1666=11),VLOOKUP(P1666,'11 лет'!$U$5:$V$79,2),IF((C1666=12),VLOOKUP(P1666,'12 лет'!$Y$5:$Z$79,2),IF((C1666=13),VLOOKUP(P1666,'13 лет'!$Y$5:$Z$79,2),IF((C1666=14),VLOOKUP(P1666,'14 лет'!$Y$5:$Z$79,2),IF((C1666=15),VLOOKUP(P1666,'15 лет'!$Y$5:$Z$79,2),IF((C1666=16),VLOOKUP(P1666,'16 лет'!$Y$5:$Z$79,2),IF((C1666=17),VLOOKUP(P1666,'17 лет'!$Y$5:$Z$79,2))))))))))))</f>
        <v>35</v>
      </c>
      <c r="R1666" s="28"/>
      <c r="S1666" s="17">
        <f>IF((C1666&lt;=7),VLOOKUP(R1666,'7 лет'!$W$5:$X$79,2),IF((C1666=8),VLOOKUP(R1666,'8 лет'!$W$5:$X$79,2),IF((C1666=9),VLOOKUP(R1666,'9 лет'!$W$5:$X$79,2),IF((C1666=10),VLOOKUP(R1666,'10 лет'!$W$5:$X$79,2),IF((C1666=11),VLOOKUP(R1666,'11 лет'!$W$5:$X$79,2),IF((C1666=12),VLOOKUP(R1666,'12 лет'!$AA$5:$AB$79,2),IF((C1666=13),VLOOKUP(R1666,'13 лет'!$AA$5:$AB$79,2),IF((C1666=14),VLOOKUP(R1666,'14 лет'!$AA$5:$AB$79,2),IF((C1666=15),VLOOKUP(R1666,'15 лет'!$AA$5:$AB$79,2),IF((C1666=16),VLOOKUP(R1666,'16 лет'!$AA$5:$AB$79,2),IF((C1666=17),VLOOKUP(R1666,'17 лет'!$AA$5:$AB$79,2))))))))))))</f>
        <v>0</v>
      </c>
      <c r="T1666" s="35">
        <f t="shared" si="79"/>
        <v>35</v>
      </c>
      <c r="U1666" s="4">
        <f>'Личное первенство девушки'!U248</f>
        <v>7</v>
      </c>
      <c r="V1666" s="120"/>
      <c r="W1666" s="111"/>
      <c r="X1666" t="str">
        <f>P1652</f>
        <v>Субъект РФ 40</v>
      </c>
    </row>
    <row r="1667" spans="1:24" ht="18.75">
      <c r="A1667" s="28">
        <v>3</v>
      </c>
      <c r="B1667" s="80"/>
      <c r="C1667" s="28"/>
      <c r="D1667" s="28"/>
      <c r="E1667" s="17">
        <f>IF((C1667&lt;=7),VLOOKUP(D1667,'7 лет'!$M$5:$N$78,2),IF((C1667=8),VLOOKUP(D1667,'8 лет'!$M$5:$N$78,2),IF((C1667=9),VLOOKUP(D1667,'9 лет'!$M$5:$N$78,2),IF((C1667=10),VLOOKUP(D1667,'10 лет'!$M$5:$N$78,2),IF((C1667=11),VLOOKUP(D1667,'11 лет'!$M$5:$N$78,2),IF((C1667=12),VLOOKUP(D1667,'12 лет'!$O$5:$P$78,2),IF((C1667=13),VLOOKUP(D1667,'13 лет'!$O$5:$P$78,2),IF((C1667=14),VLOOKUP(D1667,'14 лет'!$O$5:$P$78,2),IF((C1667=15),VLOOKUP(D1667,'15 лет'!$O$5:$P$78,2),IF((C1667=16),VLOOKUP(D1667,'16 лет'!$O$5:$P$78,2),IF((C1667=17),VLOOKUP(D1667,'17 лет'!$O$5:$P$78,2))))))))))))</f>
        <v>0</v>
      </c>
      <c r="F1667" s="28"/>
      <c r="G1667" s="17">
        <f>IF((C1667&lt;=7),VLOOKUP(F1667,'7 лет'!$O$5:$P$79,2),IF((C1667=8),VLOOKUP(F1667,'8 лет'!$O$5:$P$79,2),IF((C1667=9),VLOOKUP(F1667,'9 лет'!$O$5:$P$79,2),IF((C1667=10),VLOOKUP(F1667,'10 лет'!$O$5:$P$79,2),IF((C1667=11),VLOOKUP(F1667,'11 лет'!$O$5:$P$79,2),IF((C1667=12),VLOOKUP(F1667,'12 лет'!$Q$5:$R$79,2),IF((C1667=13),VLOOKUP(F1667,'13 лет'!$Q$5:$R$79,2),IF((C1667=14),VLOOKUP(F1667,'14 лет'!$Q$5:$R$79,2),IF((C1667=15),VLOOKUP(F1667,'15 лет'!$Q$5:$R$79,2),IF((C1667=16),VLOOKUP(F1667,'16 лет'!$Q$5:$R$79,2),IF((C1667=17),VLOOKUP(F1667,'17 лет'!$Q$5:$R$79,2))))))))))))</f>
        <v>0</v>
      </c>
      <c r="H1667" s="28"/>
      <c r="I1667" s="17">
        <f>IF((C1667&lt;=7),VLOOKUP(H1667,'7 лет'!$Q$5:$R$79,2),IF((C1667=8),VLOOKUP(H1667,'8 лет'!$Q$5:$R$79,2),IF((C1667=9),VLOOKUP(H1667,'9 лет'!$Q$5:$R$79,2),IF((C1667=10),VLOOKUP(H1667,'10 лет'!$Q$5:$R$79,2),IF((C1667=11),VLOOKUP(H1667,'11 лет'!$Q$5:$R$79,2),IF((C1667=12),VLOOKUP(H1667,'12 лет'!$S$5:$T$79,2),IF((C1667=13),VLOOKUP(H1667,'13 лет'!$S$5:$T$79,2),IF((C1667=14),VLOOKUP(H1667,'14 лет'!$S$5:$T$79,2),IF((C1667=15),VLOOKUP(H1667,'15 лет'!$S$5:$T$79,2),IF((C1667=16),VLOOKUP(H1667,'16 лет'!$S$5:$T$79,2),IF((C1667=17),VLOOKUP(H1667,'17 лет'!$S$5:$T$79,2))))))))))))</f>
        <v>0</v>
      </c>
      <c r="J1667" s="28"/>
      <c r="K1667" s="17">
        <f>IF((C1667&lt;=7),VLOOKUP(J1667,'7 лет'!$S$5:$T$79,2),IF((C1667=8),VLOOKUP(J1667,'8 лет'!$S$5:$T$79,2),IF((C1667=9),VLOOKUP(J1667,'9 лет'!$S$5:$T$79,2),IF((C1667=10),VLOOKUP(J1667,'10 лет'!$S$5:$T$79,2),IF((C1667=11),VLOOKUP(J1667,'11 лет'!$S$5:$T$79,2),IF((C1667=12),VLOOKUP(J1667,'12 лет'!$U$5:$V$79,2),IF((C1667=13),VLOOKUP(J1667,'13 лет'!$U$5:$V$79,2),IF((C1667=14),VLOOKUP(J1667,'14 лет'!$U$5:$V$79,2),IF(C1667&gt;=15,"0")))))))))</f>
        <v>0</v>
      </c>
      <c r="L1667" s="28"/>
      <c r="M1667" s="17" t="str">
        <f>IF((C1667=12),VLOOKUP(L1667,'12 лет'!$W$5:$X$85,2),IF((C1667=13),VLOOKUP(L1667,'13 лет'!$W$5:$X$84,2),IF((C1667=14),VLOOKUP(L1667,'14 лет'!$W$5:$X$82,2),IF((C1667=15),VLOOKUP(L1667,'15 лет'!$U$5:$V$82,2),IF((C1667=16),VLOOKUP(L1667,'16 лет'!$U$5:$V$78,2),IF((C1667=17),VLOOKUP(L1667,'17 лет'!$U$5:$V$78,2),IF(C1667&lt;12,"0")))))))</f>
        <v>0</v>
      </c>
      <c r="N1667" s="28"/>
      <c r="O1667" s="17" t="str">
        <f>IF((C1667=15),VLOOKUP(N1667,'15 лет'!$W$5:$X$115,2),IF((C1667=16),VLOOKUP(N1667,'16 лет'!$W$5:$X$113,2),IF((C1667=17),VLOOKUP(N1667,'17 лет'!$W$5:$X$113,2),IF(C1667&lt;15,"0"))))</f>
        <v>0</v>
      </c>
      <c r="P1667" s="11"/>
      <c r="Q1667" s="17">
        <f>IF((C1667&lt;=7),VLOOKUP(P1667,'7 лет'!$U$5:$V$79,2),IF((C1667=8),VLOOKUP(P1667,'8 лет'!$U$5:$V$79,2),IF((C1667=9),VLOOKUP(P1667,'9 лет'!$U$5:$V$79,2),IF((C1667=10),VLOOKUP(P1667,'10 лет'!$U$5:$V$79,2),IF((C1667=11),VLOOKUP(P1667,'11 лет'!$U$5:$V$79,2),IF((C1667=12),VLOOKUP(P1667,'12 лет'!$Y$5:$Z$79,2),IF((C1667=13),VLOOKUP(P1667,'13 лет'!$Y$5:$Z$79,2),IF((C1667=14),VLOOKUP(P1667,'14 лет'!$Y$5:$Z$79,2),IF((C1667=15),VLOOKUP(P1667,'15 лет'!$Y$5:$Z$79,2),IF((C1667=16),VLOOKUP(P1667,'16 лет'!$Y$5:$Z$79,2),IF((C1667=17),VLOOKUP(P1667,'17 лет'!$Y$5:$Z$79,2))))))))))))</f>
        <v>35</v>
      </c>
      <c r="R1667" s="28"/>
      <c r="S1667" s="17">
        <f>IF((C1667&lt;=7),VLOOKUP(R1667,'7 лет'!$W$5:$X$79,2),IF((C1667=8),VLOOKUP(R1667,'8 лет'!$W$5:$X$79,2),IF((C1667=9),VLOOKUP(R1667,'9 лет'!$W$5:$X$79,2),IF((C1667=10),VLOOKUP(R1667,'10 лет'!$W$5:$X$79,2),IF((C1667=11),VLOOKUP(R1667,'11 лет'!$W$5:$X$79,2),IF((C1667=12),VLOOKUP(R1667,'12 лет'!$AA$5:$AB$79,2),IF((C1667=13),VLOOKUP(R1667,'13 лет'!$AA$5:$AB$79,2),IF((C1667=14),VLOOKUP(R1667,'14 лет'!$AA$5:$AB$79,2),IF((C1667=15),VLOOKUP(R1667,'15 лет'!$AA$5:$AB$79,2),IF((C1667=16),VLOOKUP(R1667,'16 лет'!$AA$5:$AB$79,2),IF((C1667=17),VLOOKUP(R1667,'17 лет'!$AA$5:$AB$79,2))))))))))))</f>
        <v>0</v>
      </c>
      <c r="T1667" s="35">
        <f t="shared" si="79"/>
        <v>35</v>
      </c>
      <c r="U1667" s="4">
        <f>'Личное первенство девушки'!U249</f>
        <v>7</v>
      </c>
      <c r="V1667" s="120"/>
      <c r="W1667" s="111"/>
      <c r="X1667" t="str">
        <f>P1652</f>
        <v>Субъект РФ 40</v>
      </c>
    </row>
    <row r="1668" spans="1:24" ht="18.75">
      <c r="A1668" s="28">
        <v>4</v>
      </c>
      <c r="B1668" s="80"/>
      <c r="C1668" s="28"/>
      <c r="D1668" s="28"/>
      <c r="E1668" s="17">
        <f>IF((C1668&lt;=7),VLOOKUP(D1668,'7 лет'!$M$5:$N$78,2),IF((C1668=8),VLOOKUP(D1668,'8 лет'!$M$5:$N$78,2),IF((C1668=9),VLOOKUP(D1668,'9 лет'!$M$5:$N$78,2),IF((C1668=10),VLOOKUP(D1668,'10 лет'!$M$5:$N$78,2),IF((C1668=11),VLOOKUP(D1668,'11 лет'!$M$5:$N$78,2),IF((C1668=12),VLOOKUP(D1668,'12 лет'!$O$5:$P$78,2),IF((C1668=13),VLOOKUP(D1668,'13 лет'!$O$5:$P$78,2),IF((C1668=14),VLOOKUP(D1668,'14 лет'!$O$5:$P$78,2),IF((C1668=15),VLOOKUP(D1668,'15 лет'!$O$5:$P$78,2),IF((C1668=16),VLOOKUP(D1668,'16 лет'!$O$5:$P$78,2),IF((C1668=17),VLOOKUP(D1668,'17 лет'!$O$5:$P$78,2))))))))))))</f>
        <v>0</v>
      </c>
      <c r="F1668" s="28"/>
      <c r="G1668" s="17">
        <f>IF((C1668&lt;=7),VLOOKUP(F1668,'7 лет'!$O$5:$P$79,2),IF((C1668=8),VLOOKUP(F1668,'8 лет'!$O$5:$P$79,2),IF((C1668=9),VLOOKUP(F1668,'9 лет'!$O$5:$P$79,2),IF((C1668=10),VLOOKUP(F1668,'10 лет'!$O$5:$P$79,2),IF((C1668=11),VLOOKUP(F1668,'11 лет'!$O$5:$P$79,2),IF((C1668=12),VLOOKUP(F1668,'12 лет'!$Q$5:$R$79,2),IF((C1668=13),VLOOKUP(F1668,'13 лет'!$Q$5:$R$79,2),IF((C1668=14),VLOOKUP(F1668,'14 лет'!$Q$5:$R$79,2),IF((C1668=15),VLOOKUP(F1668,'15 лет'!$Q$5:$R$79,2),IF((C1668=16),VLOOKUP(F1668,'16 лет'!$Q$5:$R$79,2),IF((C1668=17),VLOOKUP(F1668,'17 лет'!$Q$5:$R$79,2))))))))))))</f>
        <v>0</v>
      </c>
      <c r="H1668" s="28"/>
      <c r="I1668" s="17">
        <f>IF((C1668&lt;=7),VLOOKUP(H1668,'7 лет'!$Q$5:$R$79,2),IF((C1668=8),VLOOKUP(H1668,'8 лет'!$Q$5:$R$79,2),IF((C1668=9),VLOOKUP(H1668,'9 лет'!$Q$5:$R$79,2),IF((C1668=10),VLOOKUP(H1668,'10 лет'!$Q$5:$R$79,2),IF((C1668=11),VLOOKUP(H1668,'11 лет'!$Q$5:$R$79,2),IF((C1668=12),VLOOKUP(H1668,'12 лет'!$S$5:$T$79,2),IF((C1668=13),VLOOKUP(H1668,'13 лет'!$S$5:$T$79,2),IF((C1668=14),VLOOKUP(H1668,'14 лет'!$S$5:$T$79,2),IF((C1668=15),VLOOKUP(H1668,'15 лет'!$S$5:$T$79,2),IF((C1668=16),VLOOKUP(H1668,'16 лет'!$S$5:$T$79,2),IF((C1668=17),VLOOKUP(H1668,'17 лет'!$S$5:$T$79,2))))))))))))</f>
        <v>0</v>
      </c>
      <c r="J1668" s="28"/>
      <c r="K1668" s="17">
        <f>IF((C1668&lt;=7),VLOOKUP(J1668,'7 лет'!$S$5:$T$79,2),IF((C1668=8),VLOOKUP(J1668,'8 лет'!$S$5:$T$79,2),IF((C1668=9),VLOOKUP(J1668,'9 лет'!$S$5:$T$79,2),IF((C1668=10),VLOOKUP(J1668,'10 лет'!$S$5:$T$79,2),IF((C1668=11),VLOOKUP(J1668,'11 лет'!$S$5:$T$79,2),IF((C1668=12),VLOOKUP(J1668,'12 лет'!$U$5:$V$79,2),IF((C1668=13),VLOOKUP(J1668,'13 лет'!$U$5:$V$79,2),IF((C1668=14),VLOOKUP(J1668,'14 лет'!$U$5:$V$79,2),IF(C1668&gt;=15,"0")))))))))</f>
        <v>0</v>
      </c>
      <c r="L1668" s="28"/>
      <c r="M1668" s="17" t="str">
        <f>IF((C1668=12),VLOOKUP(L1668,'12 лет'!$W$5:$X$85,2),IF((C1668=13),VLOOKUP(L1668,'13 лет'!$W$5:$X$84,2),IF((C1668=14),VLOOKUP(L1668,'14 лет'!$W$5:$X$82,2),IF((C1668=15),VLOOKUP(L1668,'15 лет'!$U$5:$V$82,2),IF((C1668=16),VLOOKUP(L1668,'16 лет'!$U$5:$V$78,2),IF((C1668=17),VLOOKUP(L1668,'17 лет'!$U$5:$V$78,2),IF(C1668&lt;12,"0")))))))</f>
        <v>0</v>
      </c>
      <c r="N1668" s="28"/>
      <c r="O1668" s="17" t="str">
        <f>IF((C1668=15),VLOOKUP(N1668,'15 лет'!$W$5:$X$115,2),IF((C1668=16),VLOOKUP(N1668,'16 лет'!$W$5:$X$113,2),IF((C1668=17),VLOOKUP(N1668,'17 лет'!$W$5:$X$113,2),IF(C1668&lt;15,"0"))))</f>
        <v>0</v>
      </c>
      <c r="P1668" s="11"/>
      <c r="Q1668" s="17">
        <f>IF((C1668&lt;=7),VLOOKUP(P1668,'7 лет'!$U$5:$V$79,2),IF((C1668=8),VLOOKUP(P1668,'8 лет'!$U$5:$V$79,2),IF((C1668=9),VLOOKUP(P1668,'9 лет'!$U$5:$V$79,2),IF((C1668=10),VLOOKUP(P1668,'10 лет'!$U$5:$V$79,2),IF((C1668=11),VLOOKUP(P1668,'11 лет'!$U$5:$V$79,2),IF((C1668=12),VLOOKUP(P1668,'12 лет'!$Y$5:$Z$79,2),IF((C1668=13),VLOOKUP(P1668,'13 лет'!$Y$5:$Z$79,2),IF((C1668=14),VLOOKUP(P1668,'14 лет'!$Y$5:$Z$79,2),IF((C1668=15),VLOOKUP(P1668,'15 лет'!$Y$5:$Z$79,2),IF((C1668=16),VLOOKUP(P1668,'16 лет'!$Y$5:$Z$79,2),IF((C1668=17),VLOOKUP(P1668,'17 лет'!$Y$5:$Z$79,2))))))))))))</f>
        <v>35</v>
      </c>
      <c r="R1668" s="28"/>
      <c r="S1668" s="17">
        <f>IF((C1668&lt;=7),VLOOKUP(R1668,'7 лет'!$W$5:$X$79,2),IF((C1668=8),VLOOKUP(R1668,'8 лет'!$W$5:$X$79,2),IF((C1668=9),VLOOKUP(R1668,'9 лет'!$W$5:$X$79,2),IF((C1668=10),VLOOKUP(R1668,'10 лет'!$W$5:$X$79,2),IF((C1668=11),VLOOKUP(R1668,'11 лет'!$W$5:$X$79,2),IF((C1668=12),VLOOKUP(R1668,'12 лет'!$AA$5:$AB$79,2),IF((C1668=13),VLOOKUP(R1668,'13 лет'!$AA$5:$AB$79,2),IF((C1668=14),VLOOKUP(R1668,'14 лет'!$AA$5:$AB$79,2),IF((C1668=15),VLOOKUP(R1668,'15 лет'!$AA$5:$AB$79,2),IF((C1668=16),VLOOKUP(R1668,'16 лет'!$AA$5:$AB$79,2),IF((C1668=17),VLOOKUP(R1668,'17 лет'!$AA$5:$AB$79,2))))))))))))</f>
        <v>0</v>
      </c>
      <c r="T1668" s="35">
        <f t="shared" si="79"/>
        <v>35</v>
      </c>
      <c r="U1668" s="4">
        <f>'Личное первенство девушки'!U250</f>
        <v>7</v>
      </c>
      <c r="V1668" s="120"/>
      <c r="W1668" s="111"/>
      <c r="X1668" t="str">
        <f>P1652</f>
        <v>Субъект РФ 40</v>
      </c>
    </row>
    <row r="1669" spans="1:24" ht="18.75">
      <c r="A1669" s="28">
        <v>5</v>
      </c>
      <c r="B1669" s="84"/>
      <c r="C1669" s="30"/>
      <c r="D1669" s="14"/>
      <c r="E1669" s="17">
        <f>IF((C1669&lt;=7),VLOOKUP(D1669,'7 лет'!$M$5:$N$78,2),IF((C1669=8),VLOOKUP(D1669,'8 лет'!$M$5:$N$78,2),IF((C1669=9),VLOOKUP(D1669,'9 лет'!$M$5:$N$78,2),IF((C1669=10),VLOOKUP(D1669,'10 лет'!$M$5:$N$78,2),IF((C1669=11),VLOOKUP(D1669,'11 лет'!$M$5:$N$78,2),IF((C1669=12),VLOOKUP(D1669,'12 лет'!$O$5:$P$78,2),IF((C1669=13),VLOOKUP(D1669,'13 лет'!$O$5:$P$78,2),IF((C1669=14),VLOOKUP(D1669,'14 лет'!$O$5:$P$78,2),IF((C1669=15),VLOOKUP(D1669,'15 лет'!$O$5:$P$78,2),IF((C1669=16),VLOOKUP(D1669,'16 лет'!$O$5:$P$78,2),IF((C1669=17),VLOOKUP(D1669,'17 лет'!$O$5:$P$78,2))))))))))))</f>
        <v>0</v>
      </c>
      <c r="F1669" s="14"/>
      <c r="G1669" s="17">
        <f>IF((C1669&lt;=7),VLOOKUP(F1669,'7 лет'!$O$5:$P$79,2),IF((C1669=8),VLOOKUP(F1669,'8 лет'!$O$5:$P$79,2),IF((C1669=9),VLOOKUP(F1669,'9 лет'!$O$5:$P$79,2),IF((C1669=10),VLOOKUP(F1669,'10 лет'!$O$5:$P$79,2),IF((C1669=11),VLOOKUP(F1669,'11 лет'!$O$5:$P$79,2),IF((C1669=12),VLOOKUP(F1669,'12 лет'!$Q$5:$R$79,2),IF((C1669=13),VLOOKUP(F1669,'13 лет'!$Q$5:$R$79,2),IF((C1669=14),VLOOKUP(F1669,'14 лет'!$Q$5:$R$79,2),IF((C1669=15),VLOOKUP(F1669,'15 лет'!$Q$5:$R$79,2),IF((C1669=16),VLOOKUP(F1669,'16 лет'!$Q$5:$R$79,2),IF((C1669=17),VLOOKUP(F1669,'17 лет'!$Q$5:$R$79,2))))))))))))</f>
        <v>0</v>
      </c>
      <c r="H1669" s="14"/>
      <c r="I1669" s="17">
        <f>IF((C1669&lt;=7),VLOOKUP(H1669,'7 лет'!$Q$5:$R$79,2),IF((C1669=8),VLOOKUP(H1669,'8 лет'!$Q$5:$R$79,2),IF((C1669=9),VLOOKUP(H1669,'9 лет'!$Q$5:$R$79,2),IF((C1669=10),VLOOKUP(H1669,'10 лет'!$Q$5:$R$79,2),IF((C1669=11),VLOOKUP(H1669,'11 лет'!$Q$5:$R$79,2),IF((C1669=12),VLOOKUP(H1669,'12 лет'!$S$5:$T$79,2),IF((C1669=13),VLOOKUP(H1669,'13 лет'!$S$5:$T$79,2),IF((C1669=14),VLOOKUP(H1669,'14 лет'!$S$5:$T$79,2),IF((C1669=15),VLOOKUP(H1669,'15 лет'!$S$5:$T$79,2),IF((C1669=16),VLOOKUP(H1669,'16 лет'!$S$5:$T$79,2),IF((C1669=17),VLOOKUP(H1669,'17 лет'!$S$5:$T$79,2))))))))))))</f>
        <v>0</v>
      </c>
      <c r="J1669" s="14"/>
      <c r="K1669" s="17">
        <f>IF((C1669&lt;=7),VLOOKUP(J1669,'7 лет'!$S$5:$T$79,2),IF((C1669=8),VLOOKUP(J1669,'8 лет'!$S$5:$T$79,2),IF((C1669=9),VLOOKUP(J1669,'9 лет'!$S$5:$T$79,2),IF((C1669=10),VLOOKUP(J1669,'10 лет'!$S$5:$T$79,2),IF((C1669=11),VLOOKUP(J1669,'11 лет'!$S$5:$T$79,2),IF((C1669=12),VLOOKUP(J1669,'12 лет'!$U$5:$V$79,2),IF((C1669=13),VLOOKUP(J1669,'13 лет'!$U$5:$V$79,2),IF((C1669=14),VLOOKUP(J1669,'14 лет'!$U$5:$V$79,2),IF(C1669&gt;=15,"0")))))))))</f>
        <v>0</v>
      </c>
      <c r="L1669" s="28"/>
      <c r="M1669" s="17" t="str">
        <f>IF((C1669=12),VLOOKUP(L1669,'12 лет'!$W$5:$X$85,2),IF((C1669=13),VLOOKUP(L1669,'13 лет'!$W$5:$X$84,2),IF((C1669=14),VLOOKUP(L1669,'14 лет'!$W$5:$X$82,2),IF((C1669=15),VLOOKUP(L1669,'15 лет'!$U$5:$V$82,2),IF((C1669=16),VLOOKUP(L1669,'16 лет'!$U$5:$V$78,2),IF((C1669=17),VLOOKUP(L1669,'17 лет'!$U$5:$V$78,2),IF(C1669&lt;12,"0")))))))</f>
        <v>0</v>
      </c>
      <c r="N1669" s="14"/>
      <c r="O1669" s="17" t="str">
        <f>IF((C1669=15),VLOOKUP(N1669,'15 лет'!$W$5:$X$115,2),IF((C1669=16),VLOOKUP(N1669,'16 лет'!$W$5:$X$113,2),IF((C1669=17),VLOOKUP(N1669,'17 лет'!$W$5:$X$113,2),IF(C1669&lt;15,"0"))))</f>
        <v>0</v>
      </c>
      <c r="P1669" s="14"/>
      <c r="Q1669" s="17">
        <f>IF((C1669&lt;=7),VLOOKUP(P1669,'7 лет'!$U$5:$V$79,2),IF((C1669=8),VLOOKUP(P1669,'8 лет'!$U$5:$V$79,2),IF((C1669=9),VLOOKUP(P1669,'9 лет'!$U$5:$V$79,2),IF((C1669=10),VLOOKUP(P1669,'10 лет'!$U$5:$V$79,2),IF((C1669=11),VLOOKUP(P1669,'11 лет'!$U$5:$V$79,2),IF((C1669=12),VLOOKUP(P1669,'12 лет'!$Y$5:$Z$79,2),IF((C1669=13),VLOOKUP(P1669,'13 лет'!$Y$5:$Z$79,2),IF((C1669=14),VLOOKUP(P1669,'14 лет'!$Y$5:$Z$79,2),IF((C1669=15),VLOOKUP(P1669,'15 лет'!$Y$5:$Z$79,2),IF((C1669=16),VLOOKUP(P1669,'16 лет'!$Y$5:$Z$79,2),IF((C1669=17),VLOOKUP(P1669,'17 лет'!$Y$5:$Z$79,2))))))))))))</f>
        <v>35</v>
      </c>
      <c r="R1669" s="14"/>
      <c r="S1669" s="17">
        <f>IF((C1669&lt;=7),VLOOKUP(R1669,'7 лет'!$W$5:$X$79,2),IF((C1669=8),VLOOKUP(R1669,'8 лет'!$W$5:$X$79,2),IF((C1669=9),VLOOKUP(R1669,'9 лет'!$W$5:$X$79,2),IF((C1669=10),VLOOKUP(R1669,'10 лет'!$W$5:$X$79,2),IF((C1669=11),VLOOKUP(R1669,'11 лет'!$W$5:$X$79,2),IF((C1669=12),VLOOKUP(R1669,'12 лет'!$AA$5:$AB$79,2),IF((C1669=13),VLOOKUP(R1669,'13 лет'!$AA$5:$AB$79,2),IF((C1669=14),VLOOKUP(R1669,'14 лет'!$AA$5:$AB$79,2),IF((C1669=15),VLOOKUP(R1669,'15 лет'!$AA$5:$AB$79,2),IF((C1669=16),VLOOKUP(R1669,'16 лет'!$AA$5:$AB$79,2),IF((C1669=17),VLOOKUP(R1669,'17 лет'!$AA$5:$AB$79,2))))))))))))</f>
        <v>0</v>
      </c>
      <c r="T1669" s="35">
        <f t="shared" si="79"/>
        <v>35</v>
      </c>
      <c r="U1669" s="4">
        <f>'Личное первенство девушки'!U251</f>
        <v>7</v>
      </c>
      <c r="V1669" s="120"/>
      <c r="W1669" s="111"/>
      <c r="X1669" t="str">
        <f>P1652</f>
        <v>Субъект РФ 40</v>
      </c>
    </row>
    <row r="1670" spans="1:24" ht="18.75">
      <c r="A1670" s="28">
        <v>6</v>
      </c>
      <c r="B1670" s="84"/>
      <c r="C1670" s="30"/>
      <c r="D1670" s="14"/>
      <c r="E1670" s="17">
        <f>IF((C1670&lt;=7),VLOOKUP(D1670,'7 лет'!$M$5:$N$78,2),IF((C1670=8),VLOOKUP(D1670,'8 лет'!$M$5:$N$78,2),IF((C1670=9),VLOOKUP(D1670,'9 лет'!$M$5:$N$78,2),IF((C1670=10),VLOOKUP(D1670,'10 лет'!$M$5:$N$78,2),IF((C1670=11),VLOOKUP(D1670,'11 лет'!$M$5:$N$78,2),IF((C1670=12),VLOOKUP(D1670,'12 лет'!$O$5:$P$78,2),IF((C1670=13),VLOOKUP(D1670,'13 лет'!$O$5:$P$78,2),IF((C1670=14),VLOOKUP(D1670,'14 лет'!$O$5:$P$78,2),IF((C1670=15),VLOOKUP(D1670,'15 лет'!$O$5:$P$78,2),IF((C1670=16),VLOOKUP(D1670,'16 лет'!$O$5:$P$78,2),IF((C1670=17),VLOOKUP(D1670,'17 лет'!$O$5:$P$78,2))))))))))))</f>
        <v>0</v>
      </c>
      <c r="F1670" s="14"/>
      <c r="G1670" s="17">
        <f>IF((C1670&lt;=7),VLOOKUP(F1670,'7 лет'!$O$5:$P$79,2),IF((C1670=8),VLOOKUP(F1670,'8 лет'!$O$5:$P$79,2),IF((C1670=9),VLOOKUP(F1670,'9 лет'!$O$5:$P$79,2),IF((C1670=10),VLOOKUP(F1670,'10 лет'!$O$5:$P$79,2),IF((C1670=11),VLOOKUP(F1670,'11 лет'!$O$5:$P$79,2),IF((C1670=12),VLOOKUP(F1670,'12 лет'!$Q$5:$R$79,2),IF((C1670=13),VLOOKUP(F1670,'13 лет'!$Q$5:$R$79,2),IF((C1670=14),VLOOKUP(F1670,'14 лет'!$Q$5:$R$79,2),IF((C1670=15),VLOOKUP(F1670,'15 лет'!$Q$5:$R$79,2),IF((C1670=16),VLOOKUP(F1670,'16 лет'!$Q$5:$R$79,2),IF((C1670=17),VLOOKUP(F1670,'17 лет'!$Q$5:$R$79,2))))))))))))</f>
        <v>0</v>
      </c>
      <c r="H1670" s="14"/>
      <c r="I1670" s="17">
        <f>IF((C1670&lt;=7),VLOOKUP(H1670,'7 лет'!$Q$5:$R$79,2),IF((C1670=8),VLOOKUP(H1670,'8 лет'!$Q$5:$R$79,2),IF((C1670=9),VLOOKUP(H1670,'9 лет'!$Q$5:$R$79,2),IF((C1670=10),VLOOKUP(H1670,'10 лет'!$Q$5:$R$79,2),IF((C1670=11),VLOOKUP(H1670,'11 лет'!$Q$5:$R$79,2),IF((C1670=12),VLOOKUP(H1670,'12 лет'!$S$5:$T$79,2),IF((C1670=13),VLOOKUP(H1670,'13 лет'!$S$5:$T$79,2),IF((C1670=14),VLOOKUP(H1670,'14 лет'!$S$5:$T$79,2),IF((C1670=15),VLOOKUP(H1670,'15 лет'!$S$5:$T$79,2),IF((C1670=16),VLOOKUP(H1670,'16 лет'!$S$5:$T$79,2),IF((C1670=17),VLOOKUP(H1670,'17 лет'!$S$5:$T$79,2))))))))))))</f>
        <v>0</v>
      </c>
      <c r="J1670" s="14"/>
      <c r="K1670" s="17">
        <f>IF((C1670&lt;=7),VLOOKUP(J1670,'7 лет'!$S$5:$T$79,2),IF((C1670=8),VLOOKUP(J1670,'8 лет'!$S$5:$T$79,2),IF((C1670=9),VLOOKUP(J1670,'9 лет'!$S$5:$T$79,2),IF((C1670=10),VLOOKUP(J1670,'10 лет'!$S$5:$T$79,2),IF((C1670=11),VLOOKUP(J1670,'11 лет'!$S$5:$T$79,2),IF((C1670=12),VLOOKUP(J1670,'12 лет'!$U$5:$V$79,2),IF((C1670=13),VLOOKUP(J1670,'13 лет'!$U$5:$V$79,2),IF((C1670=14),VLOOKUP(J1670,'14 лет'!$U$5:$V$79,2),IF(C1670&gt;=15,"0")))))))))</f>
        <v>0</v>
      </c>
      <c r="L1670" s="28"/>
      <c r="M1670" s="17" t="str">
        <f>IF((C1670=12),VLOOKUP(L1670,'12 лет'!$W$5:$X$85,2),IF((C1670=13),VLOOKUP(L1670,'13 лет'!$W$5:$X$84,2),IF((C1670=14),VLOOKUP(L1670,'14 лет'!$W$5:$X$82,2),IF((C1670=15),VLOOKUP(L1670,'15 лет'!$U$5:$V$82,2),IF((C1670=16),VLOOKUP(L1670,'16 лет'!$U$5:$V$78,2),IF((C1670=17),VLOOKUP(L1670,'17 лет'!$U$5:$V$78,2),IF(C1670&lt;12,"0")))))))</f>
        <v>0</v>
      </c>
      <c r="N1670" s="14"/>
      <c r="O1670" s="17" t="str">
        <f>IF((C1670=15),VLOOKUP(N1670,'15 лет'!$W$5:$X$115,2),IF((C1670=16),VLOOKUP(N1670,'16 лет'!$W$5:$X$113,2),IF((C1670=17),VLOOKUP(N1670,'17 лет'!$W$5:$X$113,2),IF(C1670&lt;15,"0"))))</f>
        <v>0</v>
      </c>
      <c r="P1670" s="14"/>
      <c r="Q1670" s="17">
        <f>IF((C1670&lt;=7),VLOOKUP(P1670,'7 лет'!$U$5:$V$79,2),IF((C1670=8),VLOOKUP(P1670,'8 лет'!$U$5:$V$79,2),IF((C1670=9),VLOOKUP(P1670,'9 лет'!$U$5:$V$79,2),IF((C1670=10),VLOOKUP(P1670,'10 лет'!$U$5:$V$79,2),IF((C1670=11),VLOOKUP(P1670,'11 лет'!$U$5:$V$79,2),IF((C1670=12),VLOOKUP(P1670,'12 лет'!$Y$5:$Z$79,2),IF((C1670=13),VLOOKUP(P1670,'13 лет'!$Y$5:$Z$79,2),IF((C1670=14),VLOOKUP(P1670,'14 лет'!$Y$5:$Z$79,2),IF((C1670=15),VLOOKUP(P1670,'15 лет'!$Y$5:$Z$79,2),IF((C1670=16),VLOOKUP(P1670,'16 лет'!$Y$5:$Z$79,2),IF((C1670=17),VLOOKUP(P1670,'17 лет'!$Y$5:$Z$79,2))))))))))))</f>
        <v>35</v>
      </c>
      <c r="R1670" s="14"/>
      <c r="S1670" s="17">
        <f>IF((C1670&lt;=7),VLOOKUP(R1670,'7 лет'!$W$5:$X$79,2),IF((C1670=8),VLOOKUP(R1670,'8 лет'!$W$5:$X$79,2),IF((C1670=9),VLOOKUP(R1670,'9 лет'!$W$5:$X$79,2),IF((C1670=10),VLOOKUP(R1670,'10 лет'!$W$5:$X$79,2),IF((C1670=11),VLOOKUP(R1670,'11 лет'!$W$5:$X$79,2),IF((C1670=12),VLOOKUP(R1670,'12 лет'!$AA$5:$AB$79,2),IF((C1670=13),VLOOKUP(R1670,'13 лет'!$AA$5:$AB$79,2),IF((C1670=14),VLOOKUP(R1670,'14 лет'!$AA$5:$AB$79,2),IF((C1670=15),VLOOKUP(R1670,'15 лет'!$AA$5:$AB$79,2),IF((C1670=16),VLOOKUP(R1670,'16 лет'!$AA$5:$AB$79,2),IF((C1670=17),VLOOKUP(R1670,'17 лет'!$AA$5:$AB$79,2))))))))))))</f>
        <v>0</v>
      </c>
      <c r="T1670" s="35">
        <f t="shared" si="79"/>
        <v>35</v>
      </c>
      <c r="U1670" s="4">
        <f>'Личное первенство девушки'!U252</f>
        <v>7</v>
      </c>
      <c r="V1670" s="120"/>
      <c r="W1670" s="111"/>
      <c r="X1670" t="str">
        <f>P1652</f>
        <v>Субъект РФ 40</v>
      </c>
    </row>
    <row r="1671" spans="1:24" ht="18.75">
      <c r="A1671" s="122"/>
      <c r="B1671" s="123"/>
      <c r="C1671" s="123"/>
      <c r="D1671" s="123"/>
      <c r="E1671" s="123"/>
      <c r="F1671" s="123"/>
      <c r="G1671" s="123"/>
      <c r="H1671" s="123"/>
      <c r="I1671" s="123"/>
      <c r="J1671" s="123"/>
      <c r="K1671" s="123"/>
      <c r="L1671" s="123"/>
      <c r="M1671" s="123"/>
      <c r="N1671" s="123"/>
      <c r="O1671" s="123"/>
      <c r="P1671" s="128" t="s">
        <v>293</v>
      </c>
      <c r="Q1671" s="128"/>
      <c r="R1671" s="128"/>
      <c r="S1671" s="129"/>
      <c r="T1671" s="124">
        <f ca="1">SUMPRODUCT(LARGE($T$1665:$T$1670,ROW(INDIRECT("T1:T"&amp;Z17))))</f>
        <v>175</v>
      </c>
      <c r="U1671" s="125"/>
      <c r="V1671" s="120"/>
      <c r="W1671" s="111"/>
    </row>
    <row r="1672" spans="1:24" ht="30" customHeight="1">
      <c r="A1672" s="131"/>
      <c r="B1672" s="132"/>
      <c r="C1672" s="132"/>
      <c r="D1672" s="132"/>
      <c r="E1672" s="132"/>
      <c r="F1672" s="132"/>
      <c r="G1672" s="132"/>
      <c r="H1672" s="132"/>
      <c r="I1672" s="132"/>
      <c r="J1672" s="132"/>
      <c r="K1672" s="132"/>
      <c r="L1672" s="132"/>
      <c r="M1672" s="132"/>
      <c r="N1672" s="132"/>
      <c r="O1672" s="132"/>
      <c r="P1672" s="126" t="s">
        <v>294</v>
      </c>
      <c r="Q1672" s="126"/>
      <c r="R1672" s="126"/>
      <c r="S1672" s="126"/>
      <c r="T1672" s="133">
        <f ca="1">SUM(T1663+T1671)</f>
        <v>425</v>
      </c>
      <c r="U1672" s="134"/>
      <c r="V1672" s="121"/>
      <c r="W1672" s="112"/>
    </row>
    <row r="1673" spans="1:24">
      <c r="A1673" s="15"/>
      <c r="B1673" s="15"/>
      <c r="C1673" s="15"/>
      <c r="D1673" s="15"/>
      <c r="E1673" s="15"/>
      <c r="F1673" s="15"/>
      <c r="G1673" s="15"/>
      <c r="H1673" s="15"/>
      <c r="I1673" s="15"/>
      <c r="J1673" s="15"/>
      <c r="K1673" s="15"/>
      <c r="L1673" s="15"/>
      <c r="M1673" s="15"/>
      <c r="N1673" s="15"/>
      <c r="O1673" s="15"/>
      <c r="P1673" s="15"/>
      <c r="Q1673" s="15"/>
      <c r="R1673" s="15"/>
      <c r="S1673" s="15"/>
      <c r="T1673" s="15"/>
    </row>
    <row r="1674" spans="1:24">
      <c r="A1674" s="16"/>
      <c r="C1674" s="16"/>
      <c r="D1674" s="16"/>
      <c r="E1674" s="16"/>
      <c r="F1674" s="16"/>
      <c r="G1674" s="16"/>
      <c r="H1674" s="16"/>
      <c r="I1674" s="16"/>
      <c r="J1674" s="16"/>
      <c r="K1674" s="15"/>
      <c r="L1674" s="15"/>
      <c r="M1674" s="16"/>
      <c r="N1674" s="16"/>
      <c r="O1674" s="16"/>
      <c r="P1674" s="16"/>
      <c r="Q1674" s="16"/>
      <c r="R1674" s="16"/>
      <c r="S1674" s="16"/>
      <c r="T1674" s="16"/>
    </row>
    <row r="1675" spans="1:24">
      <c r="A1675" s="16"/>
      <c r="C1675" s="16"/>
      <c r="D1675" s="16"/>
      <c r="E1675" s="16"/>
      <c r="F1675" s="16"/>
      <c r="G1675" s="16"/>
      <c r="H1675" s="16"/>
      <c r="I1675" s="16"/>
      <c r="J1675" s="16"/>
      <c r="K1675" s="15"/>
      <c r="L1675" s="15"/>
      <c r="M1675" s="16"/>
      <c r="N1675" s="16"/>
      <c r="O1675" s="16"/>
      <c r="P1675" s="16"/>
      <c r="Q1675" s="16"/>
      <c r="R1675" s="16"/>
      <c r="S1675" s="16"/>
      <c r="T1675" s="16"/>
    </row>
    <row r="1676" spans="1:24" ht="16.5">
      <c r="A1676" s="15"/>
      <c r="B1676" s="81" t="s">
        <v>181</v>
      </c>
      <c r="C1676" s="15"/>
      <c r="D1676" s="15"/>
      <c r="E1676" s="15"/>
      <c r="F1676" s="15"/>
      <c r="G1676" s="15"/>
      <c r="H1676" s="15"/>
      <c r="I1676" s="15"/>
      <c r="J1676" s="15"/>
      <c r="K1676" s="15"/>
      <c r="L1676" s="15"/>
      <c r="M1676" s="15"/>
      <c r="N1676" s="15"/>
      <c r="O1676" s="15"/>
      <c r="P1676" s="15"/>
      <c r="Q1676" s="15"/>
      <c r="R1676" s="15"/>
      <c r="S1676" s="15"/>
      <c r="T1676" s="15"/>
    </row>
    <row r="1677" spans="1:24">
      <c r="A1677" s="15"/>
      <c r="B1677" s="16"/>
      <c r="C1677" s="16"/>
      <c r="D1677" s="15"/>
      <c r="E1677" s="15"/>
      <c r="F1677" s="15"/>
      <c r="G1677" s="15"/>
      <c r="H1677" s="15"/>
      <c r="I1677" s="15"/>
      <c r="J1677" s="15"/>
      <c r="K1677" s="15"/>
      <c r="L1677" s="15"/>
      <c r="M1677" s="15"/>
      <c r="N1677" s="15"/>
      <c r="O1677" s="15"/>
      <c r="P1677" s="15"/>
      <c r="Q1677" s="15"/>
      <c r="R1677" s="15"/>
      <c r="S1677" s="15"/>
      <c r="T1677" s="15"/>
    </row>
    <row r="1678" spans="1:24">
      <c r="A1678" s="15"/>
      <c r="B1678" s="15"/>
      <c r="C1678" s="16"/>
      <c r="D1678" s="15"/>
      <c r="E1678" s="15"/>
      <c r="F1678" s="15"/>
      <c r="G1678" s="15"/>
      <c r="H1678" s="15"/>
      <c r="I1678" s="15"/>
      <c r="J1678" s="15"/>
      <c r="K1678" s="15"/>
      <c r="L1678" s="15"/>
      <c r="M1678" s="15"/>
      <c r="N1678" s="15"/>
      <c r="O1678" s="15"/>
      <c r="P1678" s="15"/>
      <c r="Q1678" s="15"/>
      <c r="R1678" s="15"/>
      <c r="S1678" s="15"/>
      <c r="T1678" s="15"/>
    </row>
    <row r="1679" spans="1:24" ht="16.5">
      <c r="A1679" s="15"/>
      <c r="B1679" s="81" t="s">
        <v>182</v>
      </c>
      <c r="C1679" s="16"/>
      <c r="D1679" s="15"/>
      <c r="E1679" s="15"/>
      <c r="F1679" s="15"/>
      <c r="G1679" s="15"/>
      <c r="H1679" s="15"/>
      <c r="I1679" s="15"/>
      <c r="J1679" s="15"/>
      <c r="K1679" s="15"/>
      <c r="L1679" s="15"/>
      <c r="M1679" s="15"/>
      <c r="N1679" s="15"/>
      <c r="O1679" s="15"/>
      <c r="P1679" s="15"/>
      <c r="Q1679" s="15"/>
      <c r="R1679" s="15"/>
      <c r="S1679" s="15"/>
      <c r="T1679" s="15"/>
    </row>
    <row r="1681" spans="1:23" ht="18.75">
      <c r="A1681" s="113" t="s">
        <v>999</v>
      </c>
      <c r="B1681" s="113"/>
      <c r="C1681" s="113"/>
      <c r="D1681" s="113"/>
      <c r="E1681" s="113"/>
      <c r="F1681" s="113"/>
      <c r="G1681" s="113"/>
      <c r="H1681" s="113"/>
      <c r="I1681" s="113"/>
      <c r="J1681" s="113"/>
      <c r="K1681" s="113"/>
      <c r="L1681" s="113"/>
      <c r="M1681" s="113"/>
      <c r="N1681" s="113"/>
      <c r="O1681" s="113"/>
      <c r="P1681" s="113"/>
      <c r="Q1681" s="113"/>
      <c r="R1681" s="113"/>
      <c r="S1681" s="113"/>
      <c r="T1681" s="113"/>
      <c r="U1681" s="113"/>
      <c r="V1681" s="113"/>
      <c r="W1681" s="113"/>
    </row>
    <row r="1682" spans="1:23" ht="18.75">
      <c r="A1682" s="113" t="s">
        <v>998</v>
      </c>
      <c r="B1682" s="113"/>
      <c r="C1682" s="113"/>
      <c r="D1682" s="113"/>
      <c r="E1682" s="113"/>
      <c r="F1682" s="113"/>
      <c r="G1682" s="113"/>
      <c r="H1682" s="113"/>
      <c r="I1682" s="113"/>
      <c r="J1682" s="113"/>
      <c r="K1682" s="113"/>
      <c r="L1682" s="113"/>
      <c r="M1682" s="113"/>
      <c r="N1682" s="113"/>
      <c r="O1682" s="113"/>
      <c r="P1682" s="113"/>
      <c r="Q1682" s="113"/>
      <c r="R1682" s="113"/>
      <c r="S1682" s="113"/>
      <c r="T1682" s="113"/>
      <c r="U1682" s="113"/>
      <c r="V1682" s="113"/>
      <c r="W1682" s="113"/>
    </row>
    <row r="1684" spans="1:23">
      <c r="A1684" s="114" t="s">
        <v>169</v>
      </c>
      <c r="B1684" s="114"/>
      <c r="C1684" s="114"/>
      <c r="D1684" s="114"/>
      <c r="E1684" s="114"/>
      <c r="F1684" s="114"/>
      <c r="G1684" s="114"/>
      <c r="H1684" s="114"/>
      <c r="I1684" s="114"/>
      <c r="J1684" s="114"/>
      <c r="K1684" s="114"/>
      <c r="L1684" s="114"/>
      <c r="M1684" s="114"/>
      <c r="N1684" s="114"/>
      <c r="O1684" s="114"/>
      <c r="P1684" s="114"/>
      <c r="Q1684" s="114"/>
      <c r="R1684" s="114"/>
      <c r="S1684" s="114"/>
      <c r="T1684" s="114"/>
      <c r="U1684" s="114"/>
      <c r="V1684" s="114"/>
      <c r="W1684" s="114"/>
    </row>
    <row r="1685" spans="1:23">
      <c r="A1685" s="45"/>
      <c r="B1685" s="45"/>
      <c r="C1685" s="45"/>
      <c r="D1685" s="45"/>
      <c r="E1685" s="45"/>
      <c r="F1685" s="45"/>
      <c r="G1685" s="45"/>
      <c r="H1685" s="45"/>
      <c r="I1685" s="45"/>
      <c r="J1685" s="45"/>
      <c r="K1685" s="45"/>
      <c r="L1685" s="45"/>
      <c r="M1685" s="45"/>
      <c r="N1685" s="45"/>
      <c r="O1685" s="45"/>
      <c r="P1685" s="45"/>
      <c r="Q1685" s="45"/>
      <c r="R1685" s="45"/>
      <c r="S1685" s="45"/>
      <c r="T1685" s="45"/>
      <c r="U1685" s="45"/>
      <c r="V1685" s="45"/>
      <c r="W1685" s="45"/>
    </row>
    <row r="1686" spans="1:23" ht="18.75">
      <c r="A1686" s="115" t="s">
        <v>1013</v>
      </c>
      <c r="B1686" s="115"/>
      <c r="C1686" s="115"/>
      <c r="D1686" s="115"/>
      <c r="E1686" s="115"/>
      <c r="F1686" s="115"/>
      <c r="G1686" s="115"/>
      <c r="H1686" s="115"/>
      <c r="I1686" s="115"/>
      <c r="J1686" s="115"/>
      <c r="K1686" s="115"/>
      <c r="L1686" s="115"/>
      <c r="M1686" s="115"/>
      <c r="N1686" s="115"/>
      <c r="O1686" s="115"/>
      <c r="P1686" s="115"/>
      <c r="Q1686" s="115"/>
      <c r="R1686" s="115"/>
      <c r="S1686" s="115"/>
      <c r="T1686" s="115"/>
      <c r="U1686" s="115"/>
      <c r="V1686" s="115"/>
      <c r="W1686" s="115"/>
    </row>
    <row r="1687" spans="1:23" ht="18.75">
      <c r="A1687" s="115" t="s">
        <v>996</v>
      </c>
      <c r="B1687" s="115"/>
      <c r="C1687" s="115"/>
      <c r="D1687" s="115"/>
      <c r="E1687" s="115"/>
      <c r="F1687" s="115"/>
      <c r="G1687" s="115"/>
      <c r="H1687" s="115"/>
      <c r="I1687" s="115"/>
      <c r="J1687" s="115"/>
      <c r="K1687" s="115"/>
      <c r="L1687" s="115"/>
      <c r="M1687" s="115"/>
      <c r="N1687" s="115"/>
      <c r="O1687" s="115"/>
      <c r="P1687" s="115"/>
      <c r="Q1687" s="115"/>
      <c r="R1687" s="115"/>
      <c r="S1687" s="115"/>
      <c r="T1687" s="115"/>
      <c r="U1687" s="115"/>
      <c r="V1687" s="115"/>
      <c r="W1687" s="115"/>
    </row>
    <row r="1688" spans="1:23" ht="18.75">
      <c r="A1688" s="116" t="s">
        <v>997</v>
      </c>
      <c r="B1688" s="116"/>
      <c r="C1688" s="116"/>
      <c r="D1688" s="116"/>
      <c r="E1688" s="116"/>
      <c r="F1688" s="116"/>
      <c r="G1688" s="116"/>
      <c r="H1688" s="116"/>
      <c r="I1688" s="116"/>
      <c r="J1688" s="116"/>
      <c r="K1688" s="116"/>
      <c r="L1688" s="116"/>
      <c r="M1688" s="116"/>
      <c r="N1688" s="116"/>
      <c r="O1688" s="116"/>
      <c r="P1688" s="116"/>
      <c r="Q1688" s="116"/>
      <c r="R1688" s="116"/>
      <c r="S1688" s="116"/>
      <c r="T1688" s="116"/>
      <c r="U1688" s="116"/>
      <c r="V1688" s="116"/>
      <c r="W1688" s="116"/>
    </row>
    <row r="1689" spans="1:23" ht="18.75">
      <c r="A1689" s="52"/>
      <c r="B1689" s="52"/>
      <c r="C1689" s="52"/>
      <c r="D1689" s="52"/>
      <c r="E1689" s="52"/>
      <c r="F1689" s="52"/>
      <c r="G1689" s="52"/>
      <c r="H1689" s="52"/>
      <c r="I1689" s="52"/>
      <c r="J1689" s="52"/>
      <c r="K1689" s="52"/>
      <c r="L1689" s="52"/>
      <c r="M1689" s="52"/>
      <c r="N1689" s="52"/>
      <c r="O1689" s="52"/>
      <c r="P1689" s="52"/>
      <c r="Q1689" s="52"/>
      <c r="R1689" s="52"/>
      <c r="S1689" s="52"/>
      <c r="T1689" s="52"/>
      <c r="U1689" s="52"/>
      <c r="V1689" s="52"/>
    </row>
    <row r="1690" spans="1:23">
      <c r="A1690" s="10"/>
      <c r="B1690" s="10"/>
      <c r="C1690" s="10"/>
      <c r="D1690" s="10"/>
      <c r="E1690" s="10"/>
      <c r="F1690" s="10"/>
      <c r="G1690" s="10"/>
      <c r="H1690" s="10"/>
      <c r="I1690" s="10"/>
      <c r="J1690" s="10"/>
      <c r="K1690" s="10"/>
      <c r="L1690" s="10"/>
      <c r="M1690" s="10"/>
      <c r="N1690" s="10"/>
      <c r="O1690" s="10"/>
      <c r="P1690" s="10"/>
      <c r="Q1690" s="10"/>
      <c r="R1690" s="10"/>
      <c r="S1690" s="10"/>
      <c r="T1690" s="10"/>
    </row>
    <row r="1691" spans="1:23" ht="18.75">
      <c r="A1691" s="117" t="s">
        <v>1000</v>
      </c>
      <c r="B1691" s="117"/>
      <c r="C1691" s="49"/>
      <c r="D1691" s="49"/>
      <c r="E1691" s="49"/>
      <c r="F1691" s="49"/>
      <c r="G1691" s="49"/>
      <c r="H1691" s="49"/>
      <c r="I1691" s="49"/>
      <c r="J1691" s="49"/>
      <c r="K1691" s="49"/>
      <c r="L1691" s="49"/>
      <c r="M1691" s="49"/>
      <c r="N1691" s="49"/>
      <c r="O1691" s="49"/>
      <c r="P1691" s="49"/>
      <c r="Q1691" s="49"/>
      <c r="R1691" s="49"/>
      <c r="S1691" s="49"/>
      <c r="T1691" s="49"/>
    </row>
    <row r="1692" spans="1:23" ht="18.75">
      <c r="A1692" s="117" t="s">
        <v>1001</v>
      </c>
      <c r="B1692" s="117"/>
      <c r="C1692" s="44"/>
      <c r="D1692" s="44"/>
      <c r="E1692" s="44"/>
      <c r="F1692" s="44"/>
      <c r="G1692" s="44"/>
      <c r="H1692" s="44"/>
      <c r="I1692" s="44"/>
      <c r="J1692" s="44"/>
      <c r="K1692" s="44"/>
      <c r="L1692" s="44"/>
      <c r="M1692" s="44"/>
      <c r="N1692" s="44"/>
      <c r="O1692" s="44"/>
      <c r="P1692" s="44"/>
      <c r="Q1692" s="44"/>
      <c r="R1692" s="44"/>
      <c r="S1692" s="44"/>
      <c r="T1692" s="44"/>
    </row>
    <row r="1693" spans="1:23" ht="18.75">
      <c r="A1693" s="117"/>
      <c r="B1693" s="117"/>
      <c r="D1693" s="49"/>
      <c r="E1693" s="49"/>
      <c r="F1693" s="49"/>
      <c r="G1693" s="49"/>
      <c r="H1693" s="49"/>
      <c r="I1693" s="49"/>
      <c r="J1693" s="49"/>
      <c r="K1693" s="49"/>
      <c r="L1693" s="49"/>
      <c r="M1693" s="49"/>
      <c r="N1693" s="49"/>
      <c r="O1693" s="49"/>
      <c r="P1693" s="49"/>
      <c r="Q1693" s="49"/>
      <c r="R1693" s="49"/>
      <c r="S1693" s="49"/>
      <c r="T1693" s="49"/>
    </row>
    <row r="1694" spans="1:23" ht="18.75">
      <c r="A1694" s="118" t="s">
        <v>228</v>
      </c>
      <c r="B1694" s="118"/>
      <c r="C1694" s="118"/>
      <c r="D1694" s="118"/>
      <c r="E1694" s="118"/>
      <c r="F1694" s="118"/>
      <c r="G1694" s="118"/>
      <c r="H1694" s="118"/>
      <c r="I1694" s="118"/>
      <c r="J1694" s="118"/>
      <c r="K1694" s="118"/>
      <c r="L1694" s="118"/>
      <c r="M1694" s="118"/>
      <c r="N1694" s="118"/>
      <c r="O1694" s="118"/>
      <c r="P1694" s="141" t="s">
        <v>332</v>
      </c>
      <c r="Q1694" s="141"/>
      <c r="R1694" s="141"/>
      <c r="S1694" s="141"/>
      <c r="T1694" s="141"/>
      <c r="U1694" s="141"/>
      <c r="V1694" s="141"/>
    </row>
    <row r="1695" spans="1:23">
      <c r="A1695" s="29"/>
      <c r="B1695" s="29"/>
      <c r="C1695" s="29"/>
      <c r="D1695" s="29"/>
      <c r="E1695" s="29"/>
      <c r="F1695" s="29"/>
      <c r="G1695" s="29"/>
      <c r="H1695" s="29"/>
      <c r="I1695" s="29"/>
      <c r="J1695" s="29"/>
      <c r="K1695" s="29"/>
      <c r="L1695" s="29"/>
      <c r="M1695" s="29"/>
      <c r="N1695" s="29"/>
      <c r="O1695" s="29"/>
      <c r="P1695" s="29"/>
      <c r="Q1695" s="29"/>
      <c r="R1695" s="29"/>
      <c r="S1695" s="29"/>
      <c r="T1695" s="29"/>
    </row>
    <row r="1696" spans="1:23" ht="24.75" customHeight="1">
      <c r="A1696" s="130" t="s">
        <v>170</v>
      </c>
      <c r="B1696" s="130"/>
      <c r="C1696" s="130"/>
      <c r="D1696" s="130"/>
      <c r="E1696" s="130"/>
      <c r="F1696" s="130"/>
      <c r="G1696" s="130"/>
      <c r="H1696" s="130"/>
      <c r="I1696" s="130"/>
      <c r="J1696" s="130"/>
      <c r="K1696" s="130"/>
      <c r="L1696" s="130"/>
      <c r="M1696" s="130"/>
      <c r="N1696" s="130"/>
      <c r="O1696" s="130"/>
      <c r="P1696" s="130"/>
      <c r="Q1696" s="130"/>
      <c r="R1696" s="130"/>
      <c r="S1696" s="130"/>
      <c r="T1696" s="138" t="s">
        <v>178</v>
      </c>
      <c r="U1696" s="109" t="s">
        <v>291</v>
      </c>
      <c r="V1696" s="109" t="s">
        <v>295</v>
      </c>
      <c r="W1696" s="109" t="s">
        <v>1014</v>
      </c>
    </row>
    <row r="1697" spans="1:24" ht="66.75" customHeight="1">
      <c r="A1697" s="109" t="s">
        <v>171</v>
      </c>
      <c r="B1697" s="130" t="s">
        <v>172</v>
      </c>
      <c r="C1697" s="109" t="s">
        <v>173</v>
      </c>
      <c r="D1697" s="109" t="s">
        <v>174</v>
      </c>
      <c r="E1697" s="109"/>
      <c r="F1697" s="109" t="s">
        <v>175</v>
      </c>
      <c r="G1697" s="109"/>
      <c r="H1697" s="109" t="s">
        <v>176</v>
      </c>
      <c r="I1697" s="109"/>
      <c r="J1697" s="109" t="s">
        <v>1002</v>
      </c>
      <c r="K1697" s="109"/>
      <c r="L1697" s="109" t="s">
        <v>1003</v>
      </c>
      <c r="M1697" s="109"/>
      <c r="N1697" s="109" t="s">
        <v>1004</v>
      </c>
      <c r="O1697" s="109"/>
      <c r="P1697" s="109" t="s">
        <v>7</v>
      </c>
      <c r="Q1697" s="109"/>
      <c r="R1697" s="109" t="s">
        <v>177</v>
      </c>
      <c r="S1697" s="109"/>
      <c r="T1697" s="139"/>
      <c r="U1697" s="109"/>
      <c r="V1697" s="109"/>
      <c r="W1697" s="109"/>
    </row>
    <row r="1698" spans="1:24" ht="16.5">
      <c r="A1698" s="109"/>
      <c r="B1698" s="130"/>
      <c r="C1698" s="109"/>
      <c r="D1698" s="51" t="s">
        <v>179</v>
      </c>
      <c r="E1698" s="53" t="s">
        <v>3</v>
      </c>
      <c r="F1698" s="51" t="s">
        <v>179</v>
      </c>
      <c r="G1698" s="53" t="s">
        <v>3</v>
      </c>
      <c r="H1698" s="51" t="s">
        <v>179</v>
      </c>
      <c r="I1698" s="53" t="s">
        <v>3</v>
      </c>
      <c r="J1698" s="51" t="s">
        <v>179</v>
      </c>
      <c r="K1698" s="53" t="s">
        <v>3</v>
      </c>
      <c r="L1698" s="51" t="s">
        <v>179</v>
      </c>
      <c r="M1698" s="53" t="s">
        <v>3</v>
      </c>
      <c r="N1698" s="51" t="s">
        <v>179</v>
      </c>
      <c r="O1698" s="53" t="s">
        <v>3</v>
      </c>
      <c r="P1698" s="51" t="s">
        <v>179</v>
      </c>
      <c r="Q1698" s="53" t="s">
        <v>3</v>
      </c>
      <c r="R1698" s="51" t="s">
        <v>179</v>
      </c>
      <c r="S1698" s="53" t="s">
        <v>3</v>
      </c>
      <c r="T1698" s="140"/>
      <c r="U1698" s="109"/>
      <c r="V1698" s="109"/>
      <c r="W1698" s="109"/>
    </row>
    <row r="1699" spans="1:24" ht="18.75">
      <c r="A1699" s="28">
        <v>1</v>
      </c>
      <c r="B1699" s="79"/>
      <c r="C1699" s="28"/>
      <c r="D1699" s="28"/>
      <c r="E1699" s="17">
        <f>IF((C1699&lt;=7),VLOOKUP(D1699,'7 лет'!$A$5:$B$78,2),IF((C1699=8),VLOOKUP(D1699,'8 лет'!$A$5:$B$78,2),IF((C1699=9),VLOOKUP(D1699,'9 лет'!$A$5:$B$78,2),IF((C1699=10),VLOOKUP(D1699,'10 лет'!$A$5:$B$78,2),IF((C1699=11),VLOOKUP(D1699,'11 лет'!$A$5:$B$78,2),IF((C1699=12),VLOOKUP(D1699,'12 лет'!$A$5:$B$78,2),IF((C1699=13),VLOOKUP(D1699,'13 лет'!$A$5:$B$78,2),IF((C1699=14),VLOOKUP(D1699,'14 лет'!$A$5:$B$78,2),IF((C1699=15),VLOOKUP(D1699,'15 лет'!$A$5:$B$78,2),IF((C1699=16),VLOOKUP(D1699,'16 лет'!$A$5:$B$78,2),IF((C1699=17),VLOOKUP(D1699,'17 лет'!$A$5:$B$78,2))))))))))))</f>
        <v>0</v>
      </c>
      <c r="F1699" s="28"/>
      <c r="G1699" s="17">
        <f>IF((C1699&lt;=7),VLOOKUP(F1699,'7 лет'!$C$5:$D$79,2),IF((C1699=8),VLOOKUP(F1699,'8 лет'!$C$5:$D$79,2),IF((C1699=9),VLOOKUP(F1699,'9 лет'!$C$5:$D$79,2),IF((C1699=10),VLOOKUP(F1699,'10 лет'!$C$5:$D$79,2),IF((C1699=11),VLOOKUP(F1699,'11 лет'!$C$5:$D$79,2),IF((C1699=12),VLOOKUP(F1699,'12 лет'!$C$5:$D$79,2),IF((C1699=13),VLOOKUP(F1699,'13 лет'!$C$5:$D$79,2),IF((C1699=14),VLOOKUP(F1699,'14 лет'!$C$5:$D$79,2),IF((C1699=15),VLOOKUP(F1699,'15 лет'!$C$5:$D$79,2),IF((C1699=16),VLOOKUP(F1699,'16 лет'!$C$5:$D$79,2),IF((C1699=17),VLOOKUP(F1699,'17 лет'!$C$5:$D$79,2))))))))))))</f>
        <v>0</v>
      </c>
      <c r="H1699" s="28"/>
      <c r="I1699" s="17">
        <f>IF((C1699&lt;=7),VLOOKUP(H1699,'7 лет'!$E$5:$F$79,2),IF((C1699=8),VLOOKUP(H1699,'8 лет'!$E$5:$F$79,2),IF((C1699=9),VLOOKUP(H1699,'9 лет'!$E$5:$F$79,2),IF((C1699=10),VLOOKUP(H1699,'10 лет'!$E$5:$F$79,2),IF((C1699=11),VLOOKUP(H1699,'11 лет'!$E$5:$F$79,2),IF((C1699=12),VLOOKUP(H1699,'12 лет'!$E$5:$F$79,2),IF((C1699=13),VLOOKUP(H1699,'13 лет'!$E$5:$F$79,2),IF((C1699=14),VLOOKUP(H1699,'14 лет'!$E$5:$F$79,2),IF((C1699=15),VLOOKUP(H1699,'15 лет'!$E$5:$F$79,2),IF((C1699=16),VLOOKUP(H1699,'16 лет'!$E$5:$F$79,2),IF((C1699=17),VLOOKUP(H1699,'17 лет'!$E$5:$F$79,2))))))))))))</f>
        <v>0</v>
      </c>
      <c r="J1699" s="28"/>
      <c r="K1699" s="17">
        <f>IF((C1699&lt;=7),VLOOKUP(J1699,'7 лет'!$G$5:$H$79,2),IF((C1699=8),VLOOKUP(J1699,'8 лет'!$G$5:$H$79,2),IF((C1699=9),VLOOKUP(J1699,'9 лет'!$G$5:$H$79,2),IF((C1699=10),VLOOKUP(J1699,'10 лет'!$G$5:$H$79,2),IF((C1699=11),VLOOKUP(J1699,'11 лет'!$G$5:$H$79,2),IF((C1699=12),VLOOKUP(J1699,'12 лет'!$G$5:$H$79,2),IF((C1699=13),VLOOKUP(J1699,'13 лет'!$G$5:$H$79,2),IF((C1699=14),VLOOKUP(J1699,'14 лет'!$G$5:$H$79,2),IF(C1699&gt;=15,"0")))))))))</f>
        <v>0</v>
      </c>
      <c r="L1699" s="28"/>
      <c r="M1699" s="17" t="str">
        <f>IF((C1699=12),VLOOKUP(L1699,'12 лет'!$I$5:$J$81,2),IF((C1699=13),VLOOKUP(L1699,'13 лет'!$I$5:$J$81,2),IF((C1699=14),VLOOKUP(L1699,'14 лет'!$I$5:$J$80,2),IF((C1699=15),VLOOKUP(L1699,'15 лет'!$G$5:$H$82,2),IF((C1699=16),VLOOKUP(L1699,'16 лет'!$G$5:$H$81,2),IF((C1699=17),VLOOKUP(L1699,'17 лет'!$G$5:$H$81,2),IF(C1699&lt;12,"0")))))))</f>
        <v>0</v>
      </c>
      <c r="N1699" s="28"/>
      <c r="O1699" s="17" t="str">
        <f>IF((C1699=15),VLOOKUP(N1699,'15 лет'!$I$5:$J$100,2),IF((C1699=16),VLOOKUP(N1699,'16 лет'!$I$5:$J$94,2),IF((C1699=17),VLOOKUP(N1699,'17 лет'!$I$5:$J$97,2),IF(C1699&lt;15,"0"))))</f>
        <v>0</v>
      </c>
      <c r="P1699" s="11"/>
      <c r="Q1699" s="17">
        <f>IF((C1699&lt;=7),VLOOKUP(P1699,'7 лет'!$I$5:$J$79,2),IF((C1699=8),VLOOKUP(P1699,'8 лет'!$I$5:$J$79,2),IF((C1699=9),VLOOKUP(P1699,'9 лет'!$I$5:$J$79,2),IF((C1699=10),VLOOKUP(P1699,'10 лет'!$I$5:$J$79,2),IF((C1699=11),VLOOKUP(P1699,'11 лет'!$I$5:$J$79,2),IF((C1699=12),VLOOKUP(P1699,'12 лет'!$K$5:$L$79,2),IF((C1699=13),VLOOKUP(P1699,'13 лет'!$K$5:$L$79,2),IF((C1699=14),VLOOKUP(P1699,'14 лет'!$K$5:$L$79,2),IF((C1699=15),VLOOKUP(P1699,'15 лет'!$K$5:$L$79,2),IF((C1699=16),VLOOKUP(P1699,'16 лет'!$K$5:$L$79,2),IF((C1699=17),VLOOKUP(P1699,'17 лет'!$K$5:$L$79,2),)))))))))))</f>
        <v>50</v>
      </c>
      <c r="R1699" s="28"/>
      <c r="S1699" s="17">
        <f>IF((C1699&lt;=7),VLOOKUP(R1699,'7 лет'!$K$5:$L$79,2),IF((C1699=8),VLOOKUP(R1699,'8 лет'!$K$5:$L$79,2),IF((C1699=9),VLOOKUP(R1699,'9 лет'!$K$5:$L$79,2),IF((C1699=10),VLOOKUP(R1699,'10 лет'!$K$5:$L$79,2),IF((C1699=11),VLOOKUP(R1699,'11 лет'!$K$5:$L$79,2),IF((C1699=12),VLOOKUP(R1699,'12 лет'!$M$5:$N$79,2),IF((C1699=13),VLOOKUP(R1699,'13 лет'!$M$5:$N$79,2),IF((C1699=14),VLOOKUP(R1699,'14 лет'!$M$5:$N$79,2),IF((C1699=15),VLOOKUP(R1699,'15 лет'!$M$5:$N$79,2),IF((C1699=16),VLOOKUP(R1699,'16 лет'!$M$5:$N$79,2),IF((C1699=17),VLOOKUP(R1699,'17 лет'!$M$5:$N$79,2))))))))))))</f>
        <v>0</v>
      </c>
      <c r="T1699" s="34">
        <f t="shared" ref="T1699:T1704" si="80">SUM(E1699+G1699+I1699+K1699+M1699+O1699+Q1699+S1699)</f>
        <v>50</v>
      </c>
      <c r="U1699" s="4">
        <f>'Личное первенство юноши'!U253</f>
        <v>7</v>
      </c>
      <c r="V1699" s="119">
        <f ca="1">'Командный зачет'!G50</f>
        <v>2</v>
      </c>
      <c r="W1699" s="110">
        <f ca="1">SUM(V1699*2)</f>
        <v>4</v>
      </c>
      <c r="X1699" t="str">
        <f>P1694</f>
        <v>Субъект РФ 41</v>
      </c>
    </row>
    <row r="1700" spans="1:24" ht="18.75">
      <c r="A1700" s="28">
        <v>2</v>
      </c>
      <c r="B1700" s="79"/>
      <c r="C1700" s="28"/>
      <c r="D1700" s="28"/>
      <c r="E1700" s="17">
        <f>IF((C1700&lt;=7),VLOOKUP(D1700,'7 лет'!$A$5:$B$78,2),IF((C1700=8),VLOOKUP(D1700,'8 лет'!$A$5:$B$78,2),IF((C1700=9),VLOOKUP(D1700,'9 лет'!$A$5:$B$78,2),IF((C1700=10),VLOOKUP(D1700,'10 лет'!$A$5:$B$78,2),IF((C1700=11),VLOOKUP(D1700,'11 лет'!$A$5:$B$78,2),IF((C1700=12),VLOOKUP(D1700,'12 лет'!$A$5:$B$78,2),IF((C1700=13),VLOOKUP(D1700,'13 лет'!$A$5:$B$78,2),IF((C1700=14),VLOOKUP(D1700,'14 лет'!$A$5:$B$78,2),IF((C1700=15),VLOOKUP(D1700,'15 лет'!$A$5:$B$78,2),IF((C1700=16),VLOOKUP(D1700,'16 лет'!$A$5:$B$78,2),IF((C1700=17),VLOOKUP(D1700,'17 лет'!$A$5:$B$78,2))))))))))))</f>
        <v>0</v>
      </c>
      <c r="F1700" s="28"/>
      <c r="G1700" s="17">
        <f>IF((C1700&lt;=7),VLOOKUP(F1700,'7 лет'!$C$5:$D$79,2),IF((C1700=8),VLOOKUP(F1700,'8 лет'!$C$5:$D$79,2),IF((C1700=9),VLOOKUP(F1700,'9 лет'!$C$5:$D$79,2),IF((C1700=10),VLOOKUP(F1700,'10 лет'!$C$5:$D$79,2),IF((C1700=11),VLOOKUP(F1700,'11 лет'!$C$5:$D$79,2),IF((C1700=12),VLOOKUP(F1700,'12 лет'!$C$5:$D$79,2),IF((C1700=13),VLOOKUP(F1700,'13 лет'!$C$5:$D$79,2),IF((C1700=14),VLOOKUP(F1700,'14 лет'!$C$5:$D$79,2),IF((C1700=15),VLOOKUP(F1700,'15 лет'!$C$5:$D$79,2),IF((C1700=16),VLOOKUP(F1700,'16 лет'!$C$5:$D$79,2),IF((C1700=17),VLOOKUP(F1700,'17 лет'!$C$5:$D$79,2))))))))))))</f>
        <v>0</v>
      </c>
      <c r="H1700" s="28"/>
      <c r="I1700" s="17">
        <f>IF((C1700&lt;=7),VLOOKUP(H1700,'7 лет'!$E$5:$F$79,2),IF((C1700=8),VLOOKUP(H1700,'8 лет'!$E$5:$F$79,2),IF((C1700=9),VLOOKUP(H1700,'9 лет'!$E$5:$F$79,2),IF((C1700=10),VLOOKUP(H1700,'10 лет'!$E$5:$F$79,2),IF((C1700=11),VLOOKUP(H1700,'11 лет'!$E$5:$F$79,2),IF((C1700=12),VLOOKUP(H1700,'12 лет'!$E$5:$F$79,2),IF((C1700=13),VLOOKUP(H1700,'13 лет'!$E$5:$F$79,2),IF((C1700=14),VLOOKUP(H1700,'14 лет'!$E$5:$F$79,2),IF((C1700=15),VLOOKUP(H1700,'15 лет'!$E$5:$F$79,2),IF((C1700=16),VLOOKUP(H1700,'16 лет'!$E$5:$F$79,2),IF((C1700=17),VLOOKUP(H1700,'17 лет'!$E$5:$F$79,2))))))))))))</f>
        <v>0</v>
      </c>
      <c r="J1700" s="28"/>
      <c r="K1700" s="17">
        <f>IF((C1700&lt;=7),VLOOKUP(J1700,'7 лет'!$G$5:$H$79,2),IF((C1700=8),VLOOKUP(J1700,'8 лет'!$G$5:$H$79,2),IF((C1700=9),VLOOKUP(J1700,'9 лет'!$G$5:$H$79,2),IF((C1700=10),VLOOKUP(J1700,'10 лет'!$G$5:$H$79,2),IF((C1700=11),VLOOKUP(J1700,'11 лет'!$G$5:$H$79,2),IF((C1700=12),VLOOKUP(J1700,'12 лет'!$G$5:$H$79,2),IF((C1700=13),VLOOKUP(J1700,'13 лет'!$G$5:$H$79,2),IF((C1700=14),VLOOKUP(J1700,'14 лет'!$G$5:$H$79,2),IF(C1700&gt;=15,"0")))))))))</f>
        <v>0</v>
      </c>
      <c r="L1700" s="28"/>
      <c r="M1700" s="17" t="str">
        <f>IF((C1700=12),VLOOKUP(L1700,'12 лет'!$I$5:$J$81,2),IF((C1700=13),VLOOKUP(L1700,'13 лет'!$I$5:$J$81,2),IF((C1700=14),VLOOKUP(L1700,'14 лет'!$I$5:$J$80,2),IF((C1700=15),VLOOKUP(L1700,'15 лет'!$G$5:$H$82,2),IF((C1700=16),VLOOKUP(L1700,'16 лет'!$G$5:$H$81,2),IF((C1700=17),VLOOKUP(L1700,'17 лет'!$G$5:$H$81,2),IF(C1700&lt;12,"0")))))))</f>
        <v>0</v>
      </c>
      <c r="N1700" s="28"/>
      <c r="O1700" s="17" t="str">
        <f>IF((C1700=15),VLOOKUP(N1700,'15 лет'!$I$5:$J$100,2),IF((C1700=16),VLOOKUP(N1700,'16 лет'!$I$5:$J$94,2),IF((C1700=17),VLOOKUP(N1700,'17 лет'!$I$5:$J$97,2),IF(C1700&lt;15,"0"))))</f>
        <v>0</v>
      </c>
      <c r="P1700" s="11"/>
      <c r="Q1700" s="17">
        <f>IF((C1700&lt;=7),VLOOKUP(P1700,'7 лет'!$I$5:$J$79,2),IF((C1700=8),VLOOKUP(P1700,'8 лет'!$I$5:$J$79,2),IF((C1700=9),VLOOKUP(P1700,'9 лет'!$I$5:$J$79,2),IF((C1700=10),VLOOKUP(P1700,'10 лет'!$I$5:$J$79,2),IF((C1700=11),VLOOKUP(P1700,'11 лет'!$I$5:$J$79,2),IF((C1700=12),VLOOKUP(P1700,'12 лет'!$K$5:$L$79,2),IF((C1700=13),VLOOKUP(P1700,'13 лет'!$K$5:$L$79,2),IF((C1700=14),VLOOKUP(P1700,'14 лет'!$K$5:$L$79,2),IF((C1700=15),VLOOKUP(P1700,'15 лет'!$K$5:$L$79,2),IF((C1700=16),VLOOKUP(P1700,'16 лет'!$K$5:$L$79,2),IF((C1700=17),VLOOKUP(P1700,'17 лет'!$K$5:$L$79,2),)))))))))))</f>
        <v>50</v>
      </c>
      <c r="R1700" s="28"/>
      <c r="S1700" s="17">
        <f>IF((C1700&lt;=7),VLOOKUP(R1700,'7 лет'!$K$5:$L$79,2),IF((C1700=8),VLOOKUP(R1700,'8 лет'!$K$5:$L$79,2),IF((C1700=9),VLOOKUP(R1700,'9 лет'!$K$5:$L$79,2),IF((C1700=10),VLOOKUP(R1700,'10 лет'!$K$5:$L$79,2),IF((C1700=11),VLOOKUP(R1700,'11 лет'!$K$5:$L$79,2),IF((C1700=12),VLOOKUP(R1700,'12 лет'!$M$5:$N$79,2),IF((C1700=13),VLOOKUP(R1700,'13 лет'!$M$5:$N$79,2),IF((C1700=14),VLOOKUP(R1700,'14 лет'!$M$5:$N$79,2),IF((C1700=15),VLOOKUP(R1700,'15 лет'!$M$5:$N$79,2),IF((C1700=16),VLOOKUP(R1700,'16 лет'!$M$5:$N$79,2),IF((C1700=17),VLOOKUP(R1700,'17 лет'!$M$5:$N$79,2))))))))))))</f>
        <v>0</v>
      </c>
      <c r="T1700" s="34">
        <f t="shared" si="80"/>
        <v>50</v>
      </c>
      <c r="U1700" s="4">
        <f>'Личное первенство юноши'!U254</f>
        <v>7</v>
      </c>
      <c r="V1700" s="120"/>
      <c r="W1700" s="111"/>
      <c r="X1700" t="str">
        <f>P1694</f>
        <v>Субъект РФ 41</v>
      </c>
    </row>
    <row r="1701" spans="1:24" ht="18.75">
      <c r="A1701" s="28">
        <v>3</v>
      </c>
      <c r="B1701" s="79"/>
      <c r="C1701" s="28"/>
      <c r="D1701" s="28"/>
      <c r="E1701" s="17">
        <f>IF((C1701&lt;=7),VLOOKUP(D1701,'7 лет'!$A$5:$B$78,2),IF((C1701=8),VLOOKUP(D1701,'8 лет'!$A$5:$B$78,2),IF((C1701=9),VLOOKUP(D1701,'9 лет'!$A$5:$B$78,2),IF((C1701=10),VLOOKUP(D1701,'10 лет'!$A$5:$B$78,2),IF((C1701=11),VLOOKUP(D1701,'11 лет'!$A$5:$B$78,2),IF((C1701=12),VLOOKUP(D1701,'12 лет'!$A$5:$B$78,2),IF((C1701=13),VLOOKUP(D1701,'13 лет'!$A$5:$B$78,2),IF((C1701=14),VLOOKUP(D1701,'14 лет'!$A$5:$B$78,2),IF((C1701=15),VLOOKUP(D1701,'15 лет'!$A$5:$B$78,2),IF((C1701=16),VLOOKUP(D1701,'16 лет'!$A$5:$B$78,2),IF((C1701=17),VLOOKUP(D1701,'17 лет'!$A$5:$B$78,2))))))))))))</f>
        <v>0</v>
      </c>
      <c r="F1701" s="28"/>
      <c r="G1701" s="17">
        <f>IF((C1701&lt;=7),VLOOKUP(F1701,'7 лет'!$C$5:$D$79,2),IF((C1701=8),VLOOKUP(F1701,'8 лет'!$C$5:$D$79,2),IF((C1701=9),VLOOKUP(F1701,'9 лет'!$C$5:$D$79,2),IF((C1701=10),VLOOKUP(F1701,'10 лет'!$C$5:$D$79,2),IF((C1701=11),VLOOKUP(F1701,'11 лет'!$C$5:$D$79,2),IF((C1701=12),VLOOKUP(F1701,'12 лет'!$C$5:$D$79,2),IF((C1701=13),VLOOKUP(F1701,'13 лет'!$C$5:$D$79,2),IF((C1701=14),VLOOKUP(F1701,'14 лет'!$C$5:$D$79,2),IF((C1701=15),VLOOKUP(F1701,'15 лет'!$C$5:$D$79,2),IF((C1701=16),VLOOKUP(F1701,'16 лет'!$C$5:$D$79,2),IF((C1701=17),VLOOKUP(F1701,'17 лет'!$C$5:$D$79,2))))))))))))</f>
        <v>0</v>
      </c>
      <c r="H1701" s="28"/>
      <c r="I1701" s="17">
        <f>IF((C1701&lt;=7),VLOOKUP(H1701,'7 лет'!$E$5:$F$79,2),IF((C1701=8),VLOOKUP(H1701,'8 лет'!$E$5:$F$79,2),IF((C1701=9),VLOOKUP(H1701,'9 лет'!$E$5:$F$79,2),IF((C1701=10),VLOOKUP(H1701,'10 лет'!$E$5:$F$79,2),IF((C1701=11),VLOOKUP(H1701,'11 лет'!$E$5:$F$79,2),IF((C1701=12),VLOOKUP(H1701,'12 лет'!$E$5:$F$79,2),IF((C1701=13),VLOOKUP(H1701,'13 лет'!$E$5:$F$79,2),IF((C1701=14),VLOOKUP(H1701,'14 лет'!$E$5:$F$79,2),IF((C1701=15),VLOOKUP(H1701,'15 лет'!$E$5:$F$79,2),IF((C1701=16),VLOOKUP(H1701,'16 лет'!$E$5:$F$79,2),IF((C1701=17),VLOOKUP(H1701,'17 лет'!$E$5:$F$79,2))))))))))))</f>
        <v>0</v>
      </c>
      <c r="J1701" s="28"/>
      <c r="K1701" s="17">
        <f>IF((C1701&lt;=7),VLOOKUP(J1701,'7 лет'!$G$5:$H$79,2),IF((C1701=8),VLOOKUP(J1701,'8 лет'!$G$5:$H$79,2),IF((C1701=9),VLOOKUP(J1701,'9 лет'!$G$5:$H$79,2),IF((C1701=10),VLOOKUP(J1701,'10 лет'!$G$5:$H$79,2),IF((C1701=11),VLOOKUP(J1701,'11 лет'!$G$5:$H$79,2),IF((C1701=12),VLOOKUP(J1701,'12 лет'!$G$5:$H$79,2),IF((C1701=13),VLOOKUP(J1701,'13 лет'!$G$5:$H$79,2),IF((C1701=14),VLOOKUP(J1701,'14 лет'!$G$5:$H$79,2),IF(C1701&gt;=15,"0")))))))))</f>
        <v>0</v>
      </c>
      <c r="L1701" s="28"/>
      <c r="M1701" s="17" t="str">
        <f>IF((C1701=12),VLOOKUP(L1701,'12 лет'!$I$5:$J$81,2),IF((C1701=13),VLOOKUP(L1701,'13 лет'!$I$5:$J$81,2),IF((C1701=14),VLOOKUP(L1701,'14 лет'!$I$5:$J$80,2),IF((C1701=15),VLOOKUP(L1701,'15 лет'!$G$5:$H$82,2),IF((C1701=16),VLOOKUP(L1701,'16 лет'!$G$5:$H$81,2),IF((C1701=17),VLOOKUP(L1701,'17 лет'!$G$5:$H$81,2),IF(C1701&lt;12,"0")))))))</f>
        <v>0</v>
      </c>
      <c r="N1701" s="28"/>
      <c r="O1701" s="17" t="str">
        <f>IF((C1701=15),VLOOKUP(N1701,'15 лет'!$I$5:$J$100,2),IF((C1701=16),VLOOKUP(N1701,'16 лет'!$I$5:$J$94,2),IF((C1701=17),VLOOKUP(N1701,'17 лет'!$I$5:$J$97,2),IF(C1701&lt;15,"0"))))</f>
        <v>0</v>
      </c>
      <c r="P1701" s="11"/>
      <c r="Q1701" s="17">
        <f>IF((C1701&lt;=7),VLOOKUP(P1701,'7 лет'!$I$5:$J$79,2),IF((C1701=8),VLOOKUP(P1701,'8 лет'!$I$5:$J$79,2),IF((C1701=9),VLOOKUP(P1701,'9 лет'!$I$5:$J$79,2),IF((C1701=10),VLOOKUP(P1701,'10 лет'!$I$5:$J$79,2),IF((C1701=11),VLOOKUP(P1701,'11 лет'!$I$5:$J$79,2),IF((C1701=12),VLOOKUP(P1701,'12 лет'!$K$5:$L$79,2),IF((C1701=13),VLOOKUP(P1701,'13 лет'!$K$5:$L$79,2),IF((C1701=14),VLOOKUP(P1701,'14 лет'!$K$5:$L$79,2),IF((C1701=15),VLOOKUP(P1701,'15 лет'!$K$5:$L$79,2),IF((C1701=16),VLOOKUP(P1701,'16 лет'!$K$5:$L$79,2),IF((C1701=17),VLOOKUP(P1701,'17 лет'!$K$5:$L$79,2),)))))))))))</f>
        <v>50</v>
      </c>
      <c r="R1701" s="28"/>
      <c r="S1701" s="17">
        <f>IF((C1701&lt;=7),VLOOKUP(R1701,'7 лет'!$K$5:$L$79,2),IF((C1701=8),VLOOKUP(R1701,'8 лет'!$K$5:$L$79,2),IF((C1701=9),VLOOKUP(R1701,'9 лет'!$K$5:$L$79,2),IF((C1701=10),VLOOKUP(R1701,'10 лет'!$K$5:$L$79,2),IF((C1701=11),VLOOKUP(R1701,'11 лет'!$K$5:$L$79,2),IF((C1701=12),VLOOKUP(R1701,'12 лет'!$M$5:$N$79,2),IF((C1701=13),VLOOKUP(R1701,'13 лет'!$M$5:$N$79,2),IF((C1701=14),VLOOKUP(R1701,'14 лет'!$M$5:$N$79,2),IF((C1701=15),VLOOKUP(R1701,'15 лет'!$M$5:$N$79,2),IF((C1701=16),VLOOKUP(R1701,'16 лет'!$M$5:$N$79,2),IF((C1701=17),VLOOKUP(R1701,'17 лет'!$M$5:$N$79,2))))))))))))</f>
        <v>0</v>
      </c>
      <c r="T1701" s="34">
        <f t="shared" si="80"/>
        <v>50</v>
      </c>
      <c r="U1701" s="4">
        <f>'Личное первенство юноши'!U255</f>
        <v>7</v>
      </c>
      <c r="V1701" s="120"/>
      <c r="W1701" s="111"/>
      <c r="X1701" t="str">
        <f>P1694</f>
        <v>Субъект РФ 41</v>
      </c>
    </row>
    <row r="1702" spans="1:24" ht="18.75">
      <c r="A1702" s="28">
        <v>4</v>
      </c>
      <c r="B1702" s="79"/>
      <c r="C1702" s="28"/>
      <c r="D1702" s="28"/>
      <c r="E1702" s="17">
        <f>IF((C1702&lt;=7),VLOOKUP(D1702,'7 лет'!$A$5:$B$78,2),IF((C1702=8),VLOOKUP(D1702,'8 лет'!$A$5:$B$78,2),IF((C1702=9),VLOOKUP(D1702,'9 лет'!$A$5:$B$78,2),IF((C1702=10),VLOOKUP(D1702,'10 лет'!$A$5:$B$78,2),IF((C1702=11),VLOOKUP(D1702,'11 лет'!$A$5:$B$78,2),IF((C1702=12),VLOOKUP(D1702,'12 лет'!$A$5:$B$78,2),IF((C1702=13),VLOOKUP(D1702,'13 лет'!$A$5:$B$78,2),IF((C1702=14),VLOOKUP(D1702,'14 лет'!$A$5:$B$78,2),IF((C1702=15),VLOOKUP(D1702,'15 лет'!$A$5:$B$78,2),IF((C1702=16),VLOOKUP(D1702,'16 лет'!$A$5:$B$78,2),IF((C1702=17),VLOOKUP(D1702,'17 лет'!$A$5:$B$78,2))))))))))))</f>
        <v>0</v>
      </c>
      <c r="F1702" s="28"/>
      <c r="G1702" s="17">
        <f>IF((C1702&lt;=7),VLOOKUP(F1702,'7 лет'!$C$5:$D$79,2),IF((C1702=8),VLOOKUP(F1702,'8 лет'!$C$5:$D$79,2),IF((C1702=9),VLOOKUP(F1702,'9 лет'!$C$5:$D$79,2),IF((C1702=10),VLOOKUP(F1702,'10 лет'!$C$5:$D$79,2),IF((C1702=11),VLOOKUP(F1702,'11 лет'!$C$5:$D$79,2),IF((C1702=12),VLOOKUP(F1702,'12 лет'!$C$5:$D$79,2),IF((C1702=13),VLOOKUP(F1702,'13 лет'!$C$5:$D$79,2),IF((C1702=14),VLOOKUP(F1702,'14 лет'!$C$5:$D$79,2),IF((C1702=15),VLOOKUP(F1702,'15 лет'!$C$5:$D$79,2),IF((C1702=16),VLOOKUP(F1702,'16 лет'!$C$5:$D$79,2),IF((C1702=17),VLOOKUP(F1702,'17 лет'!$C$5:$D$79,2))))))))))))</f>
        <v>0</v>
      </c>
      <c r="H1702" s="28"/>
      <c r="I1702" s="17">
        <f>IF((C1702&lt;=7),VLOOKUP(H1702,'7 лет'!$E$5:$F$79,2),IF((C1702=8),VLOOKUP(H1702,'8 лет'!$E$5:$F$79,2),IF((C1702=9),VLOOKUP(H1702,'9 лет'!$E$5:$F$79,2),IF((C1702=10),VLOOKUP(H1702,'10 лет'!$E$5:$F$79,2),IF((C1702=11),VLOOKUP(H1702,'11 лет'!$E$5:$F$79,2),IF((C1702=12),VLOOKUP(H1702,'12 лет'!$E$5:$F$79,2),IF((C1702=13),VLOOKUP(H1702,'13 лет'!$E$5:$F$79,2),IF((C1702=14),VLOOKUP(H1702,'14 лет'!$E$5:$F$79,2),IF((C1702=15),VLOOKUP(H1702,'15 лет'!$E$5:$F$79,2),IF((C1702=16),VLOOKUP(H1702,'16 лет'!$E$5:$F$79,2),IF((C1702=17),VLOOKUP(H1702,'17 лет'!$E$5:$F$79,2))))))))))))</f>
        <v>0</v>
      </c>
      <c r="J1702" s="28"/>
      <c r="K1702" s="17">
        <f>IF((C1702&lt;=7),VLOOKUP(J1702,'7 лет'!$G$5:$H$79,2),IF((C1702=8),VLOOKUP(J1702,'8 лет'!$G$5:$H$79,2),IF((C1702=9),VLOOKUP(J1702,'9 лет'!$G$5:$H$79,2),IF((C1702=10),VLOOKUP(J1702,'10 лет'!$G$5:$H$79,2),IF((C1702=11),VLOOKUP(J1702,'11 лет'!$G$5:$H$79,2),IF((C1702=12),VLOOKUP(J1702,'12 лет'!$G$5:$H$79,2),IF((C1702=13),VLOOKUP(J1702,'13 лет'!$G$5:$H$79,2),IF((C1702=14),VLOOKUP(J1702,'14 лет'!$G$5:$H$79,2),IF(C1702&gt;=15,"0")))))))))</f>
        <v>0</v>
      </c>
      <c r="L1702" s="28"/>
      <c r="M1702" s="17" t="str">
        <f>IF((C1702=12),VLOOKUP(L1702,'12 лет'!$I$5:$J$81,2),IF((C1702=13),VLOOKUP(L1702,'13 лет'!$I$5:$J$81,2),IF((C1702=14),VLOOKUP(L1702,'14 лет'!$I$5:$J$80,2),IF((C1702=15),VLOOKUP(L1702,'15 лет'!$G$5:$H$82,2),IF((C1702=16),VLOOKUP(L1702,'16 лет'!$G$5:$H$81,2),IF((C1702=17),VLOOKUP(L1702,'17 лет'!$G$5:$H$81,2),IF(C1702&lt;12,"0")))))))</f>
        <v>0</v>
      </c>
      <c r="N1702" s="28"/>
      <c r="O1702" s="17" t="str">
        <f>IF((C1702=15),VLOOKUP(N1702,'15 лет'!$I$5:$J$100,2),IF((C1702=16),VLOOKUP(N1702,'16 лет'!$I$5:$J$94,2),IF((C1702=17),VLOOKUP(N1702,'17 лет'!$I$5:$J$97,2),IF(C1702&lt;15,"0"))))</f>
        <v>0</v>
      </c>
      <c r="P1702" s="11"/>
      <c r="Q1702" s="17">
        <f>IF((C1702&lt;=7),VLOOKUP(P1702,'7 лет'!$I$5:$J$79,2),IF((C1702=8),VLOOKUP(P1702,'8 лет'!$I$5:$J$79,2),IF((C1702=9),VLOOKUP(P1702,'9 лет'!$I$5:$J$79,2),IF((C1702=10),VLOOKUP(P1702,'10 лет'!$I$5:$J$79,2),IF((C1702=11),VLOOKUP(P1702,'11 лет'!$I$5:$J$79,2),IF((C1702=12),VLOOKUP(P1702,'12 лет'!$K$5:$L$79,2),IF((C1702=13),VLOOKUP(P1702,'13 лет'!$K$5:$L$79,2),IF((C1702=14),VLOOKUP(P1702,'14 лет'!$K$5:$L$79,2),IF((C1702=15),VLOOKUP(P1702,'15 лет'!$K$5:$L$79,2),IF((C1702=16),VLOOKUP(P1702,'16 лет'!$K$5:$L$79,2),IF((C1702=17),VLOOKUP(P1702,'17 лет'!$K$5:$L$79,2),)))))))))))</f>
        <v>50</v>
      </c>
      <c r="R1702" s="28"/>
      <c r="S1702" s="17">
        <f>IF((C1702&lt;=7),VLOOKUP(R1702,'7 лет'!$K$5:$L$79,2),IF((C1702=8),VLOOKUP(R1702,'8 лет'!$K$5:$L$79,2),IF((C1702=9),VLOOKUP(R1702,'9 лет'!$K$5:$L$79,2),IF((C1702=10),VLOOKUP(R1702,'10 лет'!$K$5:$L$79,2),IF((C1702=11),VLOOKUP(R1702,'11 лет'!$K$5:$L$79,2),IF((C1702=12),VLOOKUP(R1702,'12 лет'!$M$5:$N$79,2),IF((C1702=13),VLOOKUP(R1702,'13 лет'!$M$5:$N$79,2),IF((C1702=14),VLOOKUP(R1702,'14 лет'!$M$5:$N$79,2),IF((C1702=15),VLOOKUP(R1702,'15 лет'!$M$5:$N$79,2),IF((C1702=16),VLOOKUP(R1702,'16 лет'!$M$5:$N$79,2),IF((C1702=17),VLOOKUP(R1702,'17 лет'!$M$5:$N$79,2))))))))))))</f>
        <v>0</v>
      </c>
      <c r="T1702" s="34">
        <f t="shared" si="80"/>
        <v>50</v>
      </c>
      <c r="U1702" s="4">
        <f>'Личное первенство юноши'!U256</f>
        <v>7</v>
      </c>
      <c r="V1702" s="120"/>
      <c r="W1702" s="111"/>
      <c r="X1702" t="str">
        <f>P1694</f>
        <v>Субъект РФ 41</v>
      </c>
    </row>
    <row r="1703" spans="1:24" ht="18.75">
      <c r="A1703" s="28">
        <v>5</v>
      </c>
      <c r="B1703" s="79"/>
      <c r="C1703" s="30"/>
      <c r="D1703" s="28"/>
      <c r="E1703" s="17">
        <f>IF((C1703&lt;=7),VLOOKUP(D1703,'7 лет'!$A$5:$B$78,2),IF((C1703=8),VLOOKUP(D1703,'8 лет'!$A$5:$B$78,2),IF((C1703=9),VLOOKUP(D1703,'9 лет'!$A$5:$B$78,2),IF((C1703=10),VLOOKUP(D1703,'10 лет'!$A$5:$B$78,2),IF((C1703=11),VLOOKUP(D1703,'11 лет'!$A$5:$B$78,2),IF((C1703=12),VLOOKUP(D1703,'12 лет'!$A$5:$B$78,2),IF((C1703=13),VLOOKUP(D1703,'13 лет'!$A$5:$B$78,2),IF((C1703=14),VLOOKUP(D1703,'14 лет'!$A$5:$B$78,2),IF((C1703=15),VLOOKUP(D1703,'15 лет'!$A$5:$B$78,2),IF((C1703=16),VLOOKUP(D1703,'16 лет'!$A$5:$B$78,2),IF((C1703=17),VLOOKUP(D1703,'17 лет'!$A$5:$B$78,2))))))))))))</f>
        <v>0</v>
      </c>
      <c r="F1703" s="28"/>
      <c r="G1703" s="17">
        <f>IF((C1703&lt;=7),VLOOKUP(F1703,'7 лет'!$C$5:$D$79,2),IF((C1703=8),VLOOKUP(F1703,'8 лет'!$C$5:$D$79,2),IF((C1703=9),VLOOKUP(F1703,'9 лет'!$C$5:$D$79,2),IF((C1703=10),VLOOKUP(F1703,'10 лет'!$C$5:$D$79,2),IF((C1703=11),VLOOKUP(F1703,'11 лет'!$C$5:$D$79,2),IF((C1703=12),VLOOKUP(F1703,'12 лет'!$C$5:$D$79,2),IF((C1703=13),VLOOKUP(F1703,'13 лет'!$C$5:$D$79,2),IF((C1703=14),VLOOKUP(F1703,'14 лет'!$C$5:$D$79,2),IF((C1703=15),VLOOKUP(F1703,'15 лет'!$C$5:$D$79,2),IF((C1703=16),VLOOKUP(F1703,'16 лет'!$C$5:$D$79,2),IF((C1703=17),VLOOKUP(F1703,'17 лет'!$C$5:$D$79,2))))))))))))</f>
        <v>0</v>
      </c>
      <c r="H1703" s="28"/>
      <c r="I1703" s="17">
        <f>IF((C1703&lt;=7),VLOOKUP(H1703,'7 лет'!$E$5:$F$79,2),IF((C1703=8),VLOOKUP(H1703,'8 лет'!$E$5:$F$79,2),IF((C1703=9),VLOOKUP(H1703,'9 лет'!$E$5:$F$79,2),IF((C1703=10),VLOOKUP(H1703,'10 лет'!$E$5:$F$79,2),IF((C1703=11),VLOOKUP(H1703,'11 лет'!$E$5:$F$79,2),IF((C1703=12),VLOOKUP(H1703,'12 лет'!$E$5:$F$79,2),IF((C1703=13),VLOOKUP(H1703,'13 лет'!$E$5:$F$79,2),IF((C1703=14),VLOOKUP(H1703,'14 лет'!$E$5:$F$79,2),IF((C1703=15),VLOOKUP(H1703,'15 лет'!$E$5:$F$79,2),IF((C1703=16),VLOOKUP(H1703,'16 лет'!$E$5:$F$79,2),IF((C1703=17),VLOOKUP(H1703,'17 лет'!$E$5:$F$79,2))))))))))))</f>
        <v>0</v>
      </c>
      <c r="J1703" s="28"/>
      <c r="K1703" s="17">
        <f>IF((C1703&lt;=7),VLOOKUP(J1703,'7 лет'!$G$5:$H$79,2),IF((C1703=8),VLOOKUP(J1703,'8 лет'!$G$5:$H$79,2),IF((C1703=9),VLOOKUP(J1703,'9 лет'!$G$5:$H$79,2),IF((C1703=10),VLOOKUP(J1703,'10 лет'!$G$5:$H$79,2),IF((C1703=11),VLOOKUP(J1703,'11 лет'!$G$5:$H$79,2),IF((C1703=12),VLOOKUP(J1703,'12 лет'!$G$5:$H$79,2),IF((C1703=13),VLOOKUP(J1703,'13 лет'!$G$5:$H$79,2),IF((C1703=14),VLOOKUP(J1703,'14 лет'!$G$5:$H$79,2),IF(C1703&gt;=15,"0")))))))))</f>
        <v>0</v>
      </c>
      <c r="L1703" s="28"/>
      <c r="M1703" s="17" t="str">
        <f>IF((C1703=12),VLOOKUP(L1703,'12 лет'!$I$5:$J$81,2),IF((C1703=13),VLOOKUP(L1703,'13 лет'!$I$5:$J$81,2),IF((C1703=14),VLOOKUP(L1703,'14 лет'!$I$5:$J$80,2),IF((C1703=15),VLOOKUP(L1703,'15 лет'!$G$5:$H$82,2),IF((C1703=16),VLOOKUP(L1703,'16 лет'!$G$5:$H$81,2),IF((C1703=17),VLOOKUP(L1703,'17 лет'!$G$5:$H$81,2),IF(C1703&lt;12,"0")))))))</f>
        <v>0</v>
      </c>
      <c r="N1703" s="28"/>
      <c r="O1703" s="17" t="str">
        <f>IF((C1703=15),VLOOKUP(N1703,'15 лет'!$I$5:$J$100,2),IF((C1703=16),VLOOKUP(N1703,'16 лет'!$I$5:$J$94,2),IF((C1703=17),VLOOKUP(N1703,'17 лет'!$I$5:$J$97,2),IF(C1703&lt;15,"0"))))</f>
        <v>0</v>
      </c>
      <c r="P1703" s="11"/>
      <c r="Q1703" s="17">
        <f>IF((C1703&lt;=7),VLOOKUP(P1703,'7 лет'!$I$5:$J$79,2),IF((C1703=8),VLOOKUP(P1703,'8 лет'!$I$5:$J$79,2),IF((C1703=9),VLOOKUP(P1703,'9 лет'!$I$5:$J$79,2),IF((C1703=10),VLOOKUP(P1703,'10 лет'!$I$5:$J$79,2),IF((C1703=11),VLOOKUP(P1703,'11 лет'!$I$5:$J$79,2),IF((C1703=12),VLOOKUP(P1703,'12 лет'!$K$5:$L$79,2),IF((C1703=13),VLOOKUP(P1703,'13 лет'!$K$5:$L$79,2),IF((C1703=14),VLOOKUP(P1703,'14 лет'!$K$5:$L$79,2),IF((C1703=15),VLOOKUP(P1703,'15 лет'!$K$5:$L$79,2),IF((C1703=16),VLOOKUP(P1703,'16 лет'!$K$5:$L$79,2),IF((C1703=17),VLOOKUP(P1703,'17 лет'!$K$5:$L$79,2),)))))))))))</f>
        <v>50</v>
      </c>
      <c r="R1703" s="28"/>
      <c r="S1703" s="17">
        <f>IF((C1703&lt;=7),VLOOKUP(R1703,'7 лет'!$K$5:$L$79,2),IF((C1703=8),VLOOKUP(R1703,'8 лет'!$K$5:$L$79,2),IF((C1703=9),VLOOKUP(R1703,'9 лет'!$K$5:$L$79,2),IF((C1703=10),VLOOKUP(R1703,'10 лет'!$K$5:$L$79,2),IF((C1703=11),VLOOKUP(R1703,'11 лет'!$K$5:$L$79,2),IF((C1703=12),VLOOKUP(R1703,'12 лет'!$M$5:$N$79,2),IF((C1703=13),VLOOKUP(R1703,'13 лет'!$M$5:$N$79,2),IF((C1703=14),VLOOKUP(R1703,'14 лет'!$M$5:$N$79,2),IF((C1703=15),VLOOKUP(R1703,'15 лет'!$M$5:$N$79,2),IF((C1703=16),VLOOKUP(R1703,'16 лет'!$M$5:$N$79,2),IF((C1703=17),VLOOKUP(R1703,'17 лет'!$M$5:$N$79,2))))))))))))</f>
        <v>0</v>
      </c>
      <c r="T1703" s="34">
        <f t="shared" si="80"/>
        <v>50</v>
      </c>
      <c r="U1703" s="4">
        <f>'Личное первенство юноши'!U257</f>
        <v>7</v>
      </c>
      <c r="V1703" s="120"/>
      <c r="W1703" s="111"/>
      <c r="X1703" t="str">
        <f>P1694</f>
        <v>Субъект РФ 41</v>
      </c>
    </row>
    <row r="1704" spans="1:24" ht="18.75">
      <c r="A1704" s="28">
        <v>6</v>
      </c>
      <c r="B1704" s="79"/>
      <c r="C1704" s="30"/>
      <c r="D1704" s="28"/>
      <c r="E1704" s="17">
        <f>IF((C1704&lt;=7),VLOOKUP(D1704,'7 лет'!$A$5:$B$78,2),IF((C1704=8),VLOOKUP(D1704,'8 лет'!$A$5:$B$78,2),IF((C1704=9),VLOOKUP(D1704,'9 лет'!$A$5:$B$78,2),IF((C1704=10),VLOOKUP(D1704,'10 лет'!$A$5:$B$78,2),IF((C1704=11),VLOOKUP(D1704,'11 лет'!$A$5:$B$78,2),IF((C1704=12),VLOOKUP(D1704,'12 лет'!$A$5:$B$78,2),IF((C1704=13),VLOOKUP(D1704,'13 лет'!$A$5:$B$78,2),IF((C1704=14),VLOOKUP(D1704,'14 лет'!$A$5:$B$78,2),IF((C1704=15),VLOOKUP(D1704,'15 лет'!$A$5:$B$78,2),IF((C1704=16),VLOOKUP(D1704,'16 лет'!$A$5:$B$78,2),IF((C1704=17),VLOOKUP(D1704,'17 лет'!$A$5:$B$78,2))))))))))))</f>
        <v>0</v>
      </c>
      <c r="F1704" s="28"/>
      <c r="G1704" s="17">
        <f>IF((C1704&lt;=7),VLOOKUP(F1704,'7 лет'!$C$5:$D$79,2),IF((C1704=8),VLOOKUP(F1704,'8 лет'!$C$5:$D$79,2),IF((C1704=9),VLOOKUP(F1704,'9 лет'!$C$5:$D$79,2),IF((C1704=10),VLOOKUP(F1704,'10 лет'!$C$5:$D$79,2),IF((C1704=11),VLOOKUP(F1704,'11 лет'!$C$5:$D$79,2),IF((C1704=12),VLOOKUP(F1704,'12 лет'!$C$5:$D$79,2),IF((C1704=13),VLOOKUP(F1704,'13 лет'!$C$5:$D$79,2),IF((C1704=14),VLOOKUP(F1704,'14 лет'!$C$5:$D$79,2),IF((C1704=15),VLOOKUP(F1704,'15 лет'!$C$5:$D$79,2),IF((C1704=16),VLOOKUP(F1704,'16 лет'!$C$5:$D$79,2),IF((C1704=17),VLOOKUP(F1704,'17 лет'!$C$5:$D$79,2))))))))))))</f>
        <v>0</v>
      </c>
      <c r="H1704" s="28"/>
      <c r="I1704" s="17">
        <f>IF((C1704&lt;=7),VLOOKUP(H1704,'7 лет'!$E$5:$F$79,2),IF((C1704=8),VLOOKUP(H1704,'8 лет'!$E$5:$F$79,2),IF((C1704=9),VLOOKUP(H1704,'9 лет'!$E$5:$F$79,2),IF((C1704=10),VLOOKUP(H1704,'10 лет'!$E$5:$F$79,2),IF((C1704=11),VLOOKUP(H1704,'11 лет'!$E$5:$F$79,2),IF((C1704=12),VLOOKUP(H1704,'12 лет'!$E$5:$F$79,2),IF((C1704=13),VLOOKUP(H1704,'13 лет'!$E$5:$F$79,2),IF((C1704=14),VLOOKUP(H1704,'14 лет'!$E$5:$F$79,2),IF((C1704=15),VLOOKUP(H1704,'15 лет'!$E$5:$F$79,2),IF((C1704=16),VLOOKUP(H1704,'16 лет'!$E$5:$F$79,2),IF((C1704=17),VLOOKUP(H1704,'17 лет'!$E$5:$F$79,2))))))))))))</f>
        <v>0</v>
      </c>
      <c r="J1704" s="28"/>
      <c r="K1704" s="17">
        <f>IF((C1704&lt;=7),VLOOKUP(J1704,'7 лет'!$G$5:$H$79,2),IF((C1704=8),VLOOKUP(J1704,'8 лет'!$G$5:$H$79,2),IF((C1704=9),VLOOKUP(J1704,'9 лет'!$G$5:$H$79,2),IF((C1704=10),VLOOKUP(J1704,'10 лет'!$G$5:$H$79,2),IF((C1704=11),VLOOKUP(J1704,'11 лет'!$G$5:$H$79,2),IF((C1704=12),VLOOKUP(J1704,'12 лет'!$G$5:$H$79,2),IF((C1704=13),VLOOKUP(J1704,'13 лет'!$G$5:$H$79,2),IF((C1704=14),VLOOKUP(J1704,'14 лет'!$G$5:$H$79,2),IF(C1704&gt;=15,"0")))))))))</f>
        <v>0</v>
      </c>
      <c r="L1704" s="28"/>
      <c r="M1704" s="17" t="str">
        <f>IF((C1704=12),VLOOKUP(L1704,'12 лет'!$I$5:$J$81,2),IF((C1704=13),VLOOKUP(L1704,'13 лет'!$I$5:$J$81,2),IF((C1704=14),VLOOKUP(L1704,'14 лет'!$I$5:$J$80,2),IF((C1704=15),VLOOKUP(L1704,'15 лет'!$G$5:$H$82,2),IF((C1704=16),VLOOKUP(L1704,'16 лет'!$G$5:$H$81,2),IF((C1704=17),VLOOKUP(L1704,'17 лет'!$G$5:$H$81,2),IF(C1704&lt;12,"0")))))))</f>
        <v>0</v>
      </c>
      <c r="N1704" s="28"/>
      <c r="O1704" s="17" t="str">
        <f>IF((C1704=15),VLOOKUP(N1704,'15 лет'!$I$5:$J$100,2),IF((C1704=16),VLOOKUP(N1704,'16 лет'!$I$5:$J$94,2),IF((C1704=17),VLOOKUP(N1704,'17 лет'!$I$5:$J$97,2),IF(C1704&lt;15,"0"))))</f>
        <v>0</v>
      </c>
      <c r="P1704" s="11"/>
      <c r="Q1704" s="17">
        <f>IF((C1704&lt;=7),VLOOKUP(P1704,'7 лет'!$I$5:$J$79,2),IF((C1704=8),VLOOKUP(P1704,'8 лет'!$I$5:$J$79,2),IF((C1704=9),VLOOKUP(P1704,'9 лет'!$I$5:$J$79,2),IF((C1704=10),VLOOKUP(P1704,'10 лет'!$I$5:$J$79,2),IF((C1704=11),VLOOKUP(P1704,'11 лет'!$I$5:$J$79,2),IF((C1704=12),VLOOKUP(P1704,'12 лет'!$K$5:$L$79,2),IF((C1704=13),VLOOKUP(P1704,'13 лет'!$K$5:$L$79,2),IF((C1704=14),VLOOKUP(P1704,'14 лет'!$K$5:$L$79,2),IF((C1704=15),VLOOKUP(P1704,'15 лет'!$K$5:$L$79,2),IF((C1704=16),VLOOKUP(P1704,'16 лет'!$K$5:$L$79,2),IF((C1704=17),VLOOKUP(P1704,'17 лет'!$K$5:$L$79,2),)))))))))))</f>
        <v>50</v>
      </c>
      <c r="R1704" s="28"/>
      <c r="S1704" s="17">
        <f>IF((C1704&lt;=7),VLOOKUP(R1704,'7 лет'!$K$5:$L$79,2),IF((C1704=8),VLOOKUP(R1704,'8 лет'!$K$5:$L$79,2),IF((C1704=9),VLOOKUP(R1704,'9 лет'!$K$5:$L$79,2),IF((C1704=10),VLOOKUP(R1704,'10 лет'!$K$5:$L$79,2),IF((C1704=11),VLOOKUP(R1704,'11 лет'!$K$5:$L$79,2),IF((C1704=12),VLOOKUP(R1704,'12 лет'!$M$5:$N$79,2),IF((C1704=13),VLOOKUP(R1704,'13 лет'!$M$5:$N$79,2),IF((C1704=14),VLOOKUP(R1704,'14 лет'!$M$5:$N$79,2),IF((C1704=15),VLOOKUP(R1704,'15 лет'!$M$5:$N$79,2),IF((C1704=16),VLOOKUP(R1704,'16 лет'!$M$5:$N$79,2),IF((C1704=17),VLOOKUP(R1704,'17 лет'!$M$5:$N$79,2))))))))))))</f>
        <v>0</v>
      </c>
      <c r="T1704" s="34">
        <f t="shared" si="80"/>
        <v>50</v>
      </c>
      <c r="U1704" s="4">
        <f>'Личное первенство юноши'!U258</f>
        <v>7</v>
      </c>
      <c r="V1704" s="120"/>
      <c r="W1704" s="111"/>
      <c r="X1704" t="str">
        <f>P1694</f>
        <v>Субъект РФ 41</v>
      </c>
    </row>
    <row r="1705" spans="1:24" ht="18.75">
      <c r="A1705" s="122"/>
      <c r="B1705" s="123"/>
      <c r="C1705" s="123"/>
      <c r="D1705" s="123"/>
      <c r="E1705" s="123"/>
      <c r="F1705" s="123"/>
      <c r="G1705" s="123"/>
      <c r="H1705" s="123"/>
      <c r="I1705" s="123"/>
      <c r="J1705" s="123"/>
      <c r="K1705" s="123"/>
      <c r="L1705" s="123"/>
      <c r="M1705" s="123"/>
      <c r="N1705" s="123"/>
      <c r="O1705" s="123"/>
      <c r="P1705" s="128" t="s">
        <v>292</v>
      </c>
      <c r="Q1705" s="128"/>
      <c r="R1705" s="128"/>
      <c r="S1705" s="129"/>
      <c r="T1705" s="124">
        <f ca="1">SUMPRODUCT(LARGE($T$1699:$T$1704,ROW(INDIRECT("T1:T"&amp;Z17))))</f>
        <v>250</v>
      </c>
      <c r="U1705" s="125"/>
      <c r="V1705" s="120"/>
      <c r="W1705" s="111"/>
    </row>
    <row r="1706" spans="1:24" ht="24.75" customHeight="1">
      <c r="A1706" s="135" t="s">
        <v>180</v>
      </c>
      <c r="B1706" s="136"/>
      <c r="C1706" s="136"/>
      <c r="D1706" s="136"/>
      <c r="E1706" s="136"/>
      <c r="F1706" s="136"/>
      <c r="G1706" s="136"/>
      <c r="H1706" s="136"/>
      <c r="I1706" s="136"/>
      <c r="J1706" s="136"/>
      <c r="K1706" s="136"/>
      <c r="L1706" s="136"/>
      <c r="M1706" s="136"/>
      <c r="N1706" s="136"/>
      <c r="O1706" s="136"/>
      <c r="P1706" s="136"/>
      <c r="Q1706" s="136"/>
      <c r="R1706" s="136"/>
      <c r="S1706" s="136"/>
      <c r="T1706" s="136"/>
      <c r="U1706" s="137"/>
      <c r="V1706" s="120"/>
      <c r="W1706" s="111"/>
    </row>
    <row r="1707" spans="1:24" ht="18.75">
      <c r="A1707" s="28">
        <v>1</v>
      </c>
      <c r="B1707" s="80"/>
      <c r="C1707" s="28"/>
      <c r="D1707" s="28"/>
      <c r="E1707" s="17">
        <f>IF((C1707&lt;=7),VLOOKUP(D1707,'7 лет'!$M$5:$N$78,2),IF((C1707=8),VLOOKUP(D1707,'8 лет'!$M$5:$N$78,2),IF((C1707=9),VLOOKUP(D1707,'9 лет'!$M$5:$N$78,2),IF((C1707=10),VLOOKUP(D1707,'10 лет'!$M$5:$N$78,2),IF((C1707=11),VLOOKUP(D1707,'11 лет'!$M$5:$N$78,2),IF((C1707=12),VLOOKUP(D1707,'12 лет'!$O$5:$P$78,2),IF((C1707=13),VLOOKUP(D1707,'13 лет'!$O$5:$P$78,2),IF((C1707=14),VLOOKUP(D1707,'14 лет'!$O$5:$P$78,2),IF((C1707=15),VLOOKUP(D1707,'15 лет'!$O$5:$P$78,2),IF((C1707=16),VLOOKUP(D1707,'16 лет'!$O$5:$P$78,2),IF((C1707=17),VLOOKUP(D1707,'17 лет'!$O$5:$P$78,2))))))))))))</f>
        <v>0</v>
      </c>
      <c r="F1707" s="28"/>
      <c r="G1707" s="17">
        <f>IF((C1707&lt;=7),VLOOKUP(F1707,'7 лет'!$O$5:$P$79,2),IF((C1707=8),VLOOKUP(F1707,'8 лет'!$O$5:$P$79,2),IF((C1707=9),VLOOKUP(F1707,'9 лет'!$O$5:$P$79,2),IF((C1707=10),VLOOKUP(F1707,'10 лет'!$O$5:$P$79,2),IF((C1707=11),VLOOKUP(F1707,'11 лет'!$O$5:$P$79,2),IF((C1707=12),VLOOKUP(F1707,'12 лет'!$Q$5:$R$79,2),IF((C1707=13),VLOOKUP(F1707,'13 лет'!$Q$5:$R$79,2),IF((C1707=14),VLOOKUP(F1707,'14 лет'!$Q$5:$R$79,2),IF((C1707=15),VLOOKUP(F1707,'15 лет'!$Q$5:$R$79,2),IF((C1707=16),VLOOKUP(F1707,'16 лет'!$Q$5:$R$79,2),IF((C1707=17),VLOOKUP(F1707,'17 лет'!$Q$5:$R$79,2))))))))))))</f>
        <v>0</v>
      </c>
      <c r="H1707" s="28"/>
      <c r="I1707" s="17">
        <f>IF((C1707&lt;=7),VLOOKUP(H1707,'7 лет'!$Q$5:$R$79,2),IF((C1707=8),VLOOKUP(H1707,'8 лет'!$Q$5:$R$79,2),IF((C1707=9),VLOOKUP(H1707,'9 лет'!$Q$5:$R$79,2),IF((C1707=10),VLOOKUP(H1707,'10 лет'!$Q$5:$R$79,2),IF((C1707=11),VLOOKUP(H1707,'11 лет'!$Q$5:$R$79,2),IF((C1707=12),VLOOKUP(H1707,'12 лет'!$S$5:$T$79,2),IF((C1707=13),VLOOKUP(H1707,'13 лет'!$S$5:$T$79,2),IF((C1707=14),VLOOKUP(H1707,'14 лет'!$S$5:$T$79,2),IF((C1707=15),VLOOKUP(H1707,'15 лет'!$S$5:$T$79,2),IF((C1707=16),VLOOKUP(H1707,'16 лет'!$S$5:$T$79,2),IF((C1707=17),VLOOKUP(H1707,'17 лет'!$S$5:$T$79,2))))))))))))</f>
        <v>0</v>
      </c>
      <c r="J1707" s="28"/>
      <c r="K1707" s="17">
        <f>IF((C1707&lt;=7),VLOOKUP(J1707,'7 лет'!$S$5:$T$79,2),IF((C1707=8),VLOOKUP(J1707,'8 лет'!$S$5:$T$79,2),IF((C1707=9),VLOOKUP(J1707,'9 лет'!$S$5:$T$79,2),IF((C1707=10),VLOOKUP(J1707,'10 лет'!$S$5:$T$79,2),IF((C1707=11),VLOOKUP(J1707,'11 лет'!$S$5:$T$79,2),IF((C1707=12),VLOOKUP(J1707,'12 лет'!$U$5:$V$79,2),IF((C1707=13),VLOOKUP(J1707,'13 лет'!$U$5:$V$79,2),IF((C1707=14),VLOOKUP(J1707,'14 лет'!$U$5:$V$79,2),IF(C1707&gt;=15,"0")))))))))</f>
        <v>0</v>
      </c>
      <c r="L1707" s="28"/>
      <c r="M1707" s="17" t="str">
        <f>IF((C1707=12),VLOOKUP(L1707,'12 лет'!$W$5:$X$85,2),IF((C1707=13),VLOOKUP(L1707,'13 лет'!$W$5:$X$84,2),IF((C1707=14),VLOOKUP(L1707,'14 лет'!$W$5:$X$82,2),IF((C1707=15),VLOOKUP(L1707,'15 лет'!$U$5:$V$82,2),IF((C1707=16),VLOOKUP(L1707,'16 лет'!$U$5:$V$78,2),IF((C1707=17),VLOOKUP(L1707,'17 лет'!$U$5:$V$78,2),IF(C1707&lt;12,"0")))))))</f>
        <v>0</v>
      </c>
      <c r="N1707" s="28"/>
      <c r="O1707" s="17" t="str">
        <f>IF((C1707=15),VLOOKUP(N1707,'15 лет'!$W$5:$X$115,2),IF((C1707=16),VLOOKUP(N1707,'16 лет'!$W$5:$X$113,2),IF((C1707=17),VLOOKUP(N1707,'17 лет'!$W$5:$X$113,2),IF(C1707&lt;15,"0"))))</f>
        <v>0</v>
      </c>
      <c r="P1707" s="11"/>
      <c r="Q1707" s="17">
        <f>IF((C1707&lt;=7),VLOOKUP(P1707,'7 лет'!$U$5:$V$79,2),IF((C1707=8),VLOOKUP(P1707,'8 лет'!$U$5:$V$79,2),IF((C1707=9),VLOOKUP(P1707,'9 лет'!$U$5:$V$79,2),IF((C1707=10),VLOOKUP(P1707,'10 лет'!$U$5:$V$79,2),IF((C1707=11),VLOOKUP(P1707,'11 лет'!$U$5:$V$79,2),IF((C1707=12),VLOOKUP(P1707,'12 лет'!$Y$5:$Z$79,2),IF((C1707=13),VLOOKUP(P1707,'13 лет'!$Y$5:$Z$79,2),IF((C1707=14),VLOOKUP(P1707,'14 лет'!$Y$5:$Z$79,2),IF((C1707=15),VLOOKUP(P1707,'15 лет'!$Y$5:$Z$79,2),IF((C1707=16),VLOOKUP(P1707,'16 лет'!$Y$5:$Z$79,2),IF((C1707=17),VLOOKUP(P1707,'17 лет'!$Y$5:$Z$79,2))))))))))))</f>
        <v>35</v>
      </c>
      <c r="R1707" s="28"/>
      <c r="S1707" s="17">
        <f>IF((C1707&lt;=7),VLOOKUP(R1707,'7 лет'!$W$5:$X$79,2),IF((C1707=8),VLOOKUP(R1707,'8 лет'!$W$5:$X$79,2),IF((C1707=9),VLOOKUP(R1707,'9 лет'!$W$5:$X$79,2),IF((C1707=10),VLOOKUP(R1707,'10 лет'!$W$5:$X$79,2),IF((C1707=11),VLOOKUP(R1707,'11 лет'!$W$5:$X$79,2),IF((C1707=12),VLOOKUP(R1707,'12 лет'!$AA$5:$AB$79,2),IF((C1707=13),VLOOKUP(R1707,'13 лет'!$AA$5:$AB$79,2),IF((C1707=14),VLOOKUP(R1707,'14 лет'!$AA$5:$AB$79,2),IF((C1707=15),VLOOKUP(R1707,'15 лет'!$AA$5:$AB$79,2),IF((C1707=16),VLOOKUP(R1707,'16 лет'!$AA$5:$AB$79,2),IF((C1707=17),VLOOKUP(R1707,'17 лет'!$AA$5:$AB$79,2))))))))))))</f>
        <v>0</v>
      </c>
      <c r="T1707" s="35">
        <f t="shared" ref="T1707:T1712" si="81">SUM(E1707+G1707+I1707+K1707+M1707+O1707+Q1707+S1707)</f>
        <v>35</v>
      </c>
      <c r="U1707" s="4">
        <f>'Личное первенство девушки'!U253</f>
        <v>7</v>
      </c>
      <c r="V1707" s="120"/>
      <c r="W1707" s="111"/>
      <c r="X1707" t="str">
        <f>P1694</f>
        <v>Субъект РФ 41</v>
      </c>
    </row>
    <row r="1708" spans="1:24" ht="18.75">
      <c r="A1708" s="28">
        <v>2</v>
      </c>
      <c r="B1708" s="80"/>
      <c r="C1708" s="28"/>
      <c r="D1708" s="28"/>
      <c r="E1708" s="17">
        <f>IF((C1708&lt;=7),VLOOKUP(D1708,'7 лет'!$M$5:$N$78,2),IF((C1708=8),VLOOKUP(D1708,'8 лет'!$M$5:$N$78,2),IF((C1708=9),VLOOKUP(D1708,'9 лет'!$M$5:$N$78,2),IF((C1708=10),VLOOKUP(D1708,'10 лет'!$M$5:$N$78,2),IF((C1708=11),VLOOKUP(D1708,'11 лет'!$M$5:$N$78,2),IF((C1708=12),VLOOKUP(D1708,'12 лет'!$O$5:$P$78,2),IF((C1708=13),VLOOKUP(D1708,'13 лет'!$O$5:$P$78,2),IF((C1708=14),VLOOKUP(D1708,'14 лет'!$O$5:$P$78,2),IF((C1708=15),VLOOKUP(D1708,'15 лет'!$O$5:$P$78,2),IF((C1708=16),VLOOKUP(D1708,'16 лет'!$O$5:$P$78,2),IF((C1708=17),VLOOKUP(D1708,'17 лет'!$O$5:$P$78,2))))))))))))</f>
        <v>0</v>
      </c>
      <c r="F1708" s="28"/>
      <c r="G1708" s="17">
        <f>IF((C1708&lt;=7),VLOOKUP(F1708,'7 лет'!$O$5:$P$79,2),IF((C1708=8),VLOOKUP(F1708,'8 лет'!$O$5:$P$79,2),IF((C1708=9),VLOOKUP(F1708,'9 лет'!$O$5:$P$79,2),IF((C1708=10),VLOOKUP(F1708,'10 лет'!$O$5:$P$79,2),IF((C1708=11),VLOOKUP(F1708,'11 лет'!$O$5:$P$79,2),IF((C1708=12),VLOOKUP(F1708,'12 лет'!$Q$5:$R$79,2),IF((C1708=13),VLOOKUP(F1708,'13 лет'!$Q$5:$R$79,2),IF((C1708=14),VLOOKUP(F1708,'14 лет'!$Q$5:$R$79,2),IF((C1708=15),VLOOKUP(F1708,'15 лет'!$Q$5:$R$79,2),IF((C1708=16),VLOOKUP(F1708,'16 лет'!$Q$5:$R$79,2),IF((C1708=17),VLOOKUP(F1708,'17 лет'!$Q$5:$R$79,2))))))))))))</f>
        <v>0</v>
      </c>
      <c r="H1708" s="28"/>
      <c r="I1708" s="17">
        <f>IF((C1708&lt;=7),VLOOKUP(H1708,'7 лет'!$Q$5:$R$79,2),IF((C1708=8),VLOOKUP(H1708,'8 лет'!$Q$5:$R$79,2),IF((C1708=9),VLOOKUP(H1708,'9 лет'!$Q$5:$R$79,2),IF((C1708=10),VLOOKUP(H1708,'10 лет'!$Q$5:$R$79,2),IF((C1708=11),VLOOKUP(H1708,'11 лет'!$Q$5:$R$79,2),IF((C1708=12),VLOOKUP(H1708,'12 лет'!$S$5:$T$79,2),IF((C1708=13),VLOOKUP(H1708,'13 лет'!$S$5:$T$79,2),IF((C1708=14),VLOOKUP(H1708,'14 лет'!$S$5:$T$79,2),IF((C1708=15),VLOOKUP(H1708,'15 лет'!$S$5:$T$79,2),IF((C1708=16),VLOOKUP(H1708,'16 лет'!$S$5:$T$79,2),IF((C1708=17),VLOOKUP(H1708,'17 лет'!$S$5:$T$79,2))))))))))))</f>
        <v>0</v>
      </c>
      <c r="J1708" s="28"/>
      <c r="K1708" s="17">
        <f>IF((C1708&lt;=7),VLOOKUP(J1708,'7 лет'!$S$5:$T$79,2),IF((C1708=8),VLOOKUP(J1708,'8 лет'!$S$5:$T$79,2),IF((C1708=9),VLOOKUP(J1708,'9 лет'!$S$5:$T$79,2),IF((C1708=10),VLOOKUP(J1708,'10 лет'!$S$5:$T$79,2),IF((C1708=11),VLOOKUP(J1708,'11 лет'!$S$5:$T$79,2),IF((C1708=12),VLOOKUP(J1708,'12 лет'!$U$5:$V$79,2),IF((C1708=13),VLOOKUP(J1708,'13 лет'!$U$5:$V$79,2),IF((C1708=14),VLOOKUP(J1708,'14 лет'!$U$5:$V$79,2),IF(C1708&gt;=15,"0")))))))))</f>
        <v>0</v>
      </c>
      <c r="L1708" s="28"/>
      <c r="M1708" s="17" t="str">
        <f>IF((C1708=12),VLOOKUP(L1708,'12 лет'!$W$5:$X$85,2),IF((C1708=13),VLOOKUP(L1708,'13 лет'!$W$5:$X$84,2),IF((C1708=14),VLOOKUP(L1708,'14 лет'!$W$5:$X$82,2),IF((C1708=15),VLOOKUP(L1708,'15 лет'!$U$5:$V$82,2),IF((C1708=16),VLOOKUP(L1708,'16 лет'!$U$5:$V$78,2),IF((C1708=17),VLOOKUP(L1708,'17 лет'!$U$5:$V$78,2),IF(C1708&lt;12,"0")))))))</f>
        <v>0</v>
      </c>
      <c r="N1708" s="28"/>
      <c r="O1708" s="17" t="str">
        <f>IF((C1708=15),VLOOKUP(N1708,'15 лет'!$W$5:$X$115,2),IF((C1708=16),VLOOKUP(N1708,'16 лет'!$W$5:$X$113,2),IF((C1708=17),VLOOKUP(N1708,'17 лет'!$W$5:$X$113,2),IF(C1708&lt;15,"0"))))</f>
        <v>0</v>
      </c>
      <c r="P1708" s="11"/>
      <c r="Q1708" s="17">
        <f>IF((C1708&lt;=7),VLOOKUP(P1708,'7 лет'!$U$5:$V$79,2),IF((C1708=8),VLOOKUP(P1708,'8 лет'!$U$5:$V$79,2),IF((C1708=9),VLOOKUP(P1708,'9 лет'!$U$5:$V$79,2),IF((C1708=10),VLOOKUP(P1708,'10 лет'!$U$5:$V$79,2),IF((C1708=11),VLOOKUP(P1708,'11 лет'!$U$5:$V$79,2),IF((C1708=12),VLOOKUP(P1708,'12 лет'!$Y$5:$Z$79,2),IF((C1708=13),VLOOKUP(P1708,'13 лет'!$Y$5:$Z$79,2),IF((C1708=14),VLOOKUP(P1708,'14 лет'!$Y$5:$Z$79,2),IF((C1708=15),VLOOKUP(P1708,'15 лет'!$Y$5:$Z$79,2),IF((C1708=16),VLOOKUP(P1708,'16 лет'!$Y$5:$Z$79,2),IF((C1708=17),VLOOKUP(P1708,'17 лет'!$Y$5:$Z$79,2))))))))))))</f>
        <v>35</v>
      </c>
      <c r="R1708" s="28"/>
      <c r="S1708" s="17">
        <f>IF((C1708&lt;=7),VLOOKUP(R1708,'7 лет'!$W$5:$X$79,2),IF((C1708=8),VLOOKUP(R1708,'8 лет'!$W$5:$X$79,2),IF((C1708=9),VLOOKUP(R1708,'9 лет'!$W$5:$X$79,2),IF((C1708=10),VLOOKUP(R1708,'10 лет'!$W$5:$X$79,2),IF((C1708=11),VLOOKUP(R1708,'11 лет'!$W$5:$X$79,2),IF((C1708=12),VLOOKUP(R1708,'12 лет'!$AA$5:$AB$79,2),IF((C1708=13),VLOOKUP(R1708,'13 лет'!$AA$5:$AB$79,2),IF((C1708=14),VLOOKUP(R1708,'14 лет'!$AA$5:$AB$79,2),IF((C1708=15),VLOOKUP(R1708,'15 лет'!$AA$5:$AB$79,2),IF((C1708=16),VLOOKUP(R1708,'16 лет'!$AA$5:$AB$79,2),IF((C1708=17),VLOOKUP(R1708,'17 лет'!$AA$5:$AB$79,2))))))))))))</f>
        <v>0</v>
      </c>
      <c r="T1708" s="35">
        <f t="shared" si="81"/>
        <v>35</v>
      </c>
      <c r="U1708" s="4">
        <f>'Личное первенство девушки'!U254</f>
        <v>7</v>
      </c>
      <c r="V1708" s="120"/>
      <c r="W1708" s="111"/>
      <c r="X1708" t="str">
        <f>P1694</f>
        <v>Субъект РФ 41</v>
      </c>
    </row>
    <row r="1709" spans="1:24" ht="18.75">
      <c r="A1709" s="28">
        <v>3</v>
      </c>
      <c r="B1709" s="80"/>
      <c r="C1709" s="28"/>
      <c r="D1709" s="28"/>
      <c r="E1709" s="17">
        <f>IF((C1709&lt;=7),VLOOKUP(D1709,'7 лет'!$M$5:$N$78,2),IF((C1709=8),VLOOKUP(D1709,'8 лет'!$M$5:$N$78,2),IF((C1709=9),VLOOKUP(D1709,'9 лет'!$M$5:$N$78,2),IF((C1709=10),VLOOKUP(D1709,'10 лет'!$M$5:$N$78,2),IF((C1709=11),VLOOKUP(D1709,'11 лет'!$M$5:$N$78,2),IF((C1709=12),VLOOKUP(D1709,'12 лет'!$O$5:$P$78,2),IF((C1709=13),VLOOKUP(D1709,'13 лет'!$O$5:$P$78,2),IF((C1709=14),VLOOKUP(D1709,'14 лет'!$O$5:$P$78,2),IF((C1709=15),VLOOKUP(D1709,'15 лет'!$O$5:$P$78,2),IF((C1709=16),VLOOKUP(D1709,'16 лет'!$O$5:$P$78,2),IF((C1709=17),VLOOKUP(D1709,'17 лет'!$O$5:$P$78,2))))))))))))</f>
        <v>0</v>
      </c>
      <c r="F1709" s="28"/>
      <c r="G1709" s="17">
        <f>IF((C1709&lt;=7),VLOOKUP(F1709,'7 лет'!$O$5:$P$79,2),IF((C1709=8),VLOOKUP(F1709,'8 лет'!$O$5:$P$79,2),IF((C1709=9),VLOOKUP(F1709,'9 лет'!$O$5:$P$79,2),IF((C1709=10),VLOOKUP(F1709,'10 лет'!$O$5:$P$79,2),IF((C1709=11),VLOOKUP(F1709,'11 лет'!$O$5:$P$79,2),IF((C1709=12),VLOOKUP(F1709,'12 лет'!$Q$5:$R$79,2),IF((C1709=13),VLOOKUP(F1709,'13 лет'!$Q$5:$R$79,2),IF((C1709=14),VLOOKUP(F1709,'14 лет'!$Q$5:$R$79,2),IF((C1709=15),VLOOKUP(F1709,'15 лет'!$Q$5:$R$79,2),IF((C1709=16),VLOOKUP(F1709,'16 лет'!$Q$5:$R$79,2),IF((C1709=17),VLOOKUP(F1709,'17 лет'!$Q$5:$R$79,2))))))))))))</f>
        <v>0</v>
      </c>
      <c r="H1709" s="28"/>
      <c r="I1709" s="17">
        <f>IF((C1709&lt;=7),VLOOKUP(H1709,'7 лет'!$Q$5:$R$79,2),IF((C1709=8),VLOOKUP(H1709,'8 лет'!$Q$5:$R$79,2),IF((C1709=9),VLOOKUP(H1709,'9 лет'!$Q$5:$R$79,2),IF((C1709=10),VLOOKUP(H1709,'10 лет'!$Q$5:$R$79,2),IF((C1709=11),VLOOKUP(H1709,'11 лет'!$Q$5:$R$79,2),IF((C1709=12),VLOOKUP(H1709,'12 лет'!$S$5:$T$79,2),IF((C1709=13),VLOOKUP(H1709,'13 лет'!$S$5:$T$79,2),IF((C1709=14),VLOOKUP(H1709,'14 лет'!$S$5:$T$79,2),IF((C1709=15),VLOOKUP(H1709,'15 лет'!$S$5:$T$79,2),IF((C1709=16),VLOOKUP(H1709,'16 лет'!$S$5:$T$79,2),IF((C1709=17),VLOOKUP(H1709,'17 лет'!$S$5:$T$79,2))))))))))))</f>
        <v>0</v>
      </c>
      <c r="J1709" s="28"/>
      <c r="K1709" s="17">
        <f>IF((C1709&lt;=7),VLOOKUP(J1709,'7 лет'!$S$5:$T$79,2),IF((C1709=8),VLOOKUP(J1709,'8 лет'!$S$5:$T$79,2),IF((C1709=9),VLOOKUP(J1709,'9 лет'!$S$5:$T$79,2),IF((C1709=10),VLOOKUP(J1709,'10 лет'!$S$5:$T$79,2),IF((C1709=11),VLOOKUP(J1709,'11 лет'!$S$5:$T$79,2),IF((C1709=12),VLOOKUP(J1709,'12 лет'!$U$5:$V$79,2),IF((C1709=13),VLOOKUP(J1709,'13 лет'!$U$5:$V$79,2),IF((C1709=14),VLOOKUP(J1709,'14 лет'!$U$5:$V$79,2),IF(C1709&gt;=15,"0")))))))))</f>
        <v>0</v>
      </c>
      <c r="L1709" s="28"/>
      <c r="M1709" s="17" t="str">
        <f>IF((C1709=12),VLOOKUP(L1709,'12 лет'!$W$5:$X$85,2),IF((C1709=13),VLOOKUP(L1709,'13 лет'!$W$5:$X$84,2),IF((C1709=14),VLOOKUP(L1709,'14 лет'!$W$5:$X$82,2),IF((C1709=15),VLOOKUP(L1709,'15 лет'!$U$5:$V$82,2),IF((C1709=16),VLOOKUP(L1709,'16 лет'!$U$5:$V$78,2),IF((C1709=17),VLOOKUP(L1709,'17 лет'!$U$5:$V$78,2),IF(C1709&lt;12,"0")))))))</f>
        <v>0</v>
      </c>
      <c r="N1709" s="28"/>
      <c r="O1709" s="17" t="str">
        <f>IF((C1709=15),VLOOKUP(N1709,'15 лет'!$W$5:$X$115,2),IF((C1709=16),VLOOKUP(N1709,'16 лет'!$W$5:$X$113,2),IF((C1709=17),VLOOKUP(N1709,'17 лет'!$W$5:$X$113,2),IF(C1709&lt;15,"0"))))</f>
        <v>0</v>
      </c>
      <c r="P1709" s="11"/>
      <c r="Q1709" s="17">
        <f>IF((C1709&lt;=7),VLOOKUP(P1709,'7 лет'!$U$5:$V$79,2),IF((C1709=8),VLOOKUP(P1709,'8 лет'!$U$5:$V$79,2),IF((C1709=9),VLOOKUP(P1709,'9 лет'!$U$5:$V$79,2),IF((C1709=10),VLOOKUP(P1709,'10 лет'!$U$5:$V$79,2),IF((C1709=11),VLOOKUP(P1709,'11 лет'!$U$5:$V$79,2),IF((C1709=12),VLOOKUP(P1709,'12 лет'!$Y$5:$Z$79,2),IF((C1709=13),VLOOKUP(P1709,'13 лет'!$Y$5:$Z$79,2),IF((C1709=14),VLOOKUP(P1709,'14 лет'!$Y$5:$Z$79,2),IF((C1709=15),VLOOKUP(P1709,'15 лет'!$Y$5:$Z$79,2),IF((C1709=16),VLOOKUP(P1709,'16 лет'!$Y$5:$Z$79,2),IF((C1709=17),VLOOKUP(P1709,'17 лет'!$Y$5:$Z$79,2))))))))))))</f>
        <v>35</v>
      </c>
      <c r="R1709" s="28"/>
      <c r="S1709" s="17">
        <f>IF((C1709&lt;=7),VLOOKUP(R1709,'7 лет'!$W$5:$X$79,2),IF((C1709=8),VLOOKUP(R1709,'8 лет'!$W$5:$X$79,2),IF((C1709=9),VLOOKUP(R1709,'9 лет'!$W$5:$X$79,2),IF((C1709=10),VLOOKUP(R1709,'10 лет'!$W$5:$X$79,2),IF((C1709=11),VLOOKUP(R1709,'11 лет'!$W$5:$X$79,2),IF((C1709=12),VLOOKUP(R1709,'12 лет'!$AA$5:$AB$79,2),IF((C1709=13),VLOOKUP(R1709,'13 лет'!$AA$5:$AB$79,2),IF((C1709=14),VLOOKUP(R1709,'14 лет'!$AA$5:$AB$79,2),IF((C1709=15),VLOOKUP(R1709,'15 лет'!$AA$5:$AB$79,2),IF((C1709=16),VLOOKUP(R1709,'16 лет'!$AA$5:$AB$79,2),IF((C1709=17),VLOOKUP(R1709,'17 лет'!$AA$5:$AB$79,2))))))))))))</f>
        <v>0</v>
      </c>
      <c r="T1709" s="35">
        <f t="shared" si="81"/>
        <v>35</v>
      </c>
      <c r="U1709" s="4">
        <f>'Личное первенство девушки'!U255</f>
        <v>7</v>
      </c>
      <c r="V1709" s="120"/>
      <c r="W1709" s="111"/>
      <c r="X1709" t="str">
        <f>P1694</f>
        <v>Субъект РФ 41</v>
      </c>
    </row>
    <row r="1710" spans="1:24" ht="18.75">
      <c r="A1710" s="28">
        <v>4</v>
      </c>
      <c r="B1710" s="80"/>
      <c r="C1710" s="28"/>
      <c r="D1710" s="28"/>
      <c r="E1710" s="17">
        <f>IF((C1710&lt;=7),VLOOKUP(D1710,'7 лет'!$M$5:$N$78,2),IF((C1710=8),VLOOKUP(D1710,'8 лет'!$M$5:$N$78,2),IF((C1710=9),VLOOKUP(D1710,'9 лет'!$M$5:$N$78,2),IF((C1710=10),VLOOKUP(D1710,'10 лет'!$M$5:$N$78,2),IF((C1710=11),VLOOKUP(D1710,'11 лет'!$M$5:$N$78,2),IF((C1710=12),VLOOKUP(D1710,'12 лет'!$O$5:$P$78,2),IF((C1710=13),VLOOKUP(D1710,'13 лет'!$O$5:$P$78,2),IF((C1710=14),VLOOKUP(D1710,'14 лет'!$O$5:$P$78,2),IF((C1710=15),VLOOKUP(D1710,'15 лет'!$O$5:$P$78,2),IF((C1710=16),VLOOKUP(D1710,'16 лет'!$O$5:$P$78,2),IF((C1710=17),VLOOKUP(D1710,'17 лет'!$O$5:$P$78,2))))))))))))</f>
        <v>0</v>
      </c>
      <c r="F1710" s="28"/>
      <c r="G1710" s="17">
        <f>IF((C1710&lt;=7),VLOOKUP(F1710,'7 лет'!$O$5:$P$79,2),IF((C1710=8),VLOOKUP(F1710,'8 лет'!$O$5:$P$79,2),IF((C1710=9),VLOOKUP(F1710,'9 лет'!$O$5:$P$79,2),IF((C1710=10),VLOOKUP(F1710,'10 лет'!$O$5:$P$79,2),IF((C1710=11),VLOOKUP(F1710,'11 лет'!$O$5:$P$79,2),IF((C1710=12),VLOOKUP(F1710,'12 лет'!$Q$5:$R$79,2),IF((C1710=13),VLOOKUP(F1710,'13 лет'!$Q$5:$R$79,2),IF((C1710=14),VLOOKUP(F1710,'14 лет'!$Q$5:$R$79,2),IF((C1710=15),VLOOKUP(F1710,'15 лет'!$Q$5:$R$79,2),IF((C1710=16),VLOOKUP(F1710,'16 лет'!$Q$5:$R$79,2),IF((C1710=17),VLOOKUP(F1710,'17 лет'!$Q$5:$R$79,2))))))))))))</f>
        <v>0</v>
      </c>
      <c r="H1710" s="28"/>
      <c r="I1710" s="17">
        <f>IF((C1710&lt;=7),VLOOKUP(H1710,'7 лет'!$Q$5:$R$79,2),IF((C1710=8),VLOOKUP(H1710,'8 лет'!$Q$5:$R$79,2),IF((C1710=9),VLOOKUP(H1710,'9 лет'!$Q$5:$R$79,2),IF((C1710=10),VLOOKUP(H1710,'10 лет'!$Q$5:$R$79,2),IF((C1710=11),VLOOKUP(H1710,'11 лет'!$Q$5:$R$79,2),IF((C1710=12),VLOOKUP(H1710,'12 лет'!$S$5:$T$79,2),IF((C1710=13),VLOOKUP(H1710,'13 лет'!$S$5:$T$79,2),IF((C1710=14),VLOOKUP(H1710,'14 лет'!$S$5:$T$79,2),IF((C1710=15),VLOOKUP(H1710,'15 лет'!$S$5:$T$79,2),IF((C1710=16),VLOOKUP(H1710,'16 лет'!$S$5:$T$79,2),IF((C1710=17),VLOOKUP(H1710,'17 лет'!$S$5:$T$79,2))))))))))))</f>
        <v>0</v>
      </c>
      <c r="J1710" s="28"/>
      <c r="K1710" s="17">
        <f>IF((C1710&lt;=7),VLOOKUP(J1710,'7 лет'!$S$5:$T$79,2),IF((C1710=8),VLOOKUP(J1710,'8 лет'!$S$5:$T$79,2),IF((C1710=9),VLOOKUP(J1710,'9 лет'!$S$5:$T$79,2),IF((C1710=10),VLOOKUP(J1710,'10 лет'!$S$5:$T$79,2),IF((C1710=11),VLOOKUP(J1710,'11 лет'!$S$5:$T$79,2),IF((C1710=12),VLOOKUP(J1710,'12 лет'!$U$5:$V$79,2),IF((C1710=13),VLOOKUP(J1710,'13 лет'!$U$5:$V$79,2),IF((C1710=14),VLOOKUP(J1710,'14 лет'!$U$5:$V$79,2),IF(C1710&gt;=15,"0")))))))))</f>
        <v>0</v>
      </c>
      <c r="L1710" s="28"/>
      <c r="M1710" s="17" t="str">
        <f>IF((C1710=12),VLOOKUP(L1710,'12 лет'!$W$5:$X$85,2),IF((C1710=13),VLOOKUP(L1710,'13 лет'!$W$5:$X$84,2),IF((C1710=14),VLOOKUP(L1710,'14 лет'!$W$5:$X$82,2),IF((C1710=15),VLOOKUP(L1710,'15 лет'!$U$5:$V$82,2),IF((C1710=16),VLOOKUP(L1710,'16 лет'!$U$5:$V$78,2),IF((C1710=17),VLOOKUP(L1710,'17 лет'!$U$5:$V$78,2),IF(C1710&lt;12,"0")))))))</f>
        <v>0</v>
      </c>
      <c r="N1710" s="28"/>
      <c r="O1710" s="17" t="str">
        <f>IF((C1710=15),VLOOKUP(N1710,'15 лет'!$W$5:$X$115,2),IF((C1710=16),VLOOKUP(N1710,'16 лет'!$W$5:$X$113,2),IF((C1710=17),VLOOKUP(N1710,'17 лет'!$W$5:$X$113,2),IF(C1710&lt;15,"0"))))</f>
        <v>0</v>
      </c>
      <c r="P1710" s="11"/>
      <c r="Q1710" s="17">
        <f>IF((C1710&lt;=7),VLOOKUP(P1710,'7 лет'!$U$5:$V$79,2),IF((C1710=8),VLOOKUP(P1710,'8 лет'!$U$5:$V$79,2),IF((C1710=9),VLOOKUP(P1710,'9 лет'!$U$5:$V$79,2),IF((C1710=10),VLOOKUP(P1710,'10 лет'!$U$5:$V$79,2),IF((C1710=11),VLOOKUP(P1710,'11 лет'!$U$5:$V$79,2),IF((C1710=12),VLOOKUP(P1710,'12 лет'!$Y$5:$Z$79,2),IF((C1710=13),VLOOKUP(P1710,'13 лет'!$Y$5:$Z$79,2),IF((C1710=14),VLOOKUP(P1710,'14 лет'!$Y$5:$Z$79,2),IF((C1710=15),VLOOKUP(P1710,'15 лет'!$Y$5:$Z$79,2),IF((C1710=16),VLOOKUP(P1710,'16 лет'!$Y$5:$Z$79,2),IF((C1710=17),VLOOKUP(P1710,'17 лет'!$Y$5:$Z$79,2))))))))))))</f>
        <v>35</v>
      </c>
      <c r="R1710" s="28"/>
      <c r="S1710" s="17">
        <f>IF((C1710&lt;=7),VLOOKUP(R1710,'7 лет'!$W$5:$X$79,2),IF((C1710=8),VLOOKUP(R1710,'8 лет'!$W$5:$X$79,2),IF((C1710=9),VLOOKUP(R1710,'9 лет'!$W$5:$X$79,2),IF((C1710=10),VLOOKUP(R1710,'10 лет'!$W$5:$X$79,2),IF((C1710=11),VLOOKUP(R1710,'11 лет'!$W$5:$X$79,2),IF((C1710=12),VLOOKUP(R1710,'12 лет'!$AA$5:$AB$79,2),IF((C1710=13),VLOOKUP(R1710,'13 лет'!$AA$5:$AB$79,2),IF((C1710=14),VLOOKUP(R1710,'14 лет'!$AA$5:$AB$79,2),IF((C1710=15),VLOOKUP(R1710,'15 лет'!$AA$5:$AB$79,2),IF((C1710=16),VLOOKUP(R1710,'16 лет'!$AA$5:$AB$79,2),IF((C1710=17),VLOOKUP(R1710,'17 лет'!$AA$5:$AB$79,2))))))))))))</f>
        <v>0</v>
      </c>
      <c r="T1710" s="35">
        <f t="shared" si="81"/>
        <v>35</v>
      </c>
      <c r="U1710" s="4">
        <f>'Личное первенство девушки'!U256</f>
        <v>7</v>
      </c>
      <c r="V1710" s="120"/>
      <c r="W1710" s="111"/>
      <c r="X1710" t="str">
        <f>P1694</f>
        <v>Субъект РФ 41</v>
      </c>
    </row>
    <row r="1711" spans="1:24" ht="18.75">
      <c r="A1711" s="28">
        <v>5</v>
      </c>
      <c r="B1711" s="84"/>
      <c r="C1711" s="30"/>
      <c r="D1711" s="14"/>
      <c r="E1711" s="17">
        <f>IF((C1711&lt;=7),VLOOKUP(D1711,'7 лет'!$M$5:$N$78,2),IF((C1711=8),VLOOKUP(D1711,'8 лет'!$M$5:$N$78,2),IF((C1711=9),VLOOKUP(D1711,'9 лет'!$M$5:$N$78,2),IF((C1711=10),VLOOKUP(D1711,'10 лет'!$M$5:$N$78,2),IF((C1711=11),VLOOKUP(D1711,'11 лет'!$M$5:$N$78,2),IF((C1711=12),VLOOKUP(D1711,'12 лет'!$O$5:$P$78,2),IF((C1711=13),VLOOKUP(D1711,'13 лет'!$O$5:$P$78,2),IF((C1711=14),VLOOKUP(D1711,'14 лет'!$O$5:$P$78,2),IF((C1711=15),VLOOKUP(D1711,'15 лет'!$O$5:$P$78,2),IF((C1711=16),VLOOKUP(D1711,'16 лет'!$O$5:$P$78,2),IF((C1711=17),VLOOKUP(D1711,'17 лет'!$O$5:$P$78,2))))))))))))</f>
        <v>0</v>
      </c>
      <c r="F1711" s="14"/>
      <c r="G1711" s="17">
        <f>IF((C1711&lt;=7),VLOOKUP(F1711,'7 лет'!$O$5:$P$79,2),IF((C1711=8),VLOOKUP(F1711,'8 лет'!$O$5:$P$79,2),IF((C1711=9),VLOOKUP(F1711,'9 лет'!$O$5:$P$79,2),IF((C1711=10),VLOOKUP(F1711,'10 лет'!$O$5:$P$79,2),IF((C1711=11),VLOOKUP(F1711,'11 лет'!$O$5:$P$79,2),IF((C1711=12),VLOOKUP(F1711,'12 лет'!$Q$5:$R$79,2),IF((C1711=13),VLOOKUP(F1711,'13 лет'!$Q$5:$R$79,2),IF((C1711=14),VLOOKUP(F1711,'14 лет'!$Q$5:$R$79,2),IF((C1711=15),VLOOKUP(F1711,'15 лет'!$Q$5:$R$79,2),IF((C1711=16),VLOOKUP(F1711,'16 лет'!$Q$5:$R$79,2),IF((C1711=17),VLOOKUP(F1711,'17 лет'!$Q$5:$R$79,2))))))))))))</f>
        <v>0</v>
      </c>
      <c r="H1711" s="14"/>
      <c r="I1711" s="17">
        <f>IF((C1711&lt;=7),VLOOKUP(H1711,'7 лет'!$Q$5:$R$79,2),IF((C1711=8),VLOOKUP(H1711,'8 лет'!$Q$5:$R$79,2),IF((C1711=9),VLOOKUP(H1711,'9 лет'!$Q$5:$R$79,2),IF((C1711=10),VLOOKUP(H1711,'10 лет'!$Q$5:$R$79,2),IF((C1711=11),VLOOKUP(H1711,'11 лет'!$Q$5:$R$79,2),IF((C1711=12),VLOOKUP(H1711,'12 лет'!$S$5:$T$79,2),IF((C1711=13),VLOOKUP(H1711,'13 лет'!$S$5:$T$79,2),IF((C1711=14),VLOOKUP(H1711,'14 лет'!$S$5:$T$79,2),IF((C1711=15),VLOOKUP(H1711,'15 лет'!$S$5:$T$79,2),IF((C1711=16),VLOOKUP(H1711,'16 лет'!$S$5:$T$79,2),IF((C1711=17),VLOOKUP(H1711,'17 лет'!$S$5:$T$79,2))))))))))))</f>
        <v>0</v>
      </c>
      <c r="J1711" s="14"/>
      <c r="K1711" s="17">
        <f>IF((C1711&lt;=7),VLOOKUP(J1711,'7 лет'!$S$5:$T$79,2),IF((C1711=8),VLOOKUP(J1711,'8 лет'!$S$5:$T$79,2),IF((C1711=9),VLOOKUP(J1711,'9 лет'!$S$5:$T$79,2),IF((C1711=10),VLOOKUP(J1711,'10 лет'!$S$5:$T$79,2),IF((C1711=11),VLOOKUP(J1711,'11 лет'!$S$5:$T$79,2),IF((C1711=12),VLOOKUP(J1711,'12 лет'!$U$5:$V$79,2),IF((C1711=13),VLOOKUP(J1711,'13 лет'!$U$5:$V$79,2),IF((C1711=14),VLOOKUP(J1711,'14 лет'!$U$5:$V$79,2),IF(C1711&gt;=15,"0")))))))))</f>
        <v>0</v>
      </c>
      <c r="L1711" s="28"/>
      <c r="M1711" s="17" t="str">
        <f>IF((C1711=12),VLOOKUP(L1711,'12 лет'!$W$5:$X$85,2),IF((C1711=13),VLOOKUP(L1711,'13 лет'!$W$5:$X$84,2),IF((C1711=14),VLOOKUP(L1711,'14 лет'!$W$5:$X$82,2),IF((C1711=15),VLOOKUP(L1711,'15 лет'!$U$5:$V$82,2),IF((C1711=16),VLOOKUP(L1711,'16 лет'!$U$5:$V$78,2),IF((C1711=17),VLOOKUP(L1711,'17 лет'!$U$5:$V$78,2),IF(C1711&lt;12,"0")))))))</f>
        <v>0</v>
      </c>
      <c r="N1711" s="14"/>
      <c r="O1711" s="17" t="str">
        <f>IF((C1711=15),VLOOKUP(N1711,'15 лет'!$W$5:$X$115,2),IF((C1711=16),VLOOKUP(N1711,'16 лет'!$W$5:$X$113,2),IF((C1711=17),VLOOKUP(N1711,'17 лет'!$W$5:$X$113,2),IF(C1711&lt;15,"0"))))</f>
        <v>0</v>
      </c>
      <c r="P1711" s="14"/>
      <c r="Q1711" s="17">
        <f>IF((C1711&lt;=7),VLOOKUP(P1711,'7 лет'!$U$5:$V$79,2),IF((C1711=8),VLOOKUP(P1711,'8 лет'!$U$5:$V$79,2),IF((C1711=9),VLOOKUP(P1711,'9 лет'!$U$5:$V$79,2),IF((C1711=10),VLOOKUP(P1711,'10 лет'!$U$5:$V$79,2),IF((C1711=11),VLOOKUP(P1711,'11 лет'!$U$5:$V$79,2),IF((C1711=12),VLOOKUP(P1711,'12 лет'!$Y$5:$Z$79,2),IF((C1711=13),VLOOKUP(P1711,'13 лет'!$Y$5:$Z$79,2),IF((C1711=14),VLOOKUP(P1711,'14 лет'!$Y$5:$Z$79,2),IF((C1711=15),VLOOKUP(P1711,'15 лет'!$Y$5:$Z$79,2),IF((C1711=16),VLOOKUP(P1711,'16 лет'!$Y$5:$Z$79,2),IF((C1711=17),VLOOKUP(P1711,'17 лет'!$Y$5:$Z$79,2))))))))))))</f>
        <v>35</v>
      </c>
      <c r="R1711" s="14"/>
      <c r="S1711" s="17">
        <f>IF((C1711&lt;=7),VLOOKUP(R1711,'7 лет'!$W$5:$X$79,2),IF((C1711=8),VLOOKUP(R1711,'8 лет'!$W$5:$X$79,2),IF((C1711=9),VLOOKUP(R1711,'9 лет'!$W$5:$X$79,2),IF((C1711=10),VLOOKUP(R1711,'10 лет'!$W$5:$X$79,2),IF((C1711=11),VLOOKUP(R1711,'11 лет'!$W$5:$X$79,2),IF((C1711=12),VLOOKUP(R1711,'12 лет'!$AA$5:$AB$79,2),IF((C1711=13),VLOOKUP(R1711,'13 лет'!$AA$5:$AB$79,2),IF((C1711=14),VLOOKUP(R1711,'14 лет'!$AA$5:$AB$79,2),IF((C1711=15),VLOOKUP(R1711,'15 лет'!$AA$5:$AB$79,2),IF((C1711=16),VLOOKUP(R1711,'16 лет'!$AA$5:$AB$79,2),IF((C1711=17),VLOOKUP(R1711,'17 лет'!$AA$5:$AB$79,2))))))))))))</f>
        <v>0</v>
      </c>
      <c r="T1711" s="35">
        <f t="shared" si="81"/>
        <v>35</v>
      </c>
      <c r="U1711" s="4">
        <f>'Личное первенство девушки'!U257</f>
        <v>7</v>
      </c>
      <c r="V1711" s="120"/>
      <c r="W1711" s="111"/>
      <c r="X1711" t="str">
        <f>P1694</f>
        <v>Субъект РФ 41</v>
      </c>
    </row>
    <row r="1712" spans="1:24" ht="18.75">
      <c r="A1712" s="28">
        <v>6</v>
      </c>
      <c r="B1712" s="84"/>
      <c r="C1712" s="30"/>
      <c r="D1712" s="14"/>
      <c r="E1712" s="17">
        <f>IF((C1712&lt;=7),VLOOKUP(D1712,'7 лет'!$M$5:$N$78,2),IF((C1712=8),VLOOKUP(D1712,'8 лет'!$M$5:$N$78,2),IF((C1712=9),VLOOKUP(D1712,'9 лет'!$M$5:$N$78,2),IF((C1712=10),VLOOKUP(D1712,'10 лет'!$M$5:$N$78,2),IF((C1712=11),VLOOKUP(D1712,'11 лет'!$M$5:$N$78,2),IF((C1712=12),VLOOKUP(D1712,'12 лет'!$O$5:$P$78,2),IF((C1712=13),VLOOKUP(D1712,'13 лет'!$O$5:$P$78,2),IF((C1712=14),VLOOKUP(D1712,'14 лет'!$O$5:$P$78,2),IF((C1712=15),VLOOKUP(D1712,'15 лет'!$O$5:$P$78,2),IF((C1712=16),VLOOKUP(D1712,'16 лет'!$O$5:$P$78,2),IF((C1712=17),VLOOKUP(D1712,'17 лет'!$O$5:$P$78,2))))))))))))</f>
        <v>0</v>
      </c>
      <c r="F1712" s="14"/>
      <c r="G1712" s="17">
        <f>IF((C1712&lt;=7),VLOOKUP(F1712,'7 лет'!$O$5:$P$79,2),IF((C1712=8),VLOOKUP(F1712,'8 лет'!$O$5:$P$79,2),IF((C1712=9),VLOOKUP(F1712,'9 лет'!$O$5:$P$79,2),IF((C1712=10),VLOOKUP(F1712,'10 лет'!$O$5:$P$79,2),IF((C1712=11),VLOOKUP(F1712,'11 лет'!$O$5:$P$79,2),IF((C1712=12),VLOOKUP(F1712,'12 лет'!$Q$5:$R$79,2),IF((C1712=13),VLOOKUP(F1712,'13 лет'!$Q$5:$R$79,2),IF((C1712=14),VLOOKUP(F1712,'14 лет'!$Q$5:$R$79,2),IF((C1712=15),VLOOKUP(F1712,'15 лет'!$Q$5:$R$79,2),IF((C1712=16),VLOOKUP(F1712,'16 лет'!$Q$5:$R$79,2),IF((C1712=17),VLOOKUP(F1712,'17 лет'!$Q$5:$R$79,2))))))))))))</f>
        <v>0</v>
      </c>
      <c r="H1712" s="14"/>
      <c r="I1712" s="17">
        <f>IF((C1712&lt;=7),VLOOKUP(H1712,'7 лет'!$Q$5:$R$79,2),IF((C1712=8),VLOOKUP(H1712,'8 лет'!$Q$5:$R$79,2),IF((C1712=9),VLOOKUP(H1712,'9 лет'!$Q$5:$R$79,2),IF((C1712=10),VLOOKUP(H1712,'10 лет'!$Q$5:$R$79,2),IF((C1712=11),VLOOKUP(H1712,'11 лет'!$Q$5:$R$79,2),IF((C1712=12),VLOOKUP(H1712,'12 лет'!$S$5:$T$79,2),IF((C1712=13),VLOOKUP(H1712,'13 лет'!$S$5:$T$79,2),IF((C1712=14),VLOOKUP(H1712,'14 лет'!$S$5:$T$79,2),IF((C1712=15),VLOOKUP(H1712,'15 лет'!$S$5:$T$79,2),IF((C1712=16),VLOOKUP(H1712,'16 лет'!$S$5:$T$79,2),IF((C1712=17),VLOOKUP(H1712,'17 лет'!$S$5:$T$79,2))))))))))))</f>
        <v>0</v>
      </c>
      <c r="J1712" s="14"/>
      <c r="K1712" s="17">
        <f>IF((C1712&lt;=7),VLOOKUP(J1712,'7 лет'!$S$5:$T$79,2),IF((C1712=8),VLOOKUP(J1712,'8 лет'!$S$5:$T$79,2),IF((C1712=9),VLOOKUP(J1712,'9 лет'!$S$5:$T$79,2),IF((C1712=10),VLOOKUP(J1712,'10 лет'!$S$5:$T$79,2),IF((C1712=11),VLOOKUP(J1712,'11 лет'!$S$5:$T$79,2),IF((C1712=12),VLOOKUP(J1712,'12 лет'!$U$5:$V$79,2),IF((C1712=13),VLOOKUP(J1712,'13 лет'!$U$5:$V$79,2),IF((C1712=14),VLOOKUP(J1712,'14 лет'!$U$5:$V$79,2),IF(C1712&gt;=15,"0")))))))))</f>
        <v>0</v>
      </c>
      <c r="L1712" s="28"/>
      <c r="M1712" s="17" t="str">
        <f>IF((C1712=12),VLOOKUP(L1712,'12 лет'!$W$5:$X$85,2),IF((C1712=13),VLOOKUP(L1712,'13 лет'!$W$5:$X$84,2),IF((C1712=14),VLOOKUP(L1712,'14 лет'!$W$5:$X$82,2),IF((C1712=15),VLOOKUP(L1712,'15 лет'!$U$5:$V$82,2),IF((C1712=16),VLOOKUP(L1712,'16 лет'!$U$5:$V$78,2),IF((C1712=17),VLOOKUP(L1712,'17 лет'!$U$5:$V$78,2),IF(C1712&lt;12,"0")))))))</f>
        <v>0</v>
      </c>
      <c r="N1712" s="14"/>
      <c r="O1712" s="17" t="str">
        <f>IF((C1712=15),VLOOKUP(N1712,'15 лет'!$W$5:$X$115,2),IF((C1712=16),VLOOKUP(N1712,'16 лет'!$W$5:$X$113,2),IF((C1712=17),VLOOKUP(N1712,'17 лет'!$W$5:$X$113,2),IF(C1712&lt;15,"0"))))</f>
        <v>0</v>
      </c>
      <c r="P1712" s="14"/>
      <c r="Q1712" s="17">
        <f>IF((C1712&lt;=7),VLOOKUP(P1712,'7 лет'!$U$5:$V$79,2),IF((C1712=8),VLOOKUP(P1712,'8 лет'!$U$5:$V$79,2),IF((C1712=9),VLOOKUP(P1712,'9 лет'!$U$5:$V$79,2),IF((C1712=10),VLOOKUP(P1712,'10 лет'!$U$5:$V$79,2),IF((C1712=11),VLOOKUP(P1712,'11 лет'!$U$5:$V$79,2),IF((C1712=12),VLOOKUP(P1712,'12 лет'!$Y$5:$Z$79,2),IF((C1712=13),VLOOKUP(P1712,'13 лет'!$Y$5:$Z$79,2),IF((C1712=14),VLOOKUP(P1712,'14 лет'!$Y$5:$Z$79,2),IF((C1712=15),VLOOKUP(P1712,'15 лет'!$Y$5:$Z$79,2),IF((C1712=16),VLOOKUP(P1712,'16 лет'!$Y$5:$Z$79,2),IF((C1712=17),VLOOKUP(P1712,'17 лет'!$Y$5:$Z$79,2))))))))))))</f>
        <v>35</v>
      </c>
      <c r="R1712" s="14"/>
      <c r="S1712" s="17">
        <f>IF((C1712&lt;=7),VLOOKUP(R1712,'7 лет'!$W$5:$X$79,2),IF((C1712=8),VLOOKUP(R1712,'8 лет'!$W$5:$X$79,2),IF((C1712=9),VLOOKUP(R1712,'9 лет'!$W$5:$X$79,2),IF((C1712=10),VLOOKUP(R1712,'10 лет'!$W$5:$X$79,2),IF((C1712=11),VLOOKUP(R1712,'11 лет'!$W$5:$X$79,2),IF((C1712=12),VLOOKUP(R1712,'12 лет'!$AA$5:$AB$79,2),IF((C1712=13),VLOOKUP(R1712,'13 лет'!$AA$5:$AB$79,2),IF((C1712=14),VLOOKUP(R1712,'14 лет'!$AA$5:$AB$79,2),IF((C1712=15),VLOOKUP(R1712,'15 лет'!$AA$5:$AB$79,2),IF((C1712=16),VLOOKUP(R1712,'16 лет'!$AA$5:$AB$79,2),IF((C1712=17),VLOOKUP(R1712,'17 лет'!$AA$5:$AB$79,2))))))))))))</f>
        <v>0</v>
      </c>
      <c r="T1712" s="35">
        <f t="shared" si="81"/>
        <v>35</v>
      </c>
      <c r="U1712" s="4">
        <f>'Личное первенство девушки'!U258</f>
        <v>7</v>
      </c>
      <c r="V1712" s="120"/>
      <c r="W1712" s="111"/>
      <c r="X1712" t="str">
        <f>P1694</f>
        <v>Субъект РФ 41</v>
      </c>
    </row>
    <row r="1713" spans="1:23" ht="18.75">
      <c r="A1713" s="122"/>
      <c r="B1713" s="123"/>
      <c r="C1713" s="123"/>
      <c r="D1713" s="123"/>
      <c r="E1713" s="123"/>
      <c r="F1713" s="123"/>
      <c r="G1713" s="123"/>
      <c r="H1713" s="123"/>
      <c r="I1713" s="123"/>
      <c r="J1713" s="123"/>
      <c r="K1713" s="123"/>
      <c r="L1713" s="123"/>
      <c r="M1713" s="123"/>
      <c r="N1713" s="123"/>
      <c r="O1713" s="123"/>
      <c r="P1713" s="128" t="s">
        <v>293</v>
      </c>
      <c r="Q1713" s="128"/>
      <c r="R1713" s="128"/>
      <c r="S1713" s="129"/>
      <c r="T1713" s="124">
        <f ca="1">SUMPRODUCT(LARGE($T$1707:$T$1712,ROW(INDIRECT("T1:T"&amp;Z17))))</f>
        <v>175</v>
      </c>
      <c r="U1713" s="125"/>
      <c r="V1713" s="120"/>
      <c r="W1713" s="111"/>
    </row>
    <row r="1714" spans="1:23" ht="30" customHeight="1">
      <c r="A1714" s="131"/>
      <c r="B1714" s="132"/>
      <c r="C1714" s="132"/>
      <c r="D1714" s="132"/>
      <c r="E1714" s="132"/>
      <c r="F1714" s="132"/>
      <c r="G1714" s="132"/>
      <c r="H1714" s="132"/>
      <c r="I1714" s="132"/>
      <c r="J1714" s="132"/>
      <c r="K1714" s="132"/>
      <c r="L1714" s="132"/>
      <c r="M1714" s="132"/>
      <c r="N1714" s="132"/>
      <c r="O1714" s="132"/>
      <c r="P1714" s="126" t="s">
        <v>294</v>
      </c>
      <c r="Q1714" s="126"/>
      <c r="R1714" s="126"/>
      <c r="S1714" s="126"/>
      <c r="T1714" s="133">
        <f ca="1">SUM(T1705+T1713)</f>
        <v>425</v>
      </c>
      <c r="U1714" s="134"/>
      <c r="V1714" s="121"/>
      <c r="W1714" s="112"/>
    </row>
    <row r="1715" spans="1:23">
      <c r="A1715" s="15"/>
      <c r="B1715" s="15"/>
      <c r="C1715" s="15"/>
      <c r="D1715" s="15"/>
      <c r="E1715" s="15"/>
      <c r="F1715" s="15"/>
      <c r="G1715" s="15"/>
      <c r="H1715" s="15"/>
      <c r="I1715" s="15"/>
      <c r="J1715" s="15"/>
      <c r="K1715" s="15"/>
      <c r="L1715" s="15"/>
      <c r="M1715" s="15"/>
      <c r="N1715" s="15"/>
      <c r="O1715" s="15"/>
      <c r="P1715" s="15"/>
      <c r="Q1715" s="15"/>
      <c r="R1715" s="15"/>
      <c r="S1715" s="15"/>
      <c r="T1715" s="15"/>
    </row>
    <row r="1716" spans="1:23">
      <c r="A1716" s="16"/>
      <c r="C1716" s="16"/>
      <c r="D1716" s="16"/>
      <c r="E1716" s="16"/>
      <c r="F1716" s="16"/>
      <c r="G1716" s="16"/>
      <c r="H1716" s="16"/>
      <c r="I1716" s="16"/>
      <c r="J1716" s="16"/>
      <c r="K1716" s="15"/>
      <c r="L1716" s="15"/>
      <c r="M1716" s="16"/>
      <c r="N1716" s="16"/>
      <c r="O1716" s="16"/>
      <c r="P1716" s="16"/>
      <c r="Q1716" s="16"/>
      <c r="R1716" s="16"/>
      <c r="S1716" s="16"/>
      <c r="T1716" s="16"/>
    </row>
    <row r="1717" spans="1:23">
      <c r="A1717" s="16"/>
      <c r="C1717" s="16"/>
      <c r="D1717" s="16"/>
      <c r="E1717" s="16"/>
      <c r="F1717" s="16"/>
      <c r="G1717" s="16"/>
      <c r="H1717" s="16"/>
      <c r="I1717" s="16"/>
      <c r="J1717" s="16"/>
      <c r="K1717" s="15"/>
      <c r="L1717" s="15"/>
      <c r="M1717" s="16"/>
      <c r="N1717" s="16"/>
      <c r="O1717" s="16"/>
      <c r="P1717" s="16"/>
      <c r="Q1717" s="16"/>
      <c r="R1717" s="16"/>
      <c r="S1717" s="16"/>
      <c r="T1717" s="16"/>
    </row>
    <row r="1718" spans="1:23" ht="16.5">
      <c r="A1718" s="15"/>
      <c r="B1718" s="81" t="s">
        <v>181</v>
      </c>
      <c r="C1718" s="15"/>
      <c r="D1718" s="15"/>
      <c r="E1718" s="15"/>
      <c r="F1718" s="15"/>
      <c r="G1718" s="15"/>
      <c r="H1718" s="15"/>
      <c r="I1718" s="15"/>
      <c r="J1718" s="15"/>
      <c r="K1718" s="15"/>
      <c r="L1718" s="15"/>
      <c r="M1718" s="15"/>
      <c r="N1718" s="15"/>
      <c r="O1718" s="15"/>
      <c r="P1718" s="15"/>
      <c r="Q1718" s="15"/>
      <c r="R1718" s="15"/>
      <c r="S1718" s="15"/>
      <c r="T1718" s="15"/>
    </row>
    <row r="1719" spans="1:23">
      <c r="A1719" s="15"/>
      <c r="B1719" s="16"/>
      <c r="C1719" s="16"/>
      <c r="D1719" s="15"/>
      <c r="E1719" s="15"/>
      <c r="F1719" s="15"/>
      <c r="G1719" s="15"/>
      <c r="H1719" s="15"/>
      <c r="I1719" s="15"/>
      <c r="J1719" s="15"/>
      <c r="K1719" s="15"/>
      <c r="L1719" s="15"/>
      <c r="M1719" s="15"/>
      <c r="N1719" s="15"/>
      <c r="O1719" s="15"/>
      <c r="P1719" s="15"/>
      <c r="Q1719" s="15"/>
      <c r="R1719" s="15"/>
      <c r="S1719" s="15"/>
      <c r="T1719" s="15"/>
    </row>
    <row r="1720" spans="1:23">
      <c r="A1720" s="15"/>
      <c r="B1720" s="15"/>
      <c r="C1720" s="16"/>
      <c r="D1720" s="15"/>
      <c r="E1720" s="15"/>
      <c r="F1720" s="15"/>
      <c r="G1720" s="15"/>
      <c r="H1720" s="15"/>
      <c r="I1720" s="15"/>
      <c r="J1720" s="15"/>
      <c r="K1720" s="15"/>
      <c r="L1720" s="15"/>
      <c r="M1720" s="15"/>
      <c r="N1720" s="15"/>
      <c r="O1720" s="15"/>
      <c r="P1720" s="15"/>
      <c r="Q1720" s="15"/>
      <c r="R1720" s="15"/>
      <c r="S1720" s="15"/>
      <c r="T1720" s="15"/>
    </row>
    <row r="1721" spans="1:23" ht="16.5">
      <c r="A1721" s="15"/>
      <c r="B1721" s="81" t="s">
        <v>182</v>
      </c>
      <c r="C1721" s="16"/>
      <c r="D1721" s="15"/>
      <c r="E1721" s="15"/>
      <c r="F1721" s="15"/>
      <c r="G1721" s="15"/>
      <c r="H1721" s="15"/>
      <c r="I1721" s="15"/>
      <c r="J1721" s="15"/>
      <c r="K1721" s="15"/>
      <c r="L1721" s="15"/>
      <c r="M1721" s="15"/>
      <c r="N1721" s="15"/>
      <c r="O1721" s="15"/>
      <c r="P1721" s="15"/>
      <c r="Q1721" s="15"/>
      <c r="R1721" s="15"/>
      <c r="S1721" s="15"/>
      <c r="T1721" s="15"/>
    </row>
    <row r="1723" spans="1:23" ht="18.75">
      <c r="A1723" s="113" t="s">
        <v>999</v>
      </c>
      <c r="B1723" s="113"/>
      <c r="C1723" s="113"/>
      <c r="D1723" s="113"/>
      <c r="E1723" s="113"/>
      <c r="F1723" s="113"/>
      <c r="G1723" s="113"/>
      <c r="H1723" s="113"/>
      <c r="I1723" s="113"/>
      <c r="J1723" s="113"/>
      <c r="K1723" s="113"/>
      <c r="L1723" s="113"/>
      <c r="M1723" s="113"/>
      <c r="N1723" s="113"/>
      <c r="O1723" s="113"/>
      <c r="P1723" s="113"/>
      <c r="Q1723" s="113"/>
      <c r="R1723" s="113"/>
      <c r="S1723" s="113"/>
      <c r="T1723" s="113"/>
      <c r="U1723" s="113"/>
      <c r="V1723" s="113"/>
      <c r="W1723" s="113"/>
    </row>
    <row r="1724" spans="1:23" ht="18.75">
      <c r="A1724" s="113" t="s">
        <v>998</v>
      </c>
      <c r="B1724" s="113"/>
      <c r="C1724" s="113"/>
      <c r="D1724" s="113"/>
      <c r="E1724" s="113"/>
      <c r="F1724" s="113"/>
      <c r="G1724" s="113"/>
      <c r="H1724" s="113"/>
      <c r="I1724" s="113"/>
      <c r="J1724" s="113"/>
      <c r="K1724" s="113"/>
      <c r="L1724" s="113"/>
      <c r="M1724" s="113"/>
      <c r="N1724" s="113"/>
      <c r="O1724" s="113"/>
      <c r="P1724" s="113"/>
      <c r="Q1724" s="113"/>
      <c r="R1724" s="113"/>
      <c r="S1724" s="113"/>
      <c r="T1724" s="113"/>
      <c r="U1724" s="113"/>
      <c r="V1724" s="113"/>
      <c r="W1724" s="113"/>
    </row>
    <row r="1726" spans="1:23">
      <c r="A1726" s="114" t="s">
        <v>169</v>
      </c>
      <c r="B1726" s="114"/>
      <c r="C1726" s="114"/>
      <c r="D1726" s="114"/>
      <c r="E1726" s="114"/>
      <c r="F1726" s="114"/>
      <c r="G1726" s="114"/>
      <c r="H1726" s="114"/>
      <c r="I1726" s="114"/>
      <c r="J1726" s="114"/>
      <c r="K1726" s="114"/>
      <c r="L1726" s="114"/>
      <c r="M1726" s="114"/>
      <c r="N1726" s="114"/>
      <c r="O1726" s="114"/>
      <c r="P1726" s="114"/>
      <c r="Q1726" s="114"/>
      <c r="R1726" s="114"/>
      <c r="S1726" s="114"/>
      <c r="T1726" s="114"/>
      <c r="U1726" s="114"/>
      <c r="V1726" s="114"/>
      <c r="W1726" s="114"/>
    </row>
    <row r="1727" spans="1:23">
      <c r="A1727" s="45"/>
      <c r="B1727" s="45"/>
      <c r="C1727" s="45"/>
      <c r="D1727" s="45"/>
      <c r="E1727" s="45"/>
      <c r="F1727" s="45"/>
      <c r="G1727" s="45"/>
      <c r="H1727" s="45"/>
      <c r="I1727" s="45"/>
      <c r="J1727" s="45"/>
      <c r="K1727" s="45"/>
      <c r="L1727" s="45"/>
      <c r="M1727" s="45"/>
      <c r="N1727" s="45"/>
      <c r="O1727" s="45"/>
      <c r="P1727" s="45"/>
      <c r="Q1727" s="45"/>
      <c r="R1727" s="45"/>
      <c r="S1727" s="45"/>
      <c r="T1727" s="45"/>
      <c r="U1727" s="45"/>
      <c r="V1727" s="45"/>
      <c r="W1727" s="45"/>
    </row>
    <row r="1728" spans="1:23" ht="18.75">
      <c r="A1728" s="115" t="s">
        <v>1013</v>
      </c>
      <c r="B1728" s="115"/>
      <c r="C1728" s="115"/>
      <c r="D1728" s="115"/>
      <c r="E1728" s="115"/>
      <c r="F1728" s="115"/>
      <c r="G1728" s="115"/>
      <c r="H1728" s="115"/>
      <c r="I1728" s="115"/>
      <c r="J1728" s="115"/>
      <c r="K1728" s="115"/>
      <c r="L1728" s="115"/>
      <c r="M1728" s="115"/>
      <c r="N1728" s="115"/>
      <c r="O1728" s="115"/>
      <c r="P1728" s="115"/>
      <c r="Q1728" s="115"/>
      <c r="R1728" s="115"/>
      <c r="S1728" s="115"/>
      <c r="T1728" s="115"/>
      <c r="U1728" s="115"/>
      <c r="V1728" s="115"/>
      <c r="W1728" s="115"/>
    </row>
    <row r="1729" spans="1:24" ht="18.75">
      <c r="A1729" s="115" t="s">
        <v>996</v>
      </c>
      <c r="B1729" s="115"/>
      <c r="C1729" s="115"/>
      <c r="D1729" s="115"/>
      <c r="E1729" s="115"/>
      <c r="F1729" s="115"/>
      <c r="G1729" s="115"/>
      <c r="H1729" s="115"/>
      <c r="I1729" s="115"/>
      <c r="J1729" s="115"/>
      <c r="K1729" s="115"/>
      <c r="L1729" s="115"/>
      <c r="M1729" s="115"/>
      <c r="N1729" s="115"/>
      <c r="O1729" s="115"/>
      <c r="P1729" s="115"/>
      <c r="Q1729" s="115"/>
      <c r="R1729" s="115"/>
      <c r="S1729" s="115"/>
      <c r="T1729" s="115"/>
      <c r="U1729" s="115"/>
      <c r="V1729" s="115"/>
      <c r="W1729" s="115"/>
    </row>
    <row r="1730" spans="1:24" ht="18.75">
      <c r="A1730" s="116" t="s">
        <v>997</v>
      </c>
      <c r="B1730" s="116"/>
      <c r="C1730" s="116"/>
      <c r="D1730" s="116"/>
      <c r="E1730" s="116"/>
      <c r="F1730" s="116"/>
      <c r="G1730" s="116"/>
      <c r="H1730" s="116"/>
      <c r="I1730" s="116"/>
      <c r="J1730" s="116"/>
      <c r="K1730" s="116"/>
      <c r="L1730" s="116"/>
      <c r="M1730" s="116"/>
      <c r="N1730" s="116"/>
      <c r="O1730" s="116"/>
      <c r="P1730" s="116"/>
      <c r="Q1730" s="116"/>
      <c r="R1730" s="116"/>
      <c r="S1730" s="116"/>
      <c r="T1730" s="116"/>
      <c r="U1730" s="116"/>
      <c r="V1730" s="116"/>
      <c r="W1730" s="116"/>
    </row>
    <row r="1731" spans="1:24" ht="18.75">
      <c r="A1731" s="52"/>
      <c r="B1731" s="52"/>
      <c r="C1731" s="52"/>
      <c r="D1731" s="52"/>
      <c r="E1731" s="52"/>
      <c r="F1731" s="52"/>
      <c r="G1731" s="52"/>
      <c r="H1731" s="52"/>
      <c r="I1731" s="52"/>
      <c r="J1731" s="52"/>
      <c r="K1731" s="52"/>
      <c r="L1731" s="52"/>
      <c r="M1731" s="52"/>
      <c r="N1731" s="52"/>
      <c r="O1731" s="52"/>
      <c r="P1731" s="52"/>
      <c r="Q1731" s="52"/>
      <c r="R1731" s="52"/>
      <c r="S1731" s="52"/>
      <c r="T1731" s="52"/>
      <c r="U1731" s="52"/>
      <c r="V1731" s="52"/>
    </row>
    <row r="1732" spans="1:24">
      <c r="A1732" s="10"/>
      <c r="B1732" s="10"/>
      <c r="C1732" s="10"/>
      <c r="D1732" s="10"/>
      <c r="E1732" s="10"/>
      <c r="F1732" s="10"/>
      <c r="G1732" s="10"/>
      <c r="H1732" s="10"/>
      <c r="I1732" s="10"/>
      <c r="J1732" s="10"/>
      <c r="K1732" s="10"/>
      <c r="L1732" s="10"/>
      <c r="M1732" s="10"/>
      <c r="N1732" s="10"/>
      <c r="O1732" s="10"/>
      <c r="P1732" s="10"/>
      <c r="Q1732" s="10"/>
      <c r="R1732" s="10"/>
      <c r="S1732" s="10"/>
      <c r="T1732" s="10"/>
    </row>
    <row r="1733" spans="1:24" ht="18.75">
      <c r="A1733" s="117" t="s">
        <v>1000</v>
      </c>
      <c r="B1733" s="117"/>
      <c r="C1733" s="49"/>
      <c r="D1733" s="49"/>
      <c r="E1733" s="49"/>
      <c r="F1733" s="49"/>
      <c r="G1733" s="49"/>
      <c r="H1733" s="49"/>
      <c r="I1733" s="49"/>
      <c r="J1733" s="49"/>
      <c r="K1733" s="49"/>
      <c r="L1733" s="49"/>
      <c r="M1733" s="49"/>
      <c r="N1733" s="49"/>
      <c r="O1733" s="49"/>
      <c r="P1733" s="49"/>
      <c r="Q1733" s="49"/>
      <c r="R1733" s="49"/>
      <c r="S1733" s="49"/>
      <c r="T1733" s="49"/>
    </row>
    <row r="1734" spans="1:24" ht="18.75">
      <c r="A1734" s="117" t="s">
        <v>1001</v>
      </c>
      <c r="B1734" s="117"/>
      <c r="C1734" s="44"/>
      <c r="D1734" s="44"/>
      <c r="E1734" s="44"/>
      <c r="F1734" s="44"/>
      <c r="G1734" s="44"/>
      <c r="H1734" s="44"/>
      <c r="I1734" s="44"/>
      <c r="J1734" s="44"/>
      <c r="K1734" s="44"/>
      <c r="L1734" s="44"/>
      <c r="M1734" s="44"/>
      <c r="N1734" s="44"/>
      <c r="O1734" s="44"/>
      <c r="P1734" s="44"/>
      <c r="Q1734" s="44"/>
      <c r="R1734" s="44"/>
      <c r="S1734" s="44"/>
      <c r="T1734" s="44"/>
    </row>
    <row r="1735" spans="1:24" ht="18.75">
      <c r="A1735" s="117"/>
      <c r="B1735" s="117"/>
      <c r="D1735" s="49"/>
      <c r="E1735" s="49"/>
      <c r="F1735" s="49"/>
      <c r="G1735" s="49"/>
      <c r="H1735" s="49"/>
      <c r="I1735" s="49"/>
      <c r="J1735" s="49"/>
      <c r="K1735" s="49"/>
      <c r="L1735" s="49"/>
      <c r="M1735" s="49"/>
      <c r="N1735" s="49"/>
      <c r="O1735" s="49"/>
      <c r="P1735" s="49"/>
      <c r="Q1735" s="49"/>
      <c r="R1735" s="49"/>
      <c r="S1735" s="49"/>
      <c r="T1735" s="49"/>
    </row>
    <row r="1736" spans="1:24" ht="18.75">
      <c r="A1736" s="118" t="s">
        <v>229</v>
      </c>
      <c r="B1736" s="118"/>
      <c r="C1736" s="118"/>
      <c r="D1736" s="118"/>
      <c r="E1736" s="118"/>
      <c r="F1736" s="118"/>
      <c r="G1736" s="118"/>
      <c r="H1736" s="118"/>
      <c r="I1736" s="118"/>
      <c r="J1736" s="118"/>
      <c r="K1736" s="118"/>
      <c r="L1736" s="118"/>
      <c r="M1736" s="118"/>
      <c r="N1736" s="118"/>
      <c r="O1736" s="118"/>
      <c r="P1736" s="141" t="s">
        <v>333</v>
      </c>
      <c r="Q1736" s="141"/>
      <c r="R1736" s="141"/>
      <c r="S1736" s="141"/>
      <c r="T1736" s="141"/>
      <c r="U1736" s="141"/>
      <c r="V1736" s="141"/>
    </row>
    <row r="1737" spans="1:24">
      <c r="A1737" s="29"/>
      <c r="B1737" s="29"/>
      <c r="C1737" s="29"/>
      <c r="D1737" s="29"/>
      <c r="E1737" s="29"/>
      <c r="F1737" s="29"/>
      <c r="G1737" s="29"/>
      <c r="H1737" s="29"/>
      <c r="I1737" s="29"/>
      <c r="J1737" s="29"/>
      <c r="K1737" s="29"/>
      <c r="L1737" s="29"/>
      <c r="M1737" s="29"/>
      <c r="N1737" s="29"/>
      <c r="O1737" s="29"/>
      <c r="P1737" s="29"/>
      <c r="Q1737" s="29"/>
      <c r="R1737" s="29" t="s">
        <v>45</v>
      </c>
      <c r="S1737" s="29"/>
      <c r="T1737" s="29"/>
    </row>
    <row r="1738" spans="1:24" ht="24.75" customHeight="1">
      <c r="A1738" s="130" t="s">
        <v>170</v>
      </c>
      <c r="B1738" s="130"/>
      <c r="C1738" s="130"/>
      <c r="D1738" s="130"/>
      <c r="E1738" s="130"/>
      <c r="F1738" s="130"/>
      <c r="G1738" s="130"/>
      <c r="H1738" s="130"/>
      <c r="I1738" s="130"/>
      <c r="J1738" s="130"/>
      <c r="K1738" s="130"/>
      <c r="L1738" s="130"/>
      <c r="M1738" s="130"/>
      <c r="N1738" s="130"/>
      <c r="O1738" s="130"/>
      <c r="P1738" s="130"/>
      <c r="Q1738" s="130"/>
      <c r="R1738" s="130"/>
      <c r="S1738" s="130"/>
      <c r="T1738" s="138" t="s">
        <v>178</v>
      </c>
      <c r="U1738" s="109" t="s">
        <v>291</v>
      </c>
      <c r="V1738" s="109" t="s">
        <v>295</v>
      </c>
      <c r="W1738" s="109" t="s">
        <v>1014</v>
      </c>
    </row>
    <row r="1739" spans="1:24" ht="66.75" customHeight="1">
      <c r="A1739" s="109" t="s">
        <v>171</v>
      </c>
      <c r="B1739" s="130" t="s">
        <v>172</v>
      </c>
      <c r="C1739" s="109" t="s">
        <v>173</v>
      </c>
      <c r="D1739" s="109" t="s">
        <v>174</v>
      </c>
      <c r="E1739" s="109"/>
      <c r="F1739" s="109" t="s">
        <v>175</v>
      </c>
      <c r="G1739" s="109"/>
      <c r="H1739" s="109" t="s">
        <v>176</v>
      </c>
      <c r="I1739" s="109"/>
      <c r="J1739" s="109" t="s">
        <v>1002</v>
      </c>
      <c r="K1739" s="109"/>
      <c r="L1739" s="109" t="s">
        <v>1003</v>
      </c>
      <c r="M1739" s="109"/>
      <c r="N1739" s="109" t="s">
        <v>1004</v>
      </c>
      <c r="O1739" s="109"/>
      <c r="P1739" s="109" t="s">
        <v>7</v>
      </c>
      <c r="Q1739" s="109"/>
      <c r="R1739" s="109" t="s">
        <v>177</v>
      </c>
      <c r="S1739" s="109"/>
      <c r="T1739" s="139"/>
      <c r="U1739" s="109"/>
      <c r="V1739" s="109"/>
      <c r="W1739" s="109"/>
    </row>
    <row r="1740" spans="1:24" ht="16.5">
      <c r="A1740" s="109"/>
      <c r="B1740" s="130"/>
      <c r="C1740" s="109"/>
      <c r="D1740" s="51" t="s">
        <v>179</v>
      </c>
      <c r="E1740" s="53" t="s">
        <v>3</v>
      </c>
      <c r="F1740" s="51" t="s">
        <v>179</v>
      </c>
      <c r="G1740" s="53" t="s">
        <v>3</v>
      </c>
      <c r="H1740" s="51" t="s">
        <v>179</v>
      </c>
      <c r="I1740" s="53" t="s">
        <v>3</v>
      </c>
      <c r="J1740" s="51" t="s">
        <v>179</v>
      </c>
      <c r="K1740" s="53" t="s">
        <v>3</v>
      </c>
      <c r="L1740" s="51" t="s">
        <v>179</v>
      </c>
      <c r="M1740" s="53" t="s">
        <v>3</v>
      </c>
      <c r="N1740" s="51" t="s">
        <v>179</v>
      </c>
      <c r="O1740" s="53" t="s">
        <v>3</v>
      </c>
      <c r="P1740" s="51" t="s">
        <v>179</v>
      </c>
      <c r="Q1740" s="53" t="s">
        <v>3</v>
      </c>
      <c r="R1740" s="51" t="s">
        <v>179</v>
      </c>
      <c r="S1740" s="53" t="s">
        <v>3</v>
      </c>
      <c r="T1740" s="140"/>
      <c r="U1740" s="109"/>
      <c r="V1740" s="109"/>
      <c r="W1740" s="109"/>
    </row>
    <row r="1741" spans="1:24" ht="18.75">
      <c r="A1741" s="28">
        <v>1</v>
      </c>
      <c r="B1741" s="79"/>
      <c r="C1741" s="28"/>
      <c r="D1741" s="28"/>
      <c r="E1741" s="17">
        <f>IF((C1741&lt;=7),VLOOKUP(D1741,'7 лет'!$A$5:$B$78,2),IF((C1741=8),VLOOKUP(D1741,'8 лет'!$A$5:$B$78,2),IF((C1741=9),VLOOKUP(D1741,'9 лет'!$A$5:$B$78,2),IF((C1741=10),VLOOKUP(D1741,'10 лет'!$A$5:$B$78,2),IF((C1741=11),VLOOKUP(D1741,'11 лет'!$A$5:$B$78,2),IF((C1741=12),VLOOKUP(D1741,'12 лет'!$A$5:$B$78,2),IF((C1741=13),VLOOKUP(D1741,'13 лет'!$A$5:$B$78,2),IF((C1741=14),VLOOKUP(D1741,'14 лет'!$A$5:$B$78,2),IF((C1741=15),VLOOKUP(D1741,'15 лет'!$A$5:$B$78,2),IF((C1741=16),VLOOKUP(D1741,'16 лет'!$A$5:$B$78,2),IF((C1741=17),VLOOKUP(D1741,'17 лет'!$A$5:$B$78,2))))))))))))</f>
        <v>0</v>
      </c>
      <c r="F1741" s="28"/>
      <c r="G1741" s="17">
        <f>IF((C1741&lt;=7),VLOOKUP(F1741,'7 лет'!$C$5:$D$79,2),IF((C1741=8),VLOOKUP(F1741,'8 лет'!$C$5:$D$79,2),IF((C1741=9),VLOOKUP(F1741,'9 лет'!$C$5:$D$79,2),IF((C1741=10),VLOOKUP(F1741,'10 лет'!$C$5:$D$79,2),IF((C1741=11),VLOOKUP(F1741,'11 лет'!$C$5:$D$79,2),IF((C1741=12),VLOOKUP(F1741,'12 лет'!$C$5:$D$79,2),IF((C1741=13),VLOOKUP(F1741,'13 лет'!$C$5:$D$79,2),IF((C1741=14),VLOOKUP(F1741,'14 лет'!$C$5:$D$79,2),IF((C1741=15),VLOOKUP(F1741,'15 лет'!$C$5:$D$79,2),IF((C1741=16),VLOOKUP(F1741,'16 лет'!$C$5:$D$79,2),IF((C1741=17),VLOOKUP(F1741,'17 лет'!$C$5:$D$79,2))))))))))))</f>
        <v>0</v>
      </c>
      <c r="H1741" s="28"/>
      <c r="I1741" s="17">
        <f>IF((C1741&lt;=7),VLOOKUP(H1741,'7 лет'!$E$5:$F$79,2),IF((C1741=8),VLOOKUP(H1741,'8 лет'!$E$5:$F$79,2),IF((C1741=9),VLOOKUP(H1741,'9 лет'!$E$5:$F$79,2),IF((C1741=10),VLOOKUP(H1741,'10 лет'!$E$5:$F$79,2),IF((C1741=11),VLOOKUP(H1741,'11 лет'!$E$5:$F$79,2),IF((C1741=12),VLOOKUP(H1741,'12 лет'!$E$5:$F$79,2),IF((C1741=13),VLOOKUP(H1741,'13 лет'!$E$5:$F$79,2),IF((C1741=14),VLOOKUP(H1741,'14 лет'!$E$5:$F$79,2),IF((C1741=15),VLOOKUP(H1741,'15 лет'!$E$5:$F$79,2),IF((C1741=16),VLOOKUP(H1741,'16 лет'!$E$5:$F$79,2),IF((C1741=17),VLOOKUP(H1741,'17 лет'!$E$5:$F$79,2))))))))))))</f>
        <v>0</v>
      </c>
      <c r="J1741" s="28"/>
      <c r="K1741" s="17">
        <f>IF((C1741&lt;=7),VLOOKUP(J1741,'7 лет'!$G$5:$H$79,2),IF((C1741=8),VLOOKUP(J1741,'8 лет'!$G$5:$H$79,2),IF((C1741=9),VLOOKUP(J1741,'9 лет'!$G$5:$H$79,2),IF((C1741=10),VLOOKUP(J1741,'10 лет'!$G$5:$H$79,2),IF((C1741=11),VLOOKUP(J1741,'11 лет'!$G$5:$H$79,2),IF((C1741=12),VLOOKUP(J1741,'12 лет'!$G$5:$H$79,2),IF((C1741=13),VLOOKUP(J1741,'13 лет'!$G$5:$H$79,2),IF((C1741=14),VLOOKUP(J1741,'14 лет'!$G$5:$H$79,2),IF(C1741&gt;=15,"0")))))))))</f>
        <v>0</v>
      </c>
      <c r="L1741" s="28"/>
      <c r="M1741" s="17" t="str">
        <f>IF((C1741=12),VLOOKUP(L1741,'12 лет'!$I$5:$J$81,2),IF((C1741=13),VLOOKUP(L1741,'13 лет'!$I$5:$J$81,2),IF((C1741=14),VLOOKUP(L1741,'14 лет'!$I$5:$J$80,2),IF((C1741=15),VLOOKUP(L1741,'15 лет'!$G$5:$H$82,2),IF((C1741=16),VLOOKUP(L1741,'16 лет'!$G$5:$H$81,2),IF((C1741=17),VLOOKUP(L1741,'17 лет'!$G$5:$H$81,2),IF(C1741&lt;12,"0")))))))</f>
        <v>0</v>
      </c>
      <c r="N1741" s="28"/>
      <c r="O1741" s="17" t="str">
        <f>IF((C1741=15),VLOOKUP(N1741,'15 лет'!$I$5:$J$100,2),IF((C1741=16),VLOOKUP(N1741,'16 лет'!$I$5:$J$94,2),IF((C1741=17),VLOOKUP(N1741,'17 лет'!$I$5:$J$97,2),IF(C1741&lt;15,"0"))))</f>
        <v>0</v>
      </c>
      <c r="P1741" s="11"/>
      <c r="Q1741" s="17">
        <f>IF((C1741&lt;=7),VLOOKUP(P1741,'7 лет'!$I$5:$J$79,2),IF((C1741=8),VLOOKUP(P1741,'8 лет'!$I$5:$J$79,2),IF((C1741=9),VLOOKUP(P1741,'9 лет'!$I$5:$J$79,2),IF((C1741=10),VLOOKUP(P1741,'10 лет'!$I$5:$J$79,2),IF((C1741=11),VLOOKUP(P1741,'11 лет'!$I$5:$J$79,2),IF((C1741=12),VLOOKUP(P1741,'12 лет'!$K$5:$L$79,2),IF((C1741=13),VLOOKUP(P1741,'13 лет'!$K$5:$L$79,2),IF((C1741=14),VLOOKUP(P1741,'14 лет'!$K$5:$L$79,2),IF((C1741=15),VLOOKUP(P1741,'15 лет'!$K$5:$L$79,2),IF((C1741=16),VLOOKUP(P1741,'16 лет'!$K$5:$L$79,2),IF((C1741=17),VLOOKUP(P1741,'17 лет'!$K$5:$L$79,2),)))))))))))</f>
        <v>50</v>
      </c>
      <c r="R1741" s="28"/>
      <c r="S1741" s="17">
        <f>IF((C1741&lt;=7),VLOOKUP(R1741,'7 лет'!$K$5:$L$79,2),IF((C1741=8),VLOOKUP(R1741,'8 лет'!$K$5:$L$79,2),IF((C1741=9),VLOOKUP(R1741,'9 лет'!$K$5:$L$79,2),IF((C1741=10),VLOOKUP(R1741,'10 лет'!$K$5:$L$79,2),IF((C1741=11),VLOOKUP(R1741,'11 лет'!$K$5:$L$79,2),IF((C1741=12),VLOOKUP(R1741,'12 лет'!$M$5:$N$79,2),IF((C1741=13),VLOOKUP(R1741,'13 лет'!$M$5:$N$79,2),IF((C1741=14),VLOOKUP(R1741,'14 лет'!$M$5:$N$79,2),IF((C1741=15),VLOOKUP(R1741,'15 лет'!$M$5:$N$79,2),IF((C1741=16),VLOOKUP(R1741,'16 лет'!$M$5:$N$79,2),IF((C1741=17),VLOOKUP(R1741,'17 лет'!$M$5:$N$79,2))))))))))))</f>
        <v>0</v>
      </c>
      <c r="T1741" s="34">
        <f t="shared" ref="T1741:T1746" si="82">SUM(E1741+G1741+I1741+K1741+M1741+O1741+Q1741+S1741)</f>
        <v>50</v>
      </c>
      <c r="U1741" s="4">
        <f>'Личное первенство юноши'!U259</f>
        <v>7</v>
      </c>
      <c r="V1741" s="119">
        <f ca="1">'Командный зачет'!G51</f>
        <v>2</v>
      </c>
      <c r="W1741" s="110">
        <f ca="1">SUM(V1741*2)</f>
        <v>4</v>
      </c>
      <c r="X1741" t="str">
        <f>P1736</f>
        <v>Субъект РФ 42</v>
      </c>
    </row>
    <row r="1742" spans="1:24" ht="18.75">
      <c r="A1742" s="28">
        <v>2</v>
      </c>
      <c r="B1742" s="79"/>
      <c r="C1742" s="28"/>
      <c r="D1742" s="28"/>
      <c r="E1742" s="17">
        <f>IF((C1742&lt;=7),VLOOKUP(D1742,'7 лет'!$A$5:$B$78,2),IF((C1742=8),VLOOKUP(D1742,'8 лет'!$A$5:$B$78,2),IF((C1742=9),VLOOKUP(D1742,'9 лет'!$A$5:$B$78,2),IF((C1742=10),VLOOKUP(D1742,'10 лет'!$A$5:$B$78,2),IF((C1742=11),VLOOKUP(D1742,'11 лет'!$A$5:$B$78,2),IF((C1742=12),VLOOKUP(D1742,'12 лет'!$A$5:$B$78,2),IF((C1742=13),VLOOKUP(D1742,'13 лет'!$A$5:$B$78,2),IF((C1742=14),VLOOKUP(D1742,'14 лет'!$A$5:$B$78,2),IF((C1742=15),VLOOKUP(D1742,'15 лет'!$A$5:$B$78,2),IF((C1742=16),VLOOKUP(D1742,'16 лет'!$A$5:$B$78,2),IF((C1742=17),VLOOKUP(D1742,'17 лет'!$A$5:$B$78,2))))))))))))</f>
        <v>0</v>
      </c>
      <c r="F1742" s="28"/>
      <c r="G1742" s="17">
        <f>IF((C1742&lt;=7),VLOOKUP(F1742,'7 лет'!$C$5:$D$79,2),IF((C1742=8),VLOOKUP(F1742,'8 лет'!$C$5:$D$79,2),IF((C1742=9),VLOOKUP(F1742,'9 лет'!$C$5:$D$79,2),IF((C1742=10),VLOOKUP(F1742,'10 лет'!$C$5:$D$79,2),IF((C1742=11),VLOOKUP(F1742,'11 лет'!$C$5:$D$79,2),IF((C1742=12),VLOOKUP(F1742,'12 лет'!$C$5:$D$79,2),IF((C1742=13),VLOOKUP(F1742,'13 лет'!$C$5:$D$79,2),IF((C1742=14),VLOOKUP(F1742,'14 лет'!$C$5:$D$79,2),IF((C1742=15),VLOOKUP(F1742,'15 лет'!$C$5:$D$79,2),IF((C1742=16),VLOOKUP(F1742,'16 лет'!$C$5:$D$79,2),IF((C1742=17),VLOOKUP(F1742,'17 лет'!$C$5:$D$79,2))))))))))))</f>
        <v>0</v>
      </c>
      <c r="H1742" s="28"/>
      <c r="I1742" s="17">
        <f>IF((C1742&lt;=7),VLOOKUP(H1742,'7 лет'!$E$5:$F$79,2),IF((C1742=8),VLOOKUP(H1742,'8 лет'!$E$5:$F$79,2),IF((C1742=9),VLOOKUP(H1742,'9 лет'!$E$5:$F$79,2),IF((C1742=10),VLOOKUP(H1742,'10 лет'!$E$5:$F$79,2),IF((C1742=11),VLOOKUP(H1742,'11 лет'!$E$5:$F$79,2),IF((C1742=12),VLOOKUP(H1742,'12 лет'!$E$5:$F$79,2),IF((C1742=13),VLOOKUP(H1742,'13 лет'!$E$5:$F$79,2),IF((C1742=14),VLOOKUP(H1742,'14 лет'!$E$5:$F$79,2),IF((C1742=15),VLOOKUP(H1742,'15 лет'!$E$5:$F$79,2),IF((C1742=16),VLOOKUP(H1742,'16 лет'!$E$5:$F$79,2),IF((C1742=17),VLOOKUP(H1742,'17 лет'!$E$5:$F$79,2))))))))))))</f>
        <v>0</v>
      </c>
      <c r="J1742" s="28"/>
      <c r="K1742" s="17">
        <f>IF((C1742&lt;=7),VLOOKUP(J1742,'7 лет'!$G$5:$H$79,2),IF((C1742=8),VLOOKUP(J1742,'8 лет'!$G$5:$H$79,2),IF((C1742=9),VLOOKUP(J1742,'9 лет'!$G$5:$H$79,2),IF((C1742=10),VLOOKUP(J1742,'10 лет'!$G$5:$H$79,2),IF((C1742=11),VLOOKUP(J1742,'11 лет'!$G$5:$H$79,2),IF((C1742=12),VLOOKUP(J1742,'12 лет'!$G$5:$H$79,2),IF((C1742=13),VLOOKUP(J1742,'13 лет'!$G$5:$H$79,2),IF((C1742=14),VLOOKUP(J1742,'14 лет'!$G$5:$H$79,2),IF(C1742&gt;=15,"0")))))))))</f>
        <v>0</v>
      </c>
      <c r="L1742" s="28"/>
      <c r="M1742" s="17" t="str">
        <f>IF((C1742=12),VLOOKUP(L1742,'12 лет'!$I$5:$J$81,2),IF((C1742=13),VLOOKUP(L1742,'13 лет'!$I$5:$J$81,2),IF((C1742=14),VLOOKUP(L1742,'14 лет'!$I$5:$J$80,2),IF((C1742=15),VLOOKUP(L1742,'15 лет'!$G$5:$H$82,2),IF((C1742=16),VLOOKUP(L1742,'16 лет'!$G$5:$H$81,2),IF((C1742=17),VLOOKUP(L1742,'17 лет'!$G$5:$H$81,2),IF(C1742&lt;12,"0")))))))</f>
        <v>0</v>
      </c>
      <c r="N1742" s="28"/>
      <c r="O1742" s="17" t="str">
        <f>IF((C1742=15),VLOOKUP(N1742,'15 лет'!$I$5:$J$100,2),IF((C1742=16),VLOOKUP(N1742,'16 лет'!$I$5:$J$94,2),IF((C1742=17),VLOOKUP(N1742,'17 лет'!$I$5:$J$97,2),IF(C1742&lt;15,"0"))))</f>
        <v>0</v>
      </c>
      <c r="P1742" s="11"/>
      <c r="Q1742" s="17">
        <f>IF((C1742&lt;=7),VLOOKUP(P1742,'7 лет'!$I$5:$J$79,2),IF((C1742=8),VLOOKUP(P1742,'8 лет'!$I$5:$J$79,2),IF((C1742=9),VLOOKUP(P1742,'9 лет'!$I$5:$J$79,2),IF((C1742=10),VLOOKUP(P1742,'10 лет'!$I$5:$J$79,2),IF((C1742=11),VLOOKUP(P1742,'11 лет'!$I$5:$J$79,2),IF((C1742=12),VLOOKUP(P1742,'12 лет'!$K$5:$L$79,2),IF((C1742=13),VLOOKUP(P1742,'13 лет'!$K$5:$L$79,2),IF((C1742=14),VLOOKUP(P1742,'14 лет'!$K$5:$L$79,2),IF((C1742=15),VLOOKUP(P1742,'15 лет'!$K$5:$L$79,2),IF((C1742=16),VLOOKUP(P1742,'16 лет'!$K$5:$L$79,2),IF((C1742=17),VLOOKUP(P1742,'17 лет'!$K$5:$L$79,2),)))))))))))</f>
        <v>50</v>
      </c>
      <c r="R1742" s="28"/>
      <c r="S1742" s="17">
        <f>IF((C1742&lt;=7),VLOOKUP(R1742,'7 лет'!$K$5:$L$79,2),IF((C1742=8),VLOOKUP(R1742,'8 лет'!$K$5:$L$79,2),IF((C1742=9),VLOOKUP(R1742,'9 лет'!$K$5:$L$79,2),IF((C1742=10),VLOOKUP(R1742,'10 лет'!$K$5:$L$79,2),IF((C1742=11),VLOOKUP(R1742,'11 лет'!$K$5:$L$79,2),IF((C1742=12),VLOOKUP(R1742,'12 лет'!$M$5:$N$79,2),IF((C1742=13),VLOOKUP(R1742,'13 лет'!$M$5:$N$79,2),IF((C1742=14),VLOOKUP(R1742,'14 лет'!$M$5:$N$79,2),IF((C1742=15),VLOOKUP(R1742,'15 лет'!$M$5:$N$79,2),IF((C1742=16),VLOOKUP(R1742,'16 лет'!$M$5:$N$79,2),IF((C1742=17),VLOOKUP(R1742,'17 лет'!$M$5:$N$79,2))))))))))))</f>
        <v>0</v>
      </c>
      <c r="T1742" s="34">
        <f t="shared" si="82"/>
        <v>50</v>
      </c>
      <c r="U1742" s="4">
        <f>'Личное первенство юноши'!U260</f>
        <v>7</v>
      </c>
      <c r="V1742" s="120"/>
      <c r="W1742" s="111"/>
      <c r="X1742" t="str">
        <f>P1736</f>
        <v>Субъект РФ 42</v>
      </c>
    </row>
    <row r="1743" spans="1:24" ht="18.75">
      <c r="A1743" s="28">
        <v>3</v>
      </c>
      <c r="B1743" s="79"/>
      <c r="C1743" s="28"/>
      <c r="D1743" s="28"/>
      <c r="E1743" s="17">
        <f>IF((C1743&lt;=7),VLOOKUP(D1743,'7 лет'!$A$5:$B$78,2),IF((C1743=8),VLOOKUP(D1743,'8 лет'!$A$5:$B$78,2),IF((C1743=9),VLOOKUP(D1743,'9 лет'!$A$5:$B$78,2),IF((C1743=10),VLOOKUP(D1743,'10 лет'!$A$5:$B$78,2),IF((C1743=11),VLOOKUP(D1743,'11 лет'!$A$5:$B$78,2),IF((C1743=12),VLOOKUP(D1743,'12 лет'!$A$5:$B$78,2),IF((C1743=13),VLOOKUP(D1743,'13 лет'!$A$5:$B$78,2),IF((C1743=14),VLOOKUP(D1743,'14 лет'!$A$5:$B$78,2),IF((C1743=15),VLOOKUP(D1743,'15 лет'!$A$5:$B$78,2),IF((C1743=16),VLOOKUP(D1743,'16 лет'!$A$5:$B$78,2),IF((C1743=17),VLOOKUP(D1743,'17 лет'!$A$5:$B$78,2))))))))))))</f>
        <v>0</v>
      </c>
      <c r="F1743" s="28"/>
      <c r="G1743" s="17">
        <f>IF((C1743&lt;=7),VLOOKUP(F1743,'7 лет'!$C$5:$D$79,2),IF((C1743=8),VLOOKUP(F1743,'8 лет'!$C$5:$D$79,2),IF((C1743=9),VLOOKUP(F1743,'9 лет'!$C$5:$D$79,2),IF((C1743=10),VLOOKUP(F1743,'10 лет'!$C$5:$D$79,2),IF((C1743=11),VLOOKUP(F1743,'11 лет'!$C$5:$D$79,2),IF((C1743=12),VLOOKUP(F1743,'12 лет'!$C$5:$D$79,2),IF((C1743=13),VLOOKUP(F1743,'13 лет'!$C$5:$D$79,2),IF((C1743=14),VLOOKUP(F1743,'14 лет'!$C$5:$D$79,2),IF((C1743=15),VLOOKUP(F1743,'15 лет'!$C$5:$D$79,2),IF((C1743=16),VLOOKUP(F1743,'16 лет'!$C$5:$D$79,2),IF((C1743=17),VLOOKUP(F1743,'17 лет'!$C$5:$D$79,2))))))))))))</f>
        <v>0</v>
      </c>
      <c r="H1743" s="28"/>
      <c r="I1743" s="17">
        <f>IF((C1743&lt;=7),VLOOKUP(H1743,'7 лет'!$E$5:$F$79,2),IF((C1743=8),VLOOKUP(H1743,'8 лет'!$E$5:$F$79,2),IF((C1743=9),VLOOKUP(H1743,'9 лет'!$E$5:$F$79,2),IF((C1743=10),VLOOKUP(H1743,'10 лет'!$E$5:$F$79,2),IF((C1743=11),VLOOKUP(H1743,'11 лет'!$E$5:$F$79,2),IF((C1743=12),VLOOKUP(H1743,'12 лет'!$E$5:$F$79,2),IF((C1743=13),VLOOKUP(H1743,'13 лет'!$E$5:$F$79,2),IF((C1743=14),VLOOKUP(H1743,'14 лет'!$E$5:$F$79,2),IF((C1743=15),VLOOKUP(H1743,'15 лет'!$E$5:$F$79,2),IF((C1743=16),VLOOKUP(H1743,'16 лет'!$E$5:$F$79,2),IF((C1743=17),VLOOKUP(H1743,'17 лет'!$E$5:$F$79,2))))))))))))</f>
        <v>0</v>
      </c>
      <c r="J1743" s="28"/>
      <c r="K1743" s="17">
        <f>IF((C1743&lt;=7),VLOOKUP(J1743,'7 лет'!$G$5:$H$79,2),IF((C1743=8),VLOOKUP(J1743,'8 лет'!$G$5:$H$79,2),IF((C1743=9),VLOOKUP(J1743,'9 лет'!$G$5:$H$79,2),IF((C1743=10),VLOOKUP(J1743,'10 лет'!$G$5:$H$79,2),IF((C1743=11),VLOOKUP(J1743,'11 лет'!$G$5:$H$79,2),IF((C1743=12),VLOOKUP(J1743,'12 лет'!$G$5:$H$79,2),IF((C1743=13),VLOOKUP(J1743,'13 лет'!$G$5:$H$79,2),IF((C1743=14),VLOOKUP(J1743,'14 лет'!$G$5:$H$79,2),IF(C1743&gt;=15,"0")))))))))</f>
        <v>0</v>
      </c>
      <c r="L1743" s="28"/>
      <c r="M1743" s="17" t="str">
        <f>IF((C1743=12),VLOOKUP(L1743,'12 лет'!$I$5:$J$81,2),IF((C1743=13),VLOOKUP(L1743,'13 лет'!$I$5:$J$81,2),IF((C1743=14),VLOOKUP(L1743,'14 лет'!$I$5:$J$80,2),IF((C1743=15),VLOOKUP(L1743,'15 лет'!$G$5:$H$82,2),IF((C1743=16),VLOOKUP(L1743,'16 лет'!$G$5:$H$81,2),IF((C1743=17),VLOOKUP(L1743,'17 лет'!$G$5:$H$81,2),IF(C1743&lt;12,"0")))))))</f>
        <v>0</v>
      </c>
      <c r="N1743" s="28"/>
      <c r="O1743" s="17" t="str">
        <f>IF((C1743=15),VLOOKUP(N1743,'15 лет'!$I$5:$J$100,2),IF((C1743=16),VLOOKUP(N1743,'16 лет'!$I$5:$J$94,2),IF((C1743=17),VLOOKUP(N1743,'17 лет'!$I$5:$J$97,2),IF(C1743&lt;15,"0"))))</f>
        <v>0</v>
      </c>
      <c r="P1743" s="11"/>
      <c r="Q1743" s="17">
        <f>IF((C1743&lt;=7),VLOOKUP(P1743,'7 лет'!$I$5:$J$79,2),IF((C1743=8),VLOOKUP(P1743,'8 лет'!$I$5:$J$79,2),IF((C1743=9),VLOOKUP(P1743,'9 лет'!$I$5:$J$79,2),IF((C1743=10),VLOOKUP(P1743,'10 лет'!$I$5:$J$79,2),IF((C1743=11),VLOOKUP(P1743,'11 лет'!$I$5:$J$79,2),IF((C1743=12),VLOOKUP(P1743,'12 лет'!$K$5:$L$79,2),IF((C1743=13),VLOOKUP(P1743,'13 лет'!$K$5:$L$79,2),IF((C1743=14),VLOOKUP(P1743,'14 лет'!$K$5:$L$79,2),IF((C1743=15),VLOOKUP(P1743,'15 лет'!$K$5:$L$79,2),IF((C1743=16),VLOOKUP(P1743,'16 лет'!$K$5:$L$79,2),IF((C1743=17),VLOOKUP(P1743,'17 лет'!$K$5:$L$79,2),)))))))))))</f>
        <v>50</v>
      </c>
      <c r="R1743" s="28"/>
      <c r="S1743" s="17">
        <f>IF((C1743&lt;=7),VLOOKUP(R1743,'7 лет'!$K$5:$L$79,2),IF((C1743=8),VLOOKUP(R1743,'8 лет'!$K$5:$L$79,2),IF((C1743=9),VLOOKUP(R1743,'9 лет'!$K$5:$L$79,2),IF((C1743=10),VLOOKUP(R1743,'10 лет'!$K$5:$L$79,2),IF((C1743=11),VLOOKUP(R1743,'11 лет'!$K$5:$L$79,2),IF((C1743=12),VLOOKUP(R1743,'12 лет'!$M$5:$N$79,2),IF((C1743=13),VLOOKUP(R1743,'13 лет'!$M$5:$N$79,2),IF((C1743=14),VLOOKUP(R1743,'14 лет'!$M$5:$N$79,2),IF((C1743=15),VLOOKUP(R1743,'15 лет'!$M$5:$N$79,2),IF((C1743=16),VLOOKUP(R1743,'16 лет'!$M$5:$N$79,2),IF((C1743=17),VLOOKUP(R1743,'17 лет'!$M$5:$N$79,2))))))))))))</f>
        <v>0</v>
      </c>
      <c r="T1743" s="34">
        <f t="shared" si="82"/>
        <v>50</v>
      </c>
      <c r="U1743" s="4">
        <f>'Личное первенство юноши'!U261</f>
        <v>7</v>
      </c>
      <c r="V1743" s="120"/>
      <c r="W1743" s="111"/>
      <c r="X1743" t="str">
        <f>P1736</f>
        <v>Субъект РФ 42</v>
      </c>
    </row>
    <row r="1744" spans="1:24" ht="18.75">
      <c r="A1744" s="28">
        <v>4</v>
      </c>
      <c r="B1744" s="79"/>
      <c r="C1744" s="28"/>
      <c r="D1744" s="28"/>
      <c r="E1744" s="17">
        <f>IF((C1744&lt;=7),VLOOKUP(D1744,'7 лет'!$A$5:$B$78,2),IF((C1744=8),VLOOKUP(D1744,'8 лет'!$A$5:$B$78,2),IF((C1744=9),VLOOKUP(D1744,'9 лет'!$A$5:$B$78,2),IF((C1744=10),VLOOKUP(D1744,'10 лет'!$A$5:$B$78,2),IF((C1744=11),VLOOKUP(D1744,'11 лет'!$A$5:$B$78,2),IF((C1744=12),VLOOKUP(D1744,'12 лет'!$A$5:$B$78,2),IF((C1744=13),VLOOKUP(D1744,'13 лет'!$A$5:$B$78,2),IF((C1744=14),VLOOKUP(D1744,'14 лет'!$A$5:$B$78,2),IF((C1744=15),VLOOKUP(D1744,'15 лет'!$A$5:$B$78,2),IF((C1744=16),VLOOKUP(D1744,'16 лет'!$A$5:$B$78,2),IF((C1744=17),VLOOKUP(D1744,'17 лет'!$A$5:$B$78,2))))))))))))</f>
        <v>0</v>
      </c>
      <c r="F1744" s="28"/>
      <c r="G1744" s="17">
        <f>IF((C1744&lt;=7),VLOOKUP(F1744,'7 лет'!$C$5:$D$79,2),IF((C1744=8),VLOOKUP(F1744,'8 лет'!$C$5:$D$79,2),IF((C1744=9),VLOOKUP(F1744,'9 лет'!$C$5:$D$79,2),IF((C1744=10),VLOOKUP(F1744,'10 лет'!$C$5:$D$79,2),IF((C1744=11),VLOOKUP(F1744,'11 лет'!$C$5:$D$79,2),IF((C1744=12),VLOOKUP(F1744,'12 лет'!$C$5:$D$79,2),IF((C1744=13),VLOOKUP(F1744,'13 лет'!$C$5:$D$79,2),IF((C1744=14),VLOOKUP(F1744,'14 лет'!$C$5:$D$79,2),IF((C1744=15),VLOOKUP(F1744,'15 лет'!$C$5:$D$79,2),IF((C1744=16),VLOOKUP(F1744,'16 лет'!$C$5:$D$79,2),IF((C1744=17),VLOOKUP(F1744,'17 лет'!$C$5:$D$79,2))))))))))))</f>
        <v>0</v>
      </c>
      <c r="H1744" s="28"/>
      <c r="I1744" s="17">
        <f>IF((C1744&lt;=7),VLOOKUP(H1744,'7 лет'!$E$5:$F$79,2),IF((C1744=8),VLOOKUP(H1744,'8 лет'!$E$5:$F$79,2),IF((C1744=9),VLOOKUP(H1744,'9 лет'!$E$5:$F$79,2),IF((C1744=10),VLOOKUP(H1744,'10 лет'!$E$5:$F$79,2),IF((C1744=11),VLOOKUP(H1744,'11 лет'!$E$5:$F$79,2),IF((C1744=12),VLOOKUP(H1744,'12 лет'!$E$5:$F$79,2),IF((C1744=13),VLOOKUP(H1744,'13 лет'!$E$5:$F$79,2),IF((C1744=14),VLOOKUP(H1744,'14 лет'!$E$5:$F$79,2),IF((C1744=15),VLOOKUP(H1744,'15 лет'!$E$5:$F$79,2),IF((C1744=16),VLOOKUP(H1744,'16 лет'!$E$5:$F$79,2),IF((C1744=17),VLOOKUP(H1744,'17 лет'!$E$5:$F$79,2))))))))))))</f>
        <v>0</v>
      </c>
      <c r="J1744" s="28"/>
      <c r="K1744" s="17">
        <f>IF((C1744&lt;=7),VLOOKUP(J1744,'7 лет'!$G$5:$H$79,2),IF((C1744=8),VLOOKUP(J1744,'8 лет'!$G$5:$H$79,2),IF((C1744=9),VLOOKUP(J1744,'9 лет'!$G$5:$H$79,2),IF((C1744=10),VLOOKUP(J1744,'10 лет'!$G$5:$H$79,2),IF((C1744=11),VLOOKUP(J1744,'11 лет'!$G$5:$H$79,2),IF((C1744=12),VLOOKUP(J1744,'12 лет'!$G$5:$H$79,2),IF((C1744=13),VLOOKUP(J1744,'13 лет'!$G$5:$H$79,2),IF((C1744=14),VLOOKUP(J1744,'14 лет'!$G$5:$H$79,2),IF(C1744&gt;=15,"0")))))))))</f>
        <v>0</v>
      </c>
      <c r="L1744" s="28"/>
      <c r="M1744" s="17" t="str">
        <f>IF((C1744=12),VLOOKUP(L1744,'12 лет'!$I$5:$J$81,2),IF((C1744=13),VLOOKUP(L1744,'13 лет'!$I$5:$J$81,2),IF((C1744=14),VLOOKUP(L1744,'14 лет'!$I$5:$J$80,2),IF((C1744=15),VLOOKUP(L1744,'15 лет'!$G$5:$H$82,2),IF((C1744=16),VLOOKUP(L1744,'16 лет'!$G$5:$H$81,2),IF((C1744=17),VLOOKUP(L1744,'17 лет'!$G$5:$H$81,2),IF(C1744&lt;12,"0")))))))</f>
        <v>0</v>
      </c>
      <c r="N1744" s="28"/>
      <c r="O1744" s="17" t="str">
        <f>IF((C1744=15),VLOOKUP(N1744,'15 лет'!$I$5:$J$100,2),IF((C1744=16),VLOOKUP(N1744,'16 лет'!$I$5:$J$94,2),IF((C1744=17),VLOOKUP(N1744,'17 лет'!$I$5:$J$97,2),IF(C1744&lt;15,"0"))))</f>
        <v>0</v>
      </c>
      <c r="P1744" s="11"/>
      <c r="Q1744" s="17">
        <f>IF((C1744&lt;=7),VLOOKUP(P1744,'7 лет'!$I$5:$J$79,2),IF((C1744=8),VLOOKUP(P1744,'8 лет'!$I$5:$J$79,2),IF((C1744=9),VLOOKUP(P1744,'9 лет'!$I$5:$J$79,2),IF((C1744=10),VLOOKUP(P1744,'10 лет'!$I$5:$J$79,2),IF((C1744=11),VLOOKUP(P1744,'11 лет'!$I$5:$J$79,2),IF((C1744=12),VLOOKUP(P1744,'12 лет'!$K$5:$L$79,2),IF((C1744=13),VLOOKUP(P1744,'13 лет'!$K$5:$L$79,2),IF((C1744=14),VLOOKUP(P1744,'14 лет'!$K$5:$L$79,2),IF((C1744=15),VLOOKUP(P1744,'15 лет'!$K$5:$L$79,2),IF((C1744=16),VLOOKUP(P1744,'16 лет'!$K$5:$L$79,2),IF((C1744=17),VLOOKUP(P1744,'17 лет'!$K$5:$L$79,2),)))))))))))</f>
        <v>50</v>
      </c>
      <c r="R1744" s="28"/>
      <c r="S1744" s="17">
        <f>IF((C1744&lt;=7),VLOOKUP(R1744,'7 лет'!$K$5:$L$79,2),IF((C1744=8),VLOOKUP(R1744,'8 лет'!$K$5:$L$79,2),IF((C1744=9),VLOOKUP(R1744,'9 лет'!$K$5:$L$79,2),IF((C1744=10),VLOOKUP(R1744,'10 лет'!$K$5:$L$79,2),IF((C1744=11),VLOOKUP(R1744,'11 лет'!$K$5:$L$79,2),IF((C1744=12),VLOOKUP(R1744,'12 лет'!$M$5:$N$79,2),IF((C1744=13),VLOOKUP(R1744,'13 лет'!$M$5:$N$79,2),IF((C1744=14),VLOOKUP(R1744,'14 лет'!$M$5:$N$79,2),IF((C1744=15),VLOOKUP(R1744,'15 лет'!$M$5:$N$79,2),IF((C1744=16),VLOOKUP(R1744,'16 лет'!$M$5:$N$79,2),IF((C1744=17),VLOOKUP(R1744,'17 лет'!$M$5:$N$79,2))))))))))))</f>
        <v>0</v>
      </c>
      <c r="T1744" s="34">
        <f t="shared" si="82"/>
        <v>50</v>
      </c>
      <c r="U1744" s="4">
        <f>'Личное первенство юноши'!U262</f>
        <v>7</v>
      </c>
      <c r="V1744" s="120"/>
      <c r="W1744" s="111"/>
      <c r="X1744" t="str">
        <f>P1736</f>
        <v>Субъект РФ 42</v>
      </c>
    </row>
    <row r="1745" spans="1:24" ht="18.75">
      <c r="A1745" s="28">
        <v>5</v>
      </c>
      <c r="B1745" s="79"/>
      <c r="C1745" s="30"/>
      <c r="D1745" s="28"/>
      <c r="E1745" s="17">
        <f>IF((C1745&lt;=7),VLOOKUP(D1745,'7 лет'!$A$5:$B$78,2),IF((C1745=8),VLOOKUP(D1745,'8 лет'!$A$5:$B$78,2),IF((C1745=9),VLOOKUP(D1745,'9 лет'!$A$5:$B$78,2),IF((C1745=10),VLOOKUP(D1745,'10 лет'!$A$5:$B$78,2),IF((C1745=11),VLOOKUP(D1745,'11 лет'!$A$5:$B$78,2),IF((C1745=12),VLOOKUP(D1745,'12 лет'!$A$5:$B$78,2),IF((C1745=13),VLOOKUP(D1745,'13 лет'!$A$5:$B$78,2),IF((C1745=14),VLOOKUP(D1745,'14 лет'!$A$5:$B$78,2),IF((C1745=15),VLOOKUP(D1745,'15 лет'!$A$5:$B$78,2),IF((C1745=16),VLOOKUP(D1745,'16 лет'!$A$5:$B$78,2),IF((C1745=17),VLOOKUP(D1745,'17 лет'!$A$5:$B$78,2))))))))))))</f>
        <v>0</v>
      </c>
      <c r="F1745" s="28"/>
      <c r="G1745" s="17">
        <f>IF((C1745&lt;=7),VLOOKUP(F1745,'7 лет'!$C$5:$D$79,2),IF((C1745=8),VLOOKUP(F1745,'8 лет'!$C$5:$D$79,2),IF((C1745=9),VLOOKUP(F1745,'9 лет'!$C$5:$D$79,2),IF((C1745=10),VLOOKUP(F1745,'10 лет'!$C$5:$D$79,2),IF((C1745=11),VLOOKUP(F1745,'11 лет'!$C$5:$D$79,2),IF((C1745=12),VLOOKUP(F1745,'12 лет'!$C$5:$D$79,2),IF((C1745=13),VLOOKUP(F1745,'13 лет'!$C$5:$D$79,2),IF((C1745=14),VLOOKUP(F1745,'14 лет'!$C$5:$D$79,2),IF((C1745=15),VLOOKUP(F1745,'15 лет'!$C$5:$D$79,2),IF((C1745=16),VLOOKUP(F1745,'16 лет'!$C$5:$D$79,2),IF((C1745=17),VLOOKUP(F1745,'17 лет'!$C$5:$D$79,2))))))))))))</f>
        <v>0</v>
      </c>
      <c r="H1745" s="28"/>
      <c r="I1745" s="17">
        <f>IF((C1745&lt;=7),VLOOKUP(H1745,'7 лет'!$E$5:$F$79,2),IF((C1745=8),VLOOKUP(H1745,'8 лет'!$E$5:$F$79,2),IF((C1745=9),VLOOKUP(H1745,'9 лет'!$E$5:$F$79,2),IF((C1745=10),VLOOKUP(H1745,'10 лет'!$E$5:$F$79,2),IF((C1745=11),VLOOKUP(H1745,'11 лет'!$E$5:$F$79,2),IF((C1745=12),VLOOKUP(H1745,'12 лет'!$E$5:$F$79,2),IF((C1745=13),VLOOKUP(H1745,'13 лет'!$E$5:$F$79,2),IF((C1745=14),VLOOKUP(H1745,'14 лет'!$E$5:$F$79,2),IF((C1745=15),VLOOKUP(H1745,'15 лет'!$E$5:$F$79,2),IF((C1745=16),VLOOKUP(H1745,'16 лет'!$E$5:$F$79,2),IF((C1745=17),VLOOKUP(H1745,'17 лет'!$E$5:$F$79,2))))))))))))</f>
        <v>0</v>
      </c>
      <c r="J1745" s="28"/>
      <c r="K1745" s="17">
        <f>IF((C1745&lt;=7),VLOOKUP(J1745,'7 лет'!$G$5:$H$79,2),IF((C1745=8),VLOOKUP(J1745,'8 лет'!$G$5:$H$79,2),IF((C1745=9),VLOOKUP(J1745,'9 лет'!$G$5:$H$79,2),IF((C1745=10),VLOOKUP(J1745,'10 лет'!$G$5:$H$79,2),IF((C1745=11),VLOOKUP(J1745,'11 лет'!$G$5:$H$79,2),IF((C1745=12),VLOOKUP(J1745,'12 лет'!$G$5:$H$79,2),IF((C1745=13),VLOOKUP(J1745,'13 лет'!$G$5:$H$79,2),IF((C1745=14),VLOOKUP(J1745,'14 лет'!$G$5:$H$79,2),IF(C1745&gt;=15,"0")))))))))</f>
        <v>0</v>
      </c>
      <c r="L1745" s="28"/>
      <c r="M1745" s="17" t="str">
        <f>IF((C1745=12),VLOOKUP(L1745,'12 лет'!$I$5:$J$81,2),IF((C1745=13),VLOOKUP(L1745,'13 лет'!$I$5:$J$81,2),IF((C1745=14),VLOOKUP(L1745,'14 лет'!$I$5:$J$80,2),IF((C1745=15),VLOOKUP(L1745,'15 лет'!$G$5:$H$82,2),IF((C1745=16),VLOOKUP(L1745,'16 лет'!$G$5:$H$81,2),IF((C1745=17),VLOOKUP(L1745,'17 лет'!$G$5:$H$81,2),IF(C1745&lt;12,"0")))))))</f>
        <v>0</v>
      </c>
      <c r="N1745" s="28"/>
      <c r="O1745" s="17" t="str">
        <f>IF((C1745=15),VLOOKUP(N1745,'15 лет'!$I$5:$J$100,2),IF((C1745=16),VLOOKUP(N1745,'16 лет'!$I$5:$J$94,2),IF((C1745=17),VLOOKUP(N1745,'17 лет'!$I$5:$J$97,2),IF(C1745&lt;15,"0"))))</f>
        <v>0</v>
      </c>
      <c r="P1745" s="11"/>
      <c r="Q1745" s="17">
        <f>IF((C1745&lt;=7),VLOOKUP(P1745,'7 лет'!$I$5:$J$79,2),IF((C1745=8),VLOOKUP(P1745,'8 лет'!$I$5:$J$79,2),IF((C1745=9),VLOOKUP(P1745,'9 лет'!$I$5:$J$79,2),IF((C1745=10),VLOOKUP(P1745,'10 лет'!$I$5:$J$79,2),IF((C1745=11),VLOOKUP(P1745,'11 лет'!$I$5:$J$79,2),IF((C1745=12),VLOOKUP(P1745,'12 лет'!$K$5:$L$79,2),IF((C1745=13),VLOOKUP(P1745,'13 лет'!$K$5:$L$79,2),IF((C1745=14),VLOOKUP(P1745,'14 лет'!$K$5:$L$79,2),IF((C1745=15),VLOOKUP(P1745,'15 лет'!$K$5:$L$79,2),IF((C1745=16),VLOOKUP(P1745,'16 лет'!$K$5:$L$79,2),IF((C1745=17),VLOOKUP(P1745,'17 лет'!$K$5:$L$79,2),)))))))))))</f>
        <v>50</v>
      </c>
      <c r="R1745" s="28"/>
      <c r="S1745" s="17">
        <f>IF((C1745&lt;=7),VLOOKUP(R1745,'7 лет'!$K$5:$L$79,2),IF((C1745=8),VLOOKUP(R1745,'8 лет'!$K$5:$L$79,2),IF((C1745=9),VLOOKUP(R1745,'9 лет'!$K$5:$L$79,2),IF((C1745=10),VLOOKUP(R1745,'10 лет'!$K$5:$L$79,2),IF((C1745=11),VLOOKUP(R1745,'11 лет'!$K$5:$L$79,2),IF((C1745=12),VLOOKUP(R1745,'12 лет'!$M$5:$N$79,2),IF((C1745=13),VLOOKUP(R1745,'13 лет'!$M$5:$N$79,2),IF((C1745=14),VLOOKUP(R1745,'14 лет'!$M$5:$N$79,2),IF((C1745=15),VLOOKUP(R1745,'15 лет'!$M$5:$N$79,2),IF((C1745=16),VLOOKUP(R1745,'16 лет'!$M$5:$N$79,2),IF((C1745=17),VLOOKUP(R1745,'17 лет'!$M$5:$N$79,2))))))))))))</f>
        <v>0</v>
      </c>
      <c r="T1745" s="34">
        <f t="shared" si="82"/>
        <v>50</v>
      </c>
      <c r="U1745" s="4">
        <f>'Личное первенство юноши'!U263</f>
        <v>7</v>
      </c>
      <c r="V1745" s="120"/>
      <c r="W1745" s="111"/>
      <c r="X1745" t="str">
        <f>P1736</f>
        <v>Субъект РФ 42</v>
      </c>
    </row>
    <row r="1746" spans="1:24" ht="18.75">
      <c r="A1746" s="28">
        <v>6</v>
      </c>
      <c r="B1746" s="79"/>
      <c r="C1746" s="30"/>
      <c r="D1746" s="28"/>
      <c r="E1746" s="17">
        <f>IF((C1746&lt;=7),VLOOKUP(D1746,'7 лет'!$A$5:$B$78,2),IF((C1746=8),VLOOKUP(D1746,'8 лет'!$A$5:$B$78,2),IF((C1746=9),VLOOKUP(D1746,'9 лет'!$A$5:$B$78,2),IF((C1746=10),VLOOKUP(D1746,'10 лет'!$A$5:$B$78,2),IF((C1746=11),VLOOKUP(D1746,'11 лет'!$A$5:$B$78,2),IF((C1746=12),VLOOKUP(D1746,'12 лет'!$A$5:$B$78,2),IF((C1746=13),VLOOKUP(D1746,'13 лет'!$A$5:$B$78,2),IF((C1746=14),VLOOKUP(D1746,'14 лет'!$A$5:$B$78,2),IF((C1746=15),VLOOKUP(D1746,'15 лет'!$A$5:$B$78,2),IF((C1746=16),VLOOKUP(D1746,'16 лет'!$A$5:$B$78,2),IF((C1746=17),VLOOKUP(D1746,'17 лет'!$A$5:$B$78,2))))))))))))</f>
        <v>0</v>
      </c>
      <c r="F1746" s="28"/>
      <c r="G1746" s="17">
        <f>IF((C1746&lt;=7),VLOOKUP(F1746,'7 лет'!$C$5:$D$79,2),IF((C1746=8),VLOOKUP(F1746,'8 лет'!$C$5:$D$79,2),IF((C1746=9),VLOOKUP(F1746,'9 лет'!$C$5:$D$79,2),IF((C1746=10),VLOOKUP(F1746,'10 лет'!$C$5:$D$79,2),IF((C1746=11),VLOOKUP(F1746,'11 лет'!$C$5:$D$79,2),IF((C1746=12),VLOOKUP(F1746,'12 лет'!$C$5:$D$79,2),IF((C1746=13),VLOOKUP(F1746,'13 лет'!$C$5:$D$79,2),IF((C1746=14),VLOOKUP(F1746,'14 лет'!$C$5:$D$79,2),IF((C1746=15),VLOOKUP(F1746,'15 лет'!$C$5:$D$79,2),IF((C1746=16),VLOOKUP(F1746,'16 лет'!$C$5:$D$79,2),IF((C1746=17),VLOOKUP(F1746,'17 лет'!$C$5:$D$79,2))))))))))))</f>
        <v>0</v>
      </c>
      <c r="H1746" s="28"/>
      <c r="I1746" s="17">
        <f>IF((C1746&lt;=7),VLOOKUP(H1746,'7 лет'!$E$5:$F$79,2),IF((C1746=8),VLOOKUP(H1746,'8 лет'!$E$5:$F$79,2),IF((C1746=9),VLOOKUP(H1746,'9 лет'!$E$5:$F$79,2),IF((C1746=10),VLOOKUP(H1746,'10 лет'!$E$5:$F$79,2),IF((C1746=11),VLOOKUP(H1746,'11 лет'!$E$5:$F$79,2),IF((C1746=12),VLOOKUP(H1746,'12 лет'!$E$5:$F$79,2),IF((C1746=13),VLOOKUP(H1746,'13 лет'!$E$5:$F$79,2),IF((C1746=14),VLOOKUP(H1746,'14 лет'!$E$5:$F$79,2),IF((C1746=15),VLOOKUP(H1746,'15 лет'!$E$5:$F$79,2),IF((C1746=16),VLOOKUP(H1746,'16 лет'!$E$5:$F$79,2),IF((C1746=17),VLOOKUP(H1746,'17 лет'!$E$5:$F$79,2))))))))))))</f>
        <v>0</v>
      </c>
      <c r="J1746" s="28"/>
      <c r="K1746" s="17">
        <f>IF((C1746&lt;=7),VLOOKUP(J1746,'7 лет'!$G$5:$H$79,2),IF((C1746=8),VLOOKUP(J1746,'8 лет'!$G$5:$H$79,2),IF((C1746=9),VLOOKUP(J1746,'9 лет'!$G$5:$H$79,2),IF((C1746=10),VLOOKUP(J1746,'10 лет'!$G$5:$H$79,2),IF((C1746=11),VLOOKUP(J1746,'11 лет'!$G$5:$H$79,2),IF((C1746=12),VLOOKUP(J1746,'12 лет'!$G$5:$H$79,2),IF((C1746=13),VLOOKUP(J1746,'13 лет'!$G$5:$H$79,2),IF((C1746=14),VLOOKUP(J1746,'14 лет'!$G$5:$H$79,2),IF(C1746&gt;=15,"0")))))))))</f>
        <v>0</v>
      </c>
      <c r="L1746" s="28"/>
      <c r="M1746" s="17" t="str">
        <f>IF((C1746=12),VLOOKUP(L1746,'12 лет'!$I$5:$J$81,2),IF((C1746=13),VLOOKUP(L1746,'13 лет'!$I$5:$J$81,2),IF((C1746=14),VLOOKUP(L1746,'14 лет'!$I$5:$J$80,2),IF((C1746=15),VLOOKUP(L1746,'15 лет'!$G$5:$H$82,2),IF((C1746=16),VLOOKUP(L1746,'16 лет'!$G$5:$H$81,2),IF((C1746=17),VLOOKUP(L1746,'17 лет'!$G$5:$H$81,2),IF(C1746&lt;12,"0")))))))</f>
        <v>0</v>
      </c>
      <c r="N1746" s="28"/>
      <c r="O1746" s="17" t="str">
        <f>IF((C1746=15),VLOOKUP(N1746,'15 лет'!$I$5:$J$100,2),IF((C1746=16),VLOOKUP(N1746,'16 лет'!$I$5:$J$94,2),IF((C1746=17),VLOOKUP(N1746,'17 лет'!$I$5:$J$97,2),IF(C1746&lt;15,"0"))))</f>
        <v>0</v>
      </c>
      <c r="P1746" s="11"/>
      <c r="Q1746" s="17">
        <f>IF((C1746&lt;=7),VLOOKUP(P1746,'7 лет'!$I$5:$J$79,2),IF((C1746=8),VLOOKUP(P1746,'8 лет'!$I$5:$J$79,2),IF((C1746=9),VLOOKUP(P1746,'9 лет'!$I$5:$J$79,2),IF((C1746=10),VLOOKUP(P1746,'10 лет'!$I$5:$J$79,2),IF((C1746=11),VLOOKUP(P1746,'11 лет'!$I$5:$J$79,2),IF((C1746=12),VLOOKUP(P1746,'12 лет'!$K$5:$L$79,2),IF((C1746=13),VLOOKUP(P1746,'13 лет'!$K$5:$L$79,2),IF((C1746=14),VLOOKUP(P1746,'14 лет'!$K$5:$L$79,2),IF((C1746=15),VLOOKUP(P1746,'15 лет'!$K$5:$L$79,2),IF((C1746=16),VLOOKUP(P1746,'16 лет'!$K$5:$L$79,2),IF((C1746=17),VLOOKUP(P1746,'17 лет'!$K$5:$L$79,2),)))))))))))</f>
        <v>50</v>
      </c>
      <c r="R1746" s="28"/>
      <c r="S1746" s="17">
        <f>IF((C1746&lt;=7),VLOOKUP(R1746,'7 лет'!$K$5:$L$79,2),IF((C1746=8),VLOOKUP(R1746,'8 лет'!$K$5:$L$79,2),IF((C1746=9),VLOOKUP(R1746,'9 лет'!$K$5:$L$79,2),IF((C1746=10),VLOOKUP(R1746,'10 лет'!$K$5:$L$79,2),IF((C1746=11),VLOOKUP(R1746,'11 лет'!$K$5:$L$79,2),IF((C1746=12),VLOOKUP(R1746,'12 лет'!$M$5:$N$79,2),IF((C1746=13),VLOOKUP(R1746,'13 лет'!$M$5:$N$79,2),IF((C1746=14),VLOOKUP(R1746,'14 лет'!$M$5:$N$79,2),IF((C1746=15),VLOOKUP(R1746,'15 лет'!$M$5:$N$79,2),IF((C1746=16),VLOOKUP(R1746,'16 лет'!$M$5:$N$79,2),IF((C1746=17),VLOOKUP(R1746,'17 лет'!$M$5:$N$79,2))))))))))))</f>
        <v>0</v>
      </c>
      <c r="T1746" s="34">
        <f t="shared" si="82"/>
        <v>50</v>
      </c>
      <c r="U1746" s="4">
        <f>'Личное первенство юноши'!U264</f>
        <v>7</v>
      </c>
      <c r="V1746" s="120"/>
      <c r="W1746" s="111"/>
      <c r="X1746" t="str">
        <f>P1736</f>
        <v>Субъект РФ 42</v>
      </c>
    </row>
    <row r="1747" spans="1:24" ht="18.75">
      <c r="A1747" s="122"/>
      <c r="B1747" s="123"/>
      <c r="C1747" s="123"/>
      <c r="D1747" s="123"/>
      <c r="E1747" s="123"/>
      <c r="F1747" s="123"/>
      <c r="G1747" s="123"/>
      <c r="H1747" s="123"/>
      <c r="I1747" s="123"/>
      <c r="J1747" s="123"/>
      <c r="K1747" s="123"/>
      <c r="L1747" s="123"/>
      <c r="M1747" s="123"/>
      <c r="N1747" s="123"/>
      <c r="O1747" s="123"/>
      <c r="P1747" s="128" t="s">
        <v>292</v>
      </c>
      <c r="Q1747" s="128"/>
      <c r="R1747" s="128"/>
      <c r="S1747" s="129"/>
      <c r="T1747" s="124">
        <f ca="1">SUMPRODUCT(LARGE($T$1741:$T$1746,ROW(INDIRECT("T1:T"&amp;Z17))))</f>
        <v>250</v>
      </c>
      <c r="U1747" s="125"/>
      <c r="V1747" s="120"/>
      <c r="W1747" s="111"/>
    </row>
    <row r="1748" spans="1:24" ht="24.75" customHeight="1">
      <c r="A1748" s="135" t="s">
        <v>180</v>
      </c>
      <c r="B1748" s="136"/>
      <c r="C1748" s="136"/>
      <c r="D1748" s="136"/>
      <c r="E1748" s="136"/>
      <c r="F1748" s="136"/>
      <c r="G1748" s="136"/>
      <c r="H1748" s="136"/>
      <c r="I1748" s="136"/>
      <c r="J1748" s="136"/>
      <c r="K1748" s="136"/>
      <c r="L1748" s="136"/>
      <c r="M1748" s="136"/>
      <c r="N1748" s="136"/>
      <c r="O1748" s="136"/>
      <c r="P1748" s="136"/>
      <c r="Q1748" s="136"/>
      <c r="R1748" s="136"/>
      <c r="S1748" s="136"/>
      <c r="T1748" s="136"/>
      <c r="U1748" s="137"/>
      <c r="V1748" s="120"/>
      <c r="W1748" s="111"/>
    </row>
    <row r="1749" spans="1:24" ht="18.75">
      <c r="A1749" s="28">
        <v>1</v>
      </c>
      <c r="B1749" s="80"/>
      <c r="C1749" s="28"/>
      <c r="D1749" s="28"/>
      <c r="E1749" s="17">
        <f>IF((C1749&lt;=7),VLOOKUP(D1749,'7 лет'!$M$5:$N$78,2),IF((C1749=8),VLOOKUP(D1749,'8 лет'!$M$5:$N$78,2),IF((C1749=9),VLOOKUP(D1749,'9 лет'!$M$5:$N$78,2),IF((C1749=10),VLOOKUP(D1749,'10 лет'!$M$5:$N$78,2),IF((C1749=11),VLOOKUP(D1749,'11 лет'!$M$5:$N$78,2),IF((C1749=12),VLOOKUP(D1749,'12 лет'!$O$5:$P$78,2),IF((C1749=13),VLOOKUP(D1749,'13 лет'!$O$5:$P$78,2),IF((C1749=14),VLOOKUP(D1749,'14 лет'!$O$5:$P$78,2),IF((C1749=15),VLOOKUP(D1749,'15 лет'!$O$5:$P$78,2),IF((C1749=16),VLOOKUP(D1749,'16 лет'!$O$5:$P$78,2),IF((C1749=17),VLOOKUP(D1749,'17 лет'!$O$5:$P$78,2))))))))))))</f>
        <v>0</v>
      </c>
      <c r="F1749" s="28"/>
      <c r="G1749" s="17">
        <f>IF((C1749&lt;=7),VLOOKUP(F1749,'7 лет'!$O$5:$P$79,2),IF((C1749=8),VLOOKUP(F1749,'8 лет'!$O$5:$P$79,2),IF((C1749=9),VLOOKUP(F1749,'9 лет'!$O$5:$P$79,2),IF((C1749=10),VLOOKUP(F1749,'10 лет'!$O$5:$P$79,2),IF((C1749=11),VLOOKUP(F1749,'11 лет'!$O$5:$P$79,2),IF((C1749=12),VLOOKUP(F1749,'12 лет'!$Q$5:$R$79,2),IF((C1749=13),VLOOKUP(F1749,'13 лет'!$Q$5:$R$79,2),IF((C1749=14),VLOOKUP(F1749,'14 лет'!$Q$5:$R$79,2),IF((C1749=15),VLOOKUP(F1749,'15 лет'!$Q$5:$R$79,2),IF((C1749=16),VLOOKUP(F1749,'16 лет'!$Q$5:$R$79,2),IF((C1749=17),VLOOKUP(F1749,'17 лет'!$Q$5:$R$79,2))))))))))))</f>
        <v>0</v>
      </c>
      <c r="H1749" s="28"/>
      <c r="I1749" s="17">
        <f>IF((C1749&lt;=7),VLOOKUP(H1749,'7 лет'!$Q$5:$R$79,2),IF((C1749=8),VLOOKUP(H1749,'8 лет'!$Q$5:$R$79,2),IF((C1749=9),VLOOKUP(H1749,'9 лет'!$Q$5:$R$79,2),IF((C1749=10),VLOOKUP(H1749,'10 лет'!$Q$5:$R$79,2),IF((C1749=11),VLOOKUP(H1749,'11 лет'!$Q$5:$R$79,2),IF((C1749=12),VLOOKUP(H1749,'12 лет'!$S$5:$T$79,2),IF((C1749=13),VLOOKUP(H1749,'13 лет'!$S$5:$T$79,2),IF((C1749=14),VLOOKUP(H1749,'14 лет'!$S$5:$T$79,2),IF((C1749=15),VLOOKUP(H1749,'15 лет'!$S$5:$T$79,2),IF((C1749=16),VLOOKUP(H1749,'16 лет'!$S$5:$T$79,2),IF((C1749=17),VLOOKUP(H1749,'17 лет'!$S$5:$T$79,2))))))))))))</f>
        <v>0</v>
      </c>
      <c r="J1749" s="28"/>
      <c r="K1749" s="17">
        <f>IF((C1749&lt;=7),VLOOKUP(J1749,'7 лет'!$S$5:$T$79,2),IF((C1749=8),VLOOKUP(J1749,'8 лет'!$S$5:$T$79,2),IF((C1749=9),VLOOKUP(J1749,'9 лет'!$S$5:$T$79,2),IF((C1749=10),VLOOKUP(J1749,'10 лет'!$S$5:$T$79,2),IF((C1749=11),VLOOKUP(J1749,'11 лет'!$S$5:$T$79,2),IF((C1749=12),VLOOKUP(J1749,'12 лет'!$U$5:$V$79,2),IF((C1749=13),VLOOKUP(J1749,'13 лет'!$U$5:$V$79,2),IF((C1749=14),VLOOKUP(J1749,'14 лет'!$U$5:$V$79,2),IF(C1749&gt;=15,"0")))))))))</f>
        <v>0</v>
      </c>
      <c r="L1749" s="28"/>
      <c r="M1749" s="17" t="str">
        <f>IF((C1749=12),VLOOKUP(L1749,'12 лет'!$W$5:$X$85,2),IF((C1749=13),VLOOKUP(L1749,'13 лет'!$W$5:$X$84,2),IF((C1749=14),VLOOKUP(L1749,'14 лет'!$W$5:$X$82,2),IF((C1749=15),VLOOKUP(L1749,'15 лет'!$U$5:$V$82,2),IF((C1749=16),VLOOKUP(L1749,'16 лет'!$U$5:$V$78,2),IF((C1749=17),VLOOKUP(L1749,'17 лет'!$U$5:$V$78,2),IF(C1749&lt;12,"0")))))))</f>
        <v>0</v>
      </c>
      <c r="N1749" s="28"/>
      <c r="O1749" s="17" t="str">
        <f>IF((C1749=15),VLOOKUP(N1749,'15 лет'!$W$5:$X$115,2),IF((C1749=16),VLOOKUP(N1749,'16 лет'!$W$5:$X$113,2),IF((C1749=17),VLOOKUP(N1749,'17 лет'!$W$5:$X$113,2),IF(C1749&lt;15,"0"))))</f>
        <v>0</v>
      </c>
      <c r="P1749" s="11"/>
      <c r="Q1749" s="17">
        <f>IF((C1749&lt;=7),VLOOKUP(P1749,'7 лет'!$U$5:$V$79,2),IF((C1749=8),VLOOKUP(P1749,'8 лет'!$U$5:$V$79,2),IF((C1749=9),VLOOKUP(P1749,'9 лет'!$U$5:$V$79,2),IF((C1749=10),VLOOKUP(P1749,'10 лет'!$U$5:$V$79,2),IF((C1749=11),VLOOKUP(P1749,'11 лет'!$U$5:$V$79,2),IF((C1749=12),VLOOKUP(P1749,'12 лет'!$Y$5:$Z$79,2),IF((C1749=13),VLOOKUP(P1749,'13 лет'!$Y$5:$Z$79,2),IF((C1749=14),VLOOKUP(P1749,'14 лет'!$Y$5:$Z$79,2),IF((C1749=15),VLOOKUP(P1749,'15 лет'!$Y$5:$Z$79,2),IF((C1749=16),VLOOKUP(P1749,'16 лет'!$Y$5:$Z$79,2),IF((C1749=17),VLOOKUP(P1749,'17 лет'!$Y$5:$Z$79,2))))))))))))</f>
        <v>35</v>
      </c>
      <c r="R1749" s="28"/>
      <c r="S1749" s="17">
        <f>IF((C1749&lt;=7),VLOOKUP(R1749,'7 лет'!$W$5:$X$79,2),IF((C1749=8),VLOOKUP(R1749,'8 лет'!$W$5:$X$79,2),IF((C1749=9),VLOOKUP(R1749,'9 лет'!$W$5:$X$79,2),IF((C1749=10),VLOOKUP(R1749,'10 лет'!$W$5:$X$79,2),IF((C1749=11),VLOOKUP(R1749,'11 лет'!$W$5:$X$79,2),IF((C1749=12),VLOOKUP(R1749,'12 лет'!$AA$5:$AB$79,2),IF((C1749=13),VLOOKUP(R1749,'13 лет'!$AA$5:$AB$79,2),IF((C1749=14),VLOOKUP(R1749,'14 лет'!$AA$5:$AB$79,2),IF((C1749=15),VLOOKUP(R1749,'15 лет'!$AA$5:$AB$79,2),IF((C1749=16),VLOOKUP(R1749,'16 лет'!$AA$5:$AB$79,2),IF((C1749=17),VLOOKUP(R1749,'17 лет'!$AA$5:$AB$79,2))))))))))))</f>
        <v>0</v>
      </c>
      <c r="T1749" s="35">
        <f t="shared" ref="T1749:T1754" si="83">SUM(E1749+G1749+I1749+K1749+M1749+O1749+Q1749+S1749)</f>
        <v>35</v>
      </c>
      <c r="U1749" s="4">
        <f>'Личное первенство девушки'!U259</f>
        <v>7</v>
      </c>
      <c r="V1749" s="120"/>
      <c r="W1749" s="111"/>
      <c r="X1749" t="str">
        <f>P1736</f>
        <v>Субъект РФ 42</v>
      </c>
    </row>
    <row r="1750" spans="1:24" ht="18.75">
      <c r="A1750" s="28">
        <v>2</v>
      </c>
      <c r="B1750" s="80"/>
      <c r="C1750" s="28"/>
      <c r="D1750" s="28"/>
      <c r="E1750" s="17">
        <f>IF((C1750&lt;=7),VLOOKUP(D1750,'7 лет'!$M$5:$N$78,2),IF((C1750=8),VLOOKUP(D1750,'8 лет'!$M$5:$N$78,2),IF((C1750=9),VLOOKUP(D1750,'9 лет'!$M$5:$N$78,2),IF((C1750=10),VLOOKUP(D1750,'10 лет'!$M$5:$N$78,2),IF((C1750=11),VLOOKUP(D1750,'11 лет'!$M$5:$N$78,2),IF((C1750=12),VLOOKUP(D1750,'12 лет'!$O$5:$P$78,2),IF((C1750=13),VLOOKUP(D1750,'13 лет'!$O$5:$P$78,2),IF((C1750=14),VLOOKUP(D1750,'14 лет'!$O$5:$P$78,2),IF((C1750=15),VLOOKUP(D1750,'15 лет'!$O$5:$P$78,2),IF((C1750=16),VLOOKUP(D1750,'16 лет'!$O$5:$P$78,2),IF((C1750=17),VLOOKUP(D1750,'17 лет'!$O$5:$P$78,2))))))))))))</f>
        <v>0</v>
      </c>
      <c r="F1750" s="28"/>
      <c r="G1750" s="17">
        <f>IF((C1750&lt;=7),VLOOKUP(F1750,'7 лет'!$O$5:$P$79,2),IF((C1750=8),VLOOKUP(F1750,'8 лет'!$O$5:$P$79,2),IF((C1750=9),VLOOKUP(F1750,'9 лет'!$O$5:$P$79,2),IF((C1750=10),VLOOKUP(F1750,'10 лет'!$O$5:$P$79,2),IF((C1750=11),VLOOKUP(F1750,'11 лет'!$O$5:$P$79,2),IF((C1750=12),VLOOKUP(F1750,'12 лет'!$Q$5:$R$79,2),IF((C1750=13),VLOOKUP(F1750,'13 лет'!$Q$5:$R$79,2),IF((C1750=14),VLOOKUP(F1750,'14 лет'!$Q$5:$R$79,2),IF((C1750=15),VLOOKUP(F1750,'15 лет'!$Q$5:$R$79,2),IF((C1750=16),VLOOKUP(F1750,'16 лет'!$Q$5:$R$79,2),IF((C1750=17),VLOOKUP(F1750,'17 лет'!$Q$5:$R$79,2))))))))))))</f>
        <v>0</v>
      </c>
      <c r="H1750" s="28"/>
      <c r="I1750" s="17">
        <f>IF((C1750&lt;=7),VLOOKUP(H1750,'7 лет'!$Q$5:$R$79,2),IF((C1750=8),VLOOKUP(H1750,'8 лет'!$Q$5:$R$79,2),IF((C1750=9),VLOOKUP(H1750,'9 лет'!$Q$5:$R$79,2),IF((C1750=10),VLOOKUP(H1750,'10 лет'!$Q$5:$R$79,2),IF((C1750=11),VLOOKUP(H1750,'11 лет'!$Q$5:$R$79,2),IF((C1750=12),VLOOKUP(H1750,'12 лет'!$S$5:$T$79,2),IF((C1750=13),VLOOKUP(H1750,'13 лет'!$S$5:$T$79,2),IF((C1750=14),VLOOKUP(H1750,'14 лет'!$S$5:$T$79,2),IF((C1750=15),VLOOKUP(H1750,'15 лет'!$S$5:$T$79,2),IF((C1750=16),VLOOKUP(H1750,'16 лет'!$S$5:$T$79,2),IF((C1750=17),VLOOKUP(H1750,'17 лет'!$S$5:$T$79,2))))))))))))</f>
        <v>0</v>
      </c>
      <c r="J1750" s="28"/>
      <c r="K1750" s="17">
        <f>IF((C1750&lt;=7),VLOOKUP(J1750,'7 лет'!$S$5:$T$79,2),IF((C1750=8),VLOOKUP(J1750,'8 лет'!$S$5:$T$79,2),IF((C1750=9),VLOOKUP(J1750,'9 лет'!$S$5:$T$79,2),IF((C1750=10),VLOOKUP(J1750,'10 лет'!$S$5:$T$79,2),IF((C1750=11),VLOOKUP(J1750,'11 лет'!$S$5:$T$79,2),IF((C1750=12),VLOOKUP(J1750,'12 лет'!$U$5:$V$79,2),IF((C1750=13),VLOOKUP(J1750,'13 лет'!$U$5:$V$79,2),IF((C1750=14),VLOOKUP(J1750,'14 лет'!$U$5:$V$79,2),IF(C1750&gt;=15,"0")))))))))</f>
        <v>0</v>
      </c>
      <c r="L1750" s="28"/>
      <c r="M1750" s="17" t="str">
        <f>IF((C1750=12),VLOOKUP(L1750,'12 лет'!$W$5:$X$85,2),IF((C1750=13),VLOOKUP(L1750,'13 лет'!$W$5:$X$84,2),IF((C1750=14),VLOOKUP(L1750,'14 лет'!$W$5:$X$82,2),IF((C1750=15),VLOOKUP(L1750,'15 лет'!$U$5:$V$82,2),IF((C1750=16),VLOOKUP(L1750,'16 лет'!$U$5:$V$78,2),IF((C1750=17),VLOOKUP(L1750,'17 лет'!$U$5:$V$78,2),IF(C1750&lt;12,"0")))))))</f>
        <v>0</v>
      </c>
      <c r="N1750" s="28"/>
      <c r="O1750" s="17" t="str">
        <f>IF((C1750=15),VLOOKUP(N1750,'15 лет'!$W$5:$X$115,2),IF((C1750=16),VLOOKUP(N1750,'16 лет'!$W$5:$X$113,2),IF((C1750=17),VLOOKUP(N1750,'17 лет'!$W$5:$X$113,2),IF(C1750&lt;15,"0"))))</f>
        <v>0</v>
      </c>
      <c r="P1750" s="11"/>
      <c r="Q1750" s="17">
        <f>IF((C1750&lt;=7),VLOOKUP(P1750,'7 лет'!$U$5:$V$79,2),IF((C1750=8),VLOOKUP(P1750,'8 лет'!$U$5:$V$79,2),IF((C1750=9),VLOOKUP(P1750,'9 лет'!$U$5:$V$79,2),IF((C1750=10),VLOOKUP(P1750,'10 лет'!$U$5:$V$79,2),IF((C1750=11),VLOOKUP(P1750,'11 лет'!$U$5:$V$79,2),IF((C1750=12),VLOOKUP(P1750,'12 лет'!$Y$5:$Z$79,2),IF((C1750=13),VLOOKUP(P1750,'13 лет'!$Y$5:$Z$79,2),IF((C1750=14),VLOOKUP(P1750,'14 лет'!$Y$5:$Z$79,2),IF((C1750=15),VLOOKUP(P1750,'15 лет'!$Y$5:$Z$79,2),IF((C1750=16),VLOOKUP(P1750,'16 лет'!$Y$5:$Z$79,2),IF((C1750=17),VLOOKUP(P1750,'17 лет'!$Y$5:$Z$79,2))))))))))))</f>
        <v>35</v>
      </c>
      <c r="R1750" s="28"/>
      <c r="S1750" s="17">
        <f>IF((C1750&lt;=7),VLOOKUP(R1750,'7 лет'!$W$5:$X$79,2),IF((C1750=8),VLOOKUP(R1750,'8 лет'!$W$5:$X$79,2),IF((C1750=9),VLOOKUP(R1750,'9 лет'!$W$5:$X$79,2),IF((C1750=10),VLOOKUP(R1750,'10 лет'!$W$5:$X$79,2),IF((C1750=11),VLOOKUP(R1750,'11 лет'!$W$5:$X$79,2),IF((C1750=12),VLOOKUP(R1750,'12 лет'!$AA$5:$AB$79,2),IF((C1750=13),VLOOKUP(R1750,'13 лет'!$AA$5:$AB$79,2),IF((C1750=14),VLOOKUP(R1750,'14 лет'!$AA$5:$AB$79,2),IF((C1750=15),VLOOKUP(R1750,'15 лет'!$AA$5:$AB$79,2),IF((C1750=16),VLOOKUP(R1750,'16 лет'!$AA$5:$AB$79,2),IF((C1750=17),VLOOKUP(R1750,'17 лет'!$AA$5:$AB$79,2))))))))))))</f>
        <v>0</v>
      </c>
      <c r="T1750" s="35">
        <f t="shared" si="83"/>
        <v>35</v>
      </c>
      <c r="U1750" s="4">
        <f>'Личное первенство девушки'!U260</f>
        <v>7</v>
      </c>
      <c r="V1750" s="120"/>
      <c r="W1750" s="111"/>
      <c r="X1750" t="str">
        <f>P1736</f>
        <v>Субъект РФ 42</v>
      </c>
    </row>
    <row r="1751" spans="1:24" ht="18.75">
      <c r="A1751" s="28">
        <v>3</v>
      </c>
      <c r="B1751" s="80"/>
      <c r="C1751" s="28"/>
      <c r="D1751" s="28"/>
      <c r="E1751" s="17">
        <f>IF((C1751&lt;=7),VLOOKUP(D1751,'7 лет'!$M$5:$N$78,2),IF((C1751=8),VLOOKUP(D1751,'8 лет'!$M$5:$N$78,2),IF((C1751=9),VLOOKUP(D1751,'9 лет'!$M$5:$N$78,2),IF((C1751=10),VLOOKUP(D1751,'10 лет'!$M$5:$N$78,2),IF((C1751=11),VLOOKUP(D1751,'11 лет'!$M$5:$N$78,2),IF((C1751=12),VLOOKUP(D1751,'12 лет'!$O$5:$P$78,2),IF((C1751=13),VLOOKUP(D1751,'13 лет'!$O$5:$P$78,2),IF((C1751=14),VLOOKUP(D1751,'14 лет'!$O$5:$P$78,2),IF((C1751=15),VLOOKUP(D1751,'15 лет'!$O$5:$P$78,2),IF((C1751=16),VLOOKUP(D1751,'16 лет'!$O$5:$P$78,2),IF((C1751=17),VLOOKUP(D1751,'17 лет'!$O$5:$P$78,2))))))))))))</f>
        <v>0</v>
      </c>
      <c r="F1751" s="28"/>
      <c r="G1751" s="17">
        <f>IF((C1751&lt;=7),VLOOKUP(F1751,'7 лет'!$O$5:$P$79,2),IF((C1751=8),VLOOKUP(F1751,'8 лет'!$O$5:$P$79,2),IF((C1751=9),VLOOKUP(F1751,'9 лет'!$O$5:$P$79,2),IF((C1751=10),VLOOKUP(F1751,'10 лет'!$O$5:$P$79,2),IF((C1751=11),VLOOKUP(F1751,'11 лет'!$O$5:$P$79,2),IF((C1751=12),VLOOKUP(F1751,'12 лет'!$Q$5:$R$79,2),IF((C1751=13),VLOOKUP(F1751,'13 лет'!$Q$5:$R$79,2),IF((C1751=14),VLOOKUP(F1751,'14 лет'!$Q$5:$R$79,2),IF((C1751=15),VLOOKUP(F1751,'15 лет'!$Q$5:$R$79,2),IF((C1751=16),VLOOKUP(F1751,'16 лет'!$Q$5:$R$79,2),IF((C1751=17),VLOOKUP(F1751,'17 лет'!$Q$5:$R$79,2))))))))))))</f>
        <v>0</v>
      </c>
      <c r="H1751" s="28"/>
      <c r="I1751" s="17">
        <f>IF((C1751&lt;=7),VLOOKUP(H1751,'7 лет'!$Q$5:$R$79,2),IF((C1751=8),VLOOKUP(H1751,'8 лет'!$Q$5:$R$79,2),IF((C1751=9),VLOOKUP(H1751,'9 лет'!$Q$5:$R$79,2),IF((C1751=10),VLOOKUP(H1751,'10 лет'!$Q$5:$R$79,2),IF((C1751=11),VLOOKUP(H1751,'11 лет'!$Q$5:$R$79,2),IF((C1751=12),VLOOKUP(H1751,'12 лет'!$S$5:$T$79,2),IF((C1751=13),VLOOKUP(H1751,'13 лет'!$S$5:$T$79,2),IF((C1751=14),VLOOKUP(H1751,'14 лет'!$S$5:$T$79,2),IF((C1751=15),VLOOKUP(H1751,'15 лет'!$S$5:$T$79,2),IF((C1751=16),VLOOKUP(H1751,'16 лет'!$S$5:$T$79,2),IF((C1751=17),VLOOKUP(H1751,'17 лет'!$S$5:$T$79,2))))))))))))</f>
        <v>0</v>
      </c>
      <c r="J1751" s="28"/>
      <c r="K1751" s="17">
        <f>IF((C1751&lt;=7),VLOOKUP(J1751,'7 лет'!$S$5:$T$79,2),IF((C1751=8),VLOOKUP(J1751,'8 лет'!$S$5:$T$79,2),IF((C1751=9),VLOOKUP(J1751,'9 лет'!$S$5:$T$79,2),IF((C1751=10),VLOOKUP(J1751,'10 лет'!$S$5:$T$79,2),IF((C1751=11),VLOOKUP(J1751,'11 лет'!$S$5:$T$79,2),IF((C1751=12),VLOOKUP(J1751,'12 лет'!$U$5:$V$79,2),IF((C1751=13),VLOOKUP(J1751,'13 лет'!$U$5:$V$79,2),IF((C1751=14),VLOOKUP(J1751,'14 лет'!$U$5:$V$79,2),IF(C1751&gt;=15,"0")))))))))</f>
        <v>0</v>
      </c>
      <c r="L1751" s="28"/>
      <c r="M1751" s="17" t="str">
        <f>IF((C1751=12),VLOOKUP(L1751,'12 лет'!$W$5:$X$85,2),IF((C1751=13),VLOOKUP(L1751,'13 лет'!$W$5:$X$84,2),IF((C1751=14),VLOOKUP(L1751,'14 лет'!$W$5:$X$82,2),IF((C1751=15),VLOOKUP(L1751,'15 лет'!$U$5:$V$82,2),IF((C1751=16),VLOOKUP(L1751,'16 лет'!$U$5:$V$78,2),IF((C1751=17),VLOOKUP(L1751,'17 лет'!$U$5:$V$78,2),IF(C1751&lt;12,"0")))))))</f>
        <v>0</v>
      </c>
      <c r="N1751" s="28"/>
      <c r="O1751" s="17" t="str">
        <f>IF((C1751=15),VLOOKUP(N1751,'15 лет'!$W$5:$X$115,2),IF((C1751=16),VLOOKUP(N1751,'16 лет'!$W$5:$X$113,2),IF((C1751=17),VLOOKUP(N1751,'17 лет'!$W$5:$X$113,2),IF(C1751&lt;15,"0"))))</f>
        <v>0</v>
      </c>
      <c r="P1751" s="11"/>
      <c r="Q1751" s="17">
        <f>IF((C1751&lt;=7),VLOOKUP(P1751,'7 лет'!$U$5:$V$79,2),IF((C1751=8),VLOOKUP(P1751,'8 лет'!$U$5:$V$79,2),IF((C1751=9),VLOOKUP(P1751,'9 лет'!$U$5:$V$79,2),IF((C1751=10),VLOOKUP(P1751,'10 лет'!$U$5:$V$79,2),IF((C1751=11),VLOOKUP(P1751,'11 лет'!$U$5:$V$79,2),IF((C1751=12),VLOOKUP(P1751,'12 лет'!$Y$5:$Z$79,2),IF((C1751=13),VLOOKUP(P1751,'13 лет'!$Y$5:$Z$79,2),IF((C1751=14),VLOOKUP(P1751,'14 лет'!$Y$5:$Z$79,2),IF((C1751=15),VLOOKUP(P1751,'15 лет'!$Y$5:$Z$79,2),IF((C1751=16),VLOOKUP(P1751,'16 лет'!$Y$5:$Z$79,2),IF((C1751=17),VLOOKUP(P1751,'17 лет'!$Y$5:$Z$79,2))))))))))))</f>
        <v>35</v>
      </c>
      <c r="R1751" s="28"/>
      <c r="S1751" s="17">
        <f>IF((C1751&lt;=7),VLOOKUP(R1751,'7 лет'!$W$5:$X$79,2),IF((C1751=8),VLOOKUP(R1751,'8 лет'!$W$5:$X$79,2),IF((C1751=9),VLOOKUP(R1751,'9 лет'!$W$5:$X$79,2),IF((C1751=10),VLOOKUP(R1751,'10 лет'!$W$5:$X$79,2),IF((C1751=11),VLOOKUP(R1751,'11 лет'!$W$5:$X$79,2),IF((C1751=12),VLOOKUP(R1751,'12 лет'!$AA$5:$AB$79,2),IF((C1751=13),VLOOKUP(R1751,'13 лет'!$AA$5:$AB$79,2),IF((C1751=14),VLOOKUP(R1751,'14 лет'!$AA$5:$AB$79,2),IF((C1751=15),VLOOKUP(R1751,'15 лет'!$AA$5:$AB$79,2),IF((C1751=16),VLOOKUP(R1751,'16 лет'!$AA$5:$AB$79,2),IF((C1751=17),VLOOKUP(R1751,'17 лет'!$AA$5:$AB$79,2))))))))))))</f>
        <v>0</v>
      </c>
      <c r="T1751" s="35">
        <f t="shared" si="83"/>
        <v>35</v>
      </c>
      <c r="U1751" s="4">
        <f>'Личное первенство девушки'!U261</f>
        <v>7</v>
      </c>
      <c r="V1751" s="120"/>
      <c r="W1751" s="111"/>
      <c r="X1751" t="str">
        <f>P1736</f>
        <v>Субъект РФ 42</v>
      </c>
    </row>
    <row r="1752" spans="1:24" ht="18.75">
      <c r="A1752" s="28">
        <v>4</v>
      </c>
      <c r="B1752" s="80"/>
      <c r="C1752" s="28"/>
      <c r="D1752" s="28"/>
      <c r="E1752" s="17">
        <f>IF((C1752&lt;=7),VLOOKUP(D1752,'7 лет'!$M$5:$N$78,2),IF((C1752=8),VLOOKUP(D1752,'8 лет'!$M$5:$N$78,2),IF((C1752=9),VLOOKUP(D1752,'9 лет'!$M$5:$N$78,2),IF((C1752=10),VLOOKUP(D1752,'10 лет'!$M$5:$N$78,2),IF((C1752=11),VLOOKUP(D1752,'11 лет'!$M$5:$N$78,2),IF((C1752=12),VLOOKUP(D1752,'12 лет'!$O$5:$P$78,2),IF((C1752=13),VLOOKUP(D1752,'13 лет'!$O$5:$P$78,2),IF((C1752=14),VLOOKUP(D1752,'14 лет'!$O$5:$P$78,2),IF((C1752=15),VLOOKUP(D1752,'15 лет'!$O$5:$P$78,2),IF((C1752=16),VLOOKUP(D1752,'16 лет'!$O$5:$P$78,2),IF((C1752=17),VLOOKUP(D1752,'17 лет'!$O$5:$P$78,2))))))))))))</f>
        <v>0</v>
      </c>
      <c r="F1752" s="28"/>
      <c r="G1752" s="17">
        <f>IF((C1752&lt;=7),VLOOKUP(F1752,'7 лет'!$O$5:$P$79,2),IF((C1752=8),VLOOKUP(F1752,'8 лет'!$O$5:$P$79,2),IF((C1752=9),VLOOKUP(F1752,'9 лет'!$O$5:$P$79,2),IF((C1752=10),VLOOKUP(F1752,'10 лет'!$O$5:$P$79,2),IF((C1752=11),VLOOKUP(F1752,'11 лет'!$O$5:$P$79,2),IF((C1752=12),VLOOKUP(F1752,'12 лет'!$Q$5:$R$79,2),IF((C1752=13),VLOOKUP(F1752,'13 лет'!$Q$5:$R$79,2),IF((C1752=14),VLOOKUP(F1752,'14 лет'!$Q$5:$R$79,2),IF((C1752=15),VLOOKUP(F1752,'15 лет'!$Q$5:$R$79,2),IF((C1752=16),VLOOKUP(F1752,'16 лет'!$Q$5:$R$79,2),IF((C1752=17),VLOOKUP(F1752,'17 лет'!$Q$5:$R$79,2))))))))))))</f>
        <v>0</v>
      </c>
      <c r="H1752" s="28"/>
      <c r="I1752" s="17">
        <f>IF((C1752&lt;=7),VLOOKUP(H1752,'7 лет'!$Q$5:$R$79,2),IF((C1752=8),VLOOKUP(H1752,'8 лет'!$Q$5:$R$79,2),IF((C1752=9),VLOOKUP(H1752,'9 лет'!$Q$5:$R$79,2),IF((C1752=10),VLOOKUP(H1752,'10 лет'!$Q$5:$R$79,2),IF((C1752=11),VLOOKUP(H1752,'11 лет'!$Q$5:$R$79,2),IF((C1752=12),VLOOKUP(H1752,'12 лет'!$S$5:$T$79,2),IF((C1752=13),VLOOKUP(H1752,'13 лет'!$S$5:$T$79,2),IF((C1752=14),VLOOKUP(H1752,'14 лет'!$S$5:$T$79,2),IF((C1752=15),VLOOKUP(H1752,'15 лет'!$S$5:$T$79,2),IF((C1752=16),VLOOKUP(H1752,'16 лет'!$S$5:$T$79,2),IF((C1752=17),VLOOKUP(H1752,'17 лет'!$S$5:$T$79,2))))))))))))</f>
        <v>0</v>
      </c>
      <c r="J1752" s="28"/>
      <c r="K1752" s="17">
        <f>IF((C1752&lt;=7),VLOOKUP(J1752,'7 лет'!$S$5:$T$79,2),IF((C1752=8),VLOOKUP(J1752,'8 лет'!$S$5:$T$79,2),IF((C1752=9),VLOOKUP(J1752,'9 лет'!$S$5:$T$79,2),IF((C1752=10),VLOOKUP(J1752,'10 лет'!$S$5:$T$79,2),IF((C1752=11),VLOOKUP(J1752,'11 лет'!$S$5:$T$79,2),IF((C1752=12),VLOOKUP(J1752,'12 лет'!$U$5:$V$79,2),IF((C1752=13),VLOOKUP(J1752,'13 лет'!$U$5:$V$79,2),IF((C1752=14),VLOOKUP(J1752,'14 лет'!$U$5:$V$79,2),IF(C1752&gt;=15,"0")))))))))</f>
        <v>0</v>
      </c>
      <c r="L1752" s="28"/>
      <c r="M1752" s="17" t="str">
        <f>IF((C1752=12),VLOOKUP(L1752,'12 лет'!$W$5:$X$85,2),IF((C1752=13),VLOOKUP(L1752,'13 лет'!$W$5:$X$84,2),IF((C1752=14),VLOOKUP(L1752,'14 лет'!$W$5:$X$82,2),IF((C1752=15),VLOOKUP(L1752,'15 лет'!$U$5:$V$82,2),IF((C1752=16),VLOOKUP(L1752,'16 лет'!$U$5:$V$78,2),IF((C1752=17),VLOOKUP(L1752,'17 лет'!$U$5:$V$78,2),IF(C1752&lt;12,"0")))))))</f>
        <v>0</v>
      </c>
      <c r="N1752" s="28"/>
      <c r="O1752" s="17" t="str">
        <f>IF((C1752=15),VLOOKUP(N1752,'15 лет'!$W$5:$X$115,2),IF((C1752=16),VLOOKUP(N1752,'16 лет'!$W$5:$X$113,2),IF((C1752=17),VLOOKUP(N1752,'17 лет'!$W$5:$X$113,2),IF(C1752&lt;15,"0"))))</f>
        <v>0</v>
      </c>
      <c r="P1752" s="11"/>
      <c r="Q1752" s="17">
        <f>IF((C1752&lt;=7),VLOOKUP(P1752,'7 лет'!$U$5:$V$79,2),IF((C1752=8),VLOOKUP(P1752,'8 лет'!$U$5:$V$79,2),IF((C1752=9),VLOOKUP(P1752,'9 лет'!$U$5:$V$79,2),IF((C1752=10),VLOOKUP(P1752,'10 лет'!$U$5:$V$79,2),IF((C1752=11),VLOOKUP(P1752,'11 лет'!$U$5:$V$79,2),IF((C1752=12),VLOOKUP(P1752,'12 лет'!$Y$5:$Z$79,2),IF((C1752=13),VLOOKUP(P1752,'13 лет'!$Y$5:$Z$79,2),IF((C1752=14),VLOOKUP(P1752,'14 лет'!$Y$5:$Z$79,2),IF((C1752=15),VLOOKUP(P1752,'15 лет'!$Y$5:$Z$79,2),IF((C1752=16),VLOOKUP(P1752,'16 лет'!$Y$5:$Z$79,2),IF((C1752=17),VLOOKUP(P1752,'17 лет'!$Y$5:$Z$79,2))))))))))))</f>
        <v>35</v>
      </c>
      <c r="R1752" s="28"/>
      <c r="S1752" s="17">
        <f>IF((C1752&lt;=7),VLOOKUP(R1752,'7 лет'!$W$5:$X$79,2),IF((C1752=8),VLOOKUP(R1752,'8 лет'!$W$5:$X$79,2),IF((C1752=9),VLOOKUP(R1752,'9 лет'!$W$5:$X$79,2),IF((C1752=10),VLOOKUP(R1752,'10 лет'!$W$5:$X$79,2),IF((C1752=11),VLOOKUP(R1752,'11 лет'!$W$5:$X$79,2),IF((C1752=12),VLOOKUP(R1752,'12 лет'!$AA$5:$AB$79,2),IF((C1752=13),VLOOKUP(R1752,'13 лет'!$AA$5:$AB$79,2),IF((C1752=14),VLOOKUP(R1752,'14 лет'!$AA$5:$AB$79,2),IF((C1752=15),VLOOKUP(R1752,'15 лет'!$AA$5:$AB$79,2),IF((C1752=16),VLOOKUP(R1752,'16 лет'!$AA$5:$AB$79,2),IF((C1752=17),VLOOKUP(R1752,'17 лет'!$AA$5:$AB$79,2))))))))))))</f>
        <v>0</v>
      </c>
      <c r="T1752" s="35">
        <f t="shared" si="83"/>
        <v>35</v>
      </c>
      <c r="U1752" s="4">
        <f>'Личное первенство девушки'!U262</f>
        <v>7</v>
      </c>
      <c r="V1752" s="120"/>
      <c r="W1752" s="111"/>
      <c r="X1752" t="str">
        <f>P1736</f>
        <v>Субъект РФ 42</v>
      </c>
    </row>
    <row r="1753" spans="1:24" ht="18.75">
      <c r="A1753" s="28">
        <v>5</v>
      </c>
      <c r="B1753" s="84"/>
      <c r="C1753" s="30"/>
      <c r="D1753" s="14"/>
      <c r="E1753" s="17">
        <f>IF((C1753&lt;=7),VLOOKUP(D1753,'7 лет'!$M$5:$N$78,2),IF((C1753=8),VLOOKUP(D1753,'8 лет'!$M$5:$N$78,2),IF((C1753=9),VLOOKUP(D1753,'9 лет'!$M$5:$N$78,2),IF((C1753=10),VLOOKUP(D1753,'10 лет'!$M$5:$N$78,2),IF((C1753=11),VLOOKUP(D1753,'11 лет'!$M$5:$N$78,2),IF((C1753=12),VLOOKUP(D1753,'12 лет'!$O$5:$P$78,2),IF((C1753=13),VLOOKUP(D1753,'13 лет'!$O$5:$P$78,2),IF((C1753=14),VLOOKUP(D1753,'14 лет'!$O$5:$P$78,2),IF((C1753=15),VLOOKUP(D1753,'15 лет'!$O$5:$P$78,2),IF((C1753=16),VLOOKUP(D1753,'16 лет'!$O$5:$P$78,2),IF((C1753=17),VLOOKUP(D1753,'17 лет'!$O$5:$P$78,2))))))))))))</f>
        <v>0</v>
      </c>
      <c r="F1753" s="14"/>
      <c r="G1753" s="17">
        <f>IF((C1753&lt;=7),VLOOKUP(F1753,'7 лет'!$O$5:$P$79,2),IF((C1753=8),VLOOKUP(F1753,'8 лет'!$O$5:$P$79,2),IF((C1753=9),VLOOKUP(F1753,'9 лет'!$O$5:$P$79,2),IF((C1753=10),VLOOKUP(F1753,'10 лет'!$O$5:$P$79,2),IF((C1753=11),VLOOKUP(F1753,'11 лет'!$O$5:$P$79,2),IF((C1753=12),VLOOKUP(F1753,'12 лет'!$Q$5:$R$79,2),IF((C1753=13),VLOOKUP(F1753,'13 лет'!$Q$5:$R$79,2),IF((C1753=14),VLOOKUP(F1753,'14 лет'!$Q$5:$R$79,2),IF((C1753=15),VLOOKUP(F1753,'15 лет'!$Q$5:$R$79,2),IF((C1753=16),VLOOKUP(F1753,'16 лет'!$Q$5:$R$79,2),IF((C1753=17),VLOOKUP(F1753,'17 лет'!$Q$5:$R$79,2))))))))))))</f>
        <v>0</v>
      </c>
      <c r="H1753" s="14"/>
      <c r="I1753" s="17">
        <f>IF((C1753&lt;=7),VLOOKUP(H1753,'7 лет'!$Q$5:$R$79,2),IF((C1753=8),VLOOKUP(H1753,'8 лет'!$Q$5:$R$79,2),IF((C1753=9),VLOOKUP(H1753,'9 лет'!$Q$5:$R$79,2),IF((C1753=10),VLOOKUP(H1753,'10 лет'!$Q$5:$R$79,2),IF((C1753=11),VLOOKUP(H1753,'11 лет'!$Q$5:$R$79,2),IF((C1753=12),VLOOKUP(H1753,'12 лет'!$S$5:$T$79,2),IF((C1753=13),VLOOKUP(H1753,'13 лет'!$S$5:$T$79,2),IF((C1753=14),VLOOKUP(H1753,'14 лет'!$S$5:$T$79,2),IF((C1753=15),VLOOKUP(H1753,'15 лет'!$S$5:$T$79,2),IF((C1753=16),VLOOKUP(H1753,'16 лет'!$S$5:$T$79,2),IF((C1753=17),VLOOKUP(H1753,'17 лет'!$S$5:$T$79,2))))))))))))</f>
        <v>0</v>
      </c>
      <c r="J1753" s="14"/>
      <c r="K1753" s="17">
        <f>IF((C1753&lt;=7),VLOOKUP(J1753,'7 лет'!$S$5:$T$79,2),IF((C1753=8),VLOOKUP(J1753,'8 лет'!$S$5:$T$79,2),IF((C1753=9),VLOOKUP(J1753,'9 лет'!$S$5:$T$79,2),IF((C1753=10),VLOOKUP(J1753,'10 лет'!$S$5:$T$79,2),IF((C1753=11),VLOOKUP(J1753,'11 лет'!$S$5:$T$79,2),IF((C1753=12),VLOOKUP(J1753,'12 лет'!$U$5:$V$79,2),IF((C1753=13),VLOOKUP(J1753,'13 лет'!$U$5:$V$79,2),IF((C1753=14),VLOOKUP(J1753,'14 лет'!$U$5:$V$79,2),IF(C1753&gt;=15,"0")))))))))</f>
        <v>0</v>
      </c>
      <c r="L1753" s="28"/>
      <c r="M1753" s="17" t="str">
        <f>IF((C1753=12),VLOOKUP(L1753,'12 лет'!$W$5:$X$85,2),IF((C1753=13),VLOOKUP(L1753,'13 лет'!$W$5:$X$84,2),IF((C1753=14),VLOOKUP(L1753,'14 лет'!$W$5:$X$82,2),IF((C1753=15),VLOOKUP(L1753,'15 лет'!$U$5:$V$82,2),IF((C1753=16),VLOOKUP(L1753,'16 лет'!$U$5:$V$78,2),IF((C1753=17),VLOOKUP(L1753,'17 лет'!$U$5:$V$78,2),IF(C1753&lt;12,"0")))))))</f>
        <v>0</v>
      </c>
      <c r="N1753" s="14"/>
      <c r="O1753" s="17" t="str">
        <f>IF((C1753=15),VLOOKUP(N1753,'15 лет'!$W$5:$X$115,2),IF((C1753=16),VLOOKUP(N1753,'16 лет'!$W$5:$X$113,2),IF((C1753=17),VLOOKUP(N1753,'17 лет'!$W$5:$X$113,2),IF(C1753&lt;15,"0"))))</f>
        <v>0</v>
      </c>
      <c r="P1753" s="14"/>
      <c r="Q1753" s="17">
        <f>IF((C1753&lt;=7),VLOOKUP(P1753,'7 лет'!$U$5:$V$79,2),IF((C1753=8),VLOOKUP(P1753,'8 лет'!$U$5:$V$79,2),IF((C1753=9),VLOOKUP(P1753,'9 лет'!$U$5:$V$79,2),IF((C1753=10),VLOOKUP(P1753,'10 лет'!$U$5:$V$79,2),IF((C1753=11),VLOOKUP(P1753,'11 лет'!$U$5:$V$79,2),IF((C1753=12),VLOOKUP(P1753,'12 лет'!$Y$5:$Z$79,2),IF((C1753=13),VLOOKUP(P1753,'13 лет'!$Y$5:$Z$79,2),IF((C1753=14),VLOOKUP(P1753,'14 лет'!$Y$5:$Z$79,2),IF((C1753=15),VLOOKUP(P1753,'15 лет'!$Y$5:$Z$79,2),IF((C1753=16),VLOOKUP(P1753,'16 лет'!$Y$5:$Z$79,2),IF((C1753=17),VLOOKUP(P1753,'17 лет'!$Y$5:$Z$79,2))))))))))))</f>
        <v>35</v>
      </c>
      <c r="R1753" s="14"/>
      <c r="S1753" s="17">
        <f>IF((C1753&lt;=7),VLOOKUP(R1753,'7 лет'!$W$5:$X$79,2),IF((C1753=8),VLOOKUP(R1753,'8 лет'!$W$5:$X$79,2),IF((C1753=9),VLOOKUP(R1753,'9 лет'!$W$5:$X$79,2),IF((C1753=10),VLOOKUP(R1753,'10 лет'!$W$5:$X$79,2),IF((C1753=11),VLOOKUP(R1753,'11 лет'!$W$5:$X$79,2),IF((C1753=12),VLOOKUP(R1753,'12 лет'!$AA$5:$AB$79,2),IF((C1753=13),VLOOKUP(R1753,'13 лет'!$AA$5:$AB$79,2),IF((C1753=14),VLOOKUP(R1753,'14 лет'!$AA$5:$AB$79,2),IF((C1753=15),VLOOKUP(R1753,'15 лет'!$AA$5:$AB$79,2),IF((C1753=16),VLOOKUP(R1753,'16 лет'!$AA$5:$AB$79,2),IF((C1753=17),VLOOKUP(R1753,'17 лет'!$AA$5:$AB$79,2))))))))))))</f>
        <v>0</v>
      </c>
      <c r="T1753" s="35">
        <f t="shared" si="83"/>
        <v>35</v>
      </c>
      <c r="U1753" s="4">
        <f>'Личное первенство девушки'!U263</f>
        <v>7</v>
      </c>
      <c r="V1753" s="120"/>
      <c r="W1753" s="111"/>
      <c r="X1753" t="str">
        <f>P1736</f>
        <v>Субъект РФ 42</v>
      </c>
    </row>
    <row r="1754" spans="1:24" ht="18.75">
      <c r="A1754" s="28">
        <v>6</v>
      </c>
      <c r="B1754" s="84"/>
      <c r="C1754" s="30"/>
      <c r="D1754" s="14"/>
      <c r="E1754" s="17">
        <f>IF((C1754&lt;=7),VLOOKUP(D1754,'7 лет'!$M$5:$N$78,2),IF((C1754=8),VLOOKUP(D1754,'8 лет'!$M$5:$N$78,2),IF((C1754=9),VLOOKUP(D1754,'9 лет'!$M$5:$N$78,2),IF((C1754=10),VLOOKUP(D1754,'10 лет'!$M$5:$N$78,2),IF((C1754=11),VLOOKUP(D1754,'11 лет'!$M$5:$N$78,2),IF((C1754=12),VLOOKUP(D1754,'12 лет'!$O$5:$P$78,2),IF((C1754=13),VLOOKUP(D1754,'13 лет'!$O$5:$P$78,2),IF((C1754=14),VLOOKUP(D1754,'14 лет'!$O$5:$P$78,2),IF((C1754=15),VLOOKUP(D1754,'15 лет'!$O$5:$P$78,2),IF((C1754=16),VLOOKUP(D1754,'16 лет'!$O$5:$P$78,2),IF((C1754=17),VLOOKUP(D1754,'17 лет'!$O$5:$P$78,2))))))))))))</f>
        <v>0</v>
      </c>
      <c r="F1754" s="14"/>
      <c r="G1754" s="17">
        <f>IF((C1754&lt;=7),VLOOKUP(F1754,'7 лет'!$O$5:$P$79,2),IF((C1754=8),VLOOKUP(F1754,'8 лет'!$O$5:$P$79,2),IF((C1754=9),VLOOKUP(F1754,'9 лет'!$O$5:$P$79,2),IF((C1754=10),VLOOKUP(F1754,'10 лет'!$O$5:$P$79,2),IF((C1754=11),VLOOKUP(F1754,'11 лет'!$O$5:$P$79,2),IF((C1754=12),VLOOKUP(F1754,'12 лет'!$Q$5:$R$79,2),IF((C1754=13),VLOOKUP(F1754,'13 лет'!$Q$5:$R$79,2),IF((C1754=14),VLOOKUP(F1754,'14 лет'!$Q$5:$R$79,2),IF((C1754=15),VLOOKUP(F1754,'15 лет'!$Q$5:$R$79,2),IF((C1754=16),VLOOKUP(F1754,'16 лет'!$Q$5:$R$79,2),IF((C1754=17),VLOOKUP(F1754,'17 лет'!$Q$5:$R$79,2))))))))))))</f>
        <v>0</v>
      </c>
      <c r="H1754" s="14"/>
      <c r="I1754" s="17">
        <f>IF((C1754&lt;=7),VLOOKUP(H1754,'7 лет'!$Q$5:$R$79,2),IF((C1754=8),VLOOKUP(H1754,'8 лет'!$Q$5:$R$79,2),IF((C1754=9),VLOOKUP(H1754,'9 лет'!$Q$5:$R$79,2),IF((C1754=10),VLOOKUP(H1754,'10 лет'!$Q$5:$R$79,2),IF((C1754=11),VLOOKUP(H1754,'11 лет'!$Q$5:$R$79,2),IF((C1754=12),VLOOKUP(H1754,'12 лет'!$S$5:$T$79,2),IF((C1754=13),VLOOKUP(H1754,'13 лет'!$S$5:$T$79,2),IF((C1754=14),VLOOKUP(H1754,'14 лет'!$S$5:$T$79,2),IF((C1754=15),VLOOKUP(H1754,'15 лет'!$S$5:$T$79,2),IF((C1754=16),VLOOKUP(H1754,'16 лет'!$S$5:$T$79,2),IF((C1754=17),VLOOKUP(H1754,'17 лет'!$S$5:$T$79,2))))))))))))</f>
        <v>0</v>
      </c>
      <c r="J1754" s="14"/>
      <c r="K1754" s="17">
        <f>IF((C1754&lt;=7),VLOOKUP(J1754,'7 лет'!$S$5:$T$79,2),IF((C1754=8),VLOOKUP(J1754,'8 лет'!$S$5:$T$79,2),IF((C1754=9),VLOOKUP(J1754,'9 лет'!$S$5:$T$79,2),IF((C1754=10),VLOOKUP(J1754,'10 лет'!$S$5:$T$79,2),IF((C1754=11),VLOOKUP(J1754,'11 лет'!$S$5:$T$79,2),IF((C1754=12),VLOOKUP(J1754,'12 лет'!$U$5:$V$79,2),IF((C1754=13),VLOOKUP(J1754,'13 лет'!$U$5:$V$79,2),IF((C1754=14),VLOOKUP(J1754,'14 лет'!$U$5:$V$79,2),IF(C1754&gt;=15,"0")))))))))</f>
        <v>0</v>
      </c>
      <c r="L1754" s="28"/>
      <c r="M1754" s="17" t="str">
        <f>IF((C1754=12),VLOOKUP(L1754,'12 лет'!$W$5:$X$85,2),IF((C1754=13),VLOOKUP(L1754,'13 лет'!$W$5:$X$84,2),IF((C1754=14),VLOOKUP(L1754,'14 лет'!$W$5:$X$82,2),IF((C1754=15),VLOOKUP(L1754,'15 лет'!$U$5:$V$82,2),IF((C1754=16),VLOOKUP(L1754,'16 лет'!$U$5:$V$78,2),IF((C1754=17),VLOOKUP(L1754,'17 лет'!$U$5:$V$78,2),IF(C1754&lt;12,"0")))))))</f>
        <v>0</v>
      </c>
      <c r="N1754" s="14"/>
      <c r="O1754" s="17" t="str">
        <f>IF((C1754=15),VLOOKUP(N1754,'15 лет'!$W$5:$X$115,2),IF((C1754=16),VLOOKUP(N1754,'16 лет'!$W$5:$X$113,2),IF((C1754=17),VLOOKUP(N1754,'17 лет'!$W$5:$X$113,2),IF(C1754&lt;15,"0"))))</f>
        <v>0</v>
      </c>
      <c r="P1754" s="14"/>
      <c r="Q1754" s="17">
        <f>IF((C1754&lt;=7),VLOOKUP(P1754,'7 лет'!$U$5:$V$79,2),IF((C1754=8),VLOOKUP(P1754,'8 лет'!$U$5:$V$79,2),IF((C1754=9),VLOOKUP(P1754,'9 лет'!$U$5:$V$79,2),IF((C1754=10),VLOOKUP(P1754,'10 лет'!$U$5:$V$79,2),IF((C1754=11),VLOOKUP(P1754,'11 лет'!$U$5:$V$79,2),IF((C1754=12),VLOOKUP(P1754,'12 лет'!$Y$5:$Z$79,2),IF((C1754=13),VLOOKUP(P1754,'13 лет'!$Y$5:$Z$79,2),IF((C1754=14),VLOOKUP(P1754,'14 лет'!$Y$5:$Z$79,2),IF((C1754=15),VLOOKUP(P1754,'15 лет'!$Y$5:$Z$79,2),IF((C1754=16),VLOOKUP(P1754,'16 лет'!$Y$5:$Z$79,2),IF((C1754=17),VLOOKUP(P1754,'17 лет'!$Y$5:$Z$79,2))))))))))))</f>
        <v>35</v>
      </c>
      <c r="R1754" s="14"/>
      <c r="S1754" s="17">
        <f>IF((C1754&lt;=7),VLOOKUP(R1754,'7 лет'!$W$5:$X$79,2),IF((C1754=8),VLOOKUP(R1754,'8 лет'!$W$5:$X$79,2),IF((C1754=9),VLOOKUP(R1754,'9 лет'!$W$5:$X$79,2),IF((C1754=10),VLOOKUP(R1754,'10 лет'!$W$5:$X$79,2),IF((C1754=11),VLOOKUP(R1754,'11 лет'!$W$5:$X$79,2),IF((C1754=12),VLOOKUP(R1754,'12 лет'!$AA$5:$AB$79,2),IF((C1754=13),VLOOKUP(R1754,'13 лет'!$AA$5:$AB$79,2),IF((C1754=14),VLOOKUP(R1754,'14 лет'!$AA$5:$AB$79,2),IF((C1754=15),VLOOKUP(R1754,'15 лет'!$AA$5:$AB$79,2),IF((C1754=16),VLOOKUP(R1754,'16 лет'!$AA$5:$AB$79,2),IF((C1754=17),VLOOKUP(R1754,'17 лет'!$AA$5:$AB$79,2))))))))))))</f>
        <v>0</v>
      </c>
      <c r="T1754" s="35">
        <f t="shared" si="83"/>
        <v>35</v>
      </c>
      <c r="U1754" s="4">
        <f>'Личное первенство девушки'!U264</f>
        <v>7</v>
      </c>
      <c r="V1754" s="120"/>
      <c r="W1754" s="111"/>
      <c r="X1754" t="str">
        <f>P1736</f>
        <v>Субъект РФ 42</v>
      </c>
    </row>
    <row r="1755" spans="1:24" ht="18.75">
      <c r="A1755" s="122"/>
      <c r="B1755" s="123"/>
      <c r="C1755" s="123"/>
      <c r="D1755" s="123"/>
      <c r="E1755" s="123"/>
      <c r="F1755" s="123"/>
      <c r="G1755" s="123"/>
      <c r="H1755" s="123"/>
      <c r="I1755" s="123"/>
      <c r="J1755" s="123"/>
      <c r="K1755" s="123"/>
      <c r="L1755" s="123"/>
      <c r="M1755" s="123"/>
      <c r="N1755" s="123"/>
      <c r="O1755" s="123"/>
      <c r="P1755" s="128" t="s">
        <v>293</v>
      </c>
      <c r="Q1755" s="128"/>
      <c r="R1755" s="128"/>
      <c r="S1755" s="129"/>
      <c r="T1755" s="124">
        <f ca="1">SUMPRODUCT(LARGE($T$1749:$T$1754,ROW(INDIRECT("T1:T"&amp;Z17))))</f>
        <v>175</v>
      </c>
      <c r="U1755" s="125"/>
      <c r="V1755" s="120"/>
      <c r="W1755" s="111"/>
    </row>
    <row r="1756" spans="1:24" ht="30" customHeight="1">
      <c r="A1756" s="131"/>
      <c r="B1756" s="132"/>
      <c r="C1756" s="132"/>
      <c r="D1756" s="132"/>
      <c r="E1756" s="132"/>
      <c r="F1756" s="132"/>
      <c r="G1756" s="132"/>
      <c r="H1756" s="132"/>
      <c r="I1756" s="132"/>
      <c r="J1756" s="132"/>
      <c r="K1756" s="132"/>
      <c r="L1756" s="132"/>
      <c r="M1756" s="132"/>
      <c r="N1756" s="132"/>
      <c r="O1756" s="132"/>
      <c r="P1756" s="126" t="s">
        <v>294</v>
      </c>
      <c r="Q1756" s="126"/>
      <c r="R1756" s="126"/>
      <c r="S1756" s="126"/>
      <c r="T1756" s="133">
        <f ca="1">SUM(T1747+T1755)</f>
        <v>425</v>
      </c>
      <c r="U1756" s="134"/>
      <c r="V1756" s="121"/>
      <c r="W1756" s="112"/>
    </row>
    <row r="1757" spans="1:24">
      <c r="A1757" s="15"/>
      <c r="B1757" s="15"/>
      <c r="C1757" s="15"/>
      <c r="D1757" s="15"/>
      <c r="E1757" s="15"/>
      <c r="F1757" s="15"/>
      <c r="G1757" s="15"/>
      <c r="H1757" s="15"/>
      <c r="I1757" s="15"/>
      <c r="J1757" s="15"/>
      <c r="K1757" s="15"/>
      <c r="L1757" s="15"/>
      <c r="M1757" s="15"/>
      <c r="N1757" s="15"/>
      <c r="O1757" s="15"/>
      <c r="P1757" s="15"/>
      <c r="Q1757" s="15"/>
      <c r="R1757" s="15"/>
      <c r="S1757" s="15"/>
      <c r="T1757" s="15"/>
    </row>
    <row r="1758" spans="1:24">
      <c r="A1758" s="16"/>
      <c r="C1758" s="16"/>
      <c r="D1758" s="16"/>
      <c r="E1758" s="16"/>
      <c r="F1758" s="16"/>
      <c r="G1758" s="16"/>
      <c r="H1758" s="16"/>
      <c r="I1758" s="16"/>
      <c r="J1758" s="16"/>
      <c r="K1758" s="15"/>
      <c r="L1758" s="15"/>
      <c r="M1758" s="16"/>
      <c r="N1758" s="16"/>
      <c r="O1758" s="16"/>
      <c r="P1758" s="16"/>
      <c r="Q1758" s="16"/>
      <c r="R1758" s="16"/>
      <c r="S1758" s="16"/>
      <c r="T1758" s="16"/>
    </row>
    <row r="1759" spans="1:24">
      <c r="A1759" s="16"/>
      <c r="C1759" s="16"/>
      <c r="D1759" s="16"/>
      <c r="E1759" s="16"/>
      <c r="F1759" s="16"/>
      <c r="G1759" s="16"/>
      <c r="H1759" s="16"/>
      <c r="I1759" s="16"/>
      <c r="J1759" s="16"/>
      <c r="K1759" s="15"/>
      <c r="L1759" s="15"/>
      <c r="M1759" s="16"/>
      <c r="N1759" s="16"/>
      <c r="O1759" s="16"/>
      <c r="P1759" s="16"/>
      <c r="Q1759" s="16"/>
      <c r="R1759" s="16"/>
      <c r="S1759" s="16"/>
      <c r="T1759" s="16"/>
    </row>
    <row r="1760" spans="1:24" ht="16.5">
      <c r="A1760" s="15"/>
      <c r="B1760" s="81" t="s">
        <v>181</v>
      </c>
      <c r="C1760" s="15"/>
      <c r="D1760" s="15"/>
      <c r="E1760" s="15"/>
      <c r="F1760" s="15"/>
      <c r="G1760" s="15"/>
      <c r="H1760" s="15"/>
      <c r="I1760" s="15"/>
      <c r="J1760" s="15"/>
      <c r="K1760" s="15"/>
      <c r="L1760" s="15"/>
      <c r="M1760" s="15"/>
      <c r="N1760" s="15"/>
      <c r="O1760" s="15"/>
      <c r="P1760" s="15"/>
      <c r="Q1760" s="15"/>
      <c r="R1760" s="15"/>
      <c r="S1760" s="15"/>
      <c r="T1760" s="15"/>
    </row>
    <row r="1761" spans="1:23">
      <c r="A1761" s="15"/>
      <c r="B1761" s="16"/>
      <c r="C1761" s="16"/>
      <c r="D1761" s="15"/>
      <c r="E1761" s="15"/>
      <c r="F1761" s="15"/>
      <c r="G1761" s="15"/>
      <c r="H1761" s="15"/>
      <c r="I1761" s="15"/>
      <c r="J1761" s="15"/>
      <c r="K1761" s="15"/>
      <c r="L1761" s="15"/>
      <c r="M1761" s="15"/>
      <c r="N1761" s="15"/>
      <c r="O1761" s="15"/>
      <c r="P1761" s="15"/>
      <c r="Q1761" s="15"/>
      <c r="R1761" s="15"/>
      <c r="S1761" s="15"/>
      <c r="T1761" s="15"/>
    </row>
    <row r="1762" spans="1:23">
      <c r="A1762" s="15"/>
      <c r="B1762" s="15"/>
      <c r="C1762" s="16"/>
      <c r="D1762" s="15"/>
      <c r="E1762" s="15"/>
      <c r="F1762" s="15"/>
      <c r="G1762" s="15"/>
      <c r="H1762" s="15"/>
      <c r="I1762" s="15"/>
      <c r="J1762" s="15"/>
      <c r="K1762" s="15"/>
      <c r="L1762" s="15"/>
      <c r="M1762" s="15"/>
      <c r="N1762" s="15"/>
      <c r="O1762" s="15"/>
      <c r="P1762" s="15"/>
      <c r="Q1762" s="15"/>
      <c r="R1762" s="15"/>
      <c r="S1762" s="15"/>
      <c r="T1762" s="15"/>
    </row>
    <row r="1763" spans="1:23" ht="16.5">
      <c r="A1763" s="15"/>
      <c r="B1763" s="81" t="s">
        <v>182</v>
      </c>
      <c r="C1763" s="16"/>
      <c r="D1763" s="15"/>
      <c r="E1763" s="15"/>
      <c r="F1763" s="15"/>
      <c r="G1763" s="15"/>
      <c r="H1763" s="15"/>
      <c r="I1763" s="15"/>
      <c r="J1763" s="15"/>
      <c r="K1763" s="15"/>
      <c r="L1763" s="15"/>
      <c r="M1763" s="15"/>
      <c r="N1763" s="15"/>
      <c r="O1763" s="15"/>
      <c r="P1763" s="15"/>
      <c r="Q1763" s="15"/>
      <c r="R1763" s="15"/>
      <c r="S1763" s="15"/>
      <c r="T1763" s="15"/>
    </row>
    <row r="1765" spans="1:23" ht="18.75">
      <c r="A1765" s="113" t="s">
        <v>999</v>
      </c>
      <c r="B1765" s="113"/>
      <c r="C1765" s="113"/>
      <c r="D1765" s="113"/>
      <c r="E1765" s="113"/>
      <c r="F1765" s="113"/>
      <c r="G1765" s="113"/>
      <c r="H1765" s="113"/>
      <c r="I1765" s="113"/>
      <c r="J1765" s="113"/>
      <c r="K1765" s="113"/>
      <c r="L1765" s="113"/>
      <c r="M1765" s="113"/>
      <c r="N1765" s="113"/>
      <c r="O1765" s="113"/>
      <c r="P1765" s="113"/>
      <c r="Q1765" s="113"/>
      <c r="R1765" s="113"/>
      <c r="S1765" s="113"/>
      <c r="T1765" s="113"/>
      <c r="U1765" s="113"/>
      <c r="V1765" s="113"/>
      <c r="W1765" s="113"/>
    </row>
    <row r="1766" spans="1:23" ht="18.75">
      <c r="A1766" s="113" t="s">
        <v>998</v>
      </c>
      <c r="B1766" s="113"/>
      <c r="C1766" s="113"/>
      <c r="D1766" s="113"/>
      <c r="E1766" s="113"/>
      <c r="F1766" s="113"/>
      <c r="G1766" s="113"/>
      <c r="H1766" s="113"/>
      <c r="I1766" s="113"/>
      <c r="J1766" s="113"/>
      <c r="K1766" s="113"/>
      <c r="L1766" s="113"/>
      <c r="M1766" s="113"/>
      <c r="N1766" s="113"/>
      <c r="O1766" s="113"/>
      <c r="P1766" s="113"/>
      <c r="Q1766" s="113"/>
      <c r="R1766" s="113"/>
      <c r="S1766" s="113"/>
      <c r="T1766" s="113"/>
      <c r="U1766" s="113"/>
      <c r="V1766" s="113"/>
      <c r="W1766" s="113"/>
    </row>
    <row r="1768" spans="1:23">
      <c r="A1768" s="114" t="s">
        <v>169</v>
      </c>
      <c r="B1768" s="114"/>
      <c r="C1768" s="114"/>
      <c r="D1768" s="114"/>
      <c r="E1768" s="114"/>
      <c r="F1768" s="114"/>
      <c r="G1768" s="114"/>
      <c r="H1768" s="114"/>
      <c r="I1768" s="114"/>
      <c r="J1768" s="114"/>
      <c r="K1768" s="114"/>
      <c r="L1768" s="114"/>
      <c r="M1768" s="114"/>
      <c r="N1768" s="114"/>
      <c r="O1768" s="114"/>
      <c r="P1768" s="114"/>
      <c r="Q1768" s="114"/>
      <c r="R1768" s="114"/>
      <c r="S1768" s="114"/>
      <c r="T1768" s="114"/>
      <c r="U1768" s="114"/>
      <c r="V1768" s="114"/>
      <c r="W1768" s="114"/>
    </row>
    <row r="1769" spans="1:23">
      <c r="A1769" s="45"/>
      <c r="B1769" s="45"/>
      <c r="C1769" s="45"/>
      <c r="D1769" s="45"/>
      <c r="E1769" s="45"/>
      <c r="F1769" s="45"/>
      <c r="G1769" s="45"/>
      <c r="H1769" s="45"/>
      <c r="I1769" s="45"/>
      <c r="J1769" s="45"/>
      <c r="K1769" s="45"/>
      <c r="L1769" s="45"/>
      <c r="M1769" s="45"/>
      <c r="N1769" s="45"/>
      <c r="O1769" s="45"/>
      <c r="P1769" s="45"/>
      <c r="Q1769" s="45"/>
      <c r="R1769" s="45"/>
      <c r="S1769" s="45"/>
      <c r="T1769" s="45"/>
      <c r="U1769" s="45"/>
      <c r="V1769" s="45"/>
      <c r="W1769" s="45"/>
    </row>
    <row r="1770" spans="1:23" ht="18.75">
      <c r="A1770" s="115" t="s">
        <v>1013</v>
      </c>
      <c r="B1770" s="115"/>
      <c r="C1770" s="115"/>
      <c r="D1770" s="115"/>
      <c r="E1770" s="115"/>
      <c r="F1770" s="115"/>
      <c r="G1770" s="115"/>
      <c r="H1770" s="115"/>
      <c r="I1770" s="115"/>
      <c r="J1770" s="115"/>
      <c r="K1770" s="115"/>
      <c r="L1770" s="115"/>
      <c r="M1770" s="115"/>
      <c r="N1770" s="115"/>
      <c r="O1770" s="115"/>
      <c r="P1770" s="115"/>
      <c r="Q1770" s="115"/>
      <c r="R1770" s="115"/>
      <c r="S1770" s="115"/>
      <c r="T1770" s="115"/>
      <c r="U1770" s="115"/>
      <c r="V1770" s="115"/>
      <c r="W1770" s="115"/>
    </row>
    <row r="1771" spans="1:23" ht="18.75">
      <c r="A1771" s="115" t="s">
        <v>996</v>
      </c>
      <c r="B1771" s="115"/>
      <c r="C1771" s="115"/>
      <c r="D1771" s="115"/>
      <c r="E1771" s="115"/>
      <c r="F1771" s="115"/>
      <c r="G1771" s="115"/>
      <c r="H1771" s="115"/>
      <c r="I1771" s="115"/>
      <c r="J1771" s="115"/>
      <c r="K1771" s="115"/>
      <c r="L1771" s="115"/>
      <c r="M1771" s="115"/>
      <c r="N1771" s="115"/>
      <c r="O1771" s="115"/>
      <c r="P1771" s="115"/>
      <c r="Q1771" s="115"/>
      <c r="R1771" s="115"/>
      <c r="S1771" s="115"/>
      <c r="T1771" s="115"/>
      <c r="U1771" s="115"/>
      <c r="V1771" s="115"/>
      <c r="W1771" s="115"/>
    </row>
    <row r="1772" spans="1:23" ht="18.75">
      <c r="A1772" s="116" t="s">
        <v>997</v>
      </c>
      <c r="B1772" s="116"/>
      <c r="C1772" s="116"/>
      <c r="D1772" s="116"/>
      <c r="E1772" s="116"/>
      <c r="F1772" s="116"/>
      <c r="G1772" s="116"/>
      <c r="H1772" s="116"/>
      <c r="I1772" s="116"/>
      <c r="J1772" s="116"/>
      <c r="K1772" s="116"/>
      <c r="L1772" s="116"/>
      <c r="M1772" s="116"/>
      <c r="N1772" s="116"/>
      <c r="O1772" s="116"/>
      <c r="P1772" s="116"/>
      <c r="Q1772" s="116"/>
      <c r="R1772" s="116"/>
      <c r="S1772" s="116"/>
      <c r="T1772" s="116"/>
      <c r="U1772" s="116"/>
      <c r="V1772" s="116"/>
      <c r="W1772" s="116"/>
    </row>
    <row r="1773" spans="1:23" ht="18.75">
      <c r="A1773" s="52"/>
      <c r="B1773" s="52"/>
      <c r="C1773" s="52"/>
      <c r="D1773" s="52"/>
      <c r="E1773" s="52"/>
      <c r="F1773" s="52"/>
      <c r="G1773" s="52"/>
      <c r="H1773" s="52"/>
      <c r="I1773" s="52"/>
      <c r="J1773" s="52"/>
      <c r="K1773" s="52"/>
      <c r="L1773" s="52"/>
      <c r="M1773" s="52"/>
      <c r="N1773" s="52"/>
      <c r="O1773" s="52"/>
      <c r="P1773" s="52"/>
      <c r="Q1773" s="52"/>
      <c r="R1773" s="52"/>
      <c r="S1773" s="52"/>
      <c r="T1773" s="52"/>
      <c r="U1773" s="52"/>
      <c r="V1773" s="52"/>
    </row>
    <row r="1774" spans="1:23">
      <c r="A1774" s="10"/>
      <c r="B1774" s="10"/>
      <c r="C1774" s="10"/>
      <c r="D1774" s="10"/>
      <c r="E1774" s="10"/>
      <c r="F1774" s="10"/>
      <c r="G1774" s="10"/>
      <c r="H1774" s="10"/>
      <c r="I1774" s="10"/>
      <c r="J1774" s="10"/>
      <c r="K1774" s="10"/>
      <c r="L1774" s="10"/>
      <c r="M1774" s="10"/>
      <c r="N1774" s="10"/>
      <c r="O1774" s="10"/>
      <c r="P1774" s="10"/>
      <c r="Q1774" s="10"/>
      <c r="R1774" s="10"/>
      <c r="S1774" s="10"/>
      <c r="T1774" s="10"/>
    </row>
    <row r="1775" spans="1:23" ht="18.75">
      <c r="A1775" s="117" t="s">
        <v>1000</v>
      </c>
      <c r="B1775" s="117"/>
      <c r="C1775" s="49"/>
      <c r="D1775" s="49"/>
      <c r="E1775" s="49"/>
      <c r="F1775" s="49"/>
      <c r="G1775" s="49"/>
      <c r="H1775" s="49"/>
      <c r="I1775" s="49"/>
      <c r="J1775" s="49"/>
      <c r="K1775" s="49"/>
      <c r="L1775" s="49"/>
      <c r="M1775" s="49"/>
      <c r="N1775" s="49"/>
      <c r="O1775" s="49"/>
      <c r="P1775" s="49"/>
      <c r="Q1775" s="49"/>
      <c r="R1775" s="49"/>
      <c r="S1775" s="49"/>
      <c r="T1775" s="49"/>
    </row>
    <row r="1776" spans="1:23" ht="18.75">
      <c r="A1776" s="117" t="s">
        <v>1001</v>
      </c>
      <c r="B1776" s="117"/>
      <c r="C1776" s="44"/>
      <c r="D1776" s="44"/>
      <c r="E1776" s="44"/>
      <c r="F1776" s="44"/>
      <c r="G1776" s="44"/>
      <c r="H1776" s="44"/>
      <c r="I1776" s="44"/>
      <c r="J1776" s="44"/>
      <c r="K1776" s="44"/>
      <c r="L1776" s="44"/>
      <c r="M1776" s="44"/>
      <c r="N1776" s="44"/>
      <c r="O1776" s="44"/>
      <c r="P1776" s="44"/>
      <c r="Q1776" s="44"/>
      <c r="R1776" s="44"/>
      <c r="S1776" s="44"/>
      <c r="T1776" s="44"/>
    </row>
    <row r="1777" spans="1:24" ht="18.75">
      <c r="A1777" s="117"/>
      <c r="B1777" s="117"/>
      <c r="D1777" s="49"/>
      <c r="E1777" s="49"/>
      <c r="F1777" s="49"/>
      <c r="G1777" s="49"/>
      <c r="H1777" s="49"/>
      <c r="I1777" s="49"/>
      <c r="J1777" s="49"/>
      <c r="K1777" s="49"/>
      <c r="L1777" s="49"/>
      <c r="M1777" s="49"/>
      <c r="N1777" s="49"/>
      <c r="O1777" s="49"/>
      <c r="P1777" s="49"/>
      <c r="Q1777" s="49"/>
      <c r="R1777" s="49"/>
      <c r="S1777" s="49"/>
      <c r="T1777" s="49"/>
    </row>
    <row r="1778" spans="1:24" ht="18.75">
      <c r="A1778" s="118" t="s">
        <v>230</v>
      </c>
      <c r="B1778" s="118"/>
      <c r="C1778" s="118"/>
      <c r="D1778" s="118"/>
      <c r="E1778" s="118"/>
      <c r="F1778" s="118"/>
      <c r="G1778" s="118"/>
      <c r="H1778" s="118"/>
      <c r="I1778" s="118"/>
      <c r="J1778" s="118"/>
      <c r="K1778" s="118"/>
      <c r="L1778" s="118"/>
      <c r="M1778" s="118"/>
      <c r="N1778" s="118"/>
      <c r="O1778" s="118"/>
      <c r="P1778" s="141" t="s">
        <v>334</v>
      </c>
      <c r="Q1778" s="141"/>
      <c r="R1778" s="141"/>
      <c r="S1778" s="141"/>
      <c r="T1778" s="141"/>
      <c r="U1778" s="141"/>
      <c r="V1778" s="141"/>
    </row>
    <row r="1779" spans="1:24">
      <c r="A1779" s="29"/>
      <c r="B1779" s="29"/>
      <c r="C1779" s="29"/>
      <c r="D1779" s="29"/>
      <c r="E1779" s="29"/>
      <c r="F1779" s="29"/>
      <c r="G1779" s="29"/>
      <c r="H1779" s="29"/>
      <c r="I1779" s="29"/>
      <c r="J1779" s="29"/>
      <c r="K1779" s="29"/>
      <c r="L1779" s="29"/>
      <c r="M1779" s="29"/>
      <c r="N1779" s="29"/>
      <c r="O1779" s="29"/>
      <c r="P1779" s="29"/>
      <c r="Q1779" s="29"/>
      <c r="R1779" s="29"/>
      <c r="S1779" s="29"/>
      <c r="T1779" s="29"/>
    </row>
    <row r="1780" spans="1:24" ht="24.75" customHeight="1">
      <c r="A1780" s="130" t="s">
        <v>170</v>
      </c>
      <c r="B1780" s="130"/>
      <c r="C1780" s="130"/>
      <c r="D1780" s="130"/>
      <c r="E1780" s="130"/>
      <c r="F1780" s="130"/>
      <c r="G1780" s="130"/>
      <c r="H1780" s="130"/>
      <c r="I1780" s="130"/>
      <c r="J1780" s="130"/>
      <c r="K1780" s="130"/>
      <c r="L1780" s="130"/>
      <c r="M1780" s="130"/>
      <c r="N1780" s="130"/>
      <c r="O1780" s="130"/>
      <c r="P1780" s="130"/>
      <c r="Q1780" s="130"/>
      <c r="R1780" s="130"/>
      <c r="S1780" s="130"/>
      <c r="T1780" s="138" t="s">
        <v>178</v>
      </c>
      <c r="U1780" s="109" t="s">
        <v>291</v>
      </c>
      <c r="V1780" s="109" t="s">
        <v>295</v>
      </c>
      <c r="W1780" s="109" t="s">
        <v>1014</v>
      </c>
    </row>
    <row r="1781" spans="1:24" ht="66.75" customHeight="1">
      <c r="A1781" s="109" t="s">
        <v>171</v>
      </c>
      <c r="B1781" s="130" t="s">
        <v>172</v>
      </c>
      <c r="C1781" s="109" t="s">
        <v>173</v>
      </c>
      <c r="D1781" s="109" t="s">
        <v>174</v>
      </c>
      <c r="E1781" s="109"/>
      <c r="F1781" s="109" t="s">
        <v>175</v>
      </c>
      <c r="G1781" s="109"/>
      <c r="H1781" s="109" t="s">
        <v>176</v>
      </c>
      <c r="I1781" s="109"/>
      <c r="J1781" s="109" t="s">
        <v>1002</v>
      </c>
      <c r="K1781" s="109"/>
      <c r="L1781" s="109" t="s">
        <v>1003</v>
      </c>
      <c r="M1781" s="109"/>
      <c r="N1781" s="109" t="s">
        <v>1004</v>
      </c>
      <c r="O1781" s="109"/>
      <c r="P1781" s="109" t="s">
        <v>7</v>
      </c>
      <c r="Q1781" s="109"/>
      <c r="R1781" s="109" t="s">
        <v>177</v>
      </c>
      <c r="S1781" s="109"/>
      <c r="T1781" s="139"/>
      <c r="U1781" s="109"/>
      <c r="V1781" s="109"/>
      <c r="W1781" s="109"/>
    </row>
    <row r="1782" spans="1:24" ht="16.5">
      <c r="A1782" s="109"/>
      <c r="B1782" s="130"/>
      <c r="C1782" s="109"/>
      <c r="D1782" s="51" t="s">
        <v>179</v>
      </c>
      <c r="E1782" s="53" t="s">
        <v>3</v>
      </c>
      <c r="F1782" s="51" t="s">
        <v>179</v>
      </c>
      <c r="G1782" s="53" t="s">
        <v>3</v>
      </c>
      <c r="H1782" s="51" t="s">
        <v>179</v>
      </c>
      <c r="I1782" s="53" t="s">
        <v>3</v>
      </c>
      <c r="J1782" s="51" t="s">
        <v>179</v>
      </c>
      <c r="K1782" s="53" t="s">
        <v>3</v>
      </c>
      <c r="L1782" s="51" t="s">
        <v>179</v>
      </c>
      <c r="M1782" s="53" t="s">
        <v>3</v>
      </c>
      <c r="N1782" s="51" t="s">
        <v>179</v>
      </c>
      <c r="O1782" s="53" t="s">
        <v>3</v>
      </c>
      <c r="P1782" s="51" t="s">
        <v>179</v>
      </c>
      <c r="Q1782" s="53" t="s">
        <v>3</v>
      </c>
      <c r="R1782" s="51" t="s">
        <v>179</v>
      </c>
      <c r="S1782" s="53" t="s">
        <v>3</v>
      </c>
      <c r="T1782" s="140"/>
      <c r="U1782" s="109"/>
      <c r="V1782" s="109"/>
      <c r="W1782" s="109"/>
    </row>
    <row r="1783" spans="1:24" ht="18.75">
      <c r="A1783" s="28">
        <v>1</v>
      </c>
      <c r="B1783" s="79"/>
      <c r="C1783" s="28"/>
      <c r="D1783" s="28"/>
      <c r="E1783" s="17">
        <f>IF((C1783&lt;=7),VLOOKUP(D1783,'7 лет'!$A$5:$B$78,2),IF((C1783=8),VLOOKUP(D1783,'8 лет'!$A$5:$B$78,2),IF((C1783=9),VLOOKUP(D1783,'9 лет'!$A$5:$B$78,2),IF((C1783=10),VLOOKUP(D1783,'10 лет'!$A$5:$B$78,2),IF((C1783=11),VLOOKUP(D1783,'11 лет'!$A$5:$B$78,2),IF((C1783=12),VLOOKUP(D1783,'12 лет'!$A$5:$B$78,2),IF((C1783=13),VLOOKUP(D1783,'13 лет'!$A$5:$B$78,2),IF((C1783=14),VLOOKUP(D1783,'14 лет'!$A$5:$B$78,2),IF((C1783=15),VLOOKUP(D1783,'15 лет'!$A$5:$B$78,2),IF((C1783=16),VLOOKUP(D1783,'16 лет'!$A$5:$B$78,2),IF((C1783=17),VLOOKUP(D1783,'17 лет'!$A$5:$B$78,2))))))))))))</f>
        <v>0</v>
      </c>
      <c r="F1783" s="28"/>
      <c r="G1783" s="17">
        <f>IF((C1783&lt;=7),VLOOKUP(F1783,'7 лет'!$C$5:$D$79,2),IF((C1783=8),VLOOKUP(F1783,'8 лет'!$C$5:$D$79,2),IF((C1783=9),VLOOKUP(F1783,'9 лет'!$C$5:$D$79,2),IF((C1783=10),VLOOKUP(F1783,'10 лет'!$C$5:$D$79,2),IF((C1783=11),VLOOKUP(F1783,'11 лет'!$C$5:$D$79,2),IF((C1783=12),VLOOKUP(F1783,'12 лет'!$C$5:$D$79,2),IF((C1783=13),VLOOKUP(F1783,'13 лет'!$C$5:$D$79,2),IF((C1783=14),VLOOKUP(F1783,'14 лет'!$C$5:$D$79,2),IF((C1783=15),VLOOKUP(F1783,'15 лет'!$C$5:$D$79,2),IF((C1783=16),VLOOKUP(F1783,'16 лет'!$C$5:$D$79,2),IF((C1783=17),VLOOKUP(F1783,'17 лет'!$C$5:$D$79,2))))))))))))</f>
        <v>0</v>
      </c>
      <c r="H1783" s="28"/>
      <c r="I1783" s="17">
        <f>IF((C1783&lt;=7),VLOOKUP(H1783,'7 лет'!$E$5:$F$79,2),IF((C1783=8),VLOOKUP(H1783,'8 лет'!$E$5:$F$79,2),IF((C1783=9),VLOOKUP(H1783,'9 лет'!$E$5:$F$79,2),IF((C1783=10),VLOOKUP(H1783,'10 лет'!$E$5:$F$79,2),IF((C1783=11),VLOOKUP(H1783,'11 лет'!$E$5:$F$79,2),IF((C1783=12),VLOOKUP(H1783,'12 лет'!$E$5:$F$79,2),IF((C1783=13),VLOOKUP(H1783,'13 лет'!$E$5:$F$79,2),IF((C1783=14),VLOOKUP(H1783,'14 лет'!$E$5:$F$79,2),IF((C1783=15),VLOOKUP(H1783,'15 лет'!$E$5:$F$79,2),IF((C1783=16),VLOOKUP(H1783,'16 лет'!$E$5:$F$79,2),IF((C1783=17),VLOOKUP(H1783,'17 лет'!$E$5:$F$79,2))))))))))))</f>
        <v>0</v>
      </c>
      <c r="J1783" s="28"/>
      <c r="K1783" s="17">
        <f>IF((C1783&lt;=7),VLOOKUP(J1783,'7 лет'!$G$5:$H$79,2),IF((C1783=8),VLOOKUP(J1783,'8 лет'!$G$5:$H$79,2),IF((C1783=9),VLOOKUP(J1783,'9 лет'!$G$5:$H$79,2),IF((C1783=10),VLOOKUP(J1783,'10 лет'!$G$5:$H$79,2),IF((C1783=11),VLOOKUP(J1783,'11 лет'!$G$5:$H$79,2),IF((C1783=12),VLOOKUP(J1783,'12 лет'!$G$5:$H$79,2),IF((C1783=13),VLOOKUP(J1783,'13 лет'!$G$5:$H$79,2),IF((C1783=14),VLOOKUP(J1783,'14 лет'!$G$5:$H$79,2),IF(C1783&gt;=15,"0")))))))))</f>
        <v>0</v>
      </c>
      <c r="L1783" s="28"/>
      <c r="M1783" s="17" t="str">
        <f>IF((C1783=12),VLOOKUP(L1783,'12 лет'!$I$5:$J$81,2),IF((C1783=13),VLOOKUP(L1783,'13 лет'!$I$5:$J$81,2),IF((C1783=14),VLOOKUP(L1783,'14 лет'!$I$5:$J$80,2),IF((C1783=15),VLOOKUP(L1783,'15 лет'!$G$5:$H$82,2),IF((C1783=16),VLOOKUP(L1783,'16 лет'!$G$5:$H$81,2),IF((C1783=17),VLOOKUP(L1783,'17 лет'!$G$5:$H$81,2),IF(C1783&lt;12,"0")))))))</f>
        <v>0</v>
      </c>
      <c r="N1783" s="28"/>
      <c r="O1783" s="17" t="str">
        <f>IF((C1783=15),VLOOKUP(N1783,'15 лет'!$I$5:$J$100,2),IF((C1783=16),VLOOKUP(N1783,'16 лет'!$I$5:$J$94,2),IF((C1783=17),VLOOKUP(N1783,'17 лет'!$I$5:$J$97,2),IF(C1783&lt;15,"0"))))</f>
        <v>0</v>
      </c>
      <c r="P1783" s="11"/>
      <c r="Q1783" s="17">
        <f>IF((C1783&lt;=7),VLOOKUP(P1783,'7 лет'!$I$5:$J$79,2),IF((C1783=8),VLOOKUP(P1783,'8 лет'!$I$5:$J$79,2),IF((C1783=9),VLOOKUP(P1783,'9 лет'!$I$5:$J$79,2),IF((C1783=10),VLOOKUP(P1783,'10 лет'!$I$5:$J$79,2),IF((C1783=11),VLOOKUP(P1783,'11 лет'!$I$5:$J$79,2),IF((C1783=12),VLOOKUP(P1783,'12 лет'!$K$5:$L$79,2),IF((C1783=13),VLOOKUP(P1783,'13 лет'!$K$5:$L$79,2),IF((C1783=14),VLOOKUP(P1783,'14 лет'!$K$5:$L$79,2),IF((C1783=15),VLOOKUP(P1783,'15 лет'!$K$5:$L$79,2),IF((C1783=16),VLOOKUP(P1783,'16 лет'!$K$5:$L$79,2),IF((C1783=17),VLOOKUP(P1783,'17 лет'!$K$5:$L$79,2),)))))))))))</f>
        <v>50</v>
      </c>
      <c r="R1783" s="28"/>
      <c r="S1783" s="17">
        <f>IF((C1783&lt;=7),VLOOKUP(R1783,'7 лет'!$K$5:$L$79,2),IF((C1783=8),VLOOKUP(R1783,'8 лет'!$K$5:$L$79,2),IF((C1783=9),VLOOKUP(R1783,'9 лет'!$K$5:$L$79,2),IF((C1783=10),VLOOKUP(R1783,'10 лет'!$K$5:$L$79,2),IF((C1783=11),VLOOKUP(R1783,'11 лет'!$K$5:$L$79,2),IF((C1783=12),VLOOKUP(R1783,'12 лет'!$M$5:$N$79,2),IF((C1783=13),VLOOKUP(R1783,'13 лет'!$M$5:$N$79,2),IF((C1783=14),VLOOKUP(R1783,'14 лет'!$M$5:$N$79,2),IF((C1783=15),VLOOKUP(R1783,'15 лет'!$M$5:$N$79,2),IF((C1783=16),VLOOKUP(R1783,'16 лет'!$M$5:$N$79,2),IF((C1783=17),VLOOKUP(R1783,'17 лет'!$M$5:$N$79,2))))))))))))</f>
        <v>0</v>
      </c>
      <c r="T1783" s="34">
        <f t="shared" ref="T1783:T1788" si="84">SUM(E1783+G1783+I1783+K1783+M1783+O1783+Q1783+S1783)</f>
        <v>50</v>
      </c>
      <c r="U1783" s="4">
        <f>'Личное первенство юноши'!U265</f>
        <v>7</v>
      </c>
      <c r="V1783" s="119">
        <f ca="1">'Командный зачет'!G52</f>
        <v>2</v>
      </c>
      <c r="W1783" s="110">
        <f ca="1">SUM(V1783*2)</f>
        <v>4</v>
      </c>
      <c r="X1783" t="str">
        <f>P1778</f>
        <v>Субъект РФ 43</v>
      </c>
    </row>
    <row r="1784" spans="1:24" ht="18.75">
      <c r="A1784" s="28">
        <v>2</v>
      </c>
      <c r="B1784" s="79"/>
      <c r="C1784" s="28"/>
      <c r="D1784" s="28"/>
      <c r="E1784" s="17">
        <f>IF((C1784&lt;=7),VLOOKUP(D1784,'7 лет'!$A$5:$B$78,2),IF((C1784=8),VLOOKUP(D1784,'8 лет'!$A$5:$B$78,2),IF((C1784=9),VLOOKUP(D1784,'9 лет'!$A$5:$B$78,2),IF((C1784=10),VLOOKUP(D1784,'10 лет'!$A$5:$B$78,2),IF((C1784=11),VLOOKUP(D1784,'11 лет'!$A$5:$B$78,2),IF((C1784=12),VLOOKUP(D1784,'12 лет'!$A$5:$B$78,2),IF((C1784=13),VLOOKUP(D1784,'13 лет'!$A$5:$B$78,2),IF((C1784=14),VLOOKUP(D1784,'14 лет'!$A$5:$B$78,2),IF((C1784=15),VLOOKUP(D1784,'15 лет'!$A$5:$B$78,2),IF((C1784=16),VLOOKUP(D1784,'16 лет'!$A$5:$B$78,2),IF((C1784=17),VLOOKUP(D1784,'17 лет'!$A$5:$B$78,2))))))))))))</f>
        <v>0</v>
      </c>
      <c r="F1784" s="28"/>
      <c r="G1784" s="17">
        <f>IF((C1784&lt;=7),VLOOKUP(F1784,'7 лет'!$C$5:$D$79,2),IF((C1784=8),VLOOKUP(F1784,'8 лет'!$C$5:$D$79,2),IF((C1784=9),VLOOKUP(F1784,'9 лет'!$C$5:$D$79,2),IF((C1784=10),VLOOKUP(F1784,'10 лет'!$C$5:$D$79,2),IF((C1784=11),VLOOKUP(F1784,'11 лет'!$C$5:$D$79,2),IF((C1784=12),VLOOKUP(F1784,'12 лет'!$C$5:$D$79,2),IF((C1784=13),VLOOKUP(F1784,'13 лет'!$C$5:$D$79,2),IF((C1784=14),VLOOKUP(F1784,'14 лет'!$C$5:$D$79,2),IF((C1784=15),VLOOKUP(F1784,'15 лет'!$C$5:$D$79,2),IF((C1784=16),VLOOKUP(F1784,'16 лет'!$C$5:$D$79,2),IF((C1784=17),VLOOKUP(F1784,'17 лет'!$C$5:$D$79,2))))))))))))</f>
        <v>0</v>
      </c>
      <c r="H1784" s="28"/>
      <c r="I1784" s="17">
        <f>IF((C1784&lt;=7),VLOOKUP(H1784,'7 лет'!$E$5:$F$79,2),IF((C1784=8),VLOOKUP(H1784,'8 лет'!$E$5:$F$79,2),IF((C1784=9),VLOOKUP(H1784,'9 лет'!$E$5:$F$79,2),IF((C1784=10),VLOOKUP(H1784,'10 лет'!$E$5:$F$79,2),IF((C1784=11),VLOOKUP(H1784,'11 лет'!$E$5:$F$79,2),IF((C1784=12),VLOOKUP(H1784,'12 лет'!$E$5:$F$79,2),IF((C1784=13),VLOOKUP(H1784,'13 лет'!$E$5:$F$79,2),IF((C1784=14),VLOOKUP(H1784,'14 лет'!$E$5:$F$79,2),IF((C1784=15),VLOOKUP(H1784,'15 лет'!$E$5:$F$79,2),IF((C1784=16),VLOOKUP(H1784,'16 лет'!$E$5:$F$79,2),IF((C1784=17),VLOOKUP(H1784,'17 лет'!$E$5:$F$79,2))))))))))))</f>
        <v>0</v>
      </c>
      <c r="J1784" s="28"/>
      <c r="K1784" s="17">
        <f>IF((C1784&lt;=7),VLOOKUP(J1784,'7 лет'!$G$5:$H$79,2),IF((C1784=8),VLOOKUP(J1784,'8 лет'!$G$5:$H$79,2),IF((C1784=9),VLOOKUP(J1784,'9 лет'!$G$5:$H$79,2),IF((C1784=10),VLOOKUP(J1784,'10 лет'!$G$5:$H$79,2),IF((C1784=11),VLOOKUP(J1784,'11 лет'!$G$5:$H$79,2),IF((C1784=12),VLOOKUP(J1784,'12 лет'!$G$5:$H$79,2),IF((C1784=13),VLOOKUP(J1784,'13 лет'!$G$5:$H$79,2),IF((C1784=14),VLOOKUP(J1784,'14 лет'!$G$5:$H$79,2),IF(C1784&gt;=15,"0")))))))))</f>
        <v>0</v>
      </c>
      <c r="L1784" s="28"/>
      <c r="M1784" s="17" t="str">
        <f>IF((C1784=12),VLOOKUP(L1784,'12 лет'!$I$5:$J$81,2),IF((C1784=13),VLOOKUP(L1784,'13 лет'!$I$5:$J$81,2),IF((C1784=14),VLOOKUP(L1784,'14 лет'!$I$5:$J$80,2),IF((C1784=15),VLOOKUP(L1784,'15 лет'!$G$5:$H$82,2),IF((C1784=16),VLOOKUP(L1784,'16 лет'!$G$5:$H$81,2),IF((C1784=17),VLOOKUP(L1784,'17 лет'!$G$5:$H$81,2),IF(C1784&lt;12,"0")))))))</f>
        <v>0</v>
      </c>
      <c r="N1784" s="28"/>
      <c r="O1784" s="17" t="str">
        <f>IF((C1784=15),VLOOKUP(N1784,'15 лет'!$I$5:$J$100,2),IF((C1784=16),VLOOKUP(N1784,'16 лет'!$I$5:$J$94,2),IF((C1784=17),VLOOKUP(N1784,'17 лет'!$I$5:$J$97,2),IF(C1784&lt;15,"0"))))</f>
        <v>0</v>
      </c>
      <c r="P1784" s="11"/>
      <c r="Q1784" s="17">
        <f>IF((C1784&lt;=7),VLOOKUP(P1784,'7 лет'!$I$5:$J$79,2),IF((C1784=8),VLOOKUP(P1784,'8 лет'!$I$5:$J$79,2),IF((C1784=9),VLOOKUP(P1784,'9 лет'!$I$5:$J$79,2),IF((C1784=10),VLOOKUP(P1784,'10 лет'!$I$5:$J$79,2),IF((C1784=11),VLOOKUP(P1784,'11 лет'!$I$5:$J$79,2),IF((C1784=12),VLOOKUP(P1784,'12 лет'!$K$5:$L$79,2),IF((C1784=13),VLOOKUP(P1784,'13 лет'!$K$5:$L$79,2),IF((C1784=14),VLOOKUP(P1784,'14 лет'!$K$5:$L$79,2),IF((C1784=15),VLOOKUP(P1784,'15 лет'!$K$5:$L$79,2),IF((C1784=16),VLOOKUP(P1784,'16 лет'!$K$5:$L$79,2),IF((C1784=17),VLOOKUP(P1784,'17 лет'!$K$5:$L$79,2),)))))))))))</f>
        <v>50</v>
      </c>
      <c r="R1784" s="28"/>
      <c r="S1784" s="17">
        <f>IF((C1784&lt;=7),VLOOKUP(R1784,'7 лет'!$K$5:$L$79,2),IF((C1784=8),VLOOKUP(R1784,'8 лет'!$K$5:$L$79,2),IF((C1784=9),VLOOKUP(R1784,'9 лет'!$K$5:$L$79,2),IF((C1784=10),VLOOKUP(R1784,'10 лет'!$K$5:$L$79,2),IF((C1784=11),VLOOKUP(R1784,'11 лет'!$K$5:$L$79,2),IF((C1784=12),VLOOKUP(R1784,'12 лет'!$M$5:$N$79,2),IF((C1784=13),VLOOKUP(R1784,'13 лет'!$M$5:$N$79,2),IF((C1784=14),VLOOKUP(R1784,'14 лет'!$M$5:$N$79,2),IF((C1784=15),VLOOKUP(R1784,'15 лет'!$M$5:$N$79,2),IF((C1784=16),VLOOKUP(R1784,'16 лет'!$M$5:$N$79,2),IF((C1784=17),VLOOKUP(R1784,'17 лет'!$M$5:$N$79,2))))))))))))</f>
        <v>0</v>
      </c>
      <c r="T1784" s="34">
        <f t="shared" si="84"/>
        <v>50</v>
      </c>
      <c r="U1784" s="4">
        <f>'Личное первенство юноши'!U266</f>
        <v>7</v>
      </c>
      <c r="V1784" s="120"/>
      <c r="W1784" s="111"/>
      <c r="X1784" t="str">
        <f>P1778</f>
        <v>Субъект РФ 43</v>
      </c>
    </row>
    <row r="1785" spans="1:24" ht="18.75">
      <c r="A1785" s="28">
        <v>3</v>
      </c>
      <c r="B1785" s="79"/>
      <c r="C1785" s="28"/>
      <c r="D1785" s="28"/>
      <c r="E1785" s="17">
        <f>IF((C1785&lt;=7),VLOOKUP(D1785,'7 лет'!$A$5:$B$78,2),IF((C1785=8),VLOOKUP(D1785,'8 лет'!$A$5:$B$78,2),IF((C1785=9),VLOOKUP(D1785,'9 лет'!$A$5:$B$78,2),IF((C1785=10),VLOOKUP(D1785,'10 лет'!$A$5:$B$78,2),IF((C1785=11),VLOOKUP(D1785,'11 лет'!$A$5:$B$78,2),IF((C1785=12),VLOOKUP(D1785,'12 лет'!$A$5:$B$78,2),IF((C1785=13),VLOOKUP(D1785,'13 лет'!$A$5:$B$78,2),IF((C1785=14),VLOOKUP(D1785,'14 лет'!$A$5:$B$78,2),IF((C1785=15),VLOOKUP(D1785,'15 лет'!$A$5:$B$78,2),IF((C1785=16),VLOOKUP(D1785,'16 лет'!$A$5:$B$78,2),IF((C1785=17),VLOOKUP(D1785,'17 лет'!$A$5:$B$78,2))))))))))))</f>
        <v>0</v>
      </c>
      <c r="F1785" s="28"/>
      <c r="G1785" s="17">
        <f>IF((C1785&lt;=7),VLOOKUP(F1785,'7 лет'!$C$5:$D$79,2),IF((C1785=8),VLOOKUP(F1785,'8 лет'!$C$5:$D$79,2),IF((C1785=9),VLOOKUP(F1785,'9 лет'!$C$5:$D$79,2),IF((C1785=10),VLOOKUP(F1785,'10 лет'!$C$5:$D$79,2),IF((C1785=11),VLOOKUP(F1785,'11 лет'!$C$5:$D$79,2),IF((C1785=12),VLOOKUP(F1785,'12 лет'!$C$5:$D$79,2),IF((C1785=13),VLOOKUP(F1785,'13 лет'!$C$5:$D$79,2),IF((C1785=14),VLOOKUP(F1785,'14 лет'!$C$5:$D$79,2),IF((C1785=15),VLOOKUP(F1785,'15 лет'!$C$5:$D$79,2),IF((C1785=16),VLOOKUP(F1785,'16 лет'!$C$5:$D$79,2),IF((C1785=17),VLOOKUP(F1785,'17 лет'!$C$5:$D$79,2))))))))))))</f>
        <v>0</v>
      </c>
      <c r="H1785" s="28"/>
      <c r="I1785" s="17">
        <f>IF((C1785&lt;=7),VLOOKUP(H1785,'7 лет'!$E$5:$F$79,2),IF((C1785=8),VLOOKUP(H1785,'8 лет'!$E$5:$F$79,2),IF((C1785=9),VLOOKUP(H1785,'9 лет'!$E$5:$F$79,2),IF((C1785=10),VLOOKUP(H1785,'10 лет'!$E$5:$F$79,2),IF((C1785=11),VLOOKUP(H1785,'11 лет'!$E$5:$F$79,2),IF((C1785=12),VLOOKUP(H1785,'12 лет'!$E$5:$F$79,2),IF((C1785=13),VLOOKUP(H1785,'13 лет'!$E$5:$F$79,2),IF((C1785=14),VLOOKUP(H1785,'14 лет'!$E$5:$F$79,2),IF((C1785=15),VLOOKUP(H1785,'15 лет'!$E$5:$F$79,2),IF((C1785=16),VLOOKUP(H1785,'16 лет'!$E$5:$F$79,2),IF((C1785=17),VLOOKUP(H1785,'17 лет'!$E$5:$F$79,2))))))))))))</f>
        <v>0</v>
      </c>
      <c r="J1785" s="28"/>
      <c r="K1785" s="17">
        <f>IF((C1785&lt;=7),VLOOKUP(J1785,'7 лет'!$G$5:$H$79,2),IF((C1785=8),VLOOKUP(J1785,'8 лет'!$G$5:$H$79,2),IF((C1785=9),VLOOKUP(J1785,'9 лет'!$G$5:$H$79,2),IF((C1785=10),VLOOKUP(J1785,'10 лет'!$G$5:$H$79,2),IF((C1785=11),VLOOKUP(J1785,'11 лет'!$G$5:$H$79,2),IF((C1785=12),VLOOKUP(J1785,'12 лет'!$G$5:$H$79,2),IF((C1785=13),VLOOKUP(J1785,'13 лет'!$G$5:$H$79,2),IF((C1785=14),VLOOKUP(J1785,'14 лет'!$G$5:$H$79,2),IF(C1785&gt;=15,"0")))))))))</f>
        <v>0</v>
      </c>
      <c r="L1785" s="28"/>
      <c r="M1785" s="17" t="str">
        <f>IF((C1785=12),VLOOKUP(L1785,'12 лет'!$I$5:$J$81,2),IF((C1785=13),VLOOKUP(L1785,'13 лет'!$I$5:$J$81,2),IF((C1785=14),VLOOKUP(L1785,'14 лет'!$I$5:$J$80,2),IF((C1785=15),VLOOKUP(L1785,'15 лет'!$G$5:$H$82,2),IF((C1785=16),VLOOKUP(L1785,'16 лет'!$G$5:$H$81,2),IF((C1785=17),VLOOKUP(L1785,'17 лет'!$G$5:$H$81,2),IF(C1785&lt;12,"0")))))))</f>
        <v>0</v>
      </c>
      <c r="N1785" s="28"/>
      <c r="O1785" s="17" t="str">
        <f>IF((C1785=15),VLOOKUP(N1785,'15 лет'!$I$5:$J$100,2),IF((C1785=16),VLOOKUP(N1785,'16 лет'!$I$5:$J$94,2),IF((C1785=17),VLOOKUP(N1785,'17 лет'!$I$5:$J$97,2),IF(C1785&lt;15,"0"))))</f>
        <v>0</v>
      </c>
      <c r="P1785" s="11"/>
      <c r="Q1785" s="17">
        <f>IF((C1785&lt;=7),VLOOKUP(P1785,'7 лет'!$I$5:$J$79,2),IF((C1785=8),VLOOKUP(P1785,'8 лет'!$I$5:$J$79,2),IF((C1785=9),VLOOKUP(P1785,'9 лет'!$I$5:$J$79,2),IF((C1785=10),VLOOKUP(P1785,'10 лет'!$I$5:$J$79,2),IF((C1785=11),VLOOKUP(P1785,'11 лет'!$I$5:$J$79,2),IF((C1785=12),VLOOKUP(P1785,'12 лет'!$K$5:$L$79,2),IF((C1785=13),VLOOKUP(P1785,'13 лет'!$K$5:$L$79,2),IF((C1785=14),VLOOKUP(P1785,'14 лет'!$K$5:$L$79,2),IF((C1785=15),VLOOKUP(P1785,'15 лет'!$K$5:$L$79,2),IF((C1785=16),VLOOKUP(P1785,'16 лет'!$K$5:$L$79,2),IF((C1785=17),VLOOKUP(P1785,'17 лет'!$K$5:$L$79,2),)))))))))))</f>
        <v>50</v>
      </c>
      <c r="R1785" s="28"/>
      <c r="S1785" s="17">
        <f>IF((C1785&lt;=7),VLOOKUP(R1785,'7 лет'!$K$5:$L$79,2),IF((C1785=8),VLOOKUP(R1785,'8 лет'!$K$5:$L$79,2),IF((C1785=9),VLOOKUP(R1785,'9 лет'!$K$5:$L$79,2),IF((C1785=10),VLOOKUP(R1785,'10 лет'!$K$5:$L$79,2),IF((C1785=11),VLOOKUP(R1785,'11 лет'!$K$5:$L$79,2),IF((C1785=12),VLOOKUP(R1785,'12 лет'!$M$5:$N$79,2),IF((C1785=13),VLOOKUP(R1785,'13 лет'!$M$5:$N$79,2),IF((C1785=14),VLOOKUP(R1785,'14 лет'!$M$5:$N$79,2),IF((C1785=15),VLOOKUP(R1785,'15 лет'!$M$5:$N$79,2),IF((C1785=16),VLOOKUP(R1785,'16 лет'!$M$5:$N$79,2),IF((C1785=17),VLOOKUP(R1785,'17 лет'!$M$5:$N$79,2))))))))))))</f>
        <v>0</v>
      </c>
      <c r="T1785" s="34">
        <f t="shared" si="84"/>
        <v>50</v>
      </c>
      <c r="U1785" s="4">
        <f>'Личное первенство юноши'!U267</f>
        <v>7</v>
      </c>
      <c r="V1785" s="120"/>
      <c r="W1785" s="111"/>
      <c r="X1785" t="str">
        <f>P1778</f>
        <v>Субъект РФ 43</v>
      </c>
    </row>
    <row r="1786" spans="1:24" ht="18.75">
      <c r="A1786" s="28">
        <v>4</v>
      </c>
      <c r="B1786" s="79"/>
      <c r="C1786" s="28"/>
      <c r="D1786" s="28"/>
      <c r="E1786" s="17">
        <f>IF((C1786&lt;=7),VLOOKUP(D1786,'7 лет'!$A$5:$B$78,2),IF((C1786=8),VLOOKUP(D1786,'8 лет'!$A$5:$B$78,2),IF((C1786=9),VLOOKUP(D1786,'9 лет'!$A$5:$B$78,2),IF((C1786=10),VLOOKUP(D1786,'10 лет'!$A$5:$B$78,2),IF((C1786=11),VLOOKUP(D1786,'11 лет'!$A$5:$B$78,2),IF((C1786=12),VLOOKUP(D1786,'12 лет'!$A$5:$B$78,2),IF((C1786=13),VLOOKUP(D1786,'13 лет'!$A$5:$B$78,2),IF((C1786=14),VLOOKUP(D1786,'14 лет'!$A$5:$B$78,2),IF((C1786=15),VLOOKUP(D1786,'15 лет'!$A$5:$B$78,2),IF((C1786=16),VLOOKUP(D1786,'16 лет'!$A$5:$B$78,2),IF((C1786=17),VLOOKUP(D1786,'17 лет'!$A$5:$B$78,2))))))))))))</f>
        <v>0</v>
      </c>
      <c r="F1786" s="28"/>
      <c r="G1786" s="17">
        <f>IF((C1786&lt;=7),VLOOKUP(F1786,'7 лет'!$C$5:$D$79,2),IF((C1786=8),VLOOKUP(F1786,'8 лет'!$C$5:$D$79,2),IF((C1786=9),VLOOKUP(F1786,'9 лет'!$C$5:$D$79,2),IF((C1786=10),VLOOKUP(F1786,'10 лет'!$C$5:$D$79,2),IF((C1786=11),VLOOKUP(F1786,'11 лет'!$C$5:$D$79,2),IF((C1786=12),VLOOKUP(F1786,'12 лет'!$C$5:$D$79,2),IF((C1786=13),VLOOKUP(F1786,'13 лет'!$C$5:$D$79,2),IF((C1786=14),VLOOKUP(F1786,'14 лет'!$C$5:$D$79,2),IF((C1786=15),VLOOKUP(F1786,'15 лет'!$C$5:$D$79,2),IF((C1786=16),VLOOKUP(F1786,'16 лет'!$C$5:$D$79,2),IF((C1786=17),VLOOKUP(F1786,'17 лет'!$C$5:$D$79,2))))))))))))</f>
        <v>0</v>
      </c>
      <c r="H1786" s="28"/>
      <c r="I1786" s="17">
        <f>IF((C1786&lt;=7),VLOOKUP(H1786,'7 лет'!$E$5:$F$79,2),IF((C1786=8),VLOOKUP(H1786,'8 лет'!$E$5:$F$79,2),IF((C1786=9),VLOOKUP(H1786,'9 лет'!$E$5:$F$79,2),IF((C1786=10),VLOOKUP(H1786,'10 лет'!$E$5:$F$79,2),IF((C1786=11),VLOOKUP(H1786,'11 лет'!$E$5:$F$79,2),IF((C1786=12),VLOOKUP(H1786,'12 лет'!$E$5:$F$79,2),IF((C1786=13),VLOOKUP(H1786,'13 лет'!$E$5:$F$79,2),IF((C1786=14),VLOOKUP(H1786,'14 лет'!$E$5:$F$79,2),IF((C1786=15),VLOOKUP(H1786,'15 лет'!$E$5:$F$79,2),IF((C1786=16),VLOOKUP(H1786,'16 лет'!$E$5:$F$79,2),IF((C1786=17),VLOOKUP(H1786,'17 лет'!$E$5:$F$79,2))))))))))))</f>
        <v>0</v>
      </c>
      <c r="J1786" s="28"/>
      <c r="K1786" s="17">
        <f>IF((C1786&lt;=7),VLOOKUP(J1786,'7 лет'!$G$5:$H$79,2),IF((C1786=8),VLOOKUP(J1786,'8 лет'!$G$5:$H$79,2),IF((C1786=9),VLOOKUP(J1786,'9 лет'!$G$5:$H$79,2),IF((C1786=10),VLOOKUP(J1786,'10 лет'!$G$5:$H$79,2),IF((C1786=11),VLOOKUP(J1786,'11 лет'!$G$5:$H$79,2),IF((C1786=12),VLOOKUP(J1786,'12 лет'!$G$5:$H$79,2),IF((C1786=13),VLOOKUP(J1786,'13 лет'!$G$5:$H$79,2),IF((C1786=14),VLOOKUP(J1786,'14 лет'!$G$5:$H$79,2),IF(C1786&gt;=15,"0")))))))))</f>
        <v>0</v>
      </c>
      <c r="L1786" s="28"/>
      <c r="M1786" s="17" t="str">
        <f>IF((C1786=12),VLOOKUP(L1786,'12 лет'!$I$5:$J$81,2),IF((C1786=13),VLOOKUP(L1786,'13 лет'!$I$5:$J$81,2),IF((C1786=14),VLOOKUP(L1786,'14 лет'!$I$5:$J$80,2),IF((C1786=15),VLOOKUP(L1786,'15 лет'!$G$5:$H$82,2),IF((C1786=16),VLOOKUP(L1786,'16 лет'!$G$5:$H$81,2),IF((C1786=17),VLOOKUP(L1786,'17 лет'!$G$5:$H$81,2),IF(C1786&lt;12,"0")))))))</f>
        <v>0</v>
      </c>
      <c r="N1786" s="28"/>
      <c r="O1786" s="17" t="str">
        <f>IF((C1786=15),VLOOKUP(N1786,'15 лет'!$I$5:$J$100,2),IF((C1786=16),VLOOKUP(N1786,'16 лет'!$I$5:$J$94,2),IF((C1786=17),VLOOKUP(N1786,'17 лет'!$I$5:$J$97,2),IF(C1786&lt;15,"0"))))</f>
        <v>0</v>
      </c>
      <c r="P1786" s="11"/>
      <c r="Q1786" s="17">
        <f>IF((C1786&lt;=7),VLOOKUP(P1786,'7 лет'!$I$5:$J$79,2),IF((C1786=8),VLOOKUP(P1786,'8 лет'!$I$5:$J$79,2),IF((C1786=9),VLOOKUP(P1786,'9 лет'!$I$5:$J$79,2),IF((C1786=10),VLOOKUP(P1786,'10 лет'!$I$5:$J$79,2),IF((C1786=11),VLOOKUP(P1786,'11 лет'!$I$5:$J$79,2),IF((C1786=12),VLOOKUP(P1786,'12 лет'!$K$5:$L$79,2),IF((C1786=13),VLOOKUP(P1786,'13 лет'!$K$5:$L$79,2),IF((C1786=14),VLOOKUP(P1786,'14 лет'!$K$5:$L$79,2),IF((C1786=15),VLOOKUP(P1786,'15 лет'!$K$5:$L$79,2),IF((C1786=16),VLOOKUP(P1786,'16 лет'!$K$5:$L$79,2),IF((C1786=17),VLOOKUP(P1786,'17 лет'!$K$5:$L$79,2),)))))))))))</f>
        <v>50</v>
      </c>
      <c r="R1786" s="28"/>
      <c r="S1786" s="17">
        <f>IF((C1786&lt;=7),VLOOKUP(R1786,'7 лет'!$K$5:$L$79,2),IF((C1786=8),VLOOKUP(R1786,'8 лет'!$K$5:$L$79,2),IF((C1786=9),VLOOKUP(R1786,'9 лет'!$K$5:$L$79,2),IF((C1786=10),VLOOKUP(R1786,'10 лет'!$K$5:$L$79,2),IF((C1786=11),VLOOKUP(R1786,'11 лет'!$K$5:$L$79,2),IF((C1786=12),VLOOKUP(R1786,'12 лет'!$M$5:$N$79,2),IF((C1786=13),VLOOKUP(R1786,'13 лет'!$M$5:$N$79,2),IF((C1786=14),VLOOKUP(R1786,'14 лет'!$M$5:$N$79,2),IF((C1786=15),VLOOKUP(R1786,'15 лет'!$M$5:$N$79,2),IF((C1786=16),VLOOKUP(R1786,'16 лет'!$M$5:$N$79,2),IF((C1786=17),VLOOKUP(R1786,'17 лет'!$M$5:$N$79,2))))))))))))</f>
        <v>0</v>
      </c>
      <c r="T1786" s="34">
        <f t="shared" si="84"/>
        <v>50</v>
      </c>
      <c r="U1786" s="4">
        <f>'Личное первенство юноши'!U268</f>
        <v>7</v>
      </c>
      <c r="V1786" s="120"/>
      <c r="W1786" s="111"/>
      <c r="X1786" t="str">
        <f>P1778</f>
        <v>Субъект РФ 43</v>
      </c>
    </row>
    <row r="1787" spans="1:24" ht="18.75">
      <c r="A1787" s="28">
        <v>5</v>
      </c>
      <c r="B1787" s="79"/>
      <c r="C1787" s="30"/>
      <c r="D1787" s="28"/>
      <c r="E1787" s="17">
        <f>IF((C1787&lt;=7),VLOOKUP(D1787,'7 лет'!$A$5:$B$78,2),IF((C1787=8),VLOOKUP(D1787,'8 лет'!$A$5:$B$78,2),IF((C1787=9),VLOOKUP(D1787,'9 лет'!$A$5:$B$78,2),IF((C1787=10),VLOOKUP(D1787,'10 лет'!$A$5:$B$78,2),IF((C1787=11),VLOOKUP(D1787,'11 лет'!$A$5:$B$78,2),IF((C1787=12),VLOOKUP(D1787,'12 лет'!$A$5:$B$78,2),IF((C1787=13),VLOOKUP(D1787,'13 лет'!$A$5:$B$78,2),IF((C1787=14),VLOOKUP(D1787,'14 лет'!$A$5:$B$78,2),IF((C1787=15),VLOOKUP(D1787,'15 лет'!$A$5:$B$78,2),IF((C1787=16),VLOOKUP(D1787,'16 лет'!$A$5:$B$78,2),IF((C1787=17),VLOOKUP(D1787,'17 лет'!$A$5:$B$78,2))))))))))))</f>
        <v>0</v>
      </c>
      <c r="F1787" s="28"/>
      <c r="G1787" s="17">
        <f>IF((C1787&lt;=7),VLOOKUP(F1787,'7 лет'!$C$5:$D$79,2),IF((C1787=8),VLOOKUP(F1787,'8 лет'!$C$5:$D$79,2),IF((C1787=9),VLOOKUP(F1787,'9 лет'!$C$5:$D$79,2),IF((C1787=10),VLOOKUP(F1787,'10 лет'!$C$5:$D$79,2),IF((C1787=11),VLOOKUP(F1787,'11 лет'!$C$5:$D$79,2),IF((C1787=12),VLOOKUP(F1787,'12 лет'!$C$5:$D$79,2),IF((C1787=13),VLOOKUP(F1787,'13 лет'!$C$5:$D$79,2),IF((C1787=14),VLOOKUP(F1787,'14 лет'!$C$5:$D$79,2),IF((C1787=15),VLOOKUP(F1787,'15 лет'!$C$5:$D$79,2),IF((C1787=16),VLOOKUP(F1787,'16 лет'!$C$5:$D$79,2),IF((C1787=17),VLOOKUP(F1787,'17 лет'!$C$5:$D$79,2))))))))))))</f>
        <v>0</v>
      </c>
      <c r="H1787" s="28"/>
      <c r="I1787" s="17">
        <f>IF((C1787&lt;=7),VLOOKUP(H1787,'7 лет'!$E$5:$F$79,2),IF((C1787=8),VLOOKUP(H1787,'8 лет'!$E$5:$F$79,2),IF((C1787=9),VLOOKUP(H1787,'9 лет'!$E$5:$F$79,2),IF((C1787=10),VLOOKUP(H1787,'10 лет'!$E$5:$F$79,2),IF((C1787=11),VLOOKUP(H1787,'11 лет'!$E$5:$F$79,2),IF((C1787=12),VLOOKUP(H1787,'12 лет'!$E$5:$F$79,2),IF((C1787=13),VLOOKUP(H1787,'13 лет'!$E$5:$F$79,2),IF((C1787=14),VLOOKUP(H1787,'14 лет'!$E$5:$F$79,2),IF((C1787=15),VLOOKUP(H1787,'15 лет'!$E$5:$F$79,2),IF((C1787=16),VLOOKUP(H1787,'16 лет'!$E$5:$F$79,2),IF((C1787=17),VLOOKUP(H1787,'17 лет'!$E$5:$F$79,2))))))))))))</f>
        <v>0</v>
      </c>
      <c r="J1787" s="28"/>
      <c r="K1787" s="17">
        <f>IF((C1787&lt;=7),VLOOKUP(J1787,'7 лет'!$G$5:$H$79,2),IF((C1787=8),VLOOKUP(J1787,'8 лет'!$G$5:$H$79,2),IF((C1787=9),VLOOKUP(J1787,'9 лет'!$G$5:$H$79,2),IF((C1787=10),VLOOKUP(J1787,'10 лет'!$G$5:$H$79,2),IF((C1787=11),VLOOKUP(J1787,'11 лет'!$G$5:$H$79,2),IF((C1787=12),VLOOKUP(J1787,'12 лет'!$G$5:$H$79,2),IF((C1787=13),VLOOKUP(J1787,'13 лет'!$G$5:$H$79,2),IF((C1787=14),VLOOKUP(J1787,'14 лет'!$G$5:$H$79,2),IF(C1787&gt;=15,"0")))))))))</f>
        <v>0</v>
      </c>
      <c r="L1787" s="28"/>
      <c r="M1787" s="17" t="str">
        <f>IF((C1787=12),VLOOKUP(L1787,'12 лет'!$I$5:$J$81,2),IF((C1787=13),VLOOKUP(L1787,'13 лет'!$I$5:$J$81,2),IF((C1787=14),VLOOKUP(L1787,'14 лет'!$I$5:$J$80,2),IF((C1787=15),VLOOKUP(L1787,'15 лет'!$G$5:$H$82,2),IF((C1787=16),VLOOKUP(L1787,'16 лет'!$G$5:$H$81,2),IF((C1787=17),VLOOKUP(L1787,'17 лет'!$G$5:$H$81,2),IF(C1787&lt;12,"0")))))))</f>
        <v>0</v>
      </c>
      <c r="N1787" s="28"/>
      <c r="O1787" s="17" t="str">
        <f>IF((C1787=15),VLOOKUP(N1787,'15 лет'!$I$5:$J$100,2),IF((C1787=16),VLOOKUP(N1787,'16 лет'!$I$5:$J$94,2),IF((C1787=17),VLOOKUP(N1787,'17 лет'!$I$5:$J$97,2),IF(C1787&lt;15,"0"))))</f>
        <v>0</v>
      </c>
      <c r="P1787" s="11"/>
      <c r="Q1787" s="17">
        <f>IF((C1787&lt;=7),VLOOKUP(P1787,'7 лет'!$I$5:$J$79,2),IF((C1787=8),VLOOKUP(P1787,'8 лет'!$I$5:$J$79,2),IF((C1787=9),VLOOKUP(P1787,'9 лет'!$I$5:$J$79,2),IF((C1787=10),VLOOKUP(P1787,'10 лет'!$I$5:$J$79,2),IF((C1787=11),VLOOKUP(P1787,'11 лет'!$I$5:$J$79,2),IF((C1787=12),VLOOKUP(P1787,'12 лет'!$K$5:$L$79,2),IF((C1787=13),VLOOKUP(P1787,'13 лет'!$K$5:$L$79,2),IF((C1787=14),VLOOKUP(P1787,'14 лет'!$K$5:$L$79,2),IF((C1787=15),VLOOKUP(P1787,'15 лет'!$K$5:$L$79,2),IF((C1787=16),VLOOKUP(P1787,'16 лет'!$K$5:$L$79,2),IF((C1787=17),VLOOKUP(P1787,'17 лет'!$K$5:$L$79,2),)))))))))))</f>
        <v>50</v>
      </c>
      <c r="R1787" s="28"/>
      <c r="S1787" s="17">
        <f>IF((C1787&lt;=7),VLOOKUP(R1787,'7 лет'!$K$5:$L$79,2),IF((C1787=8),VLOOKUP(R1787,'8 лет'!$K$5:$L$79,2),IF((C1787=9),VLOOKUP(R1787,'9 лет'!$K$5:$L$79,2),IF((C1787=10),VLOOKUP(R1787,'10 лет'!$K$5:$L$79,2),IF((C1787=11),VLOOKUP(R1787,'11 лет'!$K$5:$L$79,2),IF((C1787=12),VLOOKUP(R1787,'12 лет'!$M$5:$N$79,2),IF((C1787=13),VLOOKUP(R1787,'13 лет'!$M$5:$N$79,2),IF((C1787=14),VLOOKUP(R1787,'14 лет'!$M$5:$N$79,2),IF((C1787=15),VLOOKUP(R1787,'15 лет'!$M$5:$N$79,2),IF((C1787=16),VLOOKUP(R1787,'16 лет'!$M$5:$N$79,2),IF((C1787=17),VLOOKUP(R1787,'17 лет'!$M$5:$N$79,2))))))))))))</f>
        <v>0</v>
      </c>
      <c r="T1787" s="34">
        <f t="shared" si="84"/>
        <v>50</v>
      </c>
      <c r="U1787" s="4">
        <f>'Личное первенство юноши'!U269</f>
        <v>7</v>
      </c>
      <c r="V1787" s="120"/>
      <c r="W1787" s="111"/>
      <c r="X1787" t="str">
        <f>P1778</f>
        <v>Субъект РФ 43</v>
      </c>
    </row>
    <row r="1788" spans="1:24" ht="18.75">
      <c r="A1788" s="28">
        <v>6</v>
      </c>
      <c r="B1788" s="79"/>
      <c r="C1788" s="30"/>
      <c r="D1788" s="28"/>
      <c r="E1788" s="17">
        <f>IF((C1788&lt;=7),VLOOKUP(D1788,'7 лет'!$A$5:$B$78,2),IF((C1788=8),VLOOKUP(D1788,'8 лет'!$A$5:$B$78,2),IF((C1788=9),VLOOKUP(D1788,'9 лет'!$A$5:$B$78,2),IF((C1788=10),VLOOKUP(D1788,'10 лет'!$A$5:$B$78,2),IF((C1788=11),VLOOKUP(D1788,'11 лет'!$A$5:$B$78,2),IF((C1788=12),VLOOKUP(D1788,'12 лет'!$A$5:$B$78,2),IF((C1788=13),VLOOKUP(D1788,'13 лет'!$A$5:$B$78,2),IF((C1788=14),VLOOKUP(D1788,'14 лет'!$A$5:$B$78,2),IF((C1788=15),VLOOKUP(D1788,'15 лет'!$A$5:$B$78,2),IF((C1788=16),VLOOKUP(D1788,'16 лет'!$A$5:$B$78,2),IF((C1788=17),VLOOKUP(D1788,'17 лет'!$A$5:$B$78,2))))))))))))</f>
        <v>0</v>
      </c>
      <c r="F1788" s="28"/>
      <c r="G1788" s="17">
        <f>IF((C1788&lt;=7),VLOOKUP(F1788,'7 лет'!$C$5:$D$79,2),IF((C1788=8),VLOOKUP(F1788,'8 лет'!$C$5:$D$79,2),IF((C1788=9),VLOOKUP(F1788,'9 лет'!$C$5:$D$79,2),IF((C1788=10),VLOOKUP(F1788,'10 лет'!$C$5:$D$79,2),IF((C1788=11),VLOOKUP(F1788,'11 лет'!$C$5:$D$79,2),IF((C1788=12),VLOOKUP(F1788,'12 лет'!$C$5:$D$79,2),IF((C1788=13),VLOOKUP(F1788,'13 лет'!$C$5:$D$79,2),IF((C1788=14),VLOOKUP(F1788,'14 лет'!$C$5:$D$79,2),IF((C1788=15),VLOOKUP(F1788,'15 лет'!$C$5:$D$79,2),IF((C1788=16),VLOOKUP(F1788,'16 лет'!$C$5:$D$79,2),IF((C1788=17),VLOOKUP(F1788,'17 лет'!$C$5:$D$79,2))))))))))))</f>
        <v>0</v>
      </c>
      <c r="H1788" s="28"/>
      <c r="I1788" s="17">
        <f>IF((C1788&lt;=7),VLOOKUP(H1788,'7 лет'!$E$5:$F$79,2),IF((C1788=8),VLOOKUP(H1788,'8 лет'!$E$5:$F$79,2),IF((C1788=9),VLOOKUP(H1788,'9 лет'!$E$5:$F$79,2),IF((C1788=10),VLOOKUP(H1788,'10 лет'!$E$5:$F$79,2),IF((C1788=11),VLOOKUP(H1788,'11 лет'!$E$5:$F$79,2),IF((C1788=12),VLOOKUP(H1788,'12 лет'!$E$5:$F$79,2),IF((C1788=13),VLOOKUP(H1788,'13 лет'!$E$5:$F$79,2),IF((C1788=14),VLOOKUP(H1788,'14 лет'!$E$5:$F$79,2),IF((C1788=15),VLOOKUP(H1788,'15 лет'!$E$5:$F$79,2),IF((C1788=16),VLOOKUP(H1788,'16 лет'!$E$5:$F$79,2),IF((C1788=17),VLOOKUP(H1788,'17 лет'!$E$5:$F$79,2))))))))))))</f>
        <v>0</v>
      </c>
      <c r="J1788" s="28"/>
      <c r="K1788" s="17">
        <f>IF((C1788&lt;=7),VLOOKUP(J1788,'7 лет'!$G$5:$H$79,2),IF((C1788=8),VLOOKUP(J1788,'8 лет'!$G$5:$H$79,2),IF((C1788=9),VLOOKUP(J1788,'9 лет'!$G$5:$H$79,2),IF((C1788=10),VLOOKUP(J1788,'10 лет'!$G$5:$H$79,2),IF((C1788=11),VLOOKUP(J1788,'11 лет'!$G$5:$H$79,2),IF((C1788=12),VLOOKUP(J1788,'12 лет'!$G$5:$H$79,2),IF((C1788=13),VLOOKUP(J1788,'13 лет'!$G$5:$H$79,2),IF((C1788=14),VLOOKUP(J1788,'14 лет'!$G$5:$H$79,2),IF(C1788&gt;=15,"0")))))))))</f>
        <v>0</v>
      </c>
      <c r="L1788" s="28"/>
      <c r="M1788" s="17" t="str">
        <f>IF((C1788=12),VLOOKUP(L1788,'12 лет'!$I$5:$J$81,2),IF((C1788=13),VLOOKUP(L1788,'13 лет'!$I$5:$J$81,2),IF((C1788=14),VLOOKUP(L1788,'14 лет'!$I$5:$J$80,2),IF((C1788=15),VLOOKUP(L1788,'15 лет'!$G$5:$H$82,2),IF((C1788=16),VLOOKUP(L1788,'16 лет'!$G$5:$H$81,2),IF((C1788=17),VLOOKUP(L1788,'17 лет'!$G$5:$H$81,2),IF(C1788&lt;12,"0")))))))</f>
        <v>0</v>
      </c>
      <c r="N1788" s="28"/>
      <c r="O1788" s="17" t="str">
        <f>IF((C1788=15),VLOOKUP(N1788,'15 лет'!$I$5:$J$100,2),IF((C1788=16),VLOOKUP(N1788,'16 лет'!$I$5:$J$94,2),IF((C1788=17),VLOOKUP(N1788,'17 лет'!$I$5:$J$97,2),IF(C1788&lt;15,"0"))))</f>
        <v>0</v>
      </c>
      <c r="P1788" s="11"/>
      <c r="Q1788" s="17">
        <f>IF((C1788&lt;=7),VLOOKUP(P1788,'7 лет'!$I$5:$J$79,2),IF((C1788=8),VLOOKUP(P1788,'8 лет'!$I$5:$J$79,2),IF((C1788=9),VLOOKUP(P1788,'9 лет'!$I$5:$J$79,2),IF((C1788=10),VLOOKUP(P1788,'10 лет'!$I$5:$J$79,2),IF((C1788=11),VLOOKUP(P1788,'11 лет'!$I$5:$J$79,2),IF((C1788=12),VLOOKUP(P1788,'12 лет'!$K$5:$L$79,2),IF((C1788=13),VLOOKUP(P1788,'13 лет'!$K$5:$L$79,2),IF((C1788=14),VLOOKUP(P1788,'14 лет'!$K$5:$L$79,2),IF((C1788=15),VLOOKUP(P1788,'15 лет'!$K$5:$L$79,2),IF((C1788=16),VLOOKUP(P1788,'16 лет'!$K$5:$L$79,2),IF((C1788=17),VLOOKUP(P1788,'17 лет'!$K$5:$L$79,2),)))))))))))</f>
        <v>50</v>
      </c>
      <c r="R1788" s="28"/>
      <c r="S1788" s="17">
        <f>IF((C1788&lt;=7),VLOOKUP(R1788,'7 лет'!$K$5:$L$79,2),IF((C1788=8),VLOOKUP(R1788,'8 лет'!$K$5:$L$79,2),IF((C1788=9),VLOOKUP(R1788,'9 лет'!$K$5:$L$79,2),IF((C1788=10),VLOOKUP(R1788,'10 лет'!$K$5:$L$79,2),IF((C1788=11),VLOOKUP(R1788,'11 лет'!$K$5:$L$79,2),IF((C1788=12),VLOOKUP(R1788,'12 лет'!$M$5:$N$79,2),IF((C1788=13),VLOOKUP(R1788,'13 лет'!$M$5:$N$79,2),IF((C1788=14),VLOOKUP(R1788,'14 лет'!$M$5:$N$79,2),IF((C1788=15),VLOOKUP(R1788,'15 лет'!$M$5:$N$79,2),IF((C1788=16),VLOOKUP(R1788,'16 лет'!$M$5:$N$79,2),IF((C1788=17),VLOOKUP(R1788,'17 лет'!$M$5:$N$79,2))))))))))))</f>
        <v>0</v>
      </c>
      <c r="T1788" s="34">
        <f t="shared" si="84"/>
        <v>50</v>
      </c>
      <c r="U1788" s="4">
        <f>'Личное первенство юноши'!U270</f>
        <v>7</v>
      </c>
      <c r="V1788" s="120"/>
      <c r="W1788" s="111"/>
      <c r="X1788" t="str">
        <f>P1778</f>
        <v>Субъект РФ 43</v>
      </c>
    </row>
    <row r="1789" spans="1:24" ht="18.75">
      <c r="A1789" s="122"/>
      <c r="B1789" s="123"/>
      <c r="C1789" s="123"/>
      <c r="D1789" s="123"/>
      <c r="E1789" s="123"/>
      <c r="F1789" s="123"/>
      <c r="G1789" s="123"/>
      <c r="H1789" s="123"/>
      <c r="I1789" s="123"/>
      <c r="J1789" s="123"/>
      <c r="K1789" s="123"/>
      <c r="L1789" s="123"/>
      <c r="M1789" s="123"/>
      <c r="N1789" s="123"/>
      <c r="O1789" s="123"/>
      <c r="P1789" s="128" t="s">
        <v>292</v>
      </c>
      <c r="Q1789" s="128"/>
      <c r="R1789" s="128"/>
      <c r="S1789" s="129"/>
      <c r="T1789" s="124">
        <f ca="1">SUMPRODUCT(LARGE($T$1783:$T$1788,ROW(INDIRECT("T1:T"&amp;Z17))))</f>
        <v>250</v>
      </c>
      <c r="U1789" s="125"/>
      <c r="V1789" s="120"/>
      <c r="W1789" s="111"/>
    </row>
    <row r="1790" spans="1:24" ht="24.75" customHeight="1">
      <c r="A1790" s="135" t="s">
        <v>180</v>
      </c>
      <c r="B1790" s="136"/>
      <c r="C1790" s="136"/>
      <c r="D1790" s="136"/>
      <c r="E1790" s="136"/>
      <c r="F1790" s="136"/>
      <c r="G1790" s="136"/>
      <c r="H1790" s="136"/>
      <c r="I1790" s="136"/>
      <c r="J1790" s="136"/>
      <c r="K1790" s="136"/>
      <c r="L1790" s="136"/>
      <c r="M1790" s="136"/>
      <c r="N1790" s="136"/>
      <c r="O1790" s="136"/>
      <c r="P1790" s="136"/>
      <c r="Q1790" s="136"/>
      <c r="R1790" s="136"/>
      <c r="S1790" s="136"/>
      <c r="T1790" s="136"/>
      <c r="U1790" s="137"/>
      <c r="V1790" s="120"/>
      <c r="W1790" s="111"/>
    </row>
    <row r="1791" spans="1:24" ht="18.75">
      <c r="A1791" s="28">
        <v>1</v>
      </c>
      <c r="B1791" s="80"/>
      <c r="C1791" s="28"/>
      <c r="D1791" s="28"/>
      <c r="E1791" s="17">
        <f>IF((C1791&lt;=7),VLOOKUP(D1791,'7 лет'!$M$5:$N$78,2),IF((C1791=8),VLOOKUP(D1791,'8 лет'!$M$5:$N$78,2),IF((C1791=9),VLOOKUP(D1791,'9 лет'!$M$5:$N$78,2),IF((C1791=10),VLOOKUP(D1791,'10 лет'!$M$5:$N$78,2),IF((C1791=11),VLOOKUP(D1791,'11 лет'!$M$5:$N$78,2),IF((C1791=12),VLOOKUP(D1791,'12 лет'!$O$5:$P$78,2),IF((C1791=13),VLOOKUP(D1791,'13 лет'!$O$5:$P$78,2),IF((C1791=14),VLOOKUP(D1791,'14 лет'!$O$5:$P$78,2),IF((C1791=15),VLOOKUP(D1791,'15 лет'!$O$5:$P$78,2),IF((C1791=16),VLOOKUP(D1791,'16 лет'!$O$5:$P$78,2),IF((C1791=17),VLOOKUP(D1791,'17 лет'!$O$5:$P$78,2))))))))))))</f>
        <v>0</v>
      </c>
      <c r="F1791" s="28"/>
      <c r="G1791" s="17">
        <f>IF((C1791&lt;=7),VLOOKUP(F1791,'7 лет'!$O$5:$P$79,2),IF((C1791=8),VLOOKUP(F1791,'8 лет'!$O$5:$P$79,2),IF((C1791=9),VLOOKUP(F1791,'9 лет'!$O$5:$P$79,2),IF((C1791=10),VLOOKUP(F1791,'10 лет'!$O$5:$P$79,2),IF((C1791=11),VLOOKUP(F1791,'11 лет'!$O$5:$P$79,2),IF((C1791=12),VLOOKUP(F1791,'12 лет'!$Q$5:$R$79,2),IF((C1791=13),VLOOKUP(F1791,'13 лет'!$Q$5:$R$79,2),IF((C1791=14),VLOOKUP(F1791,'14 лет'!$Q$5:$R$79,2),IF((C1791=15),VLOOKUP(F1791,'15 лет'!$Q$5:$R$79,2),IF((C1791=16),VLOOKUP(F1791,'16 лет'!$Q$5:$R$79,2),IF((C1791=17),VLOOKUP(F1791,'17 лет'!$Q$5:$R$79,2))))))))))))</f>
        <v>0</v>
      </c>
      <c r="H1791" s="28"/>
      <c r="I1791" s="17">
        <f>IF((C1791&lt;=7),VLOOKUP(H1791,'7 лет'!$Q$5:$R$79,2),IF((C1791=8),VLOOKUP(H1791,'8 лет'!$Q$5:$R$79,2),IF((C1791=9),VLOOKUP(H1791,'9 лет'!$Q$5:$R$79,2),IF((C1791=10),VLOOKUP(H1791,'10 лет'!$Q$5:$R$79,2),IF((C1791=11),VLOOKUP(H1791,'11 лет'!$Q$5:$R$79,2),IF((C1791=12),VLOOKUP(H1791,'12 лет'!$S$5:$T$79,2),IF((C1791=13),VLOOKUP(H1791,'13 лет'!$S$5:$T$79,2),IF((C1791=14),VLOOKUP(H1791,'14 лет'!$S$5:$T$79,2),IF((C1791=15),VLOOKUP(H1791,'15 лет'!$S$5:$T$79,2),IF((C1791=16),VLOOKUP(H1791,'16 лет'!$S$5:$T$79,2),IF((C1791=17),VLOOKUP(H1791,'17 лет'!$S$5:$T$79,2))))))))))))</f>
        <v>0</v>
      </c>
      <c r="J1791" s="28"/>
      <c r="K1791" s="17">
        <f>IF((C1791&lt;=7),VLOOKUP(J1791,'7 лет'!$S$5:$T$79,2),IF((C1791=8),VLOOKUP(J1791,'8 лет'!$S$5:$T$79,2),IF((C1791=9),VLOOKUP(J1791,'9 лет'!$S$5:$T$79,2),IF((C1791=10),VLOOKUP(J1791,'10 лет'!$S$5:$T$79,2),IF((C1791=11),VLOOKUP(J1791,'11 лет'!$S$5:$T$79,2),IF((C1791=12),VLOOKUP(J1791,'12 лет'!$U$5:$V$79,2),IF((C1791=13),VLOOKUP(J1791,'13 лет'!$U$5:$V$79,2),IF((C1791=14),VLOOKUP(J1791,'14 лет'!$U$5:$V$79,2),IF(C1791&gt;=15,"0")))))))))</f>
        <v>0</v>
      </c>
      <c r="L1791" s="28"/>
      <c r="M1791" s="17" t="str">
        <f>IF((C1791=12),VLOOKUP(L1791,'12 лет'!$W$5:$X$85,2),IF((C1791=13),VLOOKUP(L1791,'13 лет'!$W$5:$X$84,2),IF((C1791=14),VLOOKUP(L1791,'14 лет'!$W$5:$X$82,2),IF((C1791=15),VLOOKUP(L1791,'15 лет'!$U$5:$V$82,2),IF((C1791=16),VLOOKUP(L1791,'16 лет'!$U$5:$V$78,2),IF((C1791=17),VLOOKUP(L1791,'17 лет'!$U$5:$V$78,2),IF(C1791&lt;12,"0")))))))</f>
        <v>0</v>
      </c>
      <c r="N1791" s="28"/>
      <c r="O1791" s="17" t="str">
        <f>IF((C1791=15),VLOOKUP(N1791,'15 лет'!$W$5:$X$115,2),IF((C1791=16),VLOOKUP(N1791,'16 лет'!$W$5:$X$113,2),IF((C1791=17),VLOOKUP(N1791,'17 лет'!$W$5:$X$113,2),IF(C1791&lt;15,"0"))))</f>
        <v>0</v>
      </c>
      <c r="P1791" s="11"/>
      <c r="Q1791" s="17">
        <f>IF((C1791&lt;=7),VLOOKUP(P1791,'7 лет'!$U$5:$V$79,2),IF((C1791=8),VLOOKUP(P1791,'8 лет'!$U$5:$V$79,2),IF((C1791=9),VLOOKUP(P1791,'9 лет'!$U$5:$V$79,2),IF((C1791=10),VLOOKUP(P1791,'10 лет'!$U$5:$V$79,2),IF((C1791=11),VLOOKUP(P1791,'11 лет'!$U$5:$V$79,2),IF((C1791=12),VLOOKUP(P1791,'12 лет'!$Y$5:$Z$79,2),IF((C1791=13),VLOOKUP(P1791,'13 лет'!$Y$5:$Z$79,2),IF((C1791=14),VLOOKUP(P1791,'14 лет'!$Y$5:$Z$79,2),IF((C1791=15),VLOOKUP(P1791,'15 лет'!$Y$5:$Z$79,2),IF((C1791=16),VLOOKUP(P1791,'16 лет'!$Y$5:$Z$79,2),IF((C1791=17),VLOOKUP(P1791,'17 лет'!$Y$5:$Z$79,2))))))))))))</f>
        <v>35</v>
      </c>
      <c r="R1791" s="28"/>
      <c r="S1791" s="17">
        <f>IF((C1791&lt;=7),VLOOKUP(R1791,'7 лет'!$W$5:$X$79,2),IF((C1791=8),VLOOKUP(R1791,'8 лет'!$W$5:$X$79,2),IF((C1791=9),VLOOKUP(R1791,'9 лет'!$W$5:$X$79,2),IF((C1791=10),VLOOKUP(R1791,'10 лет'!$W$5:$X$79,2),IF((C1791=11),VLOOKUP(R1791,'11 лет'!$W$5:$X$79,2),IF((C1791=12),VLOOKUP(R1791,'12 лет'!$AA$5:$AB$79,2),IF((C1791=13),VLOOKUP(R1791,'13 лет'!$AA$5:$AB$79,2),IF((C1791=14),VLOOKUP(R1791,'14 лет'!$AA$5:$AB$79,2),IF((C1791=15),VLOOKUP(R1791,'15 лет'!$AA$5:$AB$79,2),IF((C1791=16),VLOOKUP(R1791,'16 лет'!$AA$5:$AB$79,2),IF((C1791=17),VLOOKUP(R1791,'17 лет'!$AA$5:$AB$79,2))))))))))))</f>
        <v>0</v>
      </c>
      <c r="T1791" s="35">
        <f t="shared" ref="T1791:T1796" si="85">SUM(E1791+G1791+I1791+K1791+M1791+O1791+Q1791+S1791)</f>
        <v>35</v>
      </c>
      <c r="U1791" s="4">
        <f>'Личное первенство девушки'!U265</f>
        <v>7</v>
      </c>
      <c r="V1791" s="120"/>
      <c r="W1791" s="111"/>
      <c r="X1791" t="str">
        <f>P1778</f>
        <v>Субъект РФ 43</v>
      </c>
    </row>
    <row r="1792" spans="1:24" ht="18.75">
      <c r="A1792" s="28">
        <v>2</v>
      </c>
      <c r="B1792" s="80"/>
      <c r="C1792" s="28"/>
      <c r="D1792" s="28"/>
      <c r="E1792" s="17">
        <f>IF((C1792&lt;=7),VLOOKUP(D1792,'7 лет'!$M$5:$N$78,2),IF((C1792=8),VLOOKUP(D1792,'8 лет'!$M$5:$N$78,2),IF((C1792=9),VLOOKUP(D1792,'9 лет'!$M$5:$N$78,2),IF((C1792=10),VLOOKUP(D1792,'10 лет'!$M$5:$N$78,2),IF((C1792=11),VLOOKUP(D1792,'11 лет'!$M$5:$N$78,2),IF((C1792=12),VLOOKUP(D1792,'12 лет'!$O$5:$P$78,2),IF((C1792=13),VLOOKUP(D1792,'13 лет'!$O$5:$P$78,2),IF((C1792=14),VLOOKUP(D1792,'14 лет'!$O$5:$P$78,2),IF((C1792=15),VLOOKUP(D1792,'15 лет'!$O$5:$P$78,2),IF((C1792=16),VLOOKUP(D1792,'16 лет'!$O$5:$P$78,2),IF((C1792=17),VLOOKUP(D1792,'17 лет'!$O$5:$P$78,2))))))))))))</f>
        <v>0</v>
      </c>
      <c r="F1792" s="28"/>
      <c r="G1792" s="17">
        <f>IF((C1792&lt;=7),VLOOKUP(F1792,'7 лет'!$O$5:$P$79,2),IF((C1792=8),VLOOKUP(F1792,'8 лет'!$O$5:$P$79,2),IF((C1792=9),VLOOKUP(F1792,'9 лет'!$O$5:$P$79,2),IF((C1792=10),VLOOKUP(F1792,'10 лет'!$O$5:$P$79,2),IF((C1792=11),VLOOKUP(F1792,'11 лет'!$O$5:$P$79,2),IF((C1792=12),VLOOKUP(F1792,'12 лет'!$Q$5:$R$79,2),IF((C1792=13),VLOOKUP(F1792,'13 лет'!$Q$5:$R$79,2),IF((C1792=14),VLOOKUP(F1792,'14 лет'!$Q$5:$R$79,2),IF((C1792=15),VLOOKUP(F1792,'15 лет'!$Q$5:$R$79,2),IF((C1792=16),VLOOKUP(F1792,'16 лет'!$Q$5:$R$79,2),IF((C1792=17),VLOOKUP(F1792,'17 лет'!$Q$5:$R$79,2))))))))))))</f>
        <v>0</v>
      </c>
      <c r="H1792" s="28"/>
      <c r="I1792" s="17">
        <f>IF((C1792&lt;=7),VLOOKUP(H1792,'7 лет'!$Q$5:$R$79,2),IF((C1792=8),VLOOKUP(H1792,'8 лет'!$Q$5:$R$79,2),IF((C1792=9),VLOOKUP(H1792,'9 лет'!$Q$5:$R$79,2),IF((C1792=10),VLOOKUP(H1792,'10 лет'!$Q$5:$R$79,2),IF((C1792=11),VLOOKUP(H1792,'11 лет'!$Q$5:$R$79,2),IF((C1792=12),VLOOKUP(H1792,'12 лет'!$S$5:$T$79,2),IF((C1792=13),VLOOKUP(H1792,'13 лет'!$S$5:$T$79,2),IF((C1792=14),VLOOKUP(H1792,'14 лет'!$S$5:$T$79,2),IF((C1792=15),VLOOKUP(H1792,'15 лет'!$S$5:$T$79,2),IF((C1792=16),VLOOKUP(H1792,'16 лет'!$S$5:$T$79,2),IF((C1792=17),VLOOKUP(H1792,'17 лет'!$S$5:$T$79,2))))))))))))</f>
        <v>0</v>
      </c>
      <c r="J1792" s="28"/>
      <c r="K1792" s="17">
        <f>IF((C1792&lt;=7),VLOOKUP(J1792,'7 лет'!$S$5:$T$79,2),IF((C1792=8),VLOOKUP(J1792,'8 лет'!$S$5:$T$79,2),IF((C1792=9),VLOOKUP(J1792,'9 лет'!$S$5:$T$79,2),IF((C1792=10),VLOOKUP(J1792,'10 лет'!$S$5:$T$79,2),IF((C1792=11),VLOOKUP(J1792,'11 лет'!$S$5:$T$79,2),IF((C1792=12),VLOOKUP(J1792,'12 лет'!$U$5:$V$79,2),IF((C1792=13),VLOOKUP(J1792,'13 лет'!$U$5:$V$79,2),IF((C1792=14),VLOOKUP(J1792,'14 лет'!$U$5:$V$79,2),IF(C1792&gt;=15,"0")))))))))</f>
        <v>0</v>
      </c>
      <c r="L1792" s="28"/>
      <c r="M1792" s="17" t="str">
        <f>IF((C1792=12),VLOOKUP(L1792,'12 лет'!$W$5:$X$85,2),IF((C1792=13),VLOOKUP(L1792,'13 лет'!$W$5:$X$84,2),IF((C1792=14),VLOOKUP(L1792,'14 лет'!$W$5:$X$82,2),IF((C1792=15),VLOOKUP(L1792,'15 лет'!$U$5:$V$82,2),IF((C1792=16),VLOOKUP(L1792,'16 лет'!$U$5:$V$78,2),IF((C1792=17),VLOOKUP(L1792,'17 лет'!$U$5:$V$78,2),IF(C1792&lt;12,"0")))))))</f>
        <v>0</v>
      </c>
      <c r="N1792" s="28"/>
      <c r="O1792" s="17" t="str">
        <f>IF((C1792=15),VLOOKUP(N1792,'15 лет'!$W$5:$X$115,2),IF((C1792=16),VLOOKUP(N1792,'16 лет'!$W$5:$X$113,2),IF((C1792=17),VLOOKUP(N1792,'17 лет'!$W$5:$X$113,2),IF(C1792&lt;15,"0"))))</f>
        <v>0</v>
      </c>
      <c r="P1792" s="11"/>
      <c r="Q1792" s="17">
        <f>IF((C1792&lt;=7),VLOOKUP(P1792,'7 лет'!$U$5:$V$79,2),IF((C1792=8),VLOOKUP(P1792,'8 лет'!$U$5:$V$79,2),IF((C1792=9),VLOOKUP(P1792,'9 лет'!$U$5:$V$79,2),IF((C1792=10),VLOOKUP(P1792,'10 лет'!$U$5:$V$79,2),IF((C1792=11),VLOOKUP(P1792,'11 лет'!$U$5:$V$79,2),IF((C1792=12),VLOOKUP(P1792,'12 лет'!$Y$5:$Z$79,2),IF((C1792=13),VLOOKUP(P1792,'13 лет'!$Y$5:$Z$79,2),IF((C1792=14),VLOOKUP(P1792,'14 лет'!$Y$5:$Z$79,2),IF((C1792=15),VLOOKUP(P1792,'15 лет'!$Y$5:$Z$79,2),IF((C1792=16),VLOOKUP(P1792,'16 лет'!$Y$5:$Z$79,2),IF((C1792=17),VLOOKUP(P1792,'17 лет'!$Y$5:$Z$79,2))))))))))))</f>
        <v>35</v>
      </c>
      <c r="R1792" s="28"/>
      <c r="S1792" s="17">
        <f>IF((C1792&lt;=7),VLOOKUP(R1792,'7 лет'!$W$5:$X$79,2),IF((C1792=8),VLOOKUP(R1792,'8 лет'!$W$5:$X$79,2),IF((C1792=9),VLOOKUP(R1792,'9 лет'!$W$5:$X$79,2),IF((C1792=10),VLOOKUP(R1792,'10 лет'!$W$5:$X$79,2),IF((C1792=11),VLOOKUP(R1792,'11 лет'!$W$5:$X$79,2),IF((C1792=12),VLOOKUP(R1792,'12 лет'!$AA$5:$AB$79,2),IF((C1792=13),VLOOKUP(R1792,'13 лет'!$AA$5:$AB$79,2),IF((C1792=14),VLOOKUP(R1792,'14 лет'!$AA$5:$AB$79,2),IF((C1792=15),VLOOKUP(R1792,'15 лет'!$AA$5:$AB$79,2),IF((C1792=16),VLOOKUP(R1792,'16 лет'!$AA$5:$AB$79,2),IF((C1792=17),VLOOKUP(R1792,'17 лет'!$AA$5:$AB$79,2))))))))))))</f>
        <v>0</v>
      </c>
      <c r="T1792" s="35">
        <f t="shared" si="85"/>
        <v>35</v>
      </c>
      <c r="U1792" s="4">
        <f>'Личное первенство девушки'!U266</f>
        <v>7</v>
      </c>
      <c r="V1792" s="120"/>
      <c r="W1792" s="111"/>
      <c r="X1792" t="str">
        <f>P1778</f>
        <v>Субъект РФ 43</v>
      </c>
    </row>
    <row r="1793" spans="1:24" ht="18.75">
      <c r="A1793" s="28">
        <v>3</v>
      </c>
      <c r="B1793" s="80"/>
      <c r="C1793" s="28"/>
      <c r="D1793" s="28"/>
      <c r="E1793" s="17">
        <f>IF((C1793&lt;=7),VLOOKUP(D1793,'7 лет'!$M$5:$N$78,2),IF((C1793=8),VLOOKUP(D1793,'8 лет'!$M$5:$N$78,2),IF((C1793=9),VLOOKUP(D1793,'9 лет'!$M$5:$N$78,2),IF((C1793=10),VLOOKUP(D1793,'10 лет'!$M$5:$N$78,2),IF((C1793=11),VLOOKUP(D1793,'11 лет'!$M$5:$N$78,2),IF((C1793=12),VLOOKUP(D1793,'12 лет'!$O$5:$P$78,2),IF((C1793=13),VLOOKUP(D1793,'13 лет'!$O$5:$P$78,2),IF((C1793=14),VLOOKUP(D1793,'14 лет'!$O$5:$P$78,2),IF((C1793=15),VLOOKUP(D1793,'15 лет'!$O$5:$P$78,2),IF((C1793=16),VLOOKUP(D1793,'16 лет'!$O$5:$P$78,2),IF((C1793=17),VLOOKUP(D1793,'17 лет'!$O$5:$P$78,2))))))))))))</f>
        <v>0</v>
      </c>
      <c r="F1793" s="28"/>
      <c r="G1793" s="17">
        <f>IF((C1793&lt;=7),VLOOKUP(F1793,'7 лет'!$O$5:$P$79,2),IF((C1793=8),VLOOKUP(F1793,'8 лет'!$O$5:$P$79,2),IF((C1793=9),VLOOKUP(F1793,'9 лет'!$O$5:$P$79,2),IF((C1793=10),VLOOKUP(F1793,'10 лет'!$O$5:$P$79,2),IF((C1793=11),VLOOKUP(F1793,'11 лет'!$O$5:$P$79,2),IF((C1793=12),VLOOKUP(F1793,'12 лет'!$Q$5:$R$79,2),IF((C1793=13),VLOOKUP(F1793,'13 лет'!$Q$5:$R$79,2),IF((C1793=14),VLOOKUP(F1793,'14 лет'!$Q$5:$R$79,2),IF((C1793=15),VLOOKUP(F1793,'15 лет'!$Q$5:$R$79,2),IF((C1793=16),VLOOKUP(F1793,'16 лет'!$Q$5:$R$79,2),IF((C1793=17),VLOOKUP(F1793,'17 лет'!$Q$5:$R$79,2))))))))))))</f>
        <v>0</v>
      </c>
      <c r="H1793" s="28"/>
      <c r="I1793" s="17">
        <f>IF((C1793&lt;=7),VLOOKUP(H1793,'7 лет'!$Q$5:$R$79,2),IF((C1793=8),VLOOKUP(H1793,'8 лет'!$Q$5:$R$79,2),IF((C1793=9),VLOOKUP(H1793,'9 лет'!$Q$5:$R$79,2),IF((C1793=10),VLOOKUP(H1793,'10 лет'!$Q$5:$R$79,2),IF((C1793=11),VLOOKUP(H1793,'11 лет'!$Q$5:$R$79,2),IF((C1793=12),VLOOKUP(H1793,'12 лет'!$S$5:$T$79,2),IF((C1793=13),VLOOKUP(H1793,'13 лет'!$S$5:$T$79,2),IF((C1793=14),VLOOKUP(H1793,'14 лет'!$S$5:$T$79,2),IF((C1793=15),VLOOKUP(H1793,'15 лет'!$S$5:$T$79,2),IF((C1793=16),VLOOKUP(H1793,'16 лет'!$S$5:$T$79,2),IF((C1793=17),VLOOKUP(H1793,'17 лет'!$S$5:$T$79,2))))))))))))</f>
        <v>0</v>
      </c>
      <c r="J1793" s="28"/>
      <c r="K1793" s="17">
        <f>IF((C1793&lt;=7),VLOOKUP(J1793,'7 лет'!$S$5:$T$79,2),IF((C1793=8),VLOOKUP(J1793,'8 лет'!$S$5:$T$79,2),IF((C1793=9),VLOOKUP(J1793,'9 лет'!$S$5:$T$79,2),IF((C1793=10),VLOOKUP(J1793,'10 лет'!$S$5:$T$79,2),IF((C1793=11),VLOOKUP(J1793,'11 лет'!$S$5:$T$79,2),IF((C1793=12),VLOOKUP(J1793,'12 лет'!$U$5:$V$79,2),IF((C1793=13),VLOOKUP(J1793,'13 лет'!$U$5:$V$79,2),IF((C1793=14),VLOOKUP(J1793,'14 лет'!$U$5:$V$79,2),IF(C1793&gt;=15,"0")))))))))</f>
        <v>0</v>
      </c>
      <c r="L1793" s="28"/>
      <c r="M1793" s="17" t="str">
        <f>IF((C1793=12),VLOOKUP(L1793,'12 лет'!$W$5:$X$85,2),IF((C1793=13),VLOOKUP(L1793,'13 лет'!$W$5:$X$84,2),IF((C1793=14),VLOOKUP(L1793,'14 лет'!$W$5:$X$82,2),IF((C1793=15),VLOOKUP(L1793,'15 лет'!$U$5:$V$82,2),IF((C1793=16),VLOOKUP(L1793,'16 лет'!$U$5:$V$78,2),IF((C1793=17),VLOOKUP(L1793,'17 лет'!$U$5:$V$78,2),IF(C1793&lt;12,"0")))))))</f>
        <v>0</v>
      </c>
      <c r="N1793" s="28"/>
      <c r="O1793" s="17" t="str">
        <f>IF((C1793=15),VLOOKUP(N1793,'15 лет'!$W$5:$X$115,2),IF((C1793=16),VLOOKUP(N1793,'16 лет'!$W$5:$X$113,2),IF((C1793=17),VLOOKUP(N1793,'17 лет'!$W$5:$X$113,2),IF(C1793&lt;15,"0"))))</f>
        <v>0</v>
      </c>
      <c r="P1793" s="11"/>
      <c r="Q1793" s="17">
        <f>IF((C1793&lt;=7),VLOOKUP(P1793,'7 лет'!$U$5:$V$79,2),IF((C1793=8),VLOOKUP(P1793,'8 лет'!$U$5:$V$79,2),IF((C1793=9),VLOOKUP(P1793,'9 лет'!$U$5:$V$79,2),IF((C1793=10),VLOOKUP(P1793,'10 лет'!$U$5:$V$79,2),IF((C1793=11),VLOOKUP(P1793,'11 лет'!$U$5:$V$79,2),IF((C1793=12),VLOOKUP(P1793,'12 лет'!$Y$5:$Z$79,2),IF((C1793=13),VLOOKUP(P1793,'13 лет'!$Y$5:$Z$79,2),IF((C1793=14),VLOOKUP(P1793,'14 лет'!$Y$5:$Z$79,2),IF((C1793=15),VLOOKUP(P1793,'15 лет'!$Y$5:$Z$79,2),IF((C1793=16),VLOOKUP(P1793,'16 лет'!$Y$5:$Z$79,2),IF((C1793=17),VLOOKUP(P1793,'17 лет'!$Y$5:$Z$79,2))))))))))))</f>
        <v>35</v>
      </c>
      <c r="R1793" s="28"/>
      <c r="S1793" s="17">
        <f>IF((C1793&lt;=7),VLOOKUP(R1793,'7 лет'!$W$5:$X$79,2),IF((C1793=8),VLOOKUP(R1793,'8 лет'!$W$5:$X$79,2),IF((C1793=9),VLOOKUP(R1793,'9 лет'!$W$5:$X$79,2),IF((C1793=10),VLOOKUP(R1793,'10 лет'!$W$5:$X$79,2),IF((C1793=11),VLOOKUP(R1793,'11 лет'!$W$5:$X$79,2),IF((C1793=12),VLOOKUP(R1793,'12 лет'!$AA$5:$AB$79,2),IF((C1793=13),VLOOKUP(R1793,'13 лет'!$AA$5:$AB$79,2),IF((C1793=14),VLOOKUP(R1793,'14 лет'!$AA$5:$AB$79,2),IF((C1793=15),VLOOKUP(R1793,'15 лет'!$AA$5:$AB$79,2),IF((C1793=16),VLOOKUP(R1793,'16 лет'!$AA$5:$AB$79,2),IF((C1793=17),VLOOKUP(R1793,'17 лет'!$AA$5:$AB$79,2))))))))))))</f>
        <v>0</v>
      </c>
      <c r="T1793" s="35">
        <f t="shared" si="85"/>
        <v>35</v>
      </c>
      <c r="U1793" s="4">
        <f>'Личное первенство девушки'!U267</f>
        <v>7</v>
      </c>
      <c r="V1793" s="120"/>
      <c r="W1793" s="111"/>
      <c r="X1793" t="str">
        <f>P1778</f>
        <v>Субъект РФ 43</v>
      </c>
    </row>
    <row r="1794" spans="1:24" ht="18.75">
      <c r="A1794" s="28">
        <v>4</v>
      </c>
      <c r="B1794" s="80"/>
      <c r="C1794" s="28"/>
      <c r="D1794" s="28"/>
      <c r="E1794" s="17">
        <f>IF((C1794&lt;=7),VLOOKUP(D1794,'7 лет'!$M$5:$N$78,2),IF((C1794=8),VLOOKUP(D1794,'8 лет'!$M$5:$N$78,2),IF((C1794=9),VLOOKUP(D1794,'9 лет'!$M$5:$N$78,2),IF((C1794=10),VLOOKUP(D1794,'10 лет'!$M$5:$N$78,2),IF((C1794=11),VLOOKUP(D1794,'11 лет'!$M$5:$N$78,2),IF((C1794=12),VLOOKUP(D1794,'12 лет'!$O$5:$P$78,2),IF((C1794=13),VLOOKUP(D1794,'13 лет'!$O$5:$P$78,2),IF((C1794=14),VLOOKUP(D1794,'14 лет'!$O$5:$P$78,2),IF((C1794=15),VLOOKUP(D1794,'15 лет'!$O$5:$P$78,2),IF((C1794=16),VLOOKUP(D1794,'16 лет'!$O$5:$P$78,2),IF((C1794=17),VLOOKUP(D1794,'17 лет'!$O$5:$P$78,2))))))))))))</f>
        <v>0</v>
      </c>
      <c r="F1794" s="28"/>
      <c r="G1794" s="17">
        <f>IF((C1794&lt;=7),VLOOKUP(F1794,'7 лет'!$O$5:$P$79,2),IF((C1794=8),VLOOKUP(F1794,'8 лет'!$O$5:$P$79,2),IF((C1794=9),VLOOKUP(F1794,'9 лет'!$O$5:$P$79,2),IF((C1794=10),VLOOKUP(F1794,'10 лет'!$O$5:$P$79,2),IF((C1794=11),VLOOKUP(F1794,'11 лет'!$O$5:$P$79,2),IF((C1794=12),VLOOKUP(F1794,'12 лет'!$Q$5:$R$79,2),IF((C1794=13),VLOOKUP(F1794,'13 лет'!$Q$5:$R$79,2),IF((C1794=14),VLOOKUP(F1794,'14 лет'!$Q$5:$R$79,2),IF((C1794=15),VLOOKUP(F1794,'15 лет'!$Q$5:$R$79,2),IF((C1794=16),VLOOKUP(F1794,'16 лет'!$Q$5:$R$79,2),IF((C1794=17),VLOOKUP(F1794,'17 лет'!$Q$5:$R$79,2))))))))))))</f>
        <v>0</v>
      </c>
      <c r="H1794" s="28"/>
      <c r="I1794" s="17">
        <f>IF((C1794&lt;=7),VLOOKUP(H1794,'7 лет'!$Q$5:$R$79,2),IF((C1794=8),VLOOKUP(H1794,'8 лет'!$Q$5:$R$79,2),IF((C1794=9),VLOOKUP(H1794,'9 лет'!$Q$5:$R$79,2),IF((C1794=10),VLOOKUP(H1794,'10 лет'!$Q$5:$R$79,2),IF((C1794=11),VLOOKUP(H1794,'11 лет'!$Q$5:$R$79,2),IF((C1794=12),VLOOKUP(H1794,'12 лет'!$S$5:$T$79,2),IF((C1794=13),VLOOKUP(H1794,'13 лет'!$S$5:$T$79,2),IF((C1794=14),VLOOKUP(H1794,'14 лет'!$S$5:$T$79,2),IF((C1794=15),VLOOKUP(H1794,'15 лет'!$S$5:$T$79,2),IF((C1794=16),VLOOKUP(H1794,'16 лет'!$S$5:$T$79,2),IF((C1794=17),VLOOKUP(H1794,'17 лет'!$S$5:$T$79,2))))))))))))</f>
        <v>0</v>
      </c>
      <c r="J1794" s="28"/>
      <c r="K1794" s="17">
        <f>IF((C1794&lt;=7),VLOOKUP(J1794,'7 лет'!$S$5:$T$79,2),IF((C1794=8),VLOOKUP(J1794,'8 лет'!$S$5:$T$79,2),IF((C1794=9),VLOOKUP(J1794,'9 лет'!$S$5:$T$79,2),IF((C1794=10),VLOOKUP(J1794,'10 лет'!$S$5:$T$79,2),IF((C1794=11),VLOOKUP(J1794,'11 лет'!$S$5:$T$79,2),IF((C1794=12),VLOOKUP(J1794,'12 лет'!$U$5:$V$79,2),IF((C1794=13),VLOOKUP(J1794,'13 лет'!$U$5:$V$79,2),IF((C1794=14),VLOOKUP(J1794,'14 лет'!$U$5:$V$79,2),IF(C1794&gt;=15,"0")))))))))</f>
        <v>0</v>
      </c>
      <c r="L1794" s="28"/>
      <c r="M1794" s="17" t="str">
        <f>IF((C1794=12),VLOOKUP(L1794,'12 лет'!$W$5:$X$85,2),IF((C1794=13),VLOOKUP(L1794,'13 лет'!$W$5:$X$84,2),IF((C1794=14),VLOOKUP(L1794,'14 лет'!$W$5:$X$82,2),IF((C1794=15),VLOOKUP(L1794,'15 лет'!$U$5:$V$82,2),IF((C1794=16),VLOOKUP(L1794,'16 лет'!$U$5:$V$78,2),IF((C1794=17),VLOOKUP(L1794,'17 лет'!$U$5:$V$78,2),IF(C1794&lt;12,"0")))))))</f>
        <v>0</v>
      </c>
      <c r="N1794" s="28"/>
      <c r="O1794" s="17" t="str">
        <f>IF((C1794=15),VLOOKUP(N1794,'15 лет'!$W$5:$X$115,2),IF((C1794=16),VLOOKUP(N1794,'16 лет'!$W$5:$X$113,2),IF((C1794=17),VLOOKUP(N1794,'17 лет'!$W$5:$X$113,2),IF(C1794&lt;15,"0"))))</f>
        <v>0</v>
      </c>
      <c r="P1794" s="11"/>
      <c r="Q1794" s="17">
        <f>IF((C1794&lt;=7),VLOOKUP(P1794,'7 лет'!$U$5:$V$79,2),IF((C1794=8),VLOOKUP(P1794,'8 лет'!$U$5:$V$79,2),IF((C1794=9),VLOOKUP(P1794,'9 лет'!$U$5:$V$79,2),IF((C1794=10),VLOOKUP(P1794,'10 лет'!$U$5:$V$79,2),IF((C1794=11),VLOOKUP(P1794,'11 лет'!$U$5:$V$79,2),IF((C1794=12),VLOOKUP(P1794,'12 лет'!$Y$5:$Z$79,2),IF((C1794=13),VLOOKUP(P1794,'13 лет'!$Y$5:$Z$79,2),IF((C1794=14),VLOOKUP(P1794,'14 лет'!$Y$5:$Z$79,2),IF((C1794=15),VLOOKUP(P1794,'15 лет'!$Y$5:$Z$79,2),IF((C1794=16),VLOOKUP(P1794,'16 лет'!$Y$5:$Z$79,2),IF((C1794=17),VLOOKUP(P1794,'17 лет'!$Y$5:$Z$79,2))))))))))))</f>
        <v>35</v>
      </c>
      <c r="R1794" s="28"/>
      <c r="S1794" s="17">
        <f>IF((C1794&lt;=7),VLOOKUP(R1794,'7 лет'!$W$5:$X$79,2),IF((C1794=8),VLOOKUP(R1794,'8 лет'!$W$5:$X$79,2),IF((C1794=9),VLOOKUP(R1794,'9 лет'!$W$5:$X$79,2),IF((C1794=10),VLOOKUP(R1794,'10 лет'!$W$5:$X$79,2),IF((C1794=11),VLOOKUP(R1794,'11 лет'!$W$5:$X$79,2),IF((C1794=12),VLOOKUP(R1794,'12 лет'!$AA$5:$AB$79,2),IF((C1794=13),VLOOKUP(R1794,'13 лет'!$AA$5:$AB$79,2),IF((C1794=14),VLOOKUP(R1794,'14 лет'!$AA$5:$AB$79,2),IF((C1794=15),VLOOKUP(R1794,'15 лет'!$AA$5:$AB$79,2),IF((C1794=16),VLOOKUP(R1794,'16 лет'!$AA$5:$AB$79,2),IF((C1794=17),VLOOKUP(R1794,'17 лет'!$AA$5:$AB$79,2))))))))))))</f>
        <v>0</v>
      </c>
      <c r="T1794" s="35">
        <f t="shared" si="85"/>
        <v>35</v>
      </c>
      <c r="U1794" s="4">
        <f>'Личное первенство девушки'!U268</f>
        <v>7</v>
      </c>
      <c r="V1794" s="120"/>
      <c r="W1794" s="111"/>
      <c r="X1794" t="str">
        <f>P1778</f>
        <v>Субъект РФ 43</v>
      </c>
    </row>
    <row r="1795" spans="1:24" ht="18.75">
      <c r="A1795" s="28">
        <v>5</v>
      </c>
      <c r="B1795" s="84"/>
      <c r="C1795" s="30"/>
      <c r="D1795" s="14"/>
      <c r="E1795" s="17">
        <f>IF((C1795&lt;=7),VLOOKUP(D1795,'7 лет'!$M$5:$N$78,2),IF((C1795=8),VLOOKUP(D1795,'8 лет'!$M$5:$N$78,2),IF((C1795=9),VLOOKUP(D1795,'9 лет'!$M$5:$N$78,2),IF((C1795=10),VLOOKUP(D1795,'10 лет'!$M$5:$N$78,2),IF((C1795=11),VLOOKUP(D1795,'11 лет'!$M$5:$N$78,2),IF((C1795=12),VLOOKUP(D1795,'12 лет'!$O$5:$P$78,2),IF((C1795=13),VLOOKUP(D1795,'13 лет'!$O$5:$P$78,2),IF((C1795=14),VLOOKUP(D1795,'14 лет'!$O$5:$P$78,2),IF((C1795=15),VLOOKUP(D1795,'15 лет'!$O$5:$P$78,2),IF((C1795=16),VLOOKUP(D1795,'16 лет'!$O$5:$P$78,2),IF((C1795=17),VLOOKUP(D1795,'17 лет'!$O$5:$P$78,2))))))))))))</f>
        <v>0</v>
      </c>
      <c r="F1795" s="14"/>
      <c r="G1795" s="17">
        <f>IF((C1795&lt;=7),VLOOKUP(F1795,'7 лет'!$O$5:$P$79,2),IF((C1795=8),VLOOKUP(F1795,'8 лет'!$O$5:$P$79,2),IF((C1795=9),VLOOKUP(F1795,'9 лет'!$O$5:$P$79,2),IF((C1795=10),VLOOKUP(F1795,'10 лет'!$O$5:$P$79,2),IF((C1795=11),VLOOKUP(F1795,'11 лет'!$O$5:$P$79,2),IF((C1795=12),VLOOKUP(F1795,'12 лет'!$Q$5:$R$79,2),IF((C1795=13),VLOOKUP(F1795,'13 лет'!$Q$5:$R$79,2),IF((C1795=14),VLOOKUP(F1795,'14 лет'!$Q$5:$R$79,2),IF((C1795=15),VLOOKUP(F1795,'15 лет'!$Q$5:$R$79,2),IF((C1795=16),VLOOKUP(F1795,'16 лет'!$Q$5:$R$79,2),IF((C1795=17),VLOOKUP(F1795,'17 лет'!$Q$5:$R$79,2))))))))))))</f>
        <v>0</v>
      </c>
      <c r="H1795" s="14"/>
      <c r="I1795" s="17">
        <f>IF((C1795&lt;=7),VLOOKUP(H1795,'7 лет'!$Q$5:$R$79,2),IF((C1795=8),VLOOKUP(H1795,'8 лет'!$Q$5:$R$79,2),IF((C1795=9),VLOOKUP(H1795,'9 лет'!$Q$5:$R$79,2),IF((C1795=10),VLOOKUP(H1795,'10 лет'!$Q$5:$R$79,2),IF((C1795=11),VLOOKUP(H1795,'11 лет'!$Q$5:$R$79,2),IF((C1795=12),VLOOKUP(H1795,'12 лет'!$S$5:$T$79,2),IF((C1795=13),VLOOKUP(H1795,'13 лет'!$S$5:$T$79,2),IF((C1795=14),VLOOKUP(H1795,'14 лет'!$S$5:$T$79,2),IF((C1795=15),VLOOKUP(H1795,'15 лет'!$S$5:$T$79,2),IF((C1795=16),VLOOKUP(H1795,'16 лет'!$S$5:$T$79,2),IF((C1795=17),VLOOKUP(H1795,'17 лет'!$S$5:$T$79,2))))))))))))</f>
        <v>0</v>
      </c>
      <c r="J1795" s="14"/>
      <c r="K1795" s="17">
        <f>IF((C1795&lt;=7),VLOOKUP(J1795,'7 лет'!$S$5:$T$79,2),IF((C1795=8),VLOOKUP(J1795,'8 лет'!$S$5:$T$79,2),IF((C1795=9),VLOOKUP(J1795,'9 лет'!$S$5:$T$79,2),IF((C1795=10),VLOOKUP(J1795,'10 лет'!$S$5:$T$79,2),IF((C1795=11),VLOOKUP(J1795,'11 лет'!$S$5:$T$79,2),IF((C1795=12),VLOOKUP(J1795,'12 лет'!$U$5:$V$79,2),IF((C1795=13),VLOOKUP(J1795,'13 лет'!$U$5:$V$79,2),IF((C1795=14),VLOOKUP(J1795,'14 лет'!$U$5:$V$79,2),IF(C1795&gt;=15,"0")))))))))</f>
        <v>0</v>
      </c>
      <c r="L1795" s="28"/>
      <c r="M1795" s="17" t="str">
        <f>IF((C1795=12),VLOOKUP(L1795,'12 лет'!$W$5:$X$85,2),IF((C1795=13),VLOOKUP(L1795,'13 лет'!$W$5:$X$84,2),IF((C1795=14),VLOOKUP(L1795,'14 лет'!$W$5:$X$82,2),IF((C1795=15),VLOOKUP(L1795,'15 лет'!$U$5:$V$82,2),IF((C1795=16),VLOOKUP(L1795,'16 лет'!$U$5:$V$78,2),IF((C1795=17),VLOOKUP(L1795,'17 лет'!$U$5:$V$78,2),IF(C1795&lt;12,"0")))))))</f>
        <v>0</v>
      </c>
      <c r="N1795" s="14"/>
      <c r="O1795" s="17" t="str">
        <f>IF((C1795=15),VLOOKUP(N1795,'15 лет'!$W$5:$X$115,2),IF((C1795=16),VLOOKUP(N1795,'16 лет'!$W$5:$X$113,2),IF((C1795=17),VLOOKUP(N1795,'17 лет'!$W$5:$X$113,2),IF(C1795&lt;15,"0"))))</f>
        <v>0</v>
      </c>
      <c r="P1795" s="14"/>
      <c r="Q1795" s="17">
        <f>IF((C1795&lt;=7),VLOOKUP(P1795,'7 лет'!$U$5:$V$79,2),IF((C1795=8),VLOOKUP(P1795,'8 лет'!$U$5:$V$79,2),IF((C1795=9),VLOOKUP(P1795,'9 лет'!$U$5:$V$79,2),IF((C1795=10),VLOOKUP(P1795,'10 лет'!$U$5:$V$79,2),IF((C1795=11),VLOOKUP(P1795,'11 лет'!$U$5:$V$79,2),IF((C1795=12),VLOOKUP(P1795,'12 лет'!$Y$5:$Z$79,2),IF((C1795=13),VLOOKUP(P1795,'13 лет'!$Y$5:$Z$79,2),IF((C1795=14),VLOOKUP(P1795,'14 лет'!$Y$5:$Z$79,2),IF((C1795=15),VLOOKUP(P1795,'15 лет'!$Y$5:$Z$79,2),IF((C1795=16),VLOOKUP(P1795,'16 лет'!$Y$5:$Z$79,2),IF((C1795=17),VLOOKUP(P1795,'17 лет'!$Y$5:$Z$79,2))))))))))))</f>
        <v>35</v>
      </c>
      <c r="R1795" s="14"/>
      <c r="S1795" s="17">
        <f>IF((C1795&lt;=7),VLOOKUP(R1795,'7 лет'!$W$5:$X$79,2),IF((C1795=8),VLOOKUP(R1795,'8 лет'!$W$5:$X$79,2),IF((C1795=9),VLOOKUP(R1795,'9 лет'!$W$5:$X$79,2),IF((C1795=10),VLOOKUP(R1795,'10 лет'!$W$5:$X$79,2),IF((C1795=11),VLOOKUP(R1795,'11 лет'!$W$5:$X$79,2),IF((C1795=12),VLOOKUP(R1795,'12 лет'!$AA$5:$AB$79,2),IF((C1795=13),VLOOKUP(R1795,'13 лет'!$AA$5:$AB$79,2),IF((C1795=14),VLOOKUP(R1795,'14 лет'!$AA$5:$AB$79,2),IF((C1795=15),VLOOKUP(R1795,'15 лет'!$AA$5:$AB$79,2),IF((C1795=16),VLOOKUP(R1795,'16 лет'!$AA$5:$AB$79,2),IF((C1795=17),VLOOKUP(R1795,'17 лет'!$AA$5:$AB$79,2))))))))))))</f>
        <v>0</v>
      </c>
      <c r="T1795" s="35">
        <f t="shared" si="85"/>
        <v>35</v>
      </c>
      <c r="U1795" s="4">
        <f>'Личное первенство девушки'!U269</f>
        <v>7</v>
      </c>
      <c r="V1795" s="120"/>
      <c r="W1795" s="111"/>
      <c r="X1795" t="str">
        <f>P1778</f>
        <v>Субъект РФ 43</v>
      </c>
    </row>
    <row r="1796" spans="1:24" ht="18.75">
      <c r="A1796" s="28">
        <v>6</v>
      </c>
      <c r="B1796" s="84"/>
      <c r="C1796" s="30"/>
      <c r="D1796" s="14"/>
      <c r="E1796" s="17">
        <f>IF((C1796&lt;=7),VLOOKUP(D1796,'7 лет'!$M$5:$N$78,2),IF((C1796=8),VLOOKUP(D1796,'8 лет'!$M$5:$N$78,2),IF((C1796=9),VLOOKUP(D1796,'9 лет'!$M$5:$N$78,2),IF((C1796=10),VLOOKUP(D1796,'10 лет'!$M$5:$N$78,2),IF((C1796=11),VLOOKUP(D1796,'11 лет'!$M$5:$N$78,2),IF((C1796=12),VLOOKUP(D1796,'12 лет'!$O$5:$P$78,2),IF((C1796=13),VLOOKUP(D1796,'13 лет'!$O$5:$P$78,2),IF((C1796=14),VLOOKUP(D1796,'14 лет'!$O$5:$P$78,2),IF((C1796=15),VLOOKUP(D1796,'15 лет'!$O$5:$P$78,2),IF((C1796=16),VLOOKUP(D1796,'16 лет'!$O$5:$P$78,2),IF((C1796=17),VLOOKUP(D1796,'17 лет'!$O$5:$P$78,2))))))))))))</f>
        <v>0</v>
      </c>
      <c r="F1796" s="14"/>
      <c r="G1796" s="17">
        <f>IF((C1796&lt;=7),VLOOKUP(F1796,'7 лет'!$O$5:$P$79,2),IF((C1796=8),VLOOKUP(F1796,'8 лет'!$O$5:$P$79,2),IF((C1796=9),VLOOKUP(F1796,'9 лет'!$O$5:$P$79,2),IF((C1796=10),VLOOKUP(F1796,'10 лет'!$O$5:$P$79,2),IF((C1796=11),VLOOKUP(F1796,'11 лет'!$O$5:$P$79,2),IF((C1796=12),VLOOKUP(F1796,'12 лет'!$Q$5:$R$79,2),IF((C1796=13),VLOOKUP(F1796,'13 лет'!$Q$5:$R$79,2),IF((C1796=14),VLOOKUP(F1796,'14 лет'!$Q$5:$R$79,2),IF((C1796=15),VLOOKUP(F1796,'15 лет'!$Q$5:$R$79,2),IF((C1796=16),VLOOKUP(F1796,'16 лет'!$Q$5:$R$79,2),IF((C1796=17),VLOOKUP(F1796,'17 лет'!$Q$5:$R$79,2))))))))))))</f>
        <v>0</v>
      </c>
      <c r="H1796" s="14"/>
      <c r="I1796" s="17">
        <f>IF((C1796&lt;=7),VLOOKUP(H1796,'7 лет'!$Q$5:$R$79,2),IF((C1796=8),VLOOKUP(H1796,'8 лет'!$Q$5:$R$79,2),IF((C1796=9),VLOOKUP(H1796,'9 лет'!$Q$5:$R$79,2),IF((C1796=10),VLOOKUP(H1796,'10 лет'!$Q$5:$R$79,2),IF((C1796=11),VLOOKUP(H1796,'11 лет'!$Q$5:$R$79,2),IF((C1796=12),VLOOKUP(H1796,'12 лет'!$S$5:$T$79,2),IF((C1796=13),VLOOKUP(H1796,'13 лет'!$S$5:$T$79,2),IF((C1796=14),VLOOKUP(H1796,'14 лет'!$S$5:$T$79,2),IF((C1796=15),VLOOKUP(H1796,'15 лет'!$S$5:$T$79,2),IF((C1796=16),VLOOKUP(H1796,'16 лет'!$S$5:$T$79,2),IF((C1796=17),VLOOKUP(H1796,'17 лет'!$S$5:$T$79,2))))))))))))</f>
        <v>0</v>
      </c>
      <c r="J1796" s="14"/>
      <c r="K1796" s="17">
        <f>IF((C1796&lt;=7),VLOOKUP(J1796,'7 лет'!$S$5:$T$79,2),IF((C1796=8),VLOOKUP(J1796,'8 лет'!$S$5:$T$79,2),IF((C1796=9),VLOOKUP(J1796,'9 лет'!$S$5:$T$79,2),IF((C1796=10),VLOOKUP(J1796,'10 лет'!$S$5:$T$79,2),IF((C1796=11),VLOOKUP(J1796,'11 лет'!$S$5:$T$79,2),IF((C1796=12),VLOOKUP(J1796,'12 лет'!$U$5:$V$79,2),IF((C1796=13),VLOOKUP(J1796,'13 лет'!$U$5:$V$79,2),IF((C1796=14),VLOOKUP(J1796,'14 лет'!$U$5:$V$79,2),IF(C1796&gt;=15,"0")))))))))</f>
        <v>0</v>
      </c>
      <c r="L1796" s="28"/>
      <c r="M1796" s="17" t="str">
        <f>IF((C1796=12),VLOOKUP(L1796,'12 лет'!$W$5:$X$85,2),IF((C1796=13),VLOOKUP(L1796,'13 лет'!$W$5:$X$84,2),IF((C1796=14),VLOOKUP(L1796,'14 лет'!$W$5:$X$82,2),IF((C1796=15),VLOOKUP(L1796,'15 лет'!$U$5:$V$82,2),IF((C1796=16),VLOOKUP(L1796,'16 лет'!$U$5:$V$78,2),IF((C1796=17),VLOOKUP(L1796,'17 лет'!$U$5:$V$78,2),IF(C1796&lt;12,"0")))))))</f>
        <v>0</v>
      </c>
      <c r="N1796" s="14"/>
      <c r="O1796" s="17" t="str">
        <f>IF((C1796=15),VLOOKUP(N1796,'15 лет'!$W$5:$X$115,2),IF((C1796=16),VLOOKUP(N1796,'16 лет'!$W$5:$X$113,2),IF((C1796=17),VLOOKUP(N1796,'17 лет'!$W$5:$X$113,2),IF(C1796&lt;15,"0"))))</f>
        <v>0</v>
      </c>
      <c r="P1796" s="14"/>
      <c r="Q1796" s="17">
        <f>IF((C1796&lt;=7),VLOOKUP(P1796,'7 лет'!$U$5:$V$79,2),IF((C1796=8),VLOOKUP(P1796,'8 лет'!$U$5:$V$79,2),IF((C1796=9),VLOOKUP(P1796,'9 лет'!$U$5:$V$79,2),IF((C1796=10),VLOOKUP(P1796,'10 лет'!$U$5:$V$79,2),IF((C1796=11),VLOOKUP(P1796,'11 лет'!$U$5:$V$79,2),IF((C1796=12),VLOOKUP(P1796,'12 лет'!$Y$5:$Z$79,2),IF((C1796=13),VLOOKUP(P1796,'13 лет'!$Y$5:$Z$79,2),IF((C1796=14),VLOOKUP(P1796,'14 лет'!$Y$5:$Z$79,2),IF((C1796=15),VLOOKUP(P1796,'15 лет'!$Y$5:$Z$79,2),IF((C1796=16),VLOOKUP(P1796,'16 лет'!$Y$5:$Z$79,2),IF((C1796=17),VLOOKUP(P1796,'17 лет'!$Y$5:$Z$79,2))))))))))))</f>
        <v>35</v>
      </c>
      <c r="R1796" s="14"/>
      <c r="S1796" s="17">
        <f>IF((C1796&lt;=7),VLOOKUP(R1796,'7 лет'!$W$5:$X$79,2),IF((C1796=8),VLOOKUP(R1796,'8 лет'!$W$5:$X$79,2),IF((C1796=9),VLOOKUP(R1796,'9 лет'!$W$5:$X$79,2),IF((C1796=10),VLOOKUP(R1796,'10 лет'!$W$5:$X$79,2),IF((C1796=11),VLOOKUP(R1796,'11 лет'!$W$5:$X$79,2),IF((C1796=12),VLOOKUP(R1796,'12 лет'!$AA$5:$AB$79,2),IF((C1796=13),VLOOKUP(R1796,'13 лет'!$AA$5:$AB$79,2),IF((C1796=14),VLOOKUP(R1796,'14 лет'!$AA$5:$AB$79,2),IF((C1796=15),VLOOKUP(R1796,'15 лет'!$AA$5:$AB$79,2),IF((C1796=16),VLOOKUP(R1796,'16 лет'!$AA$5:$AB$79,2),IF((C1796=17),VLOOKUP(R1796,'17 лет'!$AA$5:$AB$79,2))))))))))))</f>
        <v>0</v>
      </c>
      <c r="T1796" s="35">
        <f t="shared" si="85"/>
        <v>35</v>
      </c>
      <c r="U1796" s="4">
        <f>'Личное первенство девушки'!U270</f>
        <v>7</v>
      </c>
      <c r="V1796" s="120"/>
      <c r="W1796" s="111"/>
      <c r="X1796" t="str">
        <f>P1778</f>
        <v>Субъект РФ 43</v>
      </c>
    </row>
    <row r="1797" spans="1:24" ht="18.75">
      <c r="A1797" s="122"/>
      <c r="B1797" s="123"/>
      <c r="C1797" s="123"/>
      <c r="D1797" s="123"/>
      <c r="E1797" s="123"/>
      <c r="F1797" s="123"/>
      <c r="G1797" s="123"/>
      <c r="H1797" s="123"/>
      <c r="I1797" s="123"/>
      <c r="J1797" s="123"/>
      <c r="K1797" s="123"/>
      <c r="L1797" s="123"/>
      <c r="M1797" s="123"/>
      <c r="N1797" s="123"/>
      <c r="O1797" s="123"/>
      <c r="P1797" s="128" t="s">
        <v>293</v>
      </c>
      <c r="Q1797" s="128"/>
      <c r="R1797" s="128"/>
      <c r="S1797" s="129"/>
      <c r="T1797" s="124">
        <f ca="1">SUMPRODUCT(LARGE($T$1791:$T$1796,ROW(INDIRECT("T1:T"&amp;Z17))))</f>
        <v>175</v>
      </c>
      <c r="U1797" s="125"/>
      <c r="V1797" s="120"/>
      <c r="W1797" s="111"/>
    </row>
    <row r="1798" spans="1:24" ht="30" customHeight="1">
      <c r="A1798" s="131"/>
      <c r="B1798" s="132"/>
      <c r="C1798" s="132"/>
      <c r="D1798" s="132"/>
      <c r="E1798" s="132"/>
      <c r="F1798" s="132"/>
      <c r="G1798" s="132"/>
      <c r="H1798" s="132"/>
      <c r="I1798" s="132"/>
      <c r="J1798" s="132"/>
      <c r="K1798" s="132"/>
      <c r="L1798" s="132"/>
      <c r="M1798" s="132"/>
      <c r="N1798" s="132"/>
      <c r="O1798" s="132"/>
      <c r="P1798" s="126" t="s">
        <v>294</v>
      </c>
      <c r="Q1798" s="126"/>
      <c r="R1798" s="126"/>
      <c r="S1798" s="126"/>
      <c r="T1798" s="133">
        <f ca="1">SUM(T1789+T1797)</f>
        <v>425</v>
      </c>
      <c r="U1798" s="134"/>
      <c r="V1798" s="121"/>
      <c r="W1798" s="112"/>
    </row>
    <row r="1799" spans="1:24">
      <c r="A1799" s="15"/>
      <c r="B1799" s="15"/>
      <c r="C1799" s="15"/>
      <c r="D1799" s="15"/>
      <c r="E1799" s="15"/>
      <c r="F1799" s="15"/>
      <c r="G1799" s="15"/>
      <c r="H1799" s="15"/>
      <c r="I1799" s="15"/>
      <c r="J1799" s="15"/>
      <c r="K1799" s="15"/>
      <c r="L1799" s="15"/>
      <c r="M1799" s="15"/>
      <c r="N1799" s="15"/>
      <c r="O1799" s="15"/>
      <c r="P1799" s="15"/>
      <c r="Q1799" s="15"/>
      <c r="R1799" s="15"/>
      <c r="S1799" s="15"/>
      <c r="T1799" s="15"/>
    </row>
    <row r="1800" spans="1:24">
      <c r="A1800" s="16"/>
      <c r="C1800" s="16"/>
      <c r="D1800" s="16"/>
      <c r="E1800" s="16"/>
      <c r="F1800" s="16"/>
      <c r="G1800" s="16"/>
      <c r="H1800" s="16"/>
      <c r="I1800" s="16"/>
      <c r="J1800" s="16"/>
      <c r="K1800" s="15"/>
      <c r="L1800" s="15"/>
      <c r="M1800" s="16"/>
      <c r="N1800" s="16"/>
      <c r="O1800" s="16"/>
      <c r="P1800" s="16"/>
      <c r="Q1800" s="16"/>
      <c r="R1800" s="16"/>
      <c r="S1800" s="16"/>
      <c r="T1800" s="16"/>
    </row>
    <row r="1801" spans="1:24">
      <c r="A1801" s="16"/>
      <c r="C1801" s="16"/>
      <c r="D1801" s="16"/>
      <c r="E1801" s="16"/>
      <c r="F1801" s="16"/>
      <c r="G1801" s="16"/>
      <c r="H1801" s="16"/>
      <c r="I1801" s="16"/>
      <c r="J1801" s="16"/>
      <c r="K1801" s="15"/>
      <c r="L1801" s="15"/>
      <c r="M1801" s="16"/>
      <c r="N1801" s="16"/>
      <c r="O1801" s="16"/>
      <c r="P1801" s="16"/>
      <c r="Q1801" s="16"/>
      <c r="R1801" s="16"/>
      <c r="S1801" s="16"/>
      <c r="T1801" s="16"/>
    </row>
    <row r="1802" spans="1:24" ht="16.5">
      <c r="A1802" s="15"/>
      <c r="B1802" s="81" t="s">
        <v>181</v>
      </c>
      <c r="C1802" s="15"/>
      <c r="D1802" s="15"/>
      <c r="E1802" s="15"/>
      <c r="F1802" s="15"/>
      <c r="G1802" s="15"/>
      <c r="H1802" s="15"/>
      <c r="I1802" s="15"/>
      <c r="J1802" s="15"/>
      <c r="K1802" s="15"/>
      <c r="L1802" s="15"/>
      <c r="M1802" s="15"/>
      <c r="N1802" s="15"/>
      <c r="O1802" s="15"/>
      <c r="P1802" s="15"/>
      <c r="Q1802" s="15"/>
      <c r="R1802" s="15"/>
      <c r="S1802" s="15"/>
      <c r="T1802" s="15"/>
    </row>
    <row r="1803" spans="1:24">
      <c r="A1803" s="15"/>
      <c r="B1803" s="16"/>
      <c r="C1803" s="16"/>
      <c r="D1803" s="15"/>
      <c r="E1803" s="15"/>
      <c r="F1803" s="15"/>
      <c r="G1803" s="15"/>
      <c r="H1803" s="15"/>
      <c r="I1803" s="15"/>
      <c r="J1803" s="15"/>
      <c r="K1803" s="15"/>
      <c r="L1803" s="15"/>
      <c r="M1803" s="15"/>
      <c r="N1803" s="15"/>
      <c r="O1803" s="15"/>
      <c r="P1803" s="15"/>
      <c r="Q1803" s="15"/>
      <c r="R1803" s="15"/>
      <c r="S1803" s="15"/>
      <c r="T1803" s="15"/>
    </row>
    <row r="1804" spans="1:24">
      <c r="A1804" s="15"/>
      <c r="B1804" s="15"/>
      <c r="C1804" s="16"/>
      <c r="D1804" s="15"/>
      <c r="E1804" s="15"/>
      <c r="F1804" s="15"/>
      <c r="G1804" s="15"/>
      <c r="H1804" s="15"/>
      <c r="I1804" s="15"/>
      <c r="J1804" s="15"/>
      <c r="K1804" s="15"/>
      <c r="L1804" s="15"/>
      <c r="M1804" s="15"/>
      <c r="N1804" s="15"/>
      <c r="O1804" s="15"/>
      <c r="P1804" s="15"/>
      <c r="Q1804" s="15"/>
      <c r="R1804" s="15"/>
      <c r="S1804" s="15"/>
      <c r="T1804" s="15"/>
    </row>
    <row r="1805" spans="1:24" ht="16.5">
      <c r="A1805" s="15"/>
      <c r="B1805" s="81" t="s">
        <v>182</v>
      </c>
      <c r="C1805" s="16"/>
      <c r="D1805" s="15"/>
      <c r="E1805" s="15"/>
      <c r="F1805" s="15"/>
      <c r="G1805" s="15"/>
      <c r="H1805" s="15"/>
      <c r="I1805" s="15"/>
      <c r="J1805" s="15"/>
      <c r="K1805" s="15"/>
      <c r="L1805" s="15"/>
      <c r="M1805" s="15"/>
      <c r="N1805" s="15"/>
      <c r="O1805" s="15"/>
      <c r="P1805" s="15"/>
      <c r="Q1805" s="15"/>
      <c r="R1805" s="15"/>
      <c r="S1805" s="15"/>
      <c r="T1805" s="15"/>
    </row>
    <row r="1807" spans="1:24" ht="18.75">
      <c r="A1807" s="113" t="s">
        <v>999</v>
      </c>
      <c r="B1807" s="113"/>
      <c r="C1807" s="113"/>
      <c r="D1807" s="113"/>
      <c r="E1807" s="113"/>
      <c r="F1807" s="113"/>
      <c r="G1807" s="113"/>
      <c r="H1807" s="113"/>
      <c r="I1807" s="113"/>
      <c r="J1807" s="113"/>
      <c r="K1807" s="113"/>
      <c r="L1807" s="113"/>
      <c r="M1807" s="113"/>
      <c r="N1807" s="113"/>
      <c r="O1807" s="113"/>
      <c r="P1807" s="113"/>
      <c r="Q1807" s="113"/>
      <c r="R1807" s="113"/>
      <c r="S1807" s="113"/>
      <c r="T1807" s="113"/>
      <c r="U1807" s="113"/>
      <c r="V1807" s="113"/>
      <c r="W1807" s="113"/>
    </row>
    <row r="1808" spans="1:24" ht="18.75">
      <c r="A1808" s="113" t="s">
        <v>998</v>
      </c>
      <c r="B1808" s="113"/>
      <c r="C1808" s="113"/>
      <c r="D1808" s="113"/>
      <c r="E1808" s="113"/>
      <c r="F1808" s="113"/>
      <c r="G1808" s="113"/>
      <c r="H1808" s="113"/>
      <c r="I1808" s="113"/>
      <c r="J1808" s="113"/>
      <c r="K1808" s="113"/>
      <c r="L1808" s="113"/>
      <c r="M1808" s="113"/>
      <c r="N1808" s="113"/>
      <c r="O1808" s="113"/>
      <c r="P1808" s="113"/>
      <c r="Q1808" s="113"/>
      <c r="R1808" s="113"/>
      <c r="S1808" s="113"/>
      <c r="T1808" s="113"/>
      <c r="U1808" s="113"/>
      <c r="V1808" s="113"/>
      <c r="W1808" s="113"/>
    </row>
    <row r="1810" spans="1:23">
      <c r="A1810" s="114" t="s">
        <v>169</v>
      </c>
      <c r="B1810" s="114"/>
      <c r="C1810" s="114"/>
      <c r="D1810" s="114"/>
      <c r="E1810" s="114"/>
      <c r="F1810" s="114"/>
      <c r="G1810" s="114"/>
      <c r="H1810" s="114"/>
      <c r="I1810" s="114"/>
      <c r="J1810" s="114"/>
      <c r="K1810" s="114"/>
      <c r="L1810" s="114"/>
      <c r="M1810" s="114"/>
      <c r="N1810" s="114"/>
      <c r="O1810" s="114"/>
      <c r="P1810" s="114"/>
      <c r="Q1810" s="114"/>
      <c r="R1810" s="114"/>
      <c r="S1810" s="114"/>
      <c r="T1810" s="114"/>
      <c r="U1810" s="114"/>
      <c r="V1810" s="114"/>
      <c r="W1810" s="114"/>
    </row>
    <row r="1811" spans="1:23">
      <c r="A1811" s="45"/>
      <c r="B1811" s="45"/>
      <c r="C1811" s="45"/>
      <c r="D1811" s="45"/>
      <c r="E1811" s="45"/>
      <c r="F1811" s="45"/>
      <c r="G1811" s="45"/>
      <c r="H1811" s="45"/>
      <c r="I1811" s="45"/>
      <c r="J1811" s="45"/>
      <c r="K1811" s="45"/>
      <c r="L1811" s="45"/>
      <c r="M1811" s="45"/>
      <c r="N1811" s="45"/>
      <c r="O1811" s="45"/>
      <c r="P1811" s="45"/>
      <c r="Q1811" s="45"/>
      <c r="R1811" s="45"/>
      <c r="S1811" s="45"/>
      <c r="T1811" s="45"/>
      <c r="U1811" s="45"/>
      <c r="V1811" s="45"/>
      <c r="W1811" s="45"/>
    </row>
    <row r="1812" spans="1:23" ht="18.75">
      <c r="A1812" s="115" t="s">
        <v>1013</v>
      </c>
      <c r="B1812" s="115"/>
      <c r="C1812" s="115"/>
      <c r="D1812" s="115"/>
      <c r="E1812" s="115"/>
      <c r="F1812" s="115"/>
      <c r="G1812" s="115"/>
      <c r="H1812" s="115"/>
      <c r="I1812" s="115"/>
      <c r="J1812" s="115"/>
      <c r="K1812" s="115"/>
      <c r="L1812" s="115"/>
      <c r="M1812" s="115"/>
      <c r="N1812" s="115"/>
      <c r="O1812" s="115"/>
      <c r="P1812" s="115"/>
      <c r="Q1812" s="115"/>
      <c r="R1812" s="115"/>
      <c r="S1812" s="115"/>
      <c r="T1812" s="115"/>
      <c r="U1812" s="115"/>
      <c r="V1812" s="115"/>
      <c r="W1812" s="115"/>
    </row>
    <row r="1813" spans="1:23" ht="18.75">
      <c r="A1813" s="115" t="s">
        <v>996</v>
      </c>
      <c r="B1813" s="115"/>
      <c r="C1813" s="115"/>
      <c r="D1813" s="115"/>
      <c r="E1813" s="115"/>
      <c r="F1813" s="115"/>
      <c r="G1813" s="115"/>
      <c r="H1813" s="115"/>
      <c r="I1813" s="115"/>
      <c r="J1813" s="115"/>
      <c r="K1813" s="115"/>
      <c r="L1813" s="115"/>
      <c r="M1813" s="115"/>
      <c r="N1813" s="115"/>
      <c r="O1813" s="115"/>
      <c r="P1813" s="115"/>
      <c r="Q1813" s="115"/>
      <c r="R1813" s="115"/>
      <c r="S1813" s="115"/>
      <c r="T1813" s="115"/>
      <c r="U1813" s="115"/>
      <c r="V1813" s="115"/>
      <c r="W1813" s="115"/>
    </row>
    <row r="1814" spans="1:23" ht="18.75">
      <c r="A1814" s="116" t="s">
        <v>997</v>
      </c>
      <c r="B1814" s="116"/>
      <c r="C1814" s="116"/>
      <c r="D1814" s="116"/>
      <c r="E1814" s="116"/>
      <c r="F1814" s="116"/>
      <c r="G1814" s="116"/>
      <c r="H1814" s="116"/>
      <c r="I1814" s="116"/>
      <c r="J1814" s="116"/>
      <c r="K1814" s="116"/>
      <c r="L1814" s="116"/>
      <c r="M1814" s="116"/>
      <c r="N1814" s="116"/>
      <c r="O1814" s="116"/>
      <c r="P1814" s="116"/>
      <c r="Q1814" s="116"/>
      <c r="R1814" s="116"/>
      <c r="S1814" s="116"/>
      <c r="T1814" s="116"/>
      <c r="U1814" s="116"/>
      <c r="V1814" s="116"/>
      <c r="W1814" s="116"/>
    </row>
    <row r="1815" spans="1:23" ht="18.75">
      <c r="A1815" s="52"/>
      <c r="B1815" s="52"/>
      <c r="C1815" s="52"/>
      <c r="D1815" s="52"/>
      <c r="E1815" s="52"/>
      <c r="F1815" s="52"/>
      <c r="G1815" s="52"/>
      <c r="H1815" s="52"/>
      <c r="I1815" s="52"/>
      <c r="J1815" s="52"/>
      <c r="K1815" s="52"/>
      <c r="L1815" s="52"/>
      <c r="M1815" s="52"/>
      <c r="N1815" s="52"/>
      <c r="O1815" s="52"/>
      <c r="P1815" s="52"/>
      <c r="Q1815" s="52"/>
      <c r="R1815" s="52"/>
      <c r="S1815" s="52"/>
      <c r="T1815" s="52"/>
      <c r="U1815" s="52"/>
      <c r="V1815" s="52"/>
    </row>
    <row r="1816" spans="1:23">
      <c r="A1816" s="10"/>
      <c r="B1816" s="10"/>
      <c r="C1816" s="10"/>
      <c r="D1816" s="10"/>
      <c r="E1816" s="10"/>
      <c r="F1816" s="10"/>
      <c r="G1816" s="10"/>
      <c r="H1816" s="10"/>
      <c r="I1816" s="10"/>
      <c r="J1816" s="10"/>
      <c r="K1816" s="10"/>
      <c r="L1816" s="10"/>
      <c r="M1816" s="10"/>
      <c r="N1816" s="10"/>
      <c r="O1816" s="10"/>
      <c r="P1816" s="10"/>
      <c r="Q1816" s="10"/>
      <c r="R1816" s="10"/>
      <c r="S1816" s="10"/>
      <c r="T1816" s="10"/>
    </row>
    <row r="1817" spans="1:23" ht="18.75">
      <c r="A1817" s="117" t="s">
        <v>1000</v>
      </c>
      <c r="B1817" s="117"/>
      <c r="C1817" s="49"/>
      <c r="D1817" s="49"/>
      <c r="E1817" s="49"/>
      <c r="F1817" s="49"/>
      <c r="G1817" s="49"/>
      <c r="H1817" s="49"/>
      <c r="I1817" s="49"/>
      <c r="J1817" s="49"/>
      <c r="K1817" s="49"/>
      <c r="L1817" s="49"/>
      <c r="M1817" s="49"/>
      <c r="N1817" s="49"/>
      <c r="O1817" s="49"/>
      <c r="P1817" s="49"/>
      <c r="Q1817" s="49"/>
      <c r="R1817" s="49"/>
      <c r="S1817" s="49"/>
      <c r="T1817" s="49"/>
    </row>
    <row r="1818" spans="1:23" ht="18.75">
      <c r="A1818" s="117" t="s">
        <v>1001</v>
      </c>
      <c r="B1818" s="117"/>
      <c r="C1818" s="44"/>
      <c r="D1818" s="44"/>
      <c r="E1818" s="44"/>
      <c r="F1818" s="44"/>
      <c r="G1818" s="44"/>
      <c r="H1818" s="44"/>
      <c r="I1818" s="44"/>
      <c r="J1818" s="44"/>
      <c r="K1818" s="44"/>
      <c r="L1818" s="44"/>
      <c r="M1818" s="44"/>
      <c r="N1818" s="44"/>
      <c r="O1818" s="44"/>
      <c r="P1818" s="44"/>
      <c r="Q1818" s="44"/>
      <c r="R1818" s="44"/>
      <c r="S1818" s="44"/>
      <c r="T1818" s="44"/>
    </row>
    <row r="1819" spans="1:23" ht="18.75">
      <c r="A1819" s="117"/>
      <c r="B1819" s="117"/>
      <c r="D1819" s="49"/>
      <c r="E1819" s="49"/>
      <c r="F1819" s="49"/>
      <c r="G1819" s="49"/>
      <c r="H1819" s="49"/>
      <c r="I1819" s="49"/>
      <c r="J1819" s="49"/>
      <c r="K1819" s="49"/>
      <c r="L1819" s="49"/>
      <c r="M1819" s="49"/>
      <c r="N1819" s="49"/>
      <c r="O1819" s="49"/>
      <c r="P1819" s="49"/>
      <c r="Q1819" s="49"/>
      <c r="R1819" s="49"/>
      <c r="S1819" s="49"/>
      <c r="T1819" s="49"/>
    </row>
    <row r="1820" spans="1:23" ht="18.75">
      <c r="A1820" s="118" t="s">
        <v>231</v>
      </c>
      <c r="B1820" s="118"/>
      <c r="C1820" s="118"/>
      <c r="D1820" s="118"/>
      <c r="E1820" s="118"/>
      <c r="F1820" s="118"/>
      <c r="G1820" s="118"/>
      <c r="H1820" s="118"/>
      <c r="I1820" s="118"/>
      <c r="J1820" s="118"/>
      <c r="K1820" s="118"/>
      <c r="L1820" s="118"/>
      <c r="M1820" s="118"/>
      <c r="N1820" s="118"/>
      <c r="O1820" s="118"/>
      <c r="P1820" s="141" t="s">
        <v>335</v>
      </c>
      <c r="Q1820" s="141"/>
      <c r="R1820" s="141"/>
      <c r="S1820" s="141"/>
      <c r="T1820" s="141"/>
      <c r="U1820" s="141"/>
      <c r="V1820" s="141"/>
    </row>
    <row r="1821" spans="1:23">
      <c r="A1821" s="29"/>
      <c r="B1821" s="29"/>
      <c r="C1821" s="29"/>
      <c r="D1821" s="29"/>
      <c r="E1821" s="29"/>
      <c r="F1821" s="29"/>
      <c r="G1821" s="29"/>
      <c r="H1821" s="29"/>
      <c r="I1821" s="29"/>
      <c r="J1821" s="29"/>
      <c r="K1821" s="29"/>
      <c r="L1821" s="29"/>
      <c r="M1821" s="29"/>
      <c r="N1821" s="29"/>
      <c r="O1821" s="29"/>
      <c r="P1821" s="29"/>
      <c r="Q1821" s="29"/>
      <c r="R1821" s="29"/>
      <c r="S1821" s="29"/>
      <c r="T1821" s="29"/>
    </row>
    <row r="1822" spans="1:23" ht="24.75" customHeight="1">
      <c r="A1822" s="130" t="s">
        <v>170</v>
      </c>
      <c r="B1822" s="130"/>
      <c r="C1822" s="130"/>
      <c r="D1822" s="130"/>
      <c r="E1822" s="130"/>
      <c r="F1822" s="130"/>
      <c r="G1822" s="130"/>
      <c r="H1822" s="130"/>
      <c r="I1822" s="130"/>
      <c r="J1822" s="130"/>
      <c r="K1822" s="130"/>
      <c r="L1822" s="130"/>
      <c r="M1822" s="130"/>
      <c r="N1822" s="130"/>
      <c r="O1822" s="130"/>
      <c r="P1822" s="130"/>
      <c r="Q1822" s="130"/>
      <c r="R1822" s="130"/>
      <c r="S1822" s="130"/>
      <c r="T1822" s="138" t="s">
        <v>178</v>
      </c>
      <c r="U1822" s="109" t="s">
        <v>291</v>
      </c>
      <c r="V1822" s="109" t="s">
        <v>295</v>
      </c>
      <c r="W1822" s="109" t="s">
        <v>1014</v>
      </c>
    </row>
    <row r="1823" spans="1:23" ht="66.75" customHeight="1">
      <c r="A1823" s="109" t="s">
        <v>171</v>
      </c>
      <c r="B1823" s="130" t="s">
        <v>172</v>
      </c>
      <c r="C1823" s="109" t="s">
        <v>173</v>
      </c>
      <c r="D1823" s="109" t="s">
        <v>174</v>
      </c>
      <c r="E1823" s="109"/>
      <c r="F1823" s="109" t="s">
        <v>175</v>
      </c>
      <c r="G1823" s="109"/>
      <c r="H1823" s="109" t="s">
        <v>176</v>
      </c>
      <c r="I1823" s="109"/>
      <c r="J1823" s="109" t="s">
        <v>1002</v>
      </c>
      <c r="K1823" s="109"/>
      <c r="L1823" s="109" t="s">
        <v>1003</v>
      </c>
      <c r="M1823" s="109"/>
      <c r="N1823" s="109" t="s">
        <v>1004</v>
      </c>
      <c r="O1823" s="109"/>
      <c r="P1823" s="109" t="s">
        <v>7</v>
      </c>
      <c r="Q1823" s="109"/>
      <c r="R1823" s="109" t="s">
        <v>177</v>
      </c>
      <c r="S1823" s="109"/>
      <c r="T1823" s="139"/>
      <c r="U1823" s="109"/>
      <c r="V1823" s="109"/>
      <c r="W1823" s="109"/>
    </row>
    <row r="1824" spans="1:23" ht="16.5">
      <c r="A1824" s="109"/>
      <c r="B1824" s="130"/>
      <c r="C1824" s="109"/>
      <c r="D1824" s="51" t="s">
        <v>179</v>
      </c>
      <c r="E1824" s="53" t="s">
        <v>3</v>
      </c>
      <c r="F1824" s="51" t="s">
        <v>179</v>
      </c>
      <c r="G1824" s="53" t="s">
        <v>3</v>
      </c>
      <c r="H1824" s="51" t="s">
        <v>179</v>
      </c>
      <c r="I1824" s="53" t="s">
        <v>3</v>
      </c>
      <c r="J1824" s="51" t="s">
        <v>179</v>
      </c>
      <c r="K1824" s="53" t="s">
        <v>3</v>
      </c>
      <c r="L1824" s="51" t="s">
        <v>179</v>
      </c>
      <c r="M1824" s="53" t="s">
        <v>3</v>
      </c>
      <c r="N1824" s="51" t="s">
        <v>179</v>
      </c>
      <c r="O1824" s="53" t="s">
        <v>3</v>
      </c>
      <c r="P1824" s="51" t="s">
        <v>179</v>
      </c>
      <c r="Q1824" s="53" t="s">
        <v>3</v>
      </c>
      <c r="R1824" s="51" t="s">
        <v>179</v>
      </c>
      <c r="S1824" s="53" t="s">
        <v>3</v>
      </c>
      <c r="T1824" s="140"/>
      <c r="U1824" s="109"/>
      <c r="V1824" s="109"/>
      <c r="W1824" s="109"/>
    </row>
    <row r="1825" spans="1:24" ht="18.75">
      <c r="A1825" s="28">
        <v>1</v>
      </c>
      <c r="B1825" s="79"/>
      <c r="C1825" s="28"/>
      <c r="D1825" s="28"/>
      <c r="E1825" s="17">
        <f>IF((C1825&lt;=7),VLOOKUP(D1825,'7 лет'!$A$5:$B$78,2),IF((C1825=8),VLOOKUP(D1825,'8 лет'!$A$5:$B$78,2),IF((C1825=9),VLOOKUP(D1825,'9 лет'!$A$5:$B$78,2),IF((C1825=10),VLOOKUP(D1825,'10 лет'!$A$5:$B$78,2),IF((C1825=11),VLOOKUP(D1825,'11 лет'!$A$5:$B$78,2),IF((C1825=12),VLOOKUP(D1825,'12 лет'!$A$5:$B$78,2),IF((C1825=13),VLOOKUP(D1825,'13 лет'!$A$5:$B$78,2),IF((C1825=14),VLOOKUP(D1825,'14 лет'!$A$5:$B$78,2),IF((C1825=15),VLOOKUP(D1825,'15 лет'!$A$5:$B$78,2),IF((C1825=16),VLOOKUP(D1825,'16 лет'!$A$5:$B$78,2),IF((C1825=17),VLOOKUP(D1825,'17 лет'!$A$5:$B$78,2))))))))))))</f>
        <v>0</v>
      </c>
      <c r="F1825" s="28"/>
      <c r="G1825" s="17">
        <f>IF((C1825&lt;=7),VLOOKUP(F1825,'7 лет'!$C$5:$D$79,2),IF((C1825=8),VLOOKUP(F1825,'8 лет'!$C$5:$D$79,2),IF((C1825=9),VLOOKUP(F1825,'9 лет'!$C$5:$D$79,2),IF((C1825=10),VLOOKUP(F1825,'10 лет'!$C$5:$D$79,2),IF((C1825=11),VLOOKUP(F1825,'11 лет'!$C$5:$D$79,2),IF((C1825=12),VLOOKUP(F1825,'12 лет'!$C$5:$D$79,2),IF((C1825=13),VLOOKUP(F1825,'13 лет'!$C$5:$D$79,2),IF((C1825=14),VLOOKUP(F1825,'14 лет'!$C$5:$D$79,2),IF((C1825=15),VLOOKUP(F1825,'15 лет'!$C$5:$D$79,2),IF((C1825=16),VLOOKUP(F1825,'16 лет'!$C$5:$D$79,2),IF((C1825=17),VLOOKUP(F1825,'17 лет'!$C$5:$D$79,2))))))))))))</f>
        <v>0</v>
      </c>
      <c r="H1825" s="28"/>
      <c r="I1825" s="17">
        <f>IF((C1825&lt;=7),VLOOKUP(H1825,'7 лет'!$E$5:$F$79,2),IF((C1825=8),VLOOKUP(H1825,'8 лет'!$E$5:$F$79,2),IF((C1825=9),VLOOKUP(H1825,'9 лет'!$E$5:$F$79,2),IF((C1825=10),VLOOKUP(H1825,'10 лет'!$E$5:$F$79,2),IF((C1825=11),VLOOKUP(H1825,'11 лет'!$E$5:$F$79,2),IF((C1825=12),VLOOKUP(H1825,'12 лет'!$E$5:$F$79,2),IF((C1825=13),VLOOKUP(H1825,'13 лет'!$E$5:$F$79,2),IF((C1825=14),VLOOKUP(H1825,'14 лет'!$E$5:$F$79,2),IF((C1825=15),VLOOKUP(H1825,'15 лет'!$E$5:$F$79,2),IF((C1825=16),VLOOKUP(H1825,'16 лет'!$E$5:$F$79,2),IF((C1825=17),VLOOKUP(H1825,'17 лет'!$E$5:$F$79,2))))))))))))</f>
        <v>0</v>
      </c>
      <c r="J1825" s="28"/>
      <c r="K1825" s="17">
        <f>IF((C1825&lt;=7),VLOOKUP(J1825,'7 лет'!$G$5:$H$79,2),IF((C1825=8),VLOOKUP(J1825,'8 лет'!$G$5:$H$79,2),IF((C1825=9),VLOOKUP(J1825,'9 лет'!$G$5:$H$79,2),IF((C1825=10),VLOOKUP(J1825,'10 лет'!$G$5:$H$79,2),IF((C1825=11),VLOOKUP(J1825,'11 лет'!$G$5:$H$79,2),IF((C1825=12),VLOOKUP(J1825,'12 лет'!$G$5:$H$79,2),IF((C1825=13),VLOOKUP(J1825,'13 лет'!$G$5:$H$79,2),IF((C1825=14),VLOOKUP(J1825,'14 лет'!$G$5:$H$79,2),IF(C1825&gt;=15,"0")))))))))</f>
        <v>0</v>
      </c>
      <c r="L1825" s="28"/>
      <c r="M1825" s="17" t="str">
        <f>IF((C1825=12),VLOOKUP(L1825,'12 лет'!$I$5:$J$81,2),IF((C1825=13),VLOOKUP(L1825,'13 лет'!$I$5:$J$81,2),IF((C1825=14),VLOOKUP(L1825,'14 лет'!$I$5:$J$80,2),IF((C1825=15),VLOOKUP(L1825,'15 лет'!$G$5:$H$82,2),IF((C1825=16),VLOOKUP(L1825,'16 лет'!$G$5:$H$81,2),IF((C1825=17),VLOOKUP(L1825,'17 лет'!$G$5:$H$81,2),IF(C1825&lt;12,"0")))))))</f>
        <v>0</v>
      </c>
      <c r="N1825" s="28"/>
      <c r="O1825" s="17" t="str">
        <f>IF((C1825=15),VLOOKUP(N1825,'15 лет'!$I$5:$J$100,2),IF((C1825=16),VLOOKUP(N1825,'16 лет'!$I$5:$J$94,2),IF((C1825=17),VLOOKUP(N1825,'17 лет'!$I$5:$J$97,2),IF(C1825&lt;15,"0"))))</f>
        <v>0</v>
      </c>
      <c r="P1825" s="11"/>
      <c r="Q1825" s="17">
        <f>IF((C1825&lt;=7),VLOOKUP(P1825,'7 лет'!$I$5:$J$79,2),IF((C1825=8),VLOOKUP(P1825,'8 лет'!$I$5:$J$79,2),IF((C1825=9),VLOOKUP(P1825,'9 лет'!$I$5:$J$79,2),IF((C1825=10),VLOOKUP(P1825,'10 лет'!$I$5:$J$79,2),IF((C1825=11),VLOOKUP(P1825,'11 лет'!$I$5:$J$79,2),IF((C1825=12),VLOOKUP(P1825,'12 лет'!$K$5:$L$79,2),IF((C1825=13),VLOOKUP(P1825,'13 лет'!$K$5:$L$79,2),IF((C1825=14),VLOOKUP(P1825,'14 лет'!$K$5:$L$79,2),IF((C1825=15),VLOOKUP(P1825,'15 лет'!$K$5:$L$79,2),IF((C1825=16),VLOOKUP(P1825,'16 лет'!$K$5:$L$79,2),IF((C1825=17),VLOOKUP(P1825,'17 лет'!$K$5:$L$79,2),)))))))))))</f>
        <v>50</v>
      </c>
      <c r="R1825" s="28"/>
      <c r="S1825" s="17">
        <f>IF((C1825&lt;=7),VLOOKUP(R1825,'7 лет'!$K$5:$L$79,2),IF((C1825=8),VLOOKUP(R1825,'8 лет'!$K$5:$L$79,2),IF((C1825=9),VLOOKUP(R1825,'9 лет'!$K$5:$L$79,2),IF((C1825=10),VLOOKUP(R1825,'10 лет'!$K$5:$L$79,2),IF((C1825=11),VLOOKUP(R1825,'11 лет'!$K$5:$L$79,2),IF((C1825=12),VLOOKUP(R1825,'12 лет'!$M$5:$N$79,2),IF((C1825=13),VLOOKUP(R1825,'13 лет'!$M$5:$N$79,2),IF((C1825=14),VLOOKUP(R1825,'14 лет'!$M$5:$N$79,2),IF((C1825=15),VLOOKUP(R1825,'15 лет'!$M$5:$N$79,2),IF((C1825=16),VLOOKUP(R1825,'16 лет'!$M$5:$N$79,2),IF((C1825=17),VLOOKUP(R1825,'17 лет'!$M$5:$N$79,2))))))))))))</f>
        <v>0</v>
      </c>
      <c r="T1825" s="34">
        <f t="shared" ref="T1825:T1830" si="86">SUM(E1825+G1825+I1825+K1825+M1825+O1825+Q1825+S1825)</f>
        <v>50</v>
      </c>
      <c r="U1825" s="4">
        <f>'Личное первенство юноши'!U271</f>
        <v>7</v>
      </c>
      <c r="V1825" s="119">
        <f ca="1">'Командный зачет'!G53</f>
        <v>2</v>
      </c>
      <c r="W1825" s="110">
        <f ca="1">SUM(V1825*2)</f>
        <v>4</v>
      </c>
      <c r="X1825" t="str">
        <f>P1820</f>
        <v>Субъект РФ 44</v>
      </c>
    </row>
    <row r="1826" spans="1:24" ht="18.75">
      <c r="A1826" s="28">
        <v>2</v>
      </c>
      <c r="B1826" s="79"/>
      <c r="C1826" s="28"/>
      <c r="D1826" s="28"/>
      <c r="E1826" s="17">
        <f>IF((C1826&lt;=7),VLOOKUP(D1826,'7 лет'!$A$5:$B$78,2),IF((C1826=8),VLOOKUP(D1826,'8 лет'!$A$5:$B$78,2),IF((C1826=9),VLOOKUP(D1826,'9 лет'!$A$5:$B$78,2),IF((C1826=10),VLOOKUP(D1826,'10 лет'!$A$5:$B$78,2),IF((C1826=11),VLOOKUP(D1826,'11 лет'!$A$5:$B$78,2),IF((C1826=12),VLOOKUP(D1826,'12 лет'!$A$5:$B$78,2),IF((C1826=13),VLOOKUP(D1826,'13 лет'!$A$5:$B$78,2),IF((C1826=14),VLOOKUP(D1826,'14 лет'!$A$5:$B$78,2),IF((C1826=15),VLOOKUP(D1826,'15 лет'!$A$5:$B$78,2),IF((C1826=16),VLOOKUP(D1826,'16 лет'!$A$5:$B$78,2),IF((C1826=17),VLOOKUP(D1826,'17 лет'!$A$5:$B$78,2))))))))))))</f>
        <v>0</v>
      </c>
      <c r="F1826" s="28"/>
      <c r="G1826" s="17">
        <f>IF((C1826&lt;=7),VLOOKUP(F1826,'7 лет'!$C$5:$D$79,2),IF((C1826=8),VLOOKUP(F1826,'8 лет'!$C$5:$D$79,2),IF((C1826=9),VLOOKUP(F1826,'9 лет'!$C$5:$D$79,2),IF((C1826=10),VLOOKUP(F1826,'10 лет'!$C$5:$D$79,2),IF((C1826=11),VLOOKUP(F1826,'11 лет'!$C$5:$D$79,2),IF((C1826=12),VLOOKUP(F1826,'12 лет'!$C$5:$D$79,2),IF((C1826=13),VLOOKUP(F1826,'13 лет'!$C$5:$D$79,2),IF((C1826=14),VLOOKUP(F1826,'14 лет'!$C$5:$D$79,2),IF((C1826=15),VLOOKUP(F1826,'15 лет'!$C$5:$D$79,2),IF((C1826=16),VLOOKUP(F1826,'16 лет'!$C$5:$D$79,2),IF((C1826=17),VLOOKUP(F1826,'17 лет'!$C$5:$D$79,2))))))))))))</f>
        <v>0</v>
      </c>
      <c r="H1826" s="28"/>
      <c r="I1826" s="17">
        <f>IF((C1826&lt;=7),VLOOKUP(H1826,'7 лет'!$E$5:$F$79,2),IF((C1826=8),VLOOKUP(H1826,'8 лет'!$E$5:$F$79,2),IF((C1826=9),VLOOKUP(H1826,'9 лет'!$E$5:$F$79,2),IF((C1826=10),VLOOKUP(H1826,'10 лет'!$E$5:$F$79,2),IF((C1826=11),VLOOKUP(H1826,'11 лет'!$E$5:$F$79,2),IF((C1826=12),VLOOKUP(H1826,'12 лет'!$E$5:$F$79,2),IF((C1826=13),VLOOKUP(H1826,'13 лет'!$E$5:$F$79,2),IF((C1826=14),VLOOKUP(H1826,'14 лет'!$E$5:$F$79,2),IF((C1826=15),VLOOKUP(H1826,'15 лет'!$E$5:$F$79,2),IF((C1826=16),VLOOKUP(H1826,'16 лет'!$E$5:$F$79,2),IF((C1826=17),VLOOKUP(H1826,'17 лет'!$E$5:$F$79,2))))))))))))</f>
        <v>0</v>
      </c>
      <c r="J1826" s="28"/>
      <c r="K1826" s="17">
        <f>IF((C1826&lt;=7),VLOOKUP(J1826,'7 лет'!$G$5:$H$79,2),IF((C1826=8),VLOOKUP(J1826,'8 лет'!$G$5:$H$79,2),IF((C1826=9),VLOOKUP(J1826,'9 лет'!$G$5:$H$79,2),IF((C1826=10),VLOOKUP(J1826,'10 лет'!$G$5:$H$79,2),IF((C1826=11),VLOOKUP(J1826,'11 лет'!$G$5:$H$79,2),IF((C1826=12),VLOOKUP(J1826,'12 лет'!$G$5:$H$79,2),IF((C1826=13),VLOOKUP(J1826,'13 лет'!$G$5:$H$79,2),IF((C1826=14),VLOOKUP(J1826,'14 лет'!$G$5:$H$79,2),IF(C1826&gt;=15,"0")))))))))</f>
        <v>0</v>
      </c>
      <c r="L1826" s="28"/>
      <c r="M1826" s="17" t="str">
        <f>IF((C1826=12),VLOOKUP(L1826,'12 лет'!$I$5:$J$81,2),IF((C1826=13),VLOOKUP(L1826,'13 лет'!$I$5:$J$81,2),IF((C1826=14),VLOOKUP(L1826,'14 лет'!$I$5:$J$80,2),IF((C1826=15),VLOOKUP(L1826,'15 лет'!$G$5:$H$82,2),IF((C1826=16),VLOOKUP(L1826,'16 лет'!$G$5:$H$81,2),IF((C1826=17),VLOOKUP(L1826,'17 лет'!$G$5:$H$81,2),IF(C1826&lt;12,"0")))))))</f>
        <v>0</v>
      </c>
      <c r="N1826" s="28"/>
      <c r="O1826" s="17" t="str">
        <f>IF((C1826=15),VLOOKUP(N1826,'15 лет'!$I$5:$J$100,2),IF((C1826=16),VLOOKUP(N1826,'16 лет'!$I$5:$J$94,2),IF((C1826=17),VLOOKUP(N1826,'17 лет'!$I$5:$J$97,2),IF(C1826&lt;15,"0"))))</f>
        <v>0</v>
      </c>
      <c r="P1826" s="11"/>
      <c r="Q1826" s="17">
        <f>IF((C1826&lt;=7),VLOOKUP(P1826,'7 лет'!$I$5:$J$79,2),IF((C1826=8),VLOOKUP(P1826,'8 лет'!$I$5:$J$79,2),IF((C1826=9),VLOOKUP(P1826,'9 лет'!$I$5:$J$79,2),IF((C1826=10),VLOOKUP(P1826,'10 лет'!$I$5:$J$79,2),IF((C1826=11),VLOOKUP(P1826,'11 лет'!$I$5:$J$79,2),IF((C1826=12),VLOOKUP(P1826,'12 лет'!$K$5:$L$79,2),IF((C1826=13),VLOOKUP(P1826,'13 лет'!$K$5:$L$79,2),IF((C1826=14),VLOOKUP(P1826,'14 лет'!$K$5:$L$79,2),IF((C1826=15),VLOOKUP(P1826,'15 лет'!$K$5:$L$79,2),IF((C1826=16),VLOOKUP(P1826,'16 лет'!$K$5:$L$79,2),IF((C1826=17),VLOOKUP(P1826,'17 лет'!$K$5:$L$79,2),)))))))))))</f>
        <v>50</v>
      </c>
      <c r="R1826" s="28"/>
      <c r="S1826" s="17">
        <f>IF((C1826&lt;=7),VLOOKUP(R1826,'7 лет'!$K$5:$L$79,2),IF((C1826=8),VLOOKUP(R1826,'8 лет'!$K$5:$L$79,2),IF((C1826=9),VLOOKUP(R1826,'9 лет'!$K$5:$L$79,2),IF((C1826=10),VLOOKUP(R1826,'10 лет'!$K$5:$L$79,2),IF((C1826=11),VLOOKUP(R1826,'11 лет'!$K$5:$L$79,2),IF((C1826=12),VLOOKUP(R1826,'12 лет'!$M$5:$N$79,2),IF((C1826=13),VLOOKUP(R1826,'13 лет'!$M$5:$N$79,2),IF((C1826=14),VLOOKUP(R1826,'14 лет'!$M$5:$N$79,2),IF((C1826=15),VLOOKUP(R1826,'15 лет'!$M$5:$N$79,2),IF((C1826=16),VLOOKUP(R1826,'16 лет'!$M$5:$N$79,2),IF((C1826=17),VLOOKUP(R1826,'17 лет'!$M$5:$N$79,2))))))))))))</f>
        <v>0</v>
      </c>
      <c r="T1826" s="34">
        <f t="shared" si="86"/>
        <v>50</v>
      </c>
      <c r="U1826" s="4">
        <f>'Личное первенство юноши'!U272</f>
        <v>7</v>
      </c>
      <c r="V1826" s="120"/>
      <c r="W1826" s="111"/>
      <c r="X1826" t="str">
        <f>P1820</f>
        <v>Субъект РФ 44</v>
      </c>
    </row>
    <row r="1827" spans="1:24" ht="18.75">
      <c r="A1827" s="28">
        <v>3</v>
      </c>
      <c r="B1827" s="79"/>
      <c r="C1827" s="28"/>
      <c r="D1827" s="28"/>
      <c r="E1827" s="17">
        <f>IF((C1827&lt;=7),VLOOKUP(D1827,'7 лет'!$A$5:$B$78,2),IF((C1827=8),VLOOKUP(D1827,'8 лет'!$A$5:$B$78,2),IF((C1827=9),VLOOKUP(D1827,'9 лет'!$A$5:$B$78,2),IF((C1827=10),VLOOKUP(D1827,'10 лет'!$A$5:$B$78,2),IF((C1827=11),VLOOKUP(D1827,'11 лет'!$A$5:$B$78,2),IF((C1827=12),VLOOKUP(D1827,'12 лет'!$A$5:$B$78,2),IF((C1827=13),VLOOKUP(D1827,'13 лет'!$A$5:$B$78,2),IF((C1827=14),VLOOKUP(D1827,'14 лет'!$A$5:$B$78,2),IF((C1827=15),VLOOKUP(D1827,'15 лет'!$A$5:$B$78,2),IF((C1827=16),VLOOKUP(D1827,'16 лет'!$A$5:$B$78,2),IF((C1827=17),VLOOKUP(D1827,'17 лет'!$A$5:$B$78,2))))))))))))</f>
        <v>0</v>
      </c>
      <c r="F1827" s="28"/>
      <c r="G1827" s="17">
        <f>IF((C1827&lt;=7),VLOOKUP(F1827,'7 лет'!$C$5:$D$79,2),IF((C1827=8),VLOOKUP(F1827,'8 лет'!$C$5:$D$79,2),IF((C1827=9),VLOOKUP(F1827,'9 лет'!$C$5:$D$79,2),IF((C1827=10),VLOOKUP(F1827,'10 лет'!$C$5:$D$79,2),IF((C1827=11),VLOOKUP(F1827,'11 лет'!$C$5:$D$79,2),IF((C1827=12),VLOOKUP(F1827,'12 лет'!$C$5:$D$79,2),IF((C1827=13),VLOOKUP(F1827,'13 лет'!$C$5:$D$79,2),IF((C1827=14),VLOOKUP(F1827,'14 лет'!$C$5:$D$79,2),IF((C1827=15),VLOOKUP(F1827,'15 лет'!$C$5:$D$79,2),IF((C1827=16),VLOOKUP(F1827,'16 лет'!$C$5:$D$79,2),IF((C1827=17),VLOOKUP(F1827,'17 лет'!$C$5:$D$79,2))))))))))))</f>
        <v>0</v>
      </c>
      <c r="H1827" s="28"/>
      <c r="I1827" s="17">
        <f>IF((C1827&lt;=7),VLOOKUP(H1827,'7 лет'!$E$5:$F$79,2),IF((C1827=8),VLOOKUP(H1827,'8 лет'!$E$5:$F$79,2),IF((C1827=9),VLOOKUP(H1827,'9 лет'!$E$5:$F$79,2),IF((C1827=10),VLOOKUP(H1827,'10 лет'!$E$5:$F$79,2),IF((C1827=11),VLOOKUP(H1827,'11 лет'!$E$5:$F$79,2),IF((C1827=12),VLOOKUP(H1827,'12 лет'!$E$5:$F$79,2),IF((C1827=13),VLOOKUP(H1827,'13 лет'!$E$5:$F$79,2),IF((C1827=14),VLOOKUP(H1827,'14 лет'!$E$5:$F$79,2),IF((C1827=15),VLOOKUP(H1827,'15 лет'!$E$5:$F$79,2),IF((C1827=16),VLOOKUP(H1827,'16 лет'!$E$5:$F$79,2),IF((C1827=17),VLOOKUP(H1827,'17 лет'!$E$5:$F$79,2))))))))))))</f>
        <v>0</v>
      </c>
      <c r="J1827" s="28"/>
      <c r="K1827" s="17">
        <f>IF((C1827&lt;=7),VLOOKUP(J1827,'7 лет'!$G$5:$H$79,2),IF((C1827=8),VLOOKUP(J1827,'8 лет'!$G$5:$H$79,2),IF((C1827=9),VLOOKUP(J1827,'9 лет'!$G$5:$H$79,2),IF((C1827=10),VLOOKUP(J1827,'10 лет'!$G$5:$H$79,2),IF((C1827=11),VLOOKUP(J1827,'11 лет'!$G$5:$H$79,2),IF((C1827=12),VLOOKUP(J1827,'12 лет'!$G$5:$H$79,2),IF((C1827=13),VLOOKUP(J1827,'13 лет'!$G$5:$H$79,2),IF((C1827=14),VLOOKUP(J1827,'14 лет'!$G$5:$H$79,2),IF(C1827&gt;=15,"0")))))))))</f>
        <v>0</v>
      </c>
      <c r="L1827" s="28"/>
      <c r="M1827" s="17" t="str">
        <f>IF((C1827=12),VLOOKUP(L1827,'12 лет'!$I$5:$J$81,2),IF((C1827=13),VLOOKUP(L1827,'13 лет'!$I$5:$J$81,2),IF((C1827=14),VLOOKUP(L1827,'14 лет'!$I$5:$J$80,2),IF((C1827=15),VLOOKUP(L1827,'15 лет'!$G$5:$H$82,2),IF((C1827=16),VLOOKUP(L1827,'16 лет'!$G$5:$H$81,2),IF((C1827=17),VLOOKUP(L1827,'17 лет'!$G$5:$H$81,2),IF(C1827&lt;12,"0")))))))</f>
        <v>0</v>
      </c>
      <c r="N1827" s="28"/>
      <c r="O1827" s="17" t="str">
        <f>IF((C1827=15),VLOOKUP(N1827,'15 лет'!$I$5:$J$100,2),IF((C1827=16),VLOOKUP(N1827,'16 лет'!$I$5:$J$94,2),IF((C1827=17),VLOOKUP(N1827,'17 лет'!$I$5:$J$97,2),IF(C1827&lt;15,"0"))))</f>
        <v>0</v>
      </c>
      <c r="P1827" s="11"/>
      <c r="Q1827" s="17">
        <f>IF((C1827&lt;=7),VLOOKUP(P1827,'7 лет'!$I$5:$J$79,2),IF((C1827=8),VLOOKUP(P1827,'8 лет'!$I$5:$J$79,2),IF((C1827=9),VLOOKUP(P1827,'9 лет'!$I$5:$J$79,2),IF((C1827=10),VLOOKUP(P1827,'10 лет'!$I$5:$J$79,2),IF((C1827=11),VLOOKUP(P1827,'11 лет'!$I$5:$J$79,2),IF((C1827=12),VLOOKUP(P1827,'12 лет'!$K$5:$L$79,2),IF((C1827=13),VLOOKUP(P1827,'13 лет'!$K$5:$L$79,2),IF((C1827=14),VLOOKUP(P1827,'14 лет'!$K$5:$L$79,2),IF((C1827=15),VLOOKUP(P1827,'15 лет'!$K$5:$L$79,2),IF((C1827=16),VLOOKUP(P1827,'16 лет'!$K$5:$L$79,2),IF((C1827=17),VLOOKUP(P1827,'17 лет'!$K$5:$L$79,2),)))))))))))</f>
        <v>50</v>
      </c>
      <c r="R1827" s="28"/>
      <c r="S1827" s="17">
        <f>IF((C1827&lt;=7),VLOOKUP(R1827,'7 лет'!$K$5:$L$79,2),IF((C1827=8),VLOOKUP(R1827,'8 лет'!$K$5:$L$79,2),IF((C1827=9),VLOOKUP(R1827,'9 лет'!$K$5:$L$79,2),IF((C1827=10),VLOOKUP(R1827,'10 лет'!$K$5:$L$79,2),IF((C1827=11),VLOOKUP(R1827,'11 лет'!$K$5:$L$79,2),IF((C1827=12),VLOOKUP(R1827,'12 лет'!$M$5:$N$79,2),IF((C1827=13),VLOOKUP(R1827,'13 лет'!$M$5:$N$79,2),IF((C1827=14),VLOOKUP(R1827,'14 лет'!$M$5:$N$79,2),IF((C1827=15),VLOOKUP(R1827,'15 лет'!$M$5:$N$79,2),IF((C1827=16),VLOOKUP(R1827,'16 лет'!$M$5:$N$79,2),IF((C1827=17),VLOOKUP(R1827,'17 лет'!$M$5:$N$79,2))))))))))))</f>
        <v>0</v>
      </c>
      <c r="T1827" s="34">
        <f t="shared" si="86"/>
        <v>50</v>
      </c>
      <c r="U1827" s="4">
        <f>'Личное первенство юноши'!U273</f>
        <v>7</v>
      </c>
      <c r="V1827" s="120"/>
      <c r="W1827" s="111"/>
      <c r="X1827" t="str">
        <f>P1820</f>
        <v>Субъект РФ 44</v>
      </c>
    </row>
    <row r="1828" spans="1:24" ht="18.75">
      <c r="A1828" s="28">
        <v>4</v>
      </c>
      <c r="B1828" s="79"/>
      <c r="C1828" s="28"/>
      <c r="D1828" s="28"/>
      <c r="E1828" s="17">
        <f>IF((C1828&lt;=7),VLOOKUP(D1828,'7 лет'!$A$5:$B$78,2),IF((C1828=8),VLOOKUP(D1828,'8 лет'!$A$5:$B$78,2),IF((C1828=9),VLOOKUP(D1828,'9 лет'!$A$5:$B$78,2),IF((C1828=10),VLOOKUP(D1828,'10 лет'!$A$5:$B$78,2),IF((C1828=11),VLOOKUP(D1828,'11 лет'!$A$5:$B$78,2),IF((C1828=12),VLOOKUP(D1828,'12 лет'!$A$5:$B$78,2),IF((C1828=13),VLOOKUP(D1828,'13 лет'!$A$5:$B$78,2),IF((C1828=14),VLOOKUP(D1828,'14 лет'!$A$5:$B$78,2),IF((C1828=15),VLOOKUP(D1828,'15 лет'!$A$5:$B$78,2),IF((C1828=16),VLOOKUP(D1828,'16 лет'!$A$5:$B$78,2),IF((C1828=17),VLOOKUP(D1828,'17 лет'!$A$5:$B$78,2))))))))))))</f>
        <v>0</v>
      </c>
      <c r="F1828" s="28"/>
      <c r="G1828" s="17">
        <f>IF((C1828&lt;=7),VLOOKUP(F1828,'7 лет'!$C$5:$D$79,2),IF((C1828=8),VLOOKUP(F1828,'8 лет'!$C$5:$D$79,2),IF((C1828=9),VLOOKUP(F1828,'9 лет'!$C$5:$D$79,2),IF((C1828=10),VLOOKUP(F1828,'10 лет'!$C$5:$D$79,2),IF((C1828=11),VLOOKUP(F1828,'11 лет'!$C$5:$D$79,2),IF((C1828=12),VLOOKUP(F1828,'12 лет'!$C$5:$D$79,2),IF((C1828=13),VLOOKUP(F1828,'13 лет'!$C$5:$D$79,2),IF((C1828=14),VLOOKUP(F1828,'14 лет'!$C$5:$D$79,2),IF((C1828=15),VLOOKUP(F1828,'15 лет'!$C$5:$D$79,2),IF((C1828=16),VLOOKUP(F1828,'16 лет'!$C$5:$D$79,2),IF((C1828=17),VLOOKUP(F1828,'17 лет'!$C$5:$D$79,2))))))))))))</f>
        <v>0</v>
      </c>
      <c r="H1828" s="28"/>
      <c r="I1828" s="17">
        <f>IF((C1828&lt;=7),VLOOKUP(H1828,'7 лет'!$E$5:$F$79,2),IF((C1828=8),VLOOKUP(H1828,'8 лет'!$E$5:$F$79,2),IF((C1828=9),VLOOKUP(H1828,'9 лет'!$E$5:$F$79,2),IF((C1828=10),VLOOKUP(H1828,'10 лет'!$E$5:$F$79,2),IF((C1828=11),VLOOKUP(H1828,'11 лет'!$E$5:$F$79,2),IF((C1828=12),VLOOKUP(H1828,'12 лет'!$E$5:$F$79,2),IF((C1828=13),VLOOKUP(H1828,'13 лет'!$E$5:$F$79,2),IF((C1828=14),VLOOKUP(H1828,'14 лет'!$E$5:$F$79,2),IF((C1828=15),VLOOKUP(H1828,'15 лет'!$E$5:$F$79,2),IF((C1828=16),VLOOKUP(H1828,'16 лет'!$E$5:$F$79,2),IF((C1828=17),VLOOKUP(H1828,'17 лет'!$E$5:$F$79,2))))))))))))</f>
        <v>0</v>
      </c>
      <c r="J1828" s="28"/>
      <c r="K1828" s="17">
        <f>IF((C1828&lt;=7),VLOOKUP(J1828,'7 лет'!$G$5:$H$79,2),IF((C1828=8),VLOOKUP(J1828,'8 лет'!$G$5:$H$79,2),IF((C1828=9),VLOOKUP(J1828,'9 лет'!$G$5:$H$79,2),IF((C1828=10),VLOOKUP(J1828,'10 лет'!$G$5:$H$79,2),IF((C1828=11),VLOOKUP(J1828,'11 лет'!$G$5:$H$79,2),IF((C1828=12),VLOOKUP(J1828,'12 лет'!$G$5:$H$79,2),IF((C1828=13),VLOOKUP(J1828,'13 лет'!$G$5:$H$79,2),IF((C1828=14),VLOOKUP(J1828,'14 лет'!$G$5:$H$79,2),IF(C1828&gt;=15,"0")))))))))</f>
        <v>0</v>
      </c>
      <c r="L1828" s="28"/>
      <c r="M1828" s="17" t="str">
        <f>IF((C1828=12),VLOOKUP(L1828,'12 лет'!$I$5:$J$81,2),IF((C1828=13),VLOOKUP(L1828,'13 лет'!$I$5:$J$81,2),IF((C1828=14),VLOOKUP(L1828,'14 лет'!$I$5:$J$80,2),IF((C1828=15),VLOOKUP(L1828,'15 лет'!$G$5:$H$82,2),IF((C1828=16),VLOOKUP(L1828,'16 лет'!$G$5:$H$81,2),IF((C1828=17),VLOOKUP(L1828,'17 лет'!$G$5:$H$81,2),IF(C1828&lt;12,"0")))))))</f>
        <v>0</v>
      </c>
      <c r="N1828" s="28"/>
      <c r="O1828" s="17" t="str">
        <f>IF((C1828=15),VLOOKUP(N1828,'15 лет'!$I$5:$J$100,2),IF((C1828=16),VLOOKUP(N1828,'16 лет'!$I$5:$J$94,2),IF((C1828=17),VLOOKUP(N1828,'17 лет'!$I$5:$J$97,2),IF(C1828&lt;15,"0"))))</f>
        <v>0</v>
      </c>
      <c r="P1828" s="11"/>
      <c r="Q1828" s="17">
        <f>IF((C1828&lt;=7),VLOOKUP(P1828,'7 лет'!$I$5:$J$79,2),IF((C1828=8),VLOOKUP(P1828,'8 лет'!$I$5:$J$79,2),IF((C1828=9),VLOOKUP(P1828,'9 лет'!$I$5:$J$79,2),IF((C1828=10),VLOOKUP(P1828,'10 лет'!$I$5:$J$79,2),IF((C1828=11),VLOOKUP(P1828,'11 лет'!$I$5:$J$79,2),IF((C1828=12),VLOOKUP(P1828,'12 лет'!$K$5:$L$79,2),IF((C1828=13),VLOOKUP(P1828,'13 лет'!$K$5:$L$79,2),IF((C1828=14),VLOOKUP(P1828,'14 лет'!$K$5:$L$79,2),IF((C1828=15),VLOOKUP(P1828,'15 лет'!$K$5:$L$79,2),IF((C1828=16),VLOOKUP(P1828,'16 лет'!$K$5:$L$79,2),IF((C1828=17),VLOOKUP(P1828,'17 лет'!$K$5:$L$79,2),)))))))))))</f>
        <v>50</v>
      </c>
      <c r="R1828" s="28"/>
      <c r="S1828" s="17">
        <f>IF((C1828&lt;=7),VLOOKUP(R1828,'7 лет'!$K$5:$L$79,2),IF((C1828=8),VLOOKUP(R1828,'8 лет'!$K$5:$L$79,2),IF((C1828=9),VLOOKUP(R1828,'9 лет'!$K$5:$L$79,2),IF((C1828=10),VLOOKUP(R1828,'10 лет'!$K$5:$L$79,2),IF((C1828=11),VLOOKUP(R1828,'11 лет'!$K$5:$L$79,2),IF((C1828=12),VLOOKUP(R1828,'12 лет'!$M$5:$N$79,2),IF((C1828=13),VLOOKUP(R1828,'13 лет'!$M$5:$N$79,2),IF((C1828=14),VLOOKUP(R1828,'14 лет'!$M$5:$N$79,2),IF((C1828=15),VLOOKUP(R1828,'15 лет'!$M$5:$N$79,2),IF((C1828=16),VLOOKUP(R1828,'16 лет'!$M$5:$N$79,2),IF((C1828=17),VLOOKUP(R1828,'17 лет'!$M$5:$N$79,2))))))))))))</f>
        <v>0</v>
      </c>
      <c r="T1828" s="34">
        <f t="shared" si="86"/>
        <v>50</v>
      </c>
      <c r="U1828" s="4">
        <f>'Личное первенство юноши'!U274</f>
        <v>7</v>
      </c>
      <c r="V1828" s="120"/>
      <c r="W1828" s="111"/>
      <c r="X1828" t="str">
        <f>P1820</f>
        <v>Субъект РФ 44</v>
      </c>
    </row>
    <row r="1829" spans="1:24" ht="18.75">
      <c r="A1829" s="28">
        <v>5</v>
      </c>
      <c r="B1829" s="79"/>
      <c r="C1829" s="30"/>
      <c r="D1829" s="28"/>
      <c r="E1829" s="17">
        <f>IF((C1829&lt;=7),VLOOKUP(D1829,'7 лет'!$A$5:$B$78,2),IF((C1829=8),VLOOKUP(D1829,'8 лет'!$A$5:$B$78,2),IF((C1829=9),VLOOKUP(D1829,'9 лет'!$A$5:$B$78,2),IF((C1829=10),VLOOKUP(D1829,'10 лет'!$A$5:$B$78,2),IF((C1829=11),VLOOKUP(D1829,'11 лет'!$A$5:$B$78,2),IF((C1829=12),VLOOKUP(D1829,'12 лет'!$A$5:$B$78,2),IF((C1829=13),VLOOKUP(D1829,'13 лет'!$A$5:$B$78,2),IF((C1829=14),VLOOKUP(D1829,'14 лет'!$A$5:$B$78,2),IF((C1829=15),VLOOKUP(D1829,'15 лет'!$A$5:$B$78,2),IF((C1829=16),VLOOKUP(D1829,'16 лет'!$A$5:$B$78,2),IF((C1829=17),VLOOKUP(D1829,'17 лет'!$A$5:$B$78,2))))))))))))</f>
        <v>0</v>
      </c>
      <c r="F1829" s="28"/>
      <c r="G1829" s="17">
        <f>IF((C1829&lt;=7),VLOOKUP(F1829,'7 лет'!$C$5:$D$79,2),IF((C1829=8),VLOOKUP(F1829,'8 лет'!$C$5:$D$79,2),IF((C1829=9),VLOOKUP(F1829,'9 лет'!$C$5:$D$79,2),IF((C1829=10),VLOOKUP(F1829,'10 лет'!$C$5:$D$79,2),IF((C1829=11),VLOOKUP(F1829,'11 лет'!$C$5:$D$79,2),IF((C1829=12),VLOOKUP(F1829,'12 лет'!$C$5:$D$79,2),IF((C1829=13),VLOOKUP(F1829,'13 лет'!$C$5:$D$79,2),IF((C1829=14),VLOOKUP(F1829,'14 лет'!$C$5:$D$79,2),IF((C1829=15),VLOOKUP(F1829,'15 лет'!$C$5:$D$79,2),IF((C1829=16),VLOOKUP(F1829,'16 лет'!$C$5:$D$79,2),IF((C1829=17),VLOOKUP(F1829,'17 лет'!$C$5:$D$79,2))))))))))))</f>
        <v>0</v>
      </c>
      <c r="H1829" s="28"/>
      <c r="I1829" s="17">
        <f>IF((C1829&lt;=7),VLOOKUP(H1829,'7 лет'!$E$5:$F$79,2),IF((C1829=8),VLOOKUP(H1829,'8 лет'!$E$5:$F$79,2),IF((C1829=9),VLOOKUP(H1829,'9 лет'!$E$5:$F$79,2),IF((C1829=10),VLOOKUP(H1829,'10 лет'!$E$5:$F$79,2),IF((C1829=11),VLOOKUP(H1829,'11 лет'!$E$5:$F$79,2),IF((C1829=12),VLOOKUP(H1829,'12 лет'!$E$5:$F$79,2),IF((C1829=13),VLOOKUP(H1829,'13 лет'!$E$5:$F$79,2),IF((C1829=14),VLOOKUP(H1829,'14 лет'!$E$5:$F$79,2),IF((C1829=15),VLOOKUP(H1829,'15 лет'!$E$5:$F$79,2),IF((C1829=16),VLOOKUP(H1829,'16 лет'!$E$5:$F$79,2),IF((C1829=17),VLOOKUP(H1829,'17 лет'!$E$5:$F$79,2))))))))))))</f>
        <v>0</v>
      </c>
      <c r="J1829" s="28"/>
      <c r="K1829" s="17">
        <f>IF((C1829&lt;=7),VLOOKUP(J1829,'7 лет'!$G$5:$H$79,2),IF((C1829=8),VLOOKUP(J1829,'8 лет'!$G$5:$H$79,2),IF((C1829=9),VLOOKUP(J1829,'9 лет'!$G$5:$H$79,2),IF((C1829=10),VLOOKUP(J1829,'10 лет'!$G$5:$H$79,2),IF((C1829=11),VLOOKUP(J1829,'11 лет'!$G$5:$H$79,2),IF((C1829=12),VLOOKUP(J1829,'12 лет'!$G$5:$H$79,2),IF((C1829=13),VLOOKUP(J1829,'13 лет'!$G$5:$H$79,2),IF((C1829=14),VLOOKUP(J1829,'14 лет'!$G$5:$H$79,2),IF(C1829&gt;=15,"0")))))))))</f>
        <v>0</v>
      </c>
      <c r="L1829" s="28"/>
      <c r="M1829" s="17" t="str">
        <f>IF((C1829=12),VLOOKUP(L1829,'12 лет'!$I$5:$J$81,2),IF((C1829=13),VLOOKUP(L1829,'13 лет'!$I$5:$J$81,2),IF((C1829=14),VLOOKUP(L1829,'14 лет'!$I$5:$J$80,2),IF((C1829=15),VLOOKUP(L1829,'15 лет'!$G$5:$H$82,2),IF((C1829=16),VLOOKUP(L1829,'16 лет'!$G$5:$H$81,2),IF((C1829=17),VLOOKUP(L1829,'17 лет'!$G$5:$H$81,2),IF(C1829&lt;12,"0")))))))</f>
        <v>0</v>
      </c>
      <c r="N1829" s="28"/>
      <c r="O1829" s="17" t="str">
        <f>IF((C1829=15),VLOOKUP(N1829,'15 лет'!$I$5:$J$100,2),IF((C1829=16),VLOOKUP(N1829,'16 лет'!$I$5:$J$94,2),IF((C1829=17),VLOOKUP(N1829,'17 лет'!$I$5:$J$97,2),IF(C1829&lt;15,"0"))))</f>
        <v>0</v>
      </c>
      <c r="P1829" s="11"/>
      <c r="Q1829" s="17">
        <f>IF((C1829&lt;=7),VLOOKUP(P1829,'7 лет'!$I$5:$J$79,2),IF((C1829=8),VLOOKUP(P1829,'8 лет'!$I$5:$J$79,2),IF((C1829=9),VLOOKUP(P1829,'9 лет'!$I$5:$J$79,2),IF((C1829=10),VLOOKUP(P1829,'10 лет'!$I$5:$J$79,2),IF((C1829=11),VLOOKUP(P1829,'11 лет'!$I$5:$J$79,2),IF((C1829=12),VLOOKUP(P1829,'12 лет'!$K$5:$L$79,2),IF((C1829=13),VLOOKUP(P1829,'13 лет'!$K$5:$L$79,2),IF((C1829=14),VLOOKUP(P1829,'14 лет'!$K$5:$L$79,2),IF((C1829=15),VLOOKUP(P1829,'15 лет'!$K$5:$L$79,2),IF((C1829=16),VLOOKUP(P1829,'16 лет'!$K$5:$L$79,2),IF((C1829=17),VLOOKUP(P1829,'17 лет'!$K$5:$L$79,2),)))))))))))</f>
        <v>50</v>
      </c>
      <c r="R1829" s="28"/>
      <c r="S1829" s="17">
        <f>IF((C1829&lt;=7),VLOOKUP(R1829,'7 лет'!$K$5:$L$79,2),IF((C1829=8),VLOOKUP(R1829,'8 лет'!$K$5:$L$79,2),IF((C1829=9),VLOOKUP(R1829,'9 лет'!$K$5:$L$79,2),IF((C1829=10),VLOOKUP(R1829,'10 лет'!$K$5:$L$79,2),IF((C1829=11),VLOOKUP(R1829,'11 лет'!$K$5:$L$79,2),IF((C1829=12),VLOOKUP(R1829,'12 лет'!$M$5:$N$79,2),IF((C1829=13),VLOOKUP(R1829,'13 лет'!$M$5:$N$79,2),IF((C1829=14),VLOOKUP(R1829,'14 лет'!$M$5:$N$79,2),IF((C1829=15),VLOOKUP(R1829,'15 лет'!$M$5:$N$79,2),IF((C1829=16),VLOOKUP(R1829,'16 лет'!$M$5:$N$79,2),IF((C1829=17),VLOOKUP(R1829,'17 лет'!$M$5:$N$79,2))))))))))))</f>
        <v>0</v>
      </c>
      <c r="T1829" s="34">
        <f t="shared" si="86"/>
        <v>50</v>
      </c>
      <c r="U1829" s="4">
        <f>'Личное первенство юноши'!U275</f>
        <v>7</v>
      </c>
      <c r="V1829" s="120"/>
      <c r="W1829" s="111"/>
      <c r="X1829" t="str">
        <f>P1820</f>
        <v>Субъект РФ 44</v>
      </c>
    </row>
    <row r="1830" spans="1:24" ht="18.75">
      <c r="A1830" s="28">
        <v>6</v>
      </c>
      <c r="B1830" s="79"/>
      <c r="C1830" s="30"/>
      <c r="D1830" s="28"/>
      <c r="E1830" s="17">
        <f>IF((C1830&lt;=7),VLOOKUP(D1830,'7 лет'!$A$5:$B$78,2),IF((C1830=8),VLOOKUP(D1830,'8 лет'!$A$5:$B$78,2),IF((C1830=9),VLOOKUP(D1830,'9 лет'!$A$5:$B$78,2),IF((C1830=10),VLOOKUP(D1830,'10 лет'!$A$5:$B$78,2),IF((C1830=11),VLOOKUP(D1830,'11 лет'!$A$5:$B$78,2),IF((C1830=12),VLOOKUP(D1830,'12 лет'!$A$5:$B$78,2),IF((C1830=13),VLOOKUP(D1830,'13 лет'!$A$5:$B$78,2),IF((C1830=14),VLOOKUP(D1830,'14 лет'!$A$5:$B$78,2),IF((C1830=15),VLOOKUP(D1830,'15 лет'!$A$5:$B$78,2),IF((C1830=16),VLOOKUP(D1830,'16 лет'!$A$5:$B$78,2),IF((C1830=17),VLOOKUP(D1830,'17 лет'!$A$5:$B$78,2))))))))))))</f>
        <v>0</v>
      </c>
      <c r="F1830" s="28"/>
      <c r="G1830" s="17">
        <f>IF((C1830&lt;=7),VLOOKUP(F1830,'7 лет'!$C$5:$D$79,2),IF((C1830=8),VLOOKUP(F1830,'8 лет'!$C$5:$D$79,2),IF((C1830=9),VLOOKUP(F1830,'9 лет'!$C$5:$D$79,2),IF((C1830=10),VLOOKUP(F1830,'10 лет'!$C$5:$D$79,2),IF((C1830=11),VLOOKUP(F1830,'11 лет'!$C$5:$D$79,2),IF((C1830=12),VLOOKUP(F1830,'12 лет'!$C$5:$D$79,2),IF((C1830=13),VLOOKUP(F1830,'13 лет'!$C$5:$D$79,2),IF((C1830=14),VLOOKUP(F1830,'14 лет'!$C$5:$D$79,2),IF((C1830=15),VLOOKUP(F1830,'15 лет'!$C$5:$D$79,2),IF((C1830=16),VLOOKUP(F1830,'16 лет'!$C$5:$D$79,2),IF((C1830=17),VLOOKUP(F1830,'17 лет'!$C$5:$D$79,2))))))))))))</f>
        <v>0</v>
      </c>
      <c r="H1830" s="28"/>
      <c r="I1830" s="17">
        <f>IF((C1830&lt;=7),VLOOKUP(H1830,'7 лет'!$E$5:$F$79,2),IF((C1830=8),VLOOKUP(H1830,'8 лет'!$E$5:$F$79,2),IF((C1830=9),VLOOKUP(H1830,'9 лет'!$E$5:$F$79,2),IF((C1830=10),VLOOKUP(H1830,'10 лет'!$E$5:$F$79,2),IF((C1830=11),VLOOKUP(H1830,'11 лет'!$E$5:$F$79,2),IF((C1830=12),VLOOKUP(H1830,'12 лет'!$E$5:$F$79,2),IF((C1830=13),VLOOKUP(H1830,'13 лет'!$E$5:$F$79,2),IF((C1830=14),VLOOKUP(H1830,'14 лет'!$E$5:$F$79,2),IF((C1830=15),VLOOKUP(H1830,'15 лет'!$E$5:$F$79,2),IF((C1830=16),VLOOKUP(H1830,'16 лет'!$E$5:$F$79,2),IF((C1830=17),VLOOKUP(H1830,'17 лет'!$E$5:$F$79,2))))))))))))</f>
        <v>0</v>
      </c>
      <c r="J1830" s="28"/>
      <c r="K1830" s="17">
        <f>IF((C1830&lt;=7),VLOOKUP(J1830,'7 лет'!$G$5:$H$79,2),IF((C1830=8),VLOOKUP(J1830,'8 лет'!$G$5:$H$79,2),IF((C1830=9),VLOOKUP(J1830,'9 лет'!$G$5:$H$79,2),IF((C1830=10),VLOOKUP(J1830,'10 лет'!$G$5:$H$79,2),IF((C1830=11),VLOOKUP(J1830,'11 лет'!$G$5:$H$79,2),IF((C1830=12),VLOOKUP(J1830,'12 лет'!$G$5:$H$79,2),IF((C1830=13),VLOOKUP(J1830,'13 лет'!$G$5:$H$79,2),IF((C1830=14),VLOOKUP(J1830,'14 лет'!$G$5:$H$79,2),IF(C1830&gt;=15,"0")))))))))</f>
        <v>0</v>
      </c>
      <c r="L1830" s="28"/>
      <c r="M1830" s="17" t="str">
        <f>IF((C1830=12),VLOOKUP(L1830,'12 лет'!$I$5:$J$81,2),IF((C1830=13),VLOOKUP(L1830,'13 лет'!$I$5:$J$81,2),IF((C1830=14),VLOOKUP(L1830,'14 лет'!$I$5:$J$80,2),IF((C1830=15),VLOOKUP(L1830,'15 лет'!$G$5:$H$82,2),IF((C1830=16),VLOOKUP(L1830,'16 лет'!$G$5:$H$81,2),IF((C1830=17),VLOOKUP(L1830,'17 лет'!$G$5:$H$81,2),IF(C1830&lt;12,"0")))))))</f>
        <v>0</v>
      </c>
      <c r="N1830" s="28"/>
      <c r="O1830" s="17" t="str">
        <f>IF((C1830=15),VLOOKUP(N1830,'15 лет'!$I$5:$J$100,2),IF((C1830=16),VLOOKUP(N1830,'16 лет'!$I$5:$J$94,2),IF((C1830=17),VLOOKUP(N1830,'17 лет'!$I$5:$J$97,2),IF(C1830&lt;15,"0"))))</f>
        <v>0</v>
      </c>
      <c r="P1830" s="11"/>
      <c r="Q1830" s="17">
        <f>IF((C1830&lt;=7),VLOOKUP(P1830,'7 лет'!$I$5:$J$79,2),IF((C1830=8),VLOOKUP(P1830,'8 лет'!$I$5:$J$79,2),IF((C1830=9),VLOOKUP(P1830,'9 лет'!$I$5:$J$79,2),IF((C1830=10),VLOOKUP(P1830,'10 лет'!$I$5:$J$79,2),IF((C1830=11),VLOOKUP(P1830,'11 лет'!$I$5:$J$79,2),IF((C1830=12),VLOOKUP(P1830,'12 лет'!$K$5:$L$79,2),IF((C1830=13),VLOOKUP(P1830,'13 лет'!$K$5:$L$79,2),IF((C1830=14),VLOOKUP(P1830,'14 лет'!$K$5:$L$79,2),IF((C1830=15),VLOOKUP(P1830,'15 лет'!$K$5:$L$79,2),IF((C1830=16),VLOOKUP(P1830,'16 лет'!$K$5:$L$79,2),IF((C1830=17),VLOOKUP(P1830,'17 лет'!$K$5:$L$79,2),)))))))))))</f>
        <v>50</v>
      </c>
      <c r="R1830" s="28"/>
      <c r="S1830" s="17">
        <f>IF((C1830&lt;=7),VLOOKUP(R1830,'7 лет'!$K$5:$L$79,2),IF((C1830=8),VLOOKUP(R1830,'8 лет'!$K$5:$L$79,2),IF((C1830=9),VLOOKUP(R1830,'9 лет'!$K$5:$L$79,2),IF((C1830=10),VLOOKUP(R1830,'10 лет'!$K$5:$L$79,2),IF((C1830=11),VLOOKUP(R1830,'11 лет'!$K$5:$L$79,2),IF((C1830=12),VLOOKUP(R1830,'12 лет'!$M$5:$N$79,2),IF((C1830=13),VLOOKUP(R1830,'13 лет'!$M$5:$N$79,2),IF((C1830=14),VLOOKUP(R1830,'14 лет'!$M$5:$N$79,2),IF((C1830=15),VLOOKUP(R1830,'15 лет'!$M$5:$N$79,2),IF((C1830=16),VLOOKUP(R1830,'16 лет'!$M$5:$N$79,2),IF((C1830=17),VLOOKUP(R1830,'17 лет'!$M$5:$N$79,2))))))))))))</f>
        <v>0</v>
      </c>
      <c r="T1830" s="34">
        <f t="shared" si="86"/>
        <v>50</v>
      </c>
      <c r="U1830" s="4">
        <f>'Личное первенство юноши'!U276</f>
        <v>7</v>
      </c>
      <c r="V1830" s="120"/>
      <c r="W1830" s="111"/>
      <c r="X1830" t="str">
        <f>P1820</f>
        <v>Субъект РФ 44</v>
      </c>
    </row>
    <row r="1831" spans="1:24" ht="18.75">
      <c r="A1831" s="122"/>
      <c r="B1831" s="123"/>
      <c r="C1831" s="123"/>
      <c r="D1831" s="123"/>
      <c r="E1831" s="123"/>
      <c r="F1831" s="123"/>
      <c r="G1831" s="123"/>
      <c r="H1831" s="123"/>
      <c r="I1831" s="123"/>
      <c r="J1831" s="123"/>
      <c r="K1831" s="123"/>
      <c r="L1831" s="123"/>
      <c r="M1831" s="123"/>
      <c r="N1831" s="123"/>
      <c r="O1831" s="123"/>
      <c r="P1831" s="128" t="s">
        <v>292</v>
      </c>
      <c r="Q1831" s="128"/>
      <c r="R1831" s="128"/>
      <c r="S1831" s="129"/>
      <c r="T1831" s="124">
        <f ca="1">SUMPRODUCT(LARGE($T$1825:$T$1830,ROW(INDIRECT("T1:T"&amp;Z17))))</f>
        <v>250</v>
      </c>
      <c r="U1831" s="125"/>
      <c r="V1831" s="120"/>
      <c r="W1831" s="111"/>
    </row>
    <row r="1832" spans="1:24" ht="24.75" customHeight="1">
      <c r="A1832" s="135" t="s">
        <v>180</v>
      </c>
      <c r="B1832" s="136"/>
      <c r="C1832" s="136"/>
      <c r="D1832" s="136"/>
      <c r="E1832" s="136"/>
      <c r="F1832" s="136"/>
      <c r="G1832" s="136"/>
      <c r="H1832" s="136"/>
      <c r="I1832" s="136"/>
      <c r="J1832" s="136"/>
      <c r="K1832" s="136"/>
      <c r="L1832" s="136"/>
      <c r="M1832" s="136"/>
      <c r="N1832" s="136"/>
      <c r="O1832" s="136"/>
      <c r="P1832" s="136"/>
      <c r="Q1832" s="136"/>
      <c r="R1832" s="136"/>
      <c r="S1832" s="136"/>
      <c r="T1832" s="136"/>
      <c r="U1832" s="137"/>
      <c r="V1832" s="120"/>
      <c r="W1832" s="111"/>
    </row>
    <row r="1833" spans="1:24" ht="18.75">
      <c r="A1833" s="28">
        <v>1</v>
      </c>
      <c r="B1833" s="80"/>
      <c r="C1833" s="28"/>
      <c r="D1833" s="28"/>
      <c r="E1833" s="17">
        <f>IF((C1833&lt;=7),VLOOKUP(D1833,'7 лет'!$M$5:$N$78,2),IF((C1833=8),VLOOKUP(D1833,'8 лет'!$M$5:$N$78,2),IF((C1833=9),VLOOKUP(D1833,'9 лет'!$M$5:$N$78,2),IF((C1833=10),VLOOKUP(D1833,'10 лет'!$M$5:$N$78,2),IF((C1833=11),VLOOKUP(D1833,'11 лет'!$M$5:$N$78,2),IF((C1833=12),VLOOKUP(D1833,'12 лет'!$O$5:$P$78,2),IF((C1833=13),VLOOKUP(D1833,'13 лет'!$O$5:$P$78,2),IF((C1833=14),VLOOKUP(D1833,'14 лет'!$O$5:$P$78,2),IF((C1833=15),VLOOKUP(D1833,'15 лет'!$O$5:$P$78,2),IF((C1833=16),VLOOKUP(D1833,'16 лет'!$O$5:$P$78,2),IF((C1833=17),VLOOKUP(D1833,'17 лет'!$O$5:$P$78,2))))))))))))</f>
        <v>0</v>
      </c>
      <c r="F1833" s="28"/>
      <c r="G1833" s="17">
        <f>IF((C1833&lt;=7),VLOOKUP(F1833,'7 лет'!$O$5:$P$79,2),IF((C1833=8),VLOOKUP(F1833,'8 лет'!$O$5:$P$79,2),IF((C1833=9),VLOOKUP(F1833,'9 лет'!$O$5:$P$79,2),IF((C1833=10),VLOOKUP(F1833,'10 лет'!$O$5:$P$79,2),IF((C1833=11),VLOOKUP(F1833,'11 лет'!$O$5:$P$79,2),IF((C1833=12),VLOOKUP(F1833,'12 лет'!$Q$5:$R$79,2),IF((C1833=13),VLOOKUP(F1833,'13 лет'!$Q$5:$R$79,2),IF((C1833=14),VLOOKUP(F1833,'14 лет'!$Q$5:$R$79,2),IF((C1833=15),VLOOKUP(F1833,'15 лет'!$Q$5:$R$79,2),IF((C1833=16),VLOOKUP(F1833,'16 лет'!$Q$5:$R$79,2),IF((C1833=17),VLOOKUP(F1833,'17 лет'!$Q$5:$R$79,2))))))))))))</f>
        <v>0</v>
      </c>
      <c r="H1833" s="28"/>
      <c r="I1833" s="17">
        <f>IF((C1833&lt;=7),VLOOKUP(H1833,'7 лет'!$Q$5:$R$79,2),IF((C1833=8),VLOOKUP(H1833,'8 лет'!$Q$5:$R$79,2),IF((C1833=9),VLOOKUP(H1833,'9 лет'!$Q$5:$R$79,2),IF((C1833=10),VLOOKUP(H1833,'10 лет'!$Q$5:$R$79,2),IF((C1833=11),VLOOKUP(H1833,'11 лет'!$Q$5:$R$79,2),IF((C1833=12),VLOOKUP(H1833,'12 лет'!$S$5:$T$79,2),IF((C1833=13),VLOOKUP(H1833,'13 лет'!$S$5:$T$79,2),IF((C1833=14),VLOOKUP(H1833,'14 лет'!$S$5:$T$79,2),IF((C1833=15),VLOOKUP(H1833,'15 лет'!$S$5:$T$79,2),IF((C1833=16),VLOOKUP(H1833,'16 лет'!$S$5:$T$79,2),IF((C1833=17),VLOOKUP(H1833,'17 лет'!$S$5:$T$79,2))))))))))))</f>
        <v>0</v>
      </c>
      <c r="J1833" s="28"/>
      <c r="K1833" s="17">
        <f>IF((C1833&lt;=7),VLOOKUP(J1833,'7 лет'!$S$5:$T$79,2),IF((C1833=8),VLOOKUP(J1833,'8 лет'!$S$5:$T$79,2),IF((C1833=9),VLOOKUP(J1833,'9 лет'!$S$5:$T$79,2),IF((C1833=10),VLOOKUP(J1833,'10 лет'!$S$5:$T$79,2),IF((C1833=11),VLOOKUP(J1833,'11 лет'!$S$5:$T$79,2),IF((C1833=12),VLOOKUP(J1833,'12 лет'!$U$5:$V$79,2),IF((C1833=13),VLOOKUP(J1833,'13 лет'!$U$5:$V$79,2),IF((C1833=14),VLOOKUP(J1833,'14 лет'!$U$5:$V$79,2),IF(C1833&gt;=15,"0")))))))))</f>
        <v>0</v>
      </c>
      <c r="L1833" s="28"/>
      <c r="M1833" s="17" t="str">
        <f>IF((C1833=12),VLOOKUP(L1833,'12 лет'!$W$5:$X$85,2),IF((C1833=13),VLOOKUP(L1833,'13 лет'!$W$5:$X$84,2),IF((C1833=14),VLOOKUP(L1833,'14 лет'!$W$5:$X$82,2),IF((C1833=15),VLOOKUP(L1833,'15 лет'!$U$5:$V$82,2),IF((C1833=16),VLOOKUP(L1833,'16 лет'!$U$5:$V$78,2),IF((C1833=17),VLOOKUP(L1833,'17 лет'!$U$5:$V$78,2),IF(C1833&lt;12,"0")))))))</f>
        <v>0</v>
      </c>
      <c r="N1833" s="28"/>
      <c r="O1833" s="17" t="str">
        <f>IF((C1833=15),VLOOKUP(N1833,'15 лет'!$W$5:$X$115,2),IF((C1833=16),VLOOKUP(N1833,'16 лет'!$W$5:$X$113,2),IF((C1833=17),VLOOKUP(N1833,'17 лет'!$W$5:$X$113,2),IF(C1833&lt;15,"0"))))</f>
        <v>0</v>
      </c>
      <c r="P1833" s="11"/>
      <c r="Q1833" s="17">
        <f>IF((C1833&lt;=7),VLOOKUP(P1833,'7 лет'!$U$5:$V$79,2),IF((C1833=8),VLOOKUP(P1833,'8 лет'!$U$5:$V$79,2),IF((C1833=9),VLOOKUP(P1833,'9 лет'!$U$5:$V$79,2),IF((C1833=10),VLOOKUP(P1833,'10 лет'!$U$5:$V$79,2),IF((C1833=11),VLOOKUP(P1833,'11 лет'!$U$5:$V$79,2),IF((C1833=12),VLOOKUP(P1833,'12 лет'!$Y$5:$Z$79,2),IF((C1833=13),VLOOKUP(P1833,'13 лет'!$Y$5:$Z$79,2),IF((C1833=14),VLOOKUP(P1833,'14 лет'!$Y$5:$Z$79,2),IF((C1833=15),VLOOKUP(P1833,'15 лет'!$Y$5:$Z$79,2),IF((C1833=16),VLOOKUP(P1833,'16 лет'!$Y$5:$Z$79,2),IF((C1833=17),VLOOKUP(P1833,'17 лет'!$Y$5:$Z$79,2))))))))))))</f>
        <v>35</v>
      </c>
      <c r="R1833" s="28"/>
      <c r="S1833" s="17">
        <f>IF((C1833&lt;=7),VLOOKUP(R1833,'7 лет'!$W$5:$X$79,2),IF((C1833=8),VLOOKUP(R1833,'8 лет'!$W$5:$X$79,2),IF((C1833=9),VLOOKUP(R1833,'9 лет'!$W$5:$X$79,2),IF((C1833=10),VLOOKUP(R1833,'10 лет'!$W$5:$X$79,2),IF((C1833=11),VLOOKUP(R1833,'11 лет'!$W$5:$X$79,2),IF((C1833=12),VLOOKUP(R1833,'12 лет'!$AA$5:$AB$79,2),IF((C1833=13),VLOOKUP(R1833,'13 лет'!$AA$5:$AB$79,2),IF((C1833=14),VLOOKUP(R1833,'14 лет'!$AA$5:$AB$79,2),IF((C1833=15),VLOOKUP(R1833,'15 лет'!$AA$5:$AB$79,2),IF((C1833=16),VLOOKUP(R1833,'16 лет'!$AA$5:$AB$79,2),IF((C1833=17),VLOOKUP(R1833,'17 лет'!$AA$5:$AB$79,2))))))))))))</f>
        <v>0</v>
      </c>
      <c r="T1833" s="35">
        <f t="shared" ref="T1833:T1838" si="87">SUM(E1833+G1833+I1833+K1833+M1833+O1833+Q1833+S1833)</f>
        <v>35</v>
      </c>
      <c r="U1833" s="4">
        <f>'Личное первенство девушки'!U271</f>
        <v>7</v>
      </c>
      <c r="V1833" s="120"/>
      <c r="W1833" s="111"/>
      <c r="X1833" t="str">
        <f>P1820</f>
        <v>Субъект РФ 44</v>
      </c>
    </row>
    <row r="1834" spans="1:24" ht="18.75">
      <c r="A1834" s="28">
        <v>2</v>
      </c>
      <c r="B1834" s="80"/>
      <c r="C1834" s="28"/>
      <c r="D1834" s="28"/>
      <c r="E1834" s="17">
        <f>IF((C1834&lt;=7),VLOOKUP(D1834,'7 лет'!$M$5:$N$78,2),IF((C1834=8),VLOOKUP(D1834,'8 лет'!$M$5:$N$78,2),IF((C1834=9),VLOOKUP(D1834,'9 лет'!$M$5:$N$78,2),IF((C1834=10),VLOOKUP(D1834,'10 лет'!$M$5:$N$78,2),IF((C1834=11),VLOOKUP(D1834,'11 лет'!$M$5:$N$78,2),IF((C1834=12),VLOOKUP(D1834,'12 лет'!$O$5:$P$78,2),IF((C1834=13),VLOOKUP(D1834,'13 лет'!$O$5:$P$78,2),IF((C1834=14),VLOOKUP(D1834,'14 лет'!$O$5:$P$78,2),IF((C1834=15),VLOOKUP(D1834,'15 лет'!$O$5:$P$78,2),IF((C1834=16),VLOOKUP(D1834,'16 лет'!$O$5:$P$78,2),IF((C1834=17),VLOOKUP(D1834,'17 лет'!$O$5:$P$78,2))))))))))))</f>
        <v>0</v>
      </c>
      <c r="F1834" s="28"/>
      <c r="G1834" s="17">
        <f>IF((C1834&lt;=7),VLOOKUP(F1834,'7 лет'!$O$5:$P$79,2),IF((C1834=8),VLOOKUP(F1834,'8 лет'!$O$5:$P$79,2),IF((C1834=9),VLOOKUP(F1834,'9 лет'!$O$5:$P$79,2),IF((C1834=10),VLOOKUP(F1834,'10 лет'!$O$5:$P$79,2),IF((C1834=11),VLOOKUP(F1834,'11 лет'!$O$5:$P$79,2),IF((C1834=12),VLOOKUP(F1834,'12 лет'!$Q$5:$R$79,2),IF((C1834=13),VLOOKUP(F1834,'13 лет'!$Q$5:$R$79,2),IF((C1834=14),VLOOKUP(F1834,'14 лет'!$Q$5:$R$79,2),IF((C1834=15),VLOOKUP(F1834,'15 лет'!$Q$5:$R$79,2),IF((C1834=16),VLOOKUP(F1834,'16 лет'!$Q$5:$R$79,2),IF((C1834=17),VLOOKUP(F1834,'17 лет'!$Q$5:$R$79,2))))))))))))</f>
        <v>0</v>
      </c>
      <c r="H1834" s="28"/>
      <c r="I1834" s="17">
        <f>IF((C1834&lt;=7),VLOOKUP(H1834,'7 лет'!$Q$5:$R$79,2),IF((C1834=8),VLOOKUP(H1834,'8 лет'!$Q$5:$R$79,2),IF((C1834=9),VLOOKUP(H1834,'9 лет'!$Q$5:$R$79,2),IF((C1834=10),VLOOKUP(H1834,'10 лет'!$Q$5:$R$79,2),IF((C1834=11),VLOOKUP(H1834,'11 лет'!$Q$5:$R$79,2),IF((C1834=12),VLOOKUP(H1834,'12 лет'!$S$5:$T$79,2),IF((C1834=13),VLOOKUP(H1834,'13 лет'!$S$5:$T$79,2),IF((C1834=14),VLOOKUP(H1834,'14 лет'!$S$5:$T$79,2),IF((C1834=15),VLOOKUP(H1834,'15 лет'!$S$5:$T$79,2),IF((C1834=16),VLOOKUP(H1834,'16 лет'!$S$5:$T$79,2),IF((C1834=17),VLOOKUP(H1834,'17 лет'!$S$5:$T$79,2))))))))))))</f>
        <v>0</v>
      </c>
      <c r="J1834" s="28"/>
      <c r="K1834" s="17">
        <f>IF((C1834&lt;=7),VLOOKUP(J1834,'7 лет'!$S$5:$T$79,2),IF((C1834=8),VLOOKUP(J1834,'8 лет'!$S$5:$T$79,2),IF((C1834=9),VLOOKUP(J1834,'9 лет'!$S$5:$T$79,2),IF((C1834=10),VLOOKUP(J1834,'10 лет'!$S$5:$T$79,2),IF((C1834=11),VLOOKUP(J1834,'11 лет'!$S$5:$T$79,2),IF((C1834=12),VLOOKUP(J1834,'12 лет'!$U$5:$V$79,2),IF((C1834=13),VLOOKUP(J1834,'13 лет'!$U$5:$V$79,2),IF((C1834=14),VLOOKUP(J1834,'14 лет'!$U$5:$V$79,2),IF(C1834&gt;=15,"0")))))))))</f>
        <v>0</v>
      </c>
      <c r="L1834" s="28"/>
      <c r="M1834" s="17" t="str">
        <f>IF((C1834=12),VLOOKUP(L1834,'12 лет'!$W$5:$X$85,2),IF((C1834=13),VLOOKUP(L1834,'13 лет'!$W$5:$X$84,2),IF((C1834=14),VLOOKUP(L1834,'14 лет'!$W$5:$X$82,2),IF((C1834=15),VLOOKUP(L1834,'15 лет'!$U$5:$V$82,2),IF((C1834=16),VLOOKUP(L1834,'16 лет'!$U$5:$V$78,2),IF((C1834=17),VLOOKUP(L1834,'17 лет'!$U$5:$V$78,2),IF(C1834&lt;12,"0")))))))</f>
        <v>0</v>
      </c>
      <c r="N1834" s="28"/>
      <c r="O1834" s="17" t="str">
        <f>IF((C1834=15),VLOOKUP(N1834,'15 лет'!$W$5:$X$115,2),IF((C1834=16),VLOOKUP(N1834,'16 лет'!$W$5:$X$113,2),IF((C1834=17),VLOOKUP(N1834,'17 лет'!$W$5:$X$113,2),IF(C1834&lt;15,"0"))))</f>
        <v>0</v>
      </c>
      <c r="P1834" s="11"/>
      <c r="Q1834" s="17">
        <f>IF((C1834&lt;=7),VLOOKUP(P1834,'7 лет'!$U$5:$V$79,2),IF((C1834=8),VLOOKUP(P1834,'8 лет'!$U$5:$V$79,2),IF((C1834=9),VLOOKUP(P1834,'9 лет'!$U$5:$V$79,2),IF((C1834=10),VLOOKUP(P1834,'10 лет'!$U$5:$V$79,2),IF((C1834=11),VLOOKUP(P1834,'11 лет'!$U$5:$V$79,2),IF((C1834=12),VLOOKUP(P1834,'12 лет'!$Y$5:$Z$79,2),IF((C1834=13),VLOOKUP(P1834,'13 лет'!$Y$5:$Z$79,2),IF((C1834=14),VLOOKUP(P1834,'14 лет'!$Y$5:$Z$79,2),IF((C1834=15),VLOOKUP(P1834,'15 лет'!$Y$5:$Z$79,2),IF((C1834=16),VLOOKUP(P1834,'16 лет'!$Y$5:$Z$79,2),IF((C1834=17),VLOOKUP(P1834,'17 лет'!$Y$5:$Z$79,2))))))))))))</f>
        <v>35</v>
      </c>
      <c r="R1834" s="28"/>
      <c r="S1834" s="17">
        <f>IF((C1834&lt;=7),VLOOKUP(R1834,'7 лет'!$W$5:$X$79,2),IF((C1834=8),VLOOKUP(R1834,'8 лет'!$W$5:$X$79,2),IF((C1834=9),VLOOKUP(R1834,'9 лет'!$W$5:$X$79,2),IF((C1834=10),VLOOKUP(R1834,'10 лет'!$W$5:$X$79,2),IF((C1834=11),VLOOKUP(R1834,'11 лет'!$W$5:$X$79,2),IF((C1834=12),VLOOKUP(R1834,'12 лет'!$AA$5:$AB$79,2),IF((C1834=13),VLOOKUP(R1834,'13 лет'!$AA$5:$AB$79,2),IF((C1834=14),VLOOKUP(R1834,'14 лет'!$AA$5:$AB$79,2),IF((C1834=15),VLOOKUP(R1834,'15 лет'!$AA$5:$AB$79,2),IF((C1834=16),VLOOKUP(R1834,'16 лет'!$AA$5:$AB$79,2),IF((C1834=17),VLOOKUP(R1834,'17 лет'!$AA$5:$AB$79,2))))))))))))</f>
        <v>0</v>
      </c>
      <c r="T1834" s="35">
        <f t="shared" si="87"/>
        <v>35</v>
      </c>
      <c r="U1834" s="4">
        <f>'Личное первенство девушки'!U272</f>
        <v>7</v>
      </c>
      <c r="V1834" s="120"/>
      <c r="W1834" s="111"/>
      <c r="X1834" t="str">
        <f>P1820</f>
        <v>Субъект РФ 44</v>
      </c>
    </row>
    <row r="1835" spans="1:24" ht="18.75">
      <c r="A1835" s="28">
        <v>3</v>
      </c>
      <c r="B1835" s="80"/>
      <c r="C1835" s="28"/>
      <c r="D1835" s="28"/>
      <c r="E1835" s="17">
        <f>IF((C1835&lt;=7),VLOOKUP(D1835,'7 лет'!$M$5:$N$78,2),IF((C1835=8),VLOOKUP(D1835,'8 лет'!$M$5:$N$78,2),IF((C1835=9),VLOOKUP(D1835,'9 лет'!$M$5:$N$78,2),IF((C1835=10),VLOOKUP(D1835,'10 лет'!$M$5:$N$78,2),IF((C1835=11),VLOOKUP(D1835,'11 лет'!$M$5:$N$78,2),IF((C1835=12),VLOOKUP(D1835,'12 лет'!$O$5:$P$78,2),IF((C1835=13),VLOOKUP(D1835,'13 лет'!$O$5:$P$78,2),IF((C1835=14),VLOOKUP(D1835,'14 лет'!$O$5:$P$78,2),IF((C1835=15),VLOOKUP(D1835,'15 лет'!$O$5:$P$78,2),IF((C1835=16),VLOOKUP(D1835,'16 лет'!$O$5:$P$78,2),IF((C1835=17),VLOOKUP(D1835,'17 лет'!$O$5:$P$78,2))))))))))))</f>
        <v>0</v>
      </c>
      <c r="F1835" s="28"/>
      <c r="G1835" s="17">
        <f>IF((C1835&lt;=7),VLOOKUP(F1835,'7 лет'!$O$5:$P$79,2),IF((C1835=8),VLOOKUP(F1835,'8 лет'!$O$5:$P$79,2),IF((C1835=9),VLOOKUP(F1835,'9 лет'!$O$5:$P$79,2),IF((C1835=10),VLOOKUP(F1835,'10 лет'!$O$5:$P$79,2),IF((C1835=11),VLOOKUP(F1835,'11 лет'!$O$5:$P$79,2),IF((C1835=12),VLOOKUP(F1835,'12 лет'!$Q$5:$R$79,2),IF((C1835=13),VLOOKUP(F1835,'13 лет'!$Q$5:$R$79,2),IF((C1835=14),VLOOKUP(F1835,'14 лет'!$Q$5:$R$79,2),IF((C1835=15),VLOOKUP(F1835,'15 лет'!$Q$5:$R$79,2),IF((C1835=16),VLOOKUP(F1835,'16 лет'!$Q$5:$R$79,2),IF((C1835=17),VLOOKUP(F1835,'17 лет'!$Q$5:$R$79,2))))))))))))</f>
        <v>0</v>
      </c>
      <c r="H1835" s="28"/>
      <c r="I1835" s="17">
        <f>IF((C1835&lt;=7),VLOOKUP(H1835,'7 лет'!$Q$5:$R$79,2),IF((C1835=8),VLOOKUP(H1835,'8 лет'!$Q$5:$R$79,2),IF((C1835=9),VLOOKUP(H1835,'9 лет'!$Q$5:$R$79,2),IF((C1835=10),VLOOKUP(H1835,'10 лет'!$Q$5:$R$79,2),IF((C1835=11),VLOOKUP(H1835,'11 лет'!$Q$5:$R$79,2),IF((C1835=12),VLOOKUP(H1835,'12 лет'!$S$5:$T$79,2),IF((C1835=13),VLOOKUP(H1835,'13 лет'!$S$5:$T$79,2),IF((C1835=14),VLOOKUP(H1835,'14 лет'!$S$5:$T$79,2),IF((C1835=15),VLOOKUP(H1835,'15 лет'!$S$5:$T$79,2),IF((C1835=16),VLOOKUP(H1835,'16 лет'!$S$5:$T$79,2),IF((C1835=17),VLOOKUP(H1835,'17 лет'!$S$5:$T$79,2))))))))))))</f>
        <v>0</v>
      </c>
      <c r="J1835" s="28"/>
      <c r="K1835" s="17">
        <f>IF((C1835&lt;=7),VLOOKUP(J1835,'7 лет'!$S$5:$T$79,2),IF((C1835=8),VLOOKUP(J1835,'8 лет'!$S$5:$T$79,2),IF((C1835=9),VLOOKUP(J1835,'9 лет'!$S$5:$T$79,2),IF((C1835=10),VLOOKUP(J1835,'10 лет'!$S$5:$T$79,2),IF((C1835=11),VLOOKUP(J1835,'11 лет'!$S$5:$T$79,2),IF((C1835=12),VLOOKUP(J1835,'12 лет'!$U$5:$V$79,2),IF((C1835=13),VLOOKUP(J1835,'13 лет'!$U$5:$V$79,2),IF((C1835=14),VLOOKUP(J1835,'14 лет'!$U$5:$V$79,2),IF(C1835&gt;=15,"0")))))))))</f>
        <v>0</v>
      </c>
      <c r="L1835" s="28"/>
      <c r="M1835" s="17" t="str">
        <f>IF((C1835=12),VLOOKUP(L1835,'12 лет'!$W$5:$X$85,2),IF((C1835=13),VLOOKUP(L1835,'13 лет'!$W$5:$X$84,2),IF((C1835=14),VLOOKUP(L1835,'14 лет'!$W$5:$X$82,2),IF((C1835=15),VLOOKUP(L1835,'15 лет'!$U$5:$V$82,2),IF((C1835=16),VLOOKUP(L1835,'16 лет'!$U$5:$V$78,2),IF((C1835=17),VLOOKUP(L1835,'17 лет'!$U$5:$V$78,2),IF(C1835&lt;12,"0")))))))</f>
        <v>0</v>
      </c>
      <c r="N1835" s="28"/>
      <c r="O1835" s="17" t="str">
        <f>IF((C1835=15),VLOOKUP(N1835,'15 лет'!$W$5:$X$115,2),IF((C1835=16),VLOOKUP(N1835,'16 лет'!$W$5:$X$113,2),IF((C1835=17),VLOOKUP(N1835,'17 лет'!$W$5:$X$113,2),IF(C1835&lt;15,"0"))))</f>
        <v>0</v>
      </c>
      <c r="P1835" s="11"/>
      <c r="Q1835" s="17">
        <f>IF((C1835&lt;=7),VLOOKUP(P1835,'7 лет'!$U$5:$V$79,2),IF((C1835=8),VLOOKUP(P1835,'8 лет'!$U$5:$V$79,2),IF((C1835=9),VLOOKUP(P1835,'9 лет'!$U$5:$V$79,2),IF((C1835=10),VLOOKUP(P1835,'10 лет'!$U$5:$V$79,2),IF((C1835=11),VLOOKUP(P1835,'11 лет'!$U$5:$V$79,2),IF((C1835=12),VLOOKUP(P1835,'12 лет'!$Y$5:$Z$79,2),IF((C1835=13),VLOOKUP(P1835,'13 лет'!$Y$5:$Z$79,2),IF((C1835=14),VLOOKUP(P1835,'14 лет'!$Y$5:$Z$79,2),IF((C1835=15),VLOOKUP(P1835,'15 лет'!$Y$5:$Z$79,2),IF((C1835=16),VLOOKUP(P1835,'16 лет'!$Y$5:$Z$79,2),IF((C1835=17),VLOOKUP(P1835,'17 лет'!$Y$5:$Z$79,2))))))))))))</f>
        <v>35</v>
      </c>
      <c r="R1835" s="28"/>
      <c r="S1835" s="17">
        <f>IF((C1835&lt;=7),VLOOKUP(R1835,'7 лет'!$W$5:$X$79,2),IF((C1835=8),VLOOKUP(R1835,'8 лет'!$W$5:$X$79,2),IF((C1835=9),VLOOKUP(R1835,'9 лет'!$W$5:$X$79,2),IF((C1835=10),VLOOKUP(R1835,'10 лет'!$W$5:$X$79,2),IF((C1835=11),VLOOKUP(R1835,'11 лет'!$W$5:$X$79,2),IF((C1835=12),VLOOKUP(R1835,'12 лет'!$AA$5:$AB$79,2),IF((C1835=13),VLOOKUP(R1835,'13 лет'!$AA$5:$AB$79,2),IF((C1835=14),VLOOKUP(R1835,'14 лет'!$AA$5:$AB$79,2),IF((C1835=15),VLOOKUP(R1835,'15 лет'!$AA$5:$AB$79,2),IF((C1835=16),VLOOKUP(R1835,'16 лет'!$AA$5:$AB$79,2),IF((C1835=17),VLOOKUP(R1835,'17 лет'!$AA$5:$AB$79,2))))))))))))</f>
        <v>0</v>
      </c>
      <c r="T1835" s="35">
        <f t="shared" si="87"/>
        <v>35</v>
      </c>
      <c r="U1835" s="4">
        <f>'Личное первенство девушки'!U273</f>
        <v>7</v>
      </c>
      <c r="V1835" s="120"/>
      <c r="W1835" s="111"/>
      <c r="X1835" t="str">
        <f>P1820</f>
        <v>Субъект РФ 44</v>
      </c>
    </row>
    <row r="1836" spans="1:24" ht="18.75">
      <c r="A1836" s="28">
        <v>4</v>
      </c>
      <c r="B1836" s="80"/>
      <c r="C1836" s="28"/>
      <c r="D1836" s="28"/>
      <c r="E1836" s="17">
        <f>IF((C1836&lt;=7),VLOOKUP(D1836,'7 лет'!$M$5:$N$78,2),IF((C1836=8),VLOOKUP(D1836,'8 лет'!$M$5:$N$78,2),IF((C1836=9),VLOOKUP(D1836,'9 лет'!$M$5:$N$78,2),IF((C1836=10),VLOOKUP(D1836,'10 лет'!$M$5:$N$78,2),IF((C1836=11),VLOOKUP(D1836,'11 лет'!$M$5:$N$78,2),IF((C1836=12),VLOOKUP(D1836,'12 лет'!$O$5:$P$78,2),IF((C1836=13),VLOOKUP(D1836,'13 лет'!$O$5:$P$78,2),IF((C1836=14),VLOOKUP(D1836,'14 лет'!$O$5:$P$78,2),IF((C1836=15),VLOOKUP(D1836,'15 лет'!$O$5:$P$78,2),IF((C1836=16),VLOOKUP(D1836,'16 лет'!$O$5:$P$78,2),IF((C1836=17),VLOOKUP(D1836,'17 лет'!$O$5:$P$78,2))))))))))))</f>
        <v>0</v>
      </c>
      <c r="F1836" s="28"/>
      <c r="G1836" s="17">
        <f>IF((C1836&lt;=7),VLOOKUP(F1836,'7 лет'!$O$5:$P$79,2),IF((C1836=8),VLOOKUP(F1836,'8 лет'!$O$5:$P$79,2),IF((C1836=9),VLOOKUP(F1836,'9 лет'!$O$5:$P$79,2),IF((C1836=10),VLOOKUP(F1836,'10 лет'!$O$5:$P$79,2),IF((C1836=11),VLOOKUP(F1836,'11 лет'!$O$5:$P$79,2),IF((C1836=12),VLOOKUP(F1836,'12 лет'!$Q$5:$R$79,2),IF((C1836=13),VLOOKUP(F1836,'13 лет'!$Q$5:$R$79,2),IF((C1836=14),VLOOKUP(F1836,'14 лет'!$Q$5:$R$79,2),IF((C1836=15),VLOOKUP(F1836,'15 лет'!$Q$5:$R$79,2),IF((C1836=16),VLOOKUP(F1836,'16 лет'!$Q$5:$R$79,2),IF((C1836=17),VLOOKUP(F1836,'17 лет'!$Q$5:$R$79,2))))))))))))</f>
        <v>0</v>
      </c>
      <c r="H1836" s="28"/>
      <c r="I1836" s="17">
        <f>IF((C1836&lt;=7),VLOOKUP(H1836,'7 лет'!$Q$5:$R$79,2),IF((C1836=8),VLOOKUP(H1836,'8 лет'!$Q$5:$R$79,2),IF((C1836=9),VLOOKUP(H1836,'9 лет'!$Q$5:$R$79,2),IF((C1836=10),VLOOKUP(H1836,'10 лет'!$Q$5:$R$79,2),IF((C1836=11),VLOOKUP(H1836,'11 лет'!$Q$5:$R$79,2),IF((C1836=12),VLOOKUP(H1836,'12 лет'!$S$5:$T$79,2),IF((C1836=13),VLOOKUP(H1836,'13 лет'!$S$5:$T$79,2),IF((C1836=14),VLOOKUP(H1836,'14 лет'!$S$5:$T$79,2),IF((C1836=15),VLOOKUP(H1836,'15 лет'!$S$5:$T$79,2),IF((C1836=16),VLOOKUP(H1836,'16 лет'!$S$5:$T$79,2),IF((C1836=17),VLOOKUP(H1836,'17 лет'!$S$5:$T$79,2))))))))))))</f>
        <v>0</v>
      </c>
      <c r="J1836" s="28"/>
      <c r="K1836" s="17">
        <f>IF((C1836&lt;=7),VLOOKUP(J1836,'7 лет'!$S$5:$T$79,2),IF((C1836=8),VLOOKUP(J1836,'8 лет'!$S$5:$T$79,2),IF((C1836=9),VLOOKUP(J1836,'9 лет'!$S$5:$T$79,2),IF((C1836=10),VLOOKUP(J1836,'10 лет'!$S$5:$T$79,2),IF((C1836=11),VLOOKUP(J1836,'11 лет'!$S$5:$T$79,2),IF((C1836=12),VLOOKUP(J1836,'12 лет'!$U$5:$V$79,2),IF((C1836=13),VLOOKUP(J1836,'13 лет'!$U$5:$V$79,2),IF((C1836=14),VLOOKUP(J1836,'14 лет'!$U$5:$V$79,2),IF(C1836&gt;=15,"0")))))))))</f>
        <v>0</v>
      </c>
      <c r="L1836" s="28"/>
      <c r="M1836" s="17" t="str">
        <f>IF((C1836=12),VLOOKUP(L1836,'12 лет'!$W$5:$X$85,2),IF((C1836=13),VLOOKUP(L1836,'13 лет'!$W$5:$X$84,2),IF((C1836=14),VLOOKUP(L1836,'14 лет'!$W$5:$X$82,2),IF((C1836=15),VLOOKUP(L1836,'15 лет'!$U$5:$V$82,2),IF((C1836=16),VLOOKUP(L1836,'16 лет'!$U$5:$V$78,2),IF((C1836=17),VLOOKUP(L1836,'17 лет'!$U$5:$V$78,2),IF(C1836&lt;12,"0")))))))</f>
        <v>0</v>
      </c>
      <c r="N1836" s="28"/>
      <c r="O1836" s="17" t="str">
        <f>IF((C1836=15),VLOOKUP(N1836,'15 лет'!$W$5:$X$115,2),IF((C1836=16),VLOOKUP(N1836,'16 лет'!$W$5:$X$113,2),IF((C1836=17),VLOOKUP(N1836,'17 лет'!$W$5:$X$113,2),IF(C1836&lt;15,"0"))))</f>
        <v>0</v>
      </c>
      <c r="P1836" s="11"/>
      <c r="Q1836" s="17">
        <f>IF((C1836&lt;=7),VLOOKUP(P1836,'7 лет'!$U$5:$V$79,2),IF((C1836=8),VLOOKUP(P1836,'8 лет'!$U$5:$V$79,2),IF((C1836=9),VLOOKUP(P1836,'9 лет'!$U$5:$V$79,2),IF((C1836=10),VLOOKUP(P1836,'10 лет'!$U$5:$V$79,2),IF((C1836=11),VLOOKUP(P1836,'11 лет'!$U$5:$V$79,2),IF((C1836=12),VLOOKUP(P1836,'12 лет'!$Y$5:$Z$79,2),IF((C1836=13),VLOOKUP(P1836,'13 лет'!$Y$5:$Z$79,2),IF((C1836=14),VLOOKUP(P1836,'14 лет'!$Y$5:$Z$79,2),IF((C1836=15),VLOOKUP(P1836,'15 лет'!$Y$5:$Z$79,2),IF((C1836=16),VLOOKUP(P1836,'16 лет'!$Y$5:$Z$79,2),IF((C1836=17),VLOOKUP(P1836,'17 лет'!$Y$5:$Z$79,2))))))))))))</f>
        <v>35</v>
      </c>
      <c r="R1836" s="28"/>
      <c r="S1836" s="17">
        <f>IF((C1836&lt;=7),VLOOKUP(R1836,'7 лет'!$W$5:$X$79,2),IF((C1836=8),VLOOKUP(R1836,'8 лет'!$W$5:$X$79,2),IF((C1836=9),VLOOKUP(R1836,'9 лет'!$W$5:$X$79,2),IF((C1836=10),VLOOKUP(R1836,'10 лет'!$W$5:$X$79,2),IF((C1836=11),VLOOKUP(R1836,'11 лет'!$W$5:$X$79,2),IF((C1836=12),VLOOKUP(R1836,'12 лет'!$AA$5:$AB$79,2),IF((C1836=13),VLOOKUP(R1836,'13 лет'!$AA$5:$AB$79,2),IF((C1836=14),VLOOKUP(R1836,'14 лет'!$AA$5:$AB$79,2),IF((C1836=15),VLOOKUP(R1836,'15 лет'!$AA$5:$AB$79,2),IF((C1836=16),VLOOKUP(R1836,'16 лет'!$AA$5:$AB$79,2),IF((C1836=17),VLOOKUP(R1836,'17 лет'!$AA$5:$AB$79,2))))))))))))</f>
        <v>0</v>
      </c>
      <c r="T1836" s="35">
        <f t="shared" si="87"/>
        <v>35</v>
      </c>
      <c r="U1836" s="4">
        <f>'Личное первенство девушки'!U274</f>
        <v>7</v>
      </c>
      <c r="V1836" s="120"/>
      <c r="W1836" s="111"/>
      <c r="X1836" t="str">
        <f>P1820</f>
        <v>Субъект РФ 44</v>
      </c>
    </row>
    <row r="1837" spans="1:24" ht="18.75">
      <c r="A1837" s="28">
        <v>5</v>
      </c>
      <c r="B1837" s="84"/>
      <c r="C1837" s="30"/>
      <c r="D1837" s="14"/>
      <c r="E1837" s="17">
        <f>IF((C1837&lt;=7),VLOOKUP(D1837,'7 лет'!$M$5:$N$78,2),IF((C1837=8),VLOOKUP(D1837,'8 лет'!$M$5:$N$78,2),IF((C1837=9),VLOOKUP(D1837,'9 лет'!$M$5:$N$78,2),IF((C1837=10),VLOOKUP(D1837,'10 лет'!$M$5:$N$78,2),IF((C1837=11),VLOOKUP(D1837,'11 лет'!$M$5:$N$78,2),IF((C1837=12),VLOOKUP(D1837,'12 лет'!$O$5:$P$78,2),IF((C1837=13),VLOOKUP(D1837,'13 лет'!$O$5:$P$78,2),IF((C1837=14),VLOOKUP(D1837,'14 лет'!$O$5:$P$78,2),IF((C1837=15),VLOOKUP(D1837,'15 лет'!$O$5:$P$78,2),IF((C1837=16),VLOOKUP(D1837,'16 лет'!$O$5:$P$78,2),IF((C1837=17),VLOOKUP(D1837,'17 лет'!$O$5:$P$78,2))))))))))))</f>
        <v>0</v>
      </c>
      <c r="F1837" s="14"/>
      <c r="G1837" s="17">
        <f>IF((C1837&lt;=7),VLOOKUP(F1837,'7 лет'!$O$5:$P$79,2),IF((C1837=8),VLOOKUP(F1837,'8 лет'!$O$5:$P$79,2),IF((C1837=9),VLOOKUP(F1837,'9 лет'!$O$5:$P$79,2),IF((C1837=10),VLOOKUP(F1837,'10 лет'!$O$5:$P$79,2),IF((C1837=11),VLOOKUP(F1837,'11 лет'!$O$5:$P$79,2),IF((C1837=12),VLOOKUP(F1837,'12 лет'!$Q$5:$R$79,2),IF((C1837=13),VLOOKUP(F1837,'13 лет'!$Q$5:$R$79,2),IF((C1837=14),VLOOKUP(F1837,'14 лет'!$Q$5:$R$79,2),IF((C1837=15),VLOOKUP(F1837,'15 лет'!$Q$5:$R$79,2),IF((C1837=16),VLOOKUP(F1837,'16 лет'!$Q$5:$R$79,2),IF((C1837=17),VLOOKUP(F1837,'17 лет'!$Q$5:$R$79,2))))))))))))</f>
        <v>0</v>
      </c>
      <c r="H1837" s="14"/>
      <c r="I1837" s="17">
        <f>IF((C1837&lt;=7),VLOOKUP(H1837,'7 лет'!$Q$5:$R$79,2),IF((C1837=8),VLOOKUP(H1837,'8 лет'!$Q$5:$R$79,2),IF((C1837=9),VLOOKUP(H1837,'9 лет'!$Q$5:$R$79,2),IF((C1837=10),VLOOKUP(H1837,'10 лет'!$Q$5:$R$79,2),IF((C1837=11),VLOOKUP(H1837,'11 лет'!$Q$5:$R$79,2),IF((C1837=12),VLOOKUP(H1837,'12 лет'!$S$5:$T$79,2),IF((C1837=13),VLOOKUP(H1837,'13 лет'!$S$5:$T$79,2),IF((C1837=14),VLOOKUP(H1837,'14 лет'!$S$5:$T$79,2),IF((C1837=15),VLOOKUP(H1837,'15 лет'!$S$5:$T$79,2),IF((C1837=16),VLOOKUP(H1837,'16 лет'!$S$5:$T$79,2),IF((C1837=17),VLOOKUP(H1837,'17 лет'!$S$5:$T$79,2))))))))))))</f>
        <v>0</v>
      </c>
      <c r="J1837" s="14"/>
      <c r="K1837" s="17">
        <f>IF((C1837&lt;=7),VLOOKUP(J1837,'7 лет'!$S$5:$T$79,2),IF((C1837=8),VLOOKUP(J1837,'8 лет'!$S$5:$T$79,2),IF((C1837=9),VLOOKUP(J1837,'9 лет'!$S$5:$T$79,2),IF((C1837=10),VLOOKUP(J1837,'10 лет'!$S$5:$T$79,2),IF((C1837=11),VLOOKUP(J1837,'11 лет'!$S$5:$T$79,2),IF((C1837=12),VLOOKUP(J1837,'12 лет'!$U$5:$V$79,2),IF((C1837=13),VLOOKUP(J1837,'13 лет'!$U$5:$V$79,2),IF((C1837=14),VLOOKUP(J1837,'14 лет'!$U$5:$V$79,2),IF(C1837&gt;=15,"0")))))))))</f>
        <v>0</v>
      </c>
      <c r="L1837" s="28"/>
      <c r="M1837" s="17" t="str">
        <f>IF((C1837=12),VLOOKUP(L1837,'12 лет'!$W$5:$X$85,2),IF((C1837=13),VLOOKUP(L1837,'13 лет'!$W$5:$X$84,2),IF((C1837=14),VLOOKUP(L1837,'14 лет'!$W$5:$X$82,2),IF((C1837=15),VLOOKUP(L1837,'15 лет'!$U$5:$V$82,2),IF((C1837=16),VLOOKUP(L1837,'16 лет'!$U$5:$V$78,2),IF((C1837=17),VLOOKUP(L1837,'17 лет'!$U$5:$V$78,2),IF(C1837&lt;12,"0")))))))</f>
        <v>0</v>
      </c>
      <c r="N1837" s="14"/>
      <c r="O1837" s="17" t="str">
        <f>IF((C1837=15),VLOOKUP(N1837,'15 лет'!$W$5:$X$115,2),IF((C1837=16),VLOOKUP(N1837,'16 лет'!$W$5:$X$113,2),IF((C1837=17),VLOOKUP(N1837,'17 лет'!$W$5:$X$113,2),IF(C1837&lt;15,"0"))))</f>
        <v>0</v>
      </c>
      <c r="P1837" s="14"/>
      <c r="Q1837" s="17">
        <f>IF((C1837&lt;=7),VLOOKUP(P1837,'7 лет'!$U$5:$V$79,2),IF((C1837=8),VLOOKUP(P1837,'8 лет'!$U$5:$V$79,2),IF((C1837=9),VLOOKUP(P1837,'9 лет'!$U$5:$V$79,2),IF((C1837=10),VLOOKUP(P1837,'10 лет'!$U$5:$V$79,2),IF((C1837=11),VLOOKUP(P1837,'11 лет'!$U$5:$V$79,2),IF((C1837=12),VLOOKUP(P1837,'12 лет'!$Y$5:$Z$79,2),IF((C1837=13),VLOOKUP(P1837,'13 лет'!$Y$5:$Z$79,2),IF((C1837=14),VLOOKUP(P1837,'14 лет'!$Y$5:$Z$79,2),IF((C1837=15),VLOOKUP(P1837,'15 лет'!$Y$5:$Z$79,2),IF((C1837=16),VLOOKUP(P1837,'16 лет'!$Y$5:$Z$79,2),IF((C1837=17),VLOOKUP(P1837,'17 лет'!$Y$5:$Z$79,2))))))))))))</f>
        <v>35</v>
      </c>
      <c r="R1837" s="14"/>
      <c r="S1837" s="17">
        <f>IF((C1837&lt;=7),VLOOKUP(R1837,'7 лет'!$W$5:$X$79,2),IF((C1837=8),VLOOKUP(R1837,'8 лет'!$W$5:$X$79,2),IF((C1837=9),VLOOKUP(R1837,'9 лет'!$W$5:$X$79,2),IF((C1837=10),VLOOKUP(R1837,'10 лет'!$W$5:$X$79,2),IF((C1837=11),VLOOKUP(R1837,'11 лет'!$W$5:$X$79,2),IF((C1837=12),VLOOKUP(R1837,'12 лет'!$AA$5:$AB$79,2),IF((C1837=13),VLOOKUP(R1837,'13 лет'!$AA$5:$AB$79,2),IF((C1837=14),VLOOKUP(R1837,'14 лет'!$AA$5:$AB$79,2),IF((C1837=15),VLOOKUP(R1837,'15 лет'!$AA$5:$AB$79,2),IF((C1837=16),VLOOKUP(R1837,'16 лет'!$AA$5:$AB$79,2),IF((C1837=17),VLOOKUP(R1837,'17 лет'!$AA$5:$AB$79,2))))))))))))</f>
        <v>0</v>
      </c>
      <c r="T1837" s="35">
        <f t="shared" si="87"/>
        <v>35</v>
      </c>
      <c r="U1837" s="4">
        <f>'Личное первенство девушки'!U275</f>
        <v>7</v>
      </c>
      <c r="V1837" s="120"/>
      <c r="W1837" s="111"/>
      <c r="X1837" t="str">
        <f>P1820</f>
        <v>Субъект РФ 44</v>
      </c>
    </row>
    <row r="1838" spans="1:24" ht="18.75">
      <c r="A1838" s="28">
        <v>6</v>
      </c>
      <c r="B1838" s="84"/>
      <c r="C1838" s="30"/>
      <c r="D1838" s="14"/>
      <c r="E1838" s="17">
        <f>IF((C1838&lt;=7),VLOOKUP(D1838,'7 лет'!$M$5:$N$78,2),IF((C1838=8),VLOOKUP(D1838,'8 лет'!$M$5:$N$78,2),IF((C1838=9),VLOOKUP(D1838,'9 лет'!$M$5:$N$78,2),IF((C1838=10),VLOOKUP(D1838,'10 лет'!$M$5:$N$78,2),IF((C1838=11),VLOOKUP(D1838,'11 лет'!$M$5:$N$78,2),IF((C1838=12),VLOOKUP(D1838,'12 лет'!$O$5:$P$78,2),IF((C1838=13),VLOOKUP(D1838,'13 лет'!$O$5:$P$78,2),IF((C1838=14),VLOOKUP(D1838,'14 лет'!$O$5:$P$78,2),IF((C1838=15),VLOOKUP(D1838,'15 лет'!$O$5:$P$78,2),IF((C1838=16),VLOOKUP(D1838,'16 лет'!$O$5:$P$78,2),IF((C1838=17),VLOOKUP(D1838,'17 лет'!$O$5:$P$78,2))))))))))))</f>
        <v>0</v>
      </c>
      <c r="F1838" s="14"/>
      <c r="G1838" s="17">
        <f>IF((C1838&lt;=7),VLOOKUP(F1838,'7 лет'!$O$5:$P$79,2),IF((C1838=8),VLOOKUP(F1838,'8 лет'!$O$5:$P$79,2),IF((C1838=9),VLOOKUP(F1838,'9 лет'!$O$5:$P$79,2),IF((C1838=10),VLOOKUP(F1838,'10 лет'!$O$5:$P$79,2),IF((C1838=11),VLOOKUP(F1838,'11 лет'!$O$5:$P$79,2),IF((C1838=12),VLOOKUP(F1838,'12 лет'!$Q$5:$R$79,2),IF((C1838=13),VLOOKUP(F1838,'13 лет'!$Q$5:$R$79,2),IF((C1838=14),VLOOKUP(F1838,'14 лет'!$Q$5:$R$79,2),IF((C1838=15),VLOOKUP(F1838,'15 лет'!$Q$5:$R$79,2),IF((C1838=16),VLOOKUP(F1838,'16 лет'!$Q$5:$R$79,2),IF((C1838=17),VLOOKUP(F1838,'17 лет'!$Q$5:$R$79,2))))))))))))</f>
        <v>0</v>
      </c>
      <c r="H1838" s="14"/>
      <c r="I1838" s="17">
        <f>IF((C1838&lt;=7),VLOOKUP(H1838,'7 лет'!$Q$5:$R$79,2),IF((C1838=8),VLOOKUP(H1838,'8 лет'!$Q$5:$R$79,2),IF((C1838=9),VLOOKUP(H1838,'9 лет'!$Q$5:$R$79,2),IF((C1838=10),VLOOKUP(H1838,'10 лет'!$Q$5:$R$79,2),IF((C1838=11),VLOOKUP(H1838,'11 лет'!$Q$5:$R$79,2),IF((C1838=12),VLOOKUP(H1838,'12 лет'!$S$5:$T$79,2),IF((C1838=13),VLOOKUP(H1838,'13 лет'!$S$5:$T$79,2),IF((C1838=14),VLOOKUP(H1838,'14 лет'!$S$5:$T$79,2),IF((C1838=15),VLOOKUP(H1838,'15 лет'!$S$5:$T$79,2),IF((C1838=16),VLOOKUP(H1838,'16 лет'!$S$5:$T$79,2),IF((C1838=17),VLOOKUP(H1838,'17 лет'!$S$5:$T$79,2))))))))))))</f>
        <v>0</v>
      </c>
      <c r="J1838" s="14"/>
      <c r="K1838" s="17">
        <f>IF((C1838&lt;=7),VLOOKUP(J1838,'7 лет'!$S$5:$T$79,2),IF((C1838=8),VLOOKUP(J1838,'8 лет'!$S$5:$T$79,2),IF((C1838=9),VLOOKUP(J1838,'9 лет'!$S$5:$T$79,2),IF((C1838=10),VLOOKUP(J1838,'10 лет'!$S$5:$T$79,2),IF((C1838=11),VLOOKUP(J1838,'11 лет'!$S$5:$T$79,2),IF((C1838=12),VLOOKUP(J1838,'12 лет'!$U$5:$V$79,2),IF((C1838=13),VLOOKUP(J1838,'13 лет'!$U$5:$V$79,2),IF((C1838=14),VLOOKUP(J1838,'14 лет'!$U$5:$V$79,2),IF(C1838&gt;=15,"0")))))))))</f>
        <v>0</v>
      </c>
      <c r="L1838" s="28"/>
      <c r="M1838" s="17" t="str">
        <f>IF((C1838=12),VLOOKUP(L1838,'12 лет'!$W$5:$X$85,2),IF((C1838=13),VLOOKUP(L1838,'13 лет'!$W$5:$X$84,2),IF((C1838=14),VLOOKUP(L1838,'14 лет'!$W$5:$X$82,2),IF((C1838=15),VLOOKUP(L1838,'15 лет'!$U$5:$V$82,2),IF((C1838=16),VLOOKUP(L1838,'16 лет'!$U$5:$V$78,2),IF((C1838=17),VLOOKUP(L1838,'17 лет'!$U$5:$V$78,2),IF(C1838&lt;12,"0")))))))</f>
        <v>0</v>
      </c>
      <c r="N1838" s="14"/>
      <c r="O1838" s="17" t="str">
        <f>IF((C1838=15),VLOOKUP(N1838,'15 лет'!$W$5:$X$115,2),IF((C1838=16),VLOOKUP(N1838,'16 лет'!$W$5:$X$113,2),IF((C1838=17),VLOOKUP(N1838,'17 лет'!$W$5:$X$113,2),IF(C1838&lt;15,"0"))))</f>
        <v>0</v>
      </c>
      <c r="P1838" s="14"/>
      <c r="Q1838" s="17">
        <f>IF((C1838&lt;=7),VLOOKUP(P1838,'7 лет'!$U$5:$V$79,2),IF((C1838=8),VLOOKUP(P1838,'8 лет'!$U$5:$V$79,2),IF((C1838=9),VLOOKUP(P1838,'9 лет'!$U$5:$V$79,2),IF((C1838=10),VLOOKUP(P1838,'10 лет'!$U$5:$V$79,2),IF((C1838=11),VLOOKUP(P1838,'11 лет'!$U$5:$V$79,2),IF((C1838=12),VLOOKUP(P1838,'12 лет'!$Y$5:$Z$79,2),IF((C1838=13),VLOOKUP(P1838,'13 лет'!$Y$5:$Z$79,2),IF((C1838=14),VLOOKUP(P1838,'14 лет'!$Y$5:$Z$79,2),IF((C1838=15),VLOOKUP(P1838,'15 лет'!$Y$5:$Z$79,2),IF((C1838=16),VLOOKUP(P1838,'16 лет'!$Y$5:$Z$79,2),IF((C1838=17),VLOOKUP(P1838,'17 лет'!$Y$5:$Z$79,2))))))))))))</f>
        <v>35</v>
      </c>
      <c r="R1838" s="14"/>
      <c r="S1838" s="17">
        <f>IF((C1838&lt;=7),VLOOKUP(R1838,'7 лет'!$W$5:$X$79,2),IF((C1838=8),VLOOKUP(R1838,'8 лет'!$W$5:$X$79,2),IF((C1838=9),VLOOKUP(R1838,'9 лет'!$W$5:$X$79,2),IF((C1838=10),VLOOKUP(R1838,'10 лет'!$W$5:$X$79,2),IF((C1838=11),VLOOKUP(R1838,'11 лет'!$W$5:$X$79,2),IF((C1838=12),VLOOKUP(R1838,'12 лет'!$AA$5:$AB$79,2),IF((C1838=13),VLOOKUP(R1838,'13 лет'!$AA$5:$AB$79,2),IF((C1838=14),VLOOKUP(R1838,'14 лет'!$AA$5:$AB$79,2),IF((C1838=15),VLOOKUP(R1838,'15 лет'!$AA$5:$AB$79,2),IF((C1838=16),VLOOKUP(R1838,'16 лет'!$AA$5:$AB$79,2),IF((C1838=17),VLOOKUP(R1838,'17 лет'!$AA$5:$AB$79,2))))))))))))</f>
        <v>0</v>
      </c>
      <c r="T1838" s="35">
        <f t="shared" si="87"/>
        <v>35</v>
      </c>
      <c r="U1838" s="4">
        <f>'Личное первенство девушки'!U276</f>
        <v>7</v>
      </c>
      <c r="V1838" s="120"/>
      <c r="W1838" s="111"/>
      <c r="X1838" t="str">
        <f>P1820</f>
        <v>Субъект РФ 44</v>
      </c>
    </row>
    <row r="1839" spans="1:24" ht="18.75">
      <c r="A1839" s="122"/>
      <c r="B1839" s="123"/>
      <c r="C1839" s="123"/>
      <c r="D1839" s="123"/>
      <c r="E1839" s="123"/>
      <c r="F1839" s="123"/>
      <c r="G1839" s="123"/>
      <c r="H1839" s="123"/>
      <c r="I1839" s="123"/>
      <c r="J1839" s="123"/>
      <c r="K1839" s="123"/>
      <c r="L1839" s="123"/>
      <c r="M1839" s="123"/>
      <c r="N1839" s="123"/>
      <c r="O1839" s="123"/>
      <c r="P1839" s="128" t="s">
        <v>293</v>
      </c>
      <c r="Q1839" s="128"/>
      <c r="R1839" s="128"/>
      <c r="S1839" s="129"/>
      <c r="T1839" s="124">
        <f ca="1">SUMPRODUCT(LARGE($T$1833:$T$1838,ROW(INDIRECT("T1:T"&amp;Z17))))</f>
        <v>175</v>
      </c>
      <c r="U1839" s="125"/>
      <c r="V1839" s="120"/>
      <c r="W1839" s="111"/>
    </row>
    <row r="1840" spans="1:24" ht="30" customHeight="1">
      <c r="A1840" s="131"/>
      <c r="B1840" s="132"/>
      <c r="C1840" s="132"/>
      <c r="D1840" s="132"/>
      <c r="E1840" s="132"/>
      <c r="F1840" s="132"/>
      <c r="G1840" s="132"/>
      <c r="H1840" s="132"/>
      <c r="I1840" s="132"/>
      <c r="J1840" s="132"/>
      <c r="K1840" s="132"/>
      <c r="L1840" s="132"/>
      <c r="M1840" s="132"/>
      <c r="N1840" s="132"/>
      <c r="O1840" s="132"/>
      <c r="P1840" s="126" t="s">
        <v>294</v>
      </c>
      <c r="Q1840" s="126"/>
      <c r="R1840" s="126"/>
      <c r="S1840" s="126"/>
      <c r="T1840" s="133">
        <f ca="1">SUM(T1831+T1839)</f>
        <v>425</v>
      </c>
      <c r="U1840" s="134"/>
      <c r="V1840" s="121"/>
      <c r="W1840" s="112"/>
    </row>
    <row r="1841" spans="1:23">
      <c r="A1841" s="15"/>
      <c r="B1841" s="15"/>
      <c r="C1841" s="15"/>
      <c r="D1841" s="15"/>
      <c r="E1841" s="15"/>
      <c r="F1841" s="15"/>
      <c r="G1841" s="15"/>
      <c r="H1841" s="15"/>
      <c r="I1841" s="15"/>
      <c r="J1841" s="15"/>
      <c r="K1841" s="15"/>
      <c r="L1841" s="15"/>
      <c r="M1841" s="15"/>
      <c r="N1841" s="15"/>
      <c r="O1841" s="15"/>
      <c r="P1841" s="15"/>
      <c r="Q1841" s="15"/>
      <c r="R1841" s="15"/>
      <c r="S1841" s="15"/>
      <c r="T1841" s="15"/>
    </row>
    <row r="1842" spans="1:23">
      <c r="A1842" s="16"/>
      <c r="C1842" s="16"/>
      <c r="D1842" s="16"/>
      <c r="E1842" s="16"/>
      <c r="F1842" s="16"/>
      <c r="G1842" s="16"/>
      <c r="H1842" s="16"/>
      <c r="I1842" s="16"/>
      <c r="J1842" s="16"/>
      <c r="K1842" s="15"/>
      <c r="L1842" s="15"/>
      <c r="M1842" s="16"/>
      <c r="N1842" s="16"/>
      <c r="O1842" s="16"/>
      <c r="P1842" s="16"/>
      <c r="Q1842" s="16"/>
      <c r="R1842" s="16"/>
      <c r="S1842" s="16"/>
      <c r="T1842" s="16"/>
    </row>
    <row r="1843" spans="1:23">
      <c r="A1843" s="16"/>
      <c r="C1843" s="16"/>
      <c r="D1843" s="16"/>
      <c r="E1843" s="16"/>
      <c r="F1843" s="16"/>
      <c r="G1843" s="16"/>
      <c r="H1843" s="16"/>
      <c r="I1843" s="16"/>
      <c r="J1843" s="16"/>
      <c r="K1843" s="15"/>
      <c r="L1843" s="15"/>
      <c r="M1843" s="16"/>
      <c r="N1843" s="16"/>
      <c r="O1843" s="16"/>
      <c r="P1843" s="16"/>
      <c r="Q1843" s="16"/>
      <c r="R1843" s="16"/>
      <c r="S1843" s="16"/>
      <c r="T1843" s="16"/>
    </row>
    <row r="1844" spans="1:23" ht="16.5">
      <c r="A1844" s="15"/>
      <c r="B1844" s="81" t="s">
        <v>181</v>
      </c>
      <c r="C1844" s="15"/>
      <c r="D1844" s="15"/>
      <c r="E1844" s="15"/>
      <c r="F1844" s="15"/>
      <c r="G1844" s="15"/>
      <c r="H1844" s="15"/>
      <c r="I1844" s="15"/>
      <c r="J1844" s="15"/>
      <c r="K1844" s="15"/>
      <c r="L1844" s="15"/>
      <c r="M1844" s="15"/>
      <c r="N1844" s="15"/>
      <c r="O1844" s="15"/>
      <c r="P1844" s="15"/>
      <c r="Q1844" s="15"/>
      <c r="R1844" s="15"/>
      <c r="S1844" s="15"/>
      <c r="T1844" s="15"/>
    </row>
    <row r="1845" spans="1:23">
      <c r="A1845" s="15"/>
      <c r="B1845" s="16"/>
      <c r="C1845" s="16"/>
      <c r="D1845" s="15"/>
      <c r="E1845" s="15"/>
      <c r="F1845" s="15"/>
      <c r="G1845" s="15"/>
      <c r="H1845" s="15"/>
      <c r="I1845" s="15"/>
      <c r="J1845" s="15"/>
      <c r="K1845" s="15"/>
      <c r="L1845" s="15"/>
      <c r="M1845" s="15"/>
      <c r="N1845" s="15"/>
      <c r="O1845" s="15"/>
      <c r="P1845" s="15"/>
      <c r="Q1845" s="15"/>
      <c r="R1845" s="15"/>
      <c r="S1845" s="15"/>
      <c r="T1845" s="15"/>
    </row>
    <row r="1846" spans="1:23">
      <c r="A1846" s="15"/>
      <c r="B1846" s="15"/>
      <c r="C1846" s="16"/>
      <c r="D1846" s="15"/>
      <c r="E1846" s="15"/>
      <c r="F1846" s="15"/>
      <c r="G1846" s="15"/>
      <c r="H1846" s="15"/>
      <c r="I1846" s="15"/>
      <c r="J1846" s="15"/>
      <c r="K1846" s="15"/>
      <c r="L1846" s="15"/>
      <c r="M1846" s="15"/>
      <c r="N1846" s="15"/>
      <c r="O1846" s="15"/>
      <c r="P1846" s="15"/>
      <c r="Q1846" s="15"/>
      <c r="R1846" s="15"/>
      <c r="S1846" s="15"/>
      <c r="T1846" s="15"/>
    </row>
    <row r="1847" spans="1:23" ht="16.5">
      <c r="A1847" s="15"/>
      <c r="B1847" s="81" t="s">
        <v>182</v>
      </c>
      <c r="C1847" s="16"/>
      <c r="D1847" s="15"/>
      <c r="E1847" s="15"/>
      <c r="F1847" s="15"/>
      <c r="G1847" s="15"/>
      <c r="H1847" s="15"/>
      <c r="I1847" s="15"/>
      <c r="J1847" s="15"/>
      <c r="K1847" s="15"/>
      <c r="L1847" s="15"/>
      <c r="M1847" s="15"/>
      <c r="N1847" s="15"/>
      <c r="O1847" s="15"/>
      <c r="P1847" s="15"/>
      <c r="Q1847" s="15"/>
      <c r="R1847" s="15"/>
      <c r="S1847" s="15"/>
      <c r="T1847" s="15"/>
    </row>
    <row r="1849" spans="1:23" ht="18.75">
      <c r="A1849" s="113" t="s">
        <v>999</v>
      </c>
      <c r="B1849" s="113"/>
      <c r="C1849" s="113"/>
      <c r="D1849" s="113"/>
      <c r="E1849" s="113"/>
      <c r="F1849" s="113"/>
      <c r="G1849" s="113"/>
      <c r="H1849" s="113"/>
      <c r="I1849" s="113"/>
      <c r="J1849" s="113"/>
      <c r="K1849" s="113"/>
      <c r="L1849" s="113"/>
      <c r="M1849" s="113"/>
      <c r="N1849" s="113"/>
      <c r="O1849" s="113"/>
      <c r="P1849" s="113"/>
      <c r="Q1849" s="113"/>
      <c r="R1849" s="113"/>
      <c r="S1849" s="113"/>
      <c r="T1849" s="113"/>
      <c r="U1849" s="113"/>
      <c r="V1849" s="113"/>
      <c r="W1849" s="113"/>
    </row>
    <row r="1850" spans="1:23" ht="18.75">
      <c r="A1850" s="113" t="s">
        <v>998</v>
      </c>
      <c r="B1850" s="113"/>
      <c r="C1850" s="113"/>
      <c r="D1850" s="113"/>
      <c r="E1850" s="113"/>
      <c r="F1850" s="113"/>
      <c r="G1850" s="113"/>
      <c r="H1850" s="113"/>
      <c r="I1850" s="113"/>
      <c r="J1850" s="113"/>
      <c r="K1850" s="113"/>
      <c r="L1850" s="113"/>
      <c r="M1850" s="113"/>
      <c r="N1850" s="113"/>
      <c r="O1850" s="113"/>
      <c r="P1850" s="113"/>
      <c r="Q1850" s="113"/>
      <c r="R1850" s="113"/>
      <c r="S1850" s="113"/>
      <c r="T1850" s="113"/>
      <c r="U1850" s="113"/>
      <c r="V1850" s="113"/>
      <c r="W1850" s="113"/>
    </row>
    <row r="1852" spans="1:23">
      <c r="A1852" s="114" t="s">
        <v>169</v>
      </c>
      <c r="B1852" s="114"/>
      <c r="C1852" s="114"/>
      <c r="D1852" s="114"/>
      <c r="E1852" s="114"/>
      <c r="F1852" s="114"/>
      <c r="G1852" s="114"/>
      <c r="H1852" s="114"/>
      <c r="I1852" s="114"/>
      <c r="J1852" s="114"/>
      <c r="K1852" s="114"/>
      <c r="L1852" s="114"/>
      <c r="M1852" s="114"/>
      <c r="N1852" s="114"/>
      <c r="O1852" s="114"/>
      <c r="P1852" s="114"/>
      <c r="Q1852" s="114"/>
      <c r="R1852" s="114"/>
      <c r="S1852" s="114"/>
      <c r="T1852" s="114"/>
      <c r="U1852" s="114"/>
      <c r="V1852" s="114"/>
      <c r="W1852" s="114"/>
    </row>
    <row r="1853" spans="1:23">
      <c r="A1853" s="45"/>
      <c r="B1853" s="45"/>
      <c r="C1853" s="45"/>
      <c r="D1853" s="45"/>
      <c r="E1853" s="45"/>
      <c r="F1853" s="45"/>
      <c r="G1853" s="45"/>
      <c r="H1853" s="45"/>
      <c r="I1853" s="45"/>
      <c r="J1853" s="45"/>
      <c r="K1853" s="45"/>
      <c r="L1853" s="45"/>
      <c r="M1853" s="45"/>
      <c r="N1853" s="45"/>
      <c r="O1853" s="45"/>
      <c r="P1853" s="45"/>
      <c r="Q1853" s="45"/>
      <c r="R1853" s="45"/>
      <c r="S1853" s="45"/>
      <c r="T1853" s="45"/>
      <c r="U1853" s="45"/>
      <c r="V1853" s="45"/>
      <c r="W1853" s="45"/>
    </row>
    <row r="1854" spans="1:23" ht="18.75">
      <c r="A1854" s="115" t="s">
        <v>1013</v>
      </c>
      <c r="B1854" s="115"/>
      <c r="C1854" s="115"/>
      <c r="D1854" s="115"/>
      <c r="E1854" s="115"/>
      <c r="F1854" s="115"/>
      <c r="G1854" s="115"/>
      <c r="H1854" s="115"/>
      <c r="I1854" s="115"/>
      <c r="J1854" s="115"/>
      <c r="K1854" s="115"/>
      <c r="L1854" s="115"/>
      <c r="M1854" s="115"/>
      <c r="N1854" s="115"/>
      <c r="O1854" s="115"/>
      <c r="P1854" s="115"/>
      <c r="Q1854" s="115"/>
      <c r="R1854" s="115"/>
      <c r="S1854" s="115"/>
      <c r="T1854" s="115"/>
      <c r="U1854" s="115"/>
      <c r="V1854" s="115"/>
      <c r="W1854" s="115"/>
    </row>
    <row r="1855" spans="1:23" ht="18.75">
      <c r="A1855" s="115" t="s">
        <v>996</v>
      </c>
      <c r="B1855" s="115"/>
      <c r="C1855" s="115"/>
      <c r="D1855" s="115"/>
      <c r="E1855" s="115"/>
      <c r="F1855" s="115"/>
      <c r="G1855" s="115"/>
      <c r="H1855" s="115"/>
      <c r="I1855" s="115"/>
      <c r="J1855" s="115"/>
      <c r="K1855" s="115"/>
      <c r="L1855" s="115"/>
      <c r="M1855" s="115"/>
      <c r="N1855" s="115"/>
      <c r="O1855" s="115"/>
      <c r="P1855" s="115"/>
      <c r="Q1855" s="115"/>
      <c r="R1855" s="115"/>
      <c r="S1855" s="115"/>
      <c r="T1855" s="115"/>
      <c r="U1855" s="115"/>
      <c r="V1855" s="115"/>
      <c r="W1855" s="115"/>
    </row>
    <row r="1856" spans="1:23" ht="18.75">
      <c r="A1856" s="116" t="s">
        <v>997</v>
      </c>
      <c r="B1856" s="116"/>
      <c r="C1856" s="116"/>
      <c r="D1856" s="116"/>
      <c r="E1856" s="116"/>
      <c r="F1856" s="116"/>
      <c r="G1856" s="116"/>
      <c r="H1856" s="116"/>
      <c r="I1856" s="116"/>
      <c r="J1856" s="116"/>
      <c r="K1856" s="116"/>
      <c r="L1856" s="116"/>
      <c r="M1856" s="116"/>
      <c r="N1856" s="116"/>
      <c r="O1856" s="116"/>
      <c r="P1856" s="116"/>
      <c r="Q1856" s="116"/>
      <c r="R1856" s="116"/>
      <c r="S1856" s="116"/>
      <c r="T1856" s="116"/>
      <c r="U1856" s="116"/>
      <c r="V1856" s="116"/>
      <c r="W1856" s="116"/>
    </row>
    <row r="1857" spans="1:24" ht="18.75">
      <c r="A1857" s="52"/>
      <c r="B1857" s="52"/>
      <c r="C1857" s="52"/>
      <c r="D1857" s="52"/>
      <c r="E1857" s="52"/>
      <c r="F1857" s="52"/>
      <c r="G1857" s="52"/>
      <c r="H1857" s="52"/>
      <c r="I1857" s="52"/>
      <c r="J1857" s="52"/>
      <c r="K1857" s="52"/>
      <c r="L1857" s="52"/>
      <c r="M1857" s="52"/>
      <c r="N1857" s="52"/>
      <c r="O1857" s="52"/>
      <c r="P1857" s="52"/>
      <c r="Q1857" s="52"/>
      <c r="R1857" s="52"/>
      <c r="S1857" s="52"/>
      <c r="T1857" s="52"/>
      <c r="U1857" s="52"/>
      <c r="V1857" s="52"/>
    </row>
    <row r="1858" spans="1:24">
      <c r="A1858" s="10"/>
      <c r="B1858" s="10"/>
      <c r="C1858" s="10"/>
      <c r="D1858" s="10"/>
      <c r="E1858" s="10"/>
      <c r="F1858" s="10"/>
      <c r="G1858" s="10"/>
      <c r="H1858" s="10"/>
      <c r="I1858" s="10"/>
      <c r="J1858" s="10"/>
      <c r="K1858" s="10"/>
      <c r="L1858" s="10"/>
      <c r="M1858" s="10"/>
      <c r="N1858" s="10"/>
      <c r="O1858" s="10"/>
      <c r="P1858" s="10"/>
      <c r="Q1858" s="10"/>
      <c r="R1858" s="10"/>
      <c r="S1858" s="10"/>
      <c r="T1858" s="10"/>
    </row>
    <row r="1859" spans="1:24" ht="18.75">
      <c r="A1859" s="117" t="s">
        <v>1000</v>
      </c>
      <c r="B1859" s="117"/>
      <c r="C1859" s="49"/>
      <c r="D1859" s="49"/>
      <c r="E1859" s="49"/>
      <c r="F1859" s="49"/>
      <c r="G1859" s="49"/>
      <c r="H1859" s="49"/>
      <c r="I1859" s="49"/>
      <c r="J1859" s="49"/>
      <c r="K1859" s="49"/>
      <c r="L1859" s="49"/>
      <c r="M1859" s="49"/>
      <c r="N1859" s="49"/>
      <c r="O1859" s="49"/>
      <c r="P1859" s="49"/>
      <c r="Q1859" s="49"/>
      <c r="R1859" s="49"/>
      <c r="S1859" s="49"/>
      <c r="T1859" s="49"/>
    </row>
    <row r="1860" spans="1:24" ht="18.75">
      <c r="A1860" s="117" t="s">
        <v>1001</v>
      </c>
      <c r="B1860" s="117"/>
      <c r="C1860" s="44"/>
      <c r="D1860" s="44"/>
      <c r="E1860" s="44"/>
      <c r="F1860" s="44"/>
      <c r="G1860" s="44"/>
      <c r="H1860" s="44"/>
      <c r="I1860" s="44"/>
      <c r="J1860" s="44"/>
      <c r="K1860" s="44"/>
      <c r="L1860" s="44"/>
      <c r="M1860" s="44"/>
      <c r="N1860" s="44"/>
      <c r="O1860" s="44"/>
      <c r="P1860" s="44"/>
      <c r="Q1860" s="44"/>
      <c r="R1860" s="44"/>
      <c r="S1860" s="44"/>
      <c r="T1860" s="44"/>
    </row>
    <row r="1861" spans="1:24" ht="18.75">
      <c r="A1861" s="117"/>
      <c r="B1861" s="117"/>
      <c r="D1861" s="49"/>
      <c r="E1861" s="49"/>
      <c r="F1861" s="49"/>
      <c r="G1861" s="49"/>
      <c r="H1861" s="49"/>
      <c r="I1861" s="49"/>
      <c r="J1861" s="49"/>
      <c r="K1861" s="49"/>
      <c r="L1861" s="49"/>
      <c r="M1861" s="49"/>
      <c r="N1861" s="49"/>
      <c r="O1861" s="49"/>
      <c r="P1861" s="49"/>
      <c r="Q1861" s="49"/>
      <c r="R1861" s="49"/>
      <c r="S1861" s="49"/>
      <c r="T1861" s="49"/>
    </row>
    <row r="1862" spans="1:24" ht="18.75">
      <c r="A1862" s="118" t="s">
        <v>232</v>
      </c>
      <c r="B1862" s="118"/>
      <c r="C1862" s="118"/>
      <c r="D1862" s="118"/>
      <c r="E1862" s="118"/>
      <c r="F1862" s="118"/>
      <c r="G1862" s="118"/>
      <c r="H1862" s="118"/>
      <c r="I1862" s="118"/>
      <c r="J1862" s="118"/>
      <c r="K1862" s="118"/>
      <c r="L1862" s="118"/>
      <c r="M1862" s="118"/>
      <c r="N1862" s="118"/>
      <c r="O1862" s="118"/>
      <c r="P1862" s="141" t="s">
        <v>336</v>
      </c>
      <c r="Q1862" s="141"/>
      <c r="R1862" s="141"/>
      <c r="S1862" s="141"/>
      <c r="T1862" s="141"/>
      <c r="U1862" s="141"/>
      <c r="V1862" s="141"/>
    </row>
    <row r="1863" spans="1:24">
      <c r="A1863" s="29"/>
      <c r="B1863" s="29"/>
      <c r="C1863" s="29"/>
      <c r="D1863" s="29"/>
      <c r="E1863" s="29"/>
      <c r="F1863" s="29"/>
      <c r="G1863" s="29"/>
      <c r="H1863" s="29"/>
      <c r="I1863" s="29"/>
      <c r="J1863" s="29"/>
      <c r="K1863" s="29"/>
      <c r="L1863" s="29"/>
      <c r="M1863" s="29"/>
      <c r="N1863" s="29"/>
      <c r="O1863" s="29"/>
      <c r="P1863" s="29"/>
      <c r="Q1863" s="29"/>
      <c r="R1863" s="29"/>
      <c r="S1863" s="29"/>
      <c r="T1863" s="29"/>
    </row>
    <row r="1864" spans="1:24" ht="24.75" customHeight="1">
      <c r="A1864" s="130" t="s">
        <v>170</v>
      </c>
      <c r="B1864" s="130"/>
      <c r="C1864" s="130"/>
      <c r="D1864" s="130"/>
      <c r="E1864" s="130"/>
      <c r="F1864" s="130"/>
      <c r="G1864" s="130"/>
      <c r="H1864" s="130"/>
      <c r="I1864" s="130"/>
      <c r="J1864" s="130"/>
      <c r="K1864" s="130"/>
      <c r="L1864" s="130"/>
      <c r="M1864" s="130"/>
      <c r="N1864" s="130"/>
      <c r="O1864" s="130"/>
      <c r="P1864" s="130"/>
      <c r="Q1864" s="130"/>
      <c r="R1864" s="130"/>
      <c r="S1864" s="130"/>
      <c r="T1864" s="138" t="s">
        <v>178</v>
      </c>
      <c r="U1864" s="109" t="s">
        <v>291</v>
      </c>
      <c r="V1864" s="109" t="s">
        <v>295</v>
      </c>
      <c r="W1864" s="109" t="s">
        <v>1014</v>
      </c>
    </row>
    <row r="1865" spans="1:24" ht="66.75" customHeight="1">
      <c r="A1865" s="109" t="s">
        <v>171</v>
      </c>
      <c r="B1865" s="130" t="s">
        <v>172</v>
      </c>
      <c r="C1865" s="109" t="s">
        <v>173</v>
      </c>
      <c r="D1865" s="109" t="s">
        <v>174</v>
      </c>
      <c r="E1865" s="109"/>
      <c r="F1865" s="109" t="s">
        <v>175</v>
      </c>
      <c r="G1865" s="109"/>
      <c r="H1865" s="109" t="s">
        <v>176</v>
      </c>
      <c r="I1865" s="109"/>
      <c r="J1865" s="109" t="s">
        <v>1002</v>
      </c>
      <c r="K1865" s="109"/>
      <c r="L1865" s="109" t="s">
        <v>1003</v>
      </c>
      <c r="M1865" s="109"/>
      <c r="N1865" s="109" t="s">
        <v>1004</v>
      </c>
      <c r="O1865" s="109"/>
      <c r="P1865" s="109" t="s">
        <v>7</v>
      </c>
      <c r="Q1865" s="109"/>
      <c r="R1865" s="109" t="s">
        <v>177</v>
      </c>
      <c r="S1865" s="109"/>
      <c r="T1865" s="139"/>
      <c r="U1865" s="109"/>
      <c r="V1865" s="109"/>
      <c r="W1865" s="109"/>
    </row>
    <row r="1866" spans="1:24" ht="16.5">
      <c r="A1866" s="109"/>
      <c r="B1866" s="130"/>
      <c r="C1866" s="109"/>
      <c r="D1866" s="51" t="s">
        <v>179</v>
      </c>
      <c r="E1866" s="53" t="s">
        <v>3</v>
      </c>
      <c r="F1866" s="51" t="s">
        <v>179</v>
      </c>
      <c r="G1866" s="53" t="s">
        <v>3</v>
      </c>
      <c r="H1866" s="51" t="s">
        <v>179</v>
      </c>
      <c r="I1866" s="53" t="s">
        <v>3</v>
      </c>
      <c r="J1866" s="51" t="s">
        <v>179</v>
      </c>
      <c r="K1866" s="53" t="s">
        <v>3</v>
      </c>
      <c r="L1866" s="51" t="s">
        <v>179</v>
      </c>
      <c r="M1866" s="53" t="s">
        <v>3</v>
      </c>
      <c r="N1866" s="51" t="s">
        <v>179</v>
      </c>
      <c r="O1866" s="53" t="s">
        <v>3</v>
      </c>
      <c r="P1866" s="51" t="s">
        <v>179</v>
      </c>
      <c r="Q1866" s="53" t="s">
        <v>3</v>
      </c>
      <c r="R1866" s="51" t="s">
        <v>179</v>
      </c>
      <c r="S1866" s="53" t="s">
        <v>3</v>
      </c>
      <c r="T1866" s="140"/>
      <c r="U1866" s="109"/>
      <c r="V1866" s="109"/>
      <c r="W1866" s="109"/>
    </row>
    <row r="1867" spans="1:24" ht="18.75">
      <c r="A1867" s="28">
        <v>1</v>
      </c>
      <c r="B1867" s="79"/>
      <c r="C1867" s="28"/>
      <c r="D1867" s="28"/>
      <c r="E1867" s="17">
        <f>IF((C1867&lt;=7),VLOOKUP(D1867,'7 лет'!$A$5:$B$78,2),IF((C1867=8),VLOOKUP(D1867,'8 лет'!$A$5:$B$78,2),IF((C1867=9),VLOOKUP(D1867,'9 лет'!$A$5:$B$78,2),IF((C1867=10),VLOOKUP(D1867,'10 лет'!$A$5:$B$78,2),IF((C1867=11),VLOOKUP(D1867,'11 лет'!$A$5:$B$78,2),IF((C1867=12),VLOOKUP(D1867,'12 лет'!$A$5:$B$78,2),IF((C1867=13),VLOOKUP(D1867,'13 лет'!$A$5:$B$78,2),IF((C1867=14),VLOOKUP(D1867,'14 лет'!$A$5:$B$78,2),IF((C1867=15),VLOOKUP(D1867,'15 лет'!$A$5:$B$78,2),IF((C1867=16),VLOOKUP(D1867,'16 лет'!$A$5:$B$78,2),IF((C1867=17),VLOOKUP(D1867,'17 лет'!$A$5:$B$78,2))))))))))))</f>
        <v>0</v>
      </c>
      <c r="F1867" s="28"/>
      <c r="G1867" s="17">
        <f>IF((C1867&lt;=7),VLOOKUP(F1867,'7 лет'!$C$5:$D$79,2),IF((C1867=8),VLOOKUP(F1867,'8 лет'!$C$5:$D$79,2),IF((C1867=9),VLOOKUP(F1867,'9 лет'!$C$5:$D$79,2),IF((C1867=10),VLOOKUP(F1867,'10 лет'!$C$5:$D$79,2),IF((C1867=11),VLOOKUP(F1867,'11 лет'!$C$5:$D$79,2),IF((C1867=12),VLOOKUP(F1867,'12 лет'!$C$5:$D$79,2),IF((C1867=13),VLOOKUP(F1867,'13 лет'!$C$5:$D$79,2),IF((C1867=14),VLOOKUP(F1867,'14 лет'!$C$5:$D$79,2),IF((C1867=15),VLOOKUP(F1867,'15 лет'!$C$5:$D$79,2),IF((C1867=16),VLOOKUP(F1867,'16 лет'!$C$5:$D$79,2),IF((C1867=17),VLOOKUP(F1867,'17 лет'!$C$5:$D$79,2))))))))))))</f>
        <v>0</v>
      </c>
      <c r="H1867" s="28"/>
      <c r="I1867" s="17">
        <f>IF((C1867&lt;=7),VLOOKUP(H1867,'7 лет'!$E$5:$F$79,2),IF((C1867=8),VLOOKUP(H1867,'8 лет'!$E$5:$F$79,2),IF((C1867=9),VLOOKUP(H1867,'9 лет'!$E$5:$F$79,2),IF((C1867=10),VLOOKUP(H1867,'10 лет'!$E$5:$F$79,2),IF((C1867=11),VLOOKUP(H1867,'11 лет'!$E$5:$F$79,2),IF((C1867=12),VLOOKUP(H1867,'12 лет'!$E$5:$F$79,2),IF((C1867=13),VLOOKUP(H1867,'13 лет'!$E$5:$F$79,2),IF((C1867=14),VLOOKUP(H1867,'14 лет'!$E$5:$F$79,2),IF((C1867=15),VLOOKUP(H1867,'15 лет'!$E$5:$F$79,2),IF((C1867=16),VLOOKUP(H1867,'16 лет'!$E$5:$F$79,2),IF((C1867=17),VLOOKUP(H1867,'17 лет'!$E$5:$F$79,2))))))))))))</f>
        <v>0</v>
      </c>
      <c r="J1867" s="28"/>
      <c r="K1867" s="17">
        <f>IF((C1867&lt;=7),VLOOKUP(J1867,'7 лет'!$G$5:$H$79,2),IF((C1867=8),VLOOKUP(J1867,'8 лет'!$G$5:$H$79,2),IF((C1867=9),VLOOKUP(J1867,'9 лет'!$G$5:$H$79,2),IF((C1867=10),VLOOKUP(J1867,'10 лет'!$G$5:$H$79,2),IF((C1867=11),VLOOKUP(J1867,'11 лет'!$G$5:$H$79,2),IF((C1867=12),VLOOKUP(J1867,'12 лет'!$G$5:$H$79,2),IF((C1867=13),VLOOKUP(J1867,'13 лет'!$G$5:$H$79,2),IF((C1867=14),VLOOKUP(J1867,'14 лет'!$G$5:$H$79,2),IF(C1867&gt;=15,"0")))))))))</f>
        <v>0</v>
      </c>
      <c r="L1867" s="28"/>
      <c r="M1867" s="17" t="str">
        <f>IF((C1867=12),VLOOKUP(L1867,'12 лет'!$I$5:$J$81,2),IF((C1867=13),VLOOKUP(L1867,'13 лет'!$I$5:$J$81,2),IF((C1867=14),VLOOKUP(L1867,'14 лет'!$I$5:$J$80,2),IF((C1867=15),VLOOKUP(L1867,'15 лет'!$G$5:$H$82,2),IF((C1867=16),VLOOKUP(L1867,'16 лет'!$G$5:$H$81,2),IF((C1867=17),VLOOKUP(L1867,'17 лет'!$G$5:$H$81,2),IF(C1867&lt;12,"0")))))))</f>
        <v>0</v>
      </c>
      <c r="N1867" s="28"/>
      <c r="O1867" s="17" t="str">
        <f>IF((C1867=15),VLOOKUP(N1867,'15 лет'!$I$5:$J$100,2),IF((C1867=16),VLOOKUP(N1867,'16 лет'!$I$5:$J$94,2),IF((C1867=17),VLOOKUP(N1867,'17 лет'!$I$5:$J$97,2),IF(C1867&lt;15,"0"))))</f>
        <v>0</v>
      </c>
      <c r="P1867" s="11"/>
      <c r="Q1867" s="17">
        <f>IF((C1867&lt;=7),VLOOKUP(P1867,'7 лет'!$I$5:$J$79,2),IF((C1867=8),VLOOKUP(P1867,'8 лет'!$I$5:$J$79,2),IF((C1867=9),VLOOKUP(P1867,'9 лет'!$I$5:$J$79,2),IF((C1867=10),VLOOKUP(P1867,'10 лет'!$I$5:$J$79,2),IF((C1867=11),VLOOKUP(P1867,'11 лет'!$I$5:$J$79,2),IF((C1867=12),VLOOKUP(P1867,'12 лет'!$K$5:$L$79,2),IF((C1867=13),VLOOKUP(P1867,'13 лет'!$K$5:$L$79,2),IF((C1867=14),VLOOKUP(P1867,'14 лет'!$K$5:$L$79,2),IF((C1867=15),VLOOKUP(P1867,'15 лет'!$K$5:$L$79,2),IF((C1867=16),VLOOKUP(P1867,'16 лет'!$K$5:$L$79,2),IF((C1867=17),VLOOKUP(P1867,'17 лет'!$K$5:$L$79,2),)))))))))))</f>
        <v>50</v>
      </c>
      <c r="R1867" s="28"/>
      <c r="S1867" s="17">
        <f>IF((C1867&lt;=7),VLOOKUP(R1867,'7 лет'!$K$5:$L$79,2),IF((C1867=8),VLOOKUP(R1867,'8 лет'!$K$5:$L$79,2),IF((C1867=9),VLOOKUP(R1867,'9 лет'!$K$5:$L$79,2),IF((C1867=10),VLOOKUP(R1867,'10 лет'!$K$5:$L$79,2),IF((C1867=11),VLOOKUP(R1867,'11 лет'!$K$5:$L$79,2),IF((C1867=12),VLOOKUP(R1867,'12 лет'!$M$5:$N$79,2),IF((C1867=13),VLOOKUP(R1867,'13 лет'!$M$5:$N$79,2),IF((C1867=14),VLOOKUP(R1867,'14 лет'!$M$5:$N$79,2),IF((C1867=15),VLOOKUP(R1867,'15 лет'!$M$5:$N$79,2),IF((C1867=16),VLOOKUP(R1867,'16 лет'!$M$5:$N$79,2),IF((C1867=17),VLOOKUP(R1867,'17 лет'!$M$5:$N$79,2))))))))))))</f>
        <v>0</v>
      </c>
      <c r="T1867" s="34">
        <f t="shared" ref="T1867:T1872" si="88">SUM(E1867+G1867+I1867+K1867+M1867+O1867+Q1867+S1867)</f>
        <v>50</v>
      </c>
      <c r="U1867" s="4">
        <f>'Личное первенство юноши'!U277</f>
        <v>7</v>
      </c>
      <c r="V1867" s="119">
        <f ca="1">'Командный зачет'!G54</f>
        <v>2</v>
      </c>
      <c r="W1867" s="110">
        <f ca="1">SUM(V1867*2)</f>
        <v>4</v>
      </c>
      <c r="X1867" t="str">
        <f>P1862</f>
        <v>Субъект РФ 45</v>
      </c>
    </row>
    <row r="1868" spans="1:24" ht="18.75">
      <c r="A1868" s="28">
        <v>2</v>
      </c>
      <c r="B1868" s="79"/>
      <c r="C1868" s="28"/>
      <c r="D1868" s="28"/>
      <c r="E1868" s="17">
        <f>IF((C1868&lt;=7),VLOOKUP(D1868,'7 лет'!$A$5:$B$78,2),IF((C1868=8),VLOOKUP(D1868,'8 лет'!$A$5:$B$78,2),IF((C1868=9),VLOOKUP(D1868,'9 лет'!$A$5:$B$78,2),IF((C1868=10),VLOOKUP(D1868,'10 лет'!$A$5:$B$78,2),IF((C1868=11),VLOOKUP(D1868,'11 лет'!$A$5:$B$78,2),IF((C1868=12),VLOOKUP(D1868,'12 лет'!$A$5:$B$78,2),IF((C1868=13),VLOOKUP(D1868,'13 лет'!$A$5:$B$78,2),IF((C1868=14),VLOOKUP(D1868,'14 лет'!$A$5:$B$78,2),IF((C1868=15),VLOOKUP(D1868,'15 лет'!$A$5:$B$78,2),IF((C1868=16),VLOOKUP(D1868,'16 лет'!$A$5:$B$78,2),IF((C1868=17),VLOOKUP(D1868,'17 лет'!$A$5:$B$78,2))))))))))))</f>
        <v>0</v>
      </c>
      <c r="F1868" s="28"/>
      <c r="G1868" s="17">
        <f>IF((C1868&lt;=7),VLOOKUP(F1868,'7 лет'!$C$5:$D$79,2),IF((C1868=8),VLOOKUP(F1868,'8 лет'!$C$5:$D$79,2),IF((C1868=9),VLOOKUP(F1868,'9 лет'!$C$5:$D$79,2),IF((C1868=10),VLOOKUP(F1868,'10 лет'!$C$5:$D$79,2),IF((C1868=11),VLOOKUP(F1868,'11 лет'!$C$5:$D$79,2),IF((C1868=12),VLOOKUP(F1868,'12 лет'!$C$5:$D$79,2),IF((C1868=13),VLOOKUP(F1868,'13 лет'!$C$5:$D$79,2),IF((C1868=14),VLOOKUP(F1868,'14 лет'!$C$5:$D$79,2),IF((C1868=15),VLOOKUP(F1868,'15 лет'!$C$5:$D$79,2),IF((C1868=16),VLOOKUP(F1868,'16 лет'!$C$5:$D$79,2),IF((C1868=17),VLOOKUP(F1868,'17 лет'!$C$5:$D$79,2))))))))))))</f>
        <v>0</v>
      </c>
      <c r="H1868" s="28"/>
      <c r="I1868" s="17">
        <f>IF((C1868&lt;=7),VLOOKUP(H1868,'7 лет'!$E$5:$F$79,2),IF((C1868=8),VLOOKUP(H1868,'8 лет'!$E$5:$F$79,2),IF((C1868=9),VLOOKUP(H1868,'9 лет'!$E$5:$F$79,2),IF((C1868=10),VLOOKUP(H1868,'10 лет'!$E$5:$F$79,2),IF((C1868=11),VLOOKUP(H1868,'11 лет'!$E$5:$F$79,2),IF((C1868=12),VLOOKUP(H1868,'12 лет'!$E$5:$F$79,2),IF((C1868=13),VLOOKUP(H1868,'13 лет'!$E$5:$F$79,2),IF((C1868=14),VLOOKUP(H1868,'14 лет'!$E$5:$F$79,2),IF((C1868=15),VLOOKUP(H1868,'15 лет'!$E$5:$F$79,2),IF((C1868=16),VLOOKUP(H1868,'16 лет'!$E$5:$F$79,2),IF((C1868=17),VLOOKUP(H1868,'17 лет'!$E$5:$F$79,2))))))))))))</f>
        <v>0</v>
      </c>
      <c r="J1868" s="28"/>
      <c r="K1868" s="17">
        <f>IF((C1868&lt;=7),VLOOKUP(J1868,'7 лет'!$G$5:$H$79,2),IF((C1868=8),VLOOKUP(J1868,'8 лет'!$G$5:$H$79,2),IF((C1868=9),VLOOKUP(J1868,'9 лет'!$G$5:$H$79,2),IF((C1868=10),VLOOKUP(J1868,'10 лет'!$G$5:$H$79,2),IF((C1868=11),VLOOKUP(J1868,'11 лет'!$G$5:$H$79,2),IF((C1868=12),VLOOKUP(J1868,'12 лет'!$G$5:$H$79,2),IF((C1868=13),VLOOKUP(J1868,'13 лет'!$G$5:$H$79,2),IF((C1868=14),VLOOKUP(J1868,'14 лет'!$G$5:$H$79,2),IF(C1868&gt;=15,"0")))))))))</f>
        <v>0</v>
      </c>
      <c r="L1868" s="28"/>
      <c r="M1868" s="17" t="str">
        <f>IF((C1868=12),VLOOKUP(L1868,'12 лет'!$I$5:$J$81,2),IF((C1868=13),VLOOKUP(L1868,'13 лет'!$I$5:$J$81,2),IF((C1868=14),VLOOKUP(L1868,'14 лет'!$I$5:$J$80,2),IF((C1868=15),VLOOKUP(L1868,'15 лет'!$G$5:$H$82,2),IF((C1868=16),VLOOKUP(L1868,'16 лет'!$G$5:$H$81,2),IF((C1868=17),VLOOKUP(L1868,'17 лет'!$G$5:$H$81,2),IF(C1868&lt;12,"0")))))))</f>
        <v>0</v>
      </c>
      <c r="N1868" s="28"/>
      <c r="O1868" s="17" t="str">
        <f>IF((C1868=15),VLOOKUP(N1868,'15 лет'!$I$5:$J$100,2),IF((C1868=16),VLOOKUP(N1868,'16 лет'!$I$5:$J$94,2),IF((C1868=17),VLOOKUP(N1868,'17 лет'!$I$5:$J$97,2),IF(C1868&lt;15,"0"))))</f>
        <v>0</v>
      </c>
      <c r="P1868" s="11"/>
      <c r="Q1868" s="17">
        <f>IF((C1868&lt;=7),VLOOKUP(P1868,'7 лет'!$I$5:$J$79,2),IF((C1868=8),VLOOKUP(P1868,'8 лет'!$I$5:$J$79,2),IF((C1868=9),VLOOKUP(P1868,'9 лет'!$I$5:$J$79,2),IF((C1868=10),VLOOKUP(P1868,'10 лет'!$I$5:$J$79,2),IF((C1868=11),VLOOKUP(P1868,'11 лет'!$I$5:$J$79,2),IF((C1868=12),VLOOKUP(P1868,'12 лет'!$K$5:$L$79,2),IF((C1868=13),VLOOKUP(P1868,'13 лет'!$K$5:$L$79,2),IF((C1868=14),VLOOKUP(P1868,'14 лет'!$K$5:$L$79,2),IF((C1868=15),VLOOKUP(P1868,'15 лет'!$K$5:$L$79,2),IF((C1868=16),VLOOKUP(P1868,'16 лет'!$K$5:$L$79,2),IF((C1868=17),VLOOKUP(P1868,'17 лет'!$K$5:$L$79,2),)))))))))))</f>
        <v>50</v>
      </c>
      <c r="R1868" s="28"/>
      <c r="S1868" s="17">
        <f>IF((C1868&lt;=7),VLOOKUP(R1868,'7 лет'!$K$5:$L$79,2),IF((C1868=8),VLOOKUP(R1868,'8 лет'!$K$5:$L$79,2),IF((C1868=9),VLOOKUP(R1868,'9 лет'!$K$5:$L$79,2),IF((C1868=10),VLOOKUP(R1868,'10 лет'!$K$5:$L$79,2),IF((C1868=11),VLOOKUP(R1868,'11 лет'!$K$5:$L$79,2),IF((C1868=12),VLOOKUP(R1868,'12 лет'!$M$5:$N$79,2),IF((C1868=13),VLOOKUP(R1868,'13 лет'!$M$5:$N$79,2),IF((C1868=14),VLOOKUP(R1868,'14 лет'!$M$5:$N$79,2),IF((C1868=15),VLOOKUP(R1868,'15 лет'!$M$5:$N$79,2),IF((C1868=16),VLOOKUP(R1868,'16 лет'!$M$5:$N$79,2),IF((C1868=17),VLOOKUP(R1868,'17 лет'!$M$5:$N$79,2))))))))))))</f>
        <v>0</v>
      </c>
      <c r="T1868" s="34">
        <f t="shared" si="88"/>
        <v>50</v>
      </c>
      <c r="U1868" s="4">
        <f>'Личное первенство юноши'!U278</f>
        <v>7</v>
      </c>
      <c r="V1868" s="120"/>
      <c r="W1868" s="111"/>
      <c r="X1868" t="str">
        <f>P1862</f>
        <v>Субъект РФ 45</v>
      </c>
    </row>
    <row r="1869" spans="1:24" ht="18.75">
      <c r="A1869" s="28">
        <v>3</v>
      </c>
      <c r="B1869" s="79"/>
      <c r="C1869" s="28"/>
      <c r="D1869" s="28"/>
      <c r="E1869" s="17">
        <f>IF((C1869&lt;=7),VLOOKUP(D1869,'7 лет'!$A$5:$B$78,2),IF((C1869=8),VLOOKUP(D1869,'8 лет'!$A$5:$B$78,2),IF((C1869=9),VLOOKUP(D1869,'9 лет'!$A$5:$B$78,2),IF((C1869=10),VLOOKUP(D1869,'10 лет'!$A$5:$B$78,2),IF((C1869=11),VLOOKUP(D1869,'11 лет'!$A$5:$B$78,2),IF((C1869=12),VLOOKUP(D1869,'12 лет'!$A$5:$B$78,2),IF((C1869=13),VLOOKUP(D1869,'13 лет'!$A$5:$B$78,2),IF((C1869=14),VLOOKUP(D1869,'14 лет'!$A$5:$B$78,2),IF((C1869=15),VLOOKUP(D1869,'15 лет'!$A$5:$B$78,2),IF((C1869=16),VLOOKUP(D1869,'16 лет'!$A$5:$B$78,2),IF((C1869=17),VLOOKUP(D1869,'17 лет'!$A$5:$B$78,2))))))))))))</f>
        <v>0</v>
      </c>
      <c r="F1869" s="28"/>
      <c r="G1869" s="17">
        <f>IF((C1869&lt;=7),VLOOKUP(F1869,'7 лет'!$C$5:$D$79,2),IF((C1869=8),VLOOKUP(F1869,'8 лет'!$C$5:$D$79,2),IF((C1869=9),VLOOKUP(F1869,'9 лет'!$C$5:$D$79,2),IF((C1869=10),VLOOKUP(F1869,'10 лет'!$C$5:$D$79,2),IF((C1869=11),VLOOKUP(F1869,'11 лет'!$C$5:$D$79,2),IF((C1869=12),VLOOKUP(F1869,'12 лет'!$C$5:$D$79,2),IF((C1869=13),VLOOKUP(F1869,'13 лет'!$C$5:$D$79,2),IF((C1869=14),VLOOKUP(F1869,'14 лет'!$C$5:$D$79,2),IF((C1869=15),VLOOKUP(F1869,'15 лет'!$C$5:$D$79,2),IF((C1869=16),VLOOKUP(F1869,'16 лет'!$C$5:$D$79,2),IF((C1869=17),VLOOKUP(F1869,'17 лет'!$C$5:$D$79,2))))))))))))</f>
        <v>0</v>
      </c>
      <c r="H1869" s="28"/>
      <c r="I1869" s="17">
        <f>IF((C1869&lt;=7),VLOOKUP(H1869,'7 лет'!$E$5:$F$79,2),IF((C1869=8),VLOOKUP(H1869,'8 лет'!$E$5:$F$79,2),IF((C1869=9),VLOOKUP(H1869,'9 лет'!$E$5:$F$79,2),IF((C1869=10),VLOOKUP(H1869,'10 лет'!$E$5:$F$79,2),IF((C1869=11),VLOOKUP(H1869,'11 лет'!$E$5:$F$79,2),IF((C1869=12),VLOOKUP(H1869,'12 лет'!$E$5:$F$79,2),IF((C1869=13),VLOOKUP(H1869,'13 лет'!$E$5:$F$79,2),IF((C1869=14),VLOOKUP(H1869,'14 лет'!$E$5:$F$79,2),IF((C1869=15),VLOOKUP(H1869,'15 лет'!$E$5:$F$79,2),IF((C1869=16),VLOOKUP(H1869,'16 лет'!$E$5:$F$79,2),IF((C1869=17),VLOOKUP(H1869,'17 лет'!$E$5:$F$79,2))))))))))))</f>
        <v>0</v>
      </c>
      <c r="J1869" s="28"/>
      <c r="K1869" s="17">
        <f>IF((C1869&lt;=7),VLOOKUP(J1869,'7 лет'!$G$5:$H$79,2),IF((C1869=8),VLOOKUP(J1869,'8 лет'!$G$5:$H$79,2),IF((C1869=9),VLOOKUP(J1869,'9 лет'!$G$5:$H$79,2),IF((C1869=10),VLOOKUP(J1869,'10 лет'!$G$5:$H$79,2),IF((C1869=11),VLOOKUP(J1869,'11 лет'!$G$5:$H$79,2),IF((C1869=12),VLOOKUP(J1869,'12 лет'!$G$5:$H$79,2),IF((C1869=13),VLOOKUP(J1869,'13 лет'!$G$5:$H$79,2),IF((C1869=14),VLOOKUP(J1869,'14 лет'!$G$5:$H$79,2),IF(C1869&gt;=15,"0")))))))))</f>
        <v>0</v>
      </c>
      <c r="L1869" s="28"/>
      <c r="M1869" s="17" t="str">
        <f>IF((C1869=12),VLOOKUP(L1869,'12 лет'!$I$5:$J$81,2),IF((C1869=13),VLOOKUP(L1869,'13 лет'!$I$5:$J$81,2),IF((C1869=14),VLOOKUP(L1869,'14 лет'!$I$5:$J$80,2),IF((C1869=15),VLOOKUP(L1869,'15 лет'!$G$5:$H$82,2),IF((C1869=16),VLOOKUP(L1869,'16 лет'!$G$5:$H$81,2),IF((C1869=17),VLOOKUP(L1869,'17 лет'!$G$5:$H$81,2),IF(C1869&lt;12,"0")))))))</f>
        <v>0</v>
      </c>
      <c r="N1869" s="28"/>
      <c r="O1869" s="17" t="str">
        <f>IF((C1869=15),VLOOKUP(N1869,'15 лет'!$I$5:$J$100,2),IF((C1869=16),VLOOKUP(N1869,'16 лет'!$I$5:$J$94,2),IF((C1869=17),VLOOKUP(N1869,'17 лет'!$I$5:$J$97,2),IF(C1869&lt;15,"0"))))</f>
        <v>0</v>
      </c>
      <c r="P1869" s="11"/>
      <c r="Q1869" s="17">
        <f>IF((C1869&lt;=7),VLOOKUP(P1869,'7 лет'!$I$5:$J$79,2),IF((C1869=8),VLOOKUP(P1869,'8 лет'!$I$5:$J$79,2),IF((C1869=9),VLOOKUP(P1869,'9 лет'!$I$5:$J$79,2),IF((C1869=10),VLOOKUP(P1869,'10 лет'!$I$5:$J$79,2),IF((C1869=11),VLOOKUP(P1869,'11 лет'!$I$5:$J$79,2),IF((C1869=12),VLOOKUP(P1869,'12 лет'!$K$5:$L$79,2),IF((C1869=13),VLOOKUP(P1869,'13 лет'!$K$5:$L$79,2),IF((C1869=14),VLOOKUP(P1869,'14 лет'!$K$5:$L$79,2),IF((C1869=15),VLOOKUP(P1869,'15 лет'!$K$5:$L$79,2),IF((C1869=16),VLOOKUP(P1869,'16 лет'!$K$5:$L$79,2),IF((C1869=17),VLOOKUP(P1869,'17 лет'!$K$5:$L$79,2),)))))))))))</f>
        <v>50</v>
      </c>
      <c r="R1869" s="28"/>
      <c r="S1869" s="17">
        <f>IF((C1869&lt;=7),VLOOKUP(R1869,'7 лет'!$K$5:$L$79,2),IF((C1869=8),VLOOKUP(R1869,'8 лет'!$K$5:$L$79,2),IF((C1869=9),VLOOKUP(R1869,'9 лет'!$K$5:$L$79,2),IF((C1869=10),VLOOKUP(R1869,'10 лет'!$K$5:$L$79,2),IF((C1869=11),VLOOKUP(R1869,'11 лет'!$K$5:$L$79,2),IF((C1869=12),VLOOKUP(R1869,'12 лет'!$M$5:$N$79,2),IF((C1869=13),VLOOKUP(R1869,'13 лет'!$M$5:$N$79,2),IF((C1869=14),VLOOKUP(R1869,'14 лет'!$M$5:$N$79,2),IF((C1869=15),VLOOKUP(R1869,'15 лет'!$M$5:$N$79,2),IF((C1869=16),VLOOKUP(R1869,'16 лет'!$M$5:$N$79,2),IF((C1869=17),VLOOKUP(R1869,'17 лет'!$M$5:$N$79,2))))))))))))</f>
        <v>0</v>
      </c>
      <c r="T1869" s="34">
        <f t="shared" si="88"/>
        <v>50</v>
      </c>
      <c r="U1869" s="4">
        <f>'Личное первенство юноши'!U279</f>
        <v>7</v>
      </c>
      <c r="V1869" s="120"/>
      <c r="W1869" s="111"/>
      <c r="X1869" t="str">
        <f>P1862</f>
        <v>Субъект РФ 45</v>
      </c>
    </row>
    <row r="1870" spans="1:24" ht="18.75">
      <c r="A1870" s="28">
        <v>4</v>
      </c>
      <c r="B1870" s="79"/>
      <c r="C1870" s="28"/>
      <c r="D1870" s="28"/>
      <c r="E1870" s="17">
        <f>IF((C1870&lt;=7),VLOOKUP(D1870,'7 лет'!$A$5:$B$78,2),IF((C1870=8),VLOOKUP(D1870,'8 лет'!$A$5:$B$78,2),IF((C1870=9),VLOOKUP(D1870,'9 лет'!$A$5:$B$78,2),IF((C1870=10),VLOOKUP(D1870,'10 лет'!$A$5:$B$78,2),IF((C1870=11),VLOOKUP(D1870,'11 лет'!$A$5:$B$78,2),IF((C1870=12),VLOOKUP(D1870,'12 лет'!$A$5:$B$78,2),IF((C1870=13),VLOOKUP(D1870,'13 лет'!$A$5:$B$78,2),IF((C1870=14),VLOOKUP(D1870,'14 лет'!$A$5:$B$78,2),IF((C1870=15),VLOOKUP(D1870,'15 лет'!$A$5:$B$78,2),IF((C1870=16),VLOOKUP(D1870,'16 лет'!$A$5:$B$78,2),IF((C1870=17),VLOOKUP(D1870,'17 лет'!$A$5:$B$78,2))))))))))))</f>
        <v>0</v>
      </c>
      <c r="F1870" s="28"/>
      <c r="G1870" s="17">
        <f>IF((C1870&lt;=7),VLOOKUP(F1870,'7 лет'!$C$5:$D$79,2),IF((C1870=8),VLOOKUP(F1870,'8 лет'!$C$5:$D$79,2),IF((C1870=9),VLOOKUP(F1870,'9 лет'!$C$5:$D$79,2),IF((C1870=10),VLOOKUP(F1870,'10 лет'!$C$5:$D$79,2),IF((C1870=11),VLOOKUP(F1870,'11 лет'!$C$5:$D$79,2),IF((C1870=12),VLOOKUP(F1870,'12 лет'!$C$5:$D$79,2),IF((C1870=13),VLOOKUP(F1870,'13 лет'!$C$5:$D$79,2),IF((C1870=14),VLOOKUP(F1870,'14 лет'!$C$5:$D$79,2),IF((C1870=15),VLOOKUP(F1870,'15 лет'!$C$5:$D$79,2),IF((C1870=16),VLOOKUP(F1870,'16 лет'!$C$5:$D$79,2),IF((C1870=17),VLOOKUP(F1870,'17 лет'!$C$5:$D$79,2))))))))))))</f>
        <v>0</v>
      </c>
      <c r="H1870" s="28"/>
      <c r="I1870" s="17">
        <f>IF((C1870&lt;=7),VLOOKUP(H1870,'7 лет'!$E$5:$F$79,2),IF((C1870=8),VLOOKUP(H1870,'8 лет'!$E$5:$F$79,2),IF((C1870=9),VLOOKUP(H1870,'9 лет'!$E$5:$F$79,2),IF((C1870=10),VLOOKUP(H1870,'10 лет'!$E$5:$F$79,2),IF((C1870=11),VLOOKUP(H1870,'11 лет'!$E$5:$F$79,2),IF((C1870=12),VLOOKUP(H1870,'12 лет'!$E$5:$F$79,2),IF((C1870=13),VLOOKUP(H1870,'13 лет'!$E$5:$F$79,2),IF((C1870=14),VLOOKUP(H1870,'14 лет'!$E$5:$F$79,2),IF((C1870=15),VLOOKUP(H1870,'15 лет'!$E$5:$F$79,2),IF((C1870=16),VLOOKUP(H1870,'16 лет'!$E$5:$F$79,2),IF((C1870=17),VLOOKUP(H1870,'17 лет'!$E$5:$F$79,2))))))))))))</f>
        <v>0</v>
      </c>
      <c r="J1870" s="28"/>
      <c r="K1870" s="17">
        <f>IF((C1870&lt;=7),VLOOKUP(J1870,'7 лет'!$G$5:$H$79,2),IF((C1870=8),VLOOKUP(J1870,'8 лет'!$G$5:$H$79,2),IF((C1870=9),VLOOKUP(J1870,'9 лет'!$G$5:$H$79,2),IF((C1870=10),VLOOKUP(J1870,'10 лет'!$G$5:$H$79,2),IF((C1870=11),VLOOKUP(J1870,'11 лет'!$G$5:$H$79,2),IF((C1870=12),VLOOKUP(J1870,'12 лет'!$G$5:$H$79,2),IF((C1870=13),VLOOKUP(J1870,'13 лет'!$G$5:$H$79,2),IF((C1870=14),VLOOKUP(J1870,'14 лет'!$G$5:$H$79,2),IF(C1870&gt;=15,"0")))))))))</f>
        <v>0</v>
      </c>
      <c r="L1870" s="28"/>
      <c r="M1870" s="17" t="str">
        <f>IF((C1870=12),VLOOKUP(L1870,'12 лет'!$I$5:$J$81,2),IF((C1870=13),VLOOKUP(L1870,'13 лет'!$I$5:$J$81,2),IF((C1870=14),VLOOKUP(L1870,'14 лет'!$I$5:$J$80,2),IF((C1870=15),VLOOKUP(L1870,'15 лет'!$G$5:$H$82,2),IF((C1870=16),VLOOKUP(L1870,'16 лет'!$G$5:$H$81,2),IF((C1870=17),VLOOKUP(L1870,'17 лет'!$G$5:$H$81,2),IF(C1870&lt;12,"0")))))))</f>
        <v>0</v>
      </c>
      <c r="N1870" s="28"/>
      <c r="O1870" s="17" t="str">
        <f>IF((C1870=15),VLOOKUP(N1870,'15 лет'!$I$5:$J$100,2),IF((C1870=16),VLOOKUP(N1870,'16 лет'!$I$5:$J$94,2),IF((C1870=17),VLOOKUP(N1870,'17 лет'!$I$5:$J$97,2),IF(C1870&lt;15,"0"))))</f>
        <v>0</v>
      </c>
      <c r="P1870" s="11"/>
      <c r="Q1870" s="17">
        <f>IF((C1870&lt;=7),VLOOKUP(P1870,'7 лет'!$I$5:$J$79,2),IF((C1870=8),VLOOKUP(P1870,'8 лет'!$I$5:$J$79,2),IF((C1870=9),VLOOKUP(P1870,'9 лет'!$I$5:$J$79,2),IF((C1870=10),VLOOKUP(P1870,'10 лет'!$I$5:$J$79,2),IF((C1870=11),VLOOKUP(P1870,'11 лет'!$I$5:$J$79,2),IF((C1870=12),VLOOKUP(P1870,'12 лет'!$K$5:$L$79,2),IF((C1870=13),VLOOKUP(P1870,'13 лет'!$K$5:$L$79,2),IF((C1870=14),VLOOKUP(P1870,'14 лет'!$K$5:$L$79,2),IF((C1870=15),VLOOKUP(P1870,'15 лет'!$K$5:$L$79,2),IF((C1870=16),VLOOKUP(P1870,'16 лет'!$K$5:$L$79,2),IF((C1870=17),VLOOKUP(P1870,'17 лет'!$K$5:$L$79,2),)))))))))))</f>
        <v>50</v>
      </c>
      <c r="R1870" s="28"/>
      <c r="S1870" s="17">
        <f>IF((C1870&lt;=7),VLOOKUP(R1870,'7 лет'!$K$5:$L$79,2),IF((C1870=8),VLOOKUP(R1870,'8 лет'!$K$5:$L$79,2),IF((C1870=9),VLOOKUP(R1870,'9 лет'!$K$5:$L$79,2),IF((C1870=10),VLOOKUP(R1870,'10 лет'!$K$5:$L$79,2),IF((C1870=11),VLOOKUP(R1870,'11 лет'!$K$5:$L$79,2),IF((C1870=12),VLOOKUP(R1870,'12 лет'!$M$5:$N$79,2),IF((C1870=13),VLOOKUP(R1870,'13 лет'!$M$5:$N$79,2),IF((C1870=14),VLOOKUP(R1870,'14 лет'!$M$5:$N$79,2),IF((C1870=15),VLOOKUP(R1870,'15 лет'!$M$5:$N$79,2),IF((C1870=16),VLOOKUP(R1870,'16 лет'!$M$5:$N$79,2),IF((C1870=17),VLOOKUP(R1870,'17 лет'!$M$5:$N$79,2))))))))))))</f>
        <v>0</v>
      </c>
      <c r="T1870" s="34">
        <f t="shared" si="88"/>
        <v>50</v>
      </c>
      <c r="U1870" s="4">
        <f>'Личное первенство юноши'!U280</f>
        <v>7</v>
      </c>
      <c r="V1870" s="120"/>
      <c r="W1870" s="111"/>
      <c r="X1870" t="str">
        <f>P1862</f>
        <v>Субъект РФ 45</v>
      </c>
    </row>
    <row r="1871" spans="1:24" ht="18.75">
      <c r="A1871" s="28">
        <v>5</v>
      </c>
      <c r="B1871" s="79"/>
      <c r="C1871" s="30"/>
      <c r="D1871" s="28"/>
      <c r="E1871" s="17">
        <f>IF((C1871&lt;=7),VLOOKUP(D1871,'7 лет'!$A$5:$B$78,2),IF((C1871=8),VLOOKUP(D1871,'8 лет'!$A$5:$B$78,2),IF((C1871=9),VLOOKUP(D1871,'9 лет'!$A$5:$B$78,2),IF((C1871=10),VLOOKUP(D1871,'10 лет'!$A$5:$B$78,2),IF((C1871=11),VLOOKUP(D1871,'11 лет'!$A$5:$B$78,2),IF((C1871=12),VLOOKUP(D1871,'12 лет'!$A$5:$B$78,2),IF((C1871=13),VLOOKUP(D1871,'13 лет'!$A$5:$B$78,2),IF((C1871=14),VLOOKUP(D1871,'14 лет'!$A$5:$B$78,2),IF((C1871=15),VLOOKUP(D1871,'15 лет'!$A$5:$B$78,2),IF((C1871=16),VLOOKUP(D1871,'16 лет'!$A$5:$B$78,2),IF((C1871=17),VLOOKUP(D1871,'17 лет'!$A$5:$B$78,2))))))))))))</f>
        <v>0</v>
      </c>
      <c r="F1871" s="28"/>
      <c r="G1871" s="17">
        <f>IF((C1871&lt;=7),VLOOKUP(F1871,'7 лет'!$C$5:$D$79,2),IF((C1871=8),VLOOKUP(F1871,'8 лет'!$C$5:$D$79,2),IF((C1871=9),VLOOKUP(F1871,'9 лет'!$C$5:$D$79,2),IF((C1871=10),VLOOKUP(F1871,'10 лет'!$C$5:$D$79,2),IF((C1871=11),VLOOKUP(F1871,'11 лет'!$C$5:$D$79,2),IF((C1871=12),VLOOKUP(F1871,'12 лет'!$C$5:$D$79,2),IF((C1871=13),VLOOKUP(F1871,'13 лет'!$C$5:$D$79,2),IF((C1871=14),VLOOKUP(F1871,'14 лет'!$C$5:$D$79,2),IF((C1871=15),VLOOKUP(F1871,'15 лет'!$C$5:$D$79,2),IF((C1871=16),VLOOKUP(F1871,'16 лет'!$C$5:$D$79,2),IF((C1871=17),VLOOKUP(F1871,'17 лет'!$C$5:$D$79,2))))))))))))</f>
        <v>0</v>
      </c>
      <c r="H1871" s="28"/>
      <c r="I1871" s="17">
        <f>IF((C1871&lt;=7),VLOOKUP(H1871,'7 лет'!$E$5:$F$79,2),IF((C1871=8),VLOOKUP(H1871,'8 лет'!$E$5:$F$79,2),IF((C1871=9),VLOOKUP(H1871,'9 лет'!$E$5:$F$79,2),IF((C1871=10),VLOOKUP(H1871,'10 лет'!$E$5:$F$79,2),IF((C1871=11),VLOOKUP(H1871,'11 лет'!$E$5:$F$79,2),IF((C1871=12),VLOOKUP(H1871,'12 лет'!$E$5:$F$79,2),IF((C1871=13),VLOOKUP(H1871,'13 лет'!$E$5:$F$79,2),IF((C1871=14),VLOOKUP(H1871,'14 лет'!$E$5:$F$79,2),IF((C1871=15),VLOOKUP(H1871,'15 лет'!$E$5:$F$79,2),IF((C1871=16),VLOOKUP(H1871,'16 лет'!$E$5:$F$79,2),IF((C1871=17),VLOOKUP(H1871,'17 лет'!$E$5:$F$79,2))))))))))))</f>
        <v>0</v>
      </c>
      <c r="J1871" s="28"/>
      <c r="K1871" s="17">
        <f>IF((C1871&lt;=7),VLOOKUP(J1871,'7 лет'!$G$5:$H$79,2),IF((C1871=8),VLOOKUP(J1871,'8 лет'!$G$5:$H$79,2),IF((C1871=9),VLOOKUP(J1871,'9 лет'!$G$5:$H$79,2),IF((C1871=10),VLOOKUP(J1871,'10 лет'!$G$5:$H$79,2),IF((C1871=11),VLOOKUP(J1871,'11 лет'!$G$5:$H$79,2),IF((C1871=12),VLOOKUP(J1871,'12 лет'!$G$5:$H$79,2),IF((C1871=13),VLOOKUP(J1871,'13 лет'!$G$5:$H$79,2),IF((C1871=14),VLOOKUP(J1871,'14 лет'!$G$5:$H$79,2),IF(C1871&gt;=15,"0")))))))))</f>
        <v>0</v>
      </c>
      <c r="L1871" s="28"/>
      <c r="M1871" s="17" t="str">
        <f>IF((C1871=12),VLOOKUP(L1871,'12 лет'!$I$5:$J$81,2),IF((C1871=13),VLOOKUP(L1871,'13 лет'!$I$5:$J$81,2),IF((C1871=14),VLOOKUP(L1871,'14 лет'!$I$5:$J$80,2),IF((C1871=15),VLOOKUP(L1871,'15 лет'!$G$5:$H$82,2),IF((C1871=16),VLOOKUP(L1871,'16 лет'!$G$5:$H$81,2),IF((C1871=17),VLOOKUP(L1871,'17 лет'!$G$5:$H$81,2),IF(C1871&lt;12,"0")))))))</f>
        <v>0</v>
      </c>
      <c r="N1871" s="28"/>
      <c r="O1871" s="17" t="str">
        <f>IF((C1871=15),VLOOKUP(N1871,'15 лет'!$I$5:$J$100,2),IF((C1871=16),VLOOKUP(N1871,'16 лет'!$I$5:$J$94,2),IF((C1871=17),VLOOKUP(N1871,'17 лет'!$I$5:$J$97,2),IF(C1871&lt;15,"0"))))</f>
        <v>0</v>
      </c>
      <c r="P1871" s="11"/>
      <c r="Q1871" s="17">
        <f>IF((C1871&lt;=7),VLOOKUP(P1871,'7 лет'!$I$5:$J$79,2),IF((C1871=8),VLOOKUP(P1871,'8 лет'!$I$5:$J$79,2),IF((C1871=9),VLOOKUP(P1871,'9 лет'!$I$5:$J$79,2),IF((C1871=10),VLOOKUP(P1871,'10 лет'!$I$5:$J$79,2),IF((C1871=11),VLOOKUP(P1871,'11 лет'!$I$5:$J$79,2),IF((C1871=12),VLOOKUP(P1871,'12 лет'!$K$5:$L$79,2),IF((C1871=13),VLOOKUP(P1871,'13 лет'!$K$5:$L$79,2),IF((C1871=14),VLOOKUP(P1871,'14 лет'!$K$5:$L$79,2),IF((C1871=15),VLOOKUP(P1871,'15 лет'!$K$5:$L$79,2),IF((C1871=16),VLOOKUP(P1871,'16 лет'!$K$5:$L$79,2),IF((C1871=17),VLOOKUP(P1871,'17 лет'!$K$5:$L$79,2),)))))))))))</f>
        <v>50</v>
      </c>
      <c r="R1871" s="28"/>
      <c r="S1871" s="17">
        <f>IF((C1871&lt;=7),VLOOKUP(R1871,'7 лет'!$K$5:$L$79,2),IF((C1871=8),VLOOKUP(R1871,'8 лет'!$K$5:$L$79,2),IF((C1871=9),VLOOKUP(R1871,'9 лет'!$K$5:$L$79,2),IF((C1871=10),VLOOKUP(R1871,'10 лет'!$K$5:$L$79,2),IF((C1871=11),VLOOKUP(R1871,'11 лет'!$K$5:$L$79,2),IF((C1871=12),VLOOKUP(R1871,'12 лет'!$M$5:$N$79,2),IF((C1871=13),VLOOKUP(R1871,'13 лет'!$M$5:$N$79,2),IF((C1871=14),VLOOKUP(R1871,'14 лет'!$M$5:$N$79,2),IF((C1871=15),VLOOKUP(R1871,'15 лет'!$M$5:$N$79,2),IF((C1871=16),VLOOKUP(R1871,'16 лет'!$M$5:$N$79,2),IF((C1871=17),VLOOKUP(R1871,'17 лет'!$M$5:$N$79,2))))))))))))</f>
        <v>0</v>
      </c>
      <c r="T1871" s="34">
        <f t="shared" si="88"/>
        <v>50</v>
      </c>
      <c r="U1871" s="4">
        <f>'Личное первенство юноши'!U281</f>
        <v>7</v>
      </c>
      <c r="V1871" s="120"/>
      <c r="W1871" s="111"/>
      <c r="X1871" t="str">
        <f>P1862</f>
        <v>Субъект РФ 45</v>
      </c>
    </row>
    <row r="1872" spans="1:24" ht="18.75">
      <c r="A1872" s="28">
        <v>6</v>
      </c>
      <c r="B1872" s="79"/>
      <c r="C1872" s="30"/>
      <c r="D1872" s="28"/>
      <c r="E1872" s="17">
        <f>IF((C1872&lt;=7),VLOOKUP(D1872,'7 лет'!$A$5:$B$78,2),IF((C1872=8),VLOOKUP(D1872,'8 лет'!$A$5:$B$78,2),IF((C1872=9),VLOOKUP(D1872,'9 лет'!$A$5:$B$78,2),IF((C1872=10),VLOOKUP(D1872,'10 лет'!$A$5:$B$78,2),IF((C1872=11),VLOOKUP(D1872,'11 лет'!$A$5:$B$78,2),IF((C1872=12),VLOOKUP(D1872,'12 лет'!$A$5:$B$78,2),IF((C1872=13),VLOOKUP(D1872,'13 лет'!$A$5:$B$78,2),IF((C1872=14),VLOOKUP(D1872,'14 лет'!$A$5:$B$78,2),IF((C1872=15),VLOOKUP(D1872,'15 лет'!$A$5:$B$78,2),IF((C1872=16),VLOOKUP(D1872,'16 лет'!$A$5:$B$78,2),IF((C1872=17),VLOOKUP(D1872,'17 лет'!$A$5:$B$78,2))))))))))))</f>
        <v>0</v>
      </c>
      <c r="F1872" s="28"/>
      <c r="G1872" s="17">
        <f>IF((C1872&lt;=7),VLOOKUP(F1872,'7 лет'!$C$5:$D$79,2),IF((C1872=8),VLOOKUP(F1872,'8 лет'!$C$5:$D$79,2),IF((C1872=9),VLOOKUP(F1872,'9 лет'!$C$5:$D$79,2),IF((C1872=10),VLOOKUP(F1872,'10 лет'!$C$5:$D$79,2),IF((C1872=11),VLOOKUP(F1872,'11 лет'!$C$5:$D$79,2),IF((C1872=12),VLOOKUP(F1872,'12 лет'!$C$5:$D$79,2),IF((C1872=13),VLOOKUP(F1872,'13 лет'!$C$5:$D$79,2),IF((C1872=14),VLOOKUP(F1872,'14 лет'!$C$5:$D$79,2),IF((C1872=15),VLOOKUP(F1872,'15 лет'!$C$5:$D$79,2),IF((C1872=16),VLOOKUP(F1872,'16 лет'!$C$5:$D$79,2),IF((C1872=17),VLOOKUP(F1872,'17 лет'!$C$5:$D$79,2))))))))))))</f>
        <v>0</v>
      </c>
      <c r="H1872" s="28"/>
      <c r="I1872" s="17">
        <f>IF((C1872&lt;=7),VLOOKUP(H1872,'7 лет'!$E$5:$F$79,2),IF((C1872=8),VLOOKUP(H1872,'8 лет'!$E$5:$F$79,2),IF((C1872=9),VLOOKUP(H1872,'9 лет'!$E$5:$F$79,2),IF((C1872=10),VLOOKUP(H1872,'10 лет'!$E$5:$F$79,2),IF((C1872=11),VLOOKUP(H1872,'11 лет'!$E$5:$F$79,2),IF((C1872=12),VLOOKUP(H1872,'12 лет'!$E$5:$F$79,2),IF((C1872=13),VLOOKUP(H1872,'13 лет'!$E$5:$F$79,2),IF((C1872=14),VLOOKUP(H1872,'14 лет'!$E$5:$F$79,2),IF((C1872=15),VLOOKUP(H1872,'15 лет'!$E$5:$F$79,2),IF((C1872=16),VLOOKUP(H1872,'16 лет'!$E$5:$F$79,2),IF((C1872=17),VLOOKUP(H1872,'17 лет'!$E$5:$F$79,2))))))))))))</f>
        <v>0</v>
      </c>
      <c r="J1872" s="28"/>
      <c r="K1872" s="17">
        <f>IF((C1872&lt;=7),VLOOKUP(J1872,'7 лет'!$G$5:$H$79,2),IF((C1872=8),VLOOKUP(J1872,'8 лет'!$G$5:$H$79,2),IF((C1872=9),VLOOKUP(J1872,'9 лет'!$G$5:$H$79,2),IF((C1872=10),VLOOKUP(J1872,'10 лет'!$G$5:$H$79,2),IF((C1872=11),VLOOKUP(J1872,'11 лет'!$G$5:$H$79,2),IF((C1872=12),VLOOKUP(J1872,'12 лет'!$G$5:$H$79,2),IF((C1872=13),VLOOKUP(J1872,'13 лет'!$G$5:$H$79,2),IF((C1872=14),VLOOKUP(J1872,'14 лет'!$G$5:$H$79,2),IF(C1872&gt;=15,"0")))))))))</f>
        <v>0</v>
      </c>
      <c r="L1872" s="28"/>
      <c r="M1872" s="17" t="str">
        <f>IF((C1872=12),VLOOKUP(L1872,'12 лет'!$I$5:$J$81,2),IF((C1872=13),VLOOKUP(L1872,'13 лет'!$I$5:$J$81,2),IF((C1872=14),VLOOKUP(L1872,'14 лет'!$I$5:$J$80,2),IF((C1872=15),VLOOKUP(L1872,'15 лет'!$G$5:$H$82,2),IF((C1872=16),VLOOKUP(L1872,'16 лет'!$G$5:$H$81,2),IF((C1872=17),VLOOKUP(L1872,'17 лет'!$G$5:$H$81,2),IF(C1872&lt;12,"0")))))))</f>
        <v>0</v>
      </c>
      <c r="N1872" s="28"/>
      <c r="O1872" s="17" t="str">
        <f>IF((C1872=15),VLOOKUP(N1872,'15 лет'!$I$5:$J$100,2),IF((C1872=16),VLOOKUP(N1872,'16 лет'!$I$5:$J$94,2),IF((C1872=17),VLOOKUP(N1872,'17 лет'!$I$5:$J$97,2),IF(C1872&lt;15,"0"))))</f>
        <v>0</v>
      </c>
      <c r="P1872" s="11"/>
      <c r="Q1872" s="17">
        <f>IF((C1872&lt;=7),VLOOKUP(P1872,'7 лет'!$I$5:$J$79,2),IF((C1872=8),VLOOKUP(P1872,'8 лет'!$I$5:$J$79,2),IF((C1872=9),VLOOKUP(P1872,'9 лет'!$I$5:$J$79,2),IF((C1872=10),VLOOKUP(P1872,'10 лет'!$I$5:$J$79,2),IF((C1872=11),VLOOKUP(P1872,'11 лет'!$I$5:$J$79,2),IF((C1872=12),VLOOKUP(P1872,'12 лет'!$K$5:$L$79,2),IF((C1872=13),VLOOKUP(P1872,'13 лет'!$K$5:$L$79,2),IF((C1872=14),VLOOKUP(P1872,'14 лет'!$K$5:$L$79,2),IF((C1872=15),VLOOKUP(P1872,'15 лет'!$K$5:$L$79,2),IF((C1872=16),VLOOKUP(P1872,'16 лет'!$K$5:$L$79,2),IF((C1872=17),VLOOKUP(P1872,'17 лет'!$K$5:$L$79,2),)))))))))))</f>
        <v>50</v>
      </c>
      <c r="R1872" s="28"/>
      <c r="S1872" s="17">
        <f>IF((C1872&lt;=7),VLOOKUP(R1872,'7 лет'!$K$5:$L$79,2),IF((C1872=8),VLOOKUP(R1872,'8 лет'!$K$5:$L$79,2),IF((C1872=9),VLOOKUP(R1872,'9 лет'!$K$5:$L$79,2),IF((C1872=10),VLOOKUP(R1872,'10 лет'!$K$5:$L$79,2),IF((C1872=11),VLOOKUP(R1872,'11 лет'!$K$5:$L$79,2),IF((C1872=12),VLOOKUP(R1872,'12 лет'!$M$5:$N$79,2),IF((C1872=13),VLOOKUP(R1872,'13 лет'!$M$5:$N$79,2),IF((C1872=14),VLOOKUP(R1872,'14 лет'!$M$5:$N$79,2),IF((C1872=15),VLOOKUP(R1872,'15 лет'!$M$5:$N$79,2),IF((C1872=16),VLOOKUP(R1872,'16 лет'!$M$5:$N$79,2),IF((C1872=17),VLOOKUP(R1872,'17 лет'!$M$5:$N$79,2))))))))))))</f>
        <v>0</v>
      </c>
      <c r="T1872" s="34">
        <f t="shared" si="88"/>
        <v>50</v>
      </c>
      <c r="U1872" s="4">
        <f>'Личное первенство юноши'!U282</f>
        <v>7</v>
      </c>
      <c r="V1872" s="120"/>
      <c r="W1872" s="111"/>
      <c r="X1872" t="str">
        <f>P1862</f>
        <v>Субъект РФ 45</v>
      </c>
    </row>
    <row r="1873" spans="1:24" ht="18.75">
      <c r="A1873" s="122"/>
      <c r="B1873" s="123"/>
      <c r="C1873" s="123"/>
      <c r="D1873" s="123"/>
      <c r="E1873" s="123"/>
      <c r="F1873" s="123"/>
      <c r="G1873" s="123"/>
      <c r="H1873" s="123"/>
      <c r="I1873" s="123"/>
      <c r="J1873" s="123"/>
      <c r="K1873" s="123"/>
      <c r="L1873" s="123"/>
      <c r="M1873" s="123"/>
      <c r="N1873" s="123"/>
      <c r="O1873" s="123"/>
      <c r="P1873" s="128" t="s">
        <v>292</v>
      </c>
      <c r="Q1873" s="128"/>
      <c r="R1873" s="128"/>
      <c r="S1873" s="129"/>
      <c r="T1873" s="124">
        <f ca="1">SUMPRODUCT(LARGE($T$1867:$T$1872,ROW(INDIRECT("T1:T"&amp;Z17))))</f>
        <v>250</v>
      </c>
      <c r="U1873" s="125"/>
      <c r="V1873" s="120"/>
      <c r="W1873" s="111"/>
    </row>
    <row r="1874" spans="1:24" ht="24.75" customHeight="1">
      <c r="A1874" s="135" t="s">
        <v>180</v>
      </c>
      <c r="B1874" s="136"/>
      <c r="C1874" s="136"/>
      <c r="D1874" s="136"/>
      <c r="E1874" s="136"/>
      <c r="F1874" s="136"/>
      <c r="G1874" s="136"/>
      <c r="H1874" s="136"/>
      <c r="I1874" s="136"/>
      <c r="J1874" s="136"/>
      <c r="K1874" s="136"/>
      <c r="L1874" s="136"/>
      <c r="M1874" s="136"/>
      <c r="N1874" s="136"/>
      <c r="O1874" s="136"/>
      <c r="P1874" s="136"/>
      <c r="Q1874" s="136"/>
      <c r="R1874" s="136"/>
      <c r="S1874" s="136"/>
      <c r="T1874" s="136"/>
      <c r="U1874" s="137"/>
      <c r="V1874" s="120"/>
      <c r="W1874" s="111"/>
    </row>
    <row r="1875" spans="1:24" ht="18.75">
      <c r="A1875" s="28">
        <v>1</v>
      </c>
      <c r="B1875" s="80"/>
      <c r="C1875" s="28"/>
      <c r="D1875" s="28"/>
      <c r="E1875" s="17">
        <f>IF((C1875&lt;=7),VLOOKUP(D1875,'7 лет'!$M$5:$N$78,2),IF((C1875=8),VLOOKUP(D1875,'8 лет'!$M$5:$N$78,2),IF((C1875=9),VLOOKUP(D1875,'9 лет'!$M$5:$N$78,2),IF((C1875=10),VLOOKUP(D1875,'10 лет'!$M$5:$N$78,2),IF((C1875=11),VLOOKUP(D1875,'11 лет'!$M$5:$N$78,2),IF((C1875=12),VLOOKUP(D1875,'12 лет'!$O$5:$P$78,2),IF((C1875=13),VLOOKUP(D1875,'13 лет'!$O$5:$P$78,2),IF((C1875=14),VLOOKUP(D1875,'14 лет'!$O$5:$P$78,2),IF((C1875=15),VLOOKUP(D1875,'15 лет'!$O$5:$P$78,2),IF((C1875=16),VLOOKUP(D1875,'16 лет'!$O$5:$P$78,2),IF((C1875=17),VLOOKUP(D1875,'17 лет'!$O$5:$P$78,2))))))))))))</f>
        <v>0</v>
      </c>
      <c r="F1875" s="28"/>
      <c r="G1875" s="17">
        <f>IF((C1875&lt;=7),VLOOKUP(F1875,'7 лет'!$O$5:$P$79,2),IF((C1875=8),VLOOKUP(F1875,'8 лет'!$O$5:$P$79,2),IF((C1875=9),VLOOKUP(F1875,'9 лет'!$O$5:$P$79,2),IF((C1875=10),VLOOKUP(F1875,'10 лет'!$O$5:$P$79,2),IF((C1875=11),VLOOKUP(F1875,'11 лет'!$O$5:$P$79,2),IF((C1875=12),VLOOKUP(F1875,'12 лет'!$Q$5:$R$79,2),IF((C1875=13),VLOOKUP(F1875,'13 лет'!$Q$5:$R$79,2),IF((C1875=14),VLOOKUP(F1875,'14 лет'!$Q$5:$R$79,2),IF((C1875=15),VLOOKUP(F1875,'15 лет'!$Q$5:$R$79,2),IF((C1875=16),VLOOKUP(F1875,'16 лет'!$Q$5:$R$79,2),IF((C1875=17),VLOOKUP(F1875,'17 лет'!$Q$5:$R$79,2))))))))))))</f>
        <v>0</v>
      </c>
      <c r="H1875" s="28"/>
      <c r="I1875" s="17">
        <f>IF((C1875&lt;=7),VLOOKUP(H1875,'7 лет'!$Q$5:$R$79,2),IF((C1875=8),VLOOKUP(H1875,'8 лет'!$Q$5:$R$79,2),IF((C1875=9),VLOOKUP(H1875,'9 лет'!$Q$5:$R$79,2),IF((C1875=10),VLOOKUP(H1875,'10 лет'!$Q$5:$R$79,2),IF((C1875=11),VLOOKUP(H1875,'11 лет'!$Q$5:$R$79,2),IF((C1875=12),VLOOKUP(H1875,'12 лет'!$S$5:$T$79,2),IF((C1875=13),VLOOKUP(H1875,'13 лет'!$S$5:$T$79,2),IF((C1875=14),VLOOKUP(H1875,'14 лет'!$S$5:$T$79,2),IF((C1875=15),VLOOKUP(H1875,'15 лет'!$S$5:$T$79,2),IF((C1875=16),VLOOKUP(H1875,'16 лет'!$S$5:$T$79,2),IF((C1875=17),VLOOKUP(H1875,'17 лет'!$S$5:$T$79,2))))))))))))</f>
        <v>0</v>
      </c>
      <c r="J1875" s="28"/>
      <c r="K1875" s="17">
        <f>IF((C1875&lt;=7),VLOOKUP(J1875,'7 лет'!$S$5:$T$79,2),IF((C1875=8),VLOOKUP(J1875,'8 лет'!$S$5:$T$79,2),IF((C1875=9),VLOOKUP(J1875,'9 лет'!$S$5:$T$79,2),IF((C1875=10),VLOOKUP(J1875,'10 лет'!$S$5:$T$79,2),IF((C1875=11),VLOOKUP(J1875,'11 лет'!$S$5:$T$79,2),IF((C1875=12),VLOOKUP(J1875,'12 лет'!$U$5:$V$79,2),IF((C1875=13),VLOOKUP(J1875,'13 лет'!$U$5:$V$79,2),IF((C1875=14),VLOOKUP(J1875,'14 лет'!$U$5:$V$79,2),IF(C1875&gt;=15,"0")))))))))</f>
        <v>0</v>
      </c>
      <c r="L1875" s="28"/>
      <c r="M1875" s="17" t="str">
        <f>IF((C1875=12),VLOOKUP(L1875,'12 лет'!$W$5:$X$85,2),IF((C1875=13),VLOOKUP(L1875,'13 лет'!$W$5:$X$84,2),IF((C1875=14),VLOOKUP(L1875,'14 лет'!$W$5:$X$82,2),IF((C1875=15),VLOOKUP(L1875,'15 лет'!$U$5:$V$82,2),IF((C1875=16),VLOOKUP(L1875,'16 лет'!$U$5:$V$78,2),IF((C1875=17),VLOOKUP(L1875,'17 лет'!$U$5:$V$78,2),IF(C1875&lt;12,"0")))))))</f>
        <v>0</v>
      </c>
      <c r="N1875" s="28"/>
      <c r="O1875" s="17" t="str">
        <f>IF((C1875=15),VLOOKUP(N1875,'15 лет'!$W$5:$X$115,2),IF((C1875=16),VLOOKUP(N1875,'16 лет'!$W$5:$X$113,2),IF((C1875=17),VLOOKUP(N1875,'17 лет'!$W$5:$X$113,2),IF(C1875&lt;15,"0"))))</f>
        <v>0</v>
      </c>
      <c r="P1875" s="11"/>
      <c r="Q1875" s="17">
        <f>IF((C1875&lt;=7),VLOOKUP(P1875,'7 лет'!$U$5:$V$79,2),IF((C1875=8),VLOOKUP(P1875,'8 лет'!$U$5:$V$79,2),IF((C1875=9),VLOOKUP(P1875,'9 лет'!$U$5:$V$79,2),IF((C1875=10),VLOOKUP(P1875,'10 лет'!$U$5:$V$79,2),IF((C1875=11),VLOOKUP(P1875,'11 лет'!$U$5:$V$79,2),IF((C1875=12),VLOOKUP(P1875,'12 лет'!$Y$5:$Z$79,2),IF((C1875=13),VLOOKUP(P1875,'13 лет'!$Y$5:$Z$79,2),IF((C1875=14),VLOOKUP(P1875,'14 лет'!$Y$5:$Z$79,2),IF((C1875=15),VLOOKUP(P1875,'15 лет'!$Y$5:$Z$79,2),IF((C1875=16),VLOOKUP(P1875,'16 лет'!$Y$5:$Z$79,2),IF((C1875=17),VLOOKUP(P1875,'17 лет'!$Y$5:$Z$79,2))))))))))))</f>
        <v>35</v>
      </c>
      <c r="R1875" s="28"/>
      <c r="S1875" s="17">
        <f>IF((C1875&lt;=7),VLOOKUP(R1875,'7 лет'!$W$5:$X$79,2),IF((C1875=8),VLOOKUP(R1875,'8 лет'!$W$5:$X$79,2),IF((C1875=9),VLOOKUP(R1875,'9 лет'!$W$5:$X$79,2),IF((C1875=10),VLOOKUP(R1875,'10 лет'!$W$5:$X$79,2),IF((C1875=11),VLOOKUP(R1875,'11 лет'!$W$5:$X$79,2),IF((C1875=12),VLOOKUP(R1875,'12 лет'!$AA$5:$AB$79,2),IF((C1875=13),VLOOKUP(R1875,'13 лет'!$AA$5:$AB$79,2),IF((C1875=14),VLOOKUP(R1875,'14 лет'!$AA$5:$AB$79,2),IF((C1875=15),VLOOKUP(R1875,'15 лет'!$AA$5:$AB$79,2),IF((C1875=16),VLOOKUP(R1875,'16 лет'!$AA$5:$AB$79,2),IF((C1875=17),VLOOKUP(R1875,'17 лет'!$AA$5:$AB$79,2))))))))))))</f>
        <v>0</v>
      </c>
      <c r="T1875" s="35">
        <f t="shared" ref="T1875:T1880" si="89">SUM(E1875+G1875+I1875+K1875+M1875+O1875+Q1875+S1875)</f>
        <v>35</v>
      </c>
      <c r="U1875" s="4">
        <f>'Личное первенство девушки'!U277</f>
        <v>7</v>
      </c>
      <c r="V1875" s="120"/>
      <c r="W1875" s="111"/>
      <c r="X1875" t="str">
        <f>P1862</f>
        <v>Субъект РФ 45</v>
      </c>
    </row>
    <row r="1876" spans="1:24" ht="18.75">
      <c r="A1876" s="28">
        <v>2</v>
      </c>
      <c r="B1876" s="80"/>
      <c r="C1876" s="28"/>
      <c r="D1876" s="28"/>
      <c r="E1876" s="17">
        <f>IF((C1876&lt;=7),VLOOKUP(D1876,'7 лет'!$M$5:$N$78,2),IF((C1876=8),VLOOKUP(D1876,'8 лет'!$M$5:$N$78,2),IF((C1876=9),VLOOKUP(D1876,'9 лет'!$M$5:$N$78,2),IF((C1876=10),VLOOKUP(D1876,'10 лет'!$M$5:$N$78,2),IF((C1876=11),VLOOKUP(D1876,'11 лет'!$M$5:$N$78,2),IF((C1876=12),VLOOKUP(D1876,'12 лет'!$O$5:$P$78,2),IF((C1876=13),VLOOKUP(D1876,'13 лет'!$O$5:$P$78,2),IF((C1876=14),VLOOKUP(D1876,'14 лет'!$O$5:$P$78,2),IF((C1876=15),VLOOKUP(D1876,'15 лет'!$O$5:$P$78,2),IF((C1876=16),VLOOKUP(D1876,'16 лет'!$O$5:$P$78,2),IF((C1876=17),VLOOKUP(D1876,'17 лет'!$O$5:$P$78,2))))))))))))</f>
        <v>0</v>
      </c>
      <c r="F1876" s="28"/>
      <c r="G1876" s="17">
        <f>IF((C1876&lt;=7),VLOOKUP(F1876,'7 лет'!$O$5:$P$79,2),IF((C1876=8),VLOOKUP(F1876,'8 лет'!$O$5:$P$79,2),IF((C1876=9),VLOOKUP(F1876,'9 лет'!$O$5:$P$79,2),IF((C1876=10),VLOOKUP(F1876,'10 лет'!$O$5:$P$79,2),IF((C1876=11),VLOOKUP(F1876,'11 лет'!$O$5:$P$79,2),IF((C1876=12),VLOOKUP(F1876,'12 лет'!$Q$5:$R$79,2),IF((C1876=13),VLOOKUP(F1876,'13 лет'!$Q$5:$R$79,2),IF((C1876=14),VLOOKUP(F1876,'14 лет'!$Q$5:$R$79,2),IF((C1876=15),VLOOKUP(F1876,'15 лет'!$Q$5:$R$79,2),IF((C1876=16),VLOOKUP(F1876,'16 лет'!$Q$5:$R$79,2),IF((C1876=17),VLOOKUP(F1876,'17 лет'!$Q$5:$R$79,2))))))))))))</f>
        <v>0</v>
      </c>
      <c r="H1876" s="28"/>
      <c r="I1876" s="17">
        <f>IF((C1876&lt;=7),VLOOKUP(H1876,'7 лет'!$Q$5:$R$79,2),IF((C1876=8),VLOOKUP(H1876,'8 лет'!$Q$5:$R$79,2),IF((C1876=9),VLOOKUP(H1876,'9 лет'!$Q$5:$R$79,2),IF((C1876=10),VLOOKUP(H1876,'10 лет'!$Q$5:$R$79,2),IF((C1876=11),VLOOKUP(H1876,'11 лет'!$Q$5:$R$79,2),IF((C1876=12),VLOOKUP(H1876,'12 лет'!$S$5:$T$79,2),IF((C1876=13),VLOOKUP(H1876,'13 лет'!$S$5:$T$79,2),IF((C1876=14),VLOOKUP(H1876,'14 лет'!$S$5:$T$79,2),IF((C1876=15),VLOOKUP(H1876,'15 лет'!$S$5:$T$79,2),IF((C1876=16),VLOOKUP(H1876,'16 лет'!$S$5:$T$79,2),IF((C1876=17),VLOOKUP(H1876,'17 лет'!$S$5:$T$79,2))))))))))))</f>
        <v>0</v>
      </c>
      <c r="J1876" s="28"/>
      <c r="K1876" s="17">
        <f>IF((C1876&lt;=7),VLOOKUP(J1876,'7 лет'!$S$5:$T$79,2),IF((C1876=8),VLOOKUP(J1876,'8 лет'!$S$5:$T$79,2),IF((C1876=9),VLOOKUP(J1876,'9 лет'!$S$5:$T$79,2),IF((C1876=10),VLOOKUP(J1876,'10 лет'!$S$5:$T$79,2),IF((C1876=11),VLOOKUP(J1876,'11 лет'!$S$5:$T$79,2),IF((C1876=12),VLOOKUP(J1876,'12 лет'!$U$5:$V$79,2),IF((C1876=13),VLOOKUP(J1876,'13 лет'!$U$5:$V$79,2),IF((C1876=14),VLOOKUP(J1876,'14 лет'!$U$5:$V$79,2),IF(C1876&gt;=15,"0")))))))))</f>
        <v>0</v>
      </c>
      <c r="L1876" s="28"/>
      <c r="M1876" s="17" t="str">
        <f>IF((C1876=12),VLOOKUP(L1876,'12 лет'!$W$5:$X$85,2),IF((C1876=13),VLOOKUP(L1876,'13 лет'!$W$5:$X$84,2),IF((C1876=14),VLOOKUP(L1876,'14 лет'!$W$5:$X$82,2),IF((C1876=15),VLOOKUP(L1876,'15 лет'!$U$5:$V$82,2),IF((C1876=16),VLOOKUP(L1876,'16 лет'!$U$5:$V$78,2),IF((C1876=17),VLOOKUP(L1876,'17 лет'!$U$5:$V$78,2),IF(C1876&lt;12,"0")))))))</f>
        <v>0</v>
      </c>
      <c r="N1876" s="28"/>
      <c r="O1876" s="17" t="str">
        <f>IF((C1876=15),VLOOKUP(N1876,'15 лет'!$W$5:$X$115,2),IF((C1876=16),VLOOKUP(N1876,'16 лет'!$W$5:$X$113,2),IF((C1876=17),VLOOKUP(N1876,'17 лет'!$W$5:$X$113,2),IF(C1876&lt;15,"0"))))</f>
        <v>0</v>
      </c>
      <c r="P1876" s="11"/>
      <c r="Q1876" s="17">
        <f>IF((C1876&lt;=7),VLOOKUP(P1876,'7 лет'!$U$5:$V$79,2),IF((C1876=8),VLOOKUP(P1876,'8 лет'!$U$5:$V$79,2),IF((C1876=9),VLOOKUP(P1876,'9 лет'!$U$5:$V$79,2),IF((C1876=10),VLOOKUP(P1876,'10 лет'!$U$5:$V$79,2),IF((C1876=11),VLOOKUP(P1876,'11 лет'!$U$5:$V$79,2),IF((C1876=12),VLOOKUP(P1876,'12 лет'!$Y$5:$Z$79,2),IF((C1876=13),VLOOKUP(P1876,'13 лет'!$Y$5:$Z$79,2),IF((C1876=14),VLOOKUP(P1876,'14 лет'!$Y$5:$Z$79,2),IF((C1876=15),VLOOKUP(P1876,'15 лет'!$Y$5:$Z$79,2),IF((C1876=16),VLOOKUP(P1876,'16 лет'!$Y$5:$Z$79,2),IF((C1876=17),VLOOKUP(P1876,'17 лет'!$Y$5:$Z$79,2))))))))))))</f>
        <v>35</v>
      </c>
      <c r="R1876" s="28"/>
      <c r="S1876" s="17">
        <f>IF((C1876&lt;=7),VLOOKUP(R1876,'7 лет'!$W$5:$X$79,2),IF((C1876=8),VLOOKUP(R1876,'8 лет'!$W$5:$X$79,2),IF((C1876=9),VLOOKUP(R1876,'9 лет'!$W$5:$X$79,2),IF((C1876=10),VLOOKUP(R1876,'10 лет'!$W$5:$X$79,2),IF((C1876=11),VLOOKUP(R1876,'11 лет'!$W$5:$X$79,2),IF((C1876=12),VLOOKUP(R1876,'12 лет'!$AA$5:$AB$79,2),IF((C1876=13),VLOOKUP(R1876,'13 лет'!$AA$5:$AB$79,2),IF((C1876=14),VLOOKUP(R1876,'14 лет'!$AA$5:$AB$79,2),IF((C1876=15),VLOOKUP(R1876,'15 лет'!$AA$5:$AB$79,2),IF((C1876=16),VLOOKUP(R1876,'16 лет'!$AA$5:$AB$79,2),IF((C1876=17),VLOOKUP(R1876,'17 лет'!$AA$5:$AB$79,2))))))))))))</f>
        <v>0</v>
      </c>
      <c r="T1876" s="35">
        <f t="shared" si="89"/>
        <v>35</v>
      </c>
      <c r="U1876" s="4">
        <f>'Личное первенство девушки'!U278</f>
        <v>7</v>
      </c>
      <c r="V1876" s="120"/>
      <c r="W1876" s="111"/>
      <c r="X1876" t="str">
        <f>P1862</f>
        <v>Субъект РФ 45</v>
      </c>
    </row>
    <row r="1877" spans="1:24" ht="18.75">
      <c r="A1877" s="28">
        <v>3</v>
      </c>
      <c r="B1877" s="80"/>
      <c r="C1877" s="28"/>
      <c r="D1877" s="28"/>
      <c r="E1877" s="17">
        <f>IF((C1877&lt;=7),VLOOKUP(D1877,'7 лет'!$M$5:$N$78,2),IF((C1877=8),VLOOKUP(D1877,'8 лет'!$M$5:$N$78,2),IF((C1877=9),VLOOKUP(D1877,'9 лет'!$M$5:$N$78,2),IF((C1877=10),VLOOKUP(D1877,'10 лет'!$M$5:$N$78,2),IF((C1877=11),VLOOKUP(D1877,'11 лет'!$M$5:$N$78,2),IF((C1877=12),VLOOKUP(D1877,'12 лет'!$O$5:$P$78,2),IF((C1877=13),VLOOKUP(D1877,'13 лет'!$O$5:$P$78,2),IF((C1877=14),VLOOKUP(D1877,'14 лет'!$O$5:$P$78,2),IF((C1877=15),VLOOKUP(D1877,'15 лет'!$O$5:$P$78,2),IF((C1877=16),VLOOKUP(D1877,'16 лет'!$O$5:$P$78,2),IF((C1877=17),VLOOKUP(D1877,'17 лет'!$O$5:$P$78,2))))))))))))</f>
        <v>0</v>
      </c>
      <c r="F1877" s="28"/>
      <c r="G1877" s="17">
        <f>IF((C1877&lt;=7),VLOOKUP(F1877,'7 лет'!$O$5:$P$79,2),IF((C1877=8),VLOOKUP(F1877,'8 лет'!$O$5:$P$79,2),IF((C1877=9),VLOOKUP(F1877,'9 лет'!$O$5:$P$79,2),IF((C1877=10),VLOOKUP(F1877,'10 лет'!$O$5:$P$79,2),IF((C1877=11),VLOOKUP(F1877,'11 лет'!$O$5:$P$79,2),IF((C1877=12),VLOOKUP(F1877,'12 лет'!$Q$5:$R$79,2),IF((C1877=13),VLOOKUP(F1877,'13 лет'!$Q$5:$R$79,2),IF((C1877=14),VLOOKUP(F1877,'14 лет'!$Q$5:$R$79,2),IF((C1877=15),VLOOKUP(F1877,'15 лет'!$Q$5:$R$79,2),IF((C1877=16),VLOOKUP(F1877,'16 лет'!$Q$5:$R$79,2),IF((C1877=17),VLOOKUP(F1877,'17 лет'!$Q$5:$R$79,2))))))))))))</f>
        <v>0</v>
      </c>
      <c r="H1877" s="28"/>
      <c r="I1877" s="17">
        <f>IF((C1877&lt;=7),VLOOKUP(H1877,'7 лет'!$Q$5:$R$79,2),IF((C1877=8),VLOOKUP(H1877,'8 лет'!$Q$5:$R$79,2),IF((C1877=9),VLOOKUP(H1877,'9 лет'!$Q$5:$R$79,2),IF((C1877=10),VLOOKUP(H1877,'10 лет'!$Q$5:$R$79,2),IF((C1877=11),VLOOKUP(H1877,'11 лет'!$Q$5:$R$79,2),IF((C1877=12),VLOOKUP(H1877,'12 лет'!$S$5:$T$79,2),IF((C1877=13),VLOOKUP(H1877,'13 лет'!$S$5:$T$79,2),IF((C1877=14),VLOOKUP(H1877,'14 лет'!$S$5:$T$79,2),IF((C1877=15),VLOOKUP(H1877,'15 лет'!$S$5:$T$79,2),IF((C1877=16),VLOOKUP(H1877,'16 лет'!$S$5:$T$79,2),IF((C1877=17),VLOOKUP(H1877,'17 лет'!$S$5:$T$79,2))))))))))))</f>
        <v>0</v>
      </c>
      <c r="J1877" s="28"/>
      <c r="K1877" s="17">
        <f>IF((C1877&lt;=7),VLOOKUP(J1877,'7 лет'!$S$5:$T$79,2),IF((C1877=8),VLOOKUP(J1877,'8 лет'!$S$5:$T$79,2),IF((C1877=9),VLOOKUP(J1877,'9 лет'!$S$5:$T$79,2),IF((C1877=10),VLOOKUP(J1877,'10 лет'!$S$5:$T$79,2),IF((C1877=11),VLOOKUP(J1877,'11 лет'!$S$5:$T$79,2),IF((C1877=12),VLOOKUP(J1877,'12 лет'!$U$5:$V$79,2),IF((C1877=13),VLOOKUP(J1877,'13 лет'!$U$5:$V$79,2),IF((C1877=14),VLOOKUP(J1877,'14 лет'!$U$5:$V$79,2),IF(C1877&gt;=15,"0")))))))))</f>
        <v>0</v>
      </c>
      <c r="L1877" s="28"/>
      <c r="M1877" s="17" t="str">
        <f>IF((C1877=12),VLOOKUP(L1877,'12 лет'!$W$5:$X$85,2),IF((C1877=13),VLOOKUP(L1877,'13 лет'!$W$5:$X$84,2),IF((C1877=14),VLOOKUP(L1877,'14 лет'!$W$5:$X$82,2),IF((C1877=15),VLOOKUP(L1877,'15 лет'!$U$5:$V$82,2),IF((C1877=16),VLOOKUP(L1877,'16 лет'!$U$5:$V$78,2),IF((C1877=17),VLOOKUP(L1877,'17 лет'!$U$5:$V$78,2),IF(C1877&lt;12,"0")))))))</f>
        <v>0</v>
      </c>
      <c r="N1877" s="28"/>
      <c r="O1877" s="17" t="str">
        <f>IF((C1877=15),VLOOKUP(N1877,'15 лет'!$W$5:$X$115,2),IF((C1877=16),VLOOKUP(N1877,'16 лет'!$W$5:$X$113,2),IF((C1877=17),VLOOKUP(N1877,'17 лет'!$W$5:$X$113,2),IF(C1877&lt;15,"0"))))</f>
        <v>0</v>
      </c>
      <c r="P1877" s="11"/>
      <c r="Q1877" s="17">
        <f>IF((C1877&lt;=7),VLOOKUP(P1877,'7 лет'!$U$5:$V$79,2),IF((C1877=8),VLOOKUP(P1877,'8 лет'!$U$5:$V$79,2),IF((C1877=9),VLOOKUP(P1877,'9 лет'!$U$5:$V$79,2),IF((C1877=10),VLOOKUP(P1877,'10 лет'!$U$5:$V$79,2),IF((C1877=11),VLOOKUP(P1877,'11 лет'!$U$5:$V$79,2),IF((C1877=12),VLOOKUP(P1877,'12 лет'!$Y$5:$Z$79,2),IF((C1877=13),VLOOKUP(P1877,'13 лет'!$Y$5:$Z$79,2),IF((C1877=14),VLOOKUP(P1877,'14 лет'!$Y$5:$Z$79,2),IF((C1877=15),VLOOKUP(P1877,'15 лет'!$Y$5:$Z$79,2),IF((C1877=16),VLOOKUP(P1877,'16 лет'!$Y$5:$Z$79,2),IF((C1877=17),VLOOKUP(P1877,'17 лет'!$Y$5:$Z$79,2))))))))))))</f>
        <v>35</v>
      </c>
      <c r="R1877" s="28"/>
      <c r="S1877" s="17">
        <f>IF((C1877&lt;=7),VLOOKUP(R1877,'7 лет'!$W$5:$X$79,2),IF((C1877=8),VLOOKUP(R1877,'8 лет'!$W$5:$X$79,2),IF((C1877=9),VLOOKUP(R1877,'9 лет'!$W$5:$X$79,2),IF((C1877=10),VLOOKUP(R1877,'10 лет'!$W$5:$X$79,2),IF((C1877=11),VLOOKUP(R1877,'11 лет'!$W$5:$X$79,2),IF((C1877=12),VLOOKUP(R1877,'12 лет'!$AA$5:$AB$79,2),IF((C1877=13),VLOOKUP(R1877,'13 лет'!$AA$5:$AB$79,2),IF((C1877=14),VLOOKUP(R1877,'14 лет'!$AA$5:$AB$79,2),IF((C1877=15),VLOOKUP(R1877,'15 лет'!$AA$5:$AB$79,2),IF((C1877=16),VLOOKUP(R1877,'16 лет'!$AA$5:$AB$79,2),IF((C1877=17),VLOOKUP(R1877,'17 лет'!$AA$5:$AB$79,2))))))))))))</f>
        <v>0</v>
      </c>
      <c r="T1877" s="35">
        <f t="shared" si="89"/>
        <v>35</v>
      </c>
      <c r="U1877" s="4">
        <f>'Личное первенство девушки'!U279</f>
        <v>7</v>
      </c>
      <c r="V1877" s="120"/>
      <c r="W1877" s="111"/>
      <c r="X1877" t="str">
        <f>P1862</f>
        <v>Субъект РФ 45</v>
      </c>
    </row>
    <row r="1878" spans="1:24" ht="18.75">
      <c r="A1878" s="28">
        <v>4</v>
      </c>
      <c r="B1878" s="80"/>
      <c r="C1878" s="28"/>
      <c r="D1878" s="28"/>
      <c r="E1878" s="17">
        <f>IF((C1878&lt;=7),VLOOKUP(D1878,'7 лет'!$M$5:$N$78,2),IF((C1878=8),VLOOKUP(D1878,'8 лет'!$M$5:$N$78,2),IF((C1878=9),VLOOKUP(D1878,'9 лет'!$M$5:$N$78,2),IF((C1878=10),VLOOKUP(D1878,'10 лет'!$M$5:$N$78,2),IF((C1878=11),VLOOKUP(D1878,'11 лет'!$M$5:$N$78,2),IF((C1878=12),VLOOKUP(D1878,'12 лет'!$O$5:$P$78,2),IF((C1878=13),VLOOKUP(D1878,'13 лет'!$O$5:$P$78,2),IF((C1878=14),VLOOKUP(D1878,'14 лет'!$O$5:$P$78,2),IF((C1878=15),VLOOKUP(D1878,'15 лет'!$O$5:$P$78,2),IF((C1878=16),VLOOKUP(D1878,'16 лет'!$O$5:$P$78,2),IF((C1878=17),VLOOKUP(D1878,'17 лет'!$O$5:$P$78,2))))))))))))</f>
        <v>0</v>
      </c>
      <c r="F1878" s="28"/>
      <c r="G1878" s="17">
        <f>IF((C1878&lt;=7),VLOOKUP(F1878,'7 лет'!$O$5:$P$79,2),IF((C1878=8),VLOOKUP(F1878,'8 лет'!$O$5:$P$79,2),IF((C1878=9),VLOOKUP(F1878,'9 лет'!$O$5:$P$79,2),IF((C1878=10),VLOOKUP(F1878,'10 лет'!$O$5:$P$79,2),IF((C1878=11),VLOOKUP(F1878,'11 лет'!$O$5:$P$79,2),IF((C1878=12),VLOOKUP(F1878,'12 лет'!$Q$5:$R$79,2),IF((C1878=13),VLOOKUP(F1878,'13 лет'!$Q$5:$R$79,2),IF((C1878=14),VLOOKUP(F1878,'14 лет'!$Q$5:$R$79,2),IF((C1878=15),VLOOKUP(F1878,'15 лет'!$Q$5:$R$79,2),IF((C1878=16),VLOOKUP(F1878,'16 лет'!$Q$5:$R$79,2),IF((C1878=17),VLOOKUP(F1878,'17 лет'!$Q$5:$R$79,2))))))))))))</f>
        <v>0</v>
      </c>
      <c r="H1878" s="28"/>
      <c r="I1878" s="17">
        <f>IF((C1878&lt;=7),VLOOKUP(H1878,'7 лет'!$Q$5:$R$79,2),IF((C1878=8),VLOOKUP(H1878,'8 лет'!$Q$5:$R$79,2),IF((C1878=9),VLOOKUP(H1878,'9 лет'!$Q$5:$R$79,2),IF((C1878=10),VLOOKUP(H1878,'10 лет'!$Q$5:$R$79,2),IF((C1878=11),VLOOKUP(H1878,'11 лет'!$Q$5:$R$79,2),IF((C1878=12),VLOOKUP(H1878,'12 лет'!$S$5:$T$79,2),IF((C1878=13),VLOOKUP(H1878,'13 лет'!$S$5:$T$79,2),IF((C1878=14),VLOOKUP(H1878,'14 лет'!$S$5:$T$79,2),IF((C1878=15),VLOOKUP(H1878,'15 лет'!$S$5:$T$79,2),IF((C1878=16),VLOOKUP(H1878,'16 лет'!$S$5:$T$79,2),IF((C1878=17),VLOOKUP(H1878,'17 лет'!$S$5:$T$79,2))))))))))))</f>
        <v>0</v>
      </c>
      <c r="J1878" s="28"/>
      <c r="K1878" s="17">
        <f>IF((C1878&lt;=7),VLOOKUP(J1878,'7 лет'!$S$5:$T$79,2),IF((C1878=8),VLOOKUP(J1878,'8 лет'!$S$5:$T$79,2),IF((C1878=9),VLOOKUP(J1878,'9 лет'!$S$5:$T$79,2),IF((C1878=10),VLOOKUP(J1878,'10 лет'!$S$5:$T$79,2),IF((C1878=11),VLOOKUP(J1878,'11 лет'!$S$5:$T$79,2),IF((C1878=12),VLOOKUP(J1878,'12 лет'!$U$5:$V$79,2),IF((C1878=13),VLOOKUP(J1878,'13 лет'!$U$5:$V$79,2),IF((C1878=14),VLOOKUP(J1878,'14 лет'!$U$5:$V$79,2),IF(C1878&gt;=15,"0")))))))))</f>
        <v>0</v>
      </c>
      <c r="L1878" s="28"/>
      <c r="M1878" s="17" t="str">
        <f>IF((C1878=12),VLOOKUP(L1878,'12 лет'!$W$5:$X$85,2),IF((C1878=13),VLOOKUP(L1878,'13 лет'!$W$5:$X$84,2),IF((C1878=14),VLOOKUP(L1878,'14 лет'!$W$5:$X$82,2),IF((C1878=15),VLOOKUP(L1878,'15 лет'!$U$5:$V$82,2),IF((C1878=16),VLOOKUP(L1878,'16 лет'!$U$5:$V$78,2),IF((C1878=17),VLOOKUP(L1878,'17 лет'!$U$5:$V$78,2),IF(C1878&lt;12,"0")))))))</f>
        <v>0</v>
      </c>
      <c r="N1878" s="28"/>
      <c r="O1878" s="17" t="str">
        <f>IF((C1878=15),VLOOKUP(N1878,'15 лет'!$W$5:$X$115,2),IF((C1878=16),VLOOKUP(N1878,'16 лет'!$W$5:$X$113,2),IF((C1878=17),VLOOKUP(N1878,'17 лет'!$W$5:$X$113,2),IF(C1878&lt;15,"0"))))</f>
        <v>0</v>
      </c>
      <c r="P1878" s="11"/>
      <c r="Q1878" s="17">
        <f>IF((C1878&lt;=7),VLOOKUP(P1878,'7 лет'!$U$5:$V$79,2),IF((C1878=8),VLOOKUP(P1878,'8 лет'!$U$5:$V$79,2),IF((C1878=9),VLOOKUP(P1878,'9 лет'!$U$5:$V$79,2),IF((C1878=10),VLOOKUP(P1878,'10 лет'!$U$5:$V$79,2),IF((C1878=11),VLOOKUP(P1878,'11 лет'!$U$5:$V$79,2),IF((C1878=12),VLOOKUP(P1878,'12 лет'!$Y$5:$Z$79,2),IF((C1878=13),VLOOKUP(P1878,'13 лет'!$Y$5:$Z$79,2),IF((C1878=14),VLOOKUP(P1878,'14 лет'!$Y$5:$Z$79,2),IF((C1878=15),VLOOKUP(P1878,'15 лет'!$Y$5:$Z$79,2),IF((C1878=16),VLOOKUP(P1878,'16 лет'!$Y$5:$Z$79,2),IF((C1878=17),VLOOKUP(P1878,'17 лет'!$Y$5:$Z$79,2))))))))))))</f>
        <v>35</v>
      </c>
      <c r="R1878" s="28"/>
      <c r="S1878" s="17">
        <f>IF((C1878&lt;=7),VLOOKUP(R1878,'7 лет'!$W$5:$X$79,2),IF((C1878=8),VLOOKUP(R1878,'8 лет'!$W$5:$X$79,2),IF((C1878=9),VLOOKUP(R1878,'9 лет'!$W$5:$X$79,2),IF((C1878=10),VLOOKUP(R1878,'10 лет'!$W$5:$X$79,2),IF((C1878=11),VLOOKUP(R1878,'11 лет'!$W$5:$X$79,2),IF((C1878=12),VLOOKUP(R1878,'12 лет'!$AA$5:$AB$79,2),IF((C1878=13),VLOOKUP(R1878,'13 лет'!$AA$5:$AB$79,2),IF((C1878=14),VLOOKUP(R1878,'14 лет'!$AA$5:$AB$79,2),IF((C1878=15),VLOOKUP(R1878,'15 лет'!$AA$5:$AB$79,2),IF((C1878=16),VLOOKUP(R1878,'16 лет'!$AA$5:$AB$79,2),IF((C1878=17),VLOOKUP(R1878,'17 лет'!$AA$5:$AB$79,2))))))))))))</f>
        <v>0</v>
      </c>
      <c r="T1878" s="35">
        <f t="shared" si="89"/>
        <v>35</v>
      </c>
      <c r="U1878" s="4">
        <f>'Личное первенство девушки'!U280</f>
        <v>7</v>
      </c>
      <c r="V1878" s="120"/>
      <c r="W1878" s="111"/>
      <c r="X1878" t="str">
        <f>P1862</f>
        <v>Субъект РФ 45</v>
      </c>
    </row>
    <row r="1879" spans="1:24" ht="18.75">
      <c r="A1879" s="28">
        <v>5</v>
      </c>
      <c r="B1879" s="84"/>
      <c r="C1879" s="30"/>
      <c r="D1879" s="14"/>
      <c r="E1879" s="17">
        <f>IF((C1879&lt;=7),VLOOKUP(D1879,'7 лет'!$M$5:$N$78,2),IF((C1879=8),VLOOKUP(D1879,'8 лет'!$M$5:$N$78,2),IF((C1879=9),VLOOKUP(D1879,'9 лет'!$M$5:$N$78,2),IF((C1879=10),VLOOKUP(D1879,'10 лет'!$M$5:$N$78,2),IF((C1879=11),VLOOKUP(D1879,'11 лет'!$M$5:$N$78,2),IF((C1879=12),VLOOKUP(D1879,'12 лет'!$O$5:$P$78,2),IF((C1879=13),VLOOKUP(D1879,'13 лет'!$O$5:$P$78,2),IF((C1879=14),VLOOKUP(D1879,'14 лет'!$O$5:$P$78,2),IF((C1879=15),VLOOKUP(D1879,'15 лет'!$O$5:$P$78,2),IF((C1879=16),VLOOKUP(D1879,'16 лет'!$O$5:$P$78,2),IF((C1879=17),VLOOKUP(D1879,'17 лет'!$O$5:$P$78,2))))))))))))</f>
        <v>0</v>
      </c>
      <c r="F1879" s="14"/>
      <c r="G1879" s="17">
        <f>IF((C1879&lt;=7),VLOOKUP(F1879,'7 лет'!$O$5:$P$79,2),IF((C1879=8),VLOOKUP(F1879,'8 лет'!$O$5:$P$79,2),IF((C1879=9),VLOOKUP(F1879,'9 лет'!$O$5:$P$79,2),IF((C1879=10),VLOOKUP(F1879,'10 лет'!$O$5:$P$79,2),IF((C1879=11),VLOOKUP(F1879,'11 лет'!$O$5:$P$79,2),IF((C1879=12),VLOOKUP(F1879,'12 лет'!$Q$5:$R$79,2),IF((C1879=13),VLOOKUP(F1879,'13 лет'!$Q$5:$R$79,2),IF((C1879=14),VLOOKUP(F1879,'14 лет'!$Q$5:$R$79,2),IF((C1879=15),VLOOKUP(F1879,'15 лет'!$Q$5:$R$79,2),IF((C1879=16),VLOOKUP(F1879,'16 лет'!$Q$5:$R$79,2),IF((C1879=17),VLOOKUP(F1879,'17 лет'!$Q$5:$R$79,2))))))))))))</f>
        <v>0</v>
      </c>
      <c r="H1879" s="14"/>
      <c r="I1879" s="17">
        <f>IF((C1879&lt;=7),VLOOKUP(H1879,'7 лет'!$Q$5:$R$79,2),IF((C1879=8),VLOOKUP(H1879,'8 лет'!$Q$5:$R$79,2),IF((C1879=9),VLOOKUP(H1879,'9 лет'!$Q$5:$R$79,2),IF((C1879=10),VLOOKUP(H1879,'10 лет'!$Q$5:$R$79,2),IF((C1879=11),VLOOKUP(H1879,'11 лет'!$Q$5:$R$79,2),IF((C1879=12),VLOOKUP(H1879,'12 лет'!$S$5:$T$79,2),IF((C1879=13),VLOOKUP(H1879,'13 лет'!$S$5:$T$79,2),IF((C1879=14),VLOOKUP(H1879,'14 лет'!$S$5:$T$79,2),IF((C1879=15),VLOOKUP(H1879,'15 лет'!$S$5:$T$79,2),IF((C1879=16),VLOOKUP(H1879,'16 лет'!$S$5:$T$79,2),IF((C1879=17),VLOOKUP(H1879,'17 лет'!$S$5:$T$79,2))))))))))))</f>
        <v>0</v>
      </c>
      <c r="J1879" s="14"/>
      <c r="K1879" s="17">
        <f>IF((C1879&lt;=7),VLOOKUP(J1879,'7 лет'!$S$5:$T$79,2),IF((C1879=8),VLOOKUP(J1879,'8 лет'!$S$5:$T$79,2),IF((C1879=9),VLOOKUP(J1879,'9 лет'!$S$5:$T$79,2),IF((C1879=10),VLOOKUP(J1879,'10 лет'!$S$5:$T$79,2),IF((C1879=11),VLOOKUP(J1879,'11 лет'!$S$5:$T$79,2),IF((C1879=12),VLOOKUP(J1879,'12 лет'!$U$5:$V$79,2),IF((C1879=13),VLOOKUP(J1879,'13 лет'!$U$5:$V$79,2),IF((C1879=14),VLOOKUP(J1879,'14 лет'!$U$5:$V$79,2),IF(C1879&gt;=15,"0")))))))))</f>
        <v>0</v>
      </c>
      <c r="L1879" s="28"/>
      <c r="M1879" s="17" t="str">
        <f>IF((C1879=12),VLOOKUP(L1879,'12 лет'!$W$5:$X$85,2),IF((C1879=13),VLOOKUP(L1879,'13 лет'!$W$5:$X$84,2),IF((C1879=14),VLOOKUP(L1879,'14 лет'!$W$5:$X$82,2),IF((C1879=15),VLOOKUP(L1879,'15 лет'!$U$5:$V$82,2),IF((C1879=16),VLOOKUP(L1879,'16 лет'!$U$5:$V$78,2),IF((C1879=17),VLOOKUP(L1879,'17 лет'!$U$5:$V$78,2),IF(C1879&lt;12,"0")))))))</f>
        <v>0</v>
      </c>
      <c r="N1879" s="14"/>
      <c r="O1879" s="17" t="str">
        <f>IF((C1879=15),VLOOKUP(N1879,'15 лет'!$W$5:$X$115,2),IF((C1879=16),VLOOKUP(N1879,'16 лет'!$W$5:$X$113,2),IF((C1879=17),VLOOKUP(N1879,'17 лет'!$W$5:$X$113,2),IF(C1879&lt;15,"0"))))</f>
        <v>0</v>
      </c>
      <c r="P1879" s="14"/>
      <c r="Q1879" s="17">
        <f>IF((C1879&lt;=7),VLOOKUP(P1879,'7 лет'!$U$5:$V$79,2),IF((C1879=8),VLOOKUP(P1879,'8 лет'!$U$5:$V$79,2),IF((C1879=9),VLOOKUP(P1879,'9 лет'!$U$5:$V$79,2),IF((C1879=10),VLOOKUP(P1879,'10 лет'!$U$5:$V$79,2),IF((C1879=11),VLOOKUP(P1879,'11 лет'!$U$5:$V$79,2),IF((C1879=12),VLOOKUP(P1879,'12 лет'!$Y$5:$Z$79,2),IF((C1879=13),VLOOKUP(P1879,'13 лет'!$Y$5:$Z$79,2),IF((C1879=14),VLOOKUP(P1879,'14 лет'!$Y$5:$Z$79,2),IF((C1879=15),VLOOKUP(P1879,'15 лет'!$Y$5:$Z$79,2),IF((C1879=16),VLOOKUP(P1879,'16 лет'!$Y$5:$Z$79,2),IF((C1879=17),VLOOKUP(P1879,'17 лет'!$Y$5:$Z$79,2))))))))))))</f>
        <v>35</v>
      </c>
      <c r="R1879" s="14"/>
      <c r="S1879" s="17">
        <f>IF((C1879&lt;=7),VLOOKUP(R1879,'7 лет'!$W$5:$X$79,2),IF((C1879=8),VLOOKUP(R1879,'8 лет'!$W$5:$X$79,2),IF((C1879=9),VLOOKUP(R1879,'9 лет'!$W$5:$X$79,2),IF((C1879=10),VLOOKUP(R1879,'10 лет'!$W$5:$X$79,2),IF((C1879=11),VLOOKUP(R1879,'11 лет'!$W$5:$X$79,2),IF((C1879=12),VLOOKUP(R1879,'12 лет'!$AA$5:$AB$79,2),IF((C1879=13),VLOOKUP(R1879,'13 лет'!$AA$5:$AB$79,2),IF((C1879=14),VLOOKUP(R1879,'14 лет'!$AA$5:$AB$79,2),IF((C1879=15),VLOOKUP(R1879,'15 лет'!$AA$5:$AB$79,2),IF((C1879=16),VLOOKUP(R1879,'16 лет'!$AA$5:$AB$79,2),IF((C1879=17),VLOOKUP(R1879,'17 лет'!$AA$5:$AB$79,2))))))))))))</f>
        <v>0</v>
      </c>
      <c r="T1879" s="35">
        <f t="shared" si="89"/>
        <v>35</v>
      </c>
      <c r="U1879" s="4">
        <f>'Личное первенство девушки'!U281</f>
        <v>7</v>
      </c>
      <c r="V1879" s="120"/>
      <c r="W1879" s="111"/>
      <c r="X1879" t="str">
        <f>P1862</f>
        <v>Субъект РФ 45</v>
      </c>
    </row>
    <row r="1880" spans="1:24" ht="18.75">
      <c r="A1880" s="28">
        <v>6</v>
      </c>
      <c r="B1880" s="84"/>
      <c r="C1880" s="30"/>
      <c r="D1880" s="14"/>
      <c r="E1880" s="17">
        <f>IF((C1880&lt;=7),VLOOKUP(D1880,'7 лет'!$M$5:$N$78,2),IF((C1880=8),VLOOKUP(D1880,'8 лет'!$M$5:$N$78,2),IF((C1880=9),VLOOKUP(D1880,'9 лет'!$M$5:$N$78,2),IF((C1880=10),VLOOKUP(D1880,'10 лет'!$M$5:$N$78,2),IF((C1880=11),VLOOKUP(D1880,'11 лет'!$M$5:$N$78,2),IF((C1880=12),VLOOKUP(D1880,'12 лет'!$O$5:$P$78,2),IF((C1880=13),VLOOKUP(D1880,'13 лет'!$O$5:$P$78,2),IF((C1880=14),VLOOKUP(D1880,'14 лет'!$O$5:$P$78,2),IF((C1880=15),VLOOKUP(D1880,'15 лет'!$O$5:$P$78,2),IF((C1880=16),VLOOKUP(D1880,'16 лет'!$O$5:$P$78,2),IF((C1880=17),VLOOKUP(D1880,'17 лет'!$O$5:$P$78,2))))))))))))</f>
        <v>0</v>
      </c>
      <c r="F1880" s="14"/>
      <c r="G1880" s="17">
        <f>IF((C1880&lt;=7),VLOOKUP(F1880,'7 лет'!$O$5:$P$79,2),IF((C1880=8),VLOOKUP(F1880,'8 лет'!$O$5:$P$79,2),IF((C1880=9),VLOOKUP(F1880,'9 лет'!$O$5:$P$79,2),IF((C1880=10),VLOOKUP(F1880,'10 лет'!$O$5:$P$79,2),IF((C1880=11),VLOOKUP(F1880,'11 лет'!$O$5:$P$79,2),IF((C1880=12),VLOOKUP(F1880,'12 лет'!$Q$5:$R$79,2),IF((C1880=13),VLOOKUP(F1880,'13 лет'!$Q$5:$R$79,2),IF((C1880=14),VLOOKUP(F1880,'14 лет'!$Q$5:$R$79,2),IF((C1880=15),VLOOKUP(F1880,'15 лет'!$Q$5:$R$79,2),IF((C1880=16),VLOOKUP(F1880,'16 лет'!$Q$5:$R$79,2),IF((C1880=17),VLOOKUP(F1880,'17 лет'!$Q$5:$R$79,2))))))))))))</f>
        <v>0</v>
      </c>
      <c r="H1880" s="14"/>
      <c r="I1880" s="17">
        <f>IF((C1880&lt;=7),VLOOKUP(H1880,'7 лет'!$Q$5:$R$79,2),IF((C1880=8),VLOOKUP(H1880,'8 лет'!$Q$5:$R$79,2),IF((C1880=9),VLOOKUP(H1880,'9 лет'!$Q$5:$R$79,2),IF((C1880=10),VLOOKUP(H1880,'10 лет'!$Q$5:$R$79,2),IF((C1880=11),VLOOKUP(H1880,'11 лет'!$Q$5:$R$79,2),IF((C1880=12),VLOOKUP(H1880,'12 лет'!$S$5:$T$79,2),IF((C1880=13),VLOOKUP(H1880,'13 лет'!$S$5:$T$79,2),IF((C1880=14),VLOOKUP(H1880,'14 лет'!$S$5:$T$79,2),IF((C1880=15),VLOOKUP(H1880,'15 лет'!$S$5:$T$79,2),IF((C1880=16),VLOOKUP(H1880,'16 лет'!$S$5:$T$79,2),IF((C1880=17),VLOOKUP(H1880,'17 лет'!$S$5:$T$79,2))))))))))))</f>
        <v>0</v>
      </c>
      <c r="J1880" s="14"/>
      <c r="K1880" s="17">
        <f>IF((C1880&lt;=7),VLOOKUP(J1880,'7 лет'!$S$5:$T$79,2),IF((C1880=8),VLOOKUP(J1880,'8 лет'!$S$5:$T$79,2),IF((C1880=9),VLOOKUP(J1880,'9 лет'!$S$5:$T$79,2),IF((C1880=10),VLOOKUP(J1880,'10 лет'!$S$5:$T$79,2),IF((C1880=11),VLOOKUP(J1880,'11 лет'!$S$5:$T$79,2),IF((C1880=12),VLOOKUP(J1880,'12 лет'!$U$5:$V$79,2),IF((C1880=13),VLOOKUP(J1880,'13 лет'!$U$5:$V$79,2),IF((C1880=14),VLOOKUP(J1880,'14 лет'!$U$5:$V$79,2),IF(C1880&gt;=15,"0")))))))))</f>
        <v>0</v>
      </c>
      <c r="L1880" s="28"/>
      <c r="M1880" s="17" t="str">
        <f>IF((C1880=12),VLOOKUP(L1880,'12 лет'!$W$5:$X$85,2),IF((C1880=13),VLOOKUP(L1880,'13 лет'!$W$5:$X$84,2),IF((C1880=14),VLOOKUP(L1880,'14 лет'!$W$5:$X$82,2),IF((C1880=15),VLOOKUP(L1880,'15 лет'!$U$5:$V$82,2),IF((C1880=16),VLOOKUP(L1880,'16 лет'!$U$5:$V$78,2),IF((C1880=17),VLOOKUP(L1880,'17 лет'!$U$5:$V$78,2),IF(C1880&lt;12,"0")))))))</f>
        <v>0</v>
      </c>
      <c r="N1880" s="14"/>
      <c r="O1880" s="17" t="str">
        <f>IF((C1880=15),VLOOKUP(N1880,'15 лет'!$W$5:$X$115,2),IF((C1880=16),VLOOKUP(N1880,'16 лет'!$W$5:$X$113,2),IF((C1880=17),VLOOKUP(N1880,'17 лет'!$W$5:$X$113,2),IF(C1880&lt;15,"0"))))</f>
        <v>0</v>
      </c>
      <c r="P1880" s="14"/>
      <c r="Q1880" s="17">
        <f>IF((C1880&lt;=7),VLOOKUP(P1880,'7 лет'!$U$5:$V$79,2),IF((C1880=8),VLOOKUP(P1880,'8 лет'!$U$5:$V$79,2),IF((C1880=9),VLOOKUP(P1880,'9 лет'!$U$5:$V$79,2),IF((C1880=10),VLOOKUP(P1880,'10 лет'!$U$5:$V$79,2),IF((C1880=11),VLOOKUP(P1880,'11 лет'!$U$5:$V$79,2),IF((C1880=12),VLOOKUP(P1880,'12 лет'!$Y$5:$Z$79,2),IF((C1880=13),VLOOKUP(P1880,'13 лет'!$Y$5:$Z$79,2),IF((C1880=14),VLOOKUP(P1880,'14 лет'!$Y$5:$Z$79,2),IF((C1880=15),VLOOKUP(P1880,'15 лет'!$Y$5:$Z$79,2),IF((C1880=16),VLOOKUP(P1880,'16 лет'!$Y$5:$Z$79,2),IF((C1880=17),VLOOKUP(P1880,'17 лет'!$Y$5:$Z$79,2))))))))))))</f>
        <v>35</v>
      </c>
      <c r="R1880" s="14"/>
      <c r="S1880" s="17">
        <f>IF((C1880&lt;=7),VLOOKUP(R1880,'7 лет'!$W$5:$X$79,2),IF((C1880=8),VLOOKUP(R1880,'8 лет'!$W$5:$X$79,2),IF((C1880=9),VLOOKUP(R1880,'9 лет'!$W$5:$X$79,2),IF((C1880=10),VLOOKUP(R1880,'10 лет'!$W$5:$X$79,2),IF((C1880=11),VLOOKUP(R1880,'11 лет'!$W$5:$X$79,2),IF((C1880=12),VLOOKUP(R1880,'12 лет'!$AA$5:$AB$79,2),IF((C1880=13),VLOOKUP(R1880,'13 лет'!$AA$5:$AB$79,2),IF((C1880=14),VLOOKUP(R1880,'14 лет'!$AA$5:$AB$79,2),IF((C1880=15),VLOOKUP(R1880,'15 лет'!$AA$5:$AB$79,2),IF((C1880=16),VLOOKUP(R1880,'16 лет'!$AA$5:$AB$79,2),IF((C1880=17),VLOOKUP(R1880,'17 лет'!$AA$5:$AB$79,2))))))))))))</f>
        <v>0</v>
      </c>
      <c r="T1880" s="35">
        <f t="shared" si="89"/>
        <v>35</v>
      </c>
      <c r="U1880" s="4">
        <f>'Личное первенство девушки'!U282</f>
        <v>7</v>
      </c>
      <c r="V1880" s="120"/>
      <c r="W1880" s="111"/>
      <c r="X1880" t="str">
        <f>P1862</f>
        <v>Субъект РФ 45</v>
      </c>
    </row>
    <row r="1881" spans="1:24" ht="18.75">
      <c r="A1881" s="122"/>
      <c r="B1881" s="123"/>
      <c r="C1881" s="123"/>
      <c r="D1881" s="123"/>
      <c r="E1881" s="123"/>
      <c r="F1881" s="123"/>
      <c r="G1881" s="123"/>
      <c r="H1881" s="123"/>
      <c r="I1881" s="123"/>
      <c r="J1881" s="123"/>
      <c r="K1881" s="123"/>
      <c r="L1881" s="123"/>
      <c r="M1881" s="123"/>
      <c r="N1881" s="123"/>
      <c r="O1881" s="123"/>
      <c r="P1881" s="128" t="s">
        <v>293</v>
      </c>
      <c r="Q1881" s="128"/>
      <c r="R1881" s="128"/>
      <c r="S1881" s="129"/>
      <c r="T1881" s="124">
        <f ca="1">SUMPRODUCT(LARGE($T$1875:$T$1880,ROW(INDIRECT("T1:T"&amp;Z17))))</f>
        <v>175</v>
      </c>
      <c r="U1881" s="125"/>
      <c r="V1881" s="120"/>
      <c r="W1881" s="111"/>
    </row>
    <row r="1882" spans="1:24" ht="30" customHeight="1">
      <c r="A1882" s="131"/>
      <c r="B1882" s="132"/>
      <c r="C1882" s="132"/>
      <c r="D1882" s="132"/>
      <c r="E1882" s="132"/>
      <c r="F1882" s="132"/>
      <c r="G1882" s="132"/>
      <c r="H1882" s="132"/>
      <c r="I1882" s="132"/>
      <c r="J1882" s="132"/>
      <c r="K1882" s="132"/>
      <c r="L1882" s="132"/>
      <c r="M1882" s="132"/>
      <c r="N1882" s="132"/>
      <c r="O1882" s="132"/>
      <c r="P1882" s="126" t="s">
        <v>294</v>
      </c>
      <c r="Q1882" s="126"/>
      <c r="R1882" s="126"/>
      <c r="S1882" s="126"/>
      <c r="T1882" s="133">
        <f ca="1">SUM(T1873+T1881)</f>
        <v>425</v>
      </c>
      <c r="U1882" s="134"/>
      <c r="V1882" s="121"/>
      <c r="W1882" s="112"/>
    </row>
    <row r="1883" spans="1:24">
      <c r="A1883" s="15"/>
      <c r="B1883" s="15"/>
      <c r="C1883" s="15"/>
      <c r="D1883" s="15"/>
      <c r="E1883" s="15"/>
      <c r="F1883" s="15"/>
      <c r="G1883" s="15"/>
      <c r="H1883" s="15"/>
      <c r="I1883" s="15"/>
      <c r="J1883" s="15"/>
      <c r="K1883" s="15"/>
      <c r="L1883" s="15"/>
      <c r="M1883" s="15"/>
      <c r="N1883" s="15"/>
      <c r="O1883" s="15"/>
      <c r="P1883" s="15"/>
      <c r="Q1883" s="15"/>
      <c r="R1883" s="15"/>
      <c r="S1883" s="15"/>
      <c r="T1883" s="15"/>
    </row>
    <row r="1884" spans="1:24">
      <c r="A1884" s="16"/>
      <c r="C1884" s="16"/>
      <c r="D1884" s="16"/>
      <c r="E1884" s="16"/>
      <c r="F1884" s="16"/>
      <c r="G1884" s="16"/>
      <c r="H1884" s="16"/>
      <c r="I1884" s="16"/>
      <c r="J1884" s="16"/>
      <c r="K1884" s="15"/>
      <c r="L1884" s="15"/>
      <c r="M1884" s="16"/>
      <c r="N1884" s="16"/>
      <c r="O1884" s="16"/>
      <c r="P1884" s="16"/>
      <c r="Q1884" s="16"/>
      <c r="R1884" s="16"/>
      <c r="S1884" s="16"/>
      <c r="T1884" s="16"/>
    </row>
    <row r="1885" spans="1:24">
      <c r="A1885" s="16"/>
      <c r="C1885" s="16"/>
      <c r="D1885" s="16"/>
      <c r="E1885" s="16"/>
      <c r="F1885" s="16"/>
      <c r="G1885" s="16"/>
      <c r="H1885" s="16"/>
      <c r="I1885" s="16"/>
      <c r="J1885" s="16"/>
      <c r="K1885" s="15"/>
      <c r="L1885" s="15"/>
      <c r="M1885" s="16"/>
      <c r="N1885" s="16"/>
      <c r="O1885" s="16"/>
      <c r="P1885" s="16"/>
      <c r="Q1885" s="16"/>
      <c r="R1885" s="16"/>
      <c r="S1885" s="16"/>
      <c r="T1885" s="16"/>
    </row>
    <row r="1886" spans="1:24" ht="16.5">
      <c r="A1886" s="15"/>
      <c r="B1886" s="81" t="s">
        <v>181</v>
      </c>
      <c r="C1886" s="15"/>
      <c r="D1886" s="15"/>
      <c r="E1886" s="15"/>
      <c r="F1886" s="15"/>
      <c r="G1886" s="15"/>
      <c r="H1886" s="15"/>
      <c r="I1886" s="15"/>
      <c r="J1886" s="15"/>
      <c r="K1886" s="15"/>
      <c r="L1886" s="15"/>
      <c r="M1886" s="15"/>
      <c r="N1886" s="15"/>
      <c r="O1886" s="15"/>
      <c r="P1886" s="15"/>
      <c r="Q1886" s="15"/>
      <c r="R1886" s="15"/>
      <c r="S1886" s="15"/>
      <c r="T1886" s="15"/>
    </row>
    <row r="1887" spans="1:24">
      <c r="A1887" s="15"/>
      <c r="B1887" s="16"/>
      <c r="C1887" s="16"/>
      <c r="D1887" s="15"/>
      <c r="E1887" s="15"/>
      <c r="F1887" s="15"/>
      <c r="G1887" s="15"/>
      <c r="H1887" s="15"/>
      <c r="I1887" s="15"/>
      <c r="J1887" s="15"/>
      <c r="K1887" s="15"/>
      <c r="L1887" s="15"/>
      <c r="M1887" s="15"/>
      <c r="N1887" s="15"/>
      <c r="O1887" s="15"/>
      <c r="P1887" s="15"/>
      <c r="Q1887" s="15"/>
      <c r="R1887" s="15"/>
      <c r="S1887" s="15"/>
      <c r="T1887" s="15"/>
    </row>
    <row r="1888" spans="1:24">
      <c r="A1888" s="15"/>
      <c r="B1888" s="15"/>
      <c r="C1888" s="16"/>
      <c r="D1888" s="15"/>
      <c r="E1888" s="15"/>
      <c r="F1888" s="15"/>
      <c r="G1888" s="15"/>
      <c r="H1888" s="15"/>
      <c r="I1888" s="15"/>
      <c r="J1888" s="15"/>
      <c r="K1888" s="15"/>
      <c r="L1888" s="15"/>
      <c r="M1888" s="15"/>
      <c r="N1888" s="15"/>
      <c r="O1888" s="15"/>
      <c r="P1888" s="15"/>
      <c r="Q1888" s="15"/>
      <c r="R1888" s="15"/>
      <c r="S1888" s="15"/>
      <c r="T1888" s="15"/>
    </row>
    <row r="1889" spans="1:23" ht="16.5">
      <c r="A1889" s="15"/>
      <c r="B1889" s="81" t="s">
        <v>182</v>
      </c>
      <c r="C1889" s="16"/>
      <c r="D1889" s="15"/>
      <c r="E1889" s="15"/>
      <c r="F1889" s="15"/>
      <c r="G1889" s="15"/>
      <c r="H1889" s="15"/>
      <c r="I1889" s="15"/>
      <c r="J1889" s="15"/>
      <c r="K1889" s="15"/>
      <c r="L1889" s="15"/>
      <c r="M1889" s="15"/>
      <c r="N1889" s="15"/>
      <c r="O1889" s="15"/>
      <c r="P1889" s="15"/>
      <c r="Q1889" s="15"/>
      <c r="R1889" s="15"/>
      <c r="S1889" s="15"/>
      <c r="T1889" s="15"/>
    </row>
    <row r="1891" spans="1:23" ht="18.75">
      <c r="A1891" s="113" t="s">
        <v>999</v>
      </c>
      <c r="B1891" s="113"/>
      <c r="C1891" s="113"/>
      <c r="D1891" s="113"/>
      <c r="E1891" s="113"/>
      <c r="F1891" s="113"/>
      <c r="G1891" s="113"/>
      <c r="H1891" s="113"/>
      <c r="I1891" s="113"/>
      <c r="J1891" s="113"/>
      <c r="K1891" s="113"/>
      <c r="L1891" s="113"/>
      <c r="M1891" s="113"/>
      <c r="N1891" s="113"/>
      <c r="O1891" s="113"/>
      <c r="P1891" s="113"/>
      <c r="Q1891" s="113"/>
      <c r="R1891" s="113"/>
      <c r="S1891" s="113"/>
      <c r="T1891" s="113"/>
      <c r="U1891" s="113"/>
      <c r="V1891" s="113"/>
      <c r="W1891" s="113"/>
    </row>
    <row r="1892" spans="1:23" ht="18.75">
      <c r="A1892" s="113" t="s">
        <v>998</v>
      </c>
      <c r="B1892" s="113"/>
      <c r="C1892" s="113"/>
      <c r="D1892" s="113"/>
      <c r="E1892" s="113"/>
      <c r="F1892" s="113"/>
      <c r="G1892" s="113"/>
      <c r="H1892" s="113"/>
      <c r="I1892" s="113"/>
      <c r="J1892" s="113"/>
      <c r="K1892" s="113"/>
      <c r="L1892" s="113"/>
      <c r="M1892" s="113"/>
      <c r="N1892" s="113"/>
      <c r="O1892" s="113"/>
      <c r="P1892" s="113"/>
      <c r="Q1892" s="113"/>
      <c r="R1892" s="113"/>
      <c r="S1892" s="113"/>
      <c r="T1892" s="113"/>
      <c r="U1892" s="113"/>
      <c r="V1892" s="113"/>
      <c r="W1892" s="113"/>
    </row>
    <row r="1894" spans="1:23">
      <c r="A1894" s="114" t="s">
        <v>169</v>
      </c>
      <c r="B1894" s="114"/>
      <c r="C1894" s="114"/>
      <c r="D1894" s="114"/>
      <c r="E1894" s="114"/>
      <c r="F1894" s="114"/>
      <c r="G1894" s="114"/>
      <c r="H1894" s="114"/>
      <c r="I1894" s="114"/>
      <c r="J1894" s="114"/>
      <c r="K1894" s="114"/>
      <c r="L1894" s="114"/>
      <c r="M1894" s="114"/>
      <c r="N1894" s="114"/>
      <c r="O1894" s="114"/>
      <c r="P1894" s="114"/>
      <c r="Q1894" s="114"/>
      <c r="R1894" s="114"/>
      <c r="S1894" s="114"/>
      <c r="T1894" s="114"/>
      <c r="U1894" s="114"/>
      <c r="V1894" s="114"/>
      <c r="W1894" s="114"/>
    </row>
    <row r="1895" spans="1:23">
      <c r="A1895" s="45"/>
      <c r="B1895" s="45"/>
      <c r="C1895" s="45"/>
      <c r="D1895" s="45"/>
      <c r="E1895" s="45"/>
      <c r="F1895" s="45"/>
      <c r="G1895" s="45"/>
      <c r="H1895" s="45"/>
      <c r="I1895" s="45"/>
      <c r="J1895" s="45"/>
      <c r="K1895" s="45"/>
      <c r="L1895" s="45"/>
      <c r="M1895" s="45"/>
      <c r="N1895" s="45"/>
      <c r="O1895" s="45"/>
      <c r="P1895" s="45"/>
      <c r="Q1895" s="45"/>
      <c r="R1895" s="45"/>
      <c r="S1895" s="45"/>
      <c r="T1895" s="45"/>
      <c r="U1895" s="45"/>
      <c r="V1895" s="45"/>
      <c r="W1895" s="45"/>
    </row>
    <row r="1896" spans="1:23" ht="18.75">
      <c r="A1896" s="115" t="s">
        <v>1013</v>
      </c>
      <c r="B1896" s="115"/>
      <c r="C1896" s="115"/>
      <c r="D1896" s="115"/>
      <c r="E1896" s="115"/>
      <c r="F1896" s="115"/>
      <c r="G1896" s="115"/>
      <c r="H1896" s="115"/>
      <c r="I1896" s="115"/>
      <c r="J1896" s="115"/>
      <c r="K1896" s="115"/>
      <c r="L1896" s="115"/>
      <c r="M1896" s="115"/>
      <c r="N1896" s="115"/>
      <c r="O1896" s="115"/>
      <c r="P1896" s="115"/>
      <c r="Q1896" s="115"/>
      <c r="R1896" s="115"/>
      <c r="S1896" s="115"/>
      <c r="T1896" s="115"/>
      <c r="U1896" s="115"/>
      <c r="V1896" s="115"/>
      <c r="W1896" s="115"/>
    </row>
    <row r="1897" spans="1:23" ht="18.75">
      <c r="A1897" s="115" t="s">
        <v>996</v>
      </c>
      <c r="B1897" s="115"/>
      <c r="C1897" s="115"/>
      <c r="D1897" s="115"/>
      <c r="E1897" s="115"/>
      <c r="F1897" s="115"/>
      <c r="G1897" s="115"/>
      <c r="H1897" s="115"/>
      <c r="I1897" s="115"/>
      <c r="J1897" s="115"/>
      <c r="K1897" s="115"/>
      <c r="L1897" s="115"/>
      <c r="M1897" s="115"/>
      <c r="N1897" s="115"/>
      <c r="O1897" s="115"/>
      <c r="P1897" s="115"/>
      <c r="Q1897" s="115"/>
      <c r="R1897" s="115"/>
      <c r="S1897" s="115"/>
      <c r="T1897" s="115"/>
      <c r="U1897" s="115"/>
      <c r="V1897" s="115"/>
      <c r="W1897" s="115"/>
    </row>
    <row r="1898" spans="1:23" ht="18.75">
      <c r="A1898" s="116" t="s">
        <v>997</v>
      </c>
      <c r="B1898" s="116"/>
      <c r="C1898" s="116"/>
      <c r="D1898" s="116"/>
      <c r="E1898" s="116"/>
      <c r="F1898" s="116"/>
      <c r="G1898" s="116"/>
      <c r="H1898" s="116"/>
      <c r="I1898" s="116"/>
      <c r="J1898" s="116"/>
      <c r="K1898" s="116"/>
      <c r="L1898" s="116"/>
      <c r="M1898" s="116"/>
      <c r="N1898" s="116"/>
      <c r="O1898" s="116"/>
      <c r="P1898" s="116"/>
      <c r="Q1898" s="116"/>
      <c r="R1898" s="116"/>
      <c r="S1898" s="116"/>
      <c r="T1898" s="116"/>
      <c r="U1898" s="116"/>
      <c r="V1898" s="116"/>
      <c r="W1898" s="116"/>
    </row>
    <row r="1899" spans="1:23" ht="18.75">
      <c r="A1899" s="52"/>
      <c r="B1899" s="52"/>
      <c r="C1899" s="52"/>
      <c r="D1899" s="52"/>
      <c r="E1899" s="52"/>
      <c r="F1899" s="52"/>
      <c r="G1899" s="52"/>
      <c r="H1899" s="52"/>
      <c r="I1899" s="52"/>
      <c r="J1899" s="52"/>
      <c r="K1899" s="52"/>
      <c r="L1899" s="52"/>
      <c r="M1899" s="52"/>
      <c r="N1899" s="52"/>
      <c r="O1899" s="52"/>
      <c r="P1899" s="52"/>
      <c r="Q1899" s="52"/>
      <c r="R1899" s="52"/>
      <c r="S1899" s="52"/>
      <c r="T1899" s="52"/>
      <c r="U1899" s="52"/>
      <c r="V1899" s="52"/>
    </row>
    <row r="1900" spans="1:23">
      <c r="A1900" s="10"/>
      <c r="B1900" s="10"/>
      <c r="C1900" s="10"/>
      <c r="D1900" s="10"/>
      <c r="E1900" s="10"/>
      <c r="F1900" s="10"/>
      <c r="G1900" s="10"/>
      <c r="H1900" s="10"/>
      <c r="I1900" s="10"/>
      <c r="J1900" s="10"/>
      <c r="K1900" s="10"/>
      <c r="L1900" s="10"/>
      <c r="M1900" s="10"/>
      <c r="N1900" s="10"/>
      <c r="O1900" s="10"/>
      <c r="P1900" s="10"/>
      <c r="Q1900" s="10"/>
      <c r="R1900" s="10"/>
      <c r="S1900" s="10"/>
      <c r="T1900" s="10"/>
    </row>
    <row r="1901" spans="1:23" ht="18.75">
      <c r="A1901" s="117" t="s">
        <v>1000</v>
      </c>
      <c r="B1901" s="117"/>
      <c r="C1901" s="49"/>
      <c r="D1901" s="49"/>
      <c r="E1901" s="49"/>
      <c r="F1901" s="49"/>
      <c r="G1901" s="49"/>
      <c r="H1901" s="49"/>
      <c r="I1901" s="49"/>
      <c r="J1901" s="49"/>
      <c r="K1901" s="49"/>
      <c r="L1901" s="49"/>
      <c r="M1901" s="49"/>
      <c r="N1901" s="49"/>
      <c r="O1901" s="49"/>
      <c r="P1901" s="49"/>
      <c r="Q1901" s="49"/>
      <c r="R1901" s="49"/>
      <c r="S1901" s="49"/>
      <c r="T1901" s="49"/>
    </row>
    <row r="1902" spans="1:23" ht="18.75">
      <c r="A1902" s="117" t="s">
        <v>1001</v>
      </c>
      <c r="B1902" s="117"/>
      <c r="C1902" s="44"/>
      <c r="D1902" s="44"/>
      <c r="E1902" s="44"/>
      <c r="F1902" s="44"/>
      <c r="G1902" s="44"/>
      <c r="H1902" s="44"/>
      <c r="I1902" s="44"/>
      <c r="J1902" s="44"/>
      <c r="K1902" s="44"/>
      <c r="L1902" s="44"/>
      <c r="M1902" s="44"/>
      <c r="N1902" s="44"/>
      <c r="O1902" s="44"/>
      <c r="P1902" s="44"/>
      <c r="Q1902" s="44"/>
      <c r="R1902" s="44"/>
      <c r="S1902" s="44"/>
      <c r="T1902" s="44"/>
    </row>
    <row r="1903" spans="1:23" ht="18.75">
      <c r="A1903" s="117"/>
      <c r="B1903" s="117"/>
      <c r="D1903" s="49"/>
      <c r="E1903" s="49"/>
      <c r="F1903" s="49"/>
      <c r="G1903" s="49"/>
      <c r="H1903" s="49"/>
      <c r="I1903" s="49"/>
      <c r="J1903" s="49"/>
      <c r="K1903" s="49"/>
      <c r="L1903" s="49"/>
      <c r="M1903" s="49"/>
      <c r="N1903" s="49"/>
      <c r="O1903" s="49"/>
      <c r="P1903" s="49"/>
      <c r="Q1903" s="49"/>
      <c r="R1903" s="49"/>
      <c r="S1903" s="49"/>
      <c r="T1903" s="49"/>
    </row>
    <row r="1904" spans="1:23" ht="18.75">
      <c r="A1904" s="118" t="s">
        <v>233</v>
      </c>
      <c r="B1904" s="118"/>
      <c r="C1904" s="118"/>
      <c r="D1904" s="118"/>
      <c r="E1904" s="118"/>
      <c r="F1904" s="118"/>
      <c r="G1904" s="118"/>
      <c r="H1904" s="118"/>
      <c r="I1904" s="118"/>
      <c r="J1904" s="118"/>
      <c r="K1904" s="118"/>
      <c r="L1904" s="118"/>
      <c r="M1904" s="118"/>
      <c r="N1904" s="118"/>
      <c r="O1904" s="118"/>
      <c r="P1904" s="141" t="s">
        <v>337</v>
      </c>
      <c r="Q1904" s="141"/>
      <c r="R1904" s="141"/>
      <c r="S1904" s="141"/>
      <c r="T1904" s="141"/>
      <c r="U1904" s="141"/>
      <c r="V1904" s="141"/>
    </row>
    <row r="1905" spans="1:24">
      <c r="A1905" s="29"/>
      <c r="B1905" s="29"/>
      <c r="C1905" s="29"/>
      <c r="D1905" s="29"/>
      <c r="E1905" s="29"/>
      <c r="F1905" s="29"/>
      <c r="G1905" s="29"/>
      <c r="H1905" s="29"/>
      <c r="I1905" s="29"/>
      <c r="J1905" s="29"/>
      <c r="K1905" s="29"/>
      <c r="L1905" s="29"/>
      <c r="M1905" s="29"/>
      <c r="N1905" s="29"/>
      <c r="O1905" s="29"/>
      <c r="P1905" s="29"/>
      <c r="Q1905" s="29"/>
      <c r="R1905" s="29"/>
      <c r="S1905" s="29"/>
      <c r="T1905" s="29"/>
    </row>
    <row r="1906" spans="1:24" ht="24.75" customHeight="1">
      <c r="A1906" s="130" t="s">
        <v>170</v>
      </c>
      <c r="B1906" s="130"/>
      <c r="C1906" s="130"/>
      <c r="D1906" s="130"/>
      <c r="E1906" s="130"/>
      <c r="F1906" s="130"/>
      <c r="G1906" s="130"/>
      <c r="H1906" s="130"/>
      <c r="I1906" s="130"/>
      <c r="J1906" s="130"/>
      <c r="K1906" s="130"/>
      <c r="L1906" s="130"/>
      <c r="M1906" s="130"/>
      <c r="N1906" s="130"/>
      <c r="O1906" s="130"/>
      <c r="P1906" s="130"/>
      <c r="Q1906" s="130"/>
      <c r="R1906" s="130"/>
      <c r="S1906" s="130"/>
      <c r="T1906" s="138" t="s">
        <v>178</v>
      </c>
      <c r="U1906" s="109" t="s">
        <v>291</v>
      </c>
      <c r="V1906" s="109" t="s">
        <v>295</v>
      </c>
      <c r="W1906" s="109" t="s">
        <v>1014</v>
      </c>
    </row>
    <row r="1907" spans="1:24" ht="66.75" customHeight="1">
      <c r="A1907" s="109" t="s">
        <v>171</v>
      </c>
      <c r="B1907" s="130" t="s">
        <v>172</v>
      </c>
      <c r="C1907" s="109" t="s">
        <v>173</v>
      </c>
      <c r="D1907" s="109" t="s">
        <v>174</v>
      </c>
      <c r="E1907" s="109"/>
      <c r="F1907" s="109" t="s">
        <v>175</v>
      </c>
      <c r="G1907" s="109"/>
      <c r="H1907" s="109" t="s">
        <v>176</v>
      </c>
      <c r="I1907" s="109"/>
      <c r="J1907" s="109" t="s">
        <v>1002</v>
      </c>
      <c r="K1907" s="109"/>
      <c r="L1907" s="109" t="s">
        <v>1003</v>
      </c>
      <c r="M1907" s="109"/>
      <c r="N1907" s="109" t="s">
        <v>1004</v>
      </c>
      <c r="O1907" s="109"/>
      <c r="P1907" s="109" t="s">
        <v>7</v>
      </c>
      <c r="Q1907" s="109"/>
      <c r="R1907" s="109" t="s">
        <v>177</v>
      </c>
      <c r="S1907" s="109"/>
      <c r="T1907" s="139"/>
      <c r="U1907" s="109"/>
      <c r="V1907" s="109"/>
      <c r="W1907" s="109"/>
    </row>
    <row r="1908" spans="1:24" ht="16.5">
      <c r="A1908" s="109"/>
      <c r="B1908" s="130"/>
      <c r="C1908" s="109"/>
      <c r="D1908" s="51" t="s">
        <v>179</v>
      </c>
      <c r="E1908" s="53" t="s">
        <v>3</v>
      </c>
      <c r="F1908" s="51" t="s">
        <v>179</v>
      </c>
      <c r="G1908" s="53" t="s">
        <v>3</v>
      </c>
      <c r="H1908" s="51" t="s">
        <v>179</v>
      </c>
      <c r="I1908" s="53" t="s">
        <v>3</v>
      </c>
      <c r="J1908" s="51" t="s">
        <v>179</v>
      </c>
      <c r="K1908" s="53" t="s">
        <v>3</v>
      </c>
      <c r="L1908" s="51" t="s">
        <v>179</v>
      </c>
      <c r="M1908" s="53" t="s">
        <v>3</v>
      </c>
      <c r="N1908" s="51" t="s">
        <v>179</v>
      </c>
      <c r="O1908" s="53" t="s">
        <v>3</v>
      </c>
      <c r="P1908" s="51" t="s">
        <v>179</v>
      </c>
      <c r="Q1908" s="53" t="s">
        <v>3</v>
      </c>
      <c r="R1908" s="51" t="s">
        <v>179</v>
      </c>
      <c r="S1908" s="53" t="s">
        <v>3</v>
      </c>
      <c r="T1908" s="140"/>
      <c r="U1908" s="109"/>
      <c r="V1908" s="109"/>
      <c r="W1908" s="109"/>
    </row>
    <row r="1909" spans="1:24" ht="18.75">
      <c r="A1909" s="28">
        <v>1</v>
      </c>
      <c r="B1909" s="79"/>
      <c r="C1909" s="28"/>
      <c r="D1909" s="28"/>
      <c r="E1909" s="17">
        <f>IF((C1909&lt;=7),VLOOKUP(D1909,'7 лет'!$A$5:$B$78,2),IF((C1909=8),VLOOKUP(D1909,'8 лет'!$A$5:$B$78,2),IF((C1909=9),VLOOKUP(D1909,'9 лет'!$A$5:$B$78,2),IF((C1909=10),VLOOKUP(D1909,'10 лет'!$A$5:$B$78,2),IF((C1909=11),VLOOKUP(D1909,'11 лет'!$A$5:$B$78,2),IF((C1909=12),VLOOKUP(D1909,'12 лет'!$A$5:$B$78,2),IF((C1909=13),VLOOKUP(D1909,'13 лет'!$A$5:$B$78,2),IF((C1909=14),VLOOKUP(D1909,'14 лет'!$A$5:$B$78,2),IF((C1909=15),VLOOKUP(D1909,'15 лет'!$A$5:$B$78,2),IF((C1909=16),VLOOKUP(D1909,'16 лет'!$A$5:$B$78,2),IF((C1909=17),VLOOKUP(D1909,'17 лет'!$A$5:$B$78,2))))))))))))</f>
        <v>0</v>
      </c>
      <c r="F1909" s="28"/>
      <c r="G1909" s="17">
        <f>IF((C1909&lt;=7),VLOOKUP(F1909,'7 лет'!$C$5:$D$79,2),IF((C1909=8),VLOOKUP(F1909,'8 лет'!$C$5:$D$79,2),IF((C1909=9),VLOOKUP(F1909,'9 лет'!$C$5:$D$79,2),IF((C1909=10),VLOOKUP(F1909,'10 лет'!$C$5:$D$79,2),IF((C1909=11),VLOOKUP(F1909,'11 лет'!$C$5:$D$79,2),IF((C1909=12),VLOOKUP(F1909,'12 лет'!$C$5:$D$79,2),IF((C1909=13),VLOOKUP(F1909,'13 лет'!$C$5:$D$79,2),IF((C1909=14),VLOOKUP(F1909,'14 лет'!$C$5:$D$79,2),IF((C1909=15),VLOOKUP(F1909,'15 лет'!$C$5:$D$79,2),IF((C1909=16),VLOOKUP(F1909,'16 лет'!$C$5:$D$79,2),IF((C1909=17),VLOOKUP(F1909,'17 лет'!$C$5:$D$79,2))))))))))))</f>
        <v>0</v>
      </c>
      <c r="H1909" s="28"/>
      <c r="I1909" s="17">
        <f>IF((C1909&lt;=7),VLOOKUP(H1909,'7 лет'!$E$5:$F$79,2),IF((C1909=8),VLOOKUP(H1909,'8 лет'!$E$5:$F$79,2),IF((C1909=9),VLOOKUP(H1909,'9 лет'!$E$5:$F$79,2),IF((C1909=10),VLOOKUP(H1909,'10 лет'!$E$5:$F$79,2),IF((C1909=11),VLOOKUP(H1909,'11 лет'!$E$5:$F$79,2),IF((C1909=12),VLOOKUP(H1909,'12 лет'!$E$5:$F$79,2),IF((C1909=13),VLOOKUP(H1909,'13 лет'!$E$5:$F$79,2),IF((C1909=14),VLOOKUP(H1909,'14 лет'!$E$5:$F$79,2),IF((C1909=15),VLOOKUP(H1909,'15 лет'!$E$5:$F$79,2),IF((C1909=16),VLOOKUP(H1909,'16 лет'!$E$5:$F$79,2),IF((C1909=17),VLOOKUP(H1909,'17 лет'!$E$5:$F$79,2))))))))))))</f>
        <v>0</v>
      </c>
      <c r="J1909" s="28"/>
      <c r="K1909" s="17">
        <f>IF((C1909&lt;=7),VLOOKUP(J1909,'7 лет'!$G$5:$H$79,2),IF((C1909=8),VLOOKUP(J1909,'8 лет'!$G$5:$H$79,2),IF((C1909=9),VLOOKUP(J1909,'9 лет'!$G$5:$H$79,2),IF((C1909=10),VLOOKUP(J1909,'10 лет'!$G$5:$H$79,2),IF((C1909=11),VLOOKUP(J1909,'11 лет'!$G$5:$H$79,2),IF((C1909=12),VLOOKUP(J1909,'12 лет'!$G$5:$H$79,2),IF((C1909=13),VLOOKUP(J1909,'13 лет'!$G$5:$H$79,2),IF((C1909=14),VLOOKUP(J1909,'14 лет'!$G$5:$H$79,2),IF(C1909&gt;=15,"0")))))))))</f>
        <v>0</v>
      </c>
      <c r="L1909" s="28"/>
      <c r="M1909" s="17" t="str">
        <f>IF((C1909=12),VLOOKUP(L1909,'12 лет'!$I$5:$J$81,2),IF((C1909=13),VLOOKUP(L1909,'13 лет'!$I$5:$J$81,2),IF((C1909=14),VLOOKUP(L1909,'14 лет'!$I$5:$J$80,2),IF((C1909=15),VLOOKUP(L1909,'15 лет'!$G$5:$H$82,2),IF((C1909=16),VLOOKUP(L1909,'16 лет'!$G$5:$H$81,2),IF((C1909=17),VLOOKUP(L1909,'17 лет'!$G$5:$H$81,2),IF(C1909&lt;12,"0")))))))</f>
        <v>0</v>
      </c>
      <c r="N1909" s="28"/>
      <c r="O1909" s="17" t="str">
        <f>IF((C1909=15),VLOOKUP(N1909,'15 лет'!$I$5:$J$100,2),IF((C1909=16),VLOOKUP(N1909,'16 лет'!$I$5:$J$94,2),IF((C1909=17),VLOOKUP(N1909,'17 лет'!$I$5:$J$97,2),IF(C1909&lt;15,"0"))))</f>
        <v>0</v>
      </c>
      <c r="P1909" s="11"/>
      <c r="Q1909" s="17">
        <f>IF((C1909&lt;=7),VLOOKUP(P1909,'7 лет'!$I$5:$J$79,2),IF((C1909=8),VLOOKUP(P1909,'8 лет'!$I$5:$J$79,2),IF((C1909=9),VLOOKUP(P1909,'9 лет'!$I$5:$J$79,2),IF((C1909=10),VLOOKUP(P1909,'10 лет'!$I$5:$J$79,2),IF((C1909=11),VLOOKUP(P1909,'11 лет'!$I$5:$J$79,2),IF((C1909=12),VLOOKUP(P1909,'12 лет'!$K$5:$L$79,2),IF((C1909=13),VLOOKUP(P1909,'13 лет'!$K$5:$L$79,2),IF((C1909=14),VLOOKUP(P1909,'14 лет'!$K$5:$L$79,2),IF((C1909=15),VLOOKUP(P1909,'15 лет'!$K$5:$L$79,2),IF((C1909=16),VLOOKUP(P1909,'16 лет'!$K$5:$L$79,2),IF((C1909=17),VLOOKUP(P1909,'17 лет'!$K$5:$L$79,2),)))))))))))</f>
        <v>50</v>
      </c>
      <c r="R1909" s="28"/>
      <c r="S1909" s="17">
        <f>IF((C1909&lt;=7),VLOOKUP(R1909,'7 лет'!$K$5:$L$79,2),IF((C1909=8),VLOOKUP(R1909,'8 лет'!$K$5:$L$79,2),IF((C1909=9),VLOOKUP(R1909,'9 лет'!$K$5:$L$79,2),IF((C1909=10),VLOOKUP(R1909,'10 лет'!$K$5:$L$79,2),IF((C1909=11),VLOOKUP(R1909,'11 лет'!$K$5:$L$79,2),IF((C1909=12),VLOOKUP(R1909,'12 лет'!$M$5:$N$79,2),IF((C1909=13),VLOOKUP(R1909,'13 лет'!$M$5:$N$79,2),IF((C1909=14),VLOOKUP(R1909,'14 лет'!$M$5:$N$79,2),IF((C1909=15),VLOOKUP(R1909,'15 лет'!$M$5:$N$79,2),IF((C1909=16),VLOOKUP(R1909,'16 лет'!$M$5:$N$79,2),IF((C1909=17),VLOOKUP(R1909,'17 лет'!$M$5:$N$79,2))))))))))))</f>
        <v>0</v>
      </c>
      <c r="T1909" s="34">
        <f t="shared" ref="T1909:T1914" si="90">SUM(E1909+G1909+I1909+K1909+M1909+O1909+Q1909+S1909)</f>
        <v>50</v>
      </c>
      <c r="U1909" s="4">
        <f>'Личное первенство юноши'!U283</f>
        <v>7</v>
      </c>
      <c r="V1909" s="119">
        <f ca="1">'Командный зачет'!G55</f>
        <v>2</v>
      </c>
      <c r="W1909" s="110">
        <f ca="1">SUM(V1909*2)</f>
        <v>4</v>
      </c>
      <c r="X1909" t="str">
        <f>P1904</f>
        <v>Субъект РФ 46</v>
      </c>
    </row>
    <row r="1910" spans="1:24" ht="18.75">
      <c r="A1910" s="28">
        <v>2</v>
      </c>
      <c r="B1910" s="79"/>
      <c r="C1910" s="28"/>
      <c r="D1910" s="28"/>
      <c r="E1910" s="17">
        <f>IF((C1910&lt;=7),VLOOKUP(D1910,'7 лет'!$A$5:$B$78,2),IF((C1910=8),VLOOKUP(D1910,'8 лет'!$A$5:$B$78,2),IF((C1910=9),VLOOKUP(D1910,'9 лет'!$A$5:$B$78,2),IF((C1910=10),VLOOKUP(D1910,'10 лет'!$A$5:$B$78,2),IF((C1910=11),VLOOKUP(D1910,'11 лет'!$A$5:$B$78,2),IF((C1910=12),VLOOKUP(D1910,'12 лет'!$A$5:$B$78,2),IF((C1910=13),VLOOKUP(D1910,'13 лет'!$A$5:$B$78,2),IF((C1910=14),VLOOKUP(D1910,'14 лет'!$A$5:$B$78,2),IF((C1910=15),VLOOKUP(D1910,'15 лет'!$A$5:$B$78,2),IF((C1910=16),VLOOKUP(D1910,'16 лет'!$A$5:$B$78,2),IF((C1910=17),VLOOKUP(D1910,'17 лет'!$A$5:$B$78,2))))))))))))</f>
        <v>0</v>
      </c>
      <c r="F1910" s="28"/>
      <c r="G1910" s="17">
        <f>IF((C1910&lt;=7),VLOOKUP(F1910,'7 лет'!$C$5:$D$79,2),IF((C1910=8),VLOOKUP(F1910,'8 лет'!$C$5:$D$79,2),IF((C1910=9),VLOOKUP(F1910,'9 лет'!$C$5:$D$79,2),IF((C1910=10),VLOOKUP(F1910,'10 лет'!$C$5:$D$79,2),IF((C1910=11),VLOOKUP(F1910,'11 лет'!$C$5:$D$79,2),IF((C1910=12),VLOOKUP(F1910,'12 лет'!$C$5:$D$79,2),IF((C1910=13),VLOOKUP(F1910,'13 лет'!$C$5:$D$79,2),IF((C1910=14),VLOOKUP(F1910,'14 лет'!$C$5:$D$79,2),IF((C1910=15),VLOOKUP(F1910,'15 лет'!$C$5:$D$79,2),IF((C1910=16),VLOOKUP(F1910,'16 лет'!$C$5:$D$79,2),IF((C1910=17),VLOOKUP(F1910,'17 лет'!$C$5:$D$79,2))))))))))))</f>
        <v>0</v>
      </c>
      <c r="H1910" s="28"/>
      <c r="I1910" s="17">
        <f>IF((C1910&lt;=7),VLOOKUP(H1910,'7 лет'!$E$5:$F$79,2),IF((C1910=8),VLOOKUP(H1910,'8 лет'!$E$5:$F$79,2),IF((C1910=9),VLOOKUP(H1910,'9 лет'!$E$5:$F$79,2),IF((C1910=10),VLOOKUP(H1910,'10 лет'!$E$5:$F$79,2),IF((C1910=11),VLOOKUP(H1910,'11 лет'!$E$5:$F$79,2),IF((C1910=12),VLOOKUP(H1910,'12 лет'!$E$5:$F$79,2),IF((C1910=13),VLOOKUP(H1910,'13 лет'!$E$5:$F$79,2),IF((C1910=14),VLOOKUP(H1910,'14 лет'!$E$5:$F$79,2),IF((C1910=15),VLOOKUP(H1910,'15 лет'!$E$5:$F$79,2),IF((C1910=16),VLOOKUP(H1910,'16 лет'!$E$5:$F$79,2),IF((C1910=17),VLOOKUP(H1910,'17 лет'!$E$5:$F$79,2))))))))))))</f>
        <v>0</v>
      </c>
      <c r="J1910" s="28"/>
      <c r="K1910" s="17">
        <f>IF((C1910&lt;=7),VLOOKUP(J1910,'7 лет'!$G$5:$H$79,2),IF((C1910=8),VLOOKUP(J1910,'8 лет'!$G$5:$H$79,2),IF((C1910=9),VLOOKUP(J1910,'9 лет'!$G$5:$H$79,2),IF((C1910=10),VLOOKUP(J1910,'10 лет'!$G$5:$H$79,2),IF((C1910=11),VLOOKUP(J1910,'11 лет'!$G$5:$H$79,2),IF((C1910=12),VLOOKUP(J1910,'12 лет'!$G$5:$H$79,2),IF((C1910=13),VLOOKUP(J1910,'13 лет'!$G$5:$H$79,2),IF((C1910=14),VLOOKUP(J1910,'14 лет'!$G$5:$H$79,2),IF(C1910&gt;=15,"0")))))))))</f>
        <v>0</v>
      </c>
      <c r="L1910" s="28"/>
      <c r="M1910" s="17" t="str">
        <f>IF((C1910=12),VLOOKUP(L1910,'12 лет'!$I$5:$J$81,2),IF((C1910=13),VLOOKUP(L1910,'13 лет'!$I$5:$J$81,2),IF((C1910=14),VLOOKUP(L1910,'14 лет'!$I$5:$J$80,2),IF((C1910=15),VLOOKUP(L1910,'15 лет'!$G$5:$H$82,2),IF((C1910=16),VLOOKUP(L1910,'16 лет'!$G$5:$H$81,2),IF((C1910=17),VLOOKUP(L1910,'17 лет'!$G$5:$H$81,2),IF(C1910&lt;12,"0")))))))</f>
        <v>0</v>
      </c>
      <c r="N1910" s="28"/>
      <c r="O1910" s="17" t="str">
        <f>IF((C1910=15),VLOOKUP(N1910,'15 лет'!$I$5:$J$100,2),IF((C1910=16),VLOOKUP(N1910,'16 лет'!$I$5:$J$94,2),IF((C1910=17),VLOOKUP(N1910,'17 лет'!$I$5:$J$97,2),IF(C1910&lt;15,"0"))))</f>
        <v>0</v>
      </c>
      <c r="P1910" s="11"/>
      <c r="Q1910" s="17">
        <f>IF((C1910&lt;=7),VLOOKUP(P1910,'7 лет'!$I$5:$J$79,2),IF((C1910=8),VLOOKUP(P1910,'8 лет'!$I$5:$J$79,2),IF((C1910=9),VLOOKUP(P1910,'9 лет'!$I$5:$J$79,2),IF((C1910=10),VLOOKUP(P1910,'10 лет'!$I$5:$J$79,2),IF((C1910=11),VLOOKUP(P1910,'11 лет'!$I$5:$J$79,2),IF((C1910=12),VLOOKUP(P1910,'12 лет'!$K$5:$L$79,2),IF((C1910=13),VLOOKUP(P1910,'13 лет'!$K$5:$L$79,2),IF((C1910=14),VLOOKUP(P1910,'14 лет'!$K$5:$L$79,2),IF((C1910=15),VLOOKUP(P1910,'15 лет'!$K$5:$L$79,2),IF((C1910=16),VLOOKUP(P1910,'16 лет'!$K$5:$L$79,2),IF((C1910=17),VLOOKUP(P1910,'17 лет'!$K$5:$L$79,2),)))))))))))</f>
        <v>50</v>
      </c>
      <c r="R1910" s="28"/>
      <c r="S1910" s="17">
        <f>IF((C1910&lt;=7),VLOOKUP(R1910,'7 лет'!$K$5:$L$79,2),IF((C1910=8),VLOOKUP(R1910,'8 лет'!$K$5:$L$79,2),IF((C1910=9),VLOOKUP(R1910,'9 лет'!$K$5:$L$79,2),IF((C1910=10),VLOOKUP(R1910,'10 лет'!$K$5:$L$79,2),IF((C1910=11),VLOOKUP(R1910,'11 лет'!$K$5:$L$79,2),IF((C1910=12),VLOOKUP(R1910,'12 лет'!$M$5:$N$79,2),IF((C1910=13),VLOOKUP(R1910,'13 лет'!$M$5:$N$79,2),IF((C1910=14),VLOOKUP(R1910,'14 лет'!$M$5:$N$79,2),IF((C1910=15),VLOOKUP(R1910,'15 лет'!$M$5:$N$79,2),IF((C1910=16),VLOOKUP(R1910,'16 лет'!$M$5:$N$79,2),IF((C1910=17),VLOOKUP(R1910,'17 лет'!$M$5:$N$79,2))))))))))))</f>
        <v>0</v>
      </c>
      <c r="T1910" s="34">
        <f t="shared" si="90"/>
        <v>50</v>
      </c>
      <c r="U1910" s="4">
        <f>'Личное первенство юноши'!U284</f>
        <v>7</v>
      </c>
      <c r="V1910" s="120"/>
      <c r="W1910" s="111"/>
      <c r="X1910" t="str">
        <f>P1904</f>
        <v>Субъект РФ 46</v>
      </c>
    </row>
    <row r="1911" spans="1:24" ht="18.75">
      <c r="A1911" s="28">
        <v>3</v>
      </c>
      <c r="B1911" s="79"/>
      <c r="C1911" s="28"/>
      <c r="D1911" s="28"/>
      <c r="E1911" s="17">
        <f>IF((C1911&lt;=7),VLOOKUP(D1911,'7 лет'!$A$5:$B$78,2),IF((C1911=8),VLOOKUP(D1911,'8 лет'!$A$5:$B$78,2),IF((C1911=9),VLOOKUP(D1911,'9 лет'!$A$5:$B$78,2),IF((C1911=10),VLOOKUP(D1911,'10 лет'!$A$5:$B$78,2),IF((C1911=11),VLOOKUP(D1911,'11 лет'!$A$5:$B$78,2),IF((C1911=12),VLOOKUP(D1911,'12 лет'!$A$5:$B$78,2),IF((C1911=13),VLOOKUP(D1911,'13 лет'!$A$5:$B$78,2),IF((C1911=14),VLOOKUP(D1911,'14 лет'!$A$5:$B$78,2),IF((C1911=15),VLOOKUP(D1911,'15 лет'!$A$5:$B$78,2),IF((C1911=16),VLOOKUP(D1911,'16 лет'!$A$5:$B$78,2),IF((C1911=17),VLOOKUP(D1911,'17 лет'!$A$5:$B$78,2))))))))))))</f>
        <v>0</v>
      </c>
      <c r="F1911" s="28"/>
      <c r="G1911" s="17">
        <f>IF((C1911&lt;=7),VLOOKUP(F1911,'7 лет'!$C$5:$D$79,2),IF((C1911=8),VLOOKUP(F1911,'8 лет'!$C$5:$D$79,2),IF((C1911=9),VLOOKUP(F1911,'9 лет'!$C$5:$D$79,2),IF((C1911=10),VLOOKUP(F1911,'10 лет'!$C$5:$D$79,2),IF((C1911=11),VLOOKUP(F1911,'11 лет'!$C$5:$D$79,2),IF((C1911=12),VLOOKUP(F1911,'12 лет'!$C$5:$D$79,2),IF((C1911=13),VLOOKUP(F1911,'13 лет'!$C$5:$D$79,2),IF((C1911=14),VLOOKUP(F1911,'14 лет'!$C$5:$D$79,2),IF((C1911=15),VLOOKUP(F1911,'15 лет'!$C$5:$D$79,2),IF((C1911=16),VLOOKUP(F1911,'16 лет'!$C$5:$D$79,2),IF((C1911=17),VLOOKUP(F1911,'17 лет'!$C$5:$D$79,2))))))))))))</f>
        <v>0</v>
      </c>
      <c r="H1911" s="28"/>
      <c r="I1911" s="17">
        <f>IF((C1911&lt;=7),VLOOKUP(H1911,'7 лет'!$E$5:$F$79,2),IF((C1911=8),VLOOKUP(H1911,'8 лет'!$E$5:$F$79,2),IF((C1911=9),VLOOKUP(H1911,'9 лет'!$E$5:$F$79,2),IF((C1911=10),VLOOKUP(H1911,'10 лет'!$E$5:$F$79,2),IF((C1911=11),VLOOKUP(H1911,'11 лет'!$E$5:$F$79,2),IF((C1911=12),VLOOKUP(H1911,'12 лет'!$E$5:$F$79,2),IF((C1911=13),VLOOKUP(H1911,'13 лет'!$E$5:$F$79,2),IF((C1911=14),VLOOKUP(H1911,'14 лет'!$E$5:$F$79,2),IF((C1911=15),VLOOKUP(H1911,'15 лет'!$E$5:$F$79,2),IF((C1911=16),VLOOKUP(H1911,'16 лет'!$E$5:$F$79,2),IF((C1911=17),VLOOKUP(H1911,'17 лет'!$E$5:$F$79,2))))))))))))</f>
        <v>0</v>
      </c>
      <c r="J1911" s="28"/>
      <c r="K1911" s="17">
        <f>IF((C1911&lt;=7),VLOOKUP(J1911,'7 лет'!$G$5:$H$79,2),IF((C1911=8),VLOOKUP(J1911,'8 лет'!$G$5:$H$79,2),IF((C1911=9),VLOOKUP(J1911,'9 лет'!$G$5:$H$79,2),IF((C1911=10),VLOOKUP(J1911,'10 лет'!$G$5:$H$79,2),IF((C1911=11),VLOOKUP(J1911,'11 лет'!$G$5:$H$79,2),IF((C1911=12),VLOOKUP(J1911,'12 лет'!$G$5:$H$79,2),IF((C1911=13),VLOOKUP(J1911,'13 лет'!$G$5:$H$79,2),IF((C1911=14),VLOOKUP(J1911,'14 лет'!$G$5:$H$79,2),IF(C1911&gt;=15,"0")))))))))</f>
        <v>0</v>
      </c>
      <c r="L1911" s="28"/>
      <c r="M1911" s="17" t="str">
        <f>IF((C1911=12),VLOOKUP(L1911,'12 лет'!$I$5:$J$81,2),IF((C1911=13),VLOOKUP(L1911,'13 лет'!$I$5:$J$81,2),IF((C1911=14),VLOOKUP(L1911,'14 лет'!$I$5:$J$80,2),IF((C1911=15),VLOOKUP(L1911,'15 лет'!$G$5:$H$82,2),IF((C1911=16),VLOOKUP(L1911,'16 лет'!$G$5:$H$81,2),IF((C1911=17),VLOOKUP(L1911,'17 лет'!$G$5:$H$81,2),IF(C1911&lt;12,"0")))))))</f>
        <v>0</v>
      </c>
      <c r="N1911" s="28"/>
      <c r="O1911" s="17" t="str">
        <f>IF((C1911=15),VLOOKUP(N1911,'15 лет'!$I$5:$J$100,2),IF((C1911=16),VLOOKUP(N1911,'16 лет'!$I$5:$J$94,2),IF((C1911=17),VLOOKUP(N1911,'17 лет'!$I$5:$J$97,2),IF(C1911&lt;15,"0"))))</f>
        <v>0</v>
      </c>
      <c r="P1911" s="11"/>
      <c r="Q1911" s="17">
        <f>IF((C1911&lt;=7),VLOOKUP(P1911,'7 лет'!$I$5:$J$79,2),IF((C1911=8),VLOOKUP(P1911,'8 лет'!$I$5:$J$79,2),IF((C1911=9),VLOOKUP(P1911,'9 лет'!$I$5:$J$79,2),IF((C1911=10),VLOOKUP(P1911,'10 лет'!$I$5:$J$79,2),IF((C1911=11),VLOOKUP(P1911,'11 лет'!$I$5:$J$79,2),IF((C1911=12),VLOOKUP(P1911,'12 лет'!$K$5:$L$79,2),IF((C1911=13),VLOOKUP(P1911,'13 лет'!$K$5:$L$79,2),IF((C1911=14),VLOOKUP(P1911,'14 лет'!$K$5:$L$79,2),IF((C1911=15),VLOOKUP(P1911,'15 лет'!$K$5:$L$79,2),IF((C1911=16),VLOOKUP(P1911,'16 лет'!$K$5:$L$79,2),IF((C1911=17),VLOOKUP(P1911,'17 лет'!$K$5:$L$79,2),)))))))))))</f>
        <v>50</v>
      </c>
      <c r="R1911" s="28"/>
      <c r="S1911" s="17">
        <f>IF((C1911&lt;=7),VLOOKUP(R1911,'7 лет'!$K$5:$L$79,2),IF((C1911=8),VLOOKUP(R1911,'8 лет'!$K$5:$L$79,2),IF((C1911=9),VLOOKUP(R1911,'9 лет'!$K$5:$L$79,2),IF((C1911=10),VLOOKUP(R1911,'10 лет'!$K$5:$L$79,2),IF((C1911=11),VLOOKUP(R1911,'11 лет'!$K$5:$L$79,2),IF((C1911=12),VLOOKUP(R1911,'12 лет'!$M$5:$N$79,2),IF((C1911=13),VLOOKUP(R1911,'13 лет'!$M$5:$N$79,2),IF((C1911=14),VLOOKUP(R1911,'14 лет'!$M$5:$N$79,2),IF((C1911=15),VLOOKUP(R1911,'15 лет'!$M$5:$N$79,2),IF((C1911=16),VLOOKUP(R1911,'16 лет'!$M$5:$N$79,2),IF((C1911=17),VLOOKUP(R1911,'17 лет'!$M$5:$N$79,2))))))))))))</f>
        <v>0</v>
      </c>
      <c r="T1911" s="34">
        <f t="shared" si="90"/>
        <v>50</v>
      </c>
      <c r="U1911" s="4">
        <f>'Личное первенство юноши'!U285</f>
        <v>7</v>
      </c>
      <c r="V1911" s="120"/>
      <c r="W1911" s="111"/>
      <c r="X1911" t="str">
        <f>P1904</f>
        <v>Субъект РФ 46</v>
      </c>
    </row>
    <row r="1912" spans="1:24" ht="18.75">
      <c r="A1912" s="28">
        <v>4</v>
      </c>
      <c r="B1912" s="79"/>
      <c r="C1912" s="28"/>
      <c r="D1912" s="28"/>
      <c r="E1912" s="17">
        <f>IF((C1912&lt;=7),VLOOKUP(D1912,'7 лет'!$A$5:$B$78,2),IF((C1912=8),VLOOKUP(D1912,'8 лет'!$A$5:$B$78,2),IF((C1912=9),VLOOKUP(D1912,'9 лет'!$A$5:$B$78,2),IF((C1912=10),VLOOKUP(D1912,'10 лет'!$A$5:$B$78,2),IF((C1912=11),VLOOKUP(D1912,'11 лет'!$A$5:$B$78,2),IF((C1912=12),VLOOKUP(D1912,'12 лет'!$A$5:$B$78,2),IF((C1912=13),VLOOKUP(D1912,'13 лет'!$A$5:$B$78,2),IF((C1912=14),VLOOKUP(D1912,'14 лет'!$A$5:$B$78,2),IF((C1912=15),VLOOKUP(D1912,'15 лет'!$A$5:$B$78,2),IF((C1912=16),VLOOKUP(D1912,'16 лет'!$A$5:$B$78,2),IF((C1912=17),VLOOKUP(D1912,'17 лет'!$A$5:$B$78,2))))))))))))</f>
        <v>0</v>
      </c>
      <c r="F1912" s="28"/>
      <c r="G1912" s="17">
        <f>IF((C1912&lt;=7),VLOOKUP(F1912,'7 лет'!$C$5:$D$79,2),IF((C1912=8),VLOOKUP(F1912,'8 лет'!$C$5:$D$79,2),IF((C1912=9),VLOOKUP(F1912,'9 лет'!$C$5:$D$79,2),IF((C1912=10),VLOOKUP(F1912,'10 лет'!$C$5:$D$79,2),IF((C1912=11),VLOOKUP(F1912,'11 лет'!$C$5:$D$79,2),IF((C1912=12),VLOOKUP(F1912,'12 лет'!$C$5:$D$79,2),IF((C1912=13),VLOOKUP(F1912,'13 лет'!$C$5:$D$79,2),IF((C1912=14),VLOOKUP(F1912,'14 лет'!$C$5:$D$79,2),IF((C1912=15),VLOOKUP(F1912,'15 лет'!$C$5:$D$79,2),IF((C1912=16),VLOOKUP(F1912,'16 лет'!$C$5:$D$79,2),IF((C1912=17),VLOOKUP(F1912,'17 лет'!$C$5:$D$79,2))))))))))))</f>
        <v>0</v>
      </c>
      <c r="H1912" s="28"/>
      <c r="I1912" s="17">
        <f>IF((C1912&lt;=7),VLOOKUP(H1912,'7 лет'!$E$5:$F$79,2),IF((C1912=8),VLOOKUP(H1912,'8 лет'!$E$5:$F$79,2),IF((C1912=9),VLOOKUP(H1912,'9 лет'!$E$5:$F$79,2),IF((C1912=10),VLOOKUP(H1912,'10 лет'!$E$5:$F$79,2),IF((C1912=11),VLOOKUP(H1912,'11 лет'!$E$5:$F$79,2),IF((C1912=12),VLOOKUP(H1912,'12 лет'!$E$5:$F$79,2),IF((C1912=13),VLOOKUP(H1912,'13 лет'!$E$5:$F$79,2),IF((C1912=14),VLOOKUP(H1912,'14 лет'!$E$5:$F$79,2),IF((C1912=15),VLOOKUP(H1912,'15 лет'!$E$5:$F$79,2),IF((C1912=16),VLOOKUP(H1912,'16 лет'!$E$5:$F$79,2),IF((C1912=17),VLOOKUP(H1912,'17 лет'!$E$5:$F$79,2))))))))))))</f>
        <v>0</v>
      </c>
      <c r="J1912" s="28"/>
      <c r="K1912" s="17">
        <f>IF((C1912&lt;=7),VLOOKUP(J1912,'7 лет'!$G$5:$H$79,2),IF((C1912=8),VLOOKUP(J1912,'8 лет'!$G$5:$H$79,2),IF((C1912=9),VLOOKUP(J1912,'9 лет'!$G$5:$H$79,2),IF((C1912=10),VLOOKUP(J1912,'10 лет'!$G$5:$H$79,2),IF((C1912=11),VLOOKUP(J1912,'11 лет'!$G$5:$H$79,2),IF((C1912=12),VLOOKUP(J1912,'12 лет'!$G$5:$H$79,2),IF((C1912=13),VLOOKUP(J1912,'13 лет'!$G$5:$H$79,2),IF((C1912=14),VLOOKUP(J1912,'14 лет'!$G$5:$H$79,2),IF(C1912&gt;=15,"0")))))))))</f>
        <v>0</v>
      </c>
      <c r="L1912" s="28"/>
      <c r="M1912" s="17" t="str">
        <f>IF((C1912=12),VLOOKUP(L1912,'12 лет'!$I$5:$J$81,2),IF((C1912=13),VLOOKUP(L1912,'13 лет'!$I$5:$J$81,2),IF((C1912=14),VLOOKUP(L1912,'14 лет'!$I$5:$J$80,2),IF((C1912=15),VLOOKUP(L1912,'15 лет'!$G$5:$H$82,2),IF((C1912=16),VLOOKUP(L1912,'16 лет'!$G$5:$H$81,2),IF((C1912=17),VLOOKUP(L1912,'17 лет'!$G$5:$H$81,2),IF(C1912&lt;12,"0")))))))</f>
        <v>0</v>
      </c>
      <c r="N1912" s="28"/>
      <c r="O1912" s="17" t="str">
        <f>IF((C1912=15),VLOOKUP(N1912,'15 лет'!$I$5:$J$100,2),IF((C1912=16),VLOOKUP(N1912,'16 лет'!$I$5:$J$94,2),IF((C1912=17),VLOOKUP(N1912,'17 лет'!$I$5:$J$97,2),IF(C1912&lt;15,"0"))))</f>
        <v>0</v>
      </c>
      <c r="P1912" s="11"/>
      <c r="Q1912" s="17">
        <f>IF((C1912&lt;=7),VLOOKUP(P1912,'7 лет'!$I$5:$J$79,2),IF((C1912=8),VLOOKUP(P1912,'8 лет'!$I$5:$J$79,2),IF((C1912=9),VLOOKUP(P1912,'9 лет'!$I$5:$J$79,2),IF((C1912=10),VLOOKUP(P1912,'10 лет'!$I$5:$J$79,2),IF((C1912=11),VLOOKUP(P1912,'11 лет'!$I$5:$J$79,2),IF((C1912=12),VLOOKUP(P1912,'12 лет'!$K$5:$L$79,2),IF((C1912=13),VLOOKUP(P1912,'13 лет'!$K$5:$L$79,2),IF((C1912=14),VLOOKUP(P1912,'14 лет'!$K$5:$L$79,2),IF((C1912=15),VLOOKUP(P1912,'15 лет'!$K$5:$L$79,2),IF((C1912=16),VLOOKUP(P1912,'16 лет'!$K$5:$L$79,2),IF((C1912=17),VLOOKUP(P1912,'17 лет'!$K$5:$L$79,2),)))))))))))</f>
        <v>50</v>
      </c>
      <c r="R1912" s="28"/>
      <c r="S1912" s="17">
        <f>IF((C1912&lt;=7),VLOOKUP(R1912,'7 лет'!$K$5:$L$79,2),IF((C1912=8),VLOOKUP(R1912,'8 лет'!$K$5:$L$79,2),IF((C1912=9),VLOOKUP(R1912,'9 лет'!$K$5:$L$79,2),IF((C1912=10),VLOOKUP(R1912,'10 лет'!$K$5:$L$79,2),IF((C1912=11),VLOOKUP(R1912,'11 лет'!$K$5:$L$79,2),IF((C1912=12),VLOOKUP(R1912,'12 лет'!$M$5:$N$79,2),IF((C1912=13),VLOOKUP(R1912,'13 лет'!$M$5:$N$79,2),IF((C1912=14),VLOOKUP(R1912,'14 лет'!$M$5:$N$79,2),IF((C1912=15),VLOOKUP(R1912,'15 лет'!$M$5:$N$79,2),IF((C1912=16),VLOOKUP(R1912,'16 лет'!$M$5:$N$79,2),IF((C1912=17),VLOOKUP(R1912,'17 лет'!$M$5:$N$79,2))))))))))))</f>
        <v>0</v>
      </c>
      <c r="T1912" s="34">
        <f t="shared" si="90"/>
        <v>50</v>
      </c>
      <c r="U1912" s="4">
        <f>'Личное первенство юноши'!U286</f>
        <v>7</v>
      </c>
      <c r="V1912" s="120"/>
      <c r="W1912" s="111"/>
      <c r="X1912" t="str">
        <f>P1904</f>
        <v>Субъект РФ 46</v>
      </c>
    </row>
    <row r="1913" spans="1:24" ht="18.75">
      <c r="A1913" s="28">
        <v>5</v>
      </c>
      <c r="B1913" s="79"/>
      <c r="C1913" s="30"/>
      <c r="D1913" s="28"/>
      <c r="E1913" s="17">
        <f>IF((C1913&lt;=7),VLOOKUP(D1913,'7 лет'!$A$5:$B$78,2),IF((C1913=8),VLOOKUP(D1913,'8 лет'!$A$5:$B$78,2),IF((C1913=9),VLOOKUP(D1913,'9 лет'!$A$5:$B$78,2),IF((C1913=10),VLOOKUP(D1913,'10 лет'!$A$5:$B$78,2),IF((C1913=11),VLOOKUP(D1913,'11 лет'!$A$5:$B$78,2),IF((C1913=12),VLOOKUP(D1913,'12 лет'!$A$5:$B$78,2),IF((C1913=13),VLOOKUP(D1913,'13 лет'!$A$5:$B$78,2),IF((C1913=14),VLOOKUP(D1913,'14 лет'!$A$5:$B$78,2),IF((C1913=15),VLOOKUP(D1913,'15 лет'!$A$5:$B$78,2),IF((C1913=16),VLOOKUP(D1913,'16 лет'!$A$5:$B$78,2),IF((C1913=17),VLOOKUP(D1913,'17 лет'!$A$5:$B$78,2))))))))))))</f>
        <v>0</v>
      </c>
      <c r="F1913" s="28"/>
      <c r="G1913" s="17">
        <f>IF((C1913&lt;=7),VLOOKUP(F1913,'7 лет'!$C$5:$D$79,2),IF((C1913=8),VLOOKUP(F1913,'8 лет'!$C$5:$D$79,2),IF((C1913=9),VLOOKUP(F1913,'9 лет'!$C$5:$D$79,2),IF((C1913=10),VLOOKUP(F1913,'10 лет'!$C$5:$D$79,2),IF((C1913=11),VLOOKUP(F1913,'11 лет'!$C$5:$D$79,2),IF((C1913=12),VLOOKUP(F1913,'12 лет'!$C$5:$D$79,2),IF((C1913=13),VLOOKUP(F1913,'13 лет'!$C$5:$D$79,2),IF((C1913=14),VLOOKUP(F1913,'14 лет'!$C$5:$D$79,2),IF((C1913=15),VLOOKUP(F1913,'15 лет'!$C$5:$D$79,2),IF((C1913=16),VLOOKUP(F1913,'16 лет'!$C$5:$D$79,2),IF((C1913=17),VLOOKUP(F1913,'17 лет'!$C$5:$D$79,2))))))))))))</f>
        <v>0</v>
      </c>
      <c r="H1913" s="28"/>
      <c r="I1913" s="17">
        <f>IF((C1913&lt;=7),VLOOKUP(H1913,'7 лет'!$E$5:$F$79,2),IF((C1913=8),VLOOKUP(H1913,'8 лет'!$E$5:$F$79,2),IF((C1913=9),VLOOKUP(H1913,'9 лет'!$E$5:$F$79,2),IF((C1913=10),VLOOKUP(H1913,'10 лет'!$E$5:$F$79,2),IF((C1913=11),VLOOKUP(H1913,'11 лет'!$E$5:$F$79,2),IF((C1913=12),VLOOKUP(H1913,'12 лет'!$E$5:$F$79,2),IF((C1913=13),VLOOKUP(H1913,'13 лет'!$E$5:$F$79,2),IF((C1913=14),VLOOKUP(H1913,'14 лет'!$E$5:$F$79,2),IF((C1913=15),VLOOKUP(H1913,'15 лет'!$E$5:$F$79,2),IF((C1913=16),VLOOKUP(H1913,'16 лет'!$E$5:$F$79,2),IF((C1913=17),VLOOKUP(H1913,'17 лет'!$E$5:$F$79,2))))))))))))</f>
        <v>0</v>
      </c>
      <c r="J1913" s="28"/>
      <c r="K1913" s="17">
        <f>IF((C1913&lt;=7),VLOOKUP(J1913,'7 лет'!$G$5:$H$79,2),IF((C1913=8),VLOOKUP(J1913,'8 лет'!$G$5:$H$79,2),IF((C1913=9),VLOOKUP(J1913,'9 лет'!$G$5:$H$79,2),IF((C1913=10),VLOOKUP(J1913,'10 лет'!$G$5:$H$79,2),IF((C1913=11),VLOOKUP(J1913,'11 лет'!$G$5:$H$79,2),IF((C1913=12),VLOOKUP(J1913,'12 лет'!$G$5:$H$79,2),IF((C1913=13),VLOOKUP(J1913,'13 лет'!$G$5:$H$79,2),IF((C1913=14),VLOOKUP(J1913,'14 лет'!$G$5:$H$79,2),IF(C1913&gt;=15,"0")))))))))</f>
        <v>0</v>
      </c>
      <c r="L1913" s="28"/>
      <c r="M1913" s="17" t="str">
        <f>IF((C1913=12),VLOOKUP(L1913,'12 лет'!$I$5:$J$81,2),IF((C1913=13),VLOOKUP(L1913,'13 лет'!$I$5:$J$81,2),IF((C1913=14),VLOOKUP(L1913,'14 лет'!$I$5:$J$80,2),IF((C1913=15),VLOOKUP(L1913,'15 лет'!$G$5:$H$82,2),IF((C1913=16),VLOOKUP(L1913,'16 лет'!$G$5:$H$81,2),IF((C1913=17),VLOOKUP(L1913,'17 лет'!$G$5:$H$81,2),IF(C1913&lt;12,"0")))))))</f>
        <v>0</v>
      </c>
      <c r="N1913" s="28"/>
      <c r="O1913" s="17" t="str">
        <f>IF((C1913=15),VLOOKUP(N1913,'15 лет'!$I$5:$J$100,2),IF((C1913=16),VLOOKUP(N1913,'16 лет'!$I$5:$J$94,2),IF((C1913=17),VLOOKUP(N1913,'17 лет'!$I$5:$J$97,2),IF(C1913&lt;15,"0"))))</f>
        <v>0</v>
      </c>
      <c r="P1913" s="11"/>
      <c r="Q1913" s="17">
        <f>IF((C1913&lt;=7),VLOOKUP(P1913,'7 лет'!$I$5:$J$79,2),IF((C1913=8),VLOOKUP(P1913,'8 лет'!$I$5:$J$79,2),IF((C1913=9),VLOOKUP(P1913,'9 лет'!$I$5:$J$79,2),IF((C1913=10),VLOOKUP(P1913,'10 лет'!$I$5:$J$79,2),IF((C1913=11),VLOOKUP(P1913,'11 лет'!$I$5:$J$79,2),IF((C1913=12),VLOOKUP(P1913,'12 лет'!$K$5:$L$79,2),IF((C1913=13),VLOOKUP(P1913,'13 лет'!$K$5:$L$79,2),IF((C1913=14),VLOOKUP(P1913,'14 лет'!$K$5:$L$79,2),IF((C1913=15),VLOOKUP(P1913,'15 лет'!$K$5:$L$79,2),IF((C1913=16),VLOOKUP(P1913,'16 лет'!$K$5:$L$79,2),IF((C1913=17),VLOOKUP(P1913,'17 лет'!$K$5:$L$79,2),)))))))))))</f>
        <v>50</v>
      </c>
      <c r="R1913" s="28"/>
      <c r="S1913" s="17">
        <f>IF((C1913&lt;=7),VLOOKUP(R1913,'7 лет'!$K$5:$L$79,2),IF((C1913=8),VLOOKUP(R1913,'8 лет'!$K$5:$L$79,2),IF((C1913=9),VLOOKUP(R1913,'9 лет'!$K$5:$L$79,2),IF((C1913=10),VLOOKUP(R1913,'10 лет'!$K$5:$L$79,2),IF((C1913=11),VLOOKUP(R1913,'11 лет'!$K$5:$L$79,2),IF((C1913=12),VLOOKUP(R1913,'12 лет'!$M$5:$N$79,2),IF((C1913=13),VLOOKUP(R1913,'13 лет'!$M$5:$N$79,2),IF((C1913=14),VLOOKUP(R1913,'14 лет'!$M$5:$N$79,2),IF((C1913=15),VLOOKUP(R1913,'15 лет'!$M$5:$N$79,2),IF((C1913=16),VLOOKUP(R1913,'16 лет'!$M$5:$N$79,2),IF((C1913=17),VLOOKUP(R1913,'17 лет'!$M$5:$N$79,2))))))))))))</f>
        <v>0</v>
      </c>
      <c r="T1913" s="34">
        <f t="shared" si="90"/>
        <v>50</v>
      </c>
      <c r="U1913" s="4">
        <f>'Личное первенство юноши'!U287</f>
        <v>7</v>
      </c>
      <c r="V1913" s="120"/>
      <c r="W1913" s="111"/>
      <c r="X1913" t="str">
        <f>P1904</f>
        <v>Субъект РФ 46</v>
      </c>
    </row>
    <row r="1914" spans="1:24" ht="18.75">
      <c r="A1914" s="28">
        <v>6</v>
      </c>
      <c r="B1914" s="79"/>
      <c r="C1914" s="30"/>
      <c r="D1914" s="28"/>
      <c r="E1914" s="17">
        <f>IF((C1914&lt;=7),VLOOKUP(D1914,'7 лет'!$A$5:$B$78,2),IF((C1914=8),VLOOKUP(D1914,'8 лет'!$A$5:$B$78,2),IF((C1914=9),VLOOKUP(D1914,'9 лет'!$A$5:$B$78,2),IF((C1914=10),VLOOKUP(D1914,'10 лет'!$A$5:$B$78,2),IF((C1914=11),VLOOKUP(D1914,'11 лет'!$A$5:$B$78,2),IF((C1914=12),VLOOKUP(D1914,'12 лет'!$A$5:$B$78,2),IF((C1914=13),VLOOKUP(D1914,'13 лет'!$A$5:$B$78,2),IF((C1914=14),VLOOKUP(D1914,'14 лет'!$A$5:$B$78,2),IF((C1914=15),VLOOKUP(D1914,'15 лет'!$A$5:$B$78,2),IF((C1914=16),VLOOKUP(D1914,'16 лет'!$A$5:$B$78,2),IF((C1914=17),VLOOKUP(D1914,'17 лет'!$A$5:$B$78,2))))))))))))</f>
        <v>0</v>
      </c>
      <c r="F1914" s="28"/>
      <c r="G1914" s="17">
        <f>IF((C1914&lt;=7),VLOOKUP(F1914,'7 лет'!$C$5:$D$79,2),IF((C1914=8),VLOOKUP(F1914,'8 лет'!$C$5:$D$79,2),IF((C1914=9),VLOOKUP(F1914,'9 лет'!$C$5:$D$79,2),IF((C1914=10),VLOOKUP(F1914,'10 лет'!$C$5:$D$79,2),IF((C1914=11),VLOOKUP(F1914,'11 лет'!$C$5:$D$79,2),IF((C1914=12),VLOOKUP(F1914,'12 лет'!$C$5:$D$79,2),IF((C1914=13),VLOOKUP(F1914,'13 лет'!$C$5:$D$79,2),IF((C1914=14),VLOOKUP(F1914,'14 лет'!$C$5:$D$79,2),IF((C1914=15),VLOOKUP(F1914,'15 лет'!$C$5:$D$79,2),IF((C1914=16),VLOOKUP(F1914,'16 лет'!$C$5:$D$79,2),IF((C1914=17),VLOOKUP(F1914,'17 лет'!$C$5:$D$79,2))))))))))))</f>
        <v>0</v>
      </c>
      <c r="H1914" s="28"/>
      <c r="I1914" s="17">
        <f>IF((C1914&lt;=7),VLOOKUP(H1914,'7 лет'!$E$5:$F$79,2),IF((C1914=8),VLOOKUP(H1914,'8 лет'!$E$5:$F$79,2),IF((C1914=9),VLOOKUP(H1914,'9 лет'!$E$5:$F$79,2),IF((C1914=10),VLOOKUP(H1914,'10 лет'!$E$5:$F$79,2),IF((C1914=11),VLOOKUP(H1914,'11 лет'!$E$5:$F$79,2),IF((C1914=12),VLOOKUP(H1914,'12 лет'!$E$5:$F$79,2),IF((C1914=13),VLOOKUP(H1914,'13 лет'!$E$5:$F$79,2),IF((C1914=14),VLOOKUP(H1914,'14 лет'!$E$5:$F$79,2),IF((C1914=15),VLOOKUP(H1914,'15 лет'!$E$5:$F$79,2),IF((C1914=16),VLOOKUP(H1914,'16 лет'!$E$5:$F$79,2),IF((C1914=17),VLOOKUP(H1914,'17 лет'!$E$5:$F$79,2))))))))))))</f>
        <v>0</v>
      </c>
      <c r="J1914" s="28"/>
      <c r="K1914" s="17">
        <f>IF((C1914&lt;=7),VLOOKUP(J1914,'7 лет'!$G$5:$H$79,2),IF((C1914=8),VLOOKUP(J1914,'8 лет'!$G$5:$H$79,2),IF((C1914=9),VLOOKUP(J1914,'9 лет'!$G$5:$H$79,2),IF((C1914=10),VLOOKUP(J1914,'10 лет'!$G$5:$H$79,2),IF((C1914=11),VLOOKUP(J1914,'11 лет'!$G$5:$H$79,2),IF((C1914=12),VLOOKUP(J1914,'12 лет'!$G$5:$H$79,2),IF((C1914=13),VLOOKUP(J1914,'13 лет'!$G$5:$H$79,2),IF((C1914=14),VLOOKUP(J1914,'14 лет'!$G$5:$H$79,2),IF(C1914&gt;=15,"0")))))))))</f>
        <v>0</v>
      </c>
      <c r="L1914" s="28"/>
      <c r="M1914" s="17" t="str">
        <f>IF((C1914=12),VLOOKUP(L1914,'12 лет'!$I$5:$J$81,2),IF((C1914=13),VLOOKUP(L1914,'13 лет'!$I$5:$J$81,2),IF((C1914=14),VLOOKUP(L1914,'14 лет'!$I$5:$J$80,2),IF((C1914=15),VLOOKUP(L1914,'15 лет'!$G$5:$H$82,2),IF((C1914=16),VLOOKUP(L1914,'16 лет'!$G$5:$H$81,2),IF((C1914=17),VLOOKUP(L1914,'17 лет'!$G$5:$H$81,2),IF(C1914&lt;12,"0")))))))</f>
        <v>0</v>
      </c>
      <c r="N1914" s="28"/>
      <c r="O1914" s="17" t="str">
        <f>IF((C1914=15),VLOOKUP(N1914,'15 лет'!$I$5:$J$100,2),IF((C1914=16),VLOOKUP(N1914,'16 лет'!$I$5:$J$94,2),IF((C1914=17),VLOOKUP(N1914,'17 лет'!$I$5:$J$97,2),IF(C1914&lt;15,"0"))))</f>
        <v>0</v>
      </c>
      <c r="P1914" s="11"/>
      <c r="Q1914" s="17">
        <f>IF((C1914&lt;=7),VLOOKUP(P1914,'7 лет'!$I$5:$J$79,2),IF((C1914=8),VLOOKUP(P1914,'8 лет'!$I$5:$J$79,2),IF((C1914=9),VLOOKUP(P1914,'9 лет'!$I$5:$J$79,2),IF((C1914=10),VLOOKUP(P1914,'10 лет'!$I$5:$J$79,2),IF((C1914=11),VLOOKUP(P1914,'11 лет'!$I$5:$J$79,2),IF((C1914=12),VLOOKUP(P1914,'12 лет'!$K$5:$L$79,2),IF((C1914=13),VLOOKUP(P1914,'13 лет'!$K$5:$L$79,2),IF((C1914=14),VLOOKUP(P1914,'14 лет'!$K$5:$L$79,2),IF((C1914=15),VLOOKUP(P1914,'15 лет'!$K$5:$L$79,2),IF((C1914=16),VLOOKUP(P1914,'16 лет'!$K$5:$L$79,2),IF((C1914=17),VLOOKUP(P1914,'17 лет'!$K$5:$L$79,2),)))))))))))</f>
        <v>50</v>
      </c>
      <c r="R1914" s="28"/>
      <c r="S1914" s="17">
        <f>IF((C1914&lt;=7),VLOOKUP(R1914,'7 лет'!$K$5:$L$79,2),IF((C1914=8),VLOOKUP(R1914,'8 лет'!$K$5:$L$79,2),IF((C1914=9),VLOOKUP(R1914,'9 лет'!$K$5:$L$79,2),IF((C1914=10),VLOOKUP(R1914,'10 лет'!$K$5:$L$79,2),IF((C1914=11),VLOOKUP(R1914,'11 лет'!$K$5:$L$79,2),IF((C1914=12),VLOOKUP(R1914,'12 лет'!$M$5:$N$79,2),IF((C1914=13),VLOOKUP(R1914,'13 лет'!$M$5:$N$79,2),IF((C1914=14),VLOOKUP(R1914,'14 лет'!$M$5:$N$79,2),IF((C1914=15),VLOOKUP(R1914,'15 лет'!$M$5:$N$79,2),IF((C1914=16),VLOOKUP(R1914,'16 лет'!$M$5:$N$79,2),IF((C1914=17),VLOOKUP(R1914,'17 лет'!$M$5:$N$79,2))))))))))))</f>
        <v>0</v>
      </c>
      <c r="T1914" s="34">
        <f t="shared" si="90"/>
        <v>50</v>
      </c>
      <c r="U1914" s="4">
        <f>'Личное первенство юноши'!U288</f>
        <v>7</v>
      </c>
      <c r="V1914" s="120"/>
      <c r="W1914" s="111"/>
      <c r="X1914" t="str">
        <f>P1904</f>
        <v>Субъект РФ 46</v>
      </c>
    </row>
    <row r="1915" spans="1:24" ht="18.75">
      <c r="A1915" s="122"/>
      <c r="B1915" s="123"/>
      <c r="C1915" s="123"/>
      <c r="D1915" s="123"/>
      <c r="E1915" s="123"/>
      <c r="F1915" s="123"/>
      <c r="G1915" s="123"/>
      <c r="H1915" s="123"/>
      <c r="I1915" s="123"/>
      <c r="J1915" s="123"/>
      <c r="K1915" s="123"/>
      <c r="L1915" s="123"/>
      <c r="M1915" s="123"/>
      <c r="N1915" s="123"/>
      <c r="O1915" s="123"/>
      <c r="P1915" s="128" t="s">
        <v>292</v>
      </c>
      <c r="Q1915" s="128"/>
      <c r="R1915" s="128"/>
      <c r="S1915" s="129"/>
      <c r="T1915" s="124">
        <f ca="1">SUMPRODUCT(LARGE($T$1909:$T$1914,ROW(INDIRECT("T1:T"&amp;Z17))))</f>
        <v>250</v>
      </c>
      <c r="U1915" s="125"/>
      <c r="V1915" s="120"/>
      <c r="W1915" s="111"/>
    </row>
    <row r="1916" spans="1:24" ht="24.75" customHeight="1">
      <c r="A1916" s="135" t="s">
        <v>180</v>
      </c>
      <c r="B1916" s="136"/>
      <c r="C1916" s="136"/>
      <c r="D1916" s="136"/>
      <c r="E1916" s="136"/>
      <c r="F1916" s="136"/>
      <c r="G1916" s="136"/>
      <c r="H1916" s="136"/>
      <c r="I1916" s="136"/>
      <c r="J1916" s="136"/>
      <c r="K1916" s="136"/>
      <c r="L1916" s="136"/>
      <c r="M1916" s="136"/>
      <c r="N1916" s="136"/>
      <c r="O1916" s="136"/>
      <c r="P1916" s="136"/>
      <c r="Q1916" s="136"/>
      <c r="R1916" s="136"/>
      <c r="S1916" s="136"/>
      <c r="T1916" s="136"/>
      <c r="U1916" s="137"/>
      <c r="V1916" s="120"/>
      <c r="W1916" s="111"/>
    </row>
    <row r="1917" spans="1:24" ht="18.75">
      <c r="A1917" s="28">
        <v>1</v>
      </c>
      <c r="B1917" s="80"/>
      <c r="C1917" s="28"/>
      <c r="D1917" s="28"/>
      <c r="E1917" s="17">
        <f>IF((C1917&lt;=7),VLOOKUP(D1917,'7 лет'!$M$5:$N$78,2),IF((C1917=8),VLOOKUP(D1917,'8 лет'!$M$5:$N$78,2),IF((C1917=9),VLOOKUP(D1917,'9 лет'!$M$5:$N$78,2),IF((C1917=10),VLOOKUP(D1917,'10 лет'!$M$5:$N$78,2),IF((C1917=11),VLOOKUP(D1917,'11 лет'!$M$5:$N$78,2),IF((C1917=12),VLOOKUP(D1917,'12 лет'!$O$5:$P$78,2),IF((C1917=13),VLOOKUP(D1917,'13 лет'!$O$5:$P$78,2),IF((C1917=14),VLOOKUP(D1917,'14 лет'!$O$5:$P$78,2),IF((C1917=15),VLOOKUP(D1917,'15 лет'!$O$5:$P$78,2),IF((C1917=16),VLOOKUP(D1917,'16 лет'!$O$5:$P$78,2),IF((C1917=17),VLOOKUP(D1917,'17 лет'!$O$5:$P$78,2))))))))))))</f>
        <v>0</v>
      </c>
      <c r="F1917" s="28"/>
      <c r="G1917" s="17">
        <f>IF((C1917&lt;=7),VLOOKUP(F1917,'7 лет'!$O$5:$P$79,2),IF((C1917=8),VLOOKUP(F1917,'8 лет'!$O$5:$P$79,2),IF((C1917=9),VLOOKUP(F1917,'9 лет'!$O$5:$P$79,2),IF((C1917=10),VLOOKUP(F1917,'10 лет'!$O$5:$P$79,2),IF((C1917=11),VLOOKUP(F1917,'11 лет'!$O$5:$P$79,2),IF((C1917=12),VLOOKUP(F1917,'12 лет'!$Q$5:$R$79,2),IF((C1917=13),VLOOKUP(F1917,'13 лет'!$Q$5:$R$79,2),IF((C1917=14),VLOOKUP(F1917,'14 лет'!$Q$5:$R$79,2),IF((C1917=15),VLOOKUP(F1917,'15 лет'!$Q$5:$R$79,2),IF((C1917=16),VLOOKUP(F1917,'16 лет'!$Q$5:$R$79,2),IF((C1917=17),VLOOKUP(F1917,'17 лет'!$Q$5:$R$79,2))))))))))))</f>
        <v>0</v>
      </c>
      <c r="H1917" s="28"/>
      <c r="I1917" s="17">
        <f>IF((C1917&lt;=7),VLOOKUP(H1917,'7 лет'!$Q$5:$R$79,2),IF((C1917=8),VLOOKUP(H1917,'8 лет'!$Q$5:$R$79,2),IF((C1917=9),VLOOKUP(H1917,'9 лет'!$Q$5:$R$79,2),IF((C1917=10),VLOOKUP(H1917,'10 лет'!$Q$5:$R$79,2),IF((C1917=11),VLOOKUP(H1917,'11 лет'!$Q$5:$R$79,2),IF((C1917=12),VLOOKUP(H1917,'12 лет'!$S$5:$T$79,2),IF((C1917=13),VLOOKUP(H1917,'13 лет'!$S$5:$T$79,2),IF((C1917=14),VLOOKUP(H1917,'14 лет'!$S$5:$T$79,2),IF((C1917=15),VLOOKUP(H1917,'15 лет'!$S$5:$T$79,2),IF((C1917=16),VLOOKUP(H1917,'16 лет'!$S$5:$T$79,2),IF((C1917=17),VLOOKUP(H1917,'17 лет'!$S$5:$T$79,2))))))))))))</f>
        <v>0</v>
      </c>
      <c r="J1917" s="28"/>
      <c r="K1917" s="17">
        <f>IF((C1917&lt;=7),VLOOKUP(J1917,'7 лет'!$S$5:$T$79,2),IF((C1917=8),VLOOKUP(J1917,'8 лет'!$S$5:$T$79,2),IF((C1917=9),VLOOKUP(J1917,'9 лет'!$S$5:$T$79,2),IF((C1917=10),VLOOKUP(J1917,'10 лет'!$S$5:$T$79,2),IF((C1917=11),VLOOKUP(J1917,'11 лет'!$S$5:$T$79,2),IF((C1917=12),VLOOKUP(J1917,'12 лет'!$U$5:$V$79,2),IF((C1917=13),VLOOKUP(J1917,'13 лет'!$U$5:$V$79,2),IF((C1917=14),VLOOKUP(J1917,'14 лет'!$U$5:$V$79,2),IF(C1917&gt;=15,"0")))))))))</f>
        <v>0</v>
      </c>
      <c r="L1917" s="28"/>
      <c r="M1917" s="17" t="str">
        <f>IF((C1917=12),VLOOKUP(L1917,'12 лет'!$W$5:$X$85,2),IF((C1917=13),VLOOKUP(L1917,'13 лет'!$W$5:$X$84,2),IF((C1917=14),VLOOKUP(L1917,'14 лет'!$W$5:$X$82,2),IF((C1917=15),VLOOKUP(L1917,'15 лет'!$U$5:$V$82,2),IF((C1917=16),VLOOKUP(L1917,'16 лет'!$U$5:$V$78,2),IF((C1917=17),VLOOKUP(L1917,'17 лет'!$U$5:$V$78,2),IF(C1917&lt;12,"0")))))))</f>
        <v>0</v>
      </c>
      <c r="N1917" s="28"/>
      <c r="O1917" s="17" t="str">
        <f>IF((C1917=15),VLOOKUP(N1917,'15 лет'!$W$5:$X$115,2),IF((C1917=16),VLOOKUP(N1917,'16 лет'!$W$5:$X$113,2),IF((C1917=17),VLOOKUP(N1917,'17 лет'!$W$5:$X$113,2),IF(C1917&lt;15,"0"))))</f>
        <v>0</v>
      </c>
      <c r="P1917" s="11"/>
      <c r="Q1917" s="17">
        <f>IF((C1917&lt;=7),VLOOKUP(P1917,'7 лет'!$U$5:$V$79,2),IF((C1917=8),VLOOKUP(P1917,'8 лет'!$U$5:$V$79,2),IF((C1917=9),VLOOKUP(P1917,'9 лет'!$U$5:$V$79,2),IF((C1917=10),VLOOKUP(P1917,'10 лет'!$U$5:$V$79,2),IF((C1917=11),VLOOKUP(P1917,'11 лет'!$U$5:$V$79,2),IF((C1917=12),VLOOKUP(P1917,'12 лет'!$Y$5:$Z$79,2),IF((C1917=13),VLOOKUP(P1917,'13 лет'!$Y$5:$Z$79,2),IF((C1917=14),VLOOKUP(P1917,'14 лет'!$Y$5:$Z$79,2),IF((C1917=15),VLOOKUP(P1917,'15 лет'!$Y$5:$Z$79,2),IF((C1917=16),VLOOKUP(P1917,'16 лет'!$Y$5:$Z$79,2),IF((C1917=17),VLOOKUP(P1917,'17 лет'!$Y$5:$Z$79,2))))))))))))</f>
        <v>35</v>
      </c>
      <c r="R1917" s="28"/>
      <c r="S1917" s="17">
        <f>IF((C1917&lt;=7),VLOOKUP(R1917,'7 лет'!$W$5:$X$79,2),IF((C1917=8),VLOOKUP(R1917,'8 лет'!$W$5:$X$79,2),IF((C1917=9),VLOOKUP(R1917,'9 лет'!$W$5:$X$79,2),IF((C1917=10),VLOOKUP(R1917,'10 лет'!$W$5:$X$79,2),IF((C1917=11),VLOOKUP(R1917,'11 лет'!$W$5:$X$79,2),IF((C1917=12),VLOOKUP(R1917,'12 лет'!$AA$5:$AB$79,2),IF((C1917=13),VLOOKUP(R1917,'13 лет'!$AA$5:$AB$79,2),IF((C1917=14),VLOOKUP(R1917,'14 лет'!$AA$5:$AB$79,2),IF((C1917=15),VLOOKUP(R1917,'15 лет'!$AA$5:$AB$79,2),IF((C1917=16),VLOOKUP(R1917,'16 лет'!$AA$5:$AB$79,2),IF((C1917=17),VLOOKUP(R1917,'17 лет'!$AA$5:$AB$79,2))))))))))))</f>
        <v>0</v>
      </c>
      <c r="T1917" s="35">
        <f t="shared" ref="T1917:T1922" si="91">SUM(E1917+G1917+I1917+K1917+M1917+O1917+Q1917+S1917)</f>
        <v>35</v>
      </c>
      <c r="U1917" s="4">
        <f>'Личное первенство девушки'!U283</f>
        <v>7</v>
      </c>
      <c r="V1917" s="120"/>
      <c r="W1917" s="111"/>
      <c r="X1917" t="str">
        <f>P1904</f>
        <v>Субъект РФ 46</v>
      </c>
    </row>
    <row r="1918" spans="1:24" ht="18.75">
      <c r="A1918" s="28">
        <v>2</v>
      </c>
      <c r="B1918" s="80"/>
      <c r="C1918" s="28"/>
      <c r="D1918" s="28"/>
      <c r="E1918" s="17">
        <f>IF((C1918&lt;=7),VLOOKUP(D1918,'7 лет'!$M$5:$N$78,2),IF((C1918=8),VLOOKUP(D1918,'8 лет'!$M$5:$N$78,2),IF((C1918=9),VLOOKUP(D1918,'9 лет'!$M$5:$N$78,2),IF((C1918=10),VLOOKUP(D1918,'10 лет'!$M$5:$N$78,2),IF((C1918=11),VLOOKUP(D1918,'11 лет'!$M$5:$N$78,2),IF((C1918=12),VLOOKUP(D1918,'12 лет'!$O$5:$P$78,2),IF((C1918=13),VLOOKUP(D1918,'13 лет'!$O$5:$P$78,2),IF((C1918=14),VLOOKUP(D1918,'14 лет'!$O$5:$P$78,2),IF((C1918=15),VLOOKUP(D1918,'15 лет'!$O$5:$P$78,2),IF((C1918=16),VLOOKUP(D1918,'16 лет'!$O$5:$P$78,2),IF((C1918=17),VLOOKUP(D1918,'17 лет'!$O$5:$P$78,2))))))))))))</f>
        <v>0</v>
      </c>
      <c r="F1918" s="28"/>
      <c r="G1918" s="17">
        <f>IF((C1918&lt;=7),VLOOKUP(F1918,'7 лет'!$O$5:$P$79,2),IF((C1918=8),VLOOKUP(F1918,'8 лет'!$O$5:$P$79,2),IF((C1918=9),VLOOKUP(F1918,'9 лет'!$O$5:$P$79,2),IF((C1918=10),VLOOKUP(F1918,'10 лет'!$O$5:$P$79,2),IF((C1918=11),VLOOKUP(F1918,'11 лет'!$O$5:$P$79,2),IF((C1918=12),VLOOKUP(F1918,'12 лет'!$Q$5:$R$79,2),IF((C1918=13),VLOOKUP(F1918,'13 лет'!$Q$5:$R$79,2),IF((C1918=14),VLOOKUP(F1918,'14 лет'!$Q$5:$R$79,2),IF((C1918=15),VLOOKUP(F1918,'15 лет'!$Q$5:$R$79,2),IF((C1918=16),VLOOKUP(F1918,'16 лет'!$Q$5:$R$79,2),IF((C1918=17),VLOOKUP(F1918,'17 лет'!$Q$5:$R$79,2))))))))))))</f>
        <v>0</v>
      </c>
      <c r="H1918" s="28"/>
      <c r="I1918" s="17">
        <f>IF((C1918&lt;=7),VLOOKUP(H1918,'7 лет'!$Q$5:$R$79,2),IF((C1918=8),VLOOKUP(H1918,'8 лет'!$Q$5:$R$79,2),IF((C1918=9),VLOOKUP(H1918,'9 лет'!$Q$5:$R$79,2),IF((C1918=10),VLOOKUP(H1918,'10 лет'!$Q$5:$R$79,2),IF((C1918=11),VLOOKUP(H1918,'11 лет'!$Q$5:$R$79,2),IF((C1918=12),VLOOKUP(H1918,'12 лет'!$S$5:$T$79,2),IF((C1918=13),VLOOKUP(H1918,'13 лет'!$S$5:$T$79,2),IF((C1918=14),VLOOKUP(H1918,'14 лет'!$S$5:$T$79,2),IF((C1918=15),VLOOKUP(H1918,'15 лет'!$S$5:$T$79,2),IF((C1918=16),VLOOKUP(H1918,'16 лет'!$S$5:$T$79,2),IF((C1918=17),VLOOKUP(H1918,'17 лет'!$S$5:$T$79,2))))))))))))</f>
        <v>0</v>
      </c>
      <c r="J1918" s="28"/>
      <c r="K1918" s="17">
        <f>IF((C1918&lt;=7),VLOOKUP(J1918,'7 лет'!$S$5:$T$79,2),IF((C1918=8),VLOOKUP(J1918,'8 лет'!$S$5:$T$79,2),IF((C1918=9),VLOOKUP(J1918,'9 лет'!$S$5:$T$79,2),IF((C1918=10),VLOOKUP(J1918,'10 лет'!$S$5:$T$79,2),IF((C1918=11),VLOOKUP(J1918,'11 лет'!$S$5:$T$79,2),IF((C1918=12),VLOOKUP(J1918,'12 лет'!$U$5:$V$79,2),IF((C1918=13),VLOOKUP(J1918,'13 лет'!$U$5:$V$79,2),IF((C1918=14),VLOOKUP(J1918,'14 лет'!$U$5:$V$79,2),IF(C1918&gt;=15,"0")))))))))</f>
        <v>0</v>
      </c>
      <c r="L1918" s="28"/>
      <c r="M1918" s="17" t="str">
        <f>IF((C1918=12),VLOOKUP(L1918,'12 лет'!$W$5:$X$85,2),IF((C1918=13),VLOOKUP(L1918,'13 лет'!$W$5:$X$84,2),IF((C1918=14),VLOOKUP(L1918,'14 лет'!$W$5:$X$82,2),IF((C1918=15),VLOOKUP(L1918,'15 лет'!$U$5:$V$82,2),IF((C1918=16),VLOOKUP(L1918,'16 лет'!$U$5:$V$78,2),IF((C1918=17),VLOOKUP(L1918,'17 лет'!$U$5:$V$78,2),IF(C1918&lt;12,"0")))))))</f>
        <v>0</v>
      </c>
      <c r="N1918" s="28"/>
      <c r="O1918" s="17" t="str">
        <f>IF((C1918=15),VLOOKUP(N1918,'15 лет'!$W$5:$X$115,2),IF((C1918=16),VLOOKUP(N1918,'16 лет'!$W$5:$X$113,2),IF((C1918=17),VLOOKUP(N1918,'17 лет'!$W$5:$X$113,2),IF(C1918&lt;15,"0"))))</f>
        <v>0</v>
      </c>
      <c r="P1918" s="11"/>
      <c r="Q1918" s="17">
        <f>IF((C1918&lt;=7),VLOOKUP(P1918,'7 лет'!$U$5:$V$79,2),IF((C1918=8),VLOOKUP(P1918,'8 лет'!$U$5:$V$79,2),IF((C1918=9),VLOOKUP(P1918,'9 лет'!$U$5:$V$79,2),IF((C1918=10),VLOOKUP(P1918,'10 лет'!$U$5:$V$79,2),IF((C1918=11),VLOOKUP(P1918,'11 лет'!$U$5:$V$79,2),IF((C1918=12),VLOOKUP(P1918,'12 лет'!$Y$5:$Z$79,2),IF((C1918=13),VLOOKUP(P1918,'13 лет'!$Y$5:$Z$79,2),IF((C1918=14),VLOOKUP(P1918,'14 лет'!$Y$5:$Z$79,2),IF((C1918=15),VLOOKUP(P1918,'15 лет'!$Y$5:$Z$79,2),IF((C1918=16),VLOOKUP(P1918,'16 лет'!$Y$5:$Z$79,2),IF((C1918=17),VLOOKUP(P1918,'17 лет'!$Y$5:$Z$79,2))))))))))))</f>
        <v>35</v>
      </c>
      <c r="R1918" s="28"/>
      <c r="S1918" s="17">
        <f>IF((C1918&lt;=7),VLOOKUP(R1918,'7 лет'!$W$5:$X$79,2),IF((C1918=8),VLOOKUP(R1918,'8 лет'!$W$5:$X$79,2),IF((C1918=9),VLOOKUP(R1918,'9 лет'!$W$5:$X$79,2),IF((C1918=10),VLOOKUP(R1918,'10 лет'!$W$5:$X$79,2),IF((C1918=11),VLOOKUP(R1918,'11 лет'!$W$5:$X$79,2),IF((C1918=12),VLOOKUP(R1918,'12 лет'!$AA$5:$AB$79,2),IF((C1918=13),VLOOKUP(R1918,'13 лет'!$AA$5:$AB$79,2),IF((C1918=14),VLOOKUP(R1918,'14 лет'!$AA$5:$AB$79,2),IF((C1918=15),VLOOKUP(R1918,'15 лет'!$AA$5:$AB$79,2),IF((C1918=16),VLOOKUP(R1918,'16 лет'!$AA$5:$AB$79,2),IF((C1918=17),VLOOKUP(R1918,'17 лет'!$AA$5:$AB$79,2))))))))))))</f>
        <v>0</v>
      </c>
      <c r="T1918" s="35">
        <f t="shared" si="91"/>
        <v>35</v>
      </c>
      <c r="U1918" s="4">
        <f>'Личное первенство девушки'!U284</f>
        <v>7</v>
      </c>
      <c r="V1918" s="120"/>
      <c r="W1918" s="111"/>
      <c r="X1918" t="str">
        <f>P1904</f>
        <v>Субъект РФ 46</v>
      </c>
    </row>
    <row r="1919" spans="1:24" ht="18.75">
      <c r="A1919" s="28">
        <v>3</v>
      </c>
      <c r="B1919" s="80"/>
      <c r="C1919" s="28"/>
      <c r="D1919" s="28"/>
      <c r="E1919" s="17">
        <f>IF((C1919&lt;=7),VLOOKUP(D1919,'7 лет'!$M$5:$N$78,2),IF((C1919=8),VLOOKUP(D1919,'8 лет'!$M$5:$N$78,2),IF((C1919=9),VLOOKUP(D1919,'9 лет'!$M$5:$N$78,2),IF((C1919=10),VLOOKUP(D1919,'10 лет'!$M$5:$N$78,2),IF((C1919=11),VLOOKUP(D1919,'11 лет'!$M$5:$N$78,2),IF((C1919=12),VLOOKUP(D1919,'12 лет'!$O$5:$P$78,2),IF((C1919=13),VLOOKUP(D1919,'13 лет'!$O$5:$P$78,2),IF((C1919=14),VLOOKUP(D1919,'14 лет'!$O$5:$P$78,2),IF((C1919=15),VLOOKUP(D1919,'15 лет'!$O$5:$P$78,2),IF((C1919=16),VLOOKUP(D1919,'16 лет'!$O$5:$P$78,2),IF((C1919=17),VLOOKUP(D1919,'17 лет'!$O$5:$P$78,2))))))))))))</f>
        <v>0</v>
      </c>
      <c r="F1919" s="28"/>
      <c r="G1919" s="17">
        <f>IF((C1919&lt;=7),VLOOKUP(F1919,'7 лет'!$O$5:$P$79,2),IF((C1919=8),VLOOKUP(F1919,'8 лет'!$O$5:$P$79,2),IF((C1919=9),VLOOKUP(F1919,'9 лет'!$O$5:$P$79,2),IF((C1919=10),VLOOKUP(F1919,'10 лет'!$O$5:$P$79,2),IF((C1919=11),VLOOKUP(F1919,'11 лет'!$O$5:$P$79,2),IF((C1919=12),VLOOKUP(F1919,'12 лет'!$Q$5:$R$79,2),IF((C1919=13),VLOOKUP(F1919,'13 лет'!$Q$5:$R$79,2),IF((C1919=14),VLOOKUP(F1919,'14 лет'!$Q$5:$R$79,2),IF((C1919=15),VLOOKUP(F1919,'15 лет'!$Q$5:$R$79,2),IF((C1919=16),VLOOKUP(F1919,'16 лет'!$Q$5:$R$79,2),IF((C1919=17),VLOOKUP(F1919,'17 лет'!$Q$5:$R$79,2))))))))))))</f>
        <v>0</v>
      </c>
      <c r="H1919" s="28"/>
      <c r="I1919" s="17">
        <f>IF((C1919&lt;=7),VLOOKUP(H1919,'7 лет'!$Q$5:$R$79,2),IF((C1919=8),VLOOKUP(H1919,'8 лет'!$Q$5:$R$79,2),IF((C1919=9),VLOOKUP(H1919,'9 лет'!$Q$5:$R$79,2),IF((C1919=10),VLOOKUP(H1919,'10 лет'!$Q$5:$R$79,2),IF((C1919=11),VLOOKUP(H1919,'11 лет'!$Q$5:$R$79,2),IF((C1919=12),VLOOKUP(H1919,'12 лет'!$S$5:$T$79,2),IF((C1919=13),VLOOKUP(H1919,'13 лет'!$S$5:$T$79,2),IF((C1919=14),VLOOKUP(H1919,'14 лет'!$S$5:$T$79,2),IF((C1919=15),VLOOKUP(H1919,'15 лет'!$S$5:$T$79,2),IF((C1919=16),VLOOKUP(H1919,'16 лет'!$S$5:$T$79,2),IF((C1919=17),VLOOKUP(H1919,'17 лет'!$S$5:$T$79,2))))))))))))</f>
        <v>0</v>
      </c>
      <c r="J1919" s="28"/>
      <c r="K1919" s="17">
        <f>IF((C1919&lt;=7),VLOOKUP(J1919,'7 лет'!$S$5:$T$79,2),IF((C1919=8),VLOOKUP(J1919,'8 лет'!$S$5:$T$79,2),IF((C1919=9),VLOOKUP(J1919,'9 лет'!$S$5:$T$79,2),IF((C1919=10),VLOOKUP(J1919,'10 лет'!$S$5:$T$79,2),IF((C1919=11),VLOOKUP(J1919,'11 лет'!$S$5:$T$79,2),IF((C1919=12),VLOOKUP(J1919,'12 лет'!$U$5:$V$79,2),IF((C1919=13),VLOOKUP(J1919,'13 лет'!$U$5:$V$79,2),IF((C1919=14),VLOOKUP(J1919,'14 лет'!$U$5:$V$79,2),IF(C1919&gt;=15,"0")))))))))</f>
        <v>0</v>
      </c>
      <c r="L1919" s="28"/>
      <c r="M1919" s="17" t="str">
        <f>IF((C1919=12),VLOOKUP(L1919,'12 лет'!$W$5:$X$85,2),IF((C1919=13),VLOOKUP(L1919,'13 лет'!$W$5:$X$84,2),IF((C1919=14),VLOOKUP(L1919,'14 лет'!$W$5:$X$82,2),IF((C1919=15),VLOOKUP(L1919,'15 лет'!$U$5:$V$82,2),IF((C1919=16),VLOOKUP(L1919,'16 лет'!$U$5:$V$78,2),IF((C1919=17),VLOOKUP(L1919,'17 лет'!$U$5:$V$78,2),IF(C1919&lt;12,"0")))))))</f>
        <v>0</v>
      </c>
      <c r="N1919" s="28"/>
      <c r="O1919" s="17" t="str">
        <f>IF((C1919=15),VLOOKUP(N1919,'15 лет'!$W$5:$X$115,2),IF((C1919=16),VLOOKUP(N1919,'16 лет'!$W$5:$X$113,2),IF((C1919=17),VLOOKUP(N1919,'17 лет'!$W$5:$X$113,2),IF(C1919&lt;15,"0"))))</f>
        <v>0</v>
      </c>
      <c r="P1919" s="11"/>
      <c r="Q1919" s="17">
        <f>IF((C1919&lt;=7),VLOOKUP(P1919,'7 лет'!$U$5:$V$79,2),IF((C1919=8),VLOOKUP(P1919,'8 лет'!$U$5:$V$79,2),IF((C1919=9),VLOOKUP(P1919,'9 лет'!$U$5:$V$79,2),IF((C1919=10),VLOOKUP(P1919,'10 лет'!$U$5:$V$79,2),IF((C1919=11),VLOOKUP(P1919,'11 лет'!$U$5:$V$79,2),IF((C1919=12),VLOOKUP(P1919,'12 лет'!$Y$5:$Z$79,2),IF((C1919=13),VLOOKUP(P1919,'13 лет'!$Y$5:$Z$79,2),IF((C1919=14),VLOOKUP(P1919,'14 лет'!$Y$5:$Z$79,2),IF((C1919=15),VLOOKUP(P1919,'15 лет'!$Y$5:$Z$79,2),IF((C1919=16),VLOOKUP(P1919,'16 лет'!$Y$5:$Z$79,2),IF((C1919=17),VLOOKUP(P1919,'17 лет'!$Y$5:$Z$79,2))))))))))))</f>
        <v>35</v>
      </c>
      <c r="R1919" s="28"/>
      <c r="S1919" s="17">
        <f>IF((C1919&lt;=7),VLOOKUP(R1919,'7 лет'!$W$5:$X$79,2),IF((C1919=8),VLOOKUP(R1919,'8 лет'!$W$5:$X$79,2),IF((C1919=9),VLOOKUP(R1919,'9 лет'!$W$5:$X$79,2),IF((C1919=10),VLOOKUP(R1919,'10 лет'!$W$5:$X$79,2),IF((C1919=11),VLOOKUP(R1919,'11 лет'!$W$5:$X$79,2),IF((C1919=12),VLOOKUP(R1919,'12 лет'!$AA$5:$AB$79,2),IF((C1919=13),VLOOKUP(R1919,'13 лет'!$AA$5:$AB$79,2),IF((C1919=14),VLOOKUP(R1919,'14 лет'!$AA$5:$AB$79,2),IF((C1919=15),VLOOKUP(R1919,'15 лет'!$AA$5:$AB$79,2),IF((C1919=16),VLOOKUP(R1919,'16 лет'!$AA$5:$AB$79,2),IF((C1919=17),VLOOKUP(R1919,'17 лет'!$AA$5:$AB$79,2))))))))))))</f>
        <v>0</v>
      </c>
      <c r="T1919" s="35">
        <f t="shared" si="91"/>
        <v>35</v>
      </c>
      <c r="U1919" s="4">
        <f>'Личное первенство девушки'!U285</f>
        <v>7</v>
      </c>
      <c r="V1919" s="120"/>
      <c r="W1919" s="111"/>
      <c r="X1919" t="str">
        <f>P1904</f>
        <v>Субъект РФ 46</v>
      </c>
    </row>
    <row r="1920" spans="1:24" ht="18.75">
      <c r="A1920" s="28">
        <v>4</v>
      </c>
      <c r="B1920" s="80"/>
      <c r="C1920" s="28"/>
      <c r="D1920" s="28"/>
      <c r="E1920" s="17">
        <f>IF((C1920&lt;=7),VLOOKUP(D1920,'7 лет'!$M$5:$N$78,2),IF((C1920=8),VLOOKUP(D1920,'8 лет'!$M$5:$N$78,2),IF((C1920=9),VLOOKUP(D1920,'9 лет'!$M$5:$N$78,2),IF((C1920=10),VLOOKUP(D1920,'10 лет'!$M$5:$N$78,2),IF((C1920=11),VLOOKUP(D1920,'11 лет'!$M$5:$N$78,2),IF((C1920=12),VLOOKUP(D1920,'12 лет'!$O$5:$P$78,2),IF((C1920=13),VLOOKUP(D1920,'13 лет'!$O$5:$P$78,2),IF((C1920=14),VLOOKUP(D1920,'14 лет'!$O$5:$P$78,2),IF((C1920=15),VLOOKUP(D1920,'15 лет'!$O$5:$P$78,2),IF((C1920=16),VLOOKUP(D1920,'16 лет'!$O$5:$P$78,2),IF((C1920=17),VLOOKUP(D1920,'17 лет'!$O$5:$P$78,2))))))))))))</f>
        <v>0</v>
      </c>
      <c r="F1920" s="28"/>
      <c r="G1920" s="17">
        <f>IF((C1920&lt;=7),VLOOKUP(F1920,'7 лет'!$O$5:$P$79,2),IF((C1920=8),VLOOKUP(F1920,'8 лет'!$O$5:$P$79,2),IF((C1920=9),VLOOKUP(F1920,'9 лет'!$O$5:$P$79,2),IF((C1920=10),VLOOKUP(F1920,'10 лет'!$O$5:$P$79,2),IF((C1920=11),VLOOKUP(F1920,'11 лет'!$O$5:$P$79,2),IF((C1920=12),VLOOKUP(F1920,'12 лет'!$Q$5:$R$79,2),IF((C1920=13),VLOOKUP(F1920,'13 лет'!$Q$5:$R$79,2),IF((C1920=14),VLOOKUP(F1920,'14 лет'!$Q$5:$R$79,2),IF((C1920=15),VLOOKUP(F1920,'15 лет'!$Q$5:$R$79,2),IF((C1920=16),VLOOKUP(F1920,'16 лет'!$Q$5:$R$79,2),IF((C1920=17),VLOOKUP(F1920,'17 лет'!$Q$5:$R$79,2))))))))))))</f>
        <v>0</v>
      </c>
      <c r="H1920" s="28"/>
      <c r="I1920" s="17">
        <f>IF((C1920&lt;=7),VLOOKUP(H1920,'7 лет'!$Q$5:$R$79,2),IF((C1920=8),VLOOKUP(H1920,'8 лет'!$Q$5:$R$79,2),IF((C1920=9),VLOOKUP(H1920,'9 лет'!$Q$5:$R$79,2),IF((C1920=10),VLOOKUP(H1920,'10 лет'!$Q$5:$R$79,2),IF((C1920=11),VLOOKUP(H1920,'11 лет'!$Q$5:$R$79,2),IF((C1920=12),VLOOKUP(H1920,'12 лет'!$S$5:$T$79,2),IF((C1920=13),VLOOKUP(H1920,'13 лет'!$S$5:$T$79,2),IF((C1920=14),VLOOKUP(H1920,'14 лет'!$S$5:$T$79,2),IF((C1920=15),VLOOKUP(H1920,'15 лет'!$S$5:$T$79,2),IF((C1920=16),VLOOKUP(H1920,'16 лет'!$S$5:$T$79,2),IF((C1920=17),VLOOKUP(H1920,'17 лет'!$S$5:$T$79,2))))))))))))</f>
        <v>0</v>
      </c>
      <c r="J1920" s="28"/>
      <c r="K1920" s="17">
        <f>IF((C1920&lt;=7),VLOOKUP(J1920,'7 лет'!$S$5:$T$79,2),IF((C1920=8),VLOOKUP(J1920,'8 лет'!$S$5:$T$79,2),IF((C1920=9),VLOOKUP(J1920,'9 лет'!$S$5:$T$79,2),IF((C1920=10),VLOOKUP(J1920,'10 лет'!$S$5:$T$79,2),IF((C1920=11),VLOOKUP(J1920,'11 лет'!$S$5:$T$79,2),IF((C1920=12),VLOOKUP(J1920,'12 лет'!$U$5:$V$79,2),IF((C1920=13),VLOOKUP(J1920,'13 лет'!$U$5:$V$79,2),IF((C1920=14),VLOOKUP(J1920,'14 лет'!$U$5:$V$79,2),IF(C1920&gt;=15,"0")))))))))</f>
        <v>0</v>
      </c>
      <c r="L1920" s="28"/>
      <c r="M1920" s="17" t="str">
        <f>IF((C1920=12),VLOOKUP(L1920,'12 лет'!$W$5:$X$85,2),IF((C1920=13),VLOOKUP(L1920,'13 лет'!$W$5:$X$84,2),IF((C1920=14),VLOOKUP(L1920,'14 лет'!$W$5:$X$82,2),IF((C1920=15),VLOOKUP(L1920,'15 лет'!$U$5:$V$82,2),IF((C1920=16),VLOOKUP(L1920,'16 лет'!$U$5:$V$78,2),IF((C1920=17),VLOOKUP(L1920,'17 лет'!$U$5:$V$78,2),IF(C1920&lt;12,"0")))))))</f>
        <v>0</v>
      </c>
      <c r="N1920" s="28"/>
      <c r="O1920" s="17" t="str">
        <f>IF((C1920=15),VLOOKUP(N1920,'15 лет'!$W$5:$X$115,2),IF((C1920=16),VLOOKUP(N1920,'16 лет'!$W$5:$X$113,2),IF((C1920=17),VLOOKUP(N1920,'17 лет'!$W$5:$X$113,2),IF(C1920&lt;15,"0"))))</f>
        <v>0</v>
      </c>
      <c r="P1920" s="11"/>
      <c r="Q1920" s="17">
        <f>IF((C1920&lt;=7),VLOOKUP(P1920,'7 лет'!$U$5:$V$79,2),IF((C1920=8),VLOOKUP(P1920,'8 лет'!$U$5:$V$79,2),IF((C1920=9),VLOOKUP(P1920,'9 лет'!$U$5:$V$79,2),IF((C1920=10),VLOOKUP(P1920,'10 лет'!$U$5:$V$79,2),IF((C1920=11),VLOOKUP(P1920,'11 лет'!$U$5:$V$79,2),IF((C1920=12),VLOOKUP(P1920,'12 лет'!$Y$5:$Z$79,2),IF((C1920=13),VLOOKUP(P1920,'13 лет'!$Y$5:$Z$79,2),IF((C1920=14),VLOOKUP(P1920,'14 лет'!$Y$5:$Z$79,2),IF((C1920=15),VLOOKUP(P1920,'15 лет'!$Y$5:$Z$79,2),IF((C1920=16),VLOOKUP(P1920,'16 лет'!$Y$5:$Z$79,2),IF((C1920=17),VLOOKUP(P1920,'17 лет'!$Y$5:$Z$79,2))))))))))))</f>
        <v>35</v>
      </c>
      <c r="R1920" s="28"/>
      <c r="S1920" s="17">
        <f>IF((C1920&lt;=7),VLOOKUP(R1920,'7 лет'!$W$5:$X$79,2),IF((C1920=8),VLOOKUP(R1920,'8 лет'!$W$5:$X$79,2),IF((C1920=9),VLOOKUP(R1920,'9 лет'!$W$5:$X$79,2),IF((C1920=10),VLOOKUP(R1920,'10 лет'!$W$5:$X$79,2),IF((C1920=11),VLOOKUP(R1920,'11 лет'!$W$5:$X$79,2),IF((C1920=12),VLOOKUP(R1920,'12 лет'!$AA$5:$AB$79,2),IF((C1920=13),VLOOKUP(R1920,'13 лет'!$AA$5:$AB$79,2),IF((C1920=14),VLOOKUP(R1920,'14 лет'!$AA$5:$AB$79,2),IF((C1920=15),VLOOKUP(R1920,'15 лет'!$AA$5:$AB$79,2),IF((C1920=16),VLOOKUP(R1920,'16 лет'!$AA$5:$AB$79,2),IF((C1920=17),VLOOKUP(R1920,'17 лет'!$AA$5:$AB$79,2))))))))))))</f>
        <v>0</v>
      </c>
      <c r="T1920" s="35">
        <f t="shared" si="91"/>
        <v>35</v>
      </c>
      <c r="U1920" s="4">
        <f>'Личное первенство девушки'!U286</f>
        <v>7</v>
      </c>
      <c r="V1920" s="120"/>
      <c r="W1920" s="111"/>
      <c r="X1920" t="str">
        <f>P1904</f>
        <v>Субъект РФ 46</v>
      </c>
    </row>
    <row r="1921" spans="1:24" ht="18.75">
      <c r="A1921" s="28">
        <v>5</v>
      </c>
      <c r="B1921" s="84"/>
      <c r="C1921" s="30"/>
      <c r="D1921" s="14"/>
      <c r="E1921" s="17">
        <f>IF((C1921&lt;=7),VLOOKUP(D1921,'7 лет'!$M$5:$N$78,2),IF((C1921=8),VLOOKUP(D1921,'8 лет'!$M$5:$N$78,2),IF((C1921=9),VLOOKUP(D1921,'9 лет'!$M$5:$N$78,2),IF((C1921=10),VLOOKUP(D1921,'10 лет'!$M$5:$N$78,2),IF((C1921=11),VLOOKUP(D1921,'11 лет'!$M$5:$N$78,2),IF((C1921=12),VLOOKUP(D1921,'12 лет'!$O$5:$P$78,2),IF((C1921=13),VLOOKUP(D1921,'13 лет'!$O$5:$P$78,2),IF((C1921=14),VLOOKUP(D1921,'14 лет'!$O$5:$P$78,2),IF((C1921=15),VLOOKUP(D1921,'15 лет'!$O$5:$P$78,2),IF((C1921=16),VLOOKUP(D1921,'16 лет'!$O$5:$P$78,2),IF((C1921=17),VLOOKUP(D1921,'17 лет'!$O$5:$P$78,2))))))))))))</f>
        <v>0</v>
      </c>
      <c r="F1921" s="14"/>
      <c r="G1921" s="17">
        <f>IF((C1921&lt;=7),VLOOKUP(F1921,'7 лет'!$O$5:$P$79,2),IF((C1921=8),VLOOKUP(F1921,'8 лет'!$O$5:$P$79,2),IF((C1921=9),VLOOKUP(F1921,'9 лет'!$O$5:$P$79,2),IF((C1921=10),VLOOKUP(F1921,'10 лет'!$O$5:$P$79,2),IF((C1921=11),VLOOKUP(F1921,'11 лет'!$O$5:$P$79,2),IF((C1921=12),VLOOKUP(F1921,'12 лет'!$Q$5:$R$79,2),IF((C1921=13),VLOOKUP(F1921,'13 лет'!$Q$5:$R$79,2),IF((C1921=14),VLOOKUP(F1921,'14 лет'!$Q$5:$R$79,2),IF((C1921=15),VLOOKUP(F1921,'15 лет'!$Q$5:$R$79,2),IF((C1921=16),VLOOKUP(F1921,'16 лет'!$Q$5:$R$79,2),IF((C1921=17),VLOOKUP(F1921,'17 лет'!$Q$5:$R$79,2))))))))))))</f>
        <v>0</v>
      </c>
      <c r="H1921" s="14"/>
      <c r="I1921" s="17">
        <f>IF((C1921&lt;=7),VLOOKUP(H1921,'7 лет'!$Q$5:$R$79,2),IF((C1921=8),VLOOKUP(H1921,'8 лет'!$Q$5:$R$79,2),IF((C1921=9),VLOOKUP(H1921,'9 лет'!$Q$5:$R$79,2),IF((C1921=10),VLOOKUP(H1921,'10 лет'!$Q$5:$R$79,2),IF((C1921=11),VLOOKUP(H1921,'11 лет'!$Q$5:$R$79,2),IF((C1921=12),VLOOKUP(H1921,'12 лет'!$S$5:$T$79,2),IF((C1921=13),VLOOKUP(H1921,'13 лет'!$S$5:$T$79,2),IF((C1921=14),VLOOKUP(H1921,'14 лет'!$S$5:$T$79,2),IF((C1921=15),VLOOKUP(H1921,'15 лет'!$S$5:$T$79,2),IF((C1921=16),VLOOKUP(H1921,'16 лет'!$S$5:$T$79,2),IF((C1921=17),VLOOKUP(H1921,'17 лет'!$S$5:$T$79,2))))))))))))</f>
        <v>0</v>
      </c>
      <c r="J1921" s="14"/>
      <c r="K1921" s="17">
        <f>IF((C1921&lt;=7),VLOOKUP(J1921,'7 лет'!$S$5:$T$79,2),IF((C1921=8),VLOOKUP(J1921,'8 лет'!$S$5:$T$79,2),IF((C1921=9),VLOOKUP(J1921,'9 лет'!$S$5:$T$79,2),IF((C1921=10),VLOOKUP(J1921,'10 лет'!$S$5:$T$79,2),IF((C1921=11),VLOOKUP(J1921,'11 лет'!$S$5:$T$79,2),IF((C1921=12),VLOOKUP(J1921,'12 лет'!$U$5:$V$79,2),IF((C1921=13),VLOOKUP(J1921,'13 лет'!$U$5:$V$79,2),IF((C1921=14),VLOOKUP(J1921,'14 лет'!$U$5:$V$79,2),IF(C1921&gt;=15,"0")))))))))</f>
        <v>0</v>
      </c>
      <c r="L1921" s="28"/>
      <c r="M1921" s="17" t="str">
        <f>IF((C1921=12),VLOOKUP(L1921,'12 лет'!$W$5:$X$85,2),IF((C1921=13),VLOOKUP(L1921,'13 лет'!$W$5:$X$84,2),IF((C1921=14),VLOOKUP(L1921,'14 лет'!$W$5:$X$82,2),IF((C1921=15),VLOOKUP(L1921,'15 лет'!$U$5:$V$82,2),IF((C1921=16),VLOOKUP(L1921,'16 лет'!$U$5:$V$78,2),IF((C1921=17),VLOOKUP(L1921,'17 лет'!$U$5:$V$78,2),IF(C1921&lt;12,"0")))))))</f>
        <v>0</v>
      </c>
      <c r="N1921" s="14"/>
      <c r="O1921" s="17" t="str">
        <f>IF((C1921=15),VLOOKUP(N1921,'15 лет'!$W$5:$X$115,2),IF((C1921=16),VLOOKUP(N1921,'16 лет'!$W$5:$X$113,2),IF((C1921=17),VLOOKUP(N1921,'17 лет'!$W$5:$X$113,2),IF(C1921&lt;15,"0"))))</f>
        <v>0</v>
      </c>
      <c r="P1921" s="14"/>
      <c r="Q1921" s="17">
        <f>IF((C1921&lt;=7),VLOOKUP(P1921,'7 лет'!$U$5:$V$79,2),IF((C1921=8),VLOOKUP(P1921,'8 лет'!$U$5:$V$79,2),IF((C1921=9),VLOOKUP(P1921,'9 лет'!$U$5:$V$79,2),IF((C1921=10),VLOOKUP(P1921,'10 лет'!$U$5:$V$79,2),IF((C1921=11),VLOOKUP(P1921,'11 лет'!$U$5:$V$79,2),IF((C1921=12),VLOOKUP(P1921,'12 лет'!$Y$5:$Z$79,2),IF((C1921=13),VLOOKUP(P1921,'13 лет'!$Y$5:$Z$79,2),IF((C1921=14),VLOOKUP(P1921,'14 лет'!$Y$5:$Z$79,2),IF((C1921=15),VLOOKUP(P1921,'15 лет'!$Y$5:$Z$79,2),IF((C1921=16),VLOOKUP(P1921,'16 лет'!$Y$5:$Z$79,2),IF((C1921=17),VLOOKUP(P1921,'17 лет'!$Y$5:$Z$79,2))))))))))))</f>
        <v>35</v>
      </c>
      <c r="R1921" s="14"/>
      <c r="S1921" s="17">
        <f>IF((C1921&lt;=7),VLOOKUP(R1921,'7 лет'!$W$5:$X$79,2),IF((C1921=8),VLOOKUP(R1921,'8 лет'!$W$5:$X$79,2),IF((C1921=9),VLOOKUP(R1921,'9 лет'!$W$5:$X$79,2),IF((C1921=10),VLOOKUP(R1921,'10 лет'!$W$5:$X$79,2),IF((C1921=11),VLOOKUP(R1921,'11 лет'!$W$5:$X$79,2),IF((C1921=12),VLOOKUP(R1921,'12 лет'!$AA$5:$AB$79,2),IF((C1921=13),VLOOKUP(R1921,'13 лет'!$AA$5:$AB$79,2),IF((C1921=14),VLOOKUP(R1921,'14 лет'!$AA$5:$AB$79,2),IF((C1921=15),VLOOKUP(R1921,'15 лет'!$AA$5:$AB$79,2),IF((C1921=16),VLOOKUP(R1921,'16 лет'!$AA$5:$AB$79,2),IF((C1921=17),VLOOKUP(R1921,'17 лет'!$AA$5:$AB$79,2))))))))))))</f>
        <v>0</v>
      </c>
      <c r="T1921" s="35">
        <f t="shared" si="91"/>
        <v>35</v>
      </c>
      <c r="U1921" s="4">
        <f>'Личное первенство девушки'!U287</f>
        <v>7</v>
      </c>
      <c r="V1921" s="120"/>
      <c r="W1921" s="111"/>
      <c r="X1921" t="str">
        <f>P1904</f>
        <v>Субъект РФ 46</v>
      </c>
    </row>
    <row r="1922" spans="1:24" ht="18.75">
      <c r="A1922" s="28">
        <v>6</v>
      </c>
      <c r="B1922" s="84"/>
      <c r="C1922" s="30"/>
      <c r="D1922" s="14"/>
      <c r="E1922" s="17">
        <f>IF((C1922&lt;=7),VLOOKUP(D1922,'7 лет'!$M$5:$N$78,2),IF((C1922=8),VLOOKUP(D1922,'8 лет'!$M$5:$N$78,2),IF((C1922=9),VLOOKUP(D1922,'9 лет'!$M$5:$N$78,2),IF((C1922=10),VLOOKUP(D1922,'10 лет'!$M$5:$N$78,2),IF((C1922=11),VLOOKUP(D1922,'11 лет'!$M$5:$N$78,2),IF((C1922=12),VLOOKUP(D1922,'12 лет'!$O$5:$P$78,2),IF((C1922=13),VLOOKUP(D1922,'13 лет'!$O$5:$P$78,2),IF((C1922=14),VLOOKUP(D1922,'14 лет'!$O$5:$P$78,2),IF((C1922=15),VLOOKUP(D1922,'15 лет'!$O$5:$P$78,2),IF((C1922=16),VLOOKUP(D1922,'16 лет'!$O$5:$P$78,2),IF((C1922=17),VLOOKUP(D1922,'17 лет'!$O$5:$P$78,2))))))))))))</f>
        <v>0</v>
      </c>
      <c r="F1922" s="14"/>
      <c r="G1922" s="17">
        <f>IF((C1922&lt;=7),VLOOKUP(F1922,'7 лет'!$O$5:$P$79,2),IF((C1922=8),VLOOKUP(F1922,'8 лет'!$O$5:$P$79,2),IF((C1922=9),VLOOKUP(F1922,'9 лет'!$O$5:$P$79,2),IF((C1922=10),VLOOKUP(F1922,'10 лет'!$O$5:$P$79,2),IF((C1922=11),VLOOKUP(F1922,'11 лет'!$O$5:$P$79,2),IF((C1922=12),VLOOKUP(F1922,'12 лет'!$Q$5:$R$79,2),IF((C1922=13),VLOOKUP(F1922,'13 лет'!$Q$5:$R$79,2),IF((C1922=14),VLOOKUP(F1922,'14 лет'!$Q$5:$R$79,2),IF((C1922=15),VLOOKUP(F1922,'15 лет'!$Q$5:$R$79,2),IF((C1922=16),VLOOKUP(F1922,'16 лет'!$Q$5:$R$79,2),IF((C1922=17),VLOOKUP(F1922,'17 лет'!$Q$5:$R$79,2))))))))))))</f>
        <v>0</v>
      </c>
      <c r="H1922" s="14"/>
      <c r="I1922" s="17">
        <f>IF((C1922&lt;=7),VLOOKUP(H1922,'7 лет'!$Q$5:$R$79,2),IF((C1922=8),VLOOKUP(H1922,'8 лет'!$Q$5:$R$79,2),IF((C1922=9),VLOOKUP(H1922,'9 лет'!$Q$5:$R$79,2),IF((C1922=10),VLOOKUP(H1922,'10 лет'!$Q$5:$R$79,2),IF((C1922=11),VLOOKUP(H1922,'11 лет'!$Q$5:$R$79,2),IF((C1922=12),VLOOKUP(H1922,'12 лет'!$S$5:$T$79,2),IF((C1922=13),VLOOKUP(H1922,'13 лет'!$S$5:$T$79,2),IF((C1922=14),VLOOKUP(H1922,'14 лет'!$S$5:$T$79,2),IF((C1922=15),VLOOKUP(H1922,'15 лет'!$S$5:$T$79,2),IF((C1922=16),VLOOKUP(H1922,'16 лет'!$S$5:$T$79,2),IF((C1922=17),VLOOKUP(H1922,'17 лет'!$S$5:$T$79,2))))))))))))</f>
        <v>0</v>
      </c>
      <c r="J1922" s="14"/>
      <c r="K1922" s="17">
        <f>IF((C1922&lt;=7),VLOOKUP(J1922,'7 лет'!$S$5:$T$79,2),IF((C1922=8),VLOOKUP(J1922,'8 лет'!$S$5:$T$79,2),IF((C1922=9),VLOOKUP(J1922,'9 лет'!$S$5:$T$79,2),IF((C1922=10),VLOOKUP(J1922,'10 лет'!$S$5:$T$79,2),IF((C1922=11),VLOOKUP(J1922,'11 лет'!$S$5:$T$79,2),IF((C1922=12),VLOOKUP(J1922,'12 лет'!$U$5:$V$79,2),IF((C1922=13),VLOOKUP(J1922,'13 лет'!$U$5:$V$79,2),IF((C1922=14),VLOOKUP(J1922,'14 лет'!$U$5:$V$79,2),IF(C1922&gt;=15,"0")))))))))</f>
        <v>0</v>
      </c>
      <c r="L1922" s="28"/>
      <c r="M1922" s="17" t="str">
        <f>IF((C1922=12),VLOOKUP(L1922,'12 лет'!$W$5:$X$85,2),IF((C1922=13),VLOOKUP(L1922,'13 лет'!$W$5:$X$84,2),IF((C1922=14),VLOOKUP(L1922,'14 лет'!$W$5:$X$82,2),IF((C1922=15),VLOOKUP(L1922,'15 лет'!$U$5:$V$82,2),IF((C1922=16),VLOOKUP(L1922,'16 лет'!$U$5:$V$78,2),IF((C1922=17),VLOOKUP(L1922,'17 лет'!$U$5:$V$78,2),IF(C1922&lt;12,"0")))))))</f>
        <v>0</v>
      </c>
      <c r="N1922" s="14"/>
      <c r="O1922" s="17" t="str">
        <f>IF((C1922=15),VLOOKUP(N1922,'15 лет'!$W$5:$X$115,2),IF((C1922=16),VLOOKUP(N1922,'16 лет'!$W$5:$X$113,2),IF((C1922=17),VLOOKUP(N1922,'17 лет'!$W$5:$X$113,2),IF(C1922&lt;15,"0"))))</f>
        <v>0</v>
      </c>
      <c r="P1922" s="14"/>
      <c r="Q1922" s="17">
        <f>IF((C1922&lt;=7),VLOOKUP(P1922,'7 лет'!$U$5:$V$79,2),IF((C1922=8),VLOOKUP(P1922,'8 лет'!$U$5:$V$79,2),IF((C1922=9),VLOOKUP(P1922,'9 лет'!$U$5:$V$79,2),IF((C1922=10),VLOOKUP(P1922,'10 лет'!$U$5:$V$79,2),IF((C1922=11),VLOOKUP(P1922,'11 лет'!$U$5:$V$79,2),IF((C1922=12),VLOOKUP(P1922,'12 лет'!$Y$5:$Z$79,2),IF((C1922=13),VLOOKUP(P1922,'13 лет'!$Y$5:$Z$79,2),IF((C1922=14),VLOOKUP(P1922,'14 лет'!$Y$5:$Z$79,2),IF((C1922=15),VLOOKUP(P1922,'15 лет'!$Y$5:$Z$79,2),IF((C1922=16),VLOOKUP(P1922,'16 лет'!$Y$5:$Z$79,2),IF((C1922=17),VLOOKUP(P1922,'17 лет'!$Y$5:$Z$79,2))))))))))))</f>
        <v>35</v>
      </c>
      <c r="R1922" s="14"/>
      <c r="S1922" s="17">
        <f>IF((C1922&lt;=7),VLOOKUP(R1922,'7 лет'!$W$5:$X$79,2),IF((C1922=8),VLOOKUP(R1922,'8 лет'!$W$5:$X$79,2),IF((C1922=9),VLOOKUP(R1922,'9 лет'!$W$5:$X$79,2),IF((C1922=10),VLOOKUP(R1922,'10 лет'!$W$5:$X$79,2),IF((C1922=11),VLOOKUP(R1922,'11 лет'!$W$5:$X$79,2),IF((C1922=12),VLOOKUP(R1922,'12 лет'!$AA$5:$AB$79,2),IF((C1922=13),VLOOKUP(R1922,'13 лет'!$AA$5:$AB$79,2),IF((C1922=14),VLOOKUP(R1922,'14 лет'!$AA$5:$AB$79,2),IF((C1922=15),VLOOKUP(R1922,'15 лет'!$AA$5:$AB$79,2),IF((C1922=16),VLOOKUP(R1922,'16 лет'!$AA$5:$AB$79,2),IF((C1922=17),VLOOKUP(R1922,'17 лет'!$AA$5:$AB$79,2))))))))))))</f>
        <v>0</v>
      </c>
      <c r="T1922" s="35">
        <f t="shared" si="91"/>
        <v>35</v>
      </c>
      <c r="U1922" s="4">
        <f>'Личное первенство девушки'!U288</f>
        <v>7</v>
      </c>
      <c r="V1922" s="120"/>
      <c r="W1922" s="111"/>
      <c r="X1922" t="str">
        <f>P1904</f>
        <v>Субъект РФ 46</v>
      </c>
    </row>
    <row r="1923" spans="1:24" ht="18.75">
      <c r="A1923" s="122"/>
      <c r="B1923" s="123"/>
      <c r="C1923" s="123"/>
      <c r="D1923" s="123"/>
      <c r="E1923" s="123"/>
      <c r="F1923" s="123"/>
      <c r="G1923" s="123"/>
      <c r="H1923" s="123"/>
      <c r="I1923" s="123"/>
      <c r="J1923" s="123"/>
      <c r="K1923" s="123"/>
      <c r="L1923" s="123"/>
      <c r="M1923" s="123"/>
      <c r="N1923" s="123"/>
      <c r="O1923" s="123"/>
      <c r="P1923" s="128" t="s">
        <v>293</v>
      </c>
      <c r="Q1923" s="128"/>
      <c r="R1923" s="128"/>
      <c r="S1923" s="129"/>
      <c r="T1923" s="124">
        <f ca="1">SUMPRODUCT(LARGE($T$1917:$T$1922,ROW(INDIRECT("T1:T"&amp;Z17))))</f>
        <v>175</v>
      </c>
      <c r="U1923" s="125"/>
      <c r="V1923" s="120"/>
      <c r="W1923" s="111"/>
    </row>
    <row r="1924" spans="1:24" ht="30" customHeight="1">
      <c r="A1924" s="131"/>
      <c r="B1924" s="132"/>
      <c r="C1924" s="132"/>
      <c r="D1924" s="132"/>
      <c r="E1924" s="132"/>
      <c r="F1924" s="132"/>
      <c r="G1924" s="132"/>
      <c r="H1924" s="132"/>
      <c r="I1924" s="132"/>
      <c r="J1924" s="132"/>
      <c r="K1924" s="132"/>
      <c r="L1924" s="132"/>
      <c r="M1924" s="132"/>
      <c r="N1924" s="132"/>
      <c r="O1924" s="132"/>
      <c r="P1924" s="126" t="s">
        <v>294</v>
      </c>
      <c r="Q1924" s="126"/>
      <c r="R1924" s="126"/>
      <c r="S1924" s="126"/>
      <c r="T1924" s="133">
        <f ca="1">SUM(T1915+T1923)</f>
        <v>425</v>
      </c>
      <c r="U1924" s="134"/>
      <c r="V1924" s="121"/>
      <c r="W1924" s="112"/>
    </row>
    <row r="1925" spans="1:24">
      <c r="A1925" s="15"/>
      <c r="B1925" s="15"/>
      <c r="C1925" s="15"/>
      <c r="D1925" s="15"/>
      <c r="E1925" s="15"/>
      <c r="F1925" s="15"/>
      <c r="G1925" s="15"/>
      <c r="H1925" s="15"/>
      <c r="I1925" s="15"/>
      <c r="J1925" s="15"/>
      <c r="K1925" s="15"/>
      <c r="L1925" s="15"/>
      <c r="M1925" s="15"/>
      <c r="N1925" s="15"/>
      <c r="O1925" s="15"/>
      <c r="P1925" s="15"/>
      <c r="Q1925" s="15"/>
      <c r="R1925" s="15"/>
      <c r="S1925" s="15"/>
      <c r="T1925" s="15"/>
    </row>
    <row r="1926" spans="1:24">
      <c r="A1926" s="16"/>
      <c r="C1926" s="16"/>
      <c r="D1926" s="16"/>
      <c r="E1926" s="16"/>
      <c r="F1926" s="16"/>
      <c r="G1926" s="16"/>
      <c r="H1926" s="16"/>
      <c r="I1926" s="16"/>
      <c r="J1926" s="16"/>
      <c r="K1926" s="15"/>
      <c r="L1926" s="15"/>
      <c r="M1926" s="16"/>
      <c r="N1926" s="16"/>
      <c r="O1926" s="16"/>
      <c r="P1926" s="16"/>
      <c r="Q1926" s="16"/>
      <c r="R1926" s="16"/>
      <c r="S1926" s="16"/>
      <c r="T1926" s="16"/>
    </row>
    <row r="1927" spans="1:24">
      <c r="A1927" s="16"/>
      <c r="C1927" s="16"/>
      <c r="D1927" s="16"/>
      <c r="E1927" s="16"/>
      <c r="F1927" s="16"/>
      <c r="G1927" s="16"/>
      <c r="H1927" s="16"/>
      <c r="I1927" s="16"/>
      <c r="J1927" s="16"/>
      <c r="K1927" s="15"/>
      <c r="L1927" s="15"/>
      <c r="M1927" s="16"/>
      <c r="N1927" s="16"/>
      <c r="O1927" s="16"/>
      <c r="P1927" s="16"/>
      <c r="Q1927" s="16"/>
      <c r="R1927" s="16"/>
      <c r="S1927" s="16"/>
      <c r="T1927" s="16"/>
    </row>
    <row r="1928" spans="1:24" ht="16.5">
      <c r="A1928" s="15"/>
      <c r="B1928" s="81" t="s">
        <v>181</v>
      </c>
      <c r="C1928" s="15"/>
      <c r="D1928" s="15"/>
      <c r="E1928" s="15"/>
      <c r="F1928" s="15"/>
      <c r="G1928" s="15"/>
      <c r="H1928" s="15"/>
      <c r="I1928" s="15"/>
      <c r="J1928" s="15"/>
      <c r="K1928" s="15"/>
      <c r="L1928" s="15"/>
      <c r="M1928" s="15"/>
      <c r="N1928" s="15"/>
      <c r="O1928" s="15"/>
      <c r="P1928" s="15"/>
      <c r="Q1928" s="15"/>
      <c r="R1928" s="15"/>
      <c r="S1928" s="15"/>
      <c r="T1928" s="15"/>
    </row>
    <row r="1929" spans="1:24">
      <c r="A1929" s="15"/>
      <c r="B1929" s="16"/>
      <c r="C1929" s="16"/>
      <c r="D1929" s="15"/>
      <c r="E1929" s="15"/>
      <c r="F1929" s="15"/>
      <c r="G1929" s="15"/>
      <c r="H1929" s="15"/>
      <c r="I1929" s="15"/>
      <c r="J1929" s="15"/>
      <c r="K1929" s="15"/>
      <c r="L1929" s="15"/>
      <c r="M1929" s="15"/>
      <c r="N1929" s="15"/>
      <c r="O1929" s="15"/>
      <c r="P1929" s="15"/>
      <c r="Q1929" s="15"/>
      <c r="R1929" s="15"/>
      <c r="S1929" s="15"/>
      <c r="T1929" s="15"/>
    </row>
    <row r="1930" spans="1:24">
      <c r="A1930" s="15"/>
      <c r="B1930" s="16"/>
      <c r="C1930" s="16"/>
      <c r="D1930" s="15"/>
      <c r="E1930" s="15"/>
      <c r="F1930" s="15"/>
      <c r="G1930" s="15"/>
      <c r="H1930" s="15"/>
      <c r="I1930" s="15"/>
      <c r="J1930" s="15"/>
      <c r="K1930" s="15"/>
      <c r="L1930" s="15"/>
      <c r="M1930" s="15"/>
      <c r="N1930" s="15"/>
      <c r="O1930" s="15"/>
      <c r="P1930" s="15"/>
      <c r="Q1930" s="15"/>
      <c r="R1930" s="15"/>
      <c r="S1930" s="15"/>
      <c r="T1930" s="15"/>
    </row>
    <row r="1931" spans="1:24" ht="16.5">
      <c r="A1931" s="15"/>
      <c r="B1931" s="81" t="s">
        <v>182</v>
      </c>
      <c r="C1931" s="16"/>
      <c r="D1931" s="15"/>
      <c r="E1931" s="15"/>
      <c r="F1931" s="15"/>
      <c r="G1931" s="15"/>
      <c r="H1931" s="15"/>
      <c r="I1931" s="15"/>
      <c r="J1931" s="15"/>
      <c r="K1931" s="15"/>
      <c r="L1931" s="15"/>
      <c r="M1931" s="15"/>
      <c r="N1931" s="15"/>
      <c r="O1931" s="15"/>
      <c r="P1931" s="15"/>
      <c r="Q1931" s="15"/>
      <c r="R1931" s="15"/>
      <c r="S1931" s="15"/>
      <c r="T1931" s="15"/>
    </row>
    <row r="1933" spans="1:24" ht="18.75">
      <c r="A1933" s="113" t="s">
        <v>999</v>
      </c>
      <c r="B1933" s="113"/>
      <c r="C1933" s="113"/>
      <c r="D1933" s="113"/>
      <c r="E1933" s="113"/>
      <c r="F1933" s="113"/>
      <c r="G1933" s="113"/>
      <c r="H1933" s="113"/>
      <c r="I1933" s="113"/>
      <c r="J1933" s="113"/>
      <c r="K1933" s="113"/>
      <c r="L1933" s="113"/>
      <c r="M1933" s="113"/>
      <c r="N1933" s="113"/>
      <c r="O1933" s="113"/>
      <c r="P1933" s="113"/>
      <c r="Q1933" s="113"/>
      <c r="R1933" s="113"/>
      <c r="S1933" s="113"/>
      <c r="T1933" s="113"/>
      <c r="U1933" s="113"/>
      <c r="V1933" s="113"/>
      <c r="W1933" s="113"/>
    </row>
    <row r="1934" spans="1:24" ht="18.75">
      <c r="A1934" s="113" t="s">
        <v>998</v>
      </c>
      <c r="B1934" s="113"/>
      <c r="C1934" s="113"/>
      <c r="D1934" s="113"/>
      <c r="E1934" s="113"/>
      <c r="F1934" s="113"/>
      <c r="G1934" s="113"/>
      <c r="H1934" s="113"/>
      <c r="I1934" s="113"/>
      <c r="J1934" s="113"/>
      <c r="K1934" s="113"/>
      <c r="L1934" s="113"/>
      <c r="M1934" s="113"/>
      <c r="N1934" s="113"/>
      <c r="O1934" s="113"/>
      <c r="P1934" s="113"/>
      <c r="Q1934" s="113"/>
      <c r="R1934" s="113"/>
      <c r="S1934" s="113"/>
      <c r="T1934" s="113"/>
      <c r="U1934" s="113"/>
      <c r="V1934" s="113"/>
      <c r="W1934" s="113"/>
    </row>
    <row r="1936" spans="1:24">
      <c r="A1936" s="114" t="s">
        <v>169</v>
      </c>
      <c r="B1936" s="114"/>
      <c r="C1936" s="114"/>
      <c r="D1936" s="114"/>
      <c r="E1936" s="114"/>
      <c r="F1936" s="114"/>
      <c r="G1936" s="114"/>
      <c r="H1936" s="114"/>
      <c r="I1936" s="114"/>
      <c r="J1936" s="114"/>
      <c r="K1936" s="114"/>
      <c r="L1936" s="114"/>
      <c r="M1936" s="114"/>
      <c r="N1936" s="114"/>
      <c r="O1936" s="114"/>
      <c r="P1936" s="114"/>
      <c r="Q1936" s="114"/>
      <c r="R1936" s="114"/>
      <c r="S1936" s="114"/>
      <c r="T1936" s="114"/>
      <c r="U1936" s="114"/>
      <c r="V1936" s="114"/>
      <c r="W1936" s="114"/>
    </row>
    <row r="1937" spans="1:24">
      <c r="A1937" s="45"/>
      <c r="B1937" s="45"/>
      <c r="C1937" s="45"/>
      <c r="D1937" s="45"/>
      <c r="E1937" s="45"/>
      <c r="F1937" s="45"/>
      <c r="G1937" s="45"/>
      <c r="H1937" s="45"/>
      <c r="I1937" s="45"/>
      <c r="J1937" s="45"/>
      <c r="K1937" s="45"/>
      <c r="L1937" s="45"/>
      <c r="M1937" s="45"/>
      <c r="N1937" s="45"/>
      <c r="O1937" s="45"/>
      <c r="P1937" s="45"/>
      <c r="Q1937" s="45"/>
      <c r="R1937" s="45"/>
      <c r="S1937" s="45"/>
      <c r="T1937" s="45"/>
      <c r="U1937" s="45"/>
      <c r="V1937" s="45"/>
      <c r="W1937" s="45"/>
    </row>
    <row r="1938" spans="1:24" ht="18.75">
      <c r="A1938" s="115" t="s">
        <v>1013</v>
      </c>
      <c r="B1938" s="115"/>
      <c r="C1938" s="115"/>
      <c r="D1938" s="115"/>
      <c r="E1938" s="115"/>
      <c r="F1938" s="115"/>
      <c r="G1938" s="115"/>
      <c r="H1938" s="115"/>
      <c r="I1938" s="115"/>
      <c r="J1938" s="115"/>
      <c r="K1938" s="115"/>
      <c r="L1938" s="115"/>
      <c r="M1938" s="115"/>
      <c r="N1938" s="115"/>
      <c r="O1938" s="115"/>
      <c r="P1938" s="115"/>
      <c r="Q1938" s="115"/>
      <c r="R1938" s="115"/>
      <c r="S1938" s="115"/>
      <c r="T1938" s="115"/>
      <c r="U1938" s="115"/>
      <c r="V1938" s="115"/>
      <c r="W1938" s="115"/>
    </row>
    <row r="1939" spans="1:24" ht="18.75">
      <c r="A1939" s="115" t="s">
        <v>996</v>
      </c>
      <c r="B1939" s="115"/>
      <c r="C1939" s="115"/>
      <c r="D1939" s="115"/>
      <c r="E1939" s="115"/>
      <c r="F1939" s="115"/>
      <c r="G1939" s="115"/>
      <c r="H1939" s="115"/>
      <c r="I1939" s="115"/>
      <c r="J1939" s="115"/>
      <c r="K1939" s="115"/>
      <c r="L1939" s="115"/>
      <c r="M1939" s="115"/>
      <c r="N1939" s="115"/>
      <c r="O1939" s="115"/>
      <c r="P1939" s="115"/>
      <c r="Q1939" s="115"/>
      <c r="R1939" s="115"/>
      <c r="S1939" s="115"/>
      <c r="T1939" s="115"/>
      <c r="U1939" s="115"/>
      <c r="V1939" s="115"/>
      <c r="W1939" s="115"/>
    </row>
    <row r="1940" spans="1:24" ht="18.75">
      <c r="A1940" s="116" t="s">
        <v>997</v>
      </c>
      <c r="B1940" s="116"/>
      <c r="C1940" s="116"/>
      <c r="D1940" s="116"/>
      <c r="E1940" s="116"/>
      <c r="F1940" s="116"/>
      <c r="G1940" s="116"/>
      <c r="H1940" s="116"/>
      <c r="I1940" s="116"/>
      <c r="J1940" s="116"/>
      <c r="K1940" s="116"/>
      <c r="L1940" s="116"/>
      <c r="M1940" s="116"/>
      <c r="N1940" s="116"/>
      <c r="O1940" s="116"/>
      <c r="P1940" s="116"/>
      <c r="Q1940" s="116"/>
      <c r="R1940" s="116"/>
      <c r="S1940" s="116"/>
      <c r="T1940" s="116"/>
      <c r="U1940" s="116"/>
      <c r="V1940" s="116"/>
      <c r="W1940" s="116"/>
    </row>
    <row r="1941" spans="1:24" ht="18.75">
      <c r="A1941" s="52"/>
      <c r="B1941" s="52"/>
      <c r="C1941" s="52"/>
      <c r="D1941" s="52"/>
      <c r="E1941" s="52"/>
      <c r="F1941" s="52"/>
      <c r="G1941" s="52"/>
      <c r="H1941" s="52"/>
      <c r="I1941" s="52"/>
      <c r="J1941" s="52"/>
      <c r="K1941" s="52"/>
      <c r="L1941" s="52"/>
      <c r="M1941" s="52"/>
      <c r="N1941" s="52"/>
      <c r="O1941" s="52"/>
      <c r="P1941" s="52"/>
      <c r="Q1941" s="52"/>
      <c r="R1941" s="52"/>
      <c r="S1941" s="52"/>
      <c r="T1941" s="52"/>
      <c r="U1941" s="52"/>
      <c r="V1941" s="52"/>
    </row>
    <row r="1942" spans="1:24">
      <c r="A1942" s="10"/>
      <c r="B1942" s="10"/>
      <c r="C1942" s="10"/>
      <c r="D1942" s="10"/>
      <c r="E1942" s="10"/>
      <c r="F1942" s="10"/>
      <c r="G1942" s="10"/>
      <c r="H1942" s="10"/>
      <c r="I1942" s="10"/>
      <c r="J1942" s="10"/>
      <c r="K1942" s="10"/>
      <c r="L1942" s="10"/>
      <c r="M1942" s="10"/>
      <c r="N1942" s="10"/>
      <c r="O1942" s="10"/>
      <c r="P1942" s="10"/>
      <c r="Q1942" s="10"/>
      <c r="R1942" s="10"/>
      <c r="S1942" s="10"/>
      <c r="T1942" s="10"/>
    </row>
    <row r="1943" spans="1:24" ht="18.75">
      <c r="A1943" s="117" t="s">
        <v>1000</v>
      </c>
      <c r="B1943" s="117"/>
      <c r="C1943" s="49"/>
      <c r="D1943" s="49"/>
      <c r="E1943" s="49"/>
      <c r="F1943" s="49"/>
      <c r="G1943" s="49"/>
      <c r="H1943" s="49"/>
      <c r="I1943" s="49"/>
      <c r="J1943" s="49"/>
      <c r="K1943" s="49"/>
      <c r="L1943" s="49"/>
      <c r="M1943" s="49"/>
      <c r="N1943" s="49"/>
      <c r="O1943" s="49"/>
      <c r="P1943" s="49"/>
      <c r="Q1943" s="49"/>
      <c r="R1943" s="49"/>
      <c r="S1943" s="49"/>
      <c r="T1943" s="49"/>
    </row>
    <row r="1944" spans="1:24" ht="18.75">
      <c r="A1944" s="117" t="s">
        <v>1001</v>
      </c>
      <c r="B1944" s="117"/>
      <c r="C1944" s="44"/>
      <c r="D1944" s="44"/>
      <c r="E1944" s="44"/>
      <c r="F1944" s="44"/>
      <c r="G1944" s="44"/>
      <c r="H1944" s="44"/>
      <c r="I1944" s="44"/>
      <c r="J1944" s="44"/>
      <c r="K1944" s="44"/>
      <c r="L1944" s="44"/>
      <c r="M1944" s="44"/>
      <c r="N1944" s="44"/>
      <c r="O1944" s="44"/>
      <c r="P1944" s="44"/>
      <c r="Q1944" s="44"/>
      <c r="R1944" s="44"/>
      <c r="S1944" s="44"/>
      <c r="T1944" s="44"/>
    </row>
    <row r="1945" spans="1:24" ht="18.75">
      <c r="A1945" s="117"/>
      <c r="B1945" s="117"/>
      <c r="D1945" s="49"/>
      <c r="E1945" s="49"/>
      <c r="F1945" s="49"/>
      <c r="G1945" s="49"/>
      <c r="H1945" s="49"/>
      <c r="I1945" s="49"/>
      <c r="J1945" s="49"/>
      <c r="K1945" s="49"/>
      <c r="L1945" s="49"/>
      <c r="M1945" s="49"/>
      <c r="N1945" s="49"/>
      <c r="O1945" s="49"/>
      <c r="P1945" s="49"/>
      <c r="Q1945" s="49"/>
      <c r="R1945" s="49"/>
      <c r="S1945" s="49"/>
      <c r="T1945" s="49"/>
    </row>
    <row r="1946" spans="1:24" ht="18.75">
      <c r="A1946" s="118" t="s">
        <v>234</v>
      </c>
      <c r="B1946" s="118"/>
      <c r="C1946" s="118"/>
      <c r="D1946" s="118"/>
      <c r="E1946" s="118"/>
      <c r="F1946" s="118"/>
      <c r="G1946" s="118"/>
      <c r="H1946" s="118"/>
      <c r="I1946" s="118"/>
      <c r="J1946" s="118"/>
      <c r="K1946" s="118"/>
      <c r="L1946" s="118"/>
      <c r="M1946" s="118"/>
      <c r="N1946" s="118"/>
      <c r="O1946" s="118"/>
      <c r="P1946" s="141" t="s">
        <v>338</v>
      </c>
      <c r="Q1946" s="141"/>
      <c r="R1946" s="141"/>
      <c r="S1946" s="141"/>
      <c r="T1946" s="141"/>
      <c r="U1946" s="141"/>
      <c r="V1946" s="141"/>
    </row>
    <row r="1947" spans="1:24">
      <c r="A1947" s="29"/>
      <c r="B1947" s="29"/>
      <c r="C1947" s="29"/>
      <c r="D1947" s="29"/>
      <c r="E1947" s="29"/>
      <c r="F1947" s="29"/>
      <c r="G1947" s="29"/>
      <c r="H1947" s="29"/>
      <c r="I1947" s="29"/>
      <c r="J1947" s="29"/>
      <c r="K1947" s="29"/>
      <c r="L1947" s="29"/>
      <c r="M1947" s="29"/>
      <c r="N1947" s="29"/>
      <c r="O1947" s="29"/>
      <c r="P1947" s="29"/>
      <c r="Q1947" s="29"/>
      <c r="R1947" s="29"/>
      <c r="S1947" s="29"/>
      <c r="T1947" s="29"/>
    </row>
    <row r="1948" spans="1:24" ht="24.75" customHeight="1">
      <c r="A1948" s="130" t="s">
        <v>170</v>
      </c>
      <c r="B1948" s="130"/>
      <c r="C1948" s="130"/>
      <c r="D1948" s="130"/>
      <c r="E1948" s="130"/>
      <c r="F1948" s="130"/>
      <c r="G1948" s="130"/>
      <c r="H1948" s="130"/>
      <c r="I1948" s="130"/>
      <c r="J1948" s="130"/>
      <c r="K1948" s="130"/>
      <c r="L1948" s="130"/>
      <c r="M1948" s="130"/>
      <c r="N1948" s="130"/>
      <c r="O1948" s="130"/>
      <c r="P1948" s="130"/>
      <c r="Q1948" s="130"/>
      <c r="R1948" s="130"/>
      <c r="S1948" s="130"/>
      <c r="T1948" s="138" t="s">
        <v>178</v>
      </c>
      <c r="U1948" s="109" t="s">
        <v>291</v>
      </c>
      <c r="V1948" s="109" t="s">
        <v>295</v>
      </c>
      <c r="W1948" s="109" t="s">
        <v>1014</v>
      </c>
    </row>
    <row r="1949" spans="1:24" ht="66.75" customHeight="1">
      <c r="A1949" s="109" t="s">
        <v>171</v>
      </c>
      <c r="B1949" s="130" t="s">
        <v>172</v>
      </c>
      <c r="C1949" s="109" t="s">
        <v>173</v>
      </c>
      <c r="D1949" s="109" t="s">
        <v>174</v>
      </c>
      <c r="E1949" s="109"/>
      <c r="F1949" s="109" t="s">
        <v>175</v>
      </c>
      <c r="G1949" s="109"/>
      <c r="H1949" s="109" t="s">
        <v>176</v>
      </c>
      <c r="I1949" s="109"/>
      <c r="J1949" s="109" t="s">
        <v>1002</v>
      </c>
      <c r="K1949" s="109"/>
      <c r="L1949" s="109" t="s">
        <v>1003</v>
      </c>
      <c r="M1949" s="109"/>
      <c r="N1949" s="109" t="s">
        <v>1004</v>
      </c>
      <c r="O1949" s="109"/>
      <c r="P1949" s="109" t="s">
        <v>7</v>
      </c>
      <c r="Q1949" s="109"/>
      <c r="R1949" s="109" t="s">
        <v>177</v>
      </c>
      <c r="S1949" s="109"/>
      <c r="T1949" s="139"/>
      <c r="U1949" s="109"/>
      <c r="V1949" s="109"/>
      <c r="W1949" s="109"/>
    </row>
    <row r="1950" spans="1:24" ht="16.5">
      <c r="A1950" s="109"/>
      <c r="B1950" s="130"/>
      <c r="C1950" s="109"/>
      <c r="D1950" s="51" t="s">
        <v>179</v>
      </c>
      <c r="E1950" s="53" t="s">
        <v>3</v>
      </c>
      <c r="F1950" s="51" t="s">
        <v>179</v>
      </c>
      <c r="G1950" s="53" t="s">
        <v>3</v>
      </c>
      <c r="H1950" s="51" t="s">
        <v>179</v>
      </c>
      <c r="I1950" s="53" t="s">
        <v>3</v>
      </c>
      <c r="J1950" s="51" t="s">
        <v>179</v>
      </c>
      <c r="K1950" s="53" t="s">
        <v>3</v>
      </c>
      <c r="L1950" s="51" t="s">
        <v>179</v>
      </c>
      <c r="M1950" s="53" t="s">
        <v>3</v>
      </c>
      <c r="N1950" s="51" t="s">
        <v>179</v>
      </c>
      <c r="O1950" s="53" t="s">
        <v>3</v>
      </c>
      <c r="P1950" s="51" t="s">
        <v>179</v>
      </c>
      <c r="Q1950" s="53" t="s">
        <v>3</v>
      </c>
      <c r="R1950" s="51" t="s">
        <v>179</v>
      </c>
      <c r="S1950" s="53" t="s">
        <v>3</v>
      </c>
      <c r="T1950" s="140"/>
      <c r="U1950" s="109"/>
      <c r="V1950" s="109"/>
      <c r="W1950" s="109"/>
    </row>
    <row r="1951" spans="1:24" ht="18.75">
      <c r="A1951" s="28">
        <v>1</v>
      </c>
      <c r="B1951" s="79"/>
      <c r="C1951" s="28"/>
      <c r="D1951" s="28"/>
      <c r="E1951" s="17">
        <f>IF((C1951&lt;=7),VLOOKUP(D1951,'7 лет'!$A$5:$B$78,2),IF((C1951=8),VLOOKUP(D1951,'8 лет'!$A$5:$B$78,2),IF((C1951=9),VLOOKUP(D1951,'9 лет'!$A$5:$B$78,2),IF((C1951=10),VLOOKUP(D1951,'10 лет'!$A$5:$B$78,2),IF((C1951=11),VLOOKUP(D1951,'11 лет'!$A$5:$B$78,2),IF((C1951=12),VLOOKUP(D1951,'12 лет'!$A$5:$B$78,2),IF((C1951=13),VLOOKUP(D1951,'13 лет'!$A$5:$B$78,2),IF((C1951=14),VLOOKUP(D1951,'14 лет'!$A$5:$B$78,2),IF((C1951=15),VLOOKUP(D1951,'15 лет'!$A$5:$B$78,2),IF((C1951=16),VLOOKUP(D1951,'16 лет'!$A$5:$B$78,2),IF((C1951=17),VLOOKUP(D1951,'17 лет'!$A$5:$B$78,2))))))))))))</f>
        <v>0</v>
      </c>
      <c r="F1951" s="28"/>
      <c r="G1951" s="17">
        <f>IF((C1951&lt;=7),VLOOKUP(F1951,'7 лет'!$C$5:$D$79,2),IF((C1951=8),VLOOKUP(F1951,'8 лет'!$C$5:$D$79,2),IF((C1951=9),VLOOKUP(F1951,'9 лет'!$C$5:$D$79,2),IF((C1951=10),VLOOKUP(F1951,'10 лет'!$C$5:$D$79,2),IF((C1951=11),VLOOKUP(F1951,'11 лет'!$C$5:$D$79,2),IF((C1951=12),VLOOKUP(F1951,'12 лет'!$C$5:$D$79,2),IF((C1951=13),VLOOKUP(F1951,'13 лет'!$C$5:$D$79,2),IF((C1951=14),VLOOKUP(F1951,'14 лет'!$C$5:$D$79,2),IF((C1951=15),VLOOKUP(F1951,'15 лет'!$C$5:$D$79,2),IF((C1951=16),VLOOKUP(F1951,'16 лет'!$C$5:$D$79,2),IF((C1951=17),VLOOKUP(F1951,'17 лет'!$C$5:$D$79,2))))))))))))</f>
        <v>0</v>
      </c>
      <c r="H1951" s="28"/>
      <c r="I1951" s="17">
        <f>IF((C1951&lt;=7),VLOOKUP(H1951,'7 лет'!$E$5:$F$79,2),IF((C1951=8),VLOOKUP(H1951,'8 лет'!$E$5:$F$79,2),IF((C1951=9),VLOOKUP(H1951,'9 лет'!$E$5:$F$79,2),IF((C1951=10),VLOOKUP(H1951,'10 лет'!$E$5:$F$79,2),IF((C1951=11),VLOOKUP(H1951,'11 лет'!$E$5:$F$79,2),IF((C1951=12),VLOOKUP(H1951,'12 лет'!$E$5:$F$79,2),IF((C1951=13),VLOOKUP(H1951,'13 лет'!$E$5:$F$79,2),IF((C1951=14),VLOOKUP(H1951,'14 лет'!$E$5:$F$79,2),IF((C1951=15),VLOOKUP(H1951,'15 лет'!$E$5:$F$79,2),IF((C1951=16),VLOOKUP(H1951,'16 лет'!$E$5:$F$79,2),IF((C1951=17),VLOOKUP(H1951,'17 лет'!$E$5:$F$79,2))))))))))))</f>
        <v>0</v>
      </c>
      <c r="J1951" s="28"/>
      <c r="K1951" s="17">
        <f>IF((C1951&lt;=7),VLOOKUP(J1951,'7 лет'!$G$5:$H$79,2),IF((C1951=8),VLOOKUP(J1951,'8 лет'!$G$5:$H$79,2),IF((C1951=9),VLOOKUP(J1951,'9 лет'!$G$5:$H$79,2),IF((C1951=10),VLOOKUP(J1951,'10 лет'!$G$5:$H$79,2),IF((C1951=11),VLOOKUP(J1951,'11 лет'!$G$5:$H$79,2),IF((C1951=12),VLOOKUP(J1951,'12 лет'!$G$5:$H$79,2),IF((C1951=13),VLOOKUP(J1951,'13 лет'!$G$5:$H$79,2),IF((C1951=14),VLOOKUP(J1951,'14 лет'!$G$5:$H$79,2),IF(C1951&gt;=15,"0")))))))))</f>
        <v>0</v>
      </c>
      <c r="L1951" s="28"/>
      <c r="M1951" s="17" t="str">
        <f>IF((C1951=12),VLOOKUP(L1951,'12 лет'!$I$5:$J$81,2),IF((C1951=13),VLOOKUP(L1951,'13 лет'!$I$5:$J$81,2),IF((C1951=14),VLOOKUP(L1951,'14 лет'!$I$5:$J$80,2),IF((C1951=15),VLOOKUP(L1951,'15 лет'!$G$5:$H$82,2),IF((C1951=16),VLOOKUP(L1951,'16 лет'!$G$5:$H$81,2),IF((C1951=17),VLOOKUP(L1951,'17 лет'!$G$5:$H$81,2),IF(C1951&lt;12,"0")))))))</f>
        <v>0</v>
      </c>
      <c r="N1951" s="28"/>
      <c r="O1951" s="17" t="str">
        <f>IF((C1951=15),VLOOKUP(N1951,'15 лет'!$I$5:$J$100,2),IF((C1951=16),VLOOKUP(N1951,'16 лет'!$I$5:$J$94,2),IF((C1951=17),VLOOKUP(N1951,'17 лет'!$I$5:$J$97,2),IF(C1951&lt;15,"0"))))</f>
        <v>0</v>
      </c>
      <c r="P1951" s="11"/>
      <c r="Q1951" s="17">
        <f>IF((C1951&lt;=7),VLOOKUP(P1951,'7 лет'!$I$5:$J$79,2),IF((C1951=8),VLOOKUP(P1951,'8 лет'!$I$5:$J$79,2),IF((C1951=9),VLOOKUP(P1951,'9 лет'!$I$5:$J$79,2),IF((C1951=10),VLOOKUP(P1951,'10 лет'!$I$5:$J$79,2),IF((C1951=11),VLOOKUP(P1951,'11 лет'!$I$5:$J$79,2),IF((C1951=12),VLOOKUP(P1951,'12 лет'!$K$5:$L$79,2),IF((C1951=13),VLOOKUP(P1951,'13 лет'!$K$5:$L$79,2),IF((C1951=14),VLOOKUP(P1951,'14 лет'!$K$5:$L$79,2),IF((C1951=15),VLOOKUP(P1951,'15 лет'!$K$5:$L$79,2),IF((C1951=16),VLOOKUP(P1951,'16 лет'!$K$5:$L$79,2),IF((C1951=17),VLOOKUP(P1951,'17 лет'!$K$5:$L$79,2),)))))))))))</f>
        <v>50</v>
      </c>
      <c r="R1951" s="28"/>
      <c r="S1951" s="17">
        <f>IF((C1951&lt;=7),VLOOKUP(R1951,'7 лет'!$K$5:$L$79,2),IF((C1951=8),VLOOKUP(R1951,'8 лет'!$K$5:$L$79,2),IF((C1951=9),VLOOKUP(R1951,'9 лет'!$K$5:$L$79,2),IF((C1951=10),VLOOKUP(R1951,'10 лет'!$K$5:$L$79,2),IF((C1951=11),VLOOKUP(R1951,'11 лет'!$K$5:$L$79,2),IF((C1951=12),VLOOKUP(R1951,'12 лет'!$M$5:$N$79,2),IF((C1951=13),VLOOKUP(R1951,'13 лет'!$M$5:$N$79,2),IF((C1951=14),VLOOKUP(R1951,'14 лет'!$M$5:$N$79,2),IF((C1951=15),VLOOKUP(R1951,'15 лет'!$M$5:$N$79,2),IF((C1951=16),VLOOKUP(R1951,'16 лет'!$M$5:$N$79,2),IF((C1951=17),VLOOKUP(R1951,'17 лет'!$M$5:$N$79,2))))))))))))</f>
        <v>0</v>
      </c>
      <c r="T1951" s="34">
        <f t="shared" ref="T1951:T1956" si="92">SUM(E1951+G1951+I1951+K1951+M1951+O1951+Q1951+S1951)</f>
        <v>50</v>
      </c>
      <c r="U1951" s="4">
        <f>'Личное первенство юноши'!U289</f>
        <v>7</v>
      </c>
      <c r="V1951" s="119">
        <f ca="1">'Командный зачет'!G56</f>
        <v>2</v>
      </c>
      <c r="W1951" s="110">
        <f ca="1">SUM(V1951*2)</f>
        <v>4</v>
      </c>
      <c r="X1951" t="str">
        <f>P1946</f>
        <v>Субъект РФ 47</v>
      </c>
    </row>
    <row r="1952" spans="1:24" ht="18.75">
      <c r="A1952" s="28">
        <v>2</v>
      </c>
      <c r="B1952" s="79"/>
      <c r="C1952" s="28"/>
      <c r="D1952" s="28"/>
      <c r="E1952" s="17">
        <f>IF((C1952&lt;=7),VLOOKUP(D1952,'7 лет'!$A$5:$B$78,2),IF((C1952=8),VLOOKUP(D1952,'8 лет'!$A$5:$B$78,2),IF((C1952=9),VLOOKUP(D1952,'9 лет'!$A$5:$B$78,2),IF((C1952=10),VLOOKUP(D1952,'10 лет'!$A$5:$B$78,2),IF((C1952=11),VLOOKUP(D1952,'11 лет'!$A$5:$B$78,2),IF((C1952=12),VLOOKUP(D1952,'12 лет'!$A$5:$B$78,2),IF((C1952=13),VLOOKUP(D1952,'13 лет'!$A$5:$B$78,2),IF((C1952=14),VLOOKUP(D1952,'14 лет'!$A$5:$B$78,2),IF((C1952=15),VLOOKUP(D1952,'15 лет'!$A$5:$B$78,2),IF((C1952=16),VLOOKUP(D1952,'16 лет'!$A$5:$B$78,2),IF((C1952=17),VLOOKUP(D1952,'17 лет'!$A$5:$B$78,2))))))))))))</f>
        <v>0</v>
      </c>
      <c r="F1952" s="28"/>
      <c r="G1952" s="17">
        <f>IF((C1952&lt;=7),VLOOKUP(F1952,'7 лет'!$C$5:$D$79,2),IF((C1952=8),VLOOKUP(F1952,'8 лет'!$C$5:$D$79,2),IF((C1952=9),VLOOKUP(F1952,'9 лет'!$C$5:$D$79,2),IF((C1952=10),VLOOKUP(F1952,'10 лет'!$C$5:$D$79,2),IF((C1952=11),VLOOKUP(F1952,'11 лет'!$C$5:$D$79,2),IF((C1952=12),VLOOKUP(F1952,'12 лет'!$C$5:$D$79,2),IF((C1952=13),VLOOKUP(F1952,'13 лет'!$C$5:$D$79,2),IF((C1952=14),VLOOKUP(F1952,'14 лет'!$C$5:$D$79,2),IF((C1952=15),VLOOKUP(F1952,'15 лет'!$C$5:$D$79,2),IF((C1952=16),VLOOKUP(F1952,'16 лет'!$C$5:$D$79,2),IF((C1952=17),VLOOKUP(F1952,'17 лет'!$C$5:$D$79,2))))))))))))</f>
        <v>0</v>
      </c>
      <c r="H1952" s="28"/>
      <c r="I1952" s="17">
        <f>IF((C1952&lt;=7),VLOOKUP(H1952,'7 лет'!$E$5:$F$79,2),IF((C1952=8),VLOOKUP(H1952,'8 лет'!$E$5:$F$79,2),IF((C1952=9),VLOOKUP(H1952,'9 лет'!$E$5:$F$79,2),IF((C1952=10),VLOOKUP(H1952,'10 лет'!$E$5:$F$79,2),IF((C1952=11),VLOOKUP(H1952,'11 лет'!$E$5:$F$79,2),IF((C1952=12),VLOOKUP(H1952,'12 лет'!$E$5:$F$79,2),IF((C1952=13),VLOOKUP(H1952,'13 лет'!$E$5:$F$79,2),IF((C1952=14),VLOOKUP(H1952,'14 лет'!$E$5:$F$79,2),IF((C1952=15),VLOOKUP(H1952,'15 лет'!$E$5:$F$79,2),IF((C1952=16),VLOOKUP(H1952,'16 лет'!$E$5:$F$79,2),IF((C1952=17),VLOOKUP(H1952,'17 лет'!$E$5:$F$79,2))))))))))))</f>
        <v>0</v>
      </c>
      <c r="J1952" s="28"/>
      <c r="K1952" s="17">
        <f>IF((C1952&lt;=7),VLOOKUP(J1952,'7 лет'!$G$5:$H$79,2),IF((C1952=8),VLOOKUP(J1952,'8 лет'!$G$5:$H$79,2),IF((C1952=9),VLOOKUP(J1952,'9 лет'!$G$5:$H$79,2),IF((C1952=10),VLOOKUP(J1952,'10 лет'!$G$5:$H$79,2),IF((C1952=11),VLOOKUP(J1952,'11 лет'!$G$5:$H$79,2),IF((C1952=12),VLOOKUP(J1952,'12 лет'!$G$5:$H$79,2),IF((C1952=13),VLOOKUP(J1952,'13 лет'!$G$5:$H$79,2),IF((C1952=14),VLOOKUP(J1952,'14 лет'!$G$5:$H$79,2),IF(C1952&gt;=15,"0")))))))))</f>
        <v>0</v>
      </c>
      <c r="L1952" s="28"/>
      <c r="M1952" s="17" t="str">
        <f>IF((C1952=12),VLOOKUP(L1952,'12 лет'!$I$5:$J$81,2),IF((C1952=13),VLOOKUP(L1952,'13 лет'!$I$5:$J$81,2),IF((C1952=14),VLOOKUP(L1952,'14 лет'!$I$5:$J$80,2),IF((C1952=15),VLOOKUP(L1952,'15 лет'!$G$5:$H$82,2),IF((C1952=16),VLOOKUP(L1952,'16 лет'!$G$5:$H$81,2),IF((C1952=17),VLOOKUP(L1952,'17 лет'!$G$5:$H$81,2),IF(C1952&lt;12,"0")))))))</f>
        <v>0</v>
      </c>
      <c r="N1952" s="28"/>
      <c r="O1952" s="17" t="str">
        <f>IF((C1952=15),VLOOKUP(N1952,'15 лет'!$I$5:$J$100,2),IF((C1952=16),VLOOKUP(N1952,'16 лет'!$I$5:$J$94,2),IF((C1952=17),VLOOKUP(N1952,'17 лет'!$I$5:$J$97,2),IF(C1952&lt;15,"0"))))</f>
        <v>0</v>
      </c>
      <c r="P1952" s="11"/>
      <c r="Q1952" s="17">
        <f>IF((C1952&lt;=7),VLOOKUP(P1952,'7 лет'!$I$5:$J$79,2),IF((C1952=8),VLOOKUP(P1952,'8 лет'!$I$5:$J$79,2),IF((C1952=9),VLOOKUP(P1952,'9 лет'!$I$5:$J$79,2),IF((C1952=10),VLOOKUP(P1952,'10 лет'!$I$5:$J$79,2),IF((C1952=11),VLOOKUP(P1952,'11 лет'!$I$5:$J$79,2),IF((C1952=12),VLOOKUP(P1952,'12 лет'!$K$5:$L$79,2),IF((C1952=13),VLOOKUP(P1952,'13 лет'!$K$5:$L$79,2),IF((C1952=14),VLOOKUP(P1952,'14 лет'!$K$5:$L$79,2),IF((C1952=15),VLOOKUP(P1952,'15 лет'!$K$5:$L$79,2),IF((C1952=16),VLOOKUP(P1952,'16 лет'!$K$5:$L$79,2),IF((C1952=17),VLOOKUP(P1952,'17 лет'!$K$5:$L$79,2),)))))))))))</f>
        <v>50</v>
      </c>
      <c r="R1952" s="28"/>
      <c r="S1952" s="17">
        <f>IF((C1952&lt;=7),VLOOKUP(R1952,'7 лет'!$K$5:$L$79,2),IF((C1952=8),VLOOKUP(R1952,'8 лет'!$K$5:$L$79,2),IF((C1952=9),VLOOKUP(R1952,'9 лет'!$K$5:$L$79,2),IF((C1952=10),VLOOKUP(R1952,'10 лет'!$K$5:$L$79,2),IF((C1952=11),VLOOKUP(R1952,'11 лет'!$K$5:$L$79,2),IF((C1952=12),VLOOKUP(R1952,'12 лет'!$M$5:$N$79,2),IF((C1952=13),VLOOKUP(R1952,'13 лет'!$M$5:$N$79,2),IF((C1952=14),VLOOKUP(R1952,'14 лет'!$M$5:$N$79,2),IF((C1952=15),VLOOKUP(R1952,'15 лет'!$M$5:$N$79,2),IF((C1952=16),VLOOKUP(R1952,'16 лет'!$M$5:$N$79,2),IF((C1952=17),VLOOKUP(R1952,'17 лет'!$M$5:$N$79,2))))))))))))</f>
        <v>0</v>
      </c>
      <c r="T1952" s="34">
        <f t="shared" si="92"/>
        <v>50</v>
      </c>
      <c r="U1952" s="4">
        <f>'Личное первенство юноши'!U290</f>
        <v>7</v>
      </c>
      <c r="V1952" s="120"/>
      <c r="W1952" s="111"/>
      <c r="X1952" t="str">
        <f>P1946</f>
        <v>Субъект РФ 47</v>
      </c>
    </row>
    <row r="1953" spans="1:24" ht="18.75">
      <c r="A1953" s="28">
        <v>3</v>
      </c>
      <c r="B1953" s="79"/>
      <c r="C1953" s="28"/>
      <c r="D1953" s="28"/>
      <c r="E1953" s="17">
        <f>IF((C1953&lt;=7),VLOOKUP(D1953,'7 лет'!$A$5:$B$78,2),IF((C1953=8),VLOOKUP(D1953,'8 лет'!$A$5:$B$78,2),IF((C1953=9),VLOOKUP(D1953,'9 лет'!$A$5:$B$78,2),IF((C1953=10),VLOOKUP(D1953,'10 лет'!$A$5:$B$78,2),IF((C1953=11),VLOOKUP(D1953,'11 лет'!$A$5:$B$78,2),IF((C1953=12),VLOOKUP(D1953,'12 лет'!$A$5:$B$78,2),IF((C1953=13),VLOOKUP(D1953,'13 лет'!$A$5:$B$78,2),IF((C1953=14),VLOOKUP(D1953,'14 лет'!$A$5:$B$78,2),IF((C1953=15),VLOOKUP(D1953,'15 лет'!$A$5:$B$78,2),IF((C1953=16),VLOOKUP(D1953,'16 лет'!$A$5:$B$78,2),IF((C1953=17),VLOOKUP(D1953,'17 лет'!$A$5:$B$78,2))))))))))))</f>
        <v>0</v>
      </c>
      <c r="F1953" s="28"/>
      <c r="G1953" s="17">
        <f>IF((C1953&lt;=7),VLOOKUP(F1953,'7 лет'!$C$5:$D$79,2),IF((C1953=8),VLOOKUP(F1953,'8 лет'!$C$5:$D$79,2),IF((C1953=9),VLOOKUP(F1953,'9 лет'!$C$5:$D$79,2),IF((C1953=10),VLOOKUP(F1953,'10 лет'!$C$5:$D$79,2),IF((C1953=11),VLOOKUP(F1953,'11 лет'!$C$5:$D$79,2),IF((C1953=12),VLOOKUP(F1953,'12 лет'!$C$5:$D$79,2),IF((C1953=13),VLOOKUP(F1953,'13 лет'!$C$5:$D$79,2),IF((C1953=14),VLOOKUP(F1953,'14 лет'!$C$5:$D$79,2),IF((C1953=15),VLOOKUP(F1953,'15 лет'!$C$5:$D$79,2),IF((C1953=16),VLOOKUP(F1953,'16 лет'!$C$5:$D$79,2),IF((C1953=17),VLOOKUP(F1953,'17 лет'!$C$5:$D$79,2))))))))))))</f>
        <v>0</v>
      </c>
      <c r="H1953" s="28"/>
      <c r="I1953" s="17">
        <f>IF((C1953&lt;=7),VLOOKUP(H1953,'7 лет'!$E$5:$F$79,2),IF((C1953=8),VLOOKUP(H1953,'8 лет'!$E$5:$F$79,2),IF((C1953=9),VLOOKUP(H1953,'9 лет'!$E$5:$F$79,2),IF((C1953=10),VLOOKUP(H1953,'10 лет'!$E$5:$F$79,2),IF((C1953=11),VLOOKUP(H1953,'11 лет'!$E$5:$F$79,2),IF((C1953=12),VLOOKUP(H1953,'12 лет'!$E$5:$F$79,2),IF((C1953=13),VLOOKUP(H1953,'13 лет'!$E$5:$F$79,2),IF((C1953=14),VLOOKUP(H1953,'14 лет'!$E$5:$F$79,2),IF((C1953=15),VLOOKUP(H1953,'15 лет'!$E$5:$F$79,2),IF((C1953=16),VLOOKUP(H1953,'16 лет'!$E$5:$F$79,2),IF((C1953=17),VLOOKUP(H1953,'17 лет'!$E$5:$F$79,2))))))))))))</f>
        <v>0</v>
      </c>
      <c r="J1953" s="28"/>
      <c r="K1953" s="17">
        <f>IF((C1953&lt;=7),VLOOKUP(J1953,'7 лет'!$G$5:$H$79,2),IF((C1953=8),VLOOKUP(J1953,'8 лет'!$G$5:$H$79,2),IF((C1953=9),VLOOKUP(J1953,'9 лет'!$G$5:$H$79,2),IF((C1953=10),VLOOKUP(J1953,'10 лет'!$G$5:$H$79,2),IF((C1953=11),VLOOKUP(J1953,'11 лет'!$G$5:$H$79,2),IF((C1953=12),VLOOKUP(J1953,'12 лет'!$G$5:$H$79,2),IF((C1953=13),VLOOKUP(J1953,'13 лет'!$G$5:$H$79,2),IF((C1953=14),VLOOKUP(J1953,'14 лет'!$G$5:$H$79,2),IF(C1953&gt;=15,"0")))))))))</f>
        <v>0</v>
      </c>
      <c r="L1953" s="28"/>
      <c r="M1953" s="17" t="str">
        <f>IF((C1953=12),VLOOKUP(L1953,'12 лет'!$I$5:$J$81,2),IF((C1953=13),VLOOKUP(L1953,'13 лет'!$I$5:$J$81,2),IF((C1953=14),VLOOKUP(L1953,'14 лет'!$I$5:$J$80,2),IF((C1953=15),VLOOKUP(L1953,'15 лет'!$G$5:$H$82,2),IF((C1953=16),VLOOKUP(L1953,'16 лет'!$G$5:$H$81,2),IF((C1953=17),VLOOKUP(L1953,'17 лет'!$G$5:$H$81,2),IF(C1953&lt;12,"0")))))))</f>
        <v>0</v>
      </c>
      <c r="N1953" s="28"/>
      <c r="O1953" s="17" t="str">
        <f>IF((C1953=15),VLOOKUP(N1953,'15 лет'!$I$5:$J$100,2),IF((C1953=16),VLOOKUP(N1953,'16 лет'!$I$5:$J$94,2),IF((C1953=17),VLOOKUP(N1953,'17 лет'!$I$5:$J$97,2),IF(C1953&lt;15,"0"))))</f>
        <v>0</v>
      </c>
      <c r="P1953" s="11"/>
      <c r="Q1953" s="17">
        <f>IF((C1953&lt;=7),VLOOKUP(P1953,'7 лет'!$I$5:$J$79,2),IF((C1953=8),VLOOKUP(P1953,'8 лет'!$I$5:$J$79,2),IF((C1953=9),VLOOKUP(P1953,'9 лет'!$I$5:$J$79,2),IF((C1953=10),VLOOKUP(P1953,'10 лет'!$I$5:$J$79,2),IF((C1953=11),VLOOKUP(P1953,'11 лет'!$I$5:$J$79,2),IF((C1953=12),VLOOKUP(P1953,'12 лет'!$K$5:$L$79,2),IF((C1953=13),VLOOKUP(P1953,'13 лет'!$K$5:$L$79,2),IF((C1953=14),VLOOKUP(P1953,'14 лет'!$K$5:$L$79,2),IF((C1953=15),VLOOKUP(P1953,'15 лет'!$K$5:$L$79,2),IF((C1953=16),VLOOKUP(P1953,'16 лет'!$K$5:$L$79,2),IF((C1953=17),VLOOKUP(P1953,'17 лет'!$K$5:$L$79,2),)))))))))))</f>
        <v>50</v>
      </c>
      <c r="R1953" s="28"/>
      <c r="S1953" s="17">
        <f>IF((C1953&lt;=7),VLOOKUP(R1953,'7 лет'!$K$5:$L$79,2),IF((C1953=8),VLOOKUP(R1953,'8 лет'!$K$5:$L$79,2),IF((C1953=9),VLOOKUP(R1953,'9 лет'!$K$5:$L$79,2),IF((C1953=10),VLOOKUP(R1953,'10 лет'!$K$5:$L$79,2),IF((C1953=11),VLOOKUP(R1953,'11 лет'!$K$5:$L$79,2),IF((C1953=12),VLOOKUP(R1953,'12 лет'!$M$5:$N$79,2),IF((C1953=13),VLOOKUP(R1953,'13 лет'!$M$5:$N$79,2),IF((C1953=14),VLOOKUP(R1953,'14 лет'!$M$5:$N$79,2),IF((C1953=15),VLOOKUP(R1953,'15 лет'!$M$5:$N$79,2),IF((C1953=16),VLOOKUP(R1953,'16 лет'!$M$5:$N$79,2),IF((C1953=17),VLOOKUP(R1953,'17 лет'!$M$5:$N$79,2))))))))))))</f>
        <v>0</v>
      </c>
      <c r="T1953" s="34">
        <f t="shared" si="92"/>
        <v>50</v>
      </c>
      <c r="U1953" s="4">
        <f>'Личное первенство юноши'!U291</f>
        <v>7</v>
      </c>
      <c r="V1953" s="120"/>
      <c r="W1953" s="111"/>
      <c r="X1953" t="str">
        <f>P1946</f>
        <v>Субъект РФ 47</v>
      </c>
    </row>
    <row r="1954" spans="1:24" ht="18.75">
      <c r="A1954" s="28">
        <v>4</v>
      </c>
      <c r="B1954" s="79"/>
      <c r="C1954" s="28"/>
      <c r="D1954" s="28"/>
      <c r="E1954" s="17">
        <f>IF((C1954&lt;=7),VLOOKUP(D1954,'7 лет'!$A$5:$B$78,2),IF((C1954=8),VLOOKUP(D1954,'8 лет'!$A$5:$B$78,2),IF((C1954=9),VLOOKUP(D1954,'9 лет'!$A$5:$B$78,2),IF((C1954=10),VLOOKUP(D1954,'10 лет'!$A$5:$B$78,2),IF((C1954=11),VLOOKUP(D1954,'11 лет'!$A$5:$B$78,2),IF((C1954=12),VLOOKUP(D1954,'12 лет'!$A$5:$B$78,2),IF((C1954=13),VLOOKUP(D1954,'13 лет'!$A$5:$B$78,2),IF((C1954=14),VLOOKUP(D1954,'14 лет'!$A$5:$B$78,2),IF((C1954=15),VLOOKUP(D1954,'15 лет'!$A$5:$B$78,2),IF((C1954=16),VLOOKUP(D1954,'16 лет'!$A$5:$B$78,2),IF((C1954=17),VLOOKUP(D1954,'17 лет'!$A$5:$B$78,2))))))))))))</f>
        <v>0</v>
      </c>
      <c r="F1954" s="28"/>
      <c r="G1954" s="17">
        <f>IF((C1954&lt;=7),VLOOKUP(F1954,'7 лет'!$C$5:$D$79,2),IF((C1954=8),VLOOKUP(F1954,'8 лет'!$C$5:$D$79,2),IF((C1954=9),VLOOKUP(F1954,'9 лет'!$C$5:$D$79,2),IF((C1954=10),VLOOKUP(F1954,'10 лет'!$C$5:$D$79,2),IF((C1954=11),VLOOKUP(F1954,'11 лет'!$C$5:$D$79,2),IF((C1954=12),VLOOKUP(F1954,'12 лет'!$C$5:$D$79,2),IF((C1954=13),VLOOKUP(F1954,'13 лет'!$C$5:$D$79,2),IF((C1954=14),VLOOKUP(F1954,'14 лет'!$C$5:$D$79,2),IF((C1954=15),VLOOKUP(F1954,'15 лет'!$C$5:$D$79,2),IF((C1954=16),VLOOKUP(F1954,'16 лет'!$C$5:$D$79,2),IF((C1954=17),VLOOKUP(F1954,'17 лет'!$C$5:$D$79,2))))))))))))</f>
        <v>0</v>
      </c>
      <c r="H1954" s="28"/>
      <c r="I1954" s="17">
        <f>IF((C1954&lt;=7),VLOOKUP(H1954,'7 лет'!$E$5:$F$79,2),IF((C1954=8),VLOOKUP(H1954,'8 лет'!$E$5:$F$79,2),IF((C1954=9),VLOOKUP(H1954,'9 лет'!$E$5:$F$79,2),IF((C1954=10),VLOOKUP(H1954,'10 лет'!$E$5:$F$79,2),IF((C1954=11),VLOOKUP(H1954,'11 лет'!$E$5:$F$79,2),IF((C1954=12),VLOOKUP(H1954,'12 лет'!$E$5:$F$79,2),IF((C1954=13),VLOOKUP(H1954,'13 лет'!$E$5:$F$79,2),IF((C1954=14),VLOOKUP(H1954,'14 лет'!$E$5:$F$79,2),IF((C1954=15),VLOOKUP(H1954,'15 лет'!$E$5:$F$79,2),IF((C1954=16),VLOOKUP(H1954,'16 лет'!$E$5:$F$79,2),IF((C1954=17),VLOOKUP(H1954,'17 лет'!$E$5:$F$79,2))))))))))))</f>
        <v>0</v>
      </c>
      <c r="J1954" s="28"/>
      <c r="K1954" s="17">
        <f>IF((C1954&lt;=7),VLOOKUP(J1954,'7 лет'!$G$5:$H$79,2),IF((C1954=8),VLOOKUP(J1954,'8 лет'!$G$5:$H$79,2),IF((C1954=9),VLOOKUP(J1954,'9 лет'!$G$5:$H$79,2),IF((C1954=10),VLOOKUP(J1954,'10 лет'!$G$5:$H$79,2),IF((C1954=11),VLOOKUP(J1954,'11 лет'!$G$5:$H$79,2),IF((C1954=12),VLOOKUP(J1954,'12 лет'!$G$5:$H$79,2),IF((C1954=13),VLOOKUP(J1954,'13 лет'!$G$5:$H$79,2),IF((C1954=14),VLOOKUP(J1954,'14 лет'!$G$5:$H$79,2),IF(C1954&gt;=15,"0")))))))))</f>
        <v>0</v>
      </c>
      <c r="L1954" s="28"/>
      <c r="M1954" s="17" t="str">
        <f>IF((C1954=12),VLOOKUP(L1954,'12 лет'!$I$5:$J$81,2),IF((C1954=13),VLOOKUP(L1954,'13 лет'!$I$5:$J$81,2),IF((C1954=14),VLOOKUP(L1954,'14 лет'!$I$5:$J$80,2),IF((C1954=15),VLOOKUP(L1954,'15 лет'!$G$5:$H$82,2),IF((C1954=16),VLOOKUP(L1954,'16 лет'!$G$5:$H$81,2),IF((C1954=17),VLOOKUP(L1954,'17 лет'!$G$5:$H$81,2),IF(C1954&lt;12,"0")))))))</f>
        <v>0</v>
      </c>
      <c r="N1954" s="28"/>
      <c r="O1954" s="17" t="str">
        <f>IF((C1954=15),VLOOKUP(N1954,'15 лет'!$I$5:$J$100,2),IF((C1954=16),VLOOKUP(N1954,'16 лет'!$I$5:$J$94,2),IF((C1954=17),VLOOKUP(N1954,'17 лет'!$I$5:$J$97,2),IF(C1954&lt;15,"0"))))</f>
        <v>0</v>
      </c>
      <c r="P1954" s="11"/>
      <c r="Q1954" s="17">
        <f>IF((C1954&lt;=7),VLOOKUP(P1954,'7 лет'!$I$5:$J$79,2),IF((C1954=8),VLOOKUP(P1954,'8 лет'!$I$5:$J$79,2),IF((C1954=9),VLOOKUP(P1954,'9 лет'!$I$5:$J$79,2),IF((C1954=10),VLOOKUP(P1954,'10 лет'!$I$5:$J$79,2),IF((C1954=11),VLOOKUP(P1954,'11 лет'!$I$5:$J$79,2),IF((C1954=12),VLOOKUP(P1954,'12 лет'!$K$5:$L$79,2),IF((C1954=13),VLOOKUP(P1954,'13 лет'!$K$5:$L$79,2),IF((C1954=14),VLOOKUP(P1954,'14 лет'!$K$5:$L$79,2),IF((C1954=15),VLOOKUP(P1954,'15 лет'!$K$5:$L$79,2),IF((C1954=16),VLOOKUP(P1954,'16 лет'!$K$5:$L$79,2),IF((C1954=17),VLOOKUP(P1954,'17 лет'!$K$5:$L$79,2),)))))))))))</f>
        <v>50</v>
      </c>
      <c r="R1954" s="28"/>
      <c r="S1954" s="17">
        <f>IF((C1954&lt;=7),VLOOKUP(R1954,'7 лет'!$K$5:$L$79,2),IF((C1954=8),VLOOKUP(R1954,'8 лет'!$K$5:$L$79,2),IF((C1954=9),VLOOKUP(R1954,'9 лет'!$K$5:$L$79,2),IF((C1954=10),VLOOKUP(R1954,'10 лет'!$K$5:$L$79,2),IF((C1954=11),VLOOKUP(R1954,'11 лет'!$K$5:$L$79,2),IF((C1954=12),VLOOKUP(R1954,'12 лет'!$M$5:$N$79,2),IF((C1954=13),VLOOKUP(R1954,'13 лет'!$M$5:$N$79,2),IF((C1954=14),VLOOKUP(R1954,'14 лет'!$M$5:$N$79,2),IF((C1954=15),VLOOKUP(R1954,'15 лет'!$M$5:$N$79,2),IF((C1954=16),VLOOKUP(R1954,'16 лет'!$M$5:$N$79,2),IF((C1954=17),VLOOKUP(R1954,'17 лет'!$M$5:$N$79,2))))))))))))</f>
        <v>0</v>
      </c>
      <c r="T1954" s="34">
        <f t="shared" si="92"/>
        <v>50</v>
      </c>
      <c r="U1954" s="4">
        <f>'Личное первенство юноши'!U292</f>
        <v>7</v>
      </c>
      <c r="V1954" s="120"/>
      <c r="W1954" s="111"/>
      <c r="X1954" t="str">
        <f>P1946</f>
        <v>Субъект РФ 47</v>
      </c>
    </row>
    <row r="1955" spans="1:24" ht="18.75">
      <c r="A1955" s="28">
        <v>5</v>
      </c>
      <c r="B1955" s="79"/>
      <c r="C1955" s="30"/>
      <c r="D1955" s="28"/>
      <c r="E1955" s="17">
        <f>IF((C1955&lt;=7),VLOOKUP(D1955,'7 лет'!$A$5:$B$78,2),IF((C1955=8),VLOOKUP(D1955,'8 лет'!$A$5:$B$78,2),IF((C1955=9),VLOOKUP(D1955,'9 лет'!$A$5:$B$78,2),IF((C1955=10),VLOOKUP(D1955,'10 лет'!$A$5:$B$78,2),IF((C1955=11),VLOOKUP(D1955,'11 лет'!$A$5:$B$78,2),IF((C1955=12),VLOOKUP(D1955,'12 лет'!$A$5:$B$78,2),IF((C1955=13),VLOOKUP(D1955,'13 лет'!$A$5:$B$78,2),IF((C1955=14),VLOOKUP(D1955,'14 лет'!$A$5:$B$78,2),IF((C1955=15),VLOOKUP(D1955,'15 лет'!$A$5:$B$78,2),IF((C1955=16),VLOOKUP(D1955,'16 лет'!$A$5:$B$78,2),IF((C1955=17),VLOOKUP(D1955,'17 лет'!$A$5:$B$78,2))))))))))))</f>
        <v>0</v>
      </c>
      <c r="F1955" s="28"/>
      <c r="G1955" s="17">
        <f>IF((C1955&lt;=7),VLOOKUP(F1955,'7 лет'!$C$5:$D$79,2),IF((C1955=8),VLOOKUP(F1955,'8 лет'!$C$5:$D$79,2),IF((C1955=9),VLOOKUP(F1955,'9 лет'!$C$5:$D$79,2),IF((C1955=10),VLOOKUP(F1955,'10 лет'!$C$5:$D$79,2),IF((C1955=11),VLOOKUP(F1955,'11 лет'!$C$5:$D$79,2),IF((C1955=12),VLOOKUP(F1955,'12 лет'!$C$5:$D$79,2),IF((C1955=13),VLOOKUP(F1955,'13 лет'!$C$5:$D$79,2),IF((C1955=14),VLOOKUP(F1955,'14 лет'!$C$5:$D$79,2),IF((C1955=15),VLOOKUP(F1955,'15 лет'!$C$5:$D$79,2),IF((C1955=16),VLOOKUP(F1955,'16 лет'!$C$5:$D$79,2),IF((C1955=17),VLOOKUP(F1955,'17 лет'!$C$5:$D$79,2))))))))))))</f>
        <v>0</v>
      </c>
      <c r="H1955" s="28"/>
      <c r="I1955" s="17">
        <f>IF((C1955&lt;=7),VLOOKUP(H1955,'7 лет'!$E$5:$F$79,2),IF((C1955=8),VLOOKUP(H1955,'8 лет'!$E$5:$F$79,2),IF((C1955=9),VLOOKUP(H1955,'9 лет'!$E$5:$F$79,2),IF((C1955=10),VLOOKUP(H1955,'10 лет'!$E$5:$F$79,2),IF((C1955=11),VLOOKUP(H1955,'11 лет'!$E$5:$F$79,2),IF((C1955=12),VLOOKUP(H1955,'12 лет'!$E$5:$F$79,2),IF((C1955=13),VLOOKUP(H1955,'13 лет'!$E$5:$F$79,2),IF((C1955=14),VLOOKUP(H1955,'14 лет'!$E$5:$F$79,2),IF((C1955=15),VLOOKUP(H1955,'15 лет'!$E$5:$F$79,2),IF((C1955=16),VLOOKUP(H1955,'16 лет'!$E$5:$F$79,2),IF((C1955=17),VLOOKUP(H1955,'17 лет'!$E$5:$F$79,2))))))))))))</f>
        <v>0</v>
      </c>
      <c r="J1955" s="28"/>
      <c r="K1955" s="17">
        <f>IF((C1955&lt;=7),VLOOKUP(J1955,'7 лет'!$G$5:$H$79,2),IF((C1955=8),VLOOKUP(J1955,'8 лет'!$G$5:$H$79,2),IF((C1955=9),VLOOKUP(J1955,'9 лет'!$G$5:$H$79,2),IF((C1955=10),VLOOKUP(J1955,'10 лет'!$G$5:$H$79,2),IF((C1955=11),VLOOKUP(J1955,'11 лет'!$G$5:$H$79,2),IF((C1955=12),VLOOKUP(J1955,'12 лет'!$G$5:$H$79,2),IF((C1955=13),VLOOKUP(J1955,'13 лет'!$G$5:$H$79,2),IF((C1955=14),VLOOKUP(J1955,'14 лет'!$G$5:$H$79,2),IF(C1955&gt;=15,"0")))))))))</f>
        <v>0</v>
      </c>
      <c r="L1955" s="28"/>
      <c r="M1955" s="17" t="str">
        <f>IF((C1955=12),VLOOKUP(L1955,'12 лет'!$I$5:$J$81,2),IF((C1955=13),VLOOKUP(L1955,'13 лет'!$I$5:$J$81,2),IF((C1955=14),VLOOKUP(L1955,'14 лет'!$I$5:$J$80,2),IF((C1955=15),VLOOKUP(L1955,'15 лет'!$G$5:$H$82,2),IF((C1955=16),VLOOKUP(L1955,'16 лет'!$G$5:$H$81,2),IF((C1955=17),VLOOKUP(L1955,'17 лет'!$G$5:$H$81,2),IF(C1955&lt;12,"0")))))))</f>
        <v>0</v>
      </c>
      <c r="N1955" s="28"/>
      <c r="O1955" s="17" t="str">
        <f>IF((C1955=15),VLOOKUP(N1955,'15 лет'!$I$5:$J$100,2),IF((C1955=16),VLOOKUP(N1955,'16 лет'!$I$5:$J$94,2),IF((C1955=17),VLOOKUP(N1955,'17 лет'!$I$5:$J$97,2),IF(C1955&lt;15,"0"))))</f>
        <v>0</v>
      </c>
      <c r="P1955" s="11"/>
      <c r="Q1955" s="17">
        <f>IF((C1955&lt;=7),VLOOKUP(P1955,'7 лет'!$I$5:$J$79,2),IF((C1955=8),VLOOKUP(P1955,'8 лет'!$I$5:$J$79,2),IF((C1955=9),VLOOKUP(P1955,'9 лет'!$I$5:$J$79,2),IF((C1955=10),VLOOKUP(P1955,'10 лет'!$I$5:$J$79,2),IF((C1955=11),VLOOKUP(P1955,'11 лет'!$I$5:$J$79,2),IF((C1955=12),VLOOKUP(P1955,'12 лет'!$K$5:$L$79,2),IF((C1955=13),VLOOKUP(P1955,'13 лет'!$K$5:$L$79,2),IF((C1955=14),VLOOKUP(P1955,'14 лет'!$K$5:$L$79,2),IF((C1955=15),VLOOKUP(P1955,'15 лет'!$K$5:$L$79,2),IF((C1955=16),VLOOKUP(P1955,'16 лет'!$K$5:$L$79,2),IF((C1955=17),VLOOKUP(P1955,'17 лет'!$K$5:$L$79,2),)))))))))))</f>
        <v>50</v>
      </c>
      <c r="R1955" s="28"/>
      <c r="S1955" s="17">
        <f>IF((C1955&lt;=7),VLOOKUP(R1955,'7 лет'!$K$5:$L$79,2),IF((C1955=8),VLOOKUP(R1955,'8 лет'!$K$5:$L$79,2),IF((C1955=9),VLOOKUP(R1955,'9 лет'!$K$5:$L$79,2),IF((C1955=10),VLOOKUP(R1955,'10 лет'!$K$5:$L$79,2),IF((C1955=11),VLOOKUP(R1955,'11 лет'!$K$5:$L$79,2),IF((C1955=12),VLOOKUP(R1955,'12 лет'!$M$5:$N$79,2),IF((C1955=13),VLOOKUP(R1955,'13 лет'!$M$5:$N$79,2),IF((C1955=14),VLOOKUP(R1955,'14 лет'!$M$5:$N$79,2),IF((C1955=15),VLOOKUP(R1955,'15 лет'!$M$5:$N$79,2),IF((C1955=16),VLOOKUP(R1955,'16 лет'!$M$5:$N$79,2),IF((C1955=17),VLOOKUP(R1955,'17 лет'!$M$5:$N$79,2))))))))))))</f>
        <v>0</v>
      </c>
      <c r="T1955" s="34">
        <f t="shared" si="92"/>
        <v>50</v>
      </c>
      <c r="U1955" s="4">
        <f>'Личное первенство юноши'!U293</f>
        <v>7</v>
      </c>
      <c r="V1955" s="120"/>
      <c r="W1955" s="111"/>
      <c r="X1955" t="str">
        <f>P1946</f>
        <v>Субъект РФ 47</v>
      </c>
    </row>
    <row r="1956" spans="1:24" ht="18.75">
      <c r="A1956" s="28">
        <v>6</v>
      </c>
      <c r="B1956" s="79"/>
      <c r="C1956" s="30"/>
      <c r="D1956" s="28"/>
      <c r="E1956" s="17">
        <f>IF((C1956&lt;=7),VLOOKUP(D1956,'7 лет'!$A$5:$B$78,2),IF((C1956=8),VLOOKUP(D1956,'8 лет'!$A$5:$B$78,2),IF((C1956=9),VLOOKUP(D1956,'9 лет'!$A$5:$B$78,2),IF((C1956=10),VLOOKUP(D1956,'10 лет'!$A$5:$B$78,2),IF((C1956=11),VLOOKUP(D1956,'11 лет'!$A$5:$B$78,2),IF((C1956=12),VLOOKUP(D1956,'12 лет'!$A$5:$B$78,2),IF((C1956=13),VLOOKUP(D1956,'13 лет'!$A$5:$B$78,2),IF((C1956=14),VLOOKUP(D1956,'14 лет'!$A$5:$B$78,2),IF((C1956=15),VLOOKUP(D1956,'15 лет'!$A$5:$B$78,2),IF((C1956=16),VLOOKUP(D1956,'16 лет'!$A$5:$B$78,2),IF((C1956=17),VLOOKUP(D1956,'17 лет'!$A$5:$B$78,2))))))))))))</f>
        <v>0</v>
      </c>
      <c r="F1956" s="28"/>
      <c r="G1956" s="17">
        <f>IF((C1956&lt;=7),VLOOKUP(F1956,'7 лет'!$C$5:$D$79,2),IF((C1956=8),VLOOKUP(F1956,'8 лет'!$C$5:$D$79,2),IF((C1956=9),VLOOKUP(F1956,'9 лет'!$C$5:$D$79,2),IF((C1956=10),VLOOKUP(F1956,'10 лет'!$C$5:$D$79,2),IF((C1956=11),VLOOKUP(F1956,'11 лет'!$C$5:$D$79,2),IF((C1956=12),VLOOKUP(F1956,'12 лет'!$C$5:$D$79,2),IF((C1956=13),VLOOKUP(F1956,'13 лет'!$C$5:$D$79,2),IF((C1956=14),VLOOKUP(F1956,'14 лет'!$C$5:$D$79,2),IF((C1956=15),VLOOKUP(F1956,'15 лет'!$C$5:$D$79,2),IF((C1956=16),VLOOKUP(F1956,'16 лет'!$C$5:$D$79,2),IF((C1956=17),VLOOKUP(F1956,'17 лет'!$C$5:$D$79,2))))))))))))</f>
        <v>0</v>
      </c>
      <c r="H1956" s="28"/>
      <c r="I1956" s="17">
        <f>IF((C1956&lt;=7),VLOOKUP(H1956,'7 лет'!$E$5:$F$79,2),IF((C1956=8),VLOOKUP(H1956,'8 лет'!$E$5:$F$79,2),IF((C1956=9),VLOOKUP(H1956,'9 лет'!$E$5:$F$79,2),IF((C1956=10),VLOOKUP(H1956,'10 лет'!$E$5:$F$79,2),IF((C1956=11),VLOOKUP(H1956,'11 лет'!$E$5:$F$79,2),IF((C1956=12),VLOOKUP(H1956,'12 лет'!$E$5:$F$79,2),IF((C1956=13),VLOOKUP(H1956,'13 лет'!$E$5:$F$79,2),IF((C1956=14),VLOOKUP(H1956,'14 лет'!$E$5:$F$79,2),IF((C1956=15),VLOOKUP(H1956,'15 лет'!$E$5:$F$79,2),IF((C1956=16),VLOOKUP(H1956,'16 лет'!$E$5:$F$79,2),IF((C1956=17),VLOOKUP(H1956,'17 лет'!$E$5:$F$79,2))))))))))))</f>
        <v>0</v>
      </c>
      <c r="J1956" s="28"/>
      <c r="K1956" s="17">
        <f>IF((C1956&lt;=7),VLOOKUP(J1956,'7 лет'!$G$5:$H$79,2),IF((C1956=8),VLOOKUP(J1956,'8 лет'!$G$5:$H$79,2),IF((C1956=9),VLOOKUP(J1956,'9 лет'!$G$5:$H$79,2),IF((C1956=10),VLOOKUP(J1956,'10 лет'!$G$5:$H$79,2),IF((C1956=11),VLOOKUP(J1956,'11 лет'!$G$5:$H$79,2),IF((C1956=12),VLOOKUP(J1956,'12 лет'!$G$5:$H$79,2),IF((C1956=13),VLOOKUP(J1956,'13 лет'!$G$5:$H$79,2),IF((C1956=14),VLOOKUP(J1956,'14 лет'!$G$5:$H$79,2),IF(C1956&gt;=15,"0")))))))))</f>
        <v>0</v>
      </c>
      <c r="L1956" s="28"/>
      <c r="M1956" s="17" t="str">
        <f>IF((C1956=12),VLOOKUP(L1956,'12 лет'!$I$5:$J$81,2),IF((C1956=13),VLOOKUP(L1956,'13 лет'!$I$5:$J$81,2),IF((C1956=14),VLOOKUP(L1956,'14 лет'!$I$5:$J$80,2),IF((C1956=15),VLOOKUP(L1956,'15 лет'!$G$5:$H$82,2),IF((C1956=16),VLOOKUP(L1956,'16 лет'!$G$5:$H$81,2),IF((C1956=17),VLOOKUP(L1956,'17 лет'!$G$5:$H$81,2),IF(C1956&lt;12,"0")))))))</f>
        <v>0</v>
      </c>
      <c r="N1956" s="28"/>
      <c r="O1956" s="17" t="str">
        <f>IF((C1956=15),VLOOKUP(N1956,'15 лет'!$I$5:$J$100,2),IF((C1956=16),VLOOKUP(N1956,'16 лет'!$I$5:$J$94,2),IF((C1956=17),VLOOKUP(N1956,'17 лет'!$I$5:$J$97,2),IF(C1956&lt;15,"0"))))</f>
        <v>0</v>
      </c>
      <c r="P1956" s="11"/>
      <c r="Q1956" s="17">
        <f>IF((C1956&lt;=7),VLOOKUP(P1956,'7 лет'!$I$5:$J$79,2),IF((C1956=8),VLOOKUP(P1956,'8 лет'!$I$5:$J$79,2),IF((C1956=9),VLOOKUP(P1956,'9 лет'!$I$5:$J$79,2),IF((C1956=10),VLOOKUP(P1956,'10 лет'!$I$5:$J$79,2),IF((C1956=11),VLOOKUP(P1956,'11 лет'!$I$5:$J$79,2),IF((C1956=12),VLOOKUP(P1956,'12 лет'!$K$5:$L$79,2),IF((C1956=13),VLOOKUP(P1956,'13 лет'!$K$5:$L$79,2),IF((C1956=14),VLOOKUP(P1956,'14 лет'!$K$5:$L$79,2),IF((C1956=15),VLOOKUP(P1956,'15 лет'!$K$5:$L$79,2),IF((C1956=16),VLOOKUP(P1956,'16 лет'!$K$5:$L$79,2),IF((C1956=17),VLOOKUP(P1956,'17 лет'!$K$5:$L$79,2),)))))))))))</f>
        <v>50</v>
      </c>
      <c r="R1956" s="28"/>
      <c r="S1956" s="17">
        <f>IF((C1956&lt;=7),VLOOKUP(R1956,'7 лет'!$K$5:$L$79,2),IF((C1956=8),VLOOKUP(R1956,'8 лет'!$K$5:$L$79,2),IF((C1956=9),VLOOKUP(R1956,'9 лет'!$K$5:$L$79,2),IF((C1956=10),VLOOKUP(R1956,'10 лет'!$K$5:$L$79,2),IF((C1956=11),VLOOKUP(R1956,'11 лет'!$K$5:$L$79,2),IF((C1956=12),VLOOKUP(R1956,'12 лет'!$M$5:$N$79,2),IF((C1956=13),VLOOKUP(R1956,'13 лет'!$M$5:$N$79,2),IF((C1956=14),VLOOKUP(R1956,'14 лет'!$M$5:$N$79,2),IF((C1956=15),VLOOKUP(R1956,'15 лет'!$M$5:$N$79,2),IF((C1956=16),VLOOKUP(R1956,'16 лет'!$M$5:$N$79,2),IF((C1956=17),VLOOKUP(R1956,'17 лет'!$M$5:$N$79,2))))))))))))</f>
        <v>0</v>
      </c>
      <c r="T1956" s="34">
        <f t="shared" si="92"/>
        <v>50</v>
      </c>
      <c r="U1956" s="4">
        <f>'Личное первенство юноши'!U294</f>
        <v>7</v>
      </c>
      <c r="V1956" s="120"/>
      <c r="W1956" s="111"/>
      <c r="X1956" t="str">
        <f>P1946</f>
        <v>Субъект РФ 47</v>
      </c>
    </row>
    <row r="1957" spans="1:24" ht="18.75">
      <c r="A1957" s="122"/>
      <c r="B1957" s="123"/>
      <c r="C1957" s="123"/>
      <c r="D1957" s="123"/>
      <c r="E1957" s="123"/>
      <c r="F1957" s="123"/>
      <c r="G1957" s="123"/>
      <c r="H1957" s="123"/>
      <c r="I1957" s="123"/>
      <c r="J1957" s="123"/>
      <c r="K1957" s="123"/>
      <c r="L1957" s="123"/>
      <c r="M1957" s="123"/>
      <c r="N1957" s="123"/>
      <c r="O1957" s="123"/>
      <c r="P1957" s="128" t="s">
        <v>292</v>
      </c>
      <c r="Q1957" s="128"/>
      <c r="R1957" s="128"/>
      <c r="S1957" s="129"/>
      <c r="T1957" s="124">
        <f ca="1">SUMPRODUCT(LARGE($T$1951:$T$1956,ROW(INDIRECT("T1:T"&amp;Z17))))</f>
        <v>250</v>
      </c>
      <c r="U1957" s="125"/>
      <c r="V1957" s="120"/>
      <c r="W1957" s="111"/>
    </row>
    <row r="1958" spans="1:24" ht="24.75" customHeight="1">
      <c r="A1958" s="135" t="s">
        <v>180</v>
      </c>
      <c r="B1958" s="136"/>
      <c r="C1958" s="136"/>
      <c r="D1958" s="136"/>
      <c r="E1958" s="136"/>
      <c r="F1958" s="136"/>
      <c r="G1958" s="136"/>
      <c r="H1958" s="136"/>
      <c r="I1958" s="136"/>
      <c r="J1958" s="136"/>
      <c r="K1958" s="136"/>
      <c r="L1958" s="136"/>
      <c r="M1958" s="136"/>
      <c r="N1958" s="136"/>
      <c r="O1958" s="136"/>
      <c r="P1958" s="136"/>
      <c r="Q1958" s="136"/>
      <c r="R1958" s="136"/>
      <c r="S1958" s="136"/>
      <c r="T1958" s="136"/>
      <c r="U1958" s="137"/>
      <c r="V1958" s="120"/>
      <c r="W1958" s="111"/>
    </row>
    <row r="1959" spans="1:24" ht="18.75">
      <c r="A1959" s="28">
        <v>1</v>
      </c>
      <c r="B1959" s="80"/>
      <c r="C1959" s="28"/>
      <c r="D1959" s="28"/>
      <c r="E1959" s="17">
        <f>IF((C1959&lt;=7),VLOOKUP(D1959,'7 лет'!$M$5:$N$78,2),IF((C1959=8),VLOOKUP(D1959,'8 лет'!$M$5:$N$78,2),IF((C1959=9),VLOOKUP(D1959,'9 лет'!$M$5:$N$78,2),IF((C1959=10),VLOOKUP(D1959,'10 лет'!$M$5:$N$78,2),IF((C1959=11),VLOOKUP(D1959,'11 лет'!$M$5:$N$78,2),IF((C1959=12),VLOOKUP(D1959,'12 лет'!$O$5:$P$78,2),IF((C1959=13),VLOOKUP(D1959,'13 лет'!$O$5:$P$78,2),IF((C1959=14),VLOOKUP(D1959,'14 лет'!$O$5:$P$78,2),IF((C1959=15),VLOOKUP(D1959,'15 лет'!$O$5:$P$78,2),IF((C1959=16),VLOOKUP(D1959,'16 лет'!$O$5:$P$78,2),IF((C1959=17),VLOOKUP(D1959,'17 лет'!$O$5:$P$78,2))))))))))))</f>
        <v>0</v>
      </c>
      <c r="F1959" s="28"/>
      <c r="G1959" s="17">
        <f>IF((C1959&lt;=7),VLOOKUP(F1959,'7 лет'!$O$5:$P$79,2),IF((C1959=8),VLOOKUP(F1959,'8 лет'!$O$5:$P$79,2),IF((C1959=9),VLOOKUP(F1959,'9 лет'!$O$5:$P$79,2),IF((C1959=10),VLOOKUP(F1959,'10 лет'!$O$5:$P$79,2),IF((C1959=11),VLOOKUP(F1959,'11 лет'!$O$5:$P$79,2),IF((C1959=12),VLOOKUP(F1959,'12 лет'!$Q$5:$R$79,2),IF((C1959=13),VLOOKUP(F1959,'13 лет'!$Q$5:$R$79,2),IF((C1959=14),VLOOKUP(F1959,'14 лет'!$Q$5:$R$79,2),IF((C1959=15),VLOOKUP(F1959,'15 лет'!$Q$5:$R$79,2),IF((C1959=16),VLOOKUP(F1959,'16 лет'!$Q$5:$R$79,2),IF((C1959=17),VLOOKUP(F1959,'17 лет'!$Q$5:$R$79,2))))))))))))</f>
        <v>0</v>
      </c>
      <c r="H1959" s="28"/>
      <c r="I1959" s="17">
        <f>IF((C1959&lt;=7),VLOOKUP(H1959,'7 лет'!$Q$5:$R$79,2),IF((C1959=8),VLOOKUP(H1959,'8 лет'!$Q$5:$R$79,2),IF((C1959=9),VLOOKUP(H1959,'9 лет'!$Q$5:$R$79,2),IF((C1959=10),VLOOKUP(H1959,'10 лет'!$Q$5:$R$79,2),IF((C1959=11),VLOOKUP(H1959,'11 лет'!$Q$5:$R$79,2),IF((C1959=12),VLOOKUP(H1959,'12 лет'!$S$5:$T$79,2),IF((C1959=13),VLOOKUP(H1959,'13 лет'!$S$5:$T$79,2),IF((C1959=14),VLOOKUP(H1959,'14 лет'!$S$5:$T$79,2),IF((C1959=15),VLOOKUP(H1959,'15 лет'!$S$5:$T$79,2),IF((C1959=16),VLOOKUP(H1959,'16 лет'!$S$5:$T$79,2),IF((C1959=17),VLOOKUP(H1959,'17 лет'!$S$5:$T$79,2))))))))))))</f>
        <v>0</v>
      </c>
      <c r="J1959" s="28"/>
      <c r="K1959" s="17">
        <f>IF((C1959&lt;=7),VLOOKUP(J1959,'7 лет'!$S$5:$T$79,2),IF((C1959=8),VLOOKUP(J1959,'8 лет'!$S$5:$T$79,2),IF((C1959=9),VLOOKUP(J1959,'9 лет'!$S$5:$T$79,2),IF((C1959=10),VLOOKUP(J1959,'10 лет'!$S$5:$T$79,2),IF((C1959=11),VLOOKUP(J1959,'11 лет'!$S$5:$T$79,2),IF((C1959=12),VLOOKUP(J1959,'12 лет'!$U$5:$V$79,2),IF((C1959=13),VLOOKUP(J1959,'13 лет'!$U$5:$V$79,2),IF((C1959=14),VLOOKUP(J1959,'14 лет'!$U$5:$V$79,2),IF(C1959&gt;=15,"0")))))))))</f>
        <v>0</v>
      </c>
      <c r="L1959" s="28"/>
      <c r="M1959" s="17" t="str">
        <f>IF((C1959=12),VLOOKUP(L1959,'12 лет'!$W$5:$X$85,2),IF((C1959=13),VLOOKUP(L1959,'13 лет'!$W$5:$X$84,2),IF((C1959=14),VLOOKUP(L1959,'14 лет'!$W$5:$X$82,2),IF((C1959=15),VLOOKUP(L1959,'15 лет'!$U$5:$V$82,2),IF((C1959=16),VLOOKUP(L1959,'16 лет'!$U$5:$V$78,2),IF((C1959=17),VLOOKUP(L1959,'17 лет'!$U$5:$V$78,2),IF(C1959&lt;12,"0")))))))</f>
        <v>0</v>
      </c>
      <c r="N1959" s="28"/>
      <c r="O1959" s="17" t="str">
        <f>IF((C1959=15),VLOOKUP(N1959,'15 лет'!$W$5:$X$115,2),IF((C1959=16),VLOOKUP(N1959,'16 лет'!$W$5:$X$113,2),IF((C1959=17),VLOOKUP(N1959,'17 лет'!$W$5:$X$113,2),IF(C1959&lt;15,"0"))))</f>
        <v>0</v>
      </c>
      <c r="P1959" s="11"/>
      <c r="Q1959" s="17">
        <f>IF((C1959&lt;=7),VLOOKUP(P1959,'7 лет'!$U$5:$V$79,2),IF((C1959=8),VLOOKUP(P1959,'8 лет'!$U$5:$V$79,2),IF((C1959=9),VLOOKUP(P1959,'9 лет'!$U$5:$V$79,2),IF((C1959=10),VLOOKUP(P1959,'10 лет'!$U$5:$V$79,2),IF((C1959=11),VLOOKUP(P1959,'11 лет'!$U$5:$V$79,2),IF((C1959=12),VLOOKUP(P1959,'12 лет'!$Y$5:$Z$79,2),IF((C1959=13),VLOOKUP(P1959,'13 лет'!$Y$5:$Z$79,2),IF((C1959=14),VLOOKUP(P1959,'14 лет'!$Y$5:$Z$79,2),IF((C1959=15),VLOOKUP(P1959,'15 лет'!$Y$5:$Z$79,2),IF((C1959=16),VLOOKUP(P1959,'16 лет'!$Y$5:$Z$79,2),IF((C1959=17),VLOOKUP(P1959,'17 лет'!$Y$5:$Z$79,2))))))))))))</f>
        <v>35</v>
      </c>
      <c r="R1959" s="28"/>
      <c r="S1959" s="17">
        <f>IF((C1959&lt;=7),VLOOKUP(R1959,'7 лет'!$W$5:$X$79,2),IF((C1959=8),VLOOKUP(R1959,'8 лет'!$W$5:$X$79,2),IF((C1959=9),VLOOKUP(R1959,'9 лет'!$W$5:$X$79,2),IF((C1959=10),VLOOKUP(R1959,'10 лет'!$W$5:$X$79,2),IF((C1959=11),VLOOKUP(R1959,'11 лет'!$W$5:$X$79,2),IF((C1959=12),VLOOKUP(R1959,'12 лет'!$AA$5:$AB$79,2),IF((C1959=13),VLOOKUP(R1959,'13 лет'!$AA$5:$AB$79,2),IF((C1959=14),VLOOKUP(R1959,'14 лет'!$AA$5:$AB$79,2),IF((C1959=15),VLOOKUP(R1959,'15 лет'!$AA$5:$AB$79,2),IF((C1959=16),VLOOKUP(R1959,'16 лет'!$AA$5:$AB$79,2),IF((C1959=17),VLOOKUP(R1959,'17 лет'!$AA$5:$AB$79,2))))))))))))</f>
        <v>0</v>
      </c>
      <c r="T1959" s="35">
        <f t="shared" ref="T1959:T1964" si="93">SUM(E1959+G1959+I1959+K1959+M1959+O1959+Q1959+S1959)</f>
        <v>35</v>
      </c>
      <c r="U1959" s="4">
        <f>'Личное первенство девушки'!U289</f>
        <v>7</v>
      </c>
      <c r="V1959" s="120"/>
      <c r="W1959" s="111"/>
      <c r="X1959" t="str">
        <f>P1946</f>
        <v>Субъект РФ 47</v>
      </c>
    </row>
    <row r="1960" spans="1:24" ht="18.75">
      <c r="A1960" s="28">
        <v>2</v>
      </c>
      <c r="B1960" s="80"/>
      <c r="C1960" s="28"/>
      <c r="D1960" s="28"/>
      <c r="E1960" s="17">
        <f>IF((C1960&lt;=7),VLOOKUP(D1960,'7 лет'!$M$5:$N$78,2),IF((C1960=8),VLOOKUP(D1960,'8 лет'!$M$5:$N$78,2),IF((C1960=9),VLOOKUP(D1960,'9 лет'!$M$5:$N$78,2),IF((C1960=10),VLOOKUP(D1960,'10 лет'!$M$5:$N$78,2),IF((C1960=11),VLOOKUP(D1960,'11 лет'!$M$5:$N$78,2),IF((C1960=12),VLOOKUP(D1960,'12 лет'!$O$5:$P$78,2),IF((C1960=13),VLOOKUP(D1960,'13 лет'!$O$5:$P$78,2),IF((C1960=14),VLOOKUP(D1960,'14 лет'!$O$5:$P$78,2),IF((C1960=15),VLOOKUP(D1960,'15 лет'!$O$5:$P$78,2),IF((C1960=16),VLOOKUP(D1960,'16 лет'!$O$5:$P$78,2),IF((C1960=17),VLOOKUP(D1960,'17 лет'!$O$5:$P$78,2))))))))))))</f>
        <v>0</v>
      </c>
      <c r="F1960" s="28"/>
      <c r="G1960" s="17">
        <f>IF((C1960&lt;=7),VLOOKUP(F1960,'7 лет'!$O$5:$P$79,2),IF((C1960=8),VLOOKUP(F1960,'8 лет'!$O$5:$P$79,2),IF((C1960=9),VLOOKUP(F1960,'9 лет'!$O$5:$P$79,2),IF((C1960=10),VLOOKUP(F1960,'10 лет'!$O$5:$P$79,2),IF((C1960=11),VLOOKUP(F1960,'11 лет'!$O$5:$P$79,2),IF((C1960=12),VLOOKUP(F1960,'12 лет'!$Q$5:$R$79,2),IF((C1960=13),VLOOKUP(F1960,'13 лет'!$Q$5:$R$79,2),IF((C1960=14),VLOOKUP(F1960,'14 лет'!$Q$5:$R$79,2),IF((C1960=15),VLOOKUP(F1960,'15 лет'!$Q$5:$R$79,2),IF((C1960=16),VLOOKUP(F1960,'16 лет'!$Q$5:$R$79,2),IF((C1960=17),VLOOKUP(F1960,'17 лет'!$Q$5:$R$79,2))))))))))))</f>
        <v>0</v>
      </c>
      <c r="H1960" s="28"/>
      <c r="I1960" s="17">
        <f>IF((C1960&lt;=7),VLOOKUP(H1960,'7 лет'!$Q$5:$R$79,2),IF((C1960=8),VLOOKUP(H1960,'8 лет'!$Q$5:$R$79,2),IF((C1960=9),VLOOKUP(H1960,'9 лет'!$Q$5:$R$79,2),IF((C1960=10),VLOOKUP(H1960,'10 лет'!$Q$5:$R$79,2),IF((C1960=11),VLOOKUP(H1960,'11 лет'!$Q$5:$R$79,2),IF((C1960=12),VLOOKUP(H1960,'12 лет'!$S$5:$T$79,2),IF((C1960=13),VLOOKUP(H1960,'13 лет'!$S$5:$T$79,2),IF((C1960=14),VLOOKUP(H1960,'14 лет'!$S$5:$T$79,2),IF((C1960=15),VLOOKUP(H1960,'15 лет'!$S$5:$T$79,2),IF((C1960=16),VLOOKUP(H1960,'16 лет'!$S$5:$T$79,2),IF((C1960=17),VLOOKUP(H1960,'17 лет'!$S$5:$T$79,2))))))))))))</f>
        <v>0</v>
      </c>
      <c r="J1960" s="28"/>
      <c r="K1960" s="17">
        <f>IF((C1960&lt;=7),VLOOKUP(J1960,'7 лет'!$S$5:$T$79,2),IF((C1960=8),VLOOKUP(J1960,'8 лет'!$S$5:$T$79,2),IF((C1960=9),VLOOKUP(J1960,'9 лет'!$S$5:$T$79,2),IF((C1960=10),VLOOKUP(J1960,'10 лет'!$S$5:$T$79,2),IF((C1960=11),VLOOKUP(J1960,'11 лет'!$S$5:$T$79,2),IF((C1960=12),VLOOKUP(J1960,'12 лет'!$U$5:$V$79,2),IF((C1960=13),VLOOKUP(J1960,'13 лет'!$U$5:$V$79,2),IF((C1960=14),VLOOKUP(J1960,'14 лет'!$U$5:$V$79,2),IF(C1960&gt;=15,"0")))))))))</f>
        <v>0</v>
      </c>
      <c r="L1960" s="28"/>
      <c r="M1960" s="17" t="str">
        <f>IF((C1960=12),VLOOKUP(L1960,'12 лет'!$W$5:$X$85,2),IF((C1960=13),VLOOKUP(L1960,'13 лет'!$W$5:$X$84,2),IF((C1960=14),VLOOKUP(L1960,'14 лет'!$W$5:$X$82,2),IF((C1960=15),VLOOKUP(L1960,'15 лет'!$U$5:$V$82,2),IF((C1960=16),VLOOKUP(L1960,'16 лет'!$U$5:$V$78,2),IF((C1960=17),VLOOKUP(L1960,'17 лет'!$U$5:$V$78,2),IF(C1960&lt;12,"0")))))))</f>
        <v>0</v>
      </c>
      <c r="N1960" s="28"/>
      <c r="O1960" s="17" t="str">
        <f>IF((C1960=15),VLOOKUP(N1960,'15 лет'!$W$5:$X$115,2),IF((C1960=16),VLOOKUP(N1960,'16 лет'!$W$5:$X$113,2),IF((C1960=17),VLOOKUP(N1960,'17 лет'!$W$5:$X$113,2),IF(C1960&lt;15,"0"))))</f>
        <v>0</v>
      </c>
      <c r="P1960" s="11"/>
      <c r="Q1960" s="17">
        <f>IF((C1960&lt;=7),VLOOKUP(P1960,'7 лет'!$U$5:$V$79,2),IF((C1960=8),VLOOKUP(P1960,'8 лет'!$U$5:$V$79,2),IF((C1960=9),VLOOKUP(P1960,'9 лет'!$U$5:$V$79,2),IF((C1960=10),VLOOKUP(P1960,'10 лет'!$U$5:$V$79,2),IF((C1960=11),VLOOKUP(P1960,'11 лет'!$U$5:$V$79,2),IF((C1960=12),VLOOKUP(P1960,'12 лет'!$Y$5:$Z$79,2),IF((C1960=13),VLOOKUP(P1960,'13 лет'!$Y$5:$Z$79,2),IF((C1960=14),VLOOKUP(P1960,'14 лет'!$Y$5:$Z$79,2),IF((C1960=15),VLOOKUP(P1960,'15 лет'!$Y$5:$Z$79,2),IF((C1960=16),VLOOKUP(P1960,'16 лет'!$Y$5:$Z$79,2),IF((C1960=17),VLOOKUP(P1960,'17 лет'!$Y$5:$Z$79,2))))))))))))</f>
        <v>35</v>
      </c>
      <c r="R1960" s="28"/>
      <c r="S1960" s="17">
        <f>IF((C1960&lt;=7),VLOOKUP(R1960,'7 лет'!$W$5:$X$79,2),IF((C1960=8),VLOOKUP(R1960,'8 лет'!$W$5:$X$79,2),IF((C1960=9),VLOOKUP(R1960,'9 лет'!$W$5:$X$79,2),IF((C1960=10),VLOOKUP(R1960,'10 лет'!$W$5:$X$79,2),IF((C1960=11),VLOOKUP(R1960,'11 лет'!$W$5:$X$79,2),IF((C1960=12),VLOOKUP(R1960,'12 лет'!$AA$5:$AB$79,2),IF((C1960=13),VLOOKUP(R1960,'13 лет'!$AA$5:$AB$79,2),IF((C1960=14),VLOOKUP(R1960,'14 лет'!$AA$5:$AB$79,2),IF((C1960=15),VLOOKUP(R1960,'15 лет'!$AA$5:$AB$79,2),IF((C1960=16),VLOOKUP(R1960,'16 лет'!$AA$5:$AB$79,2),IF((C1960=17),VLOOKUP(R1960,'17 лет'!$AA$5:$AB$79,2))))))))))))</f>
        <v>0</v>
      </c>
      <c r="T1960" s="35">
        <f t="shared" si="93"/>
        <v>35</v>
      </c>
      <c r="U1960" s="4">
        <f>'Личное первенство девушки'!U290</f>
        <v>7</v>
      </c>
      <c r="V1960" s="120"/>
      <c r="W1960" s="111"/>
      <c r="X1960" t="str">
        <f>P1946</f>
        <v>Субъект РФ 47</v>
      </c>
    </row>
    <row r="1961" spans="1:24" ht="18.75">
      <c r="A1961" s="28">
        <v>3</v>
      </c>
      <c r="B1961" s="80"/>
      <c r="C1961" s="28"/>
      <c r="D1961" s="28"/>
      <c r="E1961" s="17">
        <f>IF((C1961&lt;=7),VLOOKUP(D1961,'7 лет'!$M$5:$N$78,2),IF((C1961=8),VLOOKUP(D1961,'8 лет'!$M$5:$N$78,2),IF((C1961=9),VLOOKUP(D1961,'9 лет'!$M$5:$N$78,2),IF((C1961=10),VLOOKUP(D1961,'10 лет'!$M$5:$N$78,2),IF((C1961=11),VLOOKUP(D1961,'11 лет'!$M$5:$N$78,2),IF((C1961=12),VLOOKUP(D1961,'12 лет'!$O$5:$P$78,2),IF((C1961=13),VLOOKUP(D1961,'13 лет'!$O$5:$P$78,2),IF((C1961=14),VLOOKUP(D1961,'14 лет'!$O$5:$P$78,2),IF((C1961=15),VLOOKUP(D1961,'15 лет'!$O$5:$P$78,2),IF((C1961=16),VLOOKUP(D1961,'16 лет'!$O$5:$P$78,2),IF((C1961=17),VLOOKUP(D1961,'17 лет'!$O$5:$P$78,2))))))))))))</f>
        <v>0</v>
      </c>
      <c r="F1961" s="28"/>
      <c r="G1961" s="17">
        <f>IF((C1961&lt;=7),VLOOKUP(F1961,'7 лет'!$O$5:$P$79,2),IF((C1961=8),VLOOKUP(F1961,'8 лет'!$O$5:$P$79,2),IF((C1961=9),VLOOKUP(F1961,'9 лет'!$O$5:$P$79,2),IF((C1961=10),VLOOKUP(F1961,'10 лет'!$O$5:$P$79,2),IF((C1961=11),VLOOKUP(F1961,'11 лет'!$O$5:$P$79,2),IF((C1961=12),VLOOKUP(F1961,'12 лет'!$Q$5:$R$79,2),IF((C1961=13),VLOOKUP(F1961,'13 лет'!$Q$5:$R$79,2),IF((C1961=14),VLOOKUP(F1961,'14 лет'!$Q$5:$R$79,2),IF((C1961=15),VLOOKUP(F1961,'15 лет'!$Q$5:$R$79,2),IF((C1961=16),VLOOKUP(F1961,'16 лет'!$Q$5:$R$79,2),IF((C1961=17),VLOOKUP(F1961,'17 лет'!$Q$5:$R$79,2))))))))))))</f>
        <v>0</v>
      </c>
      <c r="H1961" s="28"/>
      <c r="I1961" s="17">
        <f>IF((C1961&lt;=7),VLOOKUP(H1961,'7 лет'!$Q$5:$R$79,2),IF((C1961=8),VLOOKUP(H1961,'8 лет'!$Q$5:$R$79,2),IF((C1961=9),VLOOKUP(H1961,'9 лет'!$Q$5:$R$79,2),IF((C1961=10),VLOOKUP(H1961,'10 лет'!$Q$5:$R$79,2),IF((C1961=11),VLOOKUP(H1961,'11 лет'!$Q$5:$R$79,2),IF((C1961=12),VLOOKUP(H1961,'12 лет'!$S$5:$T$79,2),IF((C1961=13),VLOOKUP(H1961,'13 лет'!$S$5:$T$79,2),IF((C1961=14),VLOOKUP(H1961,'14 лет'!$S$5:$T$79,2),IF((C1961=15),VLOOKUP(H1961,'15 лет'!$S$5:$T$79,2),IF((C1961=16),VLOOKUP(H1961,'16 лет'!$S$5:$T$79,2),IF((C1961=17),VLOOKUP(H1961,'17 лет'!$S$5:$T$79,2))))))))))))</f>
        <v>0</v>
      </c>
      <c r="J1961" s="28"/>
      <c r="K1961" s="17">
        <f>IF((C1961&lt;=7),VLOOKUP(J1961,'7 лет'!$S$5:$T$79,2),IF((C1961=8),VLOOKUP(J1961,'8 лет'!$S$5:$T$79,2),IF((C1961=9),VLOOKUP(J1961,'9 лет'!$S$5:$T$79,2),IF((C1961=10),VLOOKUP(J1961,'10 лет'!$S$5:$T$79,2),IF((C1961=11),VLOOKUP(J1961,'11 лет'!$S$5:$T$79,2),IF((C1961=12),VLOOKUP(J1961,'12 лет'!$U$5:$V$79,2),IF((C1961=13),VLOOKUP(J1961,'13 лет'!$U$5:$V$79,2),IF((C1961=14),VLOOKUP(J1961,'14 лет'!$U$5:$V$79,2),IF(C1961&gt;=15,"0")))))))))</f>
        <v>0</v>
      </c>
      <c r="L1961" s="28"/>
      <c r="M1961" s="17" t="str">
        <f>IF((C1961=12),VLOOKUP(L1961,'12 лет'!$W$5:$X$85,2),IF((C1961=13),VLOOKUP(L1961,'13 лет'!$W$5:$X$84,2),IF((C1961=14),VLOOKUP(L1961,'14 лет'!$W$5:$X$82,2),IF((C1961=15),VLOOKUP(L1961,'15 лет'!$U$5:$V$82,2),IF((C1961=16),VLOOKUP(L1961,'16 лет'!$U$5:$V$78,2),IF((C1961=17),VLOOKUP(L1961,'17 лет'!$U$5:$V$78,2),IF(C1961&lt;12,"0")))))))</f>
        <v>0</v>
      </c>
      <c r="N1961" s="28"/>
      <c r="O1961" s="17" t="str">
        <f>IF((C1961=15),VLOOKUP(N1961,'15 лет'!$W$5:$X$115,2),IF((C1961=16),VLOOKUP(N1961,'16 лет'!$W$5:$X$113,2),IF((C1961=17),VLOOKUP(N1961,'17 лет'!$W$5:$X$113,2),IF(C1961&lt;15,"0"))))</f>
        <v>0</v>
      </c>
      <c r="P1961" s="11"/>
      <c r="Q1961" s="17">
        <f>IF((C1961&lt;=7),VLOOKUP(P1961,'7 лет'!$U$5:$V$79,2),IF((C1961=8),VLOOKUP(P1961,'8 лет'!$U$5:$V$79,2),IF((C1961=9),VLOOKUP(P1961,'9 лет'!$U$5:$V$79,2),IF((C1961=10),VLOOKUP(P1961,'10 лет'!$U$5:$V$79,2),IF((C1961=11),VLOOKUP(P1961,'11 лет'!$U$5:$V$79,2),IF((C1961=12),VLOOKUP(P1961,'12 лет'!$Y$5:$Z$79,2),IF((C1961=13),VLOOKUP(P1961,'13 лет'!$Y$5:$Z$79,2),IF((C1961=14),VLOOKUP(P1961,'14 лет'!$Y$5:$Z$79,2),IF((C1961=15),VLOOKUP(P1961,'15 лет'!$Y$5:$Z$79,2),IF((C1961=16),VLOOKUP(P1961,'16 лет'!$Y$5:$Z$79,2),IF((C1961=17),VLOOKUP(P1961,'17 лет'!$Y$5:$Z$79,2))))))))))))</f>
        <v>35</v>
      </c>
      <c r="R1961" s="28"/>
      <c r="S1961" s="17">
        <f>IF((C1961&lt;=7),VLOOKUP(R1961,'7 лет'!$W$5:$X$79,2),IF((C1961=8),VLOOKUP(R1961,'8 лет'!$W$5:$X$79,2),IF((C1961=9),VLOOKUP(R1961,'9 лет'!$W$5:$X$79,2),IF((C1961=10),VLOOKUP(R1961,'10 лет'!$W$5:$X$79,2),IF((C1961=11),VLOOKUP(R1961,'11 лет'!$W$5:$X$79,2),IF((C1961=12),VLOOKUP(R1961,'12 лет'!$AA$5:$AB$79,2),IF((C1961=13),VLOOKUP(R1961,'13 лет'!$AA$5:$AB$79,2),IF((C1961=14),VLOOKUP(R1961,'14 лет'!$AA$5:$AB$79,2),IF((C1961=15),VLOOKUP(R1961,'15 лет'!$AA$5:$AB$79,2),IF((C1961=16),VLOOKUP(R1961,'16 лет'!$AA$5:$AB$79,2),IF((C1961=17),VLOOKUP(R1961,'17 лет'!$AA$5:$AB$79,2))))))))))))</f>
        <v>0</v>
      </c>
      <c r="T1961" s="35">
        <f t="shared" si="93"/>
        <v>35</v>
      </c>
      <c r="U1961" s="4">
        <f>'Личное первенство девушки'!U291</f>
        <v>7</v>
      </c>
      <c r="V1961" s="120"/>
      <c r="W1961" s="111"/>
      <c r="X1961" t="str">
        <f>P1946</f>
        <v>Субъект РФ 47</v>
      </c>
    </row>
    <row r="1962" spans="1:24" ht="18.75">
      <c r="A1962" s="28">
        <v>4</v>
      </c>
      <c r="B1962" s="80"/>
      <c r="C1962" s="28"/>
      <c r="D1962" s="28"/>
      <c r="E1962" s="17">
        <f>IF((C1962&lt;=7),VLOOKUP(D1962,'7 лет'!$M$5:$N$78,2),IF((C1962=8),VLOOKUP(D1962,'8 лет'!$M$5:$N$78,2),IF((C1962=9),VLOOKUP(D1962,'9 лет'!$M$5:$N$78,2),IF((C1962=10),VLOOKUP(D1962,'10 лет'!$M$5:$N$78,2),IF((C1962=11),VLOOKUP(D1962,'11 лет'!$M$5:$N$78,2),IF((C1962=12),VLOOKUP(D1962,'12 лет'!$O$5:$P$78,2),IF((C1962=13),VLOOKUP(D1962,'13 лет'!$O$5:$P$78,2),IF((C1962=14),VLOOKUP(D1962,'14 лет'!$O$5:$P$78,2),IF((C1962=15),VLOOKUP(D1962,'15 лет'!$O$5:$P$78,2),IF((C1962=16),VLOOKUP(D1962,'16 лет'!$O$5:$P$78,2),IF((C1962=17),VLOOKUP(D1962,'17 лет'!$O$5:$P$78,2))))))))))))</f>
        <v>0</v>
      </c>
      <c r="F1962" s="28"/>
      <c r="G1962" s="17">
        <f>IF((C1962&lt;=7),VLOOKUP(F1962,'7 лет'!$O$5:$P$79,2),IF((C1962=8),VLOOKUP(F1962,'8 лет'!$O$5:$P$79,2),IF((C1962=9),VLOOKUP(F1962,'9 лет'!$O$5:$P$79,2),IF((C1962=10),VLOOKUP(F1962,'10 лет'!$O$5:$P$79,2),IF((C1962=11),VLOOKUP(F1962,'11 лет'!$O$5:$P$79,2),IF((C1962=12),VLOOKUP(F1962,'12 лет'!$Q$5:$R$79,2),IF((C1962=13),VLOOKUP(F1962,'13 лет'!$Q$5:$R$79,2),IF((C1962=14),VLOOKUP(F1962,'14 лет'!$Q$5:$R$79,2),IF((C1962=15),VLOOKUP(F1962,'15 лет'!$Q$5:$R$79,2),IF((C1962=16),VLOOKUP(F1962,'16 лет'!$Q$5:$R$79,2),IF((C1962=17),VLOOKUP(F1962,'17 лет'!$Q$5:$R$79,2))))))))))))</f>
        <v>0</v>
      </c>
      <c r="H1962" s="28"/>
      <c r="I1962" s="17">
        <f>IF((C1962&lt;=7),VLOOKUP(H1962,'7 лет'!$Q$5:$R$79,2),IF((C1962=8),VLOOKUP(H1962,'8 лет'!$Q$5:$R$79,2),IF((C1962=9),VLOOKUP(H1962,'9 лет'!$Q$5:$R$79,2),IF((C1962=10),VLOOKUP(H1962,'10 лет'!$Q$5:$R$79,2),IF((C1962=11),VLOOKUP(H1962,'11 лет'!$Q$5:$R$79,2),IF((C1962=12),VLOOKUP(H1962,'12 лет'!$S$5:$T$79,2),IF((C1962=13),VLOOKUP(H1962,'13 лет'!$S$5:$T$79,2),IF((C1962=14),VLOOKUP(H1962,'14 лет'!$S$5:$T$79,2),IF((C1962=15),VLOOKUP(H1962,'15 лет'!$S$5:$T$79,2),IF((C1962=16),VLOOKUP(H1962,'16 лет'!$S$5:$T$79,2),IF((C1962=17),VLOOKUP(H1962,'17 лет'!$S$5:$T$79,2))))))))))))</f>
        <v>0</v>
      </c>
      <c r="J1962" s="28"/>
      <c r="K1962" s="17">
        <f>IF((C1962&lt;=7),VLOOKUP(J1962,'7 лет'!$S$5:$T$79,2),IF((C1962=8),VLOOKUP(J1962,'8 лет'!$S$5:$T$79,2),IF((C1962=9),VLOOKUP(J1962,'9 лет'!$S$5:$T$79,2),IF((C1962=10),VLOOKUP(J1962,'10 лет'!$S$5:$T$79,2),IF((C1962=11),VLOOKUP(J1962,'11 лет'!$S$5:$T$79,2),IF((C1962=12),VLOOKUP(J1962,'12 лет'!$U$5:$V$79,2),IF((C1962=13),VLOOKUP(J1962,'13 лет'!$U$5:$V$79,2),IF((C1962=14),VLOOKUP(J1962,'14 лет'!$U$5:$V$79,2),IF(C1962&gt;=15,"0")))))))))</f>
        <v>0</v>
      </c>
      <c r="L1962" s="28"/>
      <c r="M1962" s="17" t="str">
        <f>IF((C1962=12),VLOOKUP(L1962,'12 лет'!$W$5:$X$85,2),IF((C1962=13),VLOOKUP(L1962,'13 лет'!$W$5:$X$84,2),IF((C1962=14),VLOOKUP(L1962,'14 лет'!$W$5:$X$82,2),IF((C1962=15),VLOOKUP(L1962,'15 лет'!$U$5:$V$82,2),IF((C1962=16),VLOOKUP(L1962,'16 лет'!$U$5:$V$78,2),IF((C1962=17),VLOOKUP(L1962,'17 лет'!$U$5:$V$78,2),IF(C1962&lt;12,"0")))))))</f>
        <v>0</v>
      </c>
      <c r="N1962" s="28"/>
      <c r="O1962" s="17" t="str">
        <f>IF((C1962=15),VLOOKUP(N1962,'15 лет'!$W$5:$X$115,2),IF((C1962=16),VLOOKUP(N1962,'16 лет'!$W$5:$X$113,2),IF((C1962=17),VLOOKUP(N1962,'17 лет'!$W$5:$X$113,2),IF(C1962&lt;15,"0"))))</f>
        <v>0</v>
      </c>
      <c r="P1962" s="11"/>
      <c r="Q1962" s="17">
        <f>IF((C1962&lt;=7),VLOOKUP(P1962,'7 лет'!$U$5:$V$79,2),IF((C1962=8),VLOOKUP(P1962,'8 лет'!$U$5:$V$79,2),IF((C1962=9),VLOOKUP(P1962,'9 лет'!$U$5:$V$79,2),IF((C1962=10),VLOOKUP(P1962,'10 лет'!$U$5:$V$79,2),IF((C1962=11),VLOOKUP(P1962,'11 лет'!$U$5:$V$79,2),IF((C1962=12),VLOOKUP(P1962,'12 лет'!$Y$5:$Z$79,2),IF((C1962=13),VLOOKUP(P1962,'13 лет'!$Y$5:$Z$79,2),IF((C1962=14),VLOOKUP(P1962,'14 лет'!$Y$5:$Z$79,2),IF((C1962=15),VLOOKUP(P1962,'15 лет'!$Y$5:$Z$79,2),IF((C1962=16),VLOOKUP(P1962,'16 лет'!$Y$5:$Z$79,2),IF((C1962=17),VLOOKUP(P1962,'17 лет'!$Y$5:$Z$79,2))))))))))))</f>
        <v>35</v>
      </c>
      <c r="R1962" s="28"/>
      <c r="S1962" s="17">
        <f>IF((C1962&lt;=7),VLOOKUP(R1962,'7 лет'!$W$5:$X$79,2),IF((C1962=8),VLOOKUP(R1962,'8 лет'!$W$5:$X$79,2),IF((C1962=9),VLOOKUP(R1962,'9 лет'!$W$5:$X$79,2),IF((C1962=10),VLOOKUP(R1962,'10 лет'!$W$5:$X$79,2),IF((C1962=11),VLOOKUP(R1962,'11 лет'!$W$5:$X$79,2),IF((C1962=12),VLOOKUP(R1962,'12 лет'!$AA$5:$AB$79,2),IF((C1962=13),VLOOKUP(R1962,'13 лет'!$AA$5:$AB$79,2),IF((C1962=14),VLOOKUP(R1962,'14 лет'!$AA$5:$AB$79,2),IF((C1962=15),VLOOKUP(R1962,'15 лет'!$AA$5:$AB$79,2),IF((C1962=16),VLOOKUP(R1962,'16 лет'!$AA$5:$AB$79,2),IF((C1962=17),VLOOKUP(R1962,'17 лет'!$AA$5:$AB$79,2))))))))))))</f>
        <v>0</v>
      </c>
      <c r="T1962" s="35">
        <f t="shared" si="93"/>
        <v>35</v>
      </c>
      <c r="U1962" s="4">
        <f>'Личное первенство девушки'!U292</f>
        <v>7</v>
      </c>
      <c r="V1962" s="120"/>
      <c r="W1962" s="111"/>
      <c r="X1962" t="str">
        <f>P1946</f>
        <v>Субъект РФ 47</v>
      </c>
    </row>
    <row r="1963" spans="1:24" ht="18.75">
      <c r="A1963" s="28">
        <v>5</v>
      </c>
      <c r="B1963" s="84"/>
      <c r="C1963" s="30"/>
      <c r="D1963" s="14"/>
      <c r="E1963" s="17">
        <f>IF((C1963&lt;=7),VLOOKUP(D1963,'7 лет'!$M$5:$N$78,2),IF((C1963=8),VLOOKUP(D1963,'8 лет'!$M$5:$N$78,2),IF((C1963=9),VLOOKUP(D1963,'9 лет'!$M$5:$N$78,2),IF((C1963=10),VLOOKUP(D1963,'10 лет'!$M$5:$N$78,2),IF((C1963=11),VLOOKUP(D1963,'11 лет'!$M$5:$N$78,2),IF((C1963=12),VLOOKUP(D1963,'12 лет'!$O$5:$P$78,2),IF((C1963=13),VLOOKUP(D1963,'13 лет'!$O$5:$P$78,2),IF((C1963=14),VLOOKUP(D1963,'14 лет'!$O$5:$P$78,2),IF((C1963=15),VLOOKUP(D1963,'15 лет'!$O$5:$P$78,2),IF((C1963=16),VLOOKUP(D1963,'16 лет'!$O$5:$P$78,2),IF((C1963=17),VLOOKUP(D1963,'17 лет'!$O$5:$P$78,2))))))))))))</f>
        <v>0</v>
      </c>
      <c r="F1963" s="14"/>
      <c r="G1963" s="17">
        <f>IF((C1963&lt;=7),VLOOKUP(F1963,'7 лет'!$O$5:$P$79,2),IF((C1963=8),VLOOKUP(F1963,'8 лет'!$O$5:$P$79,2),IF((C1963=9),VLOOKUP(F1963,'9 лет'!$O$5:$P$79,2),IF((C1963=10),VLOOKUP(F1963,'10 лет'!$O$5:$P$79,2),IF((C1963=11),VLOOKUP(F1963,'11 лет'!$O$5:$P$79,2),IF((C1963=12),VLOOKUP(F1963,'12 лет'!$Q$5:$R$79,2),IF((C1963=13),VLOOKUP(F1963,'13 лет'!$Q$5:$R$79,2),IF((C1963=14),VLOOKUP(F1963,'14 лет'!$Q$5:$R$79,2),IF((C1963=15),VLOOKUP(F1963,'15 лет'!$Q$5:$R$79,2),IF((C1963=16),VLOOKUP(F1963,'16 лет'!$Q$5:$R$79,2),IF((C1963=17),VLOOKUP(F1963,'17 лет'!$Q$5:$R$79,2))))))))))))</f>
        <v>0</v>
      </c>
      <c r="H1963" s="14"/>
      <c r="I1963" s="17">
        <f>IF((C1963&lt;=7),VLOOKUP(H1963,'7 лет'!$Q$5:$R$79,2),IF((C1963=8),VLOOKUP(H1963,'8 лет'!$Q$5:$R$79,2),IF((C1963=9),VLOOKUP(H1963,'9 лет'!$Q$5:$R$79,2),IF((C1963=10),VLOOKUP(H1963,'10 лет'!$Q$5:$R$79,2),IF((C1963=11),VLOOKUP(H1963,'11 лет'!$Q$5:$R$79,2),IF((C1963=12),VLOOKUP(H1963,'12 лет'!$S$5:$T$79,2),IF((C1963=13),VLOOKUP(H1963,'13 лет'!$S$5:$T$79,2),IF((C1963=14),VLOOKUP(H1963,'14 лет'!$S$5:$T$79,2),IF((C1963=15),VLOOKUP(H1963,'15 лет'!$S$5:$T$79,2),IF((C1963=16),VLOOKUP(H1963,'16 лет'!$S$5:$T$79,2),IF((C1963=17),VLOOKUP(H1963,'17 лет'!$S$5:$T$79,2))))))))))))</f>
        <v>0</v>
      </c>
      <c r="J1963" s="14"/>
      <c r="K1963" s="17">
        <f>IF((C1963&lt;=7),VLOOKUP(J1963,'7 лет'!$S$5:$T$79,2),IF((C1963=8),VLOOKUP(J1963,'8 лет'!$S$5:$T$79,2),IF((C1963=9),VLOOKUP(J1963,'9 лет'!$S$5:$T$79,2),IF((C1963=10),VLOOKUP(J1963,'10 лет'!$S$5:$T$79,2),IF((C1963=11),VLOOKUP(J1963,'11 лет'!$S$5:$T$79,2),IF((C1963=12),VLOOKUP(J1963,'12 лет'!$U$5:$V$79,2),IF((C1963=13),VLOOKUP(J1963,'13 лет'!$U$5:$V$79,2),IF((C1963=14),VLOOKUP(J1963,'14 лет'!$U$5:$V$79,2),IF(C1963&gt;=15,"0")))))))))</f>
        <v>0</v>
      </c>
      <c r="L1963" s="28"/>
      <c r="M1963" s="17" t="str">
        <f>IF((C1963=12),VLOOKUP(L1963,'12 лет'!$W$5:$X$85,2),IF((C1963=13),VLOOKUP(L1963,'13 лет'!$W$5:$X$84,2),IF((C1963=14),VLOOKUP(L1963,'14 лет'!$W$5:$X$82,2),IF((C1963=15),VLOOKUP(L1963,'15 лет'!$U$5:$V$82,2),IF((C1963=16),VLOOKUP(L1963,'16 лет'!$U$5:$V$78,2),IF((C1963=17),VLOOKUP(L1963,'17 лет'!$U$5:$V$78,2),IF(C1963&lt;12,"0")))))))</f>
        <v>0</v>
      </c>
      <c r="N1963" s="14"/>
      <c r="O1963" s="17" t="str">
        <f>IF((C1963=15),VLOOKUP(N1963,'15 лет'!$W$5:$X$115,2),IF((C1963=16),VLOOKUP(N1963,'16 лет'!$W$5:$X$113,2),IF((C1963=17),VLOOKUP(N1963,'17 лет'!$W$5:$X$113,2),IF(C1963&lt;15,"0"))))</f>
        <v>0</v>
      </c>
      <c r="P1963" s="14"/>
      <c r="Q1963" s="17">
        <f>IF((C1963&lt;=7),VLOOKUP(P1963,'7 лет'!$U$5:$V$79,2),IF((C1963=8),VLOOKUP(P1963,'8 лет'!$U$5:$V$79,2),IF((C1963=9),VLOOKUP(P1963,'9 лет'!$U$5:$V$79,2),IF((C1963=10),VLOOKUP(P1963,'10 лет'!$U$5:$V$79,2),IF((C1963=11),VLOOKUP(P1963,'11 лет'!$U$5:$V$79,2),IF((C1963=12),VLOOKUP(P1963,'12 лет'!$Y$5:$Z$79,2),IF((C1963=13),VLOOKUP(P1963,'13 лет'!$Y$5:$Z$79,2),IF((C1963=14),VLOOKUP(P1963,'14 лет'!$Y$5:$Z$79,2),IF((C1963=15),VLOOKUP(P1963,'15 лет'!$Y$5:$Z$79,2),IF((C1963=16),VLOOKUP(P1963,'16 лет'!$Y$5:$Z$79,2),IF((C1963=17),VLOOKUP(P1963,'17 лет'!$Y$5:$Z$79,2))))))))))))</f>
        <v>35</v>
      </c>
      <c r="R1963" s="14"/>
      <c r="S1963" s="17">
        <f>IF((C1963&lt;=7),VLOOKUP(R1963,'7 лет'!$W$5:$X$79,2),IF((C1963=8),VLOOKUP(R1963,'8 лет'!$W$5:$X$79,2),IF((C1963=9),VLOOKUP(R1963,'9 лет'!$W$5:$X$79,2),IF((C1963=10),VLOOKUP(R1963,'10 лет'!$W$5:$X$79,2),IF((C1963=11),VLOOKUP(R1963,'11 лет'!$W$5:$X$79,2),IF((C1963=12),VLOOKUP(R1963,'12 лет'!$AA$5:$AB$79,2),IF((C1963=13),VLOOKUP(R1963,'13 лет'!$AA$5:$AB$79,2),IF((C1963=14),VLOOKUP(R1963,'14 лет'!$AA$5:$AB$79,2),IF((C1963=15),VLOOKUP(R1963,'15 лет'!$AA$5:$AB$79,2),IF((C1963=16),VLOOKUP(R1963,'16 лет'!$AA$5:$AB$79,2),IF((C1963=17),VLOOKUP(R1963,'17 лет'!$AA$5:$AB$79,2))))))))))))</f>
        <v>0</v>
      </c>
      <c r="T1963" s="35">
        <f t="shared" si="93"/>
        <v>35</v>
      </c>
      <c r="U1963" s="4">
        <f>'Личное первенство девушки'!U293</f>
        <v>7</v>
      </c>
      <c r="V1963" s="120"/>
      <c r="W1963" s="111"/>
      <c r="X1963" t="str">
        <f>P1946</f>
        <v>Субъект РФ 47</v>
      </c>
    </row>
    <row r="1964" spans="1:24" ht="18.75">
      <c r="A1964" s="28">
        <v>6</v>
      </c>
      <c r="B1964" s="84"/>
      <c r="C1964" s="30"/>
      <c r="D1964" s="14"/>
      <c r="E1964" s="17">
        <f>IF((C1964&lt;=7),VLOOKUP(D1964,'7 лет'!$M$5:$N$78,2),IF((C1964=8),VLOOKUP(D1964,'8 лет'!$M$5:$N$78,2),IF((C1964=9),VLOOKUP(D1964,'9 лет'!$M$5:$N$78,2),IF((C1964=10),VLOOKUP(D1964,'10 лет'!$M$5:$N$78,2),IF((C1964=11),VLOOKUP(D1964,'11 лет'!$M$5:$N$78,2),IF((C1964=12),VLOOKUP(D1964,'12 лет'!$O$5:$P$78,2),IF((C1964=13),VLOOKUP(D1964,'13 лет'!$O$5:$P$78,2),IF((C1964=14),VLOOKUP(D1964,'14 лет'!$O$5:$P$78,2),IF((C1964=15),VLOOKUP(D1964,'15 лет'!$O$5:$P$78,2),IF((C1964=16),VLOOKUP(D1964,'16 лет'!$O$5:$P$78,2),IF((C1964=17),VLOOKUP(D1964,'17 лет'!$O$5:$P$78,2))))))))))))</f>
        <v>0</v>
      </c>
      <c r="F1964" s="14"/>
      <c r="G1964" s="17">
        <f>IF((C1964&lt;=7),VLOOKUP(F1964,'7 лет'!$O$5:$P$79,2),IF((C1964=8),VLOOKUP(F1964,'8 лет'!$O$5:$P$79,2),IF((C1964=9),VLOOKUP(F1964,'9 лет'!$O$5:$P$79,2),IF((C1964=10),VLOOKUP(F1964,'10 лет'!$O$5:$P$79,2),IF((C1964=11),VLOOKUP(F1964,'11 лет'!$O$5:$P$79,2),IF((C1964=12),VLOOKUP(F1964,'12 лет'!$Q$5:$R$79,2),IF((C1964=13),VLOOKUP(F1964,'13 лет'!$Q$5:$R$79,2),IF((C1964=14),VLOOKUP(F1964,'14 лет'!$Q$5:$R$79,2),IF((C1964=15),VLOOKUP(F1964,'15 лет'!$Q$5:$R$79,2),IF((C1964=16),VLOOKUP(F1964,'16 лет'!$Q$5:$R$79,2),IF((C1964=17),VLOOKUP(F1964,'17 лет'!$Q$5:$R$79,2))))))))))))</f>
        <v>0</v>
      </c>
      <c r="H1964" s="14"/>
      <c r="I1964" s="17">
        <f>IF((C1964&lt;=7),VLOOKUP(H1964,'7 лет'!$Q$5:$R$79,2),IF((C1964=8),VLOOKUP(H1964,'8 лет'!$Q$5:$R$79,2),IF((C1964=9),VLOOKUP(H1964,'9 лет'!$Q$5:$R$79,2),IF((C1964=10),VLOOKUP(H1964,'10 лет'!$Q$5:$R$79,2),IF((C1964=11),VLOOKUP(H1964,'11 лет'!$Q$5:$R$79,2),IF((C1964=12),VLOOKUP(H1964,'12 лет'!$S$5:$T$79,2),IF((C1964=13),VLOOKUP(H1964,'13 лет'!$S$5:$T$79,2),IF((C1964=14),VLOOKUP(H1964,'14 лет'!$S$5:$T$79,2),IF((C1964=15),VLOOKUP(H1964,'15 лет'!$S$5:$T$79,2),IF((C1964=16),VLOOKUP(H1964,'16 лет'!$S$5:$T$79,2),IF((C1964=17),VLOOKUP(H1964,'17 лет'!$S$5:$T$79,2))))))))))))</f>
        <v>0</v>
      </c>
      <c r="J1964" s="14"/>
      <c r="K1964" s="17">
        <f>IF((C1964&lt;=7),VLOOKUP(J1964,'7 лет'!$S$5:$T$79,2),IF((C1964=8),VLOOKUP(J1964,'8 лет'!$S$5:$T$79,2),IF((C1964=9),VLOOKUP(J1964,'9 лет'!$S$5:$T$79,2),IF((C1964=10),VLOOKUP(J1964,'10 лет'!$S$5:$T$79,2),IF((C1964=11),VLOOKUP(J1964,'11 лет'!$S$5:$T$79,2),IF((C1964=12),VLOOKUP(J1964,'12 лет'!$U$5:$V$79,2),IF((C1964=13),VLOOKUP(J1964,'13 лет'!$U$5:$V$79,2),IF((C1964=14),VLOOKUP(J1964,'14 лет'!$U$5:$V$79,2),IF(C1964&gt;=15,"0")))))))))</f>
        <v>0</v>
      </c>
      <c r="L1964" s="28"/>
      <c r="M1964" s="17" t="str">
        <f>IF((C1964=12),VLOOKUP(L1964,'12 лет'!$W$5:$X$85,2),IF((C1964=13),VLOOKUP(L1964,'13 лет'!$W$5:$X$84,2),IF((C1964=14),VLOOKUP(L1964,'14 лет'!$W$5:$X$82,2),IF((C1964=15),VLOOKUP(L1964,'15 лет'!$U$5:$V$82,2),IF((C1964=16),VLOOKUP(L1964,'16 лет'!$U$5:$V$78,2),IF((C1964=17),VLOOKUP(L1964,'17 лет'!$U$5:$V$78,2),IF(C1964&lt;12,"0")))))))</f>
        <v>0</v>
      </c>
      <c r="N1964" s="14"/>
      <c r="O1964" s="17" t="str">
        <f>IF((C1964=15),VLOOKUP(N1964,'15 лет'!$W$5:$X$115,2),IF((C1964=16),VLOOKUP(N1964,'16 лет'!$W$5:$X$113,2),IF((C1964=17),VLOOKUP(N1964,'17 лет'!$W$5:$X$113,2),IF(C1964&lt;15,"0"))))</f>
        <v>0</v>
      </c>
      <c r="P1964" s="14"/>
      <c r="Q1964" s="17">
        <f>IF((C1964&lt;=7),VLOOKUP(P1964,'7 лет'!$U$5:$V$79,2),IF((C1964=8),VLOOKUP(P1964,'8 лет'!$U$5:$V$79,2),IF((C1964=9),VLOOKUP(P1964,'9 лет'!$U$5:$V$79,2),IF((C1964=10),VLOOKUP(P1964,'10 лет'!$U$5:$V$79,2),IF((C1964=11),VLOOKUP(P1964,'11 лет'!$U$5:$V$79,2),IF((C1964=12),VLOOKUP(P1964,'12 лет'!$Y$5:$Z$79,2),IF((C1964=13),VLOOKUP(P1964,'13 лет'!$Y$5:$Z$79,2),IF((C1964=14),VLOOKUP(P1964,'14 лет'!$Y$5:$Z$79,2),IF((C1964=15),VLOOKUP(P1964,'15 лет'!$Y$5:$Z$79,2),IF((C1964=16),VLOOKUP(P1964,'16 лет'!$Y$5:$Z$79,2),IF((C1964=17),VLOOKUP(P1964,'17 лет'!$Y$5:$Z$79,2))))))))))))</f>
        <v>35</v>
      </c>
      <c r="R1964" s="14"/>
      <c r="S1964" s="17">
        <f>IF((C1964&lt;=7),VLOOKUP(R1964,'7 лет'!$W$5:$X$79,2),IF((C1964=8),VLOOKUP(R1964,'8 лет'!$W$5:$X$79,2),IF((C1964=9),VLOOKUP(R1964,'9 лет'!$W$5:$X$79,2),IF((C1964=10),VLOOKUP(R1964,'10 лет'!$W$5:$X$79,2),IF((C1964=11),VLOOKUP(R1964,'11 лет'!$W$5:$X$79,2),IF((C1964=12),VLOOKUP(R1964,'12 лет'!$AA$5:$AB$79,2),IF((C1964=13),VLOOKUP(R1964,'13 лет'!$AA$5:$AB$79,2),IF((C1964=14),VLOOKUP(R1964,'14 лет'!$AA$5:$AB$79,2),IF((C1964=15),VLOOKUP(R1964,'15 лет'!$AA$5:$AB$79,2),IF((C1964=16),VLOOKUP(R1964,'16 лет'!$AA$5:$AB$79,2),IF((C1964=17),VLOOKUP(R1964,'17 лет'!$AA$5:$AB$79,2))))))))))))</f>
        <v>0</v>
      </c>
      <c r="T1964" s="35">
        <f t="shared" si="93"/>
        <v>35</v>
      </c>
      <c r="U1964" s="4">
        <f>'Личное первенство девушки'!U294</f>
        <v>7</v>
      </c>
      <c r="V1964" s="120"/>
      <c r="W1964" s="111"/>
      <c r="X1964" t="str">
        <f>P1946</f>
        <v>Субъект РФ 47</v>
      </c>
    </row>
    <row r="1965" spans="1:24" ht="18.75">
      <c r="A1965" s="122"/>
      <c r="B1965" s="123"/>
      <c r="C1965" s="123"/>
      <c r="D1965" s="123"/>
      <c r="E1965" s="123"/>
      <c r="F1965" s="123"/>
      <c r="G1965" s="123"/>
      <c r="H1965" s="123"/>
      <c r="I1965" s="123"/>
      <c r="J1965" s="123"/>
      <c r="K1965" s="123"/>
      <c r="L1965" s="123"/>
      <c r="M1965" s="123"/>
      <c r="N1965" s="123"/>
      <c r="O1965" s="123"/>
      <c r="P1965" s="128" t="s">
        <v>293</v>
      </c>
      <c r="Q1965" s="128"/>
      <c r="R1965" s="128"/>
      <c r="S1965" s="129"/>
      <c r="T1965" s="124">
        <f ca="1">SUMPRODUCT(LARGE($T$1959:$T$1964,ROW(INDIRECT("T1:T"&amp;Z17))))</f>
        <v>175</v>
      </c>
      <c r="U1965" s="125"/>
      <c r="V1965" s="120"/>
      <c r="W1965" s="111"/>
    </row>
    <row r="1966" spans="1:24" ht="30" customHeight="1">
      <c r="A1966" s="131"/>
      <c r="B1966" s="132"/>
      <c r="C1966" s="132"/>
      <c r="D1966" s="132"/>
      <c r="E1966" s="132"/>
      <c r="F1966" s="132"/>
      <c r="G1966" s="132"/>
      <c r="H1966" s="132"/>
      <c r="I1966" s="132"/>
      <c r="J1966" s="132"/>
      <c r="K1966" s="132"/>
      <c r="L1966" s="132"/>
      <c r="M1966" s="132"/>
      <c r="N1966" s="132"/>
      <c r="O1966" s="132"/>
      <c r="P1966" s="126" t="s">
        <v>294</v>
      </c>
      <c r="Q1966" s="126"/>
      <c r="R1966" s="126"/>
      <c r="S1966" s="126"/>
      <c r="T1966" s="133">
        <f ca="1">SUM(T1957+T1965)</f>
        <v>425</v>
      </c>
      <c r="U1966" s="134"/>
      <c r="V1966" s="121"/>
      <c r="W1966" s="112"/>
    </row>
    <row r="1967" spans="1:24">
      <c r="A1967" s="15"/>
      <c r="B1967" s="15"/>
      <c r="C1967" s="15"/>
      <c r="D1967" s="15"/>
      <c r="E1967" s="15"/>
      <c r="F1967" s="15"/>
      <c r="G1967" s="15"/>
      <c r="H1967" s="15"/>
      <c r="I1967" s="15"/>
      <c r="J1967" s="15"/>
      <c r="K1967" s="15"/>
      <c r="L1967" s="15"/>
      <c r="M1967" s="15"/>
      <c r="N1967" s="15"/>
      <c r="O1967" s="15"/>
      <c r="P1967" s="15"/>
      <c r="Q1967" s="15"/>
      <c r="R1967" s="15"/>
      <c r="S1967" s="15"/>
      <c r="T1967" s="15"/>
    </row>
    <row r="1968" spans="1:24">
      <c r="A1968" s="16"/>
      <c r="C1968" s="16"/>
      <c r="D1968" s="16"/>
      <c r="E1968" s="16"/>
      <c r="F1968" s="16"/>
      <c r="G1968" s="16"/>
      <c r="H1968" s="16"/>
      <c r="I1968" s="16"/>
      <c r="J1968" s="16"/>
      <c r="K1968" s="15"/>
      <c r="L1968" s="15"/>
      <c r="M1968" s="16"/>
      <c r="N1968" s="16"/>
      <c r="O1968" s="16"/>
      <c r="P1968" s="16"/>
      <c r="Q1968" s="16"/>
      <c r="R1968" s="16"/>
      <c r="S1968" s="16"/>
      <c r="T1968" s="16"/>
    </row>
    <row r="1969" spans="1:23">
      <c r="A1969" s="16"/>
      <c r="C1969" s="16"/>
      <c r="D1969" s="16"/>
      <c r="E1969" s="16"/>
      <c r="F1969" s="16"/>
      <c r="G1969" s="16"/>
      <c r="H1969" s="16"/>
      <c r="I1969" s="16"/>
      <c r="J1969" s="16"/>
      <c r="K1969" s="15"/>
      <c r="L1969" s="15"/>
      <c r="M1969" s="16"/>
      <c r="N1969" s="16"/>
      <c r="O1969" s="16"/>
      <c r="P1969" s="16"/>
      <c r="Q1969" s="16"/>
      <c r="R1969" s="16"/>
      <c r="S1969" s="16"/>
      <c r="T1969" s="16"/>
    </row>
    <row r="1970" spans="1:23" ht="16.5">
      <c r="A1970" s="15"/>
      <c r="B1970" s="81" t="s">
        <v>181</v>
      </c>
      <c r="C1970" s="15"/>
      <c r="D1970" s="15"/>
      <c r="E1970" s="15"/>
      <c r="F1970" s="15"/>
      <c r="G1970" s="15"/>
      <c r="H1970" s="15"/>
      <c r="I1970" s="15"/>
      <c r="J1970" s="15"/>
      <c r="K1970" s="15"/>
      <c r="L1970" s="15"/>
      <c r="M1970" s="15"/>
      <c r="N1970" s="15"/>
      <c r="O1970" s="15"/>
      <c r="P1970" s="15"/>
      <c r="Q1970" s="15"/>
      <c r="R1970" s="15"/>
      <c r="S1970" s="15"/>
      <c r="T1970" s="15"/>
    </row>
    <row r="1971" spans="1:23">
      <c r="A1971" s="15"/>
      <c r="B1971" s="16"/>
      <c r="C1971" s="16"/>
      <c r="D1971" s="15"/>
      <c r="E1971" s="15"/>
      <c r="F1971" s="15"/>
      <c r="G1971" s="15"/>
      <c r="H1971" s="15"/>
      <c r="I1971" s="15"/>
      <c r="J1971" s="15"/>
      <c r="K1971" s="15"/>
      <c r="L1971" s="15"/>
      <c r="M1971" s="15"/>
      <c r="N1971" s="15"/>
      <c r="O1971" s="15"/>
      <c r="P1971" s="15"/>
      <c r="Q1971" s="15"/>
      <c r="R1971" s="15"/>
      <c r="S1971" s="15"/>
      <c r="T1971" s="15"/>
    </row>
    <row r="1972" spans="1:23">
      <c r="A1972" s="15"/>
      <c r="B1972" s="15"/>
      <c r="C1972" s="16"/>
      <c r="D1972" s="15"/>
      <c r="E1972" s="15"/>
      <c r="F1972" s="15"/>
      <c r="G1972" s="15"/>
      <c r="H1972" s="15"/>
      <c r="I1972" s="15"/>
      <c r="J1972" s="15"/>
      <c r="K1972" s="15"/>
      <c r="L1972" s="15"/>
      <c r="M1972" s="15"/>
      <c r="N1972" s="15"/>
      <c r="O1972" s="15"/>
      <c r="P1972" s="15"/>
      <c r="Q1972" s="15"/>
      <c r="R1972" s="15"/>
      <c r="S1972" s="15"/>
      <c r="T1972" s="15"/>
    </row>
    <row r="1973" spans="1:23" ht="16.5">
      <c r="B1973" s="81" t="s">
        <v>182</v>
      </c>
    </row>
    <row r="1975" spans="1:23" ht="18.75">
      <c r="A1975" s="113" t="s">
        <v>999</v>
      </c>
      <c r="B1975" s="113"/>
      <c r="C1975" s="113"/>
      <c r="D1975" s="113"/>
      <c r="E1975" s="113"/>
      <c r="F1975" s="113"/>
      <c r="G1975" s="113"/>
      <c r="H1975" s="113"/>
      <c r="I1975" s="113"/>
      <c r="J1975" s="113"/>
      <c r="K1975" s="113"/>
      <c r="L1975" s="113"/>
      <c r="M1975" s="113"/>
      <c r="N1975" s="113"/>
      <c r="O1975" s="113"/>
      <c r="P1975" s="113"/>
      <c r="Q1975" s="113"/>
      <c r="R1975" s="113"/>
      <c r="S1975" s="113"/>
      <c r="T1975" s="113"/>
      <c r="U1975" s="113"/>
      <c r="V1975" s="113"/>
      <c r="W1975" s="113"/>
    </row>
    <row r="1976" spans="1:23" ht="18.75">
      <c r="A1976" s="113" t="s">
        <v>998</v>
      </c>
      <c r="B1976" s="113"/>
      <c r="C1976" s="113"/>
      <c r="D1976" s="113"/>
      <c r="E1976" s="113"/>
      <c r="F1976" s="113"/>
      <c r="G1976" s="113"/>
      <c r="H1976" s="113"/>
      <c r="I1976" s="113"/>
      <c r="J1976" s="113"/>
      <c r="K1976" s="113"/>
      <c r="L1976" s="113"/>
      <c r="M1976" s="113"/>
      <c r="N1976" s="113"/>
      <c r="O1976" s="113"/>
      <c r="P1976" s="113"/>
      <c r="Q1976" s="113"/>
      <c r="R1976" s="113"/>
      <c r="S1976" s="113"/>
      <c r="T1976" s="113"/>
      <c r="U1976" s="113"/>
      <c r="V1976" s="113"/>
      <c r="W1976" s="113"/>
    </row>
    <row r="1978" spans="1:23">
      <c r="A1978" s="114" t="s">
        <v>169</v>
      </c>
      <c r="B1978" s="114"/>
      <c r="C1978" s="114"/>
      <c r="D1978" s="114"/>
      <c r="E1978" s="114"/>
      <c r="F1978" s="114"/>
      <c r="G1978" s="114"/>
      <c r="H1978" s="114"/>
      <c r="I1978" s="114"/>
      <c r="J1978" s="114"/>
      <c r="K1978" s="114"/>
      <c r="L1978" s="114"/>
      <c r="M1978" s="114"/>
      <c r="N1978" s="114"/>
      <c r="O1978" s="114"/>
      <c r="P1978" s="114"/>
      <c r="Q1978" s="114"/>
      <c r="R1978" s="114"/>
      <c r="S1978" s="114"/>
      <c r="T1978" s="114"/>
      <c r="U1978" s="114"/>
      <c r="V1978" s="114"/>
      <c r="W1978" s="114"/>
    </row>
    <row r="1979" spans="1:23">
      <c r="A1979" s="45"/>
      <c r="B1979" s="45"/>
      <c r="C1979" s="45"/>
      <c r="D1979" s="45"/>
      <c r="E1979" s="45"/>
      <c r="F1979" s="45"/>
      <c r="G1979" s="45"/>
      <c r="H1979" s="45"/>
      <c r="I1979" s="45"/>
      <c r="J1979" s="45"/>
      <c r="K1979" s="45"/>
      <c r="L1979" s="45"/>
      <c r="M1979" s="45"/>
      <c r="N1979" s="45"/>
      <c r="O1979" s="45"/>
      <c r="P1979" s="45"/>
      <c r="Q1979" s="45"/>
      <c r="R1979" s="45"/>
      <c r="S1979" s="45"/>
      <c r="T1979" s="45"/>
      <c r="U1979" s="45"/>
      <c r="V1979" s="45"/>
      <c r="W1979" s="45"/>
    </row>
    <row r="1980" spans="1:23" ht="18.75">
      <c r="A1980" s="115" t="s">
        <v>1013</v>
      </c>
      <c r="B1980" s="115"/>
      <c r="C1980" s="115"/>
      <c r="D1980" s="115"/>
      <c r="E1980" s="115"/>
      <c r="F1980" s="115"/>
      <c r="G1980" s="115"/>
      <c r="H1980" s="115"/>
      <c r="I1980" s="115"/>
      <c r="J1980" s="115"/>
      <c r="K1980" s="115"/>
      <c r="L1980" s="115"/>
      <c r="M1980" s="115"/>
      <c r="N1980" s="115"/>
      <c r="O1980" s="115"/>
      <c r="P1980" s="115"/>
      <c r="Q1980" s="115"/>
      <c r="R1980" s="115"/>
      <c r="S1980" s="115"/>
      <c r="T1980" s="115"/>
      <c r="U1980" s="115"/>
      <c r="V1980" s="115"/>
      <c r="W1980" s="115"/>
    </row>
    <row r="1981" spans="1:23" ht="18.75">
      <c r="A1981" s="115" t="s">
        <v>996</v>
      </c>
      <c r="B1981" s="115"/>
      <c r="C1981" s="115"/>
      <c r="D1981" s="115"/>
      <c r="E1981" s="115"/>
      <c r="F1981" s="115"/>
      <c r="G1981" s="115"/>
      <c r="H1981" s="115"/>
      <c r="I1981" s="115"/>
      <c r="J1981" s="115"/>
      <c r="K1981" s="115"/>
      <c r="L1981" s="115"/>
      <c r="M1981" s="115"/>
      <c r="N1981" s="115"/>
      <c r="O1981" s="115"/>
      <c r="P1981" s="115"/>
      <c r="Q1981" s="115"/>
      <c r="R1981" s="115"/>
      <c r="S1981" s="115"/>
      <c r="T1981" s="115"/>
      <c r="U1981" s="115"/>
      <c r="V1981" s="115"/>
      <c r="W1981" s="115"/>
    </row>
    <row r="1982" spans="1:23" ht="18.75">
      <c r="A1982" s="116" t="s">
        <v>997</v>
      </c>
      <c r="B1982" s="116"/>
      <c r="C1982" s="116"/>
      <c r="D1982" s="116"/>
      <c r="E1982" s="116"/>
      <c r="F1982" s="116"/>
      <c r="G1982" s="116"/>
      <c r="H1982" s="116"/>
      <c r="I1982" s="116"/>
      <c r="J1982" s="116"/>
      <c r="K1982" s="116"/>
      <c r="L1982" s="116"/>
      <c r="M1982" s="116"/>
      <c r="N1982" s="116"/>
      <c r="O1982" s="116"/>
      <c r="P1982" s="116"/>
      <c r="Q1982" s="116"/>
      <c r="R1982" s="116"/>
      <c r="S1982" s="116"/>
      <c r="T1982" s="116"/>
      <c r="U1982" s="116"/>
      <c r="V1982" s="116"/>
      <c r="W1982" s="116"/>
    </row>
    <row r="1983" spans="1:23" ht="18.75">
      <c r="A1983" s="52"/>
      <c r="B1983" s="52"/>
      <c r="C1983" s="52"/>
      <c r="D1983" s="52"/>
      <c r="E1983" s="52"/>
      <c r="F1983" s="52"/>
      <c r="G1983" s="52"/>
      <c r="H1983" s="52"/>
      <c r="I1983" s="52"/>
      <c r="J1983" s="52"/>
      <c r="K1983" s="52"/>
      <c r="L1983" s="52"/>
      <c r="M1983" s="52"/>
      <c r="N1983" s="52"/>
      <c r="O1983" s="52"/>
      <c r="P1983" s="52"/>
      <c r="Q1983" s="52"/>
      <c r="R1983" s="52"/>
      <c r="S1983" s="52"/>
      <c r="T1983" s="52"/>
      <c r="U1983" s="52"/>
      <c r="V1983" s="52"/>
    </row>
    <row r="1984" spans="1:23">
      <c r="A1984" s="10"/>
      <c r="B1984" s="10"/>
      <c r="C1984" s="10"/>
      <c r="D1984" s="10"/>
      <c r="E1984" s="10"/>
      <c r="F1984" s="10"/>
      <c r="G1984" s="10"/>
      <c r="H1984" s="10"/>
      <c r="I1984" s="10"/>
      <c r="J1984" s="10"/>
      <c r="K1984" s="10"/>
      <c r="L1984" s="10"/>
      <c r="M1984" s="10"/>
      <c r="N1984" s="10"/>
      <c r="O1984" s="10"/>
      <c r="P1984" s="10"/>
      <c r="Q1984" s="10"/>
      <c r="R1984" s="10"/>
      <c r="S1984" s="10"/>
      <c r="T1984" s="10"/>
    </row>
    <row r="1985" spans="1:24" ht="18.75">
      <c r="A1985" s="117" t="s">
        <v>1000</v>
      </c>
      <c r="B1985" s="117"/>
      <c r="C1985" s="49"/>
      <c r="D1985" s="49"/>
      <c r="E1985" s="49"/>
      <c r="F1985" s="49"/>
      <c r="G1985" s="49"/>
      <c r="H1985" s="49"/>
      <c r="I1985" s="49"/>
      <c r="J1985" s="49"/>
      <c r="K1985" s="49"/>
      <c r="L1985" s="49"/>
      <c r="M1985" s="49"/>
      <c r="N1985" s="49"/>
      <c r="O1985" s="49"/>
      <c r="P1985" s="49"/>
      <c r="Q1985" s="49"/>
      <c r="R1985" s="49"/>
      <c r="S1985" s="49"/>
      <c r="T1985" s="49"/>
    </row>
    <row r="1986" spans="1:24" ht="18.75">
      <c r="A1986" s="117" t="s">
        <v>1001</v>
      </c>
      <c r="B1986" s="117"/>
      <c r="C1986" s="44"/>
      <c r="D1986" s="44"/>
      <c r="E1986" s="44"/>
      <c r="F1986" s="44"/>
      <c r="G1986" s="44"/>
      <c r="H1986" s="44"/>
      <c r="I1986" s="44"/>
      <c r="J1986" s="44"/>
      <c r="K1986" s="44"/>
      <c r="L1986" s="44"/>
      <c r="M1986" s="44"/>
      <c r="N1986" s="44"/>
      <c r="O1986" s="44"/>
      <c r="P1986" s="44"/>
      <c r="Q1986" s="44"/>
      <c r="R1986" s="44"/>
      <c r="S1986" s="44"/>
      <c r="T1986" s="44"/>
    </row>
    <row r="1987" spans="1:24" ht="18.75">
      <c r="A1987" s="117"/>
      <c r="B1987" s="117"/>
      <c r="D1987" s="49"/>
      <c r="E1987" s="49"/>
      <c r="F1987" s="49"/>
      <c r="G1987" s="49"/>
      <c r="H1987" s="49"/>
      <c r="I1987" s="49"/>
      <c r="J1987" s="49"/>
      <c r="K1987" s="49"/>
      <c r="L1987" s="49"/>
      <c r="M1987" s="49"/>
      <c r="N1987" s="49"/>
      <c r="O1987" s="49"/>
      <c r="P1987" s="49"/>
      <c r="Q1987" s="49"/>
      <c r="R1987" s="49"/>
      <c r="S1987" s="49"/>
      <c r="T1987" s="49"/>
    </row>
    <row r="1988" spans="1:24" ht="18.75">
      <c r="A1988" s="118" t="s">
        <v>235</v>
      </c>
      <c r="B1988" s="118"/>
      <c r="C1988" s="118"/>
      <c r="D1988" s="118"/>
      <c r="E1988" s="118"/>
      <c r="F1988" s="118"/>
      <c r="G1988" s="118"/>
      <c r="H1988" s="118"/>
      <c r="I1988" s="118"/>
      <c r="J1988" s="118"/>
      <c r="K1988" s="118"/>
      <c r="L1988" s="118"/>
      <c r="M1988" s="118"/>
      <c r="N1988" s="118"/>
      <c r="O1988" s="118"/>
      <c r="P1988" s="141" t="s">
        <v>339</v>
      </c>
      <c r="Q1988" s="141"/>
      <c r="R1988" s="141"/>
      <c r="S1988" s="141"/>
      <c r="T1988" s="141"/>
      <c r="U1988" s="141"/>
      <c r="V1988" s="141"/>
    </row>
    <row r="1989" spans="1:24">
      <c r="A1989" s="29"/>
      <c r="B1989" s="29"/>
      <c r="C1989" s="29"/>
      <c r="D1989" s="29"/>
      <c r="E1989" s="29"/>
      <c r="F1989" s="29"/>
      <c r="G1989" s="29"/>
      <c r="H1989" s="29"/>
      <c r="I1989" s="29"/>
      <c r="J1989" s="29"/>
      <c r="K1989" s="29"/>
      <c r="L1989" s="29"/>
      <c r="M1989" s="29"/>
      <c r="N1989" s="29"/>
      <c r="O1989" s="29"/>
      <c r="P1989" s="29"/>
      <c r="Q1989" s="29"/>
      <c r="R1989" s="29"/>
      <c r="S1989" s="29"/>
      <c r="T1989" s="29"/>
    </row>
    <row r="1990" spans="1:24" ht="24" customHeight="1">
      <c r="A1990" s="130" t="s">
        <v>170</v>
      </c>
      <c r="B1990" s="130"/>
      <c r="C1990" s="130"/>
      <c r="D1990" s="130"/>
      <c r="E1990" s="130"/>
      <c r="F1990" s="130"/>
      <c r="G1990" s="130"/>
      <c r="H1990" s="130"/>
      <c r="I1990" s="130"/>
      <c r="J1990" s="130"/>
      <c r="K1990" s="130"/>
      <c r="L1990" s="130"/>
      <c r="M1990" s="130"/>
      <c r="N1990" s="130"/>
      <c r="O1990" s="130"/>
      <c r="P1990" s="130"/>
      <c r="Q1990" s="130"/>
      <c r="R1990" s="130"/>
      <c r="S1990" s="130"/>
      <c r="T1990" s="138" t="s">
        <v>178</v>
      </c>
      <c r="U1990" s="109" t="s">
        <v>291</v>
      </c>
      <c r="V1990" s="109" t="s">
        <v>295</v>
      </c>
      <c r="W1990" s="109" t="s">
        <v>1014</v>
      </c>
    </row>
    <row r="1991" spans="1:24" ht="66.75" customHeight="1">
      <c r="A1991" s="109" t="s">
        <v>171</v>
      </c>
      <c r="B1991" s="130" t="s">
        <v>172</v>
      </c>
      <c r="C1991" s="109" t="s">
        <v>173</v>
      </c>
      <c r="D1991" s="109" t="s">
        <v>174</v>
      </c>
      <c r="E1991" s="109"/>
      <c r="F1991" s="109" t="s">
        <v>175</v>
      </c>
      <c r="G1991" s="109"/>
      <c r="H1991" s="109" t="s">
        <v>176</v>
      </c>
      <c r="I1991" s="109"/>
      <c r="J1991" s="109" t="s">
        <v>1002</v>
      </c>
      <c r="K1991" s="109"/>
      <c r="L1991" s="109" t="s">
        <v>1003</v>
      </c>
      <c r="M1991" s="109"/>
      <c r="N1991" s="109" t="s">
        <v>1004</v>
      </c>
      <c r="O1991" s="109"/>
      <c r="P1991" s="109" t="s">
        <v>7</v>
      </c>
      <c r="Q1991" s="109"/>
      <c r="R1991" s="109" t="s">
        <v>177</v>
      </c>
      <c r="S1991" s="109"/>
      <c r="T1991" s="139"/>
      <c r="U1991" s="109"/>
      <c r="V1991" s="109"/>
      <c r="W1991" s="109"/>
    </row>
    <row r="1992" spans="1:24" ht="16.5">
      <c r="A1992" s="109"/>
      <c r="B1992" s="130"/>
      <c r="C1992" s="109"/>
      <c r="D1992" s="51" t="s">
        <v>179</v>
      </c>
      <c r="E1992" s="53" t="s">
        <v>3</v>
      </c>
      <c r="F1992" s="51" t="s">
        <v>179</v>
      </c>
      <c r="G1992" s="53" t="s">
        <v>3</v>
      </c>
      <c r="H1992" s="51" t="s">
        <v>179</v>
      </c>
      <c r="I1992" s="53" t="s">
        <v>3</v>
      </c>
      <c r="J1992" s="51" t="s">
        <v>179</v>
      </c>
      <c r="K1992" s="53" t="s">
        <v>3</v>
      </c>
      <c r="L1992" s="51" t="s">
        <v>179</v>
      </c>
      <c r="M1992" s="53" t="s">
        <v>3</v>
      </c>
      <c r="N1992" s="51" t="s">
        <v>179</v>
      </c>
      <c r="O1992" s="53" t="s">
        <v>3</v>
      </c>
      <c r="P1992" s="51" t="s">
        <v>179</v>
      </c>
      <c r="Q1992" s="53" t="s">
        <v>3</v>
      </c>
      <c r="R1992" s="51" t="s">
        <v>179</v>
      </c>
      <c r="S1992" s="53" t="s">
        <v>3</v>
      </c>
      <c r="T1992" s="140"/>
      <c r="U1992" s="109"/>
      <c r="V1992" s="109"/>
      <c r="W1992" s="109"/>
    </row>
    <row r="1993" spans="1:24" ht="18.75">
      <c r="A1993" s="28">
        <v>1</v>
      </c>
      <c r="B1993" s="79"/>
      <c r="C1993" s="28"/>
      <c r="D1993" s="28"/>
      <c r="E1993" s="17">
        <f>IF((C1993&lt;=7),VLOOKUP(D1993,'7 лет'!$A$5:$B$78,2),IF((C1993=8),VLOOKUP(D1993,'8 лет'!$A$5:$B$78,2),IF((C1993=9),VLOOKUP(D1993,'9 лет'!$A$5:$B$78,2),IF((C1993=10),VLOOKUP(D1993,'10 лет'!$A$5:$B$78,2),IF((C1993=11),VLOOKUP(D1993,'11 лет'!$A$5:$B$78,2),IF((C1993=12),VLOOKUP(D1993,'12 лет'!$A$5:$B$78,2),IF((C1993=13),VLOOKUP(D1993,'13 лет'!$A$5:$B$78,2),IF((C1993=14),VLOOKUP(D1993,'14 лет'!$A$5:$B$78,2),IF((C1993=15),VLOOKUP(D1993,'15 лет'!$A$5:$B$78,2),IF((C1993=16),VLOOKUP(D1993,'16 лет'!$A$5:$B$78,2),IF((C1993=17),VLOOKUP(D1993,'17 лет'!$A$5:$B$78,2))))))))))))</f>
        <v>0</v>
      </c>
      <c r="F1993" s="28"/>
      <c r="G1993" s="17">
        <f>IF((C1993&lt;=7),VLOOKUP(F1993,'7 лет'!$C$5:$D$79,2),IF((C1993=8),VLOOKUP(F1993,'8 лет'!$C$5:$D$79,2),IF((C1993=9),VLOOKUP(F1993,'9 лет'!$C$5:$D$79,2),IF((C1993=10),VLOOKUP(F1993,'10 лет'!$C$5:$D$79,2),IF((C1993=11),VLOOKUP(F1993,'11 лет'!$C$5:$D$79,2),IF((C1993=12),VLOOKUP(F1993,'12 лет'!$C$5:$D$79,2),IF((C1993=13),VLOOKUP(F1993,'13 лет'!$C$5:$D$79,2),IF((C1993=14),VLOOKUP(F1993,'14 лет'!$C$5:$D$79,2),IF((C1993=15),VLOOKUP(F1993,'15 лет'!$C$5:$D$79,2),IF((C1993=16),VLOOKUP(F1993,'16 лет'!$C$5:$D$79,2),IF((C1993=17),VLOOKUP(F1993,'17 лет'!$C$5:$D$79,2))))))))))))</f>
        <v>0</v>
      </c>
      <c r="H1993" s="28"/>
      <c r="I1993" s="17">
        <f>IF((C1993&lt;=7),VLOOKUP(H1993,'7 лет'!$E$5:$F$79,2),IF((C1993=8),VLOOKUP(H1993,'8 лет'!$E$5:$F$79,2),IF((C1993=9),VLOOKUP(H1993,'9 лет'!$E$5:$F$79,2),IF((C1993=10),VLOOKUP(H1993,'10 лет'!$E$5:$F$79,2),IF((C1993=11),VLOOKUP(H1993,'11 лет'!$E$5:$F$79,2),IF((C1993=12),VLOOKUP(H1993,'12 лет'!$E$5:$F$79,2),IF((C1993=13),VLOOKUP(H1993,'13 лет'!$E$5:$F$79,2),IF((C1993=14),VLOOKUP(H1993,'14 лет'!$E$5:$F$79,2),IF((C1993=15),VLOOKUP(H1993,'15 лет'!$E$5:$F$79,2),IF((C1993=16),VLOOKUP(H1993,'16 лет'!$E$5:$F$79,2),IF((C1993=17),VLOOKUP(H1993,'17 лет'!$E$5:$F$79,2))))))))))))</f>
        <v>0</v>
      </c>
      <c r="J1993" s="28"/>
      <c r="K1993" s="17">
        <f>IF((C1993&lt;=7),VLOOKUP(J1993,'7 лет'!$G$5:$H$79,2),IF((C1993=8),VLOOKUP(J1993,'8 лет'!$G$5:$H$79,2),IF((C1993=9),VLOOKUP(J1993,'9 лет'!$G$5:$H$79,2),IF((C1993=10),VLOOKUP(J1993,'10 лет'!$G$5:$H$79,2),IF((C1993=11),VLOOKUP(J1993,'11 лет'!$G$5:$H$79,2),IF((C1993=12),VLOOKUP(J1993,'12 лет'!$G$5:$H$79,2),IF((C1993=13),VLOOKUP(J1993,'13 лет'!$G$5:$H$79,2),IF((C1993=14),VLOOKUP(J1993,'14 лет'!$G$5:$H$79,2),IF(C1993&gt;=15,"0")))))))))</f>
        <v>0</v>
      </c>
      <c r="L1993" s="28"/>
      <c r="M1993" s="17" t="str">
        <f>IF((C1993=12),VLOOKUP(L1993,'12 лет'!$I$5:$J$81,2),IF((C1993=13),VLOOKUP(L1993,'13 лет'!$I$5:$J$81,2),IF((C1993=14),VLOOKUP(L1993,'14 лет'!$I$5:$J$80,2),IF((C1993=15),VLOOKUP(L1993,'15 лет'!$G$5:$H$82,2),IF((C1993=16),VLOOKUP(L1993,'16 лет'!$G$5:$H$81,2),IF((C1993=17),VLOOKUP(L1993,'17 лет'!$G$5:$H$81,2),IF(C1993&lt;12,"0")))))))</f>
        <v>0</v>
      </c>
      <c r="N1993" s="28"/>
      <c r="O1993" s="17" t="str">
        <f>IF((C1993=15),VLOOKUP(N1993,'15 лет'!$I$5:$J$100,2),IF((C1993=16),VLOOKUP(N1993,'16 лет'!$I$5:$J$94,2),IF((C1993=17),VLOOKUP(N1993,'17 лет'!$I$5:$J$97,2),IF(C1993&lt;15,"0"))))</f>
        <v>0</v>
      </c>
      <c r="P1993" s="11"/>
      <c r="Q1993" s="17">
        <f>IF((C1993&lt;=7),VLOOKUP(P1993,'7 лет'!$I$5:$J$79,2),IF((C1993=8),VLOOKUP(P1993,'8 лет'!$I$5:$J$79,2),IF((C1993=9),VLOOKUP(P1993,'9 лет'!$I$5:$J$79,2),IF((C1993=10),VLOOKUP(P1993,'10 лет'!$I$5:$J$79,2),IF((C1993=11),VLOOKUP(P1993,'11 лет'!$I$5:$J$79,2),IF((C1993=12),VLOOKUP(P1993,'12 лет'!$K$5:$L$79,2),IF((C1993=13),VLOOKUP(P1993,'13 лет'!$K$5:$L$79,2),IF((C1993=14),VLOOKUP(P1993,'14 лет'!$K$5:$L$79,2),IF((C1993=15),VLOOKUP(P1993,'15 лет'!$K$5:$L$79,2),IF((C1993=16),VLOOKUP(P1993,'16 лет'!$K$5:$L$79,2),IF((C1993=17),VLOOKUP(P1993,'17 лет'!$K$5:$L$79,2),)))))))))))</f>
        <v>50</v>
      </c>
      <c r="R1993" s="28"/>
      <c r="S1993" s="17">
        <f>IF((C1993&lt;=7),VLOOKUP(R1993,'7 лет'!$K$5:$L$79,2),IF((C1993=8),VLOOKUP(R1993,'8 лет'!$K$5:$L$79,2),IF((C1993=9),VLOOKUP(R1993,'9 лет'!$K$5:$L$79,2),IF((C1993=10),VLOOKUP(R1993,'10 лет'!$K$5:$L$79,2),IF((C1993=11),VLOOKUP(R1993,'11 лет'!$K$5:$L$79,2),IF((C1993=12),VLOOKUP(R1993,'12 лет'!$M$5:$N$79,2),IF((C1993=13),VLOOKUP(R1993,'13 лет'!$M$5:$N$79,2),IF((C1993=14),VLOOKUP(R1993,'14 лет'!$M$5:$N$79,2),IF((C1993=15),VLOOKUP(R1993,'15 лет'!$M$5:$N$79,2),IF((C1993=16),VLOOKUP(R1993,'16 лет'!$M$5:$N$79,2),IF((C1993=17),VLOOKUP(R1993,'17 лет'!$M$5:$N$79,2))))))))))))</f>
        <v>0</v>
      </c>
      <c r="T1993" s="34">
        <f t="shared" ref="T1993:T1998" si="94">SUM(E1993+G1993+I1993+K1993+M1993+O1993+Q1993+S1993)</f>
        <v>50</v>
      </c>
      <c r="U1993" s="4">
        <f>'Личное первенство юноши'!U295</f>
        <v>7</v>
      </c>
      <c r="V1993" s="119">
        <f ca="1">'Командный зачет'!G57</f>
        <v>2</v>
      </c>
      <c r="W1993" s="110">
        <f ca="1">+SUM(V1993*2)</f>
        <v>4</v>
      </c>
      <c r="X1993" t="str">
        <f>P1988</f>
        <v>Субъект РФ 48</v>
      </c>
    </row>
    <row r="1994" spans="1:24" ht="18.75">
      <c r="A1994" s="28">
        <v>2</v>
      </c>
      <c r="B1994" s="79"/>
      <c r="C1994" s="28"/>
      <c r="D1994" s="28"/>
      <c r="E1994" s="17">
        <f>IF((C1994&lt;=7),VLOOKUP(D1994,'7 лет'!$A$5:$B$78,2),IF((C1994=8),VLOOKUP(D1994,'8 лет'!$A$5:$B$78,2),IF((C1994=9),VLOOKUP(D1994,'9 лет'!$A$5:$B$78,2),IF((C1994=10),VLOOKUP(D1994,'10 лет'!$A$5:$B$78,2),IF((C1994=11),VLOOKUP(D1994,'11 лет'!$A$5:$B$78,2),IF((C1994=12),VLOOKUP(D1994,'12 лет'!$A$5:$B$78,2),IF((C1994=13),VLOOKUP(D1994,'13 лет'!$A$5:$B$78,2),IF((C1994=14),VLOOKUP(D1994,'14 лет'!$A$5:$B$78,2),IF((C1994=15),VLOOKUP(D1994,'15 лет'!$A$5:$B$78,2),IF((C1994=16),VLOOKUP(D1994,'16 лет'!$A$5:$B$78,2),IF((C1994=17),VLOOKUP(D1994,'17 лет'!$A$5:$B$78,2))))))))))))</f>
        <v>0</v>
      </c>
      <c r="F1994" s="28"/>
      <c r="G1994" s="17">
        <f>IF((C1994&lt;=7),VLOOKUP(F1994,'7 лет'!$C$5:$D$79,2),IF((C1994=8),VLOOKUP(F1994,'8 лет'!$C$5:$D$79,2),IF((C1994=9),VLOOKUP(F1994,'9 лет'!$C$5:$D$79,2),IF((C1994=10),VLOOKUP(F1994,'10 лет'!$C$5:$D$79,2),IF((C1994=11),VLOOKUP(F1994,'11 лет'!$C$5:$D$79,2),IF((C1994=12),VLOOKUP(F1994,'12 лет'!$C$5:$D$79,2),IF((C1994=13),VLOOKUP(F1994,'13 лет'!$C$5:$D$79,2),IF((C1994=14),VLOOKUP(F1994,'14 лет'!$C$5:$D$79,2),IF((C1994=15),VLOOKUP(F1994,'15 лет'!$C$5:$D$79,2),IF((C1994=16),VLOOKUP(F1994,'16 лет'!$C$5:$D$79,2),IF((C1994=17),VLOOKUP(F1994,'17 лет'!$C$5:$D$79,2))))))))))))</f>
        <v>0</v>
      </c>
      <c r="H1994" s="28"/>
      <c r="I1994" s="17">
        <f>IF((C1994&lt;=7),VLOOKUP(H1994,'7 лет'!$E$5:$F$79,2),IF((C1994=8),VLOOKUP(H1994,'8 лет'!$E$5:$F$79,2),IF((C1994=9),VLOOKUP(H1994,'9 лет'!$E$5:$F$79,2),IF((C1994=10),VLOOKUP(H1994,'10 лет'!$E$5:$F$79,2),IF((C1994=11),VLOOKUP(H1994,'11 лет'!$E$5:$F$79,2),IF((C1994=12),VLOOKUP(H1994,'12 лет'!$E$5:$F$79,2),IF((C1994=13),VLOOKUP(H1994,'13 лет'!$E$5:$F$79,2),IF((C1994=14),VLOOKUP(H1994,'14 лет'!$E$5:$F$79,2),IF((C1994=15),VLOOKUP(H1994,'15 лет'!$E$5:$F$79,2),IF((C1994=16),VLOOKUP(H1994,'16 лет'!$E$5:$F$79,2),IF((C1994=17),VLOOKUP(H1994,'17 лет'!$E$5:$F$79,2))))))))))))</f>
        <v>0</v>
      </c>
      <c r="J1994" s="28"/>
      <c r="K1994" s="17">
        <f>IF((C1994&lt;=7),VLOOKUP(J1994,'7 лет'!$G$5:$H$79,2),IF((C1994=8),VLOOKUP(J1994,'8 лет'!$G$5:$H$79,2),IF((C1994=9),VLOOKUP(J1994,'9 лет'!$G$5:$H$79,2),IF((C1994=10),VLOOKUP(J1994,'10 лет'!$G$5:$H$79,2),IF((C1994=11),VLOOKUP(J1994,'11 лет'!$G$5:$H$79,2),IF((C1994=12),VLOOKUP(J1994,'12 лет'!$G$5:$H$79,2),IF((C1994=13),VLOOKUP(J1994,'13 лет'!$G$5:$H$79,2),IF((C1994=14),VLOOKUP(J1994,'14 лет'!$G$5:$H$79,2),IF(C1994&gt;=15,"0")))))))))</f>
        <v>0</v>
      </c>
      <c r="L1994" s="28"/>
      <c r="M1994" s="17" t="str">
        <f>IF((C1994=12),VLOOKUP(L1994,'12 лет'!$I$5:$J$81,2),IF((C1994=13),VLOOKUP(L1994,'13 лет'!$I$5:$J$81,2),IF((C1994=14),VLOOKUP(L1994,'14 лет'!$I$5:$J$80,2),IF((C1994=15),VLOOKUP(L1994,'15 лет'!$G$5:$H$82,2),IF((C1994=16),VLOOKUP(L1994,'16 лет'!$G$5:$H$81,2),IF((C1994=17),VLOOKUP(L1994,'17 лет'!$G$5:$H$81,2),IF(C1994&lt;12,"0")))))))</f>
        <v>0</v>
      </c>
      <c r="N1994" s="28"/>
      <c r="O1994" s="17" t="str">
        <f>IF((C1994=15),VLOOKUP(N1994,'15 лет'!$I$5:$J$100,2),IF((C1994=16),VLOOKUP(N1994,'16 лет'!$I$5:$J$94,2),IF((C1994=17),VLOOKUP(N1994,'17 лет'!$I$5:$J$97,2),IF(C1994&lt;15,"0"))))</f>
        <v>0</v>
      </c>
      <c r="P1994" s="11"/>
      <c r="Q1994" s="17">
        <f>IF((C1994&lt;=7),VLOOKUP(P1994,'7 лет'!$I$5:$J$79,2),IF((C1994=8),VLOOKUP(P1994,'8 лет'!$I$5:$J$79,2),IF((C1994=9),VLOOKUP(P1994,'9 лет'!$I$5:$J$79,2),IF((C1994=10),VLOOKUP(P1994,'10 лет'!$I$5:$J$79,2),IF((C1994=11),VLOOKUP(P1994,'11 лет'!$I$5:$J$79,2),IF((C1994=12),VLOOKUP(P1994,'12 лет'!$K$5:$L$79,2),IF((C1994=13),VLOOKUP(P1994,'13 лет'!$K$5:$L$79,2),IF((C1994=14),VLOOKUP(P1994,'14 лет'!$K$5:$L$79,2),IF((C1994=15),VLOOKUP(P1994,'15 лет'!$K$5:$L$79,2),IF((C1994=16),VLOOKUP(P1994,'16 лет'!$K$5:$L$79,2),IF((C1994=17),VLOOKUP(P1994,'17 лет'!$K$5:$L$79,2),)))))))))))</f>
        <v>50</v>
      </c>
      <c r="R1994" s="28"/>
      <c r="S1994" s="17">
        <f>IF((C1994&lt;=7),VLOOKUP(R1994,'7 лет'!$K$5:$L$79,2),IF((C1994=8),VLOOKUP(R1994,'8 лет'!$K$5:$L$79,2),IF((C1994=9),VLOOKUP(R1994,'9 лет'!$K$5:$L$79,2),IF((C1994=10),VLOOKUP(R1994,'10 лет'!$K$5:$L$79,2),IF((C1994=11),VLOOKUP(R1994,'11 лет'!$K$5:$L$79,2),IF((C1994=12),VLOOKUP(R1994,'12 лет'!$M$5:$N$79,2),IF((C1994=13),VLOOKUP(R1994,'13 лет'!$M$5:$N$79,2),IF((C1994=14),VLOOKUP(R1994,'14 лет'!$M$5:$N$79,2),IF((C1994=15),VLOOKUP(R1994,'15 лет'!$M$5:$N$79,2),IF((C1994=16),VLOOKUP(R1994,'16 лет'!$M$5:$N$79,2),IF((C1994=17),VLOOKUP(R1994,'17 лет'!$M$5:$N$79,2))))))))))))</f>
        <v>0</v>
      </c>
      <c r="T1994" s="34">
        <f t="shared" si="94"/>
        <v>50</v>
      </c>
      <c r="U1994" s="4">
        <f>'Личное первенство юноши'!U296</f>
        <v>7</v>
      </c>
      <c r="V1994" s="120"/>
      <c r="W1994" s="111"/>
      <c r="X1994" t="str">
        <f>P1988</f>
        <v>Субъект РФ 48</v>
      </c>
    </row>
    <row r="1995" spans="1:24" ht="18.75">
      <c r="A1995" s="28">
        <v>3</v>
      </c>
      <c r="B1995" s="79"/>
      <c r="C1995" s="28"/>
      <c r="D1995" s="28"/>
      <c r="E1995" s="17">
        <f>IF((C1995&lt;=7),VLOOKUP(D1995,'7 лет'!$A$5:$B$78,2),IF((C1995=8),VLOOKUP(D1995,'8 лет'!$A$5:$B$78,2),IF((C1995=9),VLOOKUP(D1995,'9 лет'!$A$5:$B$78,2),IF((C1995=10),VLOOKUP(D1995,'10 лет'!$A$5:$B$78,2),IF((C1995=11),VLOOKUP(D1995,'11 лет'!$A$5:$B$78,2),IF((C1995=12),VLOOKUP(D1995,'12 лет'!$A$5:$B$78,2),IF((C1995=13),VLOOKUP(D1995,'13 лет'!$A$5:$B$78,2),IF((C1995=14),VLOOKUP(D1995,'14 лет'!$A$5:$B$78,2),IF((C1995=15),VLOOKUP(D1995,'15 лет'!$A$5:$B$78,2),IF((C1995=16),VLOOKUP(D1995,'16 лет'!$A$5:$B$78,2),IF((C1995=17),VLOOKUP(D1995,'17 лет'!$A$5:$B$78,2))))))))))))</f>
        <v>0</v>
      </c>
      <c r="F1995" s="28"/>
      <c r="G1995" s="17">
        <f>IF((C1995&lt;=7),VLOOKUP(F1995,'7 лет'!$C$5:$D$79,2),IF((C1995=8),VLOOKUP(F1995,'8 лет'!$C$5:$D$79,2),IF((C1995=9),VLOOKUP(F1995,'9 лет'!$C$5:$D$79,2),IF((C1995=10),VLOOKUP(F1995,'10 лет'!$C$5:$D$79,2),IF((C1995=11),VLOOKUP(F1995,'11 лет'!$C$5:$D$79,2),IF((C1995=12),VLOOKUP(F1995,'12 лет'!$C$5:$D$79,2),IF((C1995=13),VLOOKUP(F1995,'13 лет'!$C$5:$D$79,2),IF((C1995=14),VLOOKUP(F1995,'14 лет'!$C$5:$D$79,2),IF((C1995=15),VLOOKUP(F1995,'15 лет'!$C$5:$D$79,2),IF((C1995=16),VLOOKUP(F1995,'16 лет'!$C$5:$D$79,2),IF((C1995=17),VLOOKUP(F1995,'17 лет'!$C$5:$D$79,2))))))))))))</f>
        <v>0</v>
      </c>
      <c r="H1995" s="28"/>
      <c r="I1995" s="17">
        <f>IF((C1995&lt;=7),VLOOKUP(H1995,'7 лет'!$E$5:$F$79,2),IF((C1995=8),VLOOKUP(H1995,'8 лет'!$E$5:$F$79,2),IF((C1995=9),VLOOKUP(H1995,'9 лет'!$E$5:$F$79,2),IF((C1995=10),VLOOKUP(H1995,'10 лет'!$E$5:$F$79,2),IF((C1995=11),VLOOKUP(H1995,'11 лет'!$E$5:$F$79,2),IF((C1995=12),VLOOKUP(H1995,'12 лет'!$E$5:$F$79,2),IF((C1995=13),VLOOKUP(H1995,'13 лет'!$E$5:$F$79,2),IF((C1995=14),VLOOKUP(H1995,'14 лет'!$E$5:$F$79,2),IF((C1995=15),VLOOKUP(H1995,'15 лет'!$E$5:$F$79,2),IF((C1995=16),VLOOKUP(H1995,'16 лет'!$E$5:$F$79,2),IF((C1995=17),VLOOKUP(H1995,'17 лет'!$E$5:$F$79,2))))))))))))</f>
        <v>0</v>
      </c>
      <c r="J1995" s="28"/>
      <c r="K1995" s="17">
        <f>IF((C1995&lt;=7),VLOOKUP(J1995,'7 лет'!$G$5:$H$79,2),IF((C1995=8),VLOOKUP(J1995,'8 лет'!$G$5:$H$79,2),IF((C1995=9),VLOOKUP(J1995,'9 лет'!$G$5:$H$79,2),IF((C1995=10),VLOOKUP(J1995,'10 лет'!$G$5:$H$79,2),IF((C1995=11),VLOOKUP(J1995,'11 лет'!$G$5:$H$79,2),IF((C1995=12),VLOOKUP(J1995,'12 лет'!$G$5:$H$79,2),IF((C1995=13),VLOOKUP(J1995,'13 лет'!$G$5:$H$79,2),IF((C1995=14),VLOOKUP(J1995,'14 лет'!$G$5:$H$79,2),IF(C1995&gt;=15,"0")))))))))</f>
        <v>0</v>
      </c>
      <c r="L1995" s="28"/>
      <c r="M1995" s="17" t="str">
        <f>IF((C1995=12),VLOOKUP(L1995,'12 лет'!$I$5:$J$81,2),IF((C1995=13),VLOOKUP(L1995,'13 лет'!$I$5:$J$81,2),IF((C1995=14),VLOOKUP(L1995,'14 лет'!$I$5:$J$80,2),IF((C1995=15),VLOOKUP(L1995,'15 лет'!$G$5:$H$82,2),IF((C1995=16),VLOOKUP(L1995,'16 лет'!$G$5:$H$81,2),IF((C1995=17),VLOOKUP(L1995,'17 лет'!$G$5:$H$81,2),IF(C1995&lt;12,"0")))))))</f>
        <v>0</v>
      </c>
      <c r="N1995" s="28"/>
      <c r="O1995" s="17" t="str">
        <f>IF((C1995=15),VLOOKUP(N1995,'15 лет'!$I$5:$J$100,2),IF((C1995=16),VLOOKUP(N1995,'16 лет'!$I$5:$J$94,2),IF((C1995=17),VLOOKUP(N1995,'17 лет'!$I$5:$J$97,2),IF(C1995&lt;15,"0"))))</f>
        <v>0</v>
      </c>
      <c r="P1995" s="11"/>
      <c r="Q1995" s="17">
        <f>IF((C1995&lt;=7),VLOOKUP(P1995,'7 лет'!$I$5:$J$79,2),IF((C1995=8),VLOOKUP(P1995,'8 лет'!$I$5:$J$79,2),IF((C1995=9),VLOOKUP(P1995,'9 лет'!$I$5:$J$79,2),IF((C1995=10),VLOOKUP(P1995,'10 лет'!$I$5:$J$79,2),IF((C1995=11),VLOOKUP(P1995,'11 лет'!$I$5:$J$79,2),IF((C1995=12),VLOOKUP(P1995,'12 лет'!$K$5:$L$79,2),IF((C1995=13),VLOOKUP(P1995,'13 лет'!$K$5:$L$79,2),IF((C1995=14),VLOOKUP(P1995,'14 лет'!$K$5:$L$79,2),IF((C1995=15),VLOOKUP(P1995,'15 лет'!$K$5:$L$79,2),IF((C1995=16),VLOOKUP(P1995,'16 лет'!$K$5:$L$79,2),IF((C1995=17),VLOOKUP(P1995,'17 лет'!$K$5:$L$79,2),)))))))))))</f>
        <v>50</v>
      </c>
      <c r="R1995" s="28"/>
      <c r="S1995" s="17">
        <f>IF((C1995&lt;=7),VLOOKUP(R1995,'7 лет'!$K$5:$L$79,2),IF((C1995=8),VLOOKUP(R1995,'8 лет'!$K$5:$L$79,2),IF((C1995=9),VLOOKUP(R1995,'9 лет'!$K$5:$L$79,2),IF((C1995=10),VLOOKUP(R1995,'10 лет'!$K$5:$L$79,2),IF((C1995=11),VLOOKUP(R1995,'11 лет'!$K$5:$L$79,2),IF((C1995=12),VLOOKUP(R1995,'12 лет'!$M$5:$N$79,2),IF((C1995=13),VLOOKUP(R1995,'13 лет'!$M$5:$N$79,2),IF((C1995=14),VLOOKUP(R1995,'14 лет'!$M$5:$N$79,2),IF((C1995=15),VLOOKUP(R1995,'15 лет'!$M$5:$N$79,2),IF((C1995=16),VLOOKUP(R1995,'16 лет'!$M$5:$N$79,2),IF((C1995=17),VLOOKUP(R1995,'17 лет'!$M$5:$N$79,2))))))))))))</f>
        <v>0</v>
      </c>
      <c r="T1995" s="34">
        <f t="shared" si="94"/>
        <v>50</v>
      </c>
      <c r="U1995" s="4">
        <f>'Личное первенство юноши'!U297</f>
        <v>7</v>
      </c>
      <c r="V1995" s="120"/>
      <c r="W1995" s="111"/>
      <c r="X1995" t="str">
        <f>P1988</f>
        <v>Субъект РФ 48</v>
      </c>
    </row>
    <row r="1996" spans="1:24" ht="18.75">
      <c r="A1996" s="28">
        <v>4</v>
      </c>
      <c r="B1996" s="79"/>
      <c r="C1996" s="28"/>
      <c r="D1996" s="28"/>
      <c r="E1996" s="17">
        <f>IF((C1996&lt;=7),VLOOKUP(D1996,'7 лет'!$A$5:$B$78,2),IF((C1996=8),VLOOKUP(D1996,'8 лет'!$A$5:$B$78,2),IF((C1996=9),VLOOKUP(D1996,'9 лет'!$A$5:$B$78,2),IF((C1996=10),VLOOKUP(D1996,'10 лет'!$A$5:$B$78,2),IF((C1996=11),VLOOKUP(D1996,'11 лет'!$A$5:$B$78,2),IF((C1996=12),VLOOKUP(D1996,'12 лет'!$A$5:$B$78,2),IF((C1996=13),VLOOKUP(D1996,'13 лет'!$A$5:$B$78,2),IF((C1996=14),VLOOKUP(D1996,'14 лет'!$A$5:$B$78,2),IF((C1996=15),VLOOKUP(D1996,'15 лет'!$A$5:$B$78,2),IF((C1996=16),VLOOKUP(D1996,'16 лет'!$A$5:$B$78,2),IF((C1996=17),VLOOKUP(D1996,'17 лет'!$A$5:$B$78,2))))))))))))</f>
        <v>0</v>
      </c>
      <c r="F1996" s="28"/>
      <c r="G1996" s="17">
        <f>IF((C1996&lt;=7),VLOOKUP(F1996,'7 лет'!$C$5:$D$79,2),IF((C1996=8),VLOOKUP(F1996,'8 лет'!$C$5:$D$79,2),IF((C1996=9),VLOOKUP(F1996,'9 лет'!$C$5:$D$79,2),IF((C1996=10),VLOOKUP(F1996,'10 лет'!$C$5:$D$79,2),IF((C1996=11),VLOOKUP(F1996,'11 лет'!$C$5:$D$79,2),IF((C1996=12),VLOOKUP(F1996,'12 лет'!$C$5:$D$79,2),IF((C1996=13),VLOOKUP(F1996,'13 лет'!$C$5:$D$79,2),IF((C1996=14),VLOOKUP(F1996,'14 лет'!$C$5:$D$79,2),IF((C1996=15),VLOOKUP(F1996,'15 лет'!$C$5:$D$79,2),IF((C1996=16),VLOOKUP(F1996,'16 лет'!$C$5:$D$79,2),IF((C1996=17),VLOOKUP(F1996,'17 лет'!$C$5:$D$79,2))))))))))))</f>
        <v>0</v>
      </c>
      <c r="H1996" s="28"/>
      <c r="I1996" s="17">
        <f>IF((C1996&lt;=7),VLOOKUP(H1996,'7 лет'!$E$5:$F$79,2),IF((C1996=8),VLOOKUP(H1996,'8 лет'!$E$5:$F$79,2),IF((C1996=9),VLOOKUP(H1996,'9 лет'!$E$5:$F$79,2),IF((C1996=10),VLOOKUP(H1996,'10 лет'!$E$5:$F$79,2),IF((C1996=11),VLOOKUP(H1996,'11 лет'!$E$5:$F$79,2),IF((C1996=12),VLOOKUP(H1996,'12 лет'!$E$5:$F$79,2),IF((C1996=13),VLOOKUP(H1996,'13 лет'!$E$5:$F$79,2),IF((C1996=14),VLOOKUP(H1996,'14 лет'!$E$5:$F$79,2),IF((C1996=15),VLOOKUP(H1996,'15 лет'!$E$5:$F$79,2),IF((C1996=16),VLOOKUP(H1996,'16 лет'!$E$5:$F$79,2),IF((C1996=17),VLOOKUP(H1996,'17 лет'!$E$5:$F$79,2))))))))))))</f>
        <v>0</v>
      </c>
      <c r="J1996" s="28"/>
      <c r="K1996" s="17">
        <f>IF((C1996&lt;=7),VLOOKUP(J1996,'7 лет'!$G$5:$H$79,2),IF((C1996=8),VLOOKUP(J1996,'8 лет'!$G$5:$H$79,2),IF((C1996=9),VLOOKUP(J1996,'9 лет'!$G$5:$H$79,2),IF((C1996=10),VLOOKUP(J1996,'10 лет'!$G$5:$H$79,2),IF((C1996=11),VLOOKUP(J1996,'11 лет'!$G$5:$H$79,2),IF((C1996=12),VLOOKUP(J1996,'12 лет'!$G$5:$H$79,2),IF((C1996=13),VLOOKUP(J1996,'13 лет'!$G$5:$H$79,2),IF((C1996=14),VLOOKUP(J1996,'14 лет'!$G$5:$H$79,2),IF(C1996&gt;=15,"0")))))))))</f>
        <v>0</v>
      </c>
      <c r="L1996" s="28"/>
      <c r="M1996" s="17" t="str">
        <f>IF((C1996=12),VLOOKUP(L1996,'12 лет'!$I$5:$J$81,2),IF((C1996=13),VLOOKUP(L1996,'13 лет'!$I$5:$J$81,2),IF((C1996=14),VLOOKUP(L1996,'14 лет'!$I$5:$J$80,2),IF((C1996=15),VLOOKUP(L1996,'15 лет'!$G$5:$H$82,2),IF((C1996=16),VLOOKUP(L1996,'16 лет'!$G$5:$H$81,2),IF((C1996=17),VLOOKUP(L1996,'17 лет'!$G$5:$H$81,2),IF(C1996&lt;12,"0")))))))</f>
        <v>0</v>
      </c>
      <c r="N1996" s="28"/>
      <c r="O1996" s="17" t="str">
        <f>IF((C1996=15),VLOOKUP(N1996,'15 лет'!$I$5:$J$100,2),IF((C1996=16),VLOOKUP(N1996,'16 лет'!$I$5:$J$94,2),IF((C1996=17),VLOOKUP(N1996,'17 лет'!$I$5:$J$97,2),IF(C1996&lt;15,"0"))))</f>
        <v>0</v>
      </c>
      <c r="P1996" s="11"/>
      <c r="Q1996" s="17">
        <f>IF((C1996&lt;=7),VLOOKUP(P1996,'7 лет'!$I$5:$J$79,2),IF((C1996=8),VLOOKUP(P1996,'8 лет'!$I$5:$J$79,2),IF((C1996=9),VLOOKUP(P1996,'9 лет'!$I$5:$J$79,2),IF((C1996=10),VLOOKUP(P1996,'10 лет'!$I$5:$J$79,2),IF((C1996=11),VLOOKUP(P1996,'11 лет'!$I$5:$J$79,2),IF((C1996=12),VLOOKUP(P1996,'12 лет'!$K$5:$L$79,2),IF((C1996=13),VLOOKUP(P1996,'13 лет'!$K$5:$L$79,2),IF((C1996=14),VLOOKUP(P1996,'14 лет'!$K$5:$L$79,2),IF((C1996=15),VLOOKUP(P1996,'15 лет'!$K$5:$L$79,2),IF((C1996=16),VLOOKUP(P1996,'16 лет'!$K$5:$L$79,2),IF((C1996=17),VLOOKUP(P1996,'17 лет'!$K$5:$L$79,2),)))))))))))</f>
        <v>50</v>
      </c>
      <c r="R1996" s="28"/>
      <c r="S1996" s="17">
        <f>IF((C1996&lt;=7),VLOOKUP(R1996,'7 лет'!$K$5:$L$79,2),IF((C1996=8),VLOOKUP(R1996,'8 лет'!$K$5:$L$79,2),IF((C1996=9),VLOOKUP(R1996,'9 лет'!$K$5:$L$79,2),IF((C1996=10),VLOOKUP(R1996,'10 лет'!$K$5:$L$79,2),IF((C1996=11),VLOOKUP(R1996,'11 лет'!$K$5:$L$79,2),IF((C1996=12),VLOOKUP(R1996,'12 лет'!$M$5:$N$79,2),IF((C1996=13),VLOOKUP(R1996,'13 лет'!$M$5:$N$79,2),IF((C1996=14),VLOOKUP(R1996,'14 лет'!$M$5:$N$79,2),IF((C1996=15),VLOOKUP(R1996,'15 лет'!$M$5:$N$79,2),IF((C1996=16),VLOOKUP(R1996,'16 лет'!$M$5:$N$79,2),IF((C1996=17),VLOOKUP(R1996,'17 лет'!$M$5:$N$79,2))))))))))))</f>
        <v>0</v>
      </c>
      <c r="T1996" s="34">
        <f t="shared" si="94"/>
        <v>50</v>
      </c>
      <c r="U1996" s="4">
        <f>'Личное первенство юноши'!U298</f>
        <v>7</v>
      </c>
      <c r="V1996" s="120"/>
      <c r="W1996" s="111"/>
      <c r="X1996" t="str">
        <f>P1988</f>
        <v>Субъект РФ 48</v>
      </c>
    </row>
    <row r="1997" spans="1:24" ht="18.75">
      <c r="A1997" s="28">
        <v>5</v>
      </c>
      <c r="B1997" s="79"/>
      <c r="C1997" s="30"/>
      <c r="D1997" s="28"/>
      <c r="E1997" s="17">
        <f>IF((C1997&lt;=7),VLOOKUP(D1997,'7 лет'!$A$5:$B$78,2),IF((C1997=8),VLOOKUP(D1997,'8 лет'!$A$5:$B$78,2),IF((C1997=9),VLOOKUP(D1997,'9 лет'!$A$5:$B$78,2),IF((C1997=10),VLOOKUP(D1997,'10 лет'!$A$5:$B$78,2),IF((C1997=11),VLOOKUP(D1997,'11 лет'!$A$5:$B$78,2),IF((C1997=12),VLOOKUP(D1997,'12 лет'!$A$5:$B$78,2),IF((C1997=13),VLOOKUP(D1997,'13 лет'!$A$5:$B$78,2),IF((C1997=14),VLOOKUP(D1997,'14 лет'!$A$5:$B$78,2),IF((C1997=15),VLOOKUP(D1997,'15 лет'!$A$5:$B$78,2),IF((C1997=16),VLOOKUP(D1997,'16 лет'!$A$5:$B$78,2),IF((C1997=17),VLOOKUP(D1997,'17 лет'!$A$5:$B$78,2))))))))))))</f>
        <v>0</v>
      </c>
      <c r="F1997" s="28"/>
      <c r="G1997" s="17">
        <f>IF((C1997&lt;=7),VLOOKUP(F1997,'7 лет'!$C$5:$D$79,2),IF((C1997=8),VLOOKUP(F1997,'8 лет'!$C$5:$D$79,2),IF((C1997=9),VLOOKUP(F1997,'9 лет'!$C$5:$D$79,2),IF((C1997=10),VLOOKUP(F1997,'10 лет'!$C$5:$D$79,2),IF((C1997=11),VLOOKUP(F1997,'11 лет'!$C$5:$D$79,2),IF((C1997=12),VLOOKUP(F1997,'12 лет'!$C$5:$D$79,2),IF((C1997=13),VLOOKUP(F1997,'13 лет'!$C$5:$D$79,2),IF((C1997=14),VLOOKUP(F1997,'14 лет'!$C$5:$D$79,2),IF((C1997=15),VLOOKUP(F1997,'15 лет'!$C$5:$D$79,2),IF((C1997=16),VLOOKUP(F1997,'16 лет'!$C$5:$D$79,2),IF((C1997=17),VLOOKUP(F1997,'17 лет'!$C$5:$D$79,2))))))))))))</f>
        <v>0</v>
      </c>
      <c r="H1997" s="28"/>
      <c r="I1997" s="17">
        <f>IF((C1997&lt;=7),VLOOKUP(H1997,'7 лет'!$E$5:$F$79,2),IF((C1997=8),VLOOKUP(H1997,'8 лет'!$E$5:$F$79,2),IF((C1997=9),VLOOKUP(H1997,'9 лет'!$E$5:$F$79,2),IF((C1997=10),VLOOKUP(H1997,'10 лет'!$E$5:$F$79,2),IF((C1997=11),VLOOKUP(H1997,'11 лет'!$E$5:$F$79,2),IF((C1997=12),VLOOKUP(H1997,'12 лет'!$E$5:$F$79,2),IF((C1997=13),VLOOKUP(H1997,'13 лет'!$E$5:$F$79,2),IF((C1997=14),VLOOKUP(H1997,'14 лет'!$E$5:$F$79,2),IF((C1997=15),VLOOKUP(H1997,'15 лет'!$E$5:$F$79,2),IF((C1997=16),VLOOKUP(H1997,'16 лет'!$E$5:$F$79,2),IF((C1997=17),VLOOKUP(H1997,'17 лет'!$E$5:$F$79,2))))))))))))</f>
        <v>0</v>
      </c>
      <c r="J1997" s="28"/>
      <c r="K1997" s="17">
        <f>IF((C1997&lt;=7),VLOOKUP(J1997,'7 лет'!$G$5:$H$79,2),IF((C1997=8),VLOOKUP(J1997,'8 лет'!$G$5:$H$79,2),IF((C1997=9),VLOOKUP(J1997,'9 лет'!$G$5:$H$79,2),IF((C1997=10),VLOOKUP(J1997,'10 лет'!$G$5:$H$79,2),IF((C1997=11),VLOOKUP(J1997,'11 лет'!$G$5:$H$79,2),IF((C1997=12),VLOOKUP(J1997,'12 лет'!$G$5:$H$79,2),IF((C1997=13),VLOOKUP(J1997,'13 лет'!$G$5:$H$79,2),IF((C1997=14),VLOOKUP(J1997,'14 лет'!$G$5:$H$79,2),IF(C1997&gt;=15,"0")))))))))</f>
        <v>0</v>
      </c>
      <c r="L1997" s="28"/>
      <c r="M1997" s="17" t="str">
        <f>IF((C1997=12),VLOOKUP(L1997,'12 лет'!$I$5:$J$81,2),IF((C1997=13),VLOOKUP(L1997,'13 лет'!$I$5:$J$81,2),IF((C1997=14),VLOOKUP(L1997,'14 лет'!$I$5:$J$80,2),IF((C1997=15),VLOOKUP(L1997,'15 лет'!$G$5:$H$82,2),IF((C1997=16),VLOOKUP(L1997,'16 лет'!$G$5:$H$81,2),IF((C1997=17),VLOOKUP(L1997,'17 лет'!$G$5:$H$81,2),IF(C1997&lt;12,"0")))))))</f>
        <v>0</v>
      </c>
      <c r="N1997" s="28"/>
      <c r="O1997" s="17" t="str">
        <f>IF((C1997=15),VLOOKUP(N1997,'15 лет'!$I$5:$J$100,2),IF((C1997=16),VLOOKUP(N1997,'16 лет'!$I$5:$J$94,2),IF((C1997=17),VLOOKUP(N1997,'17 лет'!$I$5:$J$97,2),IF(C1997&lt;15,"0"))))</f>
        <v>0</v>
      </c>
      <c r="P1997" s="11"/>
      <c r="Q1997" s="17">
        <f>IF((C1997&lt;=7),VLOOKUP(P1997,'7 лет'!$I$5:$J$79,2),IF((C1997=8),VLOOKUP(P1997,'8 лет'!$I$5:$J$79,2),IF((C1997=9),VLOOKUP(P1997,'9 лет'!$I$5:$J$79,2),IF((C1997=10),VLOOKUP(P1997,'10 лет'!$I$5:$J$79,2),IF((C1997=11),VLOOKUP(P1997,'11 лет'!$I$5:$J$79,2),IF((C1997=12),VLOOKUP(P1997,'12 лет'!$K$5:$L$79,2),IF((C1997=13),VLOOKUP(P1997,'13 лет'!$K$5:$L$79,2),IF((C1997=14),VLOOKUP(P1997,'14 лет'!$K$5:$L$79,2),IF((C1997=15),VLOOKUP(P1997,'15 лет'!$K$5:$L$79,2),IF((C1997=16),VLOOKUP(P1997,'16 лет'!$K$5:$L$79,2),IF((C1997=17),VLOOKUP(P1997,'17 лет'!$K$5:$L$79,2),)))))))))))</f>
        <v>50</v>
      </c>
      <c r="R1997" s="28"/>
      <c r="S1997" s="17">
        <f>IF((C1997&lt;=7),VLOOKUP(R1997,'7 лет'!$K$5:$L$79,2),IF((C1997=8),VLOOKUP(R1997,'8 лет'!$K$5:$L$79,2),IF((C1997=9),VLOOKUP(R1997,'9 лет'!$K$5:$L$79,2),IF((C1997=10),VLOOKUP(R1997,'10 лет'!$K$5:$L$79,2),IF((C1997=11),VLOOKUP(R1997,'11 лет'!$K$5:$L$79,2),IF((C1997=12),VLOOKUP(R1997,'12 лет'!$M$5:$N$79,2),IF((C1997=13),VLOOKUP(R1997,'13 лет'!$M$5:$N$79,2),IF((C1997=14),VLOOKUP(R1997,'14 лет'!$M$5:$N$79,2),IF((C1997=15),VLOOKUP(R1997,'15 лет'!$M$5:$N$79,2),IF((C1997=16),VLOOKUP(R1997,'16 лет'!$M$5:$N$79,2),IF((C1997=17),VLOOKUP(R1997,'17 лет'!$M$5:$N$79,2))))))))))))</f>
        <v>0</v>
      </c>
      <c r="T1997" s="34">
        <f t="shared" si="94"/>
        <v>50</v>
      </c>
      <c r="U1997" s="4">
        <f>'Личное первенство юноши'!U299</f>
        <v>7</v>
      </c>
      <c r="V1997" s="120"/>
      <c r="W1997" s="111"/>
      <c r="X1997" t="str">
        <f>P1988</f>
        <v>Субъект РФ 48</v>
      </c>
    </row>
    <row r="1998" spans="1:24" ht="18.75">
      <c r="A1998" s="28">
        <v>6</v>
      </c>
      <c r="B1998" s="79"/>
      <c r="C1998" s="30"/>
      <c r="D1998" s="28"/>
      <c r="E1998" s="17">
        <f>IF((C1998&lt;=7),VLOOKUP(D1998,'7 лет'!$A$5:$B$78,2),IF((C1998=8),VLOOKUP(D1998,'8 лет'!$A$5:$B$78,2),IF((C1998=9),VLOOKUP(D1998,'9 лет'!$A$5:$B$78,2),IF((C1998=10),VLOOKUP(D1998,'10 лет'!$A$5:$B$78,2),IF((C1998=11),VLOOKUP(D1998,'11 лет'!$A$5:$B$78,2),IF((C1998=12),VLOOKUP(D1998,'12 лет'!$A$5:$B$78,2),IF((C1998=13),VLOOKUP(D1998,'13 лет'!$A$5:$B$78,2),IF((C1998=14),VLOOKUP(D1998,'14 лет'!$A$5:$B$78,2),IF((C1998=15),VLOOKUP(D1998,'15 лет'!$A$5:$B$78,2),IF((C1998=16),VLOOKUP(D1998,'16 лет'!$A$5:$B$78,2),IF((C1998=17),VLOOKUP(D1998,'17 лет'!$A$5:$B$78,2))))))))))))</f>
        <v>0</v>
      </c>
      <c r="F1998" s="28"/>
      <c r="G1998" s="17">
        <f>IF((C1998&lt;=7),VLOOKUP(F1998,'7 лет'!$C$5:$D$79,2),IF((C1998=8),VLOOKUP(F1998,'8 лет'!$C$5:$D$79,2),IF((C1998=9),VLOOKUP(F1998,'9 лет'!$C$5:$D$79,2),IF((C1998=10),VLOOKUP(F1998,'10 лет'!$C$5:$D$79,2),IF((C1998=11),VLOOKUP(F1998,'11 лет'!$C$5:$D$79,2),IF((C1998=12),VLOOKUP(F1998,'12 лет'!$C$5:$D$79,2),IF((C1998=13),VLOOKUP(F1998,'13 лет'!$C$5:$D$79,2),IF((C1998=14),VLOOKUP(F1998,'14 лет'!$C$5:$D$79,2),IF((C1998=15),VLOOKUP(F1998,'15 лет'!$C$5:$D$79,2),IF((C1998=16),VLOOKUP(F1998,'16 лет'!$C$5:$D$79,2),IF((C1998=17),VLOOKUP(F1998,'17 лет'!$C$5:$D$79,2))))))))))))</f>
        <v>0</v>
      </c>
      <c r="H1998" s="28"/>
      <c r="I1998" s="17">
        <f>IF((C1998&lt;=7),VLOOKUP(H1998,'7 лет'!$E$5:$F$79,2),IF((C1998=8),VLOOKUP(H1998,'8 лет'!$E$5:$F$79,2),IF((C1998=9),VLOOKUP(H1998,'9 лет'!$E$5:$F$79,2),IF((C1998=10),VLOOKUP(H1998,'10 лет'!$E$5:$F$79,2),IF((C1998=11),VLOOKUP(H1998,'11 лет'!$E$5:$F$79,2),IF((C1998=12),VLOOKUP(H1998,'12 лет'!$E$5:$F$79,2),IF((C1998=13),VLOOKUP(H1998,'13 лет'!$E$5:$F$79,2),IF((C1998=14),VLOOKUP(H1998,'14 лет'!$E$5:$F$79,2),IF((C1998=15),VLOOKUP(H1998,'15 лет'!$E$5:$F$79,2),IF((C1998=16),VLOOKUP(H1998,'16 лет'!$E$5:$F$79,2),IF((C1998=17),VLOOKUP(H1998,'17 лет'!$E$5:$F$79,2))))))))))))</f>
        <v>0</v>
      </c>
      <c r="J1998" s="28"/>
      <c r="K1998" s="17">
        <f>IF((C1998&lt;=7),VLOOKUP(J1998,'7 лет'!$G$5:$H$79,2),IF((C1998=8),VLOOKUP(J1998,'8 лет'!$G$5:$H$79,2),IF((C1998=9),VLOOKUP(J1998,'9 лет'!$G$5:$H$79,2),IF((C1998=10),VLOOKUP(J1998,'10 лет'!$G$5:$H$79,2),IF((C1998=11),VLOOKUP(J1998,'11 лет'!$G$5:$H$79,2),IF((C1998=12),VLOOKUP(J1998,'12 лет'!$G$5:$H$79,2),IF((C1998=13),VLOOKUP(J1998,'13 лет'!$G$5:$H$79,2),IF((C1998=14),VLOOKUP(J1998,'14 лет'!$G$5:$H$79,2),IF(C1998&gt;=15,"0")))))))))</f>
        <v>0</v>
      </c>
      <c r="L1998" s="28"/>
      <c r="M1998" s="17" t="str">
        <f>IF((C1998=12),VLOOKUP(L1998,'12 лет'!$I$5:$J$81,2),IF((C1998=13),VLOOKUP(L1998,'13 лет'!$I$5:$J$81,2),IF((C1998=14),VLOOKUP(L1998,'14 лет'!$I$5:$J$80,2),IF((C1998=15),VLOOKUP(L1998,'15 лет'!$G$5:$H$82,2),IF((C1998=16),VLOOKUP(L1998,'16 лет'!$G$5:$H$81,2),IF((C1998=17),VLOOKUP(L1998,'17 лет'!$G$5:$H$81,2),IF(C1998&lt;12,"0")))))))</f>
        <v>0</v>
      </c>
      <c r="N1998" s="28"/>
      <c r="O1998" s="17" t="str">
        <f>IF((C1998=15),VLOOKUP(N1998,'15 лет'!$I$5:$J$100,2),IF((C1998=16),VLOOKUP(N1998,'16 лет'!$I$5:$J$94,2),IF((C1998=17),VLOOKUP(N1998,'17 лет'!$I$5:$J$97,2),IF(C1998&lt;15,"0"))))</f>
        <v>0</v>
      </c>
      <c r="P1998" s="11"/>
      <c r="Q1998" s="17">
        <f>IF((C1998&lt;=7),VLOOKUP(P1998,'7 лет'!$I$5:$J$79,2),IF((C1998=8),VLOOKUP(P1998,'8 лет'!$I$5:$J$79,2),IF((C1998=9),VLOOKUP(P1998,'9 лет'!$I$5:$J$79,2),IF((C1998=10),VLOOKUP(P1998,'10 лет'!$I$5:$J$79,2),IF((C1998=11),VLOOKUP(P1998,'11 лет'!$I$5:$J$79,2),IF((C1998=12),VLOOKUP(P1998,'12 лет'!$K$5:$L$79,2),IF((C1998=13),VLOOKUP(P1998,'13 лет'!$K$5:$L$79,2),IF((C1998=14),VLOOKUP(P1998,'14 лет'!$K$5:$L$79,2),IF((C1998=15),VLOOKUP(P1998,'15 лет'!$K$5:$L$79,2),IF((C1998=16),VLOOKUP(P1998,'16 лет'!$K$5:$L$79,2),IF((C1998=17),VLOOKUP(P1998,'17 лет'!$K$5:$L$79,2),)))))))))))</f>
        <v>50</v>
      </c>
      <c r="R1998" s="28"/>
      <c r="S1998" s="17">
        <f>IF((C1998&lt;=7),VLOOKUP(R1998,'7 лет'!$K$5:$L$79,2),IF((C1998=8),VLOOKUP(R1998,'8 лет'!$K$5:$L$79,2),IF((C1998=9),VLOOKUP(R1998,'9 лет'!$K$5:$L$79,2),IF((C1998=10),VLOOKUP(R1998,'10 лет'!$K$5:$L$79,2),IF((C1998=11),VLOOKUP(R1998,'11 лет'!$K$5:$L$79,2),IF((C1998=12),VLOOKUP(R1998,'12 лет'!$M$5:$N$79,2),IF((C1998=13),VLOOKUP(R1998,'13 лет'!$M$5:$N$79,2),IF((C1998=14),VLOOKUP(R1998,'14 лет'!$M$5:$N$79,2),IF((C1998=15),VLOOKUP(R1998,'15 лет'!$M$5:$N$79,2),IF((C1998=16),VLOOKUP(R1998,'16 лет'!$M$5:$N$79,2),IF((C1998=17),VLOOKUP(R1998,'17 лет'!$M$5:$N$79,2))))))))))))</f>
        <v>0</v>
      </c>
      <c r="T1998" s="34">
        <f t="shared" si="94"/>
        <v>50</v>
      </c>
      <c r="U1998" s="4">
        <f>'Личное первенство юноши'!U300</f>
        <v>7</v>
      </c>
      <c r="V1998" s="120"/>
      <c r="W1998" s="111"/>
      <c r="X1998" t="str">
        <f>P1988</f>
        <v>Субъект РФ 48</v>
      </c>
    </row>
    <row r="1999" spans="1:24" ht="18.75">
      <c r="A1999" s="122"/>
      <c r="B1999" s="123"/>
      <c r="C1999" s="123"/>
      <c r="D1999" s="123"/>
      <c r="E1999" s="123"/>
      <c r="F1999" s="123"/>
      <c r="G1999" s="123"/>
      <c r="H1999" s="123"/>
      <c r="I1999" s="123"/>
      <c r="J1999" s="123"/>
      <c r="K1999" s="123"/>
      <c r="L1999" s="123"/>
      <c r="M1999" s="123"/>
      <c r="N1999" s="123"/>
      <c r="O1999" s="123"/>
      <c r="P1999" s="128" t="s">
        <v>292</v>
      </c>
      <c r="Q1999" s="128"/>
      <c r="R1999" s="128"/>
      <c r="S1999" s="129"/>
      <c r="T1999" s="124">
        <f ca="1">SUMPRODUCT(LARGE($T$1993:$T$1998,ROW(INDIRECT("T1:T"&amp;Z17))))</f>
        <v>250</v>
      </c>
      <c r="U1999" s="125"/>
      <c r="V1999" s="120"/>
      <c r="W1999" s="111"/>
    </row>
    <row r="2000" spans="1:24" ht="24.75" customHeight="1">
      <c r="A2000" s="135" t="s">
        <v>180</v>
      </c>
      <c r="B2000" s="136"/>
      <c r="C2000" s="136"/>
      <c r="D2000" s="136"/>
      <c r="E2000" s="136"/>
      <c r="F2000" s="136"/>
      <c r="G2000" s="136"/>
      <c r="H2000" s="136"/>
      <c r="I2000" s="136"/>
      <c r="J2000" s="136"/>
      <c r="K2000" s="136"/>
      <c r="L2000" s="136"/>
      <c r="M2000" s="136"/>
      <c r="N2000" s="136"/>
      <c r="O2000" s="136"/>
      <c r="P2000" s="136"/>
      <c r="Q2000" s="136"/>
      <c r="R2000" s="136"/>
      <c r="S2000" s="136"/>
      <c r="T2000" s="136"/>
      <c r="U2000" s="137"/>
      <c r="V2000" s="120"/>
      <c r="W2000" s="111"/>
    </row>
    <row r="2001" spans="1:24" ht="18.75">
      <c r="A2001" s="28">
        <v>1</v>
      </c>
      <c r="B2001" s="80"/>
      <c r="C2001" s="28"/>
      <c r="D2001" s="28"/>
      <c r="E2001" s="17">
        <f>IF((C2001&lt;=7),VLOOKUP(D2001,'7 лет'!$M$5:$N$78,2),IF((C2001=8),VLOOKUP(D2001,'8 лет'!$M$5:$N$78,2),IF((C2001=9),VLOOKUP(D2001,'9 лет'!$M$5:$N$78,2),IF((C2001=10),VLOOKUP(D2001,'10 лет'!$M$5:$N$78,2),IF((C2001=11),VLOOKUP(D2001,'11 лет'!$M$5:$N$78,2),IF((C2001=12),VLOOKUP(D2001,'12 лет'!$O$5:$P$78,2),IF((C2001=13),VLOOKUP(D2001,'13 лет'!$O$5:$P$78,2),IF((C2001=14),VLOOKUP(D2001,'14 лет'!$O$5:$P$78,2),IF((C2001=15),VLOOKUP(D2001,'15 лет'!$O$5:$P$78,2),IF((C2001=16),VLOOKUP(D2001,'16 лет'!$O$5:$P$78,2),IF((C2001=17),VLOOKUP(D2001,'17 лет'!$O$5:$P$78,2))))))))))))</f>
        <v>0</v>
      </c>
      <c r="F2001" s="28"/>
      <c r="G2001" s="17">
        <f>IF((C2001&lt;=7),VLOOKUP(F2001,'7 лет'!$O$5:$P$79,2),IF((C2001=8),VLOOKUP(F2001,'8 лет'!$O$5:$P$79,2),IF((C2001=9),VLOOKUP(F2001,'9 лет'!$O$5:$P$79,2),IF((C2001=10),VLOOKUP(F2001,'10 лет'!$O$5:$P$79,2),IF((C2001=11),VLOOKUP(F2001,'11 лет'!$O$5:$P$79,2),IF((C2001=12),VLOOKUP(F2001,'12 лет'!$Q$5:$R$79,2),IF((C2001=13),VLOOKUP(F2001,'13 лет'!$Q$5:$R$79,2),IF((C2001=14),VLOOKUP(F2001,'14 лет'!$Q$5:$R$79,2),IF((C2001=15),VLOOKUP(F2001,'15 лет'!$Q$5:$R$79,2),IF((C2001=16),VLOOKUP(F2001,'16 лет'!$Q$5:$R$79,2),IF((C2001=17),VLOOKUP(F2001,'17 лет'!$Q$5:$R$79,2))))))))))))</f>
        <v>0</v>
      </c>
      <c r="H2001" s="28"/>
      <c r="I2001" s="17">
        <f>IF((C2001&lt;=7),VLOOKUP(H2001,'7 лет'!$Q$5:$R$79,2),IF((C2001=8),VLOOKUP(H2001,'8 лет'!$Q$5:$R$79,2),IF((C2001=9),VLOOKUP(H2001,'9 лет'!$Q$5:$R$79,2),IF((C2001=10),VLOOKUP(H2001,'10 лет'!$Q$5:$R$79,2),IF((C2001=11),VLOOKUP(H2001,'11 лет'!$Q$5:$R$79,2),IF((C2001=12),VLOOKUP(H2001,'12 лет'!$S$5:$T$79,2),IF((C2001=13),VLOOKUP(H2001,'13 лет'!$S$5:$T$79,2),IF((C2001=14),VLOOKUP(H2001,'14 лет'!$S$5:$T$79,2),IF((C2001=15),VLOOKUP(H2001,'15 лет'!$S$5:$T$79,2),IF((C2001=16),VLOOKUP(H2001,'16 лет'!$S$5:$T$79,2),IF((C2001=17),VLOOKUP(H2001,'17 лет'!$S$5:$T$79,2))))))))))))</f>
        <v>0</v>
      </c>
      <c r="J2001" s="28"/>
      <c r="K2001" s="17">
        <f>IF((C2001&lt;=7),VLOOKUP(J2001,'7 лет'!$S$5:$T$79,2),IF((C2001=8),VLOOKUP(J2001,'8 лет'!$S$5:$T$79,2),IF((C2001=9),VLOOKUP(J2001,'9 лет'!$S$5:$T$79,2),IF((C2001=10),VLOOKUP(J2001,'10 лет'!$S$5:$T$79,2),IF((C2001=11),VLOOKUP(J2001,'11 лет'!$S$5:$T$79,2),IF((C2001=12),VLOOKUP(J2001,'12 лет'!$U$5:$V$79,2),IF((C2001=13),VLOOKUP(J2001,'13 лет'!$U$5:$V$79,2),IF((C2001=14),VLOOKUP(J2001,'14 лет'!$U$5:$V$79,2),IF(C2001&gt;=15,"0")))))))))</f>
        <v>0</v>
      </c>
      <c r="L2001" s="28"/>
      <c r="M2001" s="17" t="str">
        <f>IF((C2001=12),VLOOKUP(L2001,'12 лет'!$W$5:$X$85,2),IF((C2001=13),VLOOKUP(L2001,'13 лет'!$W$5:$X$84,2),IF((C2001=14),VLOOKUP(L2001,'14 лет'!$W$5:$X$82,2),IF((C2001=15),VLOOKUP(L2001,'15 лет'!$U$5:$V$82,2),IF((C2001=16),VLOOKUP(L2001,'16 лет'!$U$5:$V$78,2),IF((C2001=17),VLOOKUP(L2001,'17 лет'!$U$5:$V$78,2),IF(C2001&lt;12,"0")))))))</f>
        <v>0</v>
      </c>
      <c r="N2001" s="28"/>
      <c r="O2001" s="17" t="str">
        <f>IF((C2001=15),VLOOKUP(N2001,'15 лет'!$W$5:$X$115,2),IF((C2001=16),VLOOKUP(N2001,'16 лет'!$W$5:$X$113,2),IF((C2001=17),VLOOKUP(N2001,'17 лет'!$W$5:$X$113,2),IF(C2001&lt;15,"0"))))</f>
        <v>0</v>
      </c>
      <c r="P2001" s="11"/>
      <c r="Q2001" s="17">
        <f>IF((C2001&lt;=7),VLOOKUP(P2001,'7 лет'!$U$5:$V$79,2),IF((C2001=8),VLOOKUP(P2001,'8 лет'!$U$5:$V$79,2),IF((C2001=9),VLOOKUP(P2001,'9 лет'!$U$5:$V$79,2),IF((C2001=10),VLOOKUP(P2001,'10 лет'!$U$5:$V$79,2),IF((C2001=11),VLOOKUP(P2001,'11 лет'!$U$5:$V$79,2),IF((C2001=12),VLOOKUP(P2001,'12 лет'!$Y$5:$Z$79,2),IF((C2001=13),VLOOKUP(P2001,'13 лет'!$Y$5:$Z$79,2),IF((C2001=14),VLOOKUP(P2001,'14 лет'!$Y$5:$Z$79,2),IF((C2001=15),VLOOKUP(P2001,'15 лет'!$Y$5:$Z$79,2),IF((C2001=16),VLOOKUP(P2001,'16 лет'!$Y$5:$Z$79,2),IF((C2001=17),VLOOKUP(P2001,'17 лет'!$Y$5:$Z$79,2))))))))))))</f>
        <v>35</v>
      </c>
      <c r="R2001" s="28"/>
      <c r="S2001" s="17">
        <f>IF((C2001&lt;=7),VLOOKUP(R2001,'7 лет'!$W$5:$X$79,2),IF((C2001=8),VLOOKUP(R2001,'8 лет'!$W$5:$X$79,2),IF((C2001=9),VLOOKUP(R2001,'9 лет'!$W$5:$X$79,2),IF((C2001=10),VLOOKUP(R2001,'10 лет'!$W$5:$X$79,2),IF((C2001=11),VLOOKUP(R2001,'11 лет'!$W$5:$X$79,2),IF((C2001=12),VLOOKUP(R2001,'12 лет'!$AA$5:$AB$79,2),IF((C2001=13),VLOOKUP(R2001,'13 лет'!$AA$5:$AB$79,2),IF((C2001=14),VLOOKUP(R2001,'14 лет'!$AA$5:$AB$79,2),IF((C2001=15),VLOOKUP(R2001,'15 лет'!$AA$5:$AB$79,2),IF((C2001=16),VLOOKUP(R2001,'16 лет'!$AA$5:$AB$79,2),IF((C2001=17),VLOOKUP(R2001,'17 лет'!$AA$5:$AB$79,2))))))))))))</f>
        <v>0</v>
      </c>
      <c r="T2001" s="35">
        <f t="shared" ref="T2001:T2006" si="95">SUM(E2001+G2001+I2001+K2001+M2001+O2001+Q2001+S2001)</f>
        <v>35</v>
      </c>
      <c r="U2001" s="4">
        <f>'Личное первенство девушки'!U295</f>
        <v>7</v>
      </c>
      <c r="V2001" s="120"/>
      <c r="W2001" s="111"/>
      <c r="X2001" t="str">
        <f>P1988</f>
        <v>Субъект РФ 48</v>
      </c>
    </row>
    <row r="2002" spans="1:24" ht="18.75">
      <c r="A2002" s="28">
        <v>2</v>
      </c>
      <c r="B2002" s="80"/>
      <c r="C2002" s="28"/>
      <c r="D2002" s="28"/>
      <c r="E2002" s="17">
        <f>IF((C2002&lt;=7),VLOOKUP(D2002,'7 лет'!$M$5:$N$78,2),IF((C2002=8),VLOOKUP(D2002,'8 лет'!$M$5:$N$78,2),IF((C2002=9),VLOOKUP(D2002,'9 лет'!$M$5:$N$78,2),IF((C2002=10),VLOOKUP(D2002,'10 лет'!$M$5:$N$78,2),IF((C2002=11),VLOOKUP(D2002,'11 лет'!$M$5:$N$78,2),IF((C2002=12),VLOOKUP(D2002,'12 лет'!$O$5:$P$78,2),IF((C2002=13),VLOOKUP(D2002,'13 лет'!$O$5:$P$78,2),IF((C2002=14),VLOOKUP(D2002,'14 лет'!$O$5:$P$78,2),IF((C2002=15),VLOOKUP(D2002,'15 лет'!$O$5:$P$78,2),IF((C2002=16),VLOOKUP(D2002,'16 лет'!$O$5:$P$78,2),IF((C2002=17),VLOOKUP(D2002,'17 лет'!$O$5:$P$78,2))))))))))))</f>
        <v>0</v>
      </c>
      <c r="F2002" s="28"/>
      <c r="G2002" s="17">
        <f>IF((C2002&lt;=7),VLOOKUP(F2002,'7 лет'!$O$5:$P$79,2),IF((C2002=8),VLOOKUP(F2002,'8 лет'!$O$5:$P$79,2),IF((C2002=9),VLOOKUP(F2002,'9 лет'!$O$5:$P$79,2),IF((C2002=10),VLOOKUP(F2002,'10 лет'!$O$5:$P$79,2),IF((C2002=11),VLOOKUP(F2002,'11 лет'!$O$5:$P$79,2),IF((C2002=12),VLOOKUP(F2002,'12 лет'!$Q$5:$R$79,2),IF((C2002=13),VLOOKUP(F2002,'13 лет'!$Q$5:$R$79,2),IF((C2002=14),VLOOKUP(F2002,'14 лет'!$Q$5:$R$79,2),IF((C2002=15),VLOOKUP(F2002,'15 лет'!$Q$5:$R$79,2),IF((C2002=16),VLOOKUP(F2002,'16 лет'!$Q$5:$R$79,2),IF((C2002=17),VLOOKUP(F2002,'17 лет'!$Q$5:$R$79,2))))))))))))</f>
        <v>0</v>
      </c>
      <c r="H2002" s="28"/>
      <c r="I2002" s="17">
        <f>IF((C2002&lt;=7),VLOOKUP(H2002,'7 лет'!$Q$5:$R$79,2),IF((C2002=8),VLOOKUP(H2002,'8 лет'!$Q$5:$R$79,2),IF((C2002=9),VLOOKUP(H2002,'9 лет'!$Q$5:$R$79,2),IF((C2002=10),VLOOKUP(H2002,'10 лет'!$Q$5:$R$79,2),IF((C2002=11),VLOOKUP(H2002,'11 лет'!$Q$5:$R$79,2),IF((C2002=12),VLOOKUP(H2002,'12 лет'!$S$5:$T$79,2),IF((C2002=13),VLOOKUP(H2002,'13 лет'!$S$5:$T$79,2),IF((C2002=14),VLOOKUP(H2002,'14 лет'!$S$5:$T$79,2),IF((C2002=15),VLOOKUP(H2002,'15 лет'!$S$5:$T$79,2),IF((C2002=16),VLOOKUP(H2002,'16 лет'!$S$5:$T$79,2),IF((C2002=17),VLOOKUP(H2002,'17 лет'!$S$5:$T$79,2))))))))))))</f>
        <v>0</v>
      </c>
      <c r="J2002" s="28"/>
      <c r="K2002" s="17">
        <f>IF((C2002&lt;=7),VLOOKUP(J2002,'7 лет'!$S$5:$T$79,2),IF((C2002=8),VLOOKUP(J2002,'8 лет'!$S$5:$T$79,2),IF((C2002=9),VLOOKUP(J2002,'9 лет'!$S$5:$T$79,2),IF((C2002=10),VLOOKUP(J2002,'10 лет'!$S$5:$T$79,2),IF((C2002=11),VLOOKUP(J2002,'11 лет'!$S$5:$T$79,2),IF((C2002=12),VLOOKUP(J2002,'12 лет'!$U$5:$V$79,2),IF((C2002=13),VLOOKUP(J2002,'13 лет'!$U$5:$V$79,2),IF((C2002=14),VLOOKUP(J2002,'14 лет'!$U$5:$V$79,2),IF(C2002&gt;=15,"0")))))))))</f>
        <v>0</v>
      </c>
      <c r="L2002" s="28"/>
      <c r="M2002" s="17" t="str">
        <f>IF((C2002=12),VLOOKUP(L2002,'12 лет'!$W$5:$X$85,2),IF((C2002=13),VLOOKUP(L2002,'13 лет'!$W$5:$X$84,2),IF((C2002=14),VLOOKUP(L2002,'14 лет'!$W$5:$X$82,2),IF((C2002=15),VLOOKUP(L2002,'15 лет'!$U$5:$V$82,2),IF((C2002=16),VLOOKUP(L2002,'16 лет'!$U$5:$V$78,2),IF((C2002=17),VLOOKUP(L2002,'17 лет'!$U$5:$V$78,2),IF(C2002&lt;12,"0")))))))</f>
        <v>0</v>
      </c>
      <c r="N2002" s="28"/>
      <c r="O2002" s="17" t="str">
        <f>IF((C2002=15),VLOOKUP(N2002,'15 лет'!$W$5:$X$115,2),IF((C2002=16),VLOOKUP(N2002,'16 лет'!$W$5:$X$113,2),IF((C2002=17),VLOOKUP(N2002,'17 лет'!$W$5:$X$113,2),IF(C2002&lt;15,"0"))))</f>
        <v>0</v>
      </c>
      <c r="P2002" s="11"/>
      <c r="Q2002" s="17">
        <f>IF((C2002&lt;=7),VLOOKUP(P2002,'7 лет'!$U$5:$V$79,2),IF((C2002=8),VLOOKUP(P2002,'8 лет'!$U$5:$V$79,2),IF((C2002=9),VLOOKUP(P2002,'9 лет'!$U$5:$V$79,2),IF((C2002=10),VLOOKUP(P2002,'10 лет'!$U$5:$V$79,2),IF((C2002=11),VLOOKUP(P2002,'11 лет'!$U$5:$V$79,2),IF((C2002=12),VLOOKUP(P2002,'12 лет'!$Y$5:$Z$79,2),IF((C2002=13),VLOOKUP(P2002,'13 лет'!$Y$5:$Z$79,2),IF((C2002=14),VLOOKUP(P2002,'14 лет'!$Y$5:$Z$79,2),IF((C2002=15),VLOOKUP(P2002,'15 лет'!$Y$5:$Z$79,2),IF((C2002=16),VLOOKUP(P2002,'16 лет'!$Y$5:$Z$79,2),IF((C2002=17),VLOOKUP(P2002,'17 лет'!$Y$5:$Z$79,2))))))))))))</f>
        <v>35</v>
      </c>
      <c r="R2002" s="28"/>
      <c r="S2002" s="17">
        <f>IF((C2002&lt;=7),VLOOKUP(R2002,'7 лет'!$W$5:$X$79,2),IF((C2002=8),VLOOKUP(R2002,'8 лет'!$W$5:$X$79,2),IF((C2002=9),VLOOKUP(R2002,'9 лет'!$W$5:$X$79,2),IF((C2002=10),VLOOKUP(R2002,'10 лет'!$W$5:$X$79,2),IF((C2002=11),VLOOKUP(R2002,'11 лет'!$W$5:$X$79,2),IF((C2002=12),VLOOKUP(R2002,'12 лет'!$AA$5:$AB$79,2),IF((C2002=13),VLOOKUP(R2002,'13 лет'!$AA$5:$AB$79,2),IF((C2002=14),VLOOKUP(R2002,'14 лет'!$AA$5:$AB$79,2),IF((C2002=15),VLOOKUP(R2002,'15 лет'!$AA$5:$AB$79,2),IF((C2002=16),VLOOKUP(R2002,'16 лет'!$AA$5:$AB$79,2),IF((C2002=17),VLOOKUP(R2002,'17 лет'!$AA$5:$AB$79,2))))))))))))</f>
        <v>0</v>
      </c>
      <c r="T2002" s="35">
        <f t="shared" si="95"/>
        <v>35</v>
      </c>
      <c r="U2002" s="4">
        <f>'Личное первенство девушки'!U296</f>
        <v>7</v>
      </c>
      <c r="V2002" s="120"/>
      <c r="W2002" s="111"/>
      <c r="X2002" t="str">
        <f>P1988</f>
        <v>Субъект РФ 48</v>
      </c>
    </row>
    <row r="2003" spans="1:24" ht="18.75">
      <c r="A2003" s="28">
        <v>3</v>
      </c>
      <c r="B2003" s="80"/>
      <c r="C2003" s="28"/>
      <c r="D2003" s="28"/>
      <c r="E2003" s="17">
        <f>IF((C2003&lt;=7),VLOOKUP(D2003,'7 лет'!$M$5:$N$78,2),IF((C2003=8),VLOOKUP(D2003,'8 лет'!$M$5:$N$78,2),IF((C2003=9),VLOOKUP(D2003,'9 лет'!$M$5:$N$78,2),IF((C2003=10),VLOOKUP(D2003,'10 лет'!$M$5:$N$78,2),IF((C2003=11),VLOOKUP(D2003,'11 лет'!$M$5:$N$78,2),IF((C2003=12),VLOOKUP(D2003,'12 лет'!$O$5:$P$78,2),IF((C2003=13),VLOOKUP(D2003,'13 лет'!$O$5:$P$78,2),IF((C2003=14),VLOOKUP(D2003,'14 лет'!$O$5:$P$78,2),IF((C2003=15),VLOOKUP(D2003,'15 лет'!$O$5:$P$78,2),IF((C2003=16),VLOOKUP(D2003,'16 лет'!$O$5:$P$78,2),IF((C2003=17),VLOOKUP(D2003,'17 лет'!$O$5:$P$78,2))))))))))))</f>
        <v>0</v>
      </c>
      <c r="F2003" s="28"/>
      <c r="G2003" s="17">
        <f>IF((C2003&lt;=7),VLOOKUP(F2003,'7 лет'!$O$5:$P$79,2),IF((C2003=8),VLOOKUP(F2003,'8 лет'!$O$5:$P$79,2),IF((C2003=9),VLOOKUP(F2003,'9 лет'!$O$5:$P$79,2),IF((C2003=10),VLOOKUP(F2003,'10 лет'!$O$5:$P$79,2),IF((C2003=11),VLOOKUP(F2003,'11 лет'!$O$5:$P$79,2),IF((C2003=12),VLOOKUP(F2003,'12 лет'!$Q$5:$R$79,2),IF((C2003=13),VLOOKUP(F2003,'13 лет'!$Q$5:$R$79,2),IF((C2003=14),VLOOKUP(F2003,'14 лет'!$Q$5:$R$79,2),IF((C2003=15),VLOOKUP(F2003,'15 лет'!$Q$5:$R$79,2),IF((C2003=16),VLOOKUP(F2003,'16 лет'!$Q$5:$R$79,2),IF((C2003=17),VLOOKUP(F2003,'17 лет'!$Q$5:$R$79,2))))))))))))</f>
        <v>0</v>
      </c>
      <c r="H2003" s="28"/>
      <c r="I2003" s="17">
        <f>IF((C2003&lt;=7),VLOOKUP(H2003,'7 лет'!$Q$5:$R$79,2),IF((C2003=8),VLOOKUP(H2003,'8 лет'!$Q$5:$R$79,2),IF((C2003=9),VLOOKUP(H2003,'9 лет'!$Q$5:$R$79,2),IF((C2003=10),VLOOKUP(H2003,'10 лет'!$Q$5:$R$79,2),IF((C2003=11),VLOOKUP(H2003,'11 лет'!$Q$5:$R$79,2),IF((C2003=12),VLOOKUP(H2003,'12 лет'!$S$5:$T$79,2),IF((C2003=13),VLOOKUP(H2003,'13 лет'!$S$5:$T$79,2),IF((C2003=14),VLOOKUP(H2003,'14 лет'!$S$5:$T$79,2),IF((C2003=15),VLOOKUP(H2003,'15 лет'!$S$5:$T$79,2),IF((C2003=16),VLOOKUP(H2003,'16 лет'!$S$5:$T$79,2),IF((C2003=17),VLOOKUP(H2003,'17 лет'!$S$5:$T$79,2))))))))))))</f>
        <v>0</v>
      </c>
      <c r="J2003" s="28"/>
      <c r="K2003" s="17">
        <f>IF((C2003&lt;=7),VLOOKUP(J2003,'7 лет'!$S$5:$T$79,2),IF((C2003=8),VLOOKUP(J2003,'8 лет'!$S$5:$T$79,2),IF((C2003=9),VLOOKUP(J2003,'9 лет'!$S$5:$T$79,2),IF((C2003=10),VLOOKUP(J2003,'10 лет'!$S$5:$T$79,2),IF((C2003=11),VLOOKUP(J2003,'11 лет'!$S$5:$T$79,2),IF((C2003=12),VLOOKUP(J2003,'12 лет'!$U$5:$V$79,2),IF((C2003=13),VLOOKUP(J2003,'13 лет'!$U$5:$V$79,2),IF((C2003=14),VLOOKUP(J2003,'14 лет'!$U$5:$V$79,2),IF(C2003&gt;=15,"0")))))))))</f>
        <v>0</v>
      </c>
      <c r="L2003" s="28"/>
      <c r="M2003" s="17" t="str">
        <f>IF((C2003=12),VLOOKUP(L2003,'12 лет'!$W$5:$X$85,2),IF((C2003=13),VLOOKUP(L2003,'13 лет'!$W$5:$X$84,2),IF((C2003=14),VLOOKUP(L2003,'14 лет'!$W$5:$X$82,2),IF((C2003=15),VLOOKUP(L2003,'15 лет'!$U$5:$V$82,2),IF((C2003=16),VLOOKUP(L2003,'16 лет'!$U$5:$V$78,2),IF((C2003=17),VLOOKUP(L2003,'17 лет'!$U$5:$V$78,2),IF(C2003&lt;12,"0")))))))</f>
        <v>0</v>
      </c>
      <c r="N2003" s="28"/>
      <c r="O2003" s="17" t="str">
        <f>IF((C2003=15),VLOOKUP(N2003,'15 лет'!$W$5:$X$115,2),IF((C2003=16),VLOOKUP(N2003,'16 лет'!$W$5:$X$113,2),IF((C2003=17),VLOOKUP(N2003,'17 лет'!$W$5:$X$113,2),IF(C2003&lt;15,"0"))))</f>
        <v>0</v>
      </c>
      <c r="P2003" s="11"/>
      <c r="Q2003" s="17">
        <f>IF((C2003&lt;=7),VLOOKUP(P2003,'7 лет'!$U$5:$V$79,2),IF((C2003=8),VLOOKUP(P2003,'8 лет'!$U$5:$V$79,2),IF((C2003=9),VLOOKUP(P2003,'9 лет'!$U$5:$V$79,2),IF((C2003=10),VLOOKUP(P2003,'10 лет'!$U$5:$V$79,2),IF((C2003=11),VLOOKUP(P2003,'11 лет'!$U$5:$V$79,2),IF((C2003=12),VLOOKUP(P2003,'12 лет'!$Y$5:$Z$79,2),IF((C2003=13),VLOOKUP(P2003,'13 лет'!$Y$5:$Z$79,2),IF((C2003=14),VLOOKUP(P2003,'14 лет'!$Y$5:$Z$79,2),IF((C2003=15),VLOOKUP(P2003,'15 лет'!$Y$5:$Z$79,2),IF((C2003=16),VLOOKUP(P2003,'16 лет'!$Y$5:$Z$79,2),IF((C2003=17),VLOOKUP(P2003,'17 лет'!$Y$5:$Z$79,2))))))))))))</f>
        <v>35</v>
      </c>
      <c r="R2003" s="28"/>
      <c r="S2003" s="17">
        <f>IF((C2003&lt;=7),VLOOKUP(R2003,'7 лет'!$W$5:$X$79,2),IF((C2003=8),VLOOKUP(R2003,'8 лет'!$W$5:$X$79,2),IF((C2003=9),VLOOKUP(R2003,'9 лет'!$W$5:$X$79,2),IF((C2003=10),VLOOKUP(R2003,'10 лет'!$W$5:$X$79,2),IF((C2003=11),VLOOKUP(R2003,'11 лет'!$W$5:$X$79,2),IF((C2003=12),VLOOKUP(R2003,'12 лет'!$AA$5:$AB$79,2),IF((C2003=13),VLOOKUP(R2003,'13 лет'!$AA$5:$AB$79,2),IF((C2003=14),VLOOKUP(R2003,'14 лет'!$AA$5:$AB$79,2),IF((C2003=15),VLOOKUP(R2003,'15 лет'!$AA$5:$AB$79,2),IF((C2003=16),VLOOKUP(R2003,'16 лет'!$AA$5:$AB$79,2),IF((C2003=17),VLOOKUP(R2003,'17 лет'!$AA$5:$AB$79,2))))))))))))</f>
        <v>0</v>
      </c>
      <c r="T2003" s="35">
        <f t="shared" si="95"/>
        <v>35</v>
      </c>
      <c r="U2003" s="4">
        <f>'Личное первенство девушки'!U297</f>
        <v>7</v>
      </c>
      <c r="V2003" s="120"/>
      <c r="W2003" s="111"/>
      <c r="X2003" t="str">
        <f>P1988</f>
        <v>Субъект РФ 48</v>
      </c>
    </row>
    <row r="2004" spans="1:24" ht="18.75">
      <c r="A2004" s="28">
        <v>4</v>
      </c>
      <c r="B2004" s="80"/>
      <c r="C2004" s="28"/>
      <c r="D2004" s="28"/>
      <c r="E2004" s="17">
        <f>IF((C2004&lt;=7),VLOOKUP(D2004,'7 лет'!$M$5:$N$78,2),IF((C2004=8),VLOOKUP(D2004,'8 лет'!$M$5:$N$78,2),IF((C2004=9),VLOOKUP(D2004,'9 лет'!$M$5:$N$78,2),IF((C2004=10),VLOOKUP(D2004,'10 лет'!$M$5:$N$78,2),IF((C2004=11),VLOOKUP(D2004,'11 лет'!$M$5:$N$78,2),IF((C2004=12),VLOOKUP(D2004,'12 лет'!$O$5:$P$78,2),IF((C2004=13),VLOOKUP(D2004,'13 лет'!$O$5:$P$78,2),IF((C2004=14),VLOOKUP(D2004,'14 лет'!$O$5:$P$78,2),IF((C2004=15),VLOOKUP(D2004,'15 лет'!$O$5:$P$78,2),IF((C2004=16),VLOOKUP(D2004,'16 лет'!$O$5:$P$78,2),IF((C2004=17),VLOOKUP(D2004,'17 лет'!$O$5:$P$78,2))))))))))))</f>
        <v>0</v>
      </c>
      <c r="F2004" s="28"/>
      <c r="G2004" s="17">
        <f>IF((C2004&lt;=7),VLOOKUP(F2004,'7 лет'!$O$5:$P$79,2),IF((C2004=8),VLOOKUP(F2004,'8 лет'!$O$5:$P$79,2),IF((C2004=9),VLOOKUP(F2004,'9 лет'!$O$5:$P$79,2),IF((C2004=10),VLOOKUP(F2004,'10 лет'!$O$5:$P$79,2),IF((C2004=11),VLOOKUP(F2004,'11 лет'!$O$5:$P$79,2),IF((C2004=12),VLOOKUP(F2004,'12 лет'!$Q$5:$R$79,2),IF((C2004=13),VLOOKUP(F2004,'13 лет'!$Q$5:$R$79,2),IF((C2004=14),VLOOKUP(F2004,'14 лет'!$Q$5:$R$79,2),IF((C2004=15),VLOOKUP(F2004,'15 лет'!$Q$5:$R$79,2),IF((C2004=16),VLOOKUP(F2004,'16 лет'!$Q$5:$R$79,2),IF((C2004=17),VLOOKUP(F2004,'17 лет'!$Q$5:$R$79,2))))))))))))</f>
        <v>0</v>
      </c>
      <c r="H2004" s="28"/>
      <c r="I2004" s="17">
        <f>IF((C2004&lt;=7),VLOOKUP(H2004,'7 лет'!$Q$5:$R$79,2),IF((C2004=8),VLOOKUP(H2004,'8 лет'!$Q$5:$R$79,2),IF((C2004=9),VLOOKUP(H2004,'9 лет'!$Q$5:$R$79,2),IF((C2004=10),VLOOKUP(H2004,'10 лет'!$Q$5:$R$79,2),IF((C2004=11),VLOOKUP(H2004,'11 лет'!$Q$5:$R$79,2),IF((C2004=12),VLOOKUP(H2004,'12 лет'!$S$5:$T$79,2),IF((C2004=13),VLOOKUP(H2004,'13 лет'!$S$5:$T$79,2),IF((C2004=14),VLOOKUP(H2004,'14 лет'!$S$5:$T$79,2),IF((C2004=15),VLOOKUP(H2004,'15 лет'!$S$5:$T$79,2),IF((C2004=16),VLOOKUP(H2004,'16 лет'!$S$5:$T$79,2),IF((C2004=17),VLOOKUP(H2004,'17 лет'!$S$5:$T$79,2))))))))))))</f>
        <v>0</v>
      </c>
      <c r="J2004" s="28"/>
      <c r="K2004" s="17">
        <f>IF((C2004&lt;=7),VLOOKUP(J2004,'7 лет'!$S$5:$T$79,2),IF((C2004=8),VLOOKUP(J2004,'8 лет'!$S$5:$T$79,2),IF((C2004=9),VLOOKUP(J2004,'9 лет'!$S$5:$T$79,2),IF((C2004=10),VLOOKUP(J2004,'10 лет'!$S$5:$T$79,2),IF((C2004=11),VLOOKUP(J2004,'11 лет'!$S$5:$T$79,2),IF((C2004=12),VLOOKUP(J2004,'12 лет'!$U$5:$V$79,2),IF((C2004=13),VLOOKUP(J2004,'13 лет'!$U$5:$V$79,2),IF((C2004=14),VLOOKUP(J2004,'14 лет'!$U$5:$V$79,2),IF(C2004&gt;=15,"0")))))))))</f>
        <v>0</v>
      </c>
      <c r="L2004" s="28"/>
      <c r="M2004" s="17" t="str">
        <f>IF((C2004=12),VLOOKUP(L2004,'12 лет'!$W$5:$X$85,2),IF((C2004=13),VLOOKUP(L2004,'13 лет'!$W$5:$X$84,2),IF((C2004=14),VLOOKUP(L2004,'14 лет'!$W$5:$X$82,2),IF((C2004=15),VLOOKUP(L2004,'15 лет'!$U$5:$V$82,2),IF((C2004=16),VLOOKUP(L2004,'16 лет'!$U$5:$V$78,2),IF((C2004=17),VLOOKUP(L2004,'17 лет'!$U$5:$V$78,2),IF(C2004&lt;12,"0")))))))</f>
        <v>0</v>
      </c>
      <c r="N2004" s="28"/>
      <c r="O2004" s="17" t="str">
        <f>IF((C2004=15),VLOOKUP(N2004,'15 лет'!$W$5:$X$115,2),IF((C2004=16),VLOOKUP(N2004,'16 лет'!$W$5:$X$113,2),IF((C2004=17),VLOOKUP(N2004,'17 лет'!$W$5:$X$113,2),IF(C2004&lt;15,"0"))))</f>
        <v>0</v>
      </c>
      <c r="P2004" s="11"/>
      <c r="Q2004" s="17">
        <f>IF((C2004&lt;=7),VLOOKUP(P2004,'7 лет'!$U$5:$V$79,2),IF((C2004=8),VLOOKUP(P2004,'8 лет'!$U$5:$V$79,2),IF((C2004=9),VLOOKUP(P2004,'9 лет'!$U$5:$V$79,2),IF((C2004=10),VLOOKUP(P2004,'10 лет'!$U$5:$V$79,2),IF((C2004=11),VLOOKUP(P2004,'11 лет'!$U$5:$V$79,2),IF((C2004=12),VLOOKUP(P2004,'12 лет'!$Y$5:$Z$79,2),IF((C2004=13),VLOOKUP(P2004,'13 лет'!$Y$5:$Z$79,2),IF((C2004=14),VLOOKUP(P2004,'14 лет'!$Y$5:$Z$79,2),IF((C2004=15),VLOOKUP(P2004,'15 лет'!$Y$5:$Z$79,2),IF((C2004=16),VLOOKUP(P2004,'16 лет'!$Y$5:$Z$79,2),IF((C2004=17),VLOOKUP(P2004,'17 лет'!$Y$5:$Z$79,2))))))))))))</f>
        <v>35</v>
      </c>
      <c r="R2004" s="28"/>
      <c r="S2004" s="17">
        <f>IF((C2004&lt;=7),VLOOKUP(R2004,'7 лет'!$W$5:$X$79,2),IF((C2004=8),VLOOKUP(R2004,'8 лет'!$W$5:$X$79,2),IF((C2004=9),VLOOKUP(R2004,'9 лет'!$W$5:$X$79,2),IF((C2004=10),VLOOKUP(R2004,'10 лет'!$W$5:$X$79,2),IF((C2004=11),VLOOKUP(R2004,'11 лет'!$W$5:$X$79,2),IF((C2004=12),VLOOKUP(R2004,'12 лет'!$AA$5:$AB$79,2),IF((C2004=13),VLOOKUP(R2004,'13 лет'!$AA$5:$AB$79,2),IF((C2004=14),VLOOKUP(R2004,'14 лет'!$AA$5:$AB$79,2),IF((C2004=15),VLOOKUP(R2004,'15 лет'!$AA$5:$AB$79,2),IF((C2004=16),VLOOKUP(R2004,'16 лет'!$AA$5:$AB$79,2),IF((C2004=17),VLOOKUP(R2004,'17 лет'!$AA$5:$AB$79,2))))))))))))</f>
        <v>0</v>
      </c>
      <c r="T2004" s="35">
        <f t="shared" si="95"/>
        <v>35</v>
      </c>
      <c r="U2004" s="4">
        <f>'Личное первенство девушки'!U298</f>
        <v>7</v>
      </c>
      <c r="V2004" s="120"/>
      <c r="W2004" s="111"/>
      <c r="X2004" t="str">
        <f>P1988</f>
        <v>Субъект РФ 48</v>
      </c>
    </row>
    <row r="2005" spans="1:24" ht="18.75">
      <c r="A2005" s="28">
        <v>5</v>
      </c>
      <c r="B2005" s="84"/>
      <c r="C2005" s="30"/>
      <c r="D2005" s="14"/>
      <c r="E2005" s="17">
        <f>IF((C2005&lt;=7),VLOOKUP(D2005,'7 лет'!$M$5:$N$78,2),IF((C2005=8),VLOOKUP(D2005,'8 лет'!$M$5:$N$78,2),IF((C2005=9),VLOOKUP(D2005,'9 лет'!$M$5:$N$78,2),IF((C2005=10),VLOOKUP(D2005,'10 лет'!$M$5:$N$78,2),IF((C2005=11),VLOOKUP(D2005,'11 лет'!$M$5:$N$78,2),IF((C2005=12),VLOOKUP(D2005,'12 лет'!$O$5:$P$78,2),IF((C2005=13),VLOOKUP(D2005,'13 лет'!$O$5:$P$78,2),IF((C2005=14),VLOOKUP(D2005,'14 лет'!$O$5:$P$78,2),IF((C2005=15),VLOOKUP(D2005,'15 лет'!$O$5:$P$78,2),IF((C2005=16),VLOOKUP(D2005,'16 лет'!$O$5:$P$78,2),IF((C2005=17),VLOOKUP(D2005,'17 лет'!$O$5:$P$78,2))))))))))))</f>
        <v>0</v>
      </c>
      <c r="F2005" s="14"/>
      <c r="G2005" s="17">
        <f>IF((C2005&lt;=7),VLOOKUP(F2005,'7 лет'!$O$5:$P$79,2),IF((C2005=8),VLOOKUP(F2005,'8 лет'!$O$5:$P$79,2),IF((C2005=9),VLOOKUP(F2005,'9 лет'!$O$5:$P$79,2),IF((C2005=10),VLOOKUP(F2005,'10 лет'!$O$5:$P$79,2),IF((C2005=11),VLOOKUP(F2005,'11 лет'!$O$5:$P$79,2),IF((C2005=12),VLOOKUP(F2005,'12 лет'!$Q$5:$R$79,2),IF((C2005=13),VLOOKUP(F2005,'13 лет'!$Q$5:$R$79,2),IF((C2005=14),VLOOKUP(F2005,'14 лет'!$Q$5:$R$79,2),IF((C2005=15),VLOOKUP(F2005,'15 лет'!$Q$5:$R$79,2),IF((C2005=16),VLOOKUP(F2005,'16 лет'!$Q$5:$R$79,2),IF((C2005=17),VLOOKUP(F2005,'17 лет'!$Q$5:$R$79,2))))))))))))</f>
        <v>0</v>
      </c>
      <c r="H2005" s="14"/>
      <c r="I2005" s="17">
        <f>IF((C2005&lt;=7),VLOOKUP(H2005,'7 лет'!$Q$5:$R$79,2),IF((C2005=8),VLOOKUP(H2005,'8 лет'!$Q$5:$R$79,2),IF((C2005=9),VLOOKUP(H2005,'9 лет'!$Q$5:$R$79,2),IF((C2005=10),VLOOKUP(H2005,'10 лет'!$Q$5:$R$79,2),IF((C2005=11),VLOOKUP(H2005,'11 лет'!$Q$5:$R$79,2),IF((C2005=12),VLOOKUP(H2005,'12 лет'!$S$5:$T$79,2),IF((C2005=13),VLOOKUP(H2005,'13 лет'!$S$5:$T$79,2),IF((C2005=14),VLOOKUP(H2005,'14 лет'!$S$5:$T$79,2),IF((C2005=15),VLOOKUP(H2005,'15 лет'!$S$5:$T$79,2),IF((C2005=16),VLOOKUP(H2005,'16 лет'!$S$5:$T$79,2),IF((C2005=17),VLOOKUP(H2005,'17 лет'!$S$5:$T$79,2))))))))))))</f>
        <v>0</v>
      </c>
      <c r="J2005" s="14"/>
      <c r="K2005" s="17">
        <f>IF((C2005&lt;=7),VLOOKUP(J2005,'7 лет'!$S$5:$T$79,2),IF((C2005=8),VLOOKUP(J2005,'8 лет'!$S$5:$T$79,2),IF((C2005=9),VLOOKUP(J2005,'9 лет'!$S$5:$T$79,2),IF((C2005=10),VLOOKUP(J2005,'10 лет'!$S$5:$T$79,2),IF((C2005=11),VLOOKUP(J2005,'11 лет'!$S$5:$T$79,2),IF((C2005=12),VLOOKUP(J2005,'12 лет'!$U$5:$V$79,2),IF((C2005=13),VLOOKUP(J2005,'13 лет'!$U$5:$V$79,2),IF((C2005=14),VLOOKUP(J2005,'14 лет'!$U$5:$V$79,2),IF(C2005&gt;=15,"0")))))))))</f>
        <v>0</v>
      </c>
      <c r="L2005" s="28"/>
      <c r="M2005" s="17" t="str">
        <f>IF((C2005=12),VLOOKUP(L2005,'12 лет'!$W$5:$X$85,2),IF((C2005=13),VLOOKUP(L2005,'13 лет'!$W$5:$X$84,2),IF((C2005=14),VLOOKUP(L2005,'14 лет'!$W$5:$X$82,2),IF((C2005=15),VLOOKUP(L2005,'15 лет'!$U$5:$V$82,2),IF((C2005=16),VLOOKUP(L2005,'16 лет'!$U$5:$V$78,2),IF((C2005=17),VLOOKUP(L2005,'17 лет'!$U$5:$V$78,2),IF(C2005&lt;12,"0")))))))</f>
        <v>0</v>
      </c>
      <c r="N2005" s="14"/>
      <c r="O2005" s="17" t="str">
        <f>IF((C2005=15),VLOOKUP(N2005,'15 лет'!$W$5:$X$115,2),IF((C2005=16),VLOOKUP(N2005,'16 лет'!$W$5:$X$113,2),IF((C2005=17),VLOOKUP(N2005,'17 лет'!$W$5:$X$113,2),IF(C2005&lt;15,"0"))))</f>
        <v>0</v>
      </c>
      <c r="P2005" s="14"/>
      <c r="Q2005" s="17">
        <f>IF((C2005&lt;=7),VLOOKUP(P2005,'7 лет'!$U$5:$V$79,2),IF((C2005=8),VLOOKUP(P2005,'8 лет'!$U$5:$V$79,2),IF((C2005=9),VLOOKUP(P2005,'9 лет'!$U$5:$V$79,2),IF((C2005=10),VLOOKUP(P2005,'10 лет'!$U$5:$V$79,2),IF((C2005=11),VLOOKUP(P2005,'11 лет'!$U$5:$V$79,2),IF((C2005=12),VLOOKUP(P2005,'12 лет'!$Y$5:$Z$79,2),IF((C2005=13),VLOOKUP(P2005,'13 лет'!$Y$5:$Z$79,2),IF((C2005=14),VLOOKUP(P2005,'14 лет'!$Y$5:$Z$79,2),IF((C2005=15),VLOOKUP(P2005,'15 лет'!$Y$5:$Z$79,2),IF((C2005=16),VLOOKUP(P2005,'16 лет'!$Y$5:$Z$79,2),IF((C2005=17),VLOOKUP(P2005,'17 лет'!$Y$5:$Z$79,2))))))))))))</f>
        <v>35</v>
      </c>
      <c r="R2005" s="14"/>
      <c r="S2005" s="17">
        <f>IF((C2005&lt;=7),VLOOKUP(R2005,'7 лет'!$W$5:$X$79,2),IF((C2005=8),VLOOKUP(R2005,'8 лет'!$W$5:$X$79,2),IF((C2005=9),VLOOKUP(R2005,'9 лет'!$W$5:$X$79,2),IF((C2005=10),VLOOKUP(R2005,'10 лет'!$W$5:$X$79,2),IF((C2005=11),VLOOKUP(R2005,'11 лет'!$W$5:$X$79,2),IF((C2005=12),VLOOKUP(R2005,'12 лет'!$AA$5:$AB$79,2),IF((C2005=13),VLOOKUP(R2005,'13 лет'!$AA$5:$AB$79,2),IF((C2005=14),VLOOKUP(R2005,'14 лет'!$AA$5:$AB$79,2),IF((C2005=15),VLOOKUP(R2005,'15 лет'!$AA$5:$AB$79,2),IF((C2005=16),VLOOKUP(R2005,'16 лет'!$AA$5:$AB$79,2),IF((C2005=17),VLOOKUP(R2005,'17 лет'!$AA$5:$AB$79,2))))))))))))</f>
        <v>0</v>
      </c>
      <c r="T2005" s="35">
        <f t="shared" si="95"/>
        <v>35</v>
      </c>
      <c r="U2005" s="4">
        <f>'Личное первенство девушки'!U299</f>
        <v>7</v>
      </c>
      <c r="V2005" s="120"/>
      <c r="W2005" s="111"/>
      <c r="X2005" t="str">
        <f>P1988</f>
        <v>Субъект РФ 48</v>
      </c>
    </row>
    <row r="2006" spans="1:24" ht="18.75">
      <c r="A2006" s="28">
        <v>6</v>
      </c>
      <c r="B2006" s="84"/>
      <c r="C2006" s="30"/>
      <c r="D2006" s="14"/>
      <c r="E2006" s="17">
        <f>IF((C2006&lt;=7),VLOOKUP(D2006,'7 лет'!$M$5:$N$78,2),IF((C2006=8),VLOOKUP(D2006,'8 лет'!$M$5:$N$78,2),IF((C2006=9),VLOOKUP(D2006,'9 лет'!$M$5:$N$78,2),IF((C2006=10),VLOOKUP(D2006,'10 лет'!$M$5:$N$78,2),IF((C2006=11),VLOOKUP(D2006,'11 лет'!$M$5:$N$78,2),IF((C2006=12),VLOOKUP(D2006,'12 лет'!$O$5:$P$78,2),IF((C2006=13),VLOOKUP(D2006,'13 лет'!$O$5:$P$78,2),IF((C2006=14),VLOOKUP(D2006,'14 лет'!$O$5:$P$78,2),IF((C2006=15),VLOOKUP(D2006,'15 лет'!$O$5:$P$78,2),IF((C2006=16),VLOOKUP(D2006,'16 лет'!$O$5:$P$78,2),IF((C2006=17),VLOOKUP(D2006,'17 лет'!$O$5:$P$78,2))))))))))))</f>
        <v>0</v>
      </c>
      <c r="F2006" s="14"/>
      <c r="G2006" s="17">
        <f>IF((C2006&lt;=7),VLOOKUP(F2006,'7 лет'!$O$5:$P$79,2),IF((C2006=8),VLOOKUP(F2006,'8 лет'!$O$5:$P$79,2),IF((C2006=9),VLOOKUP(F2006,'9 лет'!$O$5:$P$79,2),IF((C2006=10),VLOOKUP(F2006,'10 лет'!$O$5:$P$79,2),IF((C2006=11),VLOOKUP(F2006,'11 лет'!$O$5:$P$79,2),IF((C2006=12),VLOOKUP(F2006,'12 лет'!$Q$5:$R$79,2),IF((C2006=13),VLOOKUP(F2006,'13 лет'!$Q$5:$R$79,2),IF((C2006=14),VLOOKUP(F2006,'14 лет'!$Q$5:$R$79,2),IF((C2006=15),VLOOKUP(F2006,'15 лет'!$Q$5:$R$79,2),IF((C2006=16),VLOOKUP(F2006,'16 лет'!$Q$5:$R$79,2),IF((C2006=17),VLOOKUP(F2006,'17 лет'!$Q$5:$R$79,2))))))))))))</f>
        <v>0</v>
      </c>
      <c r="H2006" s="14"/>
      <c r="I2006" s="17">
        <f>IF((C2006&lt;=7),VLOOKUP(H2006,'7 лет'!$Q$5:$R$79,2),IF((C2006=8),VLOOKUP(H2006,'8 лет'!$Q$5:$R$79,2),IF((C2006=9),VLOOKUP(H2006,'9 лет'!$Q$5:$R$79,2),IF((C2006=10),VLOOKUP(H2006,'10 лет'!$Q$5:$R$79,2),IF((C2006=11),VLOOKUP(H2006,'11 лет'!$Q$5:$R$79,2),IF((C2006=12),VLOOKUP(H2006,'12 лет'!$S$5:$T$79,2),IF((C2006=13),VLOOKUP(H2006,'13 лет'!$S$5:$T$79,2),IF((C2006=14),VLOOKUP(H2006,'14 лет'!$S$5:$T$79,2),IF((C2006=15),VLOOKUP(H2006,'15 лет'!$S$5:$T$79,2),IF((C2006=16),VLOOKUP(H2006,'16 лет'!$S$5:$T$79,2),IF((C2006=17),VLOOKUP(H2006,'17 лет'!$S$5:$T$79,2))))))))))))</f>
        <v>0</v>
      </c>
      <c r="J2006" s="14"/>
      <c r="K2006" s="17">
        <f>IF((C2006&lt;=7),VLOOKUP(J2006,'7 лет'!$S$5:$T$79,2),IF((C2006=8),VLOOKUP(J2006,'8 лет'!$S$5:$T$79,2),IF((C2006=9),VLOOKUP(J2006,'9 лет'!$S$5:$T$79,2),IF((C2006=10),VLOOKUP(J2006,'10 лет'!$S$5:$T$79,2),IF((C2006=11),VLOOKUP(J2006,'11 лет'!$S$5:$T$79,2),IF((C2006=12),VLOOKUP(J2006,'12 лет'!$U$5:$V$79,2),IF((C2006=13),VLOOKUP(J2006,'13 лет'!$U$5:$V$79,2),IF((C2006=14),VLOOKUP(J2006,'14 лет'!$U$5:$V$79,2),IF(C2006&gt;=15,"0")))))))))</f>
        <v>0</v>
      </c>
      <c r="L2006" s="28"/>
      <c r="M2006" s="17" t="str">
        <f>IF((C2006=12),VLOOKUP(L2006,'12 лет'!$W$5:$X$85,2),IF((C2006=13),VLOOKUP(L2006,'13 лет'!$W$5:$X$84,2),IF((C2006=14),VLOOKUP(L2006,'14 лет'!$W$5:$X$82,2),IF((C2006=15),VLOOKUP(L2006,'15 лет'!$U$5:$V$82,2),IF((C2006=16),VLOOKUP(L2006,'16 лет'!$U$5:$V$78,2),IF((C2006=17),VLOOKUP(L2006,'17 лет'!$U$5:$V$78,2),IF(C2006&lt;12,"0")))))))</f>
        <v>0</v>
      </c>
      <c r="N2006" s="14"/>
      <c r="O2006" s="17" t="str">
        <f>IF((C2006=15),VLOOKUP(N2006,'15 лет'!$W$5:$X$115,2),IF((C2006=16),VLOOKUP(N2006,'16 лет'!$W$5:$X$113,2),IF((C2006=17),VLOOKUP(N2006,'17 лет'!$W$5:$X$113,2),IF(C2006&lt;15,"0"))))</f>
        <v>0</v>
      </c>
      <c r="P2006" s="14"/>
      <c r="Q2006" s="17">
        <f>IF((C2006&lt;=7),VLOOKUP(P2006,'7 лет'!$U$5:$V$79,2),IF((C2006=8),VLOOKUP(P2006,'8 лет'!$U$5:$V$79,2),IF((C2006=9),VLOOKUP(P2006,'9 лет'!$U$5:$V$79,2),IF((C2006=10),VLOOKUP(P2006,'10 лет'!$U$5:$V$79,2),IF((C2006=11),VLOOKUP(P2006,'11 лет'!$U$5:$V$79,2),IF((C2006=12),VLOOKUP(P2006,'12 лет'!$Y$5:$Z$79,2),IF((C2006=13),VLOOKUP(P2006,'13 лет'!$Y$5:$Z$79,2),IF((C2006=14),VLOOKUP(P2006,'14 лет'!$Y$5:$Z$79,2),IF((C2006=15),VLOOKUP(P2006,'15 лет'!$Y$5:$Z$79,2),IF((C2006=16),VLOOKUP(P2006,'16 лет'!$Y$5:$Z$79,2),IF((C2006=17),VLOOKUP(P2006,'17 лет'!$Y$5:$Z$79,2))))))))))))</f>
        <v>35</v>
      </c>
      <c r="R2006" s="14"/>
      <c r="S2006" s="17">
        <f>IF((C2006&lt;=7),VLOOKUP(R2006,'7 лет'!$W$5:$X$79,2),IF((C2006=8),VLOOKUP(R2006,'8 лет'!$W$5:$X$79,2),IF((C2006=9),VLOOKUP(R2006,'9 лет'!$W$5:$X$79,2),IF((C2006=10),VLOOKUP(R2006,'10 лет'!$W$5:$X$79,2),IF((C2006=11),VLOOKUP(R2006,'11 лет'!$W$5:$X$79,2),IF((C2006=12),VLOOKUP(R2006,'12 лет'!$AA$5:$AB$79,2),IF((C2006=13),VLOOKUP(R2006,'13 лет'!$AA$5:$AB$79,2),IF((C2006=14),VLOOKUP(R2006,'14 лет'!$AA$5:$AB$79,2),IF((C2006=15),VLOOKUP(R2006,'15 лет'!$AA$5:$AB$79,2),IF((C2006=16),VLOOKUP(R2006,'16 лет'!$AA$5:$AB$79,2),IF((C2006=17),VLOOKUP(R2006,'17 лет'!$AA$5:$AB$79,2))))))))))))</f>
        <v>0</v>
      </c>
      <c r="T2006" s="35">
        <f t="shared" si="95"/>
        <v>35</v>
      </c>
      <c r="U2006" s="4">
        <f>'Личное первенство девушки'!U300</f>
        <v>7</v>
      </c>
      <c r="V2006" s="120"/>
      <c r="W2006" s="111"/>
      <c r="X2006" t="str">
        <f>P1988</f>
        <v>Субъект РФ 48</v>
      </c>
    </row>
    <row r="2007" spans="1:24" ht="18.75">
      <c r="A2007" s="122"/>
      <c r="B2007" s="123"/>
      <c r="C2007" s="123"/>
      <c r="D2007" s="123"/>
      <c r="E2007" s="123"/>
      <c r="F2007" s="123"/>
      <c r="G2007" s="123"/>
      <c r="H2007" s="123"/>
      <c r="I2007" s="123"/>
      <c r="J2007" s="123"/>
      <c r="K2007" s="123"/>
      <c r="L2007" s="123"/>
      <c r="M2007" s="123"/>
      <c r="N2007" s="123"/>
      <c r="O2007" s="123"/>
      <c r="P2007" s="128" t="s">
        <v>293</v>
      </c>
      <c r="Q2007" s="128"/>
      <c r="R2007" s="128"/>
      <c r="S2007" s="129"/>
      <c r="T2007" s="124">
        <f ca="1">SUMPRODUCT(LARGE($T$2001:$T$2006,ROW(INDIRECT("T1:T"&amp;Z17))))</f>
        <v>175</v>
      </c>
      <c r="U2007" s="125"/>
      <c r="V2007" s="120"/>
      <c r="W2007" s="111"/>
    </row>
    <row r="2008" spans="1:24" ht="30" customHeight="1">
      <c r="A2008" s="131"/>
      <c r="B2008" s="132"/>
      <c r="C2008" s="132"/>
      <c r="D2008" s="132"/>
      <c r="E2008" s="132"/>
      <c r="F2008" s="132"/>
      <c r="G2008" s="132"/>
      <c r="H2008" s="132"/>
      <c r="I2008" s="132"/>
      <c r="J2008" s="132"/>
      <c r="K2008" s="132"/>
      <c r="L2008" s="132"/>
      <c r="M2008" s="132"/>
      <c r="N2008" s="132"/>
      <c r="O2008" s="132"/>
      <c r="P2008" s="126" t="s">
        <v>294</v>
      </c>
      <c r="Q2008" s="126"/>
      <c r="R2008" s="126"/>
      <c r="S2008" s="126"/>
      <c r="T2008" s="133">
        <f ca="1">SUM(T1999+T2007)</f>
        <v>425</v>
      </c>
      <c r="U2008" s="134"/>
      <c r="V2008" s="121"/>
      <c r="W2008" s="112"/>
    </row>
    <row r="2009" spans="1:24">
      <c r="A2009" s="15"/>
      <c r="B2009" s="15"/>
      <c r="C2009" s="15"/>
      <c r="D2009" s="15"/>
      <c r="E2009" s="15"/>
      <c r="F2009" s="15"/>
      <c r="G2009" s="15"/>
      <c r="H2009" s="15"/>
      <c r="I2009" s="15"/>
      <c r="J2009" s="15"/>
      <c r="K2009" s="15"/>
      <c r="L2009" s="15"/>
      <c r="M2009" s="15"/>
      <c r="N2009" s="15"/>
      <c r="O2009" s="15"/>
      <c r="P2009" s="15"/>
      <c r="Q2009" s="15"/>
      <c r="R2009" s="15"/>
      <c r="S2009" s="15"/>
      <c r="T2009" s="15"/>
      <c r="W2009" s="83"/>
    </row>
    <row r="2010" spans="1:24">
      <c r="A2010" s="16"/>
      <c r="C2010" s="16"/>
      <c r="D2010" s="16"/>
      <c r="E2010" s="16"/>
      <c r="F2010" s="16"/>
      <c r="G2010" s="16"/>
      <c r="H2010" s="16"/>
      <c r="I2010" s="16"/>
      <c r="J2010" s="16"/>
      <c r="K2010" s="15"/>
      <c r="L2010" s="15"/>
      <c r="M2010" s="16"/>
      <c r="N2010" s="16"/>
      <c r="O2010" s="16"/>
      <c r="P2010" s="16"/>
      <c r="Q2010" s="16"/>
      <c r="R2010" s="16"/>
      <c r="S2010" s="16"/>
      <c r="T2010" s="16"/>
    </row>
    <row r="2011" spans="1:24">
      <c r="A2011" s="16"/>
      <c r="C2011" s="16"/>
      <c r="D2011" s="16"/>
      <c r="E2011" s="16"/>
      <c r="F2011" s="16"/>
      <c r="G2011" s="16"/>
      <c r="H2011" s="16"/>
      <c r="I2011" s="16"/>
      <c r="J2011" s="16"/>
      <c r="K2011" s="15"/>
      <c r="L2011" s="15"/>
      <c r="M2011" s="16"/>
      <c r="N2011" s="16"/>
      <c r="O2011" s="16"/>
      <c r="P2011" s="16"/>
      <c r="Q2011" s="16"/>
      <c r="R2011" s="16"/>
      <c r="S2011" s="16"/>
      <c r="T2011" s="16"/>
    </row>
    <row r="2012" spans="1:24" ht="16.5">
      <c r="A2012" s="15"/>
      <c r="B2012" s="81" t="s">
        <v>181</v>
      </c>
      <c r="C2012" s="15"/>
      <c r="D2012" s="15"/>
      <c r="E2012" s="15"/>
      <c r="F2012" s="15"/>
      <c r="G2012" s="15"/>
      <c r="H2012" s="15"/>
      <c r="I2012" s="15"/>
      <c r="J2012" s="15"/>
      <c r="K2012" s="15"/>
      <c r="L2012" s="15"/>
      <c r="M2012" s="15"/>
      <c r="N2012" s="15"/>
      <c r="O2012" s="15"/>
      <c r="P2012" s="15"/>
      <c r="Q2012" s="15"/>
      <c r="R2012" s="15"/>
      <c r="S2012" s="15"/>
      <c r="T2012" s="15"/>
    </row>
    <row r="2013" spans="1:24">
      <c r="A2013" s="15"/>
      <c r="B2013" s="16"/>
      <c r="C2013" s="16"/>
      <c r="D2013" s="15"/>
      <c r="E2013" s="15"/>
      <c r="F2013" s="15"/>
      <c r="G2013" s="15"/>
      <c r="H2013" s="15"/>
      <c r="I2013" s="15"/>
      <c r="J2013" s="15"/>
      <c r="K2013" s="15"/>
      <c r="L2013" s="15"/>
      <c r="M2013" s="15"/>
      <c r="N2013" s="15"/>
      <c r="O2013" s="15"/>
      <c r="P2013" s="15"/>
      <c r="Q2013" s="15"/>
      <c r="R2013" s="15"/>
      <c r="S2013" s="15"/>
      <c r="T2013" s="15"/>
    </row>
    <row r="2014" spans="1:24">
      <c r="A2014" s="15"/>
      <c r="B2014" s="15"/>
      <c r="C2014" s="16"/>
      <c r="D2014" s="15"/>
      <c r="E2014" s="15"/>
      <c r="F2014" s="15"/>
      <c r="G2014" s="15"/>
      <c r="H2014" s="15"/>
      <c r="I2014" s="15"/>
      <c r="J2014" s="15"/>
      <c r="K2014" s="15"/>
      <c r="L2014" s="15"/>
      <c r="M2014" s="15"/>
      <c r="N2014" s="15"/>
      <c r="O2014" s="15"/>
      <c r="P2014" s="15"/>
      <c r="Q2014" s="15"/>
      <c r="R2014" s="15"/>
      <c r="S2014" s="15"/>
      <c r="T2014" s="15"/>
    </row>
    <row r="2015" spans="1:24" ht="16.5">
      <c r="A2015" s="15"/>
      <c r="B2015" s="81" t="s">
        <v>182</v>
      </c>
      <c r="C2015" s="16"/>
      <c r="D2015" s="15"/>
      <c r="E2015" s="15"/>
      <c r="F2015" s="15"/>
      <c r="G2015" s="15"/>
      <c r="H2015" s="15"/>
      <c r="I2015" s="15"/>
      <c r="J2015" s="15"/>
      <c r="K2015" s="15"/>
      <c r="L2015" s="15"/>
      <c r="M2015" s="15"/>
      <c r="N2015" s="15"/>
      <c r="O2015" s="15"/>
      <c r="P2015" s="15"/>
      <c r="Q2015" s="15"/>
      <c r="R2015" s="15"/>
      <c r="S2015" s="15"/>
      <c r="T2015" s="15"/>
    </row>
    <row r="2017" spans="1:23" ht="18.75">
      <c r="A2017" s="113" t="s">
        <v>999</v>
      </c>
      <c r="B2017" s="113"/>
      <c r="C2017" s="113"/>
      <c r="D2017" s="113"/>
      <c r="E2017" s="113"/>
      <c r="F2017" s="113"/>
      <c r="G2017" s="113"/>
      <c r="H2017" s="113"/>
      <c r="I2017" s="113"/>
      <c r="J2017" s="113"/>
      <c r="K2017" s="113"/>
      <c r="L2017" s="113"/>
      <c r="M2017" s="113"/>
      <c r="N2017" s="113"/>
      <c r="O2017" s="113"/>
      <c r="P2017" s="113"/>
      <c r="Q2017" s="113"/>
      <c r="R2017" s="113"/>
      <c r="S2017" s="113"/>
      <c r="T2017" s="113"/>
      <c r="U2017" s="113"/>
      <c r="V2017" s="113"/>
      <c r="W2017" s="113"/>
    </row>
    <row r="2018" spans="1:23" ht="18.75">
      <c r="A2018" s="113" t="s">
        <v>998</v>
      </c>
      <c r="B2018" s="113"/>
      <c r="C2018" s="113"/>
      <c r="D2018" s="113"/>
      <c r="E2018" s="113"/>
      <c r="F2018" s="113"/>
      <c r="G2018" s="113"/>
      <c r="H2018" s="113"/>
      <c r="I2018" s="113"/>
      <c r="J2018" s="113"/>
      <c r="K2018" s="113"/>
      <c r="L2018" s="113"/>
      <c r="M2018" s="113"/>
      <c r="N2018" s="113"/>
      <c r="O2018" s="113"/>
      <c r="P2018" s="113"/>
      <c r="Q2018" s="113"/>
      <c r="R2018" s="113"/>
      <c r="S2018" s="113"/>
      <c r="T2018" s="113"/>
      <c r="U2018" s="113"/>
      <c r="V2018" s="113"/>
      <c r="W2018" s="113"/>
    </row>
    <row r="2020" spans="1:23">
      <c r="A2020" s="114" t="s">
        <v>169</v>
      </c>
      <c r="B2020" s="114"/>
      <c r="C2020" s="114"/>
      <c r="D2020" s="114"/>
      <c r="E2020" s="114"/>
      <c r="F2020" s="114"/>
      <c r="G2020" s="114"/>
      <c r="H2020" s="114"/>
      <c r="I2020" s="114"/>
      <c r="J2020" s="114"/>
      <c r="K2020" s="114"/>
      <c r="L2020" s="114"/>
      <c r="M2020" s="114"/>
      <c r="N2020" s="114"/>
      <c r="O2020" s="114"/>
      <c r="P2020" s="114"/>
      <c r="Q2020" s="114"/>
      <c r="R2020" s="114"/>
      <c r="S2020" s="114"/>
      <c r="T2020" s="114"/>
      <c r="U2020" s="114"/>
      <c r="V2020" s="114"/>
      <c r="W2020" s="114"/>
    </row>
    <row r="2021" spans="1:23">
      <c r="A2021" s="45"/>
      <c r="B2021" s="45"/>
      <c r="C2021" s="45"/>
      <c r="D2021" s="45"/>
      <c r="E2021" s="45"/>
      <c r="F2021" s="45"/>
      <c r="G2021" s="45"/>
      <c r="H2021" s="45"/>
      <c r="I2021" s="45"/>
      <c r="J2021" s="45"/>
      <c r="K2021" s="45"/>
      <c r="L2021" s="45"/>
      <c r="M2021" s="45"/>
      <c r="N2021" s="45"/>
      <c r="O2021" s="45"/>
      <c r="P2021" s="45"/>
      <c r="Q2021" s="45"/>
      <c r="R2021" s="45"/>
      <c r="S2021" s="45"/>
      <c r="T2021" s="45"/>
      <c r="U2021" s="45"/>
      <c r="V2021" s="45"/>
      <c r="W2021" s="45"/>
    </row>
    <row r="2022" spans="1:23" ht="18.75">
      <c r="A2022" s="115" t="s">
        <v>1013</v>
      </c>
      <c r="B2022" s="115"/>
      <c r="C2022" s="115"/>
      <c r="D2022" s="115"/>
      <c r="E2022" s="115"/>
      <c r="F2022" s="115"/>
      <c r="G2022" s="115"/>
      <c r="H2022" s="115"/>
      <c r="I2022" s="115"/>
      <c r="J2022" s="115"/>
      <c r="K2022" s="115"/>
      <c r="L2022" s="115"/>
      <c r="M2022" s="115"/>
      <c r="N2022" s="115"/>
      <c r="O2022" s="115"/>
      <c r="P2022" s="115"/>
      <c r="Q2022" s="115"/>
      <c r="R2022" s="115"/>
      <c r="S2022" s="115"/>
      <c r="T2022" s="115"/>
      <c r="U2022" s="115"/>
      <c r="V2022" s="115"/>
      <c r="W2022" s="115"/>
    </row>
    <row r="2023" spans="1:23" ht="18.75">
      <c r="A2023" s="115" t="s">
        <v>996</v>
      </c>
      <c r="B2023" s="115"/>
      <c r="C2023" s="115"/>
      <c r="D2023" s="115"/>
      <c r="E2023" s="115"/>
      <c r="F2023" s="115"/>
      <c r="G2023" s="115"/>
      <c r="H2023" s="115"/>
      <c r="I2023" s="115"/>
      <c r="J2023" s="115"/>
      <c r="K2023" s="115"/>
      <c r="L2023" s="115"/>
      <c r="M2023" s="115"/>
      <c r="N2023" s="115"/>
      <c r="O2023" s="115"/>
      <c r="P2023" s="115"/>
      <c r="Q2023" s="115"/>
      <c r="R2023" s="115"/>
      <c r="S2023" s="115"/>
      <c r="T2023" s="115"/>
      <c r="U2023" s="115"/>
      <c r="V2023" s="115"/>
      <c r="W2023" s="115"/>
    </row>
    <row r="2024" spans="1:23" ht="18.75">
      <c r="A2024" s="116" t="s">
        <v>997</v>
      </c>
      <c r="B2024" s="116"/>
      <c r="C2024" s="116"/>
      <c r="D2024" s="116"/>
      <c r="E2024" s="116"/>
      <c r="F2024" s="116"/>
      <c r="G2024" s="116"/>
      <c r="H2024" s="116"/>
      <c r="I2024" s="116"/>
      <c r="J2024" s="116"/>
      <c r="K2024" s="116"/>
      <c r="L2024" s="116"/>
      <c r="M2024" s="116"/>
      <c r="N2024" s="116"/>
      <c r="O2024" s="116"/>
      <c r="P2024" s="116"/>
      <c r="Q2024" s="116"/>
      <c r="R2024" s="116"/>
      <c r="S2024" s="116"/>
      <c r="T2024" s="116"/>
      <c r="U2024" s="116"/>
      <c r="V2024" s="116"/>
      <c r="W2024" s="116"/>
    </row>
    <row r="2025" spans="1:23" ht="18.75">
      <c r="A2025" s="52"/>
      <c r="B2025" s="52"/>
      <c r="C2025" s="52"/>
      <c r="D2025" s="52"/>
      <c r="E2025" s="52"/>
      <c r="F2025" s="52"/>
      <c r="G2025" s="52"/>
      <c r="H2025" s="52"/>
      <c r="I2025" s="52"/>
      <c r="J2025" s="52"/>
      <c r="K2025" s="52"/>
      <c r="L2025" s="52"/>
      <c r="M2025" s="52"/>
      <c r="N2025" s="52"/>
      <c r="O2025" s="52"/>
      <c r="P2025" s="52"/>
      <c r="Q2025" s="52"/>
      <c r="R2025" s="52"/>
      <c r="S2025" s="52"/>
      <c r="T2025" s="52"/>
      <c r="U2025" s="52"/>
      <c r="V2025" s="52"/>
    </row>
    <row r="2026" spans="1:23">
      <c r="A2026" s="10"/>
      <c r="B2026" s="10"/>
      <c r="C2026" s="10"/>
      <c r="D2026" s="10"/>
      <c r="E2026" s="10"/>
      <c r="F2026" s="10"/>
      <c r="G2026" s="10"/>
      <c r="H2026" s="10"/>
      <c r="I2026" s="10"/>
      <c r="J2026" s="10"/>
      <c r="K2026" s="10"/>
      <c r="L2026" s="10"/>
      <c r="M2026" s="10"/>
      <c r="N2026" s="10"/>
      <c r="O2026" s="10"/>
      <c r="P2026" s="10"/>
      <c r="Q2026" s="10"/>
      <c r="R2026" s="10"/>
      <c r="S2026" s="10"/>
      <c r="T2026" s="10"/>
    </row>
    <row r="2027" spans="1:23" ht="18.75">
      <c r="A2027" s="117" t="s">
        <v>1000</v>
      </c>
      <c r="B2027" s="117"/>
      <c r="C2027" s="49"/>
      <c r="D2027" s="49"/>
      <c r="E2027" s="49"/>
      <c r="F2027" s="49"/>
      <c r="G2027" s="49"/>
      <c r="H2027" s="49"/>
      <c r="I2027" s="49"/>
      <c r="J2027" s="49"/>
      <c r="K2027" s="49"/>
      <c r="L2027" s="49"/>
      <c r="M2027" s="49"/>
      <c r="N2027" s="49"/>
      <c r="O2027" s="49"/>
      <c r="P2027" s="49"/>
      <c r="Q2027" s="49"/>
      <c r="R2027" s="49"/>
      <c r="S2027" s="49"/>
      <c r="T2027" s="49"/>
    </row>
    <row r="2028" spans="1:23" ht="18.75">
      <c r="A2028" s="117" t="s">
        <v>1001</v>
      </c>
      <c r="B2028" s="117"/>
      <c r="C2028" s="44"/>
      <c r="D2028" s="44"/>
      <c r="E2028" s="44"/>
      <c r="F2028" s="44"/>
      <c r="G2028" s="44"/>
      <c r="H2028" s="44"/>
      <c r="I2028" s="44"/>
      <c r="J2028" s="44"/>
      <c r="K2028" s="44"/>
      <c r="L2028" s="44"/>
      <c r="M2028" s="44"/>
      <c r="N2028" s="44"/>
      <c r="O2028" s="44"/>
      <c r="P2028" s="44"/>
      <c r="Q2028" s="44"/>
      <c r="R2028" s="44"/>
      <c r="S2028" s="44"/>
      <c r="T2028" s="44"/>
    </row>
    <row r="2029" spans="1:23" ht="18.75">
      <c r="A2029" s="117"/>
      <c r="B2029" s="117"/>
      <c r="D2029" s="49"/>
      <c r="E2029" s="49"/>
      <c r="F2029" s="49"/>
      <c r="G2029" s="49"/>
      <c r="H2029" s="49"/>
      <c r="I2029" s="49"/>
      <c r="J2029" s="49"/>
      <c r="K2029" s="49"/>
      <c r="L2029" s="49"/>
      <c r="M2029" s="49"/>
      <c r="N2029" s="49"/>
      <c r="O2029" s="49"/>
      <c r="P2029" s="49"/>
      <c r="Q2029" s="49"/>
      <c r="R2029" s="49"/>
      <c r="S2029" s="49"/>
      <c r="T2029" s="49"/>
    </row>
    <row r="2030" spans="1:23" ht="18.75">
      <c r="A2030" s="118" t="s">
        <v>236</v>
      </c>
      <c r="B2030" s="118"/>
      <c r="C2030" s="118"/>
      <c r="D2030" s="118"/>
      <c r="E2030" s="118"/>
      <c r="F2030" s="118"/>
      <c r="G2030" s="118"/>
      <c r="H2030" s="118"/>
      <c r="I2030" s="118"/>
      <c r="J2030" s="118"/>
      <c r="K2030" s="118"/>
      <c r="L2030" s="118"/>
      <c r="M2030" s="118"/>
      <c r="N2030" s="118"/>
      <c r="O2030" s="118"/>
      <c r="P2030" s="141" t="s">
        <v>340</v>
      </c>
      <c r="Q2030" s="141"/>
      <c r="R2030" s="141"/>
      <c r="S2030" s="141"/>
      <c r="T2030" s="141"/>
      <c r="U2030" s="141"/>
      <c r="V2030" s="141"/>
    </row>
    <row r="2031" spans="1:23">
      <c r="A2031" s="29"/>
      <c r="B2031" s="29"/>
      <c r="C2031" s="29"/>
      <c r="D2031" s="29"/>
      <c r="E2031" s="29"/>
      <c r="F2031" s="29"/>
      <c r="G2031" s="29"/>
      <c r="H2031" s="29"/>
      <c r="I2031" s="29"/>
      <c r="J2031" s="29"/>
      <c r="K2031" s="29"/>
      <c r="L2031" s="29"/>
      <c r="M2031" s="29"/>
      <c r="N2031" s="29"/>
      <c r="O2031" s="29"/>
      <c r="P2031" s="29"/>
      <c r="Q2031" s="29"/>
      <c r="R2031" s="29"/>
      <c r="S2031" s="29"/>
      <c r="T2031" s="29"/>
    </row>
    <row r="2032" spans="1:23" ht="24.75" customHeight="1">
      <c r="A2032" s="130" t="s">
        <v>170</v>
      </c>
      <c r="B2032" s="130"/>
      <c r="C2032" s="130"/>
      <c r="D2032" s="130"/>
      <c r="E2032" s="130"/>
      <c r="F2032" s="130"/>
      <c r="G2032" s="130"/>
      <c r="H2032" s="130"/>
      <c r="I2032" s="130"/>
      <c r="J2032" s="130"/>
      <c r="K2032" s="130"/>
      <c r="L2032" s="130"/>
      <c r="M2032" s="130"/>
      <c r="N2032" s="130"/>
      <c r="O2032" s="130"/>
      <c r="P2032" s="130"/>
      <c r="Q2032" s="130"/>
      <c r="R2032" s="130"/>
      <c r="S2032" s="130"/>
      <c r="T2032" s="138" t="s">
        <v>178</v>
      </c>
      <c r="U2032" s="109" t="s">
        <v>291</v>
      </c>
      <c r="V2032" s="109" t="s">
        <v>295</v>
      </c>
      <c r="W2032" s="109" t="s">
        <v>1014</v>
      </c>
    </row>
    <row r="2033" spans="1:24" ht="66.75" customHeight="1">
      <c r="A2033" s="109" t="s">
        <v>171</v>
      </c>
      <c r="B2033" s="130" t="s">
        <v>172</v>
      </c>
      <c r="C2033" s="109" t="s">
        <v>173</v>
      </c>
      <c r="D2033" s="109" t="s">
        <v>174</v>
      </c>
      <c r="E2033" s="109"/>
      <c r="F2033" s="109" t="s">
        <v>175</v>
      </c>
      <c r="G2033" s="109"/>
      <c r="H2033" s="109" t="s">
        <v>176</v>
      </c>
      <c r="I2033" s="109"/>
      <c r="J2033" s="109" t="s">
        <v>1002</v>
      </c>
      <c r="K2033" s="109"/>
      <c r="L2033" s="109" t="s">
        <v>1003</v>
      </c>
      <c r="M2033" s="109"/>
      <c r="N2033" s="109" t="s">
        <v>1004</v>
      </c>
      <c r="O2033" s="109"/>
      <c r="P2033" s="109" t="s">
        <v>7</v>
      </c>
      <c r="Q2033" s="109"/>
      <c r="R2033" s="109" t="s">
        <v>177</v>
      </c>
      <c r="S2033" s="109"/>
      <c r="T2033" s="139"/>
      <c r="U2033" s="109"/>
      <c r="V2033" s="109"/>
      <c r="W2033" s="109"/>
    </row>
    <row r="2034" spans="1:24" ht="16.5">
      <c r="A2034" s="109"/>
      <c r="B2034" s="130"/>
      <c r="C2034" s="109"/>
      <c r="D2034" s="51" t="s">
        <v>179</v>
      </c>
      <c r="E2034" s="53" t="s">
        <v>3</v>
      </c>
      <c r="F2034" s="51" t="s">
        <v>179</v>
      </c>
      <c r="G2034" s="53" t="s">
        <v>3</v>
      </c>
      <c r="H2034" s="51" t="s">
        <v>179</v>
      </c>
      <c r="I2034" s="53" t="s">
        <v>3</v>
      </c>
      <c r="J2034" s="51" t="s">
        <v>179</v>
      </c>
      <c r="K2034" s="53" t="s">
        <v>3</v>
      </c>
      <c r="L2034" s="51" t="s">
        <v>179</v>
      </c>
      <c r="M2034" s="53" t="s">
        <v>3</v>
      </c>
      <c r="N2034" s="51" t="s">
        <v>179</v>
      </c>
      <c r="O2034" s="53" t="s">
        <v>3</v>
      </c>
      <c r="P2034" s="51" t="s">
        <v>179</v>
      </c>
      <c r="Q2034" s="53" t="s">
        <v>3</v>
      </c>
      <c r="R2034" s="51" t="s">
        <v>179</v>
      </c>
      <c r="S2034" s="53" t="s">
        <v>3</v>
      </c>
      <c r="T2034" s="140"/>
      <c r="U2034" s="109"/>
      <c r="V2034" s="109"/>
      <c r="W2034" s="109"/>
    </row>
    <row r="2035" spans="1:24" ht="18.75">
      <c r="A2035" s="28">
        <v>1</v>
      </c>
      <c r="B2035" s="79"/>
      <c r="C2035" s="28"/>
      <c r="D2035" s="28"/>
      <c r="E2035" s="17">
        <f>IF((C2035&lt;=7),VLOOKUP(D2035,'7 лет'!$A$5:$B$78,2),IF((C2035=8),VLOOKUP(D2035,'8 лет'!$A$5:$B$78,2),IF((C2035=9),VLOOKUP(D2035,'9 лет'!$A$5:$B$78,2),IF((C2035=10),VLOOKUP(D2035,'10 лет'!$A$5:$B$78,2),IF((C2035=11),VLOOKUP(D2035,'11 лет'!$A$5:$B$78,2),IF((C2035=12),VLOOKUP(D2035,'12 лет'!$A$5:$B$78,2),IF((C2035=13),VLOOKUP(D2035,'13 лет'!$A$5:$B$78,2),IF((C2035=14),VLOOKUP(D2035,'14 лет'!$A$5:$B$78,2),IF((C2035=15),VLOOKUP(D2035,'15 лет'!$A$5:$B$78,2),IF((C2035=16),VLOOKUP(D2035,'16 лет'!$A$5:$B$78,2),IF((C2035=17),VLOOKUP(D2035,'17 лет'!$A$5:$B$78,2))))))))))))</f>
        <v>0</v>
      </c>
      <c r="F2035" s="28"/>
      <c r="G2035" s="17">
        <f>IF((C2035&lt;=7),VLOOKUP(F2035,'7 лет'!$C$5:$D$79,2),IF((C2035=8),VLOOKUP(F2035,'8 лет'!$C$5:$D$79,2),IF((C2035=9),VLOOKUP(F2035,'9 лет'!$C$5:$D$79,2),IF((C2035=10),VLOOKUP(F2035,'10 лет'!$C$5:$D$79,2),IF((C2035=11),VLOOKUP(F2035,'11 лет'!$C$5:$D$79,2),IF((C2035=12),VLOOKUP(F2035,'12 лет'!$C$5:$D$79,2),IF((C2035=13),VLOOKUP(F2035,'13 лет'!$C$5:$D$79,2),IF((C2035=14),VLOOKUP(F2035,'14 лет'!$C$5:$D$79,2),IF((C2035=15),VLOOKUP(F2035,'15 лет'!$C$5:$D$79,2),IF((C2035=16),VLOOKUP(F2035,'16 лет'!$C$5:$D$79,2),IF((C2035=17),VLOOKUP(F2035,'17 лет'!$C$5:$D$79,2))))))))))))</f>
        <v>0</v>
      </c>
      <c r="H2035" s="28"/>
      <c r="I2035" s="17">
        <f>IF((C2035&lt;=7),VLOOKUP(H2035,'7 лет'!$E$5:$F$79,2),IF((C2035=8),VLOOKUP(H2035,'8 лет'!$E$5:$F$79,2),IF((C2035=9),VLOOKUP(H2035,'9 лет'!$E$5:$F$79,2),IF((C2035=10),VLOOKUP(H2035,'10 лет'!$E$5:$F$79,2),IF((C2035=11),VLOOKUP(H2035,'11 лет'!$E$5:$F$79,2),IF((C2035=12),VLOOKUP(H2035,'12 лет'!$E$5:$F$79,2),IF((C2035=13),VLOOKUP(H2035,'13 лет'!$E$5:$F$79,2),IF((C2035=14),VLOOKUP(H2035,'14 лет'!$E$5:$F$79,2),IF((C2035=15),VLOOKUP(H2035,'15 лет'!$E$5:$F$79,2),IF((C2035=16),VLOOKUP(H2035,'16 лет'!$E$5:$F$79,2),IF((C2035=17),VLOOKUP(H2035,'17 лет'!$E$5:$F$79,2))))))))))))</f>
        <v>0</v>
      </c>
      <c r="J2035" s="28"/>
      <c r="K2035" s="17">
        <f>IF((C2035&lt;=7),VLOOKUP(J2035,'7 лет'!$G$5:$H$79,2),IF((C2035=8),VLOOKUP(J2035,'8 лет'!$G$5:$H$79,2),IF((C2035=9),VLOOKUP(J2035,'9 лет'!$G$5:$H$79,2),IF((C2035=10),VLOOKUP(J2035,'10 лет'!$G$5:$H$79,2),IF((C2035=11),VLOOKUP(J2035,'11 лет'!$G$5:$H$79,2),IF((C2035=12),VLOOKUP(J2035,'12 лет'!$G$5:$H$79,2),IF((C2035=13),VLOOKUP(J2035,'13 лет'!$G$5:$H$79,2),IF((C2035=14),VLOOKUP(J2035,'14 лет'!$G$5:$H$79,2),IF(C2035&gt;=15,"0")))))))))</f>
        <v>0</v>
      </c>
      <c r="L2035" s="28"/>
      <c r="M2035" s="17" t="str">
        <f>IF((C2035=12),VLOOKUP(L2035,'12 лет'!$I$5:$J$81,2),IF((C2035=13),VLOOKUP(L2035,'13 лет'!$I$5:$J$81,2),IF((C2035=14),VLOOKUP(L2035,'14 лет'!$I$5:$J$80,2),IF((C2035=15),VLOOKUP(L2035,'15 лет'!$G$5:$H$82,2),IF((C2035=16),VLOOKUP(L2035,'16 лет'!$G$5:$H$81,2),IF((C2035=17),VLOOKUP(L2035,'17 лет'!$G$5:$H$81,2),IF(C2035&lt;12,"0")))))))</f>
        <v>0</v>
      </c>
      <c r="N2035" s="28"/>
      <c r="O2035" s="17" t="str">
        <f>IF((C2035=15),VLOOKUP(N2035,'15 лет'!$I$5:$J$100,2),IF((C2035=16),VLOOKUP(N2035,'16 лет'!$I$5:$J$94,2),IF((C2035=17),VLOOKUP(N2035,'17 лет'!$I$5:$J$97,2),IF(C2035&lt;15,"0"))))</f>
        <v>0</v>
      </c>
      <c r="P2035" s="11"/>
      <c r="Q2035" s="17">
        <f>IF((C2035&lt;=7),VLOOKUP(P2035,'7 лет'!$I$5:$J$79,2),IF((C2035=8),VLOOKUP(P2035,'8 лет'!$I$5:$J$79,2),IF((C2035=9),VLOOKUP(P2035,'9 лет'!$I$5:$J$79,2),IF((C2035=10),VLOOKUP(P2035,'10 лет'!$I$5:$J$79,2),IF((C2035=11),VLOOKUP(P2035,'11 лет'!$I$5:$J$79,2),IF((C2035=12),VLOOKUP(P2035,'12 лет'!$K$5:$L$79,2),IF((C2035=13),VLOOKUP(P2035,'13 лет'!$K$5:$L$79,2),IF((C2035=14),VLOOKUP(P2035,'14 лет'!$K$5:$L$79,2),IF((C2035=15),VLOOKUP(P2035,'15 лет'!$K$5:$L$79,2),IF((C2035=16),VLOOKUP(P2035,'16 лет'!$K$5:$L$79,2),IF((C2035=17),VLOOKUP(P2035,'17 лет'!$K$5:$L$79,2),)))))))))))</f>
        <v>50</v>
      </c>
      <c r="R2035" s="28"/>
      <c r="S2035" s="17">
        <f>IF((C2035&lt;=7),VLOOKUP(R2035,'7 лет'!$K$5:$L$79,2),IF((C2035=8),VLOOKUP(R2035,'8 лет'!$K$5:$L$79,2),IF((C2035=9),VLOOKUP(R2035,'9 лет'!$K$5:$L$79,2),IF((C2035=10),VLOOKUP(R2035,'10 лет'!$K$5:$L$79,2),IF((C2035=11),VLOOKUP(R2035,'11 лет'!$K$5:$L$79,2),IF((C2035=12),VLOOKUP(R2035,'12 лет'!$M$5:$N$79,2),IF((C2035=13),VLOOKUP(R2035,'13 лет'!$M$5:$N$79,2),IF((C2035=14),VLOOKUP(R2035,'14 лет'!$M$5:$N$79,2),IF((C2035=15),VLOOKUP(R2035,'15 лет'!$M$5:$N$79,2),IF((C2035=16),VLOOKUP(R2035,'16 лет'!$M$5:$N$79,2),IF((C2035=17),VLOOKUP(R2035,'17 лет'!$M$5:$N$79,2))))))))))))</f>
        <v>0</v>
      </c>
      <c r="T2035" s="34">
        <f t="shared" ref="T2035:T2040" si="96">SUM(E2035+G2035+I2035+K2035+M2035+O2035+Q2035+S2035)</f>
        <v>50</v>
      </c>
      <c r="U2035" s="4">
        <f>'Личное первенство юноши'!U301</f>
        <v>7</v>
      </c>
      <c r="V2035" s="119">
        <f ca="1">'Командный зачет'!G58</f>
        <v>2</v>
      </c>
      <c r="W2035" s="110">
        <f ca="1">SUM(V2035*2)</f>
        <v>4</v>
      </c>
      <c r="X2035" t="str">
        <f>P2030</f>
        <v>Субъект РФ 49</v>
      </c>
    </row>
    <row r="2036" spans="1:24" ht="18.75">
      <c r="A2036" s="28">
        <v>2</v>
      </c>
      <c r="B2036" s="79"/>
      <c r="C2036" s="28"/>
      <c r="D2036" s="28"/>
      <c r="E2036" s="17">
        <f>IF((C2036&lt;=7),VLOOKUP(D2036,'7 лет'!$A$5:$B$78,2),IF((C2036=8),VLOOKUP(D2036,'8 лет'!$A$5:$B$78,2),IF((C2036=9),VLOOKUP(D2036,'9 лет'!$A$5:$B$78,2),IF((C2036=10),VLOOKUP(D2036,'10 лет'!$A$5:$B$78,2),IF((C2036=11),VLOOKUP(D2036,'11 лет'!$A$5:$B$78,2),IF((C2036=12),VLOOKUP(D2036,'12 лет'!$A$5:$B$78,2),IF((C2036=13),VLOOKUP(D2036,'13 лет'!$A$5:$B$78,2),IF((C2036=14),VLOOKUP(D2036,'14 лет'!$A$5:$B$78,2),IF((C2036=15),VLOOKUP(D2036,'15 лет'!$A$5:$B$78,2),IF((C2036=16),VLOOKUP(D2036,'16 лет'!$A$5:$B$78,2),IF((C2036=17),VLOOKUP(D2036,'17 лет'!$A$5:$B$78,2))))))))))))</f>
        <v>0</v>
      </c>
      <c r="F2036" s="28"/>
      <c r="G2036" s="17">
        <f>IF((C2036&lt;=7),VLOOKUP(F2036,'7 лет'!$C$5:$D$79,2),IF((C2036=8),VLOOKUP(F2036,'8 лет'!$C$5:$D$79,2),IF((C2036=9),VLOOKUP(F2036,'9 лет'!$C$5:$D$79,2),IF((C2036=10),VLOOKUP(F2036,'10 лет'!$C$5:$D$79,2),IF((C2036=11),VLOOKUP(F2036,'11 лет'!$C$5:$D$79,2),IF((C2036=12),VLOOKUP(F2036,'12 лет'!$C$5:$D$79,2),IF((C2036=13),VLOOKUP(F2036,'13 лет'!$C$5:$D$79,2),IF((C2036=14),VLOOKUP(F2036,'14 лет'!$C$5:$D$79,2),IF((C2036=15),VLOOKUP(F2036,'15 лет'!$C$5:$D$79,2),IF((C2036=16),VLOOKUP(F2036,'16 лет'!$C$5:$D$79,2),IF((C2036=17),VLOOKUP(F2036,'17 лет'!$C$5:$D$79,2))))))))))))</f>
        <v>0</v>
      </c>
      <c r="H2036" s="28"/>
      <c r="I2036" s="17">
        <f>IF((C2036&lt;=7),VLOOKUP(H2036,'7 лет'!$E$5:$F$79,2),IF((C2036=8),VLOOKUP(H2036,'8 лет'!$E$5:$F$79,2),IF((C2036=9),VLOOKUP(H2036,'9 лет'!$E$5:$F$79,2),IF((C2036=10),VLOOKUP(H2036,'10 лет'!$E$5:$F$79,2),IF((C2036=11),VLOOKUP(H2036,'11 лет'!$E$5:$F$79,2),IF((C2036=12),VLOOKUP(H2036,'12 лет'!$E$5:$F$79,2),IF((C2036=13),VLOOKUP(H2036,'13 лет'!$E$5:$F$79,2),IF((C2036=14),VLOOKUP(H2036,'14 лет'!$E$5:$F$79,2),IF((C2036=15),VLOOKUP(H2036,'15 лет'!$E$5:$F$79,2),IF((C2036=16),VLOOKUP(H2036,'16 лет'!$E$5:$F$79,2),IF((C2036=17),VLOOKUP(H2036,'17 лет'!$E$5:$F$79,2))))))))))))</f>
        <v>0</v>
      </c>
      <c r="J2036" s="28"/>
      <c r="K2036" s="17">
        <f>IF((C2036&lt;=7),VLOOKUP(J2036,'7 лет'!$G$5:$H$79,2),IF((C2036=8),VLOOKUP(J2036,'8 лет'!$G$5:$H$79,2),IF((C2036=9),VLOOKUP(J2036,'9 лет'!$G$5:$H$79,2),IF((C2036=10),VLOOKUP(J2036,'10 лет'!$G$5:$H$79,2),IF((C2036=11),VLOOKUP(J2036,'11 лет'!$G$5:$H$79,2),IF((C2036=12),VLOOKUP(J2036,'12 лет'!$G$5:$H$79,2),IF((C2036=13),VLOOKUP(J2036,'13 лет'!$G$5:$H$79,2),IF((C2036=14),VLOOKUP(J2036,'14 лет'!$G$5:$H$79,2),IF(C2036&gt;=15,"0")))))))))</f>
        <v>0</v>
      </c>
      <c r="L2036" s="28"/>
      <c r="M2036" s="17" t="str">
        <f>IF((C2036=12),VLOOKUP(L2036,'12 лет'!$I$5:$J$81,2),IF((C2036=13),VLOOKUP(L2036,'13 лет'!$I$5:$J$81,2),IF((C2036=14),VLOOKUP(L2036,'14 лет'!$I$5:$J$80,2),IF((C2036=15),VLOOKUP(L2036,'15 лет'!$G$5:$H$82,2),IF((C2036=16),VLOOKUP(L2036,'16 лет'!$G$5:$H$81,2),IF((C2036=17),VLOOKUP(L2036,'17 лет'!$G$5:$H$81,2),IF(C2036&lt;12,"0")))))))</f>
        <v>0</v>
      </c>
      <c r="N2036" s="28"/>
      <c r="O2036" s="17" t="str">
        <f>IF((C2036=15),VLOOKUP(N2036,'15 лет'!$I$5:$J$100,2),IF((C2036=16),VLOOKUP(N2036,'16 лет'!$I$5:$J$94,2),IF((C2036=17),VLOOKUP(N2036,'17 лет'!$I$5:$J$97,2),IF(C2036&lt;15,"0"))))</f>
        <v>0</v>
      </c>
      <c r="P2036" s="11"/>
      <c r="Q2036" s="17">
        <f>IF((C2036&lt;=7),VLOOKUP(P2036,'7 лет'!$I$5:$J$79,2),IF((C2036=8),VLOOKUP(P2036,'8 лет'!$I$5:$J$79,2),IF((C2036=9),VLOOKUP(P2036,'9 лет'!$I$5:$J$79,2),IF((C2036=10),VLOOKUP(P2036,'10 лет'!$I$5:$J$79,2),IF((C2036=11),VLOOKUP(P2036,'11 лет'!$I$5:$J$79,2),IF((C2036=12),VLOOKUP(P2036,'12 лет'!$K$5:$L$79,2),IF((C2036=13),VLOOKUP(P2036,'13 лет'!$K$5:$L$79,2),IF((C2036=14),VLOOKUP(P2036,'14 лет'!$K$5:$L$79,2),IF((C2036=15),VLOOKUP(P2036,'15 лет'!$K$5:$L$79,2),IF((C2036=16),VLOOKUP(P2036,'16 лет'!$K$5:$L$79,2),IF((C2036=17),VLOOKUP(P2036,'17 лет'!$K$5:$L$79,2),)))))))))))</f>
        <v>50</v>
      </c>
      <c r="R2036" s="28"/>
      <c r="S2036" s="17">
        <f>IF((C2036&lt;=7),VLOOKUP(R2036,'7 лет'!$K$5:$L$79,2),IF((C2036=8),VLOOKUP(R2036,'8 лет'!$K$5:$L$79,2),IF((C2036=9),VLOOKUP(R2036,'9 лет'!$K$5:$L$79,2),IF((C2036=10),VLOOKUP(R2036,'10 лет'!$K$5:$L$79,2),IF((C2036=11),VLOOKUP(R2036,'11 лет'!$K$5:$L$79,2),IF((C2036=12),VLOOKUP(R2036,'12 лет'!$M$5:$N$79,2),IF((C2036=13),VLOOKUP(R2036,'13 лет'!$M$5:$N$79,2),IF((C2036=14),VLOOKUP(R2036,'14 лет'!$M$5:$N$79,2),IF((C2036=15),VLOOKUP(R2036,'15 лет'!$M$5:$N$79,2),IF((C2036=16),VLOOKUP(R2036,'16 лет'!$M$5:$N$79,2),IF((C2036=17),VLOOKUP(R2036,'17 лет'!$M$5:$N$79,2))))))))))))</f>
        <v>0</v>
      </c>
      <c r="T2036" s="34">
        <f t="shared" si="96"/>
        <v>50</v>
      </c>
      <c r="U2036" s="4">
        <f>'Личное первенство юноши'!U302</f>
        <v>7</v>
      </c>
      <c r="V2036" s="120"/>
      <c r="W2036" s="111"/>
      <c r="X2036" t="str">
        <f>P2030</f>
        <v>Субъект РФ 49</v>
      </c>
    </row>
    <row r="2037" spans="1:24" ht="18.75">
      <c r="A2037" s="28">
        <v>3</v>
      </c>
      <c r="B2037" s="79"/>
      <c r="C2037" s="28"/>
      <c r="D2037" s="28"/>
      <c r="E2037" s="17">
        <f>IF((C2037&lt;=7),VLOOKUP(D2037,'7 лет'!$A$5:$B$78,2),IF((C2037=8),VLOOKUP(D2037,'8 лет'!$A$5:$B$78,2),IF((C2037=9),VLOOKUP(D2037,'9 лет'!$A$5:$B$78,2),IF((C2037=10),VLOOKUP(D2037,'10 лет'!$A$5:$B$78,2),IF((C2037=11),VLOOKUP(D2037,'11 лет'!$A$5:$B$78,2),IF((C2037=12),VLOOKUP(D2037,'12 лет'!$A$5:$B$78,2),IF((C2037=13),VLOOKUP(D2037,'13 лет'!$A$5:$B$78,2),IF((C2037=14),VLOOKUP(D2037,'14 лет'!$A$5:$B$78,2),IF((C2037=15),VLOOKUP(D2037,'15 лет'!$A$5:$B$78,2),IF((C2037=16),VLOOKUP(D2037,'16 лет'!$A$5:$B$78,2),IF((C2037=17),VLOOKUP(D2037,'17 лет'!$A$5:$B$78,2))))))))))))</f>
        <v>0</v>
      </c>
      <c r="F2037" s="28"/>
      <c r="G2037" s="17">
        <f>IF((C2037&lt;=7),VLOOKUP(F2037,'7 лет'!$C$5:$D$79,2),IF((C2037=8),VLOOKUP(F2037,'8 лет'!$C$5:$D$79,2),IF((C2037=9),VLOOKUP(F2037,'9 лет'!$C$5:$D$79,2),IF((C2037=10),VLOOKUP(F2037,'10 лет'!$C$5:$D$79,2),IF((C2037=11),VLOOKUP(F2037,'11 лет'!$C$5:$D$79,2),IF((C2037=12),VLOOKUP(F2037,'12 лет'!$C$5:$D$79,2),IF((C2037=13),VLOOKUP(F2037,'13 лет'!$C$5:$D$79,2),IF((C2037=14),VLOOKUP(F2037,'14 лет'!$C$5:$D$79,2),IF((C2037=15),VLOOKUP(F2037,'15 лет'!$C$5:$D$79,2),IF((C2037=16),VLOOKUP(F2037,'16 лет'!$C$5:$D$79,2),IF((C2037=17),VLOOKUP(F2037,'17 лет'!$C$5:$D$79,2))))))))))))</f>
        <v>0</v>
      </c>
      <c r="H2037" s="28"/>
      <c r="I2037" s="17">
        <f>IF((C2037&lt;=7),VLOOKUP(H2037,'7 лет'!$E$5:$F$79,2),IF((C2037=8),VLOOKUP(H2037,'8 лет'!$E$5:$F$79,2),IF((C2037=9),VLOOKUP(H2037,'9 лет'!$E$5:$F$79,2),IF((C2037=10),VLOOKUP(H2037,'10 лет'!$E$5:$F$79,2),IF((C2037=11),VLOOKUP(H2037,'11 лет'!$E$5:$F$79,2),IF((C2037=12),VLOOKUP(H2037,'12 лет'!$E$5:$F$79,2),IF((C2037=13),VLOOKUP(H2037,'13 лет'!$E$5:$F$79,2),IF((C2037=14),VLOOKUP(H2037,'14 лет'!$E$5:$F$79,2),IF((C2037=15),VLOOKUP(H2037,'15 лет'!$E$5:$F$79,2),IF((C2037=16),VLOOKUP(H2037,'16 лет'!$E$5:$F$79,2),IF((C2037=17),VLOOKUP(H2037,'17 лет'!$E$5:$F$79,2))))))))))))</f>
        <v>0</v>
      </c>
      <c r="J2037" s="28"/>
      <c r="K2037" s="17">
        <f>IF((C2037&lt;=7),VLOOKUP(J2037,'7 лет'!$G$5:$H$79,2),IF((C2037=8),VLOOKUP(J2037,'8 лет'!$G$5:$H$79,2),IF((C2037=9),VLOOKUP(J2037,'9 лет'!$G$5:$H$79,2),IF((C2037=10),VLOOKUP(J2037,'10 лет'!$G$5:$H$79,2),IF((C2037=11),VLOOKUP(J2037,'11 лет'!$G$5:$H$79,2),IF((C2037=12),VLOOKUP(J2037,'12 лет'!$G$5:$H$79,2),IF((C2037=13),VLOOKUP(J2037,'13 лет'!$G$5:$H$79,2),IF((C2037=14),VLOOKUP(J2037,'14 лет'!$G$5:$H$79,2),IF(C2037&gt;=15,"0")))))))))</f>
        <v>0</v>
      </c>
      <c r="L2037" s="28"/>
      <c r="M2037" s="17" t="str">
        <f>IF((C2037=12),VLOOKUP(L2037,'12 лет'!$I$5:$J$81,2),IF((C2037=13),VLOOKUP(L2037,'13 лет'!$I$5:$J$81,2),IF((C2037=14),VLOOKUP(L2037,'14 лет'!$I$5:$J$80,2),IF((C2037=15),VLOOKUP(L2037,'15 лет'!$G$5:$H$82,2),IF((C2037=16),VLOOKUP(L2037,'16 лет'!$G$5:$H$81,2),IF((C2037=17),VLOOKUP(L2037,'17 лет'!$G$5:$H$81,2),IF(C2037&lt;12,"0")))))))</f>
        <v>0</v>
      </c>
      <c r="N2037" s="28"/>
      <c r="O2037" s="17" t="str">
        <f>IF((C2037=15),VLOOKUP(N2037,'15 лет'!$I$5:$J$100,2),IF((C2037=16),VLOOKUP(N2037,'16 лет'!$I$5:$J$94,2),IF((C2037=17),VLOOKUP(N2037,'17 лет'!$I$5:$J$97,2),IF(C2037&lt;15,"0"))))</f>
        <v>0</v>
      </c>
      <c r="P2037" s="11"/>
      <c r="Q2037" s="17">
        <f>IF((C2037&lt;=7),VLOOKUP(P2037,'7 лет'!$I$5:$J$79,2),IF((C2037=8),VLOOKUP(P2037,'8 лет'!$I$5:$J$79,2),IF((C2037=9),VLOOKUP(P2037,'9 лет'!$I$5:$J$79,2),IF((C2037=10),VLOOKUP(P2037,'10 лет'!$I$5:$J$79,2),IF((C2037=11),VLOOKUP(P2037,'11 лет'!$I$5:$J$79,2),IF((C2037=12),VLOOKUP(P2037,'12 лет'!$K$5:$L$79,2),IF((C2037=13),VLOOKUP(P2037,'13 лет'!$K$5:$L$79,2),IF((C2037=14),VLOOKUP(P2037,'14 лет'!$K$5:$L$79,2),IF((C2037=15),VLOOKUP(P2037,'15 лет'!$K$5:$L$79,2),IF((C2037=16),VLOOKUP(P2037,'16 лет'!$K$5:$L$79,2),IF((C2037=17),VLOOKUP(P2037,'17 лет'!$K$5:$L$79,2),)))))))))))</f>
        <v>50</v>
      </c>
      <c r="R2037" s="28"/>
      <c r="S2037" s="17">
        <f>IF((C2037&lt;=7),VLOOKUP(R2037,'7 лет'!$K$5:$L$79,2),IF((C2037=8),VLOOKUP(R2037,'8 лет'!$K$5:$L$79,2),IF((C2037=9),VLOOKUP(R2037,'9 лет'!$K$5:$L$79,2),IF((C2037=10),VLOOKUP(R2037,'10 лет'!$K$5:$L$79,2),IF((C2037=11),VLOOKUP(R2037,'11 лет'!$K$5:$L$79,2),IF((C2037=12),VLOOKUP(R2037,'12 лет'!$M$5:$N$79,2),IF((C2037=13),VLOOKUP(R2037,'13 лет'!$M$5:$N$79,2),IF((C2037=14),VLOOKUP(R2037,'14 лет'!$M$5:$N$79,2),IF((C2037=15),VLOOKUP(R2037,'15 лет'!$M$5:$N$79,2),IF((C2037=16),VLOOKUP(R2037,'16 лет'!$M$5:$N$79,2),IF((C2037=17),VLOOKUP(R2037,'17 лет'!$M$5:$N$79,2))))))))))))</f>
        <v>0</v>
      </c>
      <c r="T2037" s="34">
        <f t="shared" si="96"/>
        <v>50</v>
      </c>
      <c r="U2037" s="4">
        <f>'Личное первенство юноши'!U303</f>
        <v>7</v>
      </c>
      <c r="V2037" s="120"/>
      <c r="W2037" s="111"/>
      <c r="X2037" t="str">
        <f>P2030</f>
        <v>Субъект РФ 49</v>
      </c>
    </row>
    <row r="2038" spans="1:24" ht="18.75">
      <c r="A2038" s="28">
        <v>4</v>
      </c>
      <c r="B2038" s="79"/>
      <c r="C2038" s="28"/>
      <c r="D2038" s="28"/>
      <c r="E2038" s="17">
        <f>IF((C2038&lt;=7),VLOOKUP(D2038,'7 лет'!$A$5:$B$78,2),IF((C2038=8),VLOOKUP(D2038,'8 лет'!$A$5:$B$78,2),IF((C2038=9),VLOOKUP(D2038,'9 лет'!$A$5:$B$78,2),IF((C2038=10),VLOOKUP(D2038,'10 лет'!$A$5:$B$78,2),IF((C2038=11),VLOOKUP(D2038,'11 лет'!$A$5:$B$78,2),IF((C2038=12),VLOOKUP(D2038,'12 лет'!$A$5:$B$78,2),IF((C2038=13),VLOOKUP(D2038,'13 лет'!$A$5:$B$78,2),IF((C2038=14),VLOOKUP(D2038,'14 лет'!$A$5:$B$78,2),IF((C2038=15),VLOOKUP(D2038,'15 лет'!$A$5:$B$78,2),IF((C2038=16),VLOOKUP(D2038,'16 лет'!$A$5:$B$78,2),IF((C2038=17),VLOOKUP(D2038,'17 лет'!$A$5:$B$78,2))))))))))))</f>
        <v>0</v>
      </c>
      <c r="F2038" s="28"/>
      <c r="G2038" s="17">
        <f>IF((C2038&lt;=7),VLOOKUP(F2038,'7 лет'!$C$5:$D$79,2),IF((C2038=8),VLOOKUP(F2038,'8 лет'!$C$5:$D$79,2),IF((C2038=9),VLOOKUP(F2038,'9 лет'!$C$5:$D$79,2),IF((C2038=10),VLOOKUP(F2038,'10 лет'!$C$5:$D$79,2),IF((C2038=11),VLOOKUP(F2038,'11 лет'!$C$5:$D$79,2),IF((C2038=12),VLOOKUP(F2038,'12 лет'!$C$5:$D$79,2),IF((C2038=13),VLOOKUP(F2038,'13 лет'!$C$5:$D$79,2),IF((C2038=14),VLOOKUP(F2038,'14 лет'!$C$5:$D$79,2),IF((C2038=15),VLOOKUP(F2038,'15 лет'!$C$5:$D$79,2),IF((C2038=16),VLOOKUP(F2038,'16 лет'!$C$5:$D$79,2),IF((C2038=17),VLOOKUP(F2038,'17 лет'!$C$5:$D$79,2))))))))))))</f>
        <v>0</v>
      </c>
      <c r="H2038" s="28"/>
      <c r="I2038" s="17">
        <f>IF((C2038&lt;=7),VLOOKUP(H2038,'7 лет'!$E$5:$F$79,2),IF((C2038=8),VLOOKUP(H2038,'8 лет'!$E$5:$F$79,2),IF((C2038=9),VLOOKUP(H2038,'9 лет'!$E$5:$F$79,2),IF((C2038=10),VLOOKUP(H2038,'10 лет'!$E$5:$F$79,2),IF((C2038=11),VLOOKUP(H2038,'11 лет'!$E$5:$F$79,2),IF((C2038=12),VLOOKUP(H2038,'12 лет'!$E$5:$F$79,2),IF((C2038=13),VLOOKUP(H2038,'13 лет'!$E$5:$F$79,2),IF((C2038=14),VLOOKUP(H2038,'14 лет'!$E$5:$F$79,2),IF((C2038=15),VLOOKUP(H2038,'15 лет'!$E$5:$F$79,2),IF((C2038=16),VLOOKUP(H2038,'16 лет'!$E$5:$F$79,2),IF((C2038=17),VLOOKUP(H2038,'17 лет'!$E$5:$F$79,2))))))))))))</f>
        <v>0</v>
      </c>
      <c r="J2038" s="28"/>
      <c r="K2038" s="17">
        <f>IF((C2038&lt;=7),VLOOKUP(J2038,'7 лет'!$G$5:$H$79,2),IF((C2038=8),VLOOKUP(J2038,'8 лет'!$G$5:$H$79,2),IF((C2038=9),VLOOKUP(J2038,'9 лет'!$G$5:$H$79,2),IF((C2038=10),VLOOKUP(J2038,'10 лет'!$G$5:$H$79,2),IF((C2038=11),VLOOKUP(J2038,'11 лет'!$G$5:$H$79,2),IF((C2038=12),VLOOKUP(J2038,'12 лет'!$G$5:$H$79,2),IF((C2038=13),VLOOKUP(J2038,'13 лет'!$G$5:$H$79,2),IF((C2038=14),VLOOKUP(J2038,'14 лет'!$G$5:$H$79,2),IF(C2038&gt;=15,"0")))))))))</f>
        <v>0</v>
      </c>
      <c r="L2038" s="28"/>
      <c r="M2038" s="17" t="str">
        <f>IF((C2038=12),VLOOKUP(L2038,'12 лет'!$I$5:$J$81,2),IF((C2038=13),VLOOKUP(L2038,'13 лет'!$I$5:$J$81,2),IF((C2038=14),VLOOKUP(L2038,'14 лет'!$I$5:$J$80,2),IF((C2038=15),VLOOKUP(L2038,'15 лет'!$G$5:$H$82,2),IF((C2038=16),VLOOKUP(L2038,'16 лет'!$G$5:$H$81,2),IF((C2038=17),VLOOKUP(L2038,'17 лет'!$G$5:$H$81,2),IF(C2038&lt;12,"0")))))))</f>
        <v>0</v>
      </c>
      <c r="N2038" s="28"/>
      <c r="O2038" s="17" t="str">
        <f>IF((C2038=15),VLOOKUP(N2038,'15 лет'!$I$5:$J$100,2),IF((C2038=16),VLOOKUP(N2038,'16 лет'!$I$5:$J$94,2),IF((C2038=17),VLOOKUP(N2038,'17 лет'!$I$5:$J$97,2),IF(C2038&lt;15,"0"))))</f>
        <v>0</v>
      </c>
      <c r="P2038" s="11"/>
      <c r="Q2038" s="17">
        <f>IF((C2038&lt;=7),VLOOKUP(P2038,'7 лет'!$I$5:$J$79,2),IF((C2038=8),VLOOKUP(P2038,'8 лет'!$I$5:$J$79,2),IF((C2038=9),VLOOKUP(P2038,'9 лет'!$I$5:$J$79,2),IF((C2038=10),VLOOKUP(P2038,'10 лет'!$I$5:$J$79,2),IF((C2038=11),VLOOKUP(P2038,'11 лет'!$I$5:$J$79,2),IF((C2038=12),VLOOKUP(P2038,'12 лет'!$K$5:$L$79,2),IF((C2038=13),VLOOKUP(P2038,'13 лет'!$K$5:$L$79,2),IF((C2038=14),VLOOKUP(P2038,'14 лет'!$K$5:$L$79,2),IF((C2038=15),VLOOKUP(P2038,'15 лет'!$K$5:$L$79,2),IF((C2038=16),VLOOKUP(P2038,'16 лет'!$K$5:$L$79,2),IF((C2038=17),VLOOKUP(P2038,'17 лет'!$K$5:$L$79,2),)))))))))))</f>
        <v>50</v>
      </c>
      <c r="R2038" s="28"/>
      <c r="S2038" s="17">
        <f>IF((C2038&lt;=7),VLOOKUP(R2038,'7 лет'!$K$5:$L$79,2),IF((C2038=8),VLOOKUP(R2038,'8 лет'!$K$5:$L$79,2),IF((C2038=9),VLOOKUP(R2038,'9 лет'!$K$5:$L$79,2),IF((C2038=10),VLOOKUP(R2038,'10 лет'!$K$5:$L$79,2),IF((C2038=11),VLOOKUP(R2038,'11 лет'!$K$5:$L$79,2),IF((C2038=12),VLOOKUP(R2038,'12 лет'!$M$5:$N$79,2),IF((C2038=13),VLOOKUP(R2038,'13 лет'!$M$5:$N$79,2),IF((C2038=14),VLOOKUP(R2038,'14 лет'!$M$5:$N$79,2),IF((C2038=15),VLOOKUP(R2038,'15 лет'!$M$5:$N$79,2),IF((C2038=16),VLOOKUP(R2038,'16 лет'!$M$5:$N$79,2),IF((C2038=17),VLOOKUP(R2038,'17 лет'!$M$5:$N$79,2))))))))))))</f>
        <v>0</v>
      </c>
      <c r="T2038" s="34">
        <f t="shared" si="96"/>
        <v>50</v>
      </c>
      <c r="U2038" s="4">
        <f>'Личное первенство юноши'!U304</f>
        <v>7</v>
      </c>
      <c r="V2038" s="120"/>
      <c r="W2038" s="111"/>
      <c r="X2038" t="str">
        <f>P2030</f>
        <v>Субъект РФ 49</v>
      </c>
    </row>
    <row r="2039" spans="1:24" ht="18.75">
      <c r="A2039" s="28">
        <v>5</v>
      </c>
      <c r="B2039" s="79"/>
      <c r="C2039" s="30"/>
      <c r="D2039" s="28"/>
      <c r="E2039" s="17">
        <f>IF((C2039&lt;=7),VLOOKUP(D2039,'7 лет'!$A$5:$B$78,2),IF((C2039=8),VLOOKUP(D2039,'8 лет'!$A$5:$B$78,2),IF((C2039=9),VLOOKUP(D2039,'9 лет'!$A$5:$B$78,2),IF((C2039=10),VLOOKUP(D2039,'10 лет'!$A$5:$B$78,2),IF((C2039=11),VLOOKUP(D2039,'11 лет'!$A$5:$B$78,2),IF((C2039=12),VLOOKUP(D2039,'12 лет'!$A$5:$B$78,2),IF((C2039=13),VLOOKUP(D2039,'13 лет'!$A$5:$B$78,2),IF((C2039=14),VLOOKUP(D2039,'14 лет'!$A$5:$B$78,2),IF((C2039=15),VLOOKUP(D2039,'15 лет'!$A$5:$B$78,2),IF((C2039=16),VLOOKUP(D2039,'16 лет'!$A$5:$B$78,2),IF((C2039=17),VLOOKUP(D2039,'17 лет'!$A$5:$B$78,2))))))))))))</f>
        <v>0</v>
      </c>
      <c r="F2039" s="28"/>
      <c r="G2039" s="17">
        <f>IF((C2039&lt;=7),VLOOKUP(F2039,'7 лет'!$C$5:$D$79,2),IF((C2039=8),VLOOKUP(F2039,'8 лет'!$C$5:$D$79,2),IF((C2039=9),VLOOKUP(F2039,'9 лет'!$C$5:$D$79,2),IF((C2039=10),VLOOKUP(F2039,'10 лет'!$C$5:$D$79,2),IF((C2039=11),VLOOKUP(F2039,'11 лет'!$C$5:$D$79,2),IF((C2039=12),VLOOKUP(F2039,'12 лет'!$C$5:$D$79,2),IF((C2039=13),VLOOKUP(F2039,'13 лет'!$C$5:$D$79,2),IF((C2039=14),VLOOKUP(F2039,'14 лет'!$C$5:$D$79,2),IF((C2039=15),VLOOKUP(F2039,'15 лет'!$C$5:$D$79,2),IF((C2039=16),VLOOKUP(F2039,'16 лет'!$C$5:$D$79,2),IF((C2039=17),VLOOKUP(F2039,'17 лет'!$C$5:$D$79,2))))))))))))</f>
        <v>0</v>
      </c>
      <c r="H2039" s="28"/>
      <c r="I2039" s="17">
        <f>IF((C2039&lt;=7),VLOOKUP(H2039,'7 лет'!$E$5:$F$79,2),IF((C2039=8),VLOOKUP(H2039,'8 лет'!$E$5:$F$79,2),IF((C2039=9),VLOOKUP(H2039,'9 лет'!$E$5:$F$79,2),IF((C2039=10),VLOOKUP(H2039,'10 лет'!$E$5:$F$79,2),IF((C2039=11),VLOOKUP(H2039,'11 лет'!$E$5:$F$79,2),IF((C2039=12),VLOOKUP(H2039,'12 лет'!$E$5:$F$79,2),IF((C2039=13),VLOOKUP(H2039,'13 лет'!$E$5:$F$79,2),IF((C2039=14),VLOOKUP(H2039,'14 лет'!$E$5:$F$79,2),IF((C2039=15),VLOOKUP(H2039,'15 лет'!$E$5:$F$79,2),IF((C2039=16),VLOOKUP(H2039,'16 лет'!$E$5:$F$79,2),IF((C2039=17),VLOOKUP(H2039,'17 лет'!$E$5:$F$79,2))))))))))))</f>
        <v>0</v>
      </c>
      <c r="J2039" s="28"/>
      <c r="K2039" s="17">
        <f>IF((C2039&lt;=7),VLOOKUP(J2039,'7 лет'!$G$5:$H$79,2),IF((C2039=8),VLOOKUP(J2039,'8 лет'!$G$5:$H$79,2),IF((C2039=9),VLOOKUP(J2039,'9 лет'!$G$5:$H$79,2),IF((C2039=10),VLOOKUP(J2039,'10 лет'!$G$5:$H$79,2),IF((C2039=11),VLOOKUP(J2039,'11 лет'!$G$5:$H$79,2),IF((C2039=12),VLOOKUP(J2039,'12 лет'!$G$5:$H$79,2),IF((C2039=13),VLOOKUP(J2039,'13 лет'!$G$5:$H$79,2),IF((C2039=14),VLOOKUP(J2039,'14 лет'!$G$5:$H$79,2),IF(C2039&gt;=15,"0")))))))))</f>
        <v>0</v>
      </c>
      <c r="L2039" s="28"/>
      <c r="M2039" s="17" t="str">
        <f>IF((C2039=12),VLOOKUP(L2039,'12 лет'!$I$5:$J$81,2),IF((C2039=13),VLOOKUP(L2039,'13 лет'!$I$5:$J$81,2),IF((C2039=14),VLOOKUP(L2039,'14 лет'!$I$5:$J$80,2),IF((C2039=15),VLOOKUP(L2039,'15 лет'!$G$5:$H$82,2),IF((C2039=16),VLOOKUP(L2039,'16 лет'!$G$5:$H$81,2),IF((C2039=17),VLOOKUP(L2039,'17 лет'!$G$5:$H$81,2),IF(C2039&lt;12,"0")))))))</f>
        <v>0</v>
      </c>
      <c r="N2039" s="28"/>
      <c r="O2039" s="17" t="str">
        <f>IF((C2039=15),VLOOKUP(N2039,'15 лет'!$I$5:$J$100,2),IF((C2039=16),VLOOKUP(N2039,'16 лет'!$I$5:$J$94,2),IF((C2039=17),VLOOKUP(N2039,'17 лет'!$I$5:$J$97,2),IF(C2039&lt;15,"0"))))</f>
        <v>0</v>
      </c>
      <c r="P2039" s="11"/>
      <c r="Q2039" s="17">
        <f>IF((C2039&lt;=7),VLOOKUP(P2039,'7 лет'!$I$5:$J$79,2),IF((C2039=8),VLOOKUP(P2039,'8 лет'!$I$5:$J$79,2),IF((C2039=9),VLOOKUP(P2039,'9 лет'!$I$5:$J$79,2),IF((C2039=10),VLOOKUP(P2039,'10 лет'!$I$5:$J$79,2),IF((C2039=11),VLOOKUP(P2039,'11 лет'!$I$5:$J$79,2),IF((C2039=12),VLOOKUP(P2039,'12 лет'!$K$5:$L$79,2),IF((C2039=13),VLOOKUP(P2039,'13 лет'!$K$5:$L$79,2),IF((C2039=14),VLOOKUP(P2039,'14 лет'!$K$5:$L$79,2),IF((C2039=15),VLOOKUP(P2039,'15 лет'!$K$5:$L$79,2),IF((C2039=16),VLOOKUP(P2039,'16 лет'!$K$5:$L$79,2),IF((C2039=17),VLOOKUP(P2039,'17 лет'!$K$5:$L$79,2),)))))))))))</f>
        <v>50</v>
      </c>
      <c r="R2039" s="28"/>
      <c r="S2039" s="17">
        <f>IF((C2039&lt;=7),VLOOKUP(R2039,'7 лет'!$K$5:$L$79,2),IF((C2039=8),VLOOKUP(R2039,'8 лет'!$K$5:$L$79,2),IF((C2039=9),VLOOKUP(R2039,'9 лет'!$K$5:$L$79,2),IF((C2039=10),VLOOKUP(R2039,'10 лет'!$K$5:$L$79,2),IF((C2039=11),VLOOKUP(R2039,'11 лет'!$K$5:$L$79,2),IF((C2039=12),VLOOKUP(R2039,'12 лет'!$M$5:$N$79,2),IF((C2039=13),VLOOKUP(R2039,'13 лет'!$M$5:$N$79,2),IF((C2039=14),VLOOKUP(R2039,'14 лет'!$M$5:$N$79,2),IF((C2039=15),VLOOKUP(R2039,'15 лет'!$M$5:$N$79,2),IF((C2039=16),VLOOKUP(R2039,'16 лет'!$M$5:$N$79,2),IF((C2039=17),VLOOKUP(R2039,'17 лет'!$M$5:$N$79,2))))))))))))</f>
        <v>0</v>
      </c>
      <c r="T2039" s="34">
        <f t="shared" si="96"/>
        <v>50</v>
      </c>
      <c r="U2039" s="4">
        <f>'Личное первенство юноши'!U305</f>
        <v>7</v>
      </c>
      <c r="V2039" s="120"/>
      <c r="W2039" s="111"/>
      <c r="X2039" t="str">
        <f>P2030</f>
        <v>Субъект РФ 49</v>
      </c>
    </row>
    <row r="2040" spans="1:24" ht="18.75">
      <c r="A2040" s="28">
        <v>6</v>
      </c>
      <c r="B2040" s="79"/>
      <c r="C2040" s="30"/>
      <c r="D2040" s="28"/>
      <c r="E2040" s="17">
        <f>IF((C2040&lt;=7),VLOOKUP(D2040,'7 лет'!$A$5:$B$78,2),IF((C2040=8),VLOOKUP(D2040,'8 лет'!$A$5:$B$78,2),IF((C2040=9),VLOOKUP(D2040,'9 лет'!$A$5:$B$78,2),IF((C2040=10),VLOOKUP(D2040,'10 лет'!$A$5:$B$78,2),IF((C2040=11),VLOOKUP(D2040,'11 лет'!$A$5:$B$78,2),IF((C2040=12),VLOOKUP(D2040,'12 лет'!$A$5:$B$78,2),IF((C2040=13),VLOOKUP(D2040,'13 лет'!$A$5:$B$78,2),IF((C2040=14),VLOOKUP(D2040,'14 лет'!$A$5:$B$78,2),IF((C2040=15),VLOOKUP(D2040,'15 лет'!$A$5:$B$78,2),IF((C2040=16),VLOOKUP(D2040,'16 лет'!$A$5:$B$78,2),IF((C2040=17),VLOOKUP(D2040,'17 лет'!$A$5:$B$78,2))))))))))))</f>
        <v>0</v>
      </c>
      <c r="F2040" s="28"/>
      <c r="G2040" s="17">
        <f>IF((C2040&lt;=7),VLOOKUP(F2040,'7 лет'!$C$5:$D$79,2),IF((C2040=8),VLOOKUP(F2040,'8 лет'!$C$5:$D$79,2),IF((C2040=9),VLOOKUP(F2040,'9 лет'!$C$5:$D$79,2),IF((C2040=10),VLOOKUP(F2040,'10 лет'!$C$5:$D$79,2),IF((C2040=11),VLOOKUP(F2040,'11 лет'!$C$5:$D$79,2),IF((C2040=12),VLOOKUP(F2040,'12 лет'!$C$5:$D$79,2),IF((C2040=13),VLOOKUP(F2040,'13 лет'!$C$5:$D$79,2),IF((C2040=14),VLOOKUP(F2040,'14 лет'!$C$5:$D$79,2),IF((C2040=15),VLOOKUP(F2040,'15 лет'!$C$5:$D$79,2),IF((C2040=16),VLOOKUP(F2040,'16 лет'!$C$5:$D$79,2),IF((C2040=17),VLOOKUP(F2040,'17 лет'!$C$5:$D$79,2))))))))))))</f>
        <v>0</v>
      </c>
      <c r="H2040" s="28"/>
      <c r="I2040" s="17">
        <f>IF((C2040&lt;=7),VLOOKUP(H2040,'7 лет'!$E$5:$F$79,2),IF((C2040=8),VLOOKUP(H2040,'8 лет'!$E$5:$F$79,2),IF((C2040=9),VLOOKUP(H2040,'9 лет'!$E$5:$F$79,2),IF((C2040=10),VLOOKUP(H2040,'10 лет'!$E$5:$F$79,2),IF((C2040=11),VLOOKUP(H2040,'11 лет'!$E$5:$F$79,2),IF((C2040=12),VLOOKUP(H2040,'12 лет'!$E$5:$F$79,2),IF((C2040=13),VLOOKUP(H2040,'13 лет'!$E$5:$F$79,2),IF((C2040=14),VLOOKUP(H2040,'14 лет'!$E$5:$F$79,2),IF((C2040=15),VLOOKUP(H2040,'15 лет'!$E$5:$F$79,2),IF((C2040=16),VLOOKUP(H2040,'16 лет'!$E$5:$F$79,2),IF((C2040=17),VLOOKUP(H2040,'17 лет'!$E$5:$F$79,2))))))))))))</f>
        <v>0</v>
      </c>
      <c r="J2040" s="28"/>
      <c r="K2040" s="17">
        <f>IF((C2040&lt;=7),VLOOKUP(J2040,'7 лет'!$G$5:$H$79,2),IF((C2040=8),VLOOKUP(J2040,'8 лет'!$G$5:$H$79,2),IF((C2040=9),VLOOKUP(J2040,'9 лет'!$G$5:$H$79,2),IF((C2040=10),VLOOKUP(J2040,'10 лет'!$G$5:$H$79,2),IF((C2040=11),VLOOKUP(J2040,'11 лет'!$G$5:$H$79,2),IF((C2040=12),VLOOKUP(J2040,'12 лет'!$G$5:$H$79,2),IF((C2040=13),VLOOKUP(J2040,'13 лет'!$G$5:$H$79,2),IF((C2040=14),VLOOKUP(J2040,'14 лет'!$G$5:$H$79,2),IF(C2040&gt;=15,"0")))))))))</f>
        <v>0</v>
      </c>
      <c r="L2040" s="28"/>
      <c r="M2040" s="17" t="str">
        <f>IF((C2040=12),VLOOKUP(L2040,'12 лет'!$I$5:$J$81,2),IF((C2040=13),VLOOKUP(L2040,'13 лет'!$I$5:$J$81,2),IF((C2040=14),VLOOKUP(L2040,'14 лет'!$I$5:$J$80,2),IF((C2040=15),VLOOKUP(L2040,'15 лет'!$G$5:$H$82,2),IF((C2040=16),VLOOKUP(L2040,'16 лет'!$G$5:$H$81,2),IF((C2040=17),VLOOKUP(L2040,'17 лет'!$G$5:$H$81,2),IF(C2040&lt;12,"0")))))))</f>
        <v>0</v>
      </c>
      <c r="N2040" s="28"/>
      <c r="O2040" s="17" t="str">
        <f>IF((C2040=15),VLOOKUP(N2040,'15 лет'!$I$5:$J$100,2),IF((C2040=16),VLOOKUP(N2040,'16 лет'!$I$5:$J$94,2),IF((C2040=17),VLOOKUP(N2040,'17 лет'!$I$5:$J$97,2),IF(C2040&lt;15,"0"))))</f>
        <v>0</v>
      </c>
      <c r="P2040" s="11"/>
      <c r="Q2040" s="17">
        <f>IF((C2040&lt;=7),VLOOKUP(P2040,'7 лет'!$I$5:$J$79,2),IF((C2040=8),VLOOKUP(P2040,'8 лет'!$I$5:$J$79,2),IF((C2040=9),VLOOKUP(P2040,'9 лет'!$I$5:$J$79,2),IF((C2040=10),VLOOKUP(P2040,'10 лет'!$I$5:$J$79,2),IF((C2040=11),VLOOKUP(P2040,'11 лет'!$I$5:$J$79,2),IF((C2040=12),VLOOKUP(P2040,'12 лет'!$K$5:$L$79,2),IF((C2040=13),VLOOKUP(P2040,'13 лет'!$K$5:$L$79,2),IF((C2040=14),VLOOKUP(P2040,'14 лет'!$K$5:$L$79,2),IF((C2040=15),VLOOKUP(P2040,'15 лет'!$K$5:$L$79,2),IF((C2040=16),VLOOKUP(P2040,'16 лет'!$K$5:$L$79,2),IF((C2040=17),VLOOKUP(P2040,'17 лет'!$K$5:$L$79,2),)))))))))))</f>
        <v>50</v>
      </c>
      <c r="R2040" s="28"/>
      <c r="S2040" s="17">
        <f>IF((C2040&lt;=7),VLOOKUP(R2040,'7 лет'!$K$5:$L$79,2),IF((C2040=8),VLOOKUP(R2040,'8 лет'!$K$5:$L$79,2),IF((C2040=9),VLOOKUP(R2040,'9 лет'!$K$5:$L$79,2),IF((C2040=10),VLOOKUP(R2040,'10 лет'!$K$5:$L$79,2),IF((C2040=11),VLOOKUP(R2040,'11 лет'!$K$5:$L$79,2),IF((C2040=12),VLOOKUP(R2040,'12 лет'!$M$5:$N$79,2),IF((C2040=13),VLOOKUP(R2040,'13 лет'!$M$5:$N$79,2),IF((C2040=14),VLOOKUP(R2040,'14 лет'!$M$5:$N$79,2),IF((C2040=15),VLOOKUP(R2040,'15 лет'!$M$5:$N$79,2),IF((C2040=16),VLOOKUP(R2040,'16 лет'!$M$5:$N$79,2),IF((C2040=17),VLOOKUP(R2040,'17 лет'!$M$5:$N$79,2))))))))))))</f>
        <v>0</v>
      </c>
      <c r="T2040" s="34">
        <f t="shared" si="96"/>
        <v>50</v>
      </c>
      <c r="U2040" s="4">
        <f>'Личное первенство юноши'!U306</f>
        <v>7</v>
      </c>
      <c r="V2040" s="120"/>
      <c r="W2040" s="111"/>
      <c r="X2040" t="str">
        <f>P2030</f>
        <v>Субъект РФ 49</v>
      </c>
    </row>
    <row r="2041" spans="1:24" ht="18.75">
      <c r="A2041" s="122"/>
      <c r="B2041" s="123"/>
      <c r="C2041" s="123"/>
      <c r="D2041" s="123"/>
      <c r="E2041" s="123"/>
      <c r="F2041" s="123"/>
      <c r="G2041" s="123"/>
      <c r="H2041" s="123"/>
      <c r="I2041" s="123"/>
      <c r="J2041" s="123"/>
      <c r="K2041" s="123"/>
      <c r="L2041" s="123"/>
      <c r="M2041" s="123"/>
      <c r="N2041" s="123"/>
      <c r="O2041" s="123"/>
      <c r="P2041" s="128" t="s">
        <v>292</v>
      </c>
      <c r="Q2041" s="128"/>
      <c r="R2041" s="128"/>
      <c r="S2041" s="129"/>
      <c r="T2041" s="124">
        <f ca="1">SUMPRODUCT(LARGE($T$2035:$T$2040,ROW(INDIRECT("T1:T"&amp;Z17))))</f>
        <v>250</v>
      </c>
      <c r="U2041" s="125"/>
      <c r="V2041" s="120"/>
      <c r="W2041" s="111"/>
    </row>
    <row r="2042" spans="1:24" ht="24.75" customHeight="1">
      <c r="A2042" s="135" t="s">
        <v>180</v>
      </c>
      <c r="B2042" s="136"/>
      <c r="C2042" s="136"/>
      <c r="D2042" s="136"/>
      <c r="E2042" s="136"/>
      <c r="F2042" s="136"/>
      <c r="G2042" s="136"/>
      <c r="H2042" s="136"/>
      <c r="I2042" s="136"/>
      <c r="J2042" s="136"/>
      <c r="K2042" s="136"/>
      <c r="L2042" s="136"/>
      <c r="M2042" s="136"/>
      <c r="N2042" s="136"/>
      <c r="O2042" s="136"/>
      <c r="P2042" s="136"/>
      <c r="Q2042" s="136"/>
      <c r="R2042" s="136"/>
      <c r="S2042" s="136"/>
      <c r="T2042" s="136"/>
      <c r="U2042" s="137"/>
      <c r="V2042" s="120"/>
      <c r="W2042" s="111"/>
    </row>
    <row r="2043" spans="1:24" ht="18.75">
      <c r="A2043" s="28">
        <v>1</v>
      </c>
      <c r="B2043" s="80"/>
      <c r="C2043" s="28"/>
      <c r="D2043" s="28"/>
      <c r="E2043" s="17">
        <f>IF((C2043&lt;=7),VLOOKUP(D2043,'7 лет'!$M$5:$N$78,2),IF((C2043=8),VLOOKUP(D2043,'8 лет'!$M$5:$N$78,2),IF((C2043=9),VLOOKUP(D2043,'9 лет'!$M$5:$N$78,2),IF((C2043=10),VLOOKUP(D2043,'10 лет'!$M$5:$N$78,2),IF((C2043=11),VLOOKUP(D2043,'11 лет'!$M$5:$N$78,2),IF((C2043=12),VLOOKUP(D2043,'12 лет'!$O$5:$P$78,2),IF((C2043=13),VLOOKUP(D2043,'13 лет'!$O$5:$P$78,2),IF((C2043=14),VLOOKUP(D2043,'14 лет'!$O$5:$P$78,2),IF((C2043=15),VLOOKUP(D2043,'15 лет'!$O$5:$P$78,2),IF((C2043=16),VLOOKUP(D2043,'16 лет'!$O$5:$P$78,2),IF((C2043=17),VLOOKUP(D2043,'17 лет'!$O$5:$P$78,2))))))))))))</f>
        <v>0</v>
      </c>
      <c r="F2043" s="28"/>
      <c r="G2043" s="17">
        <f>IF((C2043&lt;=7),VLOOKUP(F2043,'7 лет'!$O$5:$P$79,2),IF((C2043=8),VLOOKUP(F2043,'8 лет'!$O$5:$P$79,2),IF((C2043=9),VLOOKUP(F2043,'9 лет'!$O$5:$P$79,2),IF((C2043=10),VLOOKUP(F2043,'10 лет'!$O$5:$P$79,2),IF((C2043=11),VLOOKUP(F2043,'11 лет'!$O$5:$P$79,2),IF((C2043=12),VLOOKUP(F2043,'12 лет'!$Q$5:$R$79,2),IF((C2043=13),VLOOKUP(F2043,'13 лет'!$Q$5:$R$79,2),IF((C2043=14),VLOOKUP(F2043,'14 лет'!$Q$5:$R$79,2),IF((C2043=15),VLOOKUP(F2043,'15 лет'!$Q$5:$R$79,2),IF((C2043=16),VLOOKUP(F2043,'16 лет'!$Q$5:$R$79,2),IF((C2043=17),VLOOKUP(F2043,'17 лет'!$Q$5:$R$79,2))))))))))))</f>
        <v>0</v>
      </c>
      <c r="H2043" s="28"/>
      <c r="I2043" s="17">
        <f>IF((C2043&lt;=7),VLOOKUP(H2043,'7 лет'!$Q$5:$R$79,2),IF((C2043=8),VLOOKUP(H2043,'8 лет'!$Q$5:$R$79,2),IF((C2043=9),VLOOKUP(H2043,'9 лет'!$Q$5:$R$79,2),IF((C2043=10),VLOOKUP(H2043,'10 лет'!$Q$5:$R$79,2),IF((C2043=11),VLOOKUP(H2043,'11 лет'!$Q$5:$R$79,2),IF((C2043=12),VLOOKUP(H2043,'12 лет'!$S$5:$T$79,2),IF((C2043=13),VLOOKUP(H2043,'13 лет'!$S$5:$T$79,2),IF((C2043=14),VLOOKUP(H2043,'14 лет'!$S$5:$T$79,2),IF((C2043=15),VLOOKUP(H2043,'15 лет'!$S$5:$T$79,2),IF((C2043=16),VLOOKUP(H2043,'16 лет'!$S$5:$T$79,2),IF((C2043=17),VLOOKUP(H2043,'17 лет'!$S$5:$T$79,2))))))))))))</f>
        <v>0</v>
      </c>
      <c r="J2043" s="28"/>
      <c r="K2043" s="17">
        <f>IF((C2043&lt;=7),VLOOKUP(J2043,'7 лет'!$S$5:$T$79,2),IF((C2043=8),VLOOKUP(J2043,'8 лет'!$S$5:$T$79,2),IF((C2043=9),VLOOKUP(J2043,'9 лет'!$S$5:$T$79,2),IF((C2043=10),VLOOKUP(J2043,'10 лет'!$S$5:$T$79,2),IF((C2043=11),VLOOKUP(J2043,'11 лет'!$S$5:$T$79,2),IF((C2043=12),VLOOKUP(J2043,'12 лет'!$U$5:$V$79,2),IF((C2043=13),VLOOKUP(J2043,'13 лет'!$U$5:$V$79,2),IF((C2043=14),VLOOKUP(J2043,'14 лет'!$U$5:$V$79,2),IF(C2043&gt;=15,"0")))))))))</f>
        <v>0</v>
      </c>
      <c r="L2043" s="28"/>
      <c r="M2043" s="17" t="str">
        <f>IF((C2043=12),VLOOKUP(L2043,'12 лет'!$W$5:$X$85,2),IF((C2043=13),VLOOKUP(L2043,'13 лет'!$W$5:$X$84,2),IF((C2043=14),VLOOKUP(L2043,'14 лет'!$W$5:$X$82,2),IF((C2043=15),VLOOKUP(L2043,'15 лет'!$U$5:$V$82,2),IF((C2043=16),VLOOKUP(L2043,'16 лет'!$U$5:$V$78,2),IF((C2043=17),VLOOKUP(L2043,'17 лет'!$U$5:$V$78,2),IF(C2043&lt;12,"0")))))))</f>
        <v>0</v>
      </c>
      <c r="N2043" s="28"/>
      <c r="O2043" s="17" t="str">
        <f>IF((C2043=15),VLOOKUP(N2043,'15 лет'!$W$5:$X$115,2),IF((C2043=16),VLOOKUP(N2043,'16 лет'!$W$5:$X$113,2),IF((C2043=17),VLOOKUP(N2043,'17 лет'!$W$5:$X$113,2),IF(C2043&lt;15,"0"))))</f>
        <v>0</v>
      </c>
      <c r="P2043" s="11"/>
      <c r="Q2043" s="17">
        <f>IF((C2043&lt;=7),VLOOKUP(P2043,'7 лет'!$U$5:$V$79,2),IF((C2043=8),VLOOKUP(P2043,'8 лет'!$U$5:$V$79,2),IF((C2043=9),VLOOKUP(P2043,'9 лет'!$U$5:$V$79,2),IF((C2043=10),VLOOKUP(P2043,'10 лет'!$U$5:$V$79,2),IF((C2043=11),VLOOKUP(P2043,'11 лет'!$U$5:$V$79,2),IF((C2043=12),VLOOKUP(P2043,'12 лет'!$Y$5:$Z$79,2),IF((C2043=13),VLOOKUP(P2043,'13 лет'!$Y$5:$Z$79,2),IF((C2043=14),VLOOKUP(P2043,'14 лет'!$Y$5:$Z$79,2),IF((C2043=15),VLOOKUP(P2043,'15 лет'!$Y$5:$Z$79,2),IF((C2043=16),VLOOKUP(P2043,'16 лет'!$Y$5:$Z$79,2),IF((C2043=17),VLOOKUP(P2043,'17 лет'!$Y$5:$Z$79,2))))))))))))</f>
        <v>35</v>
      </c>
      <c r="R2043" s="28"/>
      <c r="S2043" s="17">
        <f>IF((C2043&lt;=7),VLOOKUP(R2043,'7 лет'!$W$5:$X$79,2),IF((C2043=8),VLOOKUP(R2043,'8 лет'!$W$5:$X$79,2),IF((C2043=9),VLOOKUP(R2043,'9 лет'!$W$5:$X$79,2),IF((C2043=10),VLOOKUP(R2043,'10 лет'!$W$5:$X$79,2),IF((C2043=11),VLOOKUP(R2043,'11 лет'!$W$5:$X$79,2),IF((C2043=12),VLOOKUP(R2043,'12 лет'!$AA$5:$AB$79,2),IF((C2043=13),VLOOKUP(R2043,'13 лет'!$AA$5:$AB$79,2),IF((C2043=14),VLOOKUP(R2043,'14 лет'!$AA$5:$AB$79,2),IF((C2043=15),VLOOKUP(R2043,'15 лет'!$AA$5:$AB$79,2),IF((C2043=16),VLOOKUP(R2043,'16 лет'!$AA$5:$AB$79,2),IF((C2043=17),VLOOKUP(R2043,'17 лет'!$AA$5:$AB$79,2))))))))))))</f>
        <v>0</v>
      </c>
      <c r="T2043" s="35">
        <f t="shared" ref="T2043:T2048" si="97">SUM(E2043+G2043+I2043+K2043+M2043+O2043+Q2043+S2043)</f>
        <v>35</v>
      </c>
      <c r="U2043" s="4">
        <f>'Личное первенство девушки'!U301</f>
        <v>7</v>
      </c>
      <c r="V2043" s="120"/>
      <c r="W2043" s="111"/>
      <c r="X2043" t="str">
        <f>P2030</f>
        <v>Субъект РФ 49</v>
      </c>
    </row>
    <row r="2044" spans="1:24" ht="18.75">
      <c r="A2044" s="28">
        <v>2</v>
      </c>
      <c r="B2044" s="80"/>
      <c r="C2044" s="28"/>
      <c r="D2044" s="28"/>
      <c r="E2044" s="17">
        <f>IF((C2044&lt;=7),VLOOKUP(D2044,'7 лет'!$M$5:$N$78,2),IF((C2044=8),VLOOKUP(D2044,'8 лет'!$M$5:$N$78,2),IF((C2044=9),VLOOKUP(D2044,'9 лет'!$M$5:$N$78,2),IF((C2044=10),VLOOKUP(D2044,'10 лет'!$M$5:$N$78,2),IF((C2044=11),VLOOKUP(D2044,'11 лет'!$M$5:$N$78,2),IF((C2044=12),VLOOKUP(D2044,'12 лет'!$O$5:$P$78,2),IF((C2044=13),VLOOKUP(D2044,'13 лет'!$O$5:$P$78,2),IF((C2044=14),VLOOKUP(D2044,'14 лет'!$O$5:$P$78,2),IF((C2044=15),VLOOKUP(D2044,'15 лет'!$O$5:$P$78,2),IF((C2044=16),VLOOKUP(D2044,'16 лет'!$O$5:$P$78,2),IF((C2044=17),VLOOKUP(D2044,'17 лет'!$O$5:$P$78,2))))))))))))</f>
        <v>0</v>
      </c>
      <c r="F2044" s="28"/>
      <c r="G2044" s="17">
        <f>IF((C2044&lt;=7),VLOOKUP(F2044,'7 лет'!$O$5:$P$79,2),IF((C2044=8),VLOOKUP(F2044,'8 лет'!$O$5:$P$79,2),IF((C2044=9),VLOOKUP(F2044,'9 лет'!$O$5:$P$79,2),IF((C2044=10),VLOOKUP(F2044,'10 лет'!$O$5:$P$79,2),IF((C2044=11),VLOOKUP(F2044,'11 лет'!$O$5:$P$79,2),IF((C2044=12),VLOOKUP(F2044,'12 лет'!$Q$5:$R$79,2),IF((C2044=13),VLOOKUP(F2044,'13 лет'!$Q$5:$R$79,2),IF((C2044=14),VLOOKUP(F2044,'14 лет'!$Q$5:$R$79,2),IF((C2044=15),VLOOKUP(F2044,'15 лет'!$Q$5:$R$79,2),IF((C2044=16),VLOOKUP(F2044,'16 лет'!$Q$5:$R$79,2),IF((C2044=17),VLOOKUP(F2044,'17 лет'!$Q$5:$R$79,2))))))))))))</f>
        <v>0</v>
      </c>
      <c r="H2044" s="28"/>
      <c r="I2044" s="17">
        <f>IF((C2044&lt;=7),VLOOKUP(H2044,'7 лет'!$Q$5:$R$79,2),IF((C2044=8),VLOOKUP(H2044,'8 лет'!$Q$5:$R$79,2),IF((C2044=9),VLOOKUP(H2044,'9 лет'!$Q$5:$R$79,2),IF((C2044=10),VLOOKUP(H2044,'10 лет'!$Q$5:$R$79,2),IF((C2044=11),VLOOKUP(H2044,'11 лет'!$Q$5:$R$79,2),IF((C2044=12),VLOOKUP(H2044,'12 лет'!$S$5:$T$79,2),IF((C2044=13),VLOOKUP(H2044,'13 лет'!$S$5:$T$79,2),IF((C2044=14),VLOOKUP(H2044,'14 лет'!$S$5:$T$79,2),IF((C2044=15),VLOOKUP(H2044,'15 лет'!$S$5:$T$79,2),IF((C2044=16),VLOOKUP(H2044,'16 лет'!$S$5:$T$79,2),IF((C2044=17),VLOOKUP(H2044,'17 лет'!$S$5:$T$79,2))))))))))))</f>
        <v>0</v>
      </c>
      <c r="J2044" s="28"/>
      <c r="K2044" s="17">
        <f>IF((C2044&lt;=7),VLOOKUP(J2044,'7 лет'!$S$5:$T$79,2),IF((C2044=8),VLOOKUP(J2044,'8 лет'!$S$5:$T$79,2),IF((C2044=9),VLOOKUP(J2044,'9 лет'!$S$5:$T$79,2),IF((C2044=10),VLOOKUP(J2044,'10 лет'!$S$5:$T$79,2),IF((C2044=11),VLOOKUP(J2044,'11 лет'!$S$5:$T$79,2),IF((C2044=12),VLOOKUP(J2044,'12 лет'!$U$5:$V$79,2),IF((C2044=13),VLOOKUP(J2044,'13 лет'!$U$5:$V$79,2),IF((C2044=14),VLOOKUP(J2044,'14 лет'!$U$5:$V$79,2),IF(C2044&gt;=15,"0")))))))))</f>
        <v>0</v>
      </c>
      <c r="L2044" s="28"/>
      <c r="M2044" s="17" t="str">
        <f>IF((C2044=12),VLOOKUP(L2044,'12 лет'!$W$5:$X$85,2),IF((C2044=13),VLOOKUP(L2044,'13 лет'!$W$5:$X$84,2),IF((C2044=14),VLOOKUP(L2044,'14 лет'!$W$5:$X$82,2),IF((C2044=15),VLOOKUP(L2044,'15 лет'!$U$5:$V$82,2),IF((C2044=16),VLOOKUP(L2044,'16 лет'!$U$5:$V$78,2),IF((C2044=17),VLOOKUP(L2044,'17 лет'!$U$5:$V$78,2),IF(C2044&lt;12,"0")))))))</f>
        <v>0</v>
      </c>
      <c r="N2044" s="28"/>
      <c r="O2044" s="17" t="str">
        <f>IF((C2044=15),VLOOKUP(N2044,'15 лет'!$W$5:$X$115,2),IF((C2044=16),VLOOKUP(N2044,'16 лет'!$W$5:$X$113,2),IF((C2044=17),VLOOKUP(N2044,'17 лет'!$W$5:$X$113,2),IF(C2044&lt;15,"0"))))</f>
        <v>0</v>
      </c>
      <c r="P2044" s="11"/>
      <c r="Q2044" s="17">
        <f>IF((C2044&lt;=7),VLOOKUP(P2044,'7 лет'!$U$5:$V$79,2),IF((C2044=8),VLOOKUP(P2044,'8 лет'!$U$5:$V$79,2),IF((C2044=9),VLOOKUP(P2044,'9 лет'!$U$5:$V$79,2),IF((C2044=10),VLOOKUP(P2044,'10 лет'!$U$5:$V$79,2),IF((C2044=11),VLOOKUP(P2044,'11 лет'!$U$5:$V$79,2),IF((C2044=12),VLOOKUP(P2044,'12 лет'!$Y$5:$Z$79,2),IF((C2044=13),VLOOKUP(P2044,'13 лет'!$Y$5:$Z$79,2),IF((C2044=14),VLOOKUP(P2044,'14 лет'!$Y$5:$Z$79,2),IF((C2044=15),VLOOKUP(P2044,'15 лет'!$Y$5:$Z$79,2),IF((C2044=16),VLOOKUP(P2044,'16 лет'!$Y$5:$Z$79,2),IF((C2044=17),VLOOKUP(P2044,'17 лет'!$Y$5:$Z$79,2))))))))))))</f>
        <v>35</v>
      </c>
      <c r="R2044" s="28"/>
      <c r="S2044" s="17">
        <f>IF((C2044&lt;=7),VLOOKUP(R2044,'7 лет'!$W$5:$X$79,2),IF((C2044=8),VLOOKUP(R2044,'8 лет'!$W$5:$X$79,2),IF((C2044=9),VLOOKUP(R2044,'9 лет'!$W$5:$X$79,2),IF((C2044=10),VLOOKUP(R2044,'10 лет'!$W$5:$X$79,2),IF((C2044=11),VLOOKUP(R2044,'11 лет'!$W$5:$X$79,2),IF((C2044=12),VLOOKUP(R2044,'12 лет'!$AA$5:$AB$79,2),IF((C2044=13),VLOOKUP(R2044,'13 лет'!$AA$5:$AB$79,2),IF((C2044=14),VLOOKUP(R2044,'14 лет'!$AA$5:$AB$79,2),IF((C2044=15),VLOOKUP(R2044,'15 лет'!$AA$5:$AB$79,2),IF((C2044=16),VLOOKUP(R2044,'16 лет'!$AA$5:$AB$79,2),IF((C2044=17),VLOOKUP(R2044,'17 лет'!$AA$5:$AB$79,2))))))))))))</f>
        <v>0</v>
      </c>
      <c r="T2044" s="35">
        <f t="shared" si="97"/>
        <v>35</v>
      </c>
      <c r="U2044" s="4">
        <f>'Личное первенство девушки'!U302</f>
        <v>7</v>
      </c>
      <c r="V2044" s="120"/>
      <c r="W2044" s="111"/>
      <c r="X2044" t="str">
        <f>P2030</f>
        <v>Субъект РФ 49</v>
      </c>
    </row>
    <row r="2045" spans="1:24" ht="18.75">
      <c r="A2045" s="28">
        <v>3</v>
      </c>
      <c r="B2045" s="80"/>
      <c r="C2045" s="28"/>
      <c r="D2045" s="28"/>
      <c r="E2045" s="17">
        <f>IF((C2045&lt;=7),VLOOKUP(D2045,'7 лет'!$M$5:$N$78,2),IF((C2045=8),VLOOKUP(D2045,'8 лет'!$M$5:$N$78,2),IF((C2045=9),VLOOKUP(D2045,'9 лет'!$M$5:$N$78,2),IF((C2045=10),VLOOKUP(D2045,'10 лет'!$M$5:$N$78,2),IF((C2045=11),VLOOKUP(D2045,'11 лет'!$M$5:$N$78,2),IF((C2045=12),VLOOKUP(D2045,'12 лет'!$O$5:$P$78,2),IF((C2045=13),VLOOKUP(D2045,'13 лет'!$O$5:$P$78,2),IF((C2045=14),VLOOKUP(D2045,'14 лет'!$O$5:$P$78,2),IF((C2045=15),VLOOKUP(D2045,'15 лет'!$O$5:$P$78,2),IF((C2045=16),VLOOKUP(D2045,'16 лет'!$O$5:$P$78,2),IF((C2045=17),VLOOKUP(D2045,'17 лет'!$O$5:$P$78,2))))))))))))</f>
        <v>0</v>
      </c>
      <c r="F2045" s="28"/>
      <c r="G2045" s="17">
        <f>IF((C2045&lt;=7),VLOOKUP(F2045,'7 лет'!$O$5:$P$79,2),IF((C2045=8),VLOOKUP(F2045,'8 лет'!$O$5:$P$79,2),IF((C2045=9),VLOOKUP(F2045,'9 лет'!$O$5:$P$79,2),IF((C2045=10),VLOOKUP(F2045,'10 лет'!$O$5:$P$79,2),IF((C2045=11),VLOOKUP(F2045,'11 лет'!$O$5:$P$79,2),IF((C2045=12),VLOOKUP(F2045,'12 лет'!$Q$5:$R$79,2),IF((C2045=13),VLOOKUP(F2045,'13 лет'!$Q$5:$R$79,2),IF((C2045=14),VLOOKUP(F2045,'14 лет'!$Q$5:$R$79,2),IF((C2045=15),VLOOKUP(F2045,'15 лет'!$Q$5:$R$79,2),IF((C2045=16),VLOOKUP(F2045,'16 лет'!$Q$5:$R$79,2),IF((C2045=17),VLOOKUP(F2045,'17 лет'!$Q$5:$R$79,2))))))))))))</f>
        <v>0</v>
      </c>
      <c r="H2045" s="28"/>
      <c r="I2045" s="17">
        <f>IF((C2045&lt;=7),VLOOKUP(H2045,'7 лет'!$Q$5:$R$79,2),IF((C2045=8),VLOOKUP(H2045,'8 лет'!$Q$5:$R$79,2),IF((C2045=9),VLOOKUP(H2045,'9 лет'!$Q$5:$R$79,2),IF((C2045=10),VLOOKUP(H2045,'10 лет'!$Q$5:$R$79,2),IF((C2045=11),VLOOKUP(H2045,'11 лет'!$Q$5:$R$79,2),IF((C2045=12),VLOOKUP(H2045,'12 лет'!$S$5:$T$79,2),IF((C2045=13),VLOOKUP(H2045,'13 лет'!$S$5:$T$79,2),IF((C2045=14),VLOOKUP(H2045,'14 лет'!$S$5:$T$79,2),IF((C2045=15),VLOOKUP(H2045,'15 лет'!$S$5:$T$79,2),IF((C2045=16),VLOOKUP(H2045,'16 лет'!$S$5:$T$79,2),IF((C2045=17),VLOOKUP(H2045,'17 лет'!$S$5:$T$79,2))))))))))))</f>
        <v>0</v>
      </c>
      <c r="J2045" s="28"/>
      <c r="K2045" s="17">
        <f>IF((C2045&lt;=7),VLOOKUP(J2045,'7 лет'!$S$5:$T$79,2),IF((C2045=8),VLOOKUP(J2045,'8 лет'!$S$5:$T$79,2),IF((C2045=9),VLOOKUP(J2045,'9 лет'!$S$5:$T$79,2),IF((C2045=10),VLOOKUP(J2045,'10 лет'!$S$5:$T$79,2),IF((C2045=11),VLOOKUP(J2045,'11 лет'!$S$5:$T$79,2),IF((C2045=12),VLOOKUP(J2045,'12 лет'!$U$5:$V$79,2),IF((C2045=13),VLOOKUP(J2045,'13 лет'!$U$5:$V$79,2),IF((C2045=14),VLOOKUP(J2045,'14 лет'!$U$5:$V$79,2),IF(C2045&gt;=15,"0")))))))))</f>
        <v>0</v>
      </c>
      <c r="L2045" s="28"/>
      <c r="M2045" s="17" t="str">
        <f>IF((C2045=12),VLOOKUP(L2045,'12 лет'!$W$5:$X$85,2),IF((C2045=13),VLOOKUP(L2045,'13 лет'!$W$5:$X$84,2),IF((C2045=14),VLOOKUP(L2045,'14 лет'!$W$5:$X$82,2),IF((C2045=15),VLOOKUP(L2045,'15 лет'!$U$5:$V$82,2),IF((C2045=16),VLOOKUP(L2045,'16 лет'!$U$5:$V$78,2),IF((C2045=17),VLOOKUP(L2045,'17 лет'!$U$5:$V$78,2),IF(C2045&lt;12,"0")))))))</f>
        <v>0</v>
      </c>
      <c r="N2045" s="28"/>
      <c r="O2045" s="17" t="str">
        <f>IF((C2045=15),VLOOKUP(N2045,'15 лет'!$W$5:$X$115,2),IF((C2045=16),VLOOKUP(N2045,'16 лет'!$W$5:$X$113,2),IF((C2045=17),VLOOKUP(N2045,'17 лет'!$W$5:$X$113,2),IF(C2045&lt;15,"0"))))</f>
        <v>0</v>
      </c>
      <c r="P2045" s="11"/>
      <c r="Q2045" s="17">
        <f>IF((C2045&lt;=7),VLOOKUP(P2045,'7 лет'!$U$5:$V$79,2),IF((C2045=8),VLOOKUP(P2045,'8 лет'!$U$5:$V$79,2),IF((C2045=9),VLOOKUP(P2045,'9 лет'!$U$5:$V$79,2),IF((C2045=10),VLOOKUP(P2045,'10 лет'!$U$5:$V$79,2),IF((C2045=11),VLOOKUP(P2045,'11 лет'!$U$5:$V$79,2),IF((C2045=12),VLOOKUP(P2045,'12 лет'!$Y$5:$Z$79,2),IF((C2045=13),VLOOKUP(P2045,'13 лет'!$Y$5:$Z$79,2),IF((C2045=14),VLOOKUP(P2045,'14 лет'!$Y$5:$Z$79,2),IF((C2045=15),VLOOKUP(P2045,'15 лет'!$Y$5:$Z$79,2),IF((C2045=16),VLOOKUP(P2045,'16 лет'!$Y$5:$Z$79,2),IF((C2045=17),VLOOKUP(P2045,'17 лет'!$Y$5:$Z$79,2))))))))))))</f>
        <v>35</v>
      </c>
      <c r="R2045" s="28"/>
      <c r="S2045" s="17">
        <f>IF((C2045&lt;=7),VLOOKUP(R2045,'7 лет'!$W$5:$X$79,2),IF((C2045=8),VLOOKUP(R2045,'8 лет'!$W$5:$X$79,2),IF((C2045=9),VLOOKUP(R2045,'9 лет'!$W$5:$X$79,2),IF((C2045=10),VLOOKUP(R2045,'10 лет'!$W$5:$X$79,2),IF((C2045=11),VLOOKUP(R2045,'11 лет'!$W$5:$X$79,2),IF((C2045=12),VLOOKUP(R2045,'12 лет'!$AA$5:$AB$79,2),IF((C2045=13),VLOOKUP(R2045,'13 лет'!$AA$5:$AB$79,2),IF((C2045=14),VLOOKUP(R2045,'14 лет'!$AA$5:$AB$79,2),IF((C2045=15),VLOOKUP(R2045,'15 лет'!$AA$5:$AB$79,2),IF((C2045=16),VLOOKUP(R2045,'16 лет'!$AA$5:$AB$79,2),IF((C2045=17),VLOOKUP(R2045,'17 лет'!$AA$5:$AB$79,2))))))))))))</f>
        <v>0</v>
      </c>
      <c r="T2045" s="35">
        <f t="shared" si="97"/>
        <v>35</v>
      </c>
      <c r="U2045" s="4">
        <f>'Личное первенство девушки'!U303</f>
        <v>7</v>
      </c>
      <c r="V2045" s="120"/>
      <c r="W2045" s="111"/>
      <c r="X2045" t="str">
        <f>P2030</f>
        <v>Субъект РФ 49</v>
      </c>
    </row>
    <row r="2046" spans="1:24" ht="18.75">
      <c r="A2046" s="28">
        <v>4</v>
      </c>
      <c r="B2046" s="80"/>
      <c r="C2046" s="28"/>
      <c r="D2046" s="28"/>
      <c r="E2046" s="17">
        <f>IF((C2046&lt;=7),VLOOKUP(D2046,'7 лет'!$M$5:$N$78,2),IF((C2046=8),VLOOKUP(D2046,'8 лет'!$M$5:$N$78,2),IF((C2046=9),VLOOKUP(D2046,'9 лет'!$M$5:$N$78,2),IF((C2046=10),VLOOKUP(D2046,'10 лет'!$M$5:$N$78,2),IF((C2046=11),VLOOKUP(D2046,'11 лет'!$M$5:$N$78,2),IF((C2046=12),VLOOKUP(D2046,'12 лет'!$O$5:$P$78,2),IF((C2046=13),VLOOKUP(D2046,'13 лет'!$O$5:$P$78,2),IF((C2046=14),VLOOKUP(D2046,'14 лет'!$O$5:$P$78,2),IF((C2046=15),VLOOKUP(D2046,'15 лет'!$O$5:$P$78,2),IF((C2046=16),VLOOKUP(D2046,'16 лет'!$O$5:$P$78,2),IF((C2046=17),VLOOKUP(D2046,'17 лет'!$O$5:$P$78,2))))))))))))</f>
        <v>0</v>
      </c>
      <c r="F2046" s="28"/>
      <c r="G2046" s="17">
        <f>IF((C2046&lt;=7),VLOOKUP(F2046,'7 лет'!$O$5:$P$79,2),IF((C2046=8),VLOOKUP(F2046,'8 лет'!$O$5:$P$79,2),IF((C2046=9),VLOOKUP(F2046,'9 лет'!$O$5:$P$79,2),IF((C2046=10),VLOOKUP(F2046,'10 лет'!$O$5:$P$79,2),IF((C2046=11),VLOOKUP(F2046,'11 лет'!$O$5:$P$79,2),IF((C2046=12),VLOOKUP(F2046,'12 лет'!$Q$5:$R$79,2),IF((C2046=13),VLOOKUP(F2046,'13 лет'!$Q$5:$R$79,2),IF((C2046=14),VLOOKUP(F2046,'14 лет'!$Q$5:$R$79,2),IF((C2046=15),VLOOKUP(F2046,'15 лет'!$Q$5:$R$79,2),IF((C2046=16),VLOOKUP(F2046,'16 лет'!$Q$5:$R$79,2),IF((C2046=17),VLOOKUP(F2046,'17 лет'!$Q$5:$R$79,2))))))))))))</f>
        <v>0</v>
      </c>
      <c r="H2046" s="28"/>
      <c r="I2046" s="17">
        <f>IF((C2046&lt;=7),VLOOKUP(H2046,'7 лет'!$Q$5:$R$79,2),IF((C2046=8),VLOOKUP(H2046,'8 лет'!$Q$5:$R$79,2),IF((C2046=9),VLOOKUP(H2046,'9 лет'!$Q$5:$R$79,2),IF((C2046=10),VLOOKUP(H2046,'10 лет'!$Q$5:$R$79,2),IF((C2046=11),VLOOKUP(H2046,'11 лет'!$Q$5:$R$79,2),IF((C2046=12),VLOOKUP(H2046,'12 лет'!$S$5:$T$79,2),IF((C2046=13),VLOOKUP(H2046,'13 лет'!$S$5:$T$79,2),IF((C2046=14),VLOOKUP(H2046,'14 лет'!$S$5:$T$79,2),IF((C2046=15),VLOOKUP(H2046,'15 лет'!$S$5:$T$79,2),IF((C2046=16),VLOOKUP(H2046,'16 лет'!$S$5:$T$79,2),IF((C2046=17),VLOOKUP(H2046,'17 лет'!$S$5:$T$79,2))))))))))))</f>
        <v>0</v>
      </c>
      <c r="J2046" s="28"/>
      <c r="K2046" s="17">
        <f>IF((C2046&lt;=7),VLOOKUP(J2046,'7 лет'!$S$5:$T$79,2),IF((C2046=8),VLOOKUP(J2046,'8 лет'!$S$5:$T$79,2),IF((C2046=9),VLOOKUP(J2046,'9 лет'!$S$5:$T$79,2),IF((C2046=10),VLOOKUP(J2046,'10 лет'!$S$5:$T$79,2),IF((C2046=11),VLOOKUP(J2046,'11 лет'!$S$5:$T$79,2),IF((C2046=12),VLOOKUP(J2046,'12 лет'!$U$5:$V$79,2),IF((C2046=13),VLOOKUP(J2046,'13 лет'!$U$5:$V$79,2),IF((C2046=14),VLOOKUP(J2046,'14 лет'!$U$5:$V$79,2),IF(C2046&gt;=15,"0")))))))))</f>
        <v>0</v>
      </c>
      <c r="L2046" s="28"/>
      <c r="M2046" s="17" t="str">
        <f>IF((C2046=12),VLOOKUP(L2046,'12 лет'!$W$5:$X$85,2),IF((C2046=13),VLOOKUP(L2046,'13 лет'!$W$5:$X$84,2),IF((C2046=14),VLOOKUP(L2046,'14 лет'!$W$5:$X$82,2),IF((C2046=15),VLOOKUP(L2046,'15 лет'!$U$5:$V$82,2),IF((C2046=16),VLOOKUP(L2046,'16 лет'!$U$5:$V$78,2),IF((C2046=17),VLOOKUP(L2046,'17 лет'!$U$5:$V$78,2),IF(C2046&lt;12,"0")))))))</f>
        <v>0</v>
      </c>
      <c r="N2046" s="28"/>
      <c r="O2046" s="17" t="str">
        <f>IF((C2046=15),VLOOKUP(N2046,'15 лет'!$W$5:$X$115,2),IF((C2046=16),VLOOKUP(N2046,'16 лет'!$W$5:$X$113,2),IF((C2046=17),VLOOKUP(N2046,'17 лет'!$W$5:$X$113,2),IF(C2046&lt;15,"0"))))</f>
        <v>0</v>
      </c>
      <c r="P2046" s="11"/>
      <c r="Q2046" s="17">
        <f>IF((C2046&lt;=7),VLOOKUP(P2046,'7 лет'!$U$5:$V$79,2),IF((C2046=8),VLOOKUP(P2046,'8 лет'!$U$5:$V$79,2),IF((C2046=9),VLOOKUP(P2046,'9 лет'!$U$5:$V$79,2),IF((C2046=10),VLOOKUP(P2046,'10 лет'!$U$5:$V$79,2),IF((C2046=11),VLOOKUP(P2046,'11 лет'!$U$5:$V$79,2),IF((C2046=12),VLOOKUP(P2046,'12 лет'!$Y$5:$Z$79,2),IF((C2046=13),VLOOKUP(P2046,'13 лет'!$Y$5:$Z$79,2),IF((C2046=14),VLOOKUP(P2046,'14 лет'!$Y$5:$Z$79,2),IF((C2046=15),VLOOKUP(P2046,'15 лет'!$Y$5:$Z$79,2),IF((C2046=16),VLOOKUP(P2046,'16 лет'!$Y$5:$Z$79,2),IF((C2046=17),VLOOKUP(P2046,'17 лет'!$Y$5:$Z$79,2))))))))))))</f>
        <v>35</v>
      </c>
      <c r="R2046" s="28"/>
      <c r="S2046" s="17">
        <f>IF((C2046&lt;=7),VLOOKUP(R2046,'7 лет'!$W$5:$X$79,2),IF((C2046=8),VLOOKUP(R2046,'8 лет'!$W$5:$X$79,2),IF((C2046=9),VLOOKUP(R2046,'9 лет'!$W$5:$X$79,2),IF((C2046=10),VLOOKUP(R2046,'10 лет'!$W$5:$X$79,2),IF((C2046=11),VLOOKUP(R2046,'11 лет'!$W$5:$X$79,2),IF((C2046=12),VLOOKUP(R2046,'12 лет'!$AA$5:$AB$79,2),IF((C2046=13),VLOOKUP(R2046,'13 лет'!$AA$5:$AB$79,2),IF((C2046=14),VLOOKUP(R2046,'14 лет'!$AA$5:$AB$79,2),IF((C2046=15),VLOOKUP(R2046,'15 лет'!$AA$5:$AB$79,2),IF((C2046=16),VLOOKUP(R2046,'16 лет'!$AA$5:$AB$79,2),IF((C2046=17),VLOOKUP(R2046,'17 лет'!$AA$5:$AB$79,2))))))))))))</f>
        <v>0</v>
      </c>
      <c r="T2046" s="35">
        <f t="shared" si="97"/>
        <v>35</v>
      </c>
      <c r="U2046" s="4">
        <f>'Личное первенство девушки'!U304</f>
        <v>7</v>
      </c>
      <c r="V2046" s="120"/>
      <c r="W2046" s="111"/>
      <c r="X2046" t="str">
        <f>P2030</f>
        <v>Субъект РФ 49</v>
      </c>
    </row>
    <row r="2047" spans="1:24" ht="18.75">
      <c r="A2047" s="28">
        <v>5</v>
      </c>
      <c r="B2047" s="84"/>
      <c r="C2047" s="30"/>
      <c r="D2047" s="14"/>
      <c r="E2047" s="17">
        <f>IF((C2047&lt;=7),VLOOKUP(D2047,'7 лет'!$M$5:$N$78,2),IF((C2047=8),VLOOKUP(D2047,'8 лет'!$M$5:$N$78,2),IF((C2047=9),VLOOKUP(D2047,'9 лет'!$M$5:$N$78,2),IF((C2047=10),VLOOKUP(D2047,'10 лет'!$M$5:$N$78,2),IF((C2047=11),VLOOKUP(D2047,'11 лет'!$M$5:$N$78,2),IF((C2047=12),VLOOKUP(D2047,'12 лет'!$O$5:$P$78,2),IF((C2047=13),VLOOKUP(D2047,'13 лет'!$O$5:$P$78,2),IF((C2047=14),VLOOKUP(D2047,'14 лет'!$O$5:$P$78,2),IF((C2047=15),VLOOKUP(D2047,'15 лет'!$O$5:$P$78,2),IF((C2047=16),VLOOKUP(D2047,'16 лет'!$O$5:$P$78,2),IF((C2047=17),VLOOKUP(D2047,'17 лет'!$O$5:$P$78,2))))))))))))</f>
        <v>0</v>
      </c>
      <c r="F2047" s="14"/>
      <c r="G2047" s="17">
        <f>IF((C2047&lt;=7),VLOOKUP(F2047,'7 лет'!$O$5:$P$79,2),IF((C2047=8),VLOOKUP(F2047,'8 лет'!$O$5:$P$79,2),IF((C2047=9),VLOOKUP(F2047,'9 лет'!$O$5:$P$79,2),IF((C2047=10),VLOOKUP(F2047,'10 лет'!$O$5:$P$79,2),IF((C2047=11),VLOOKUP(F2047,'11 лет'!$O$5:$P$79,2),IF((C2047=12),VLOOKUP(F2047,'12 лет'!$Q$5:$R$79,2),IF((C2047=13),VLOOKUP(F2047,'13 лет'!$Q$5:$R$79,2),IF((C2047=14),VLOOKUP(F2047,'14 лет'!$Q$5:$R$79,2),IF((C2047=15),VLOOKUP(F2047,'15 лет'!$Q$5:$R$79,2),IF((C2047=16),VLOOKUP(F2047,'16 лет'!$Q$5:$R$79,2),IF((C2047=17),VLOOKUP(F2047,'17 лет'!$Q$5:$R$79,2))))))))))))</f>
        <v>0</v>
      </c>
      <c r="H2047" s="14"/>
      <c r="I2047" s="17">
        <f>IF((C2047&lt;=7),VLOOKUP(H2047,'7 лет'!$Q$5:$R$79,2),IF((C2047=8),VLOOKUP(H2047,'8 лет'!$Q$5:$R$79,2),IF((C2047=9),VLOOKUP(H2047,'9 лет'!$Q$5:$R$79,2),IF((C2047=10),VLOOKUP(H2047,'10 лет'!$Q$5:$R$79,2),IF((C2047=11),VLOOKUP(H2047,'11 лет'!$Q$5:$R$79,2),IF((C2047=12),VLOOKUP(H2047,'12 лет'!$S$5:$T$79,2),IF((C2047=13),VLOOKUP(H2047,'13 лет'!$S$5:$T$79,2),IF((C2047=14),VLOOKUP(H2047,'14 лет'!$S$5:$T$79,2),IF((C2047=15),VLOOKUP(H2047,'15 лет'!$S$5:$T$79,2),IF((C2047=16),VLOOKUP(H2047,'16 лет'!$S$5:$T$79,2),IF((C2047=17),VLOOKUP(H2047,'17 лет'!$S$5:$T$79,2))))))))))))</f>
        <v>0</v>
      </c>
      <c r="J2047" s="14"/>
      <c r="K2047" s="17">
        <f>IF((C2047&lt;=7),VLOOKUP(J2047,'7 лет'!$S$5:$T$79,2),IF((C2047=8),VLOOKUP(J2047,'8 лет'!$S$5:$T$79,2),IF((C2047=9),VLOOKUP(J2047,'9 лет'!$S$5:$T$79,2),IF((C2047=10),VLOOKUP(J2047,'10 лет'!$S$5:$T$79,2),IF((C2047=11),VLOOKUP(J2047,'11 лет'!$S$5:$T$79,2),IF((C2047=12),VLOOKUP(J2047,'12 лет'!$U$5:$V$79,2),IF((C2047=13),VLOOKUP(J2047,'13 лет'!$U$5:$V$79,2),IF((C2047=14),VLOOKUP(J2047,'14 лет'!$U$5:$V$79,2),IF(C2047&gt;=15,"0")))))))))</f>
        <v>0</v>
      </c>
      <c r="L2047" s="28"/>
      <c r="M2047" s="17" t="str">
        <f>IF((C2047=12),VLOOKUP(L2047,'12 лет'!$W$5:$X$85,2),IF((C2047=13),VLOOKUP(L2047,'13 лет'!$W$5:$X$84,2),IF((C2047=14),VLOOKUP(L2047,'14 лет'!$W$5:$X$82,2),IF((C2047=15),VLOOKUP(L2047,'15 лет'!$U$5:$V$82,2),IF((C2047=16),VLOOKUP(L2047,'16 лет'!$U$5:$V$78,2),IF((C2047=17),VLOOKUP(L2047,'17 лет'!$U$5:$V$78,2),IF(C2047&lt;12,"0")))))))</f>
        <v>0</v>
      </c>
      <c r="N2047" s="14"/>
      <c r="O2047" s="17" t="str">
        <f>IF((C2047=15),VLOOKUP(N2047,'15 лет'!$W$5:$X$115,2),IF((C2047=16),VLOOKUP(N2047,'16 лет'!$W$5:$X$113,2),IF((C2047=17),VLOOKUP(N2047,'17 лет'!$W$5:$X$113,2),IF(C2047&lt;15,"0"))))</f>
        <v>0</v>
      </c>
      <c r="P2047" s="14"/>
      <c r="Q2047" s="17">
        <f>IF((C2047&lt;=7),VLOOKUP(P2047,'7 лет'!$U$5:$V$79,2),IF((C2047=8),VLOOKUP(P2047,'8 лет'!$U$5:$V$79,2),IF((C2047=9),VLOOKUP(P2047,'9 лет'!$U$5:$V$79,2),IF((C2047=10),VLOOKUP(P2047,'10 лет'!$U$5:$V$79,2),IF((C2047=11),VLOOKUP(P2047,'11 лет'!$U$5:$V$79,2),IF((C2047=12),VLOOKUP(P2047,'12 лет'!$Y$5:$Z$79,2),IF((C2047=13),VLOOKUP(P2047,'13 лет'!$Y$5:$Z$79,2),IF((C2047=14),VLOOKUP(P2047,'14 лет'!$Y$5:$Z$79,2),IF((C2047=15),VLOOKUP(P2047,'15 лет'!$Y$5:$Z$79,2),IF((C2047=16),VLOOKUP(P2047,'16 лет'!$Y$5:$Z$79,2),IF((C2047=17),VLOOKUP(P2047,'17 лет'!$Y$5:$Z$79,2))))))))))))</f>
        <v>35</v>
      </c>
      <c r="R2047" s="14"/>
      <c r="S2047" s="17">
        <f>IF((C2047&lt;=7),VLOOKUP(R2047,'7 лет'!$W$5:$X$79,2),IF((C2047=8),VLOOKUP(R2047,'8 лет'!$W$5:$X$79,2),IF((C2047=9),VLOOKUP(R2047,'9 лет'!$W$5:$X$79,2),IF((C2047=10),VLOOKUP(R2047,'10 лет'!$W$5:$X$79,2),IF((C2047=11),VLOOKUP(R2047,'11 лет'!$W$5:$X$79,2),IF((C2047=12),VLOOKUP(R2047,'12 лет'!$AA$5:$AB$79,2),IF((C2047=13),VLOOKUP(R2047,'13 лет'!$AA$5:$AB$79,2),IF((C2047=14),VLOOKUP(R2047,'14 лет'!$AA$5:$AB$79,2),IF((C2047=15),VLOOKUP(R2047,'15 лет'!$AA$5:$AB$79,2),IF((C2047=16),VLOOKUP(R2047,'16 лет'!$AA$5:$AB$79,2),IF((C2047=17),VLOOKUP(R2047,'17 лет'!$AA$5:$AB$79,2))))))))))))</f>
        <v>0</v>
      </c>
      <c r="T2047" s="35">
        <f t="shared" si="97"/>
        <v>35</v>
      </c>
      <c r="U2047" s="4">
        <f>'Личное первенство девушки'!U305</f>
        <v>7</v>
      </c>
      <c r="V2047" s="120"/>
      <c r="W2047" s="111"/>
      <c r="X2047" t="str">
        <f>P2030</f>
        <v>Субъект РФ 49</v>
      </c>
    </row>
    <row r="2048" spans="1:24" ht="18.75">
      <c r="A2048" s="28">
        <v>6</v>
      </c>
      <c r="B2048" s="84"/>
      <c r="C2048" s="30"/>
      <c r="D2048" s="14"/>
      <c r="E2048" s="17">
        <f>IF((C2048&lt;=7),VLOOKUP(D2048,'7 лет'!$M$5:$N$78,2),IF((C2048=8),VLOOKUP(D2048,'8 лет'!$M$5:$N$78,2),IF((C2048=9),VLOOKUP(D2048,'9 лет'!$M$5:$N$78,2),IF((C2048=10),VLOOKUP(D2048,'10 лет'!$M$5:$N$78,2),IF((C2048=11),VLOOKUP(D2048,'11 лет'!$M$5:$N$78,2),IF((C2048=12),VLOOKUP(D2048,'12 лет'!$O$5:$P$78,2),IF((C2048=13),VLOOKUP(D2048,'13 лет'!$O$5:$P$78,2),IF((C2048=14),VLOOKUP(D2048,'14 лет'!$O$5:$P$78,2),IF((C2048=15),VLOOKUP(D2048,'15 лет'!$O$5:$P$78,2),IF((C2048=16),VLOOKUP(D2048,'16 лет'!$O$5:$P$78,2),IF((C2048=17),VLOOKUP(D2048,'17 лет'!$O$5:$P$78,2))))))))))))</f>
        <v>0</v>
      </c>
      <c r="F2048" s="14"/>
      <c r="G2048" s="17">
        <f>IF((C2048&lt;=7),VLOOKUP(F2048,'7 лет'!$O$5:$P$79,2),IF((C2048=8),VLOOKUP(F2048,'8 лет'!$O$5:$P$79,2),IF((C2048=9),VLOOKUP(F2048,'9 лет'!$O$5:$P$79,2),IF((C2048=10),VLOOKUP(F2048,'10 лет'!$O$5:$P$79,2),IF((C2048=11),VLOOKUP(F2048,'11 лет'!$O$5:$P$79,2),IF((C2048=12),VLOOKUP(F2048,'12 лет'!$Q$5:$R$79,2),IF((C2048=13),VLOOKUP(F2048,'13 лет'!$Q$5:$R$79,2),IF((C2048=14),VLOOKUP(F2048,'14 лет'!$Q$5:$R$79,2),IF((C2048=15),VLOOKUP(F2048,'15 лет'!$Q$5:$R$79,2),IF((C2048=16),VLOOKUP(F2048,'16 лет'!$Q$5:$R$79,2),IF((C2048=17),VLOOKUP(F2048,'17 лет'!$Q$5:$R$79,2))))))))))))</f>
        <v>0</v>
      </c>
      <c r="H2048" s="14"/>
      <c r="I2048" s="17">
        <f>IF((C2048&lt;=7),VLOOKUP(H2048,'7 лет'!$Q$5:$R$79,2),IF((C2048=8),VLOOKUP(H2048,'8 лет'!$Q$5:$R$79,2),IF((C2048=9),VLOOKUP(H2048,'9 лет'!$Q$5:$R$79,2),IF((C2048=10),VLOOKUP(H2048,'10 лет'!$Q$5:$R$79,2),IF((C2048=11),VLOOKUP(H2048,'11 лет'!$Q$5:$R$79,2),IF((C2048=12),VLOOKUP(H2048,'12 лет'!$S$5:$T$79,2),IF((C2048=13),VLOOKUP(H2048,'13 лет'!$S$5:$T$79,2),IF((C2048=14),VLOOKUP(H2048,'14 лет'!$S$5:$T$79,2),IF((C2048=15),VLOOKUP(H2048,'15 лет'!$S$5:$T$79,2),IF((C2048=16),VLOOKUP(H2048,'16 лет'!$S$5:$T$79,2),IF((C2048=17),VLOOKUP(H2048,'17 лет'!$S$5:$T$79,2))))))))))))</f>
        <v>0</v>
      </c>
      <c r="J2048" s="14"/>
      <c r="K2048" s="17">
        <f>IF((C2048&lt;=7),VLOOKUP(J2048,'7 лет'!$S$5:$T$79,2),IF((C2048=8),VLOOKUP(J2048,'8 лет'!$S$5:$T$79,2),IF((C2048=9),VLOOKUP(J2048,'9 лет'!$S$5:$T$79,2),IF((C2048=10),VLOOKUP(J2048,'10 лет'!$S$5:$T$79,2),IF((C2048=11),VLOOKUP(J2048,'11 лет'!$S$5:$T$79,2),IF((C2048=12),VLOOKUP(J2048,'12 лет'!$U$5:$V$79,2),IF((C2048=13),VLOOKUP(J2048,'13 лет'!$U$5:$V$79,2),IF((C2048=14),VLOOKUP(J2048,'14 лет'!$U$5:$V$79,2),IF(C2048&gt;=15,"0")))))))))</f>
        <v>0</v>
      </c>
      <c r="L2048" s="28"/>
      <c r="M2048" s="17" t="str">
        <f>IF((C2048=12),VLOOKUP(L2048,'12 лет'!$W$5:$X$85,2),IF((C2048=13),VLOOKUP(L2048,'13 лет'!$W$5:$X$84,2),IF((C2048=14),VLOOKUP(L2048,'14 лет'!$W$5:$X$82,2),IF((C2048=15),VLOOKUP(L2048,'15 лет'!$U$5:$V$82,2),IF((C2048=16),VLOOKUP(L2048,'16 лет'!$U$5:$V$78,2),IF((C2048=17),VLOOKUP(L2048,'17 лет'!$U$5:$V$78,2),IF(C2048&lt;12,"0")))))))</f>
        <v>0</v>
      </c>
      <c r="N2048" s="14"/>
      <c r="O2048" s="17" t="str">
        <f>IF((C2048=15),VLOOKUP(N2048,'15 лет'!$W$5:$X$115,2),IF((C2048=16),VLOOKUP(N2048,'16 лет'!$W$5:$X$113,2),IF((C2048=17),VLOOKUP(N2048,'17 лет'!$W$5:$X$113,2),IF(C2048&lt;15,"0"))))</f>
        <v>0</v>
      </c>
      <c r="P2048" s="14"/>
      <c r="Q2048" s="17">
        <f>IF((C2048&lt;=7),VLOOKUP(P2048,'7 лет'!$U$5:$V$79,2),IF((C2048=8),VLOOKUP(P2048,'8 лет'!$U$5:$V$79,2),IF((C2048=9),VLOOKUP(P2048,'9 лет'!$U$5:$V$79,2),IF((C2048=10),VLOOKUP(P2048,'10 лет'!$U$5:$V$79,2),IF((C2048=11),VLOOKUP(P2048,'11 лет'!$U$5:$V$79,2),IF((C2048=12),VLOOKUP(P2048,'12 лет'!$Y$5:$Z$79,2),IF((C2048=13),VLOOKUP(P2048,'13 лет'!$Y$5:$Z$79,2),IF((C2048=14),VLOOKUP(P2048,'14 лет'!$Y$5:$Z$79,2),IF((C2048=15),VLOOKUP(P2048,'15 лет'!$Y$5:$Z$79,2),IF((C2048=16),VLOOKUP(P2048,'16 лет'!$Y$5:$Z$79,2),IF((C2048=17),VLOOKUP(P2048,'17 лет'!$Y$5:$Z$79,2))))))))))))</f>
        <v>35</v>
      </c>
      <c r="R2048" s="14"/>
      <c r="S2048" s="17">
        <f>IF((C2048&lt;=7),VLOOKUP(R2048,'7 лет'!$W$5:$X$79,2),IF((C2048=8),VLOOKUP(R2048,'8 лет'!$W$5:$X$79,2),IF((C2048=9),VLOOKUP(R2048,'9 лет'!$W$5:$X$79,2),IF((C2048=10),VLOOKUP(R2048,'10 лет'!$W$5:$X$79,2),IF((C2048=11),VLOOKUP(R2048,'11 лет'!$W$5:$X$79,2),IF((C2048=12),VLOOKUP(R2048,'12 лет'!$AA$5:$AB$79,2),IF((C2048=13),VLOOKUP(R2048,'13 лет'!$AA$5:$AB$79,2),IF((C2048=14),VLOOKUP(R2048,'14 лет'!$AA$5:$AB$79,2),IF((C2048=15),VLOOKUP(R2048,'15 лет'!$AA$5:$AB$79,2),IF((C2048=16),VLOOKUP(R2048,'16 лет'!$AA$5:$AB$79,2),IF((C2048=17),VLOOKUP(R2048,'17 лет'!$AA$5:$AB$79,2))))))))))))</f>
        <v>0</v>
      </c>
      <c r="T2048" s="35">
        <f t="shared" si="97"/>
        <v>35</v>
      </c>
      <c r="U2048" s="4">
        <f>'Личное первенство девушки'!U306</f>
        <v>7</v>
      </c>
      <c r="V2048" s="120"/>
      <c r="W2048" s="111"/>
      <c r="X2048" t="str">
        <f>P2030</f>
        <v>Субъект РФ 49</v>
      </c>
    </row>
    <row r="2049" spans="1:23" ht="18.75">
      <c r="A2049" s="122"/>
      <c r="B2049" s="123"/>
      <c r="C2049" s="123"/>
      <c r="D2049" s="123"/>
      <c r="E2049" s="123"/>
      <c r="F2049" s="123"/>
      <c r="G2049" s="123"/>
      <c r="H2049" s="123"/>
      <c r="I2049" s="123"/>
      <c r="J2049" s="123"/>
      <c r="K2049" s="123"/>
      <c r="L2049" s="123"/>
      <c r="M2049" s="123"/>
      <c r="N2049" s="123"/>
      <c r="O2049" s="123"/>
      <c r="P2049" s="128" t="s">
        <v>293</v>
      </c>
      <c r="Q2049" s="128"/>
      <c r="R2049" s="128"/>
      <c r="S2049" s="129"/>
      <c r="T2049" s="124">
        <f ca="1">SUMPRODUCT(LARGE($T$2043:$T$2048,ROW(INDIRECT("T1:T"&amp;Z17))))</f>
        <v>175</v>
      </c>
      <c r="U2049" s="125"/>
      <c r="V2049" s="120"/>
      <c r="W2049" s="111"/>
    </row>
    <row r="2050" spans="1:23" ht="30" customHeight="1">
      <c r="A2050" s="131"/>
      <c r="B2050" s="132"/>
      <c r="C2050" s="132"/>
      <c r="D2050" s="132"/>
      <c r="E2050" s="132"/>
      <c r="F2050" s="132"/>
      <c r="G2050" s="132"/>
      <c r="H2050" s="132"/>
      <c r="I2050" s="132"/>
      <c r="J2050" s="132"/>
      <c r="K2050" s="132"/>
      <c r="L2050" s="132"/>
      <c r="M2050" s="132"/>
      <c r="N2050" s="132"/>
      <c r="O2050" s="132"/>
      <c r="P2050" s="126" t="s">
        <v>294</v>
      </c>
      <c r="Q2050" s="126"/>
      <c r="R2050" s="126"/>
      <c r="S2050" s="126"/>
      <c r="T2050" s="133">
        <f ca="1">SUM(T2041+T2049)</f>
        <v>425</v>
      </c>
      <c r="U2050" s="134"/>
      <c r="V2050" s="121"/>
      <c r="W2050" s="112"/>
    </row>
    <row r="2051" spans="1:23">
      <c r="A2051" s="15"/>
      <c r="B2051" s="15"/>
      <c r="C2051" s="15"/>
      <c r="D2051" s="15"/>
      <c r="E2051" s="15"/>
      <c r="F2051" s="15"/>
      <c r="G2051" s="15"/>
      <c r="H2051" s="15"/>
      <c r="I2051" s="15"/>
      <c r="J2051" s="15"/>
      <c r="K2051" s="15"/>
      <c r="L2051" s="15"/>
      <c r="M2051" s="15"/>
      <c r="N2051" s="15"/>
      <c r="O2051" s="15"/>
      <c r="P2051" s="15"/>
      <c r="Q2051" s="15"/>
      <c r="R2051" s="15"/>
      <c r="S2051" s="15"/>
      <c r="T2051" s="15"/>
    </row>
    <row r="2052" spans="1:23">
      <c r="A2052" s="16"/>
      <c r="C2052" s="16"/>
      <c r="D2052" s="16"/>
      <c r="E2052" s="16"/>
      <c r="F2052" s="16"/>
      <c r="G2052" s="16"/>
      <c r="H2052" s="16"/>
      <c r="I2052" s="16"/>
      <c r="J2052" s="16"/>
      <c r="K2052" s="15"/>
      <c r="L2052" s="15"/>
      <c r="M2052" s="16"/>
      <c r="N2052" s="16"/>
      <c r="O2052" s="16"/>
      <c r="P2052" s="16"/>
      <c r="Q2052" s="16"/>
      <c r="R2052" s="16"/>
      <c r="S2052" s="16"/>
      <c r="T2052" s="16"/>
    </row>
    <row r="2053" spans="1:23">
      <c r="A2053" s="16"/>
      <c r="C2053" s="16"/>
      <c r="D2053" s="16"/>
      <c r="E2053" s="16"/>
      <c r="F2053" s="16"/>
      <c r="G2053" s="16"/>
      <c r="H2053" s="16"/>
      <c r="I2053" s="16"/>
      <c r="J2053" s="16"/>
      <c r="K2053" s="15"/>
      <c r="L2053" s="15"/>
      <c r="M2053" s="16"/>
      <c r="N2053" s="16"/>
      <c r="O2053" s="16"/>
      <c r="P2053" s="16"/>
      <c r="Q2053" s="16"/>
      <c r="R2053" s="16"/>
      <c r="S2053" s="16"/>
      <c r="T2053" s="16"/>
    </row>
    <row r="2054" spans="1:23" ht="16.5">
      <c r="A2054" s="15"/>
      <c r="B2054" s="81" t="s">
        <v>181</v>
      </c>
      <c r="C2054" s="15"/>
      <c r="D2054" s="15"/>
      <c r="E2054" s="15"/>
      <c r="F2054" s="15"/>
      <c r="G2054" s="15"/>
      <c r="H2054" s="15"/>
      <c r="I2054" s="15"/>
      <c r="J2054" s="15"/>
      <c r="K2054" s="15"/>
      <c r="L2054" s="15"/>
      <c r="M2054" s="15"/>
      <c r="N2054" s="15"/>
      <c r="O2054" s="15"/>
      <c r="P2054" s="15"/>
      <c r="Q2054" s="15"/>
      <c r="R2054" s="15"/>
      <c r="S2054" s="15"/>
      <c r="T2054" s="15"/>
    </row>
    <row r="2055" spans="1:23">
      <c r="A2055" s="15"/>
      <c r="B2055" s="16"/>
      <c r="C2055" s="16"/>
      <c r="D2055" s="15"/>
      <c r="E2055" s="15"/>
      <c r="F2055" s="15"/>
      <c r="G2055" s="15"/>
      <c r="H2055" s="15"/>
      <c r="I2055" s="15"/>
      <c r="J2055" s="15"/>
      <c r="K2055" s="15"/>
      <c r="L2055" s="15"/>
      <c r="M2055" s="15"/>
      <c r="N2055" s="15"/>
      <c r="O2055" s="15"/>
      <c r="P2055" s="15"/>
      <c r="Q2055" s="15"/>
      <c r="R2055" s="15"/>
      <c r="S2055" s="15"/>
      <c r="T2055" s="15"/>
    </row>
    <row r="2056" spans="1:23">
      <c r="A2056" s="15"/>
      <c r="B2056" s="16"/>
      <c r="C2056" s="16"/>
      <c r="D2056" s="15"/>
      <c r="E2056" s="15"/>
      <c r="F2056" s="15"/>
      <c r="G2056" s="15"/>
      <c r="H2056" s="15"/>
      <c r="I2056" s="15"/>
      <c r="J2056" s="15"/>
      <c r="K2056" s="15"/>
      <c r="L2056" s="15"/>
      <c r="M2056" s="15"/>
      <c r="N2056" s="15"/>
      <c r="O2056" s="15"/>
      <c r="P2056" s="15"/>
      <c r="Q2056" s="15"/>
      <c r="R2056" s="15"/>
      <c r="S2056" s="15"/>
      <c r="T2056" s="15"/>
    </row>
    <row r="2057" spans="1:23" ht="16.5">
      <c r="A2057" s="15"/>
      <c r="B2057" s="81" t="s">
        <v>182</v>
      </c>
      <c r="C2057" s="16"/>
      <c r="D2057" s="15"/>
      <c r="E2057" s="15"/>
      <c r="F2057" s="15"/>
      <c r="G2057" s="15"/>
      <c r="H2057" s="15"/>
      <c r="I2057" s="15"/>
      <c r="J2057" s="15"/>
      <c r="K2057" s="15"/>
      <c r="L2057" s="15"/>
      <c r="M2057" s="15"/>
      <c r="N2057" s="15"/>
      <c r="O2057" s="15"/>
      <c r="P2057" s="15"/>
      <c r="Q2057" s="15"/>
      <c r="R2057" s="15"/>
      <c r="S2057" s="15"/>
      <c r="T2057" s="15"/>
    </row>
    <row r="2059" spans="1:23" ht="18.75">
      <c r="A2059" s="113" t="s">
        <v>999</v>
      </c>
      <c r="B2059" s="113"/>
      <c r="C2059" s="113"/>
      <c r="D2059" s="113"/>
      <c r="E2059" s="113"/>
      <c r="F2059" s="113"/>
      <c r="G2059" s="113"/>
      <c r="H2059" s="113"/>
      <c r="I2059" s="113"/>
      <c r="J2059" s="113"/>
      <c r="K2059" s="113"/>
      <c r="L2059" s="113"/>
      <c r="M2059" s="113"/>
      <c r="N2059" s="113"/>
      <c r="O2059" s="113"/>
      <c r="P2059" s="113"/>
      <c r="Q2059" s="113"/>
      <c r="R2059" s="113"/>
      <c r="S2059" s="113"/>
      <c r="T2059" s="113"/>
      <c r="U2059" s="113"/>
      <c r="V2059" s="113"/>
      <c r="W2059" s="113"/>
    </row>
    <row r="2060" spans="1:23" ht="18.75">
      <c r="A2060" s="113" t="s">
        <v>998</v>
      </c>
      <c r="B2060" s="113"/>
      <c r="C2060" s="113"/>
      <c r="D2060" s="113"/>
      <c r="E2060" s="113"/>
      <c r="F2060" s="113"/>
      <c r="G2060" s="113"/>
      <c r="H2060" s="113"/>
      <c r="I2060" s="113"/>
      <c r="J2060" s="113"/>
      <c r="K2060" s="113"/>
      <c r="L2060" s="113"/>
      <c r="M2060" s="113"/>
      <c r="N2060" s="113"/>
      <c r="O2060" s="113"/>
      <c r="P2060" s="113"/>
      <c r="Q2060" s="113"/>
      <c r="R2060" s="113"/>
      <c r="S2060" s="113"/>
      <c r="T2060" s="113"/>
      <c r="U2060" s="113"/>
      <c r="V2060" s="113"/>
      <c r="W2060" s="113"/>
    </row>
    <row r="2062" spans="1:23">
      <c r="A2062" s="114" t="s">
        <v>169</v>
      </c>
      <c r="B2062" s="114"/>
      <c r="C2062" s="114"/>
      <c r="D2062" s="114"/>
      <c r="E2062" s="114"/>
      <c r="F2062" s="114"/>
      <c r="G2062" s="114"/>
      <c r="H2062" s="114"/>
      <c r="I2062" s="114"/>
      <c r="J2062" s="114"/>
      <c r="K2062" s="114"/>
      <c r="L2062" s="114"/>
      <c r="M2062" s="114"/>
      <c r="N2062" s="114"/>
      <c r="O2062" s="114"/>
      <c r="P2062" s="114"/>
      <c r="Q2062" s="114"/>
      <c r="R2062" s="114"/>
      <c r="S2062" s="114"/>
      <c r="T2062" s="114"/>
      <c r="U2062" s="114"/>
      <c r="V2062" s="114"/>
      <c r="W2062" s="114"/>
    </row>
    <row r="2063" spans="1:23">
      <c r="A2063" s="45"/>
      <c r="B2063" s="45"/>
      <c r="C2063" s="45"/>
      <c r="D2063" s="45"/>
      <c r="E2063" s="45"/>
      <c r="F2063" s="45"/>
      <c r="G2063" s="45"/>
      <c r="H2063" s="45"/>
      <c r="I2063" s="45"/>
      <c r="J2063" s="45"/>
      <c r="K2063" s="45"/>
      <c r="L2063" s="45"/>
      <c r="M2063" s="45"/>
      <c r="N2063" s="45"/>
      <c r="O2063" s="45"/>
      <c r="P2063" s="45"/>
      <c r="Q2063" s="45"/>
      <c r="R2063" s="45"/>
      <c r="S2063" s="45"/>
      <c r="T2063" s="45"/>
      <c r="U2063" s="45"/>
      <c r="V2063" s="45"/>
      <c r="W2063" s="45"/>
    </row>
    <row r="2064" spans="1:23" ht="18.75">
      <c r="A2064" s="115" t="s">
        <v>1013</v>
      </c>
      <c r="B2064" s="115"/>
      <c r="C2064" s="115"/>
      <c r="D2064" s="115"/>
      <c r="E2064" s="115"/>
      <c r="F2064" s="115"/>
      <c r="G2064" s="115"/>
      <c r="H2064" s="115"/>
      <c r="I2064" s="115"/>
      <c r="J2064" s="115"/>
      <c r="K2064" s="115"/>
      <c r="L2064" s="115"/>
      <c r="M2064" s="115"/>
      <c r="N2064" s="115"/>
      <c r="O2064" s="115"/>
      <c r="P2064" s="115"/>
      <c r="Q2064" s="115"/>
      <c r="R2064" s="115"/>
      <c r="S2064" s="115"/>
      <c r="T2064" s="115"/>
      <c r="U2064" s="115"/>
      <c r="V2064" s="115"/>
      <c r="W2064" s="115"/>
    </row>
    <row r="2065" spans="1:24" ht="18.75">
      <c r="A2065" s="115" t="s">
        <v>996</v>
      </c>
      <c r="B2065" s="115"/>
      <c r="C2065" s="115"/>
      <c r="D2065" s="115"/>
      <c r="E2065" s="115"/>
      <c r="F2065" s="115"/>
      <c r="G2065" s="115"/>
      <c r="H2065" s="115"/>
      <c r="I2065" s="115"/>
      <c r="J2065" s="115"/>
      <c r="K2065" s="115"/>
      <c r="L2065" s="115"/>
      <c r="M2065" s="115"/>
      <c r="N2065" s="115"/>
      <c r="O2065" s="115"/>
      <c r="P2065" s="115"/>
      <c r="Q2065" s="115"/>
      <c r="R2065" s="115"/>
      <c r="S2065" s="115"/>
      <c r="T2065" s="115"/>
      <c r="U2065" s="115"/>
      <c r="V2065" s="115"/>
      <c r="W2065" s="115"/>
    </row>
    <row r="2066" spans="1:24" ht="18.75">
      <c r="A2066" s="116" t="s">
        <v>997</v>
      </c>
      <c r="B2066" s="116"/>
      <c r="C2066" s="116"/>
      <c r="D2066" s="116"/>
      <c r="E2066" s="116"/>
      <c r="F2066" s="116"/>
      <c r="G2066" s="116"/>
      <c r="H2066" s="116"/>
      <c r="I2066" s="116"/>
      <c r="J2066" s="116"/>
      <c r="K2066" s="116"/>
      <c r="L2066" s="116"/>
      <c r="M2066" s="116"/>
      <c r="N2066" s="116"/>
      <c r="O2066" s="116"/>
      <c r="P2066" s="116"/>
      <c r="Q2066" s="116"/>
      <c r="R2066" s="116"/>
      <c r="S2066" s="116"/>
      <c r="T2066" s="116"/>
      <c r="U2066" s="116"/>
      <c r="V2066" s="116"/>
      <c r="W2066" s="116"/>
    </row>
    <row r="2067" spans="1:24" ht="18.75">
      <c r="A2067" s="52"/>
      <c r="B2067" s="52"/>
      <c r="C2067" s="52"/>
      <c r="D2067" s="52"/>
      <c r="E2067" s="52"/>
      <c r="F2067" s="52"/>
      <c r="G2067" s="52"/>
      <c r="H2067" s="52"/>
      <c r="I2067" s="52"/>
      <c r="J2067" s="52"/>
      <c r="K2067" s="52"/>
      <c r="L2067" s="52"/>
      <c r="M2067" s="52"/>
      <c r="N2067" s="52"/>
      <c r="O2067" s="52"/>
      <c r="P2067" s="52"/>
      <c r="Q2067" s="52"/>
      <c r="R2067" s="52"/>
      <c r="S2067" s="52"/>
      <c r="T2067" s="52"/>
      <c r="U2067" s="52"/>
      <c r="V2067" s="52"/>
    </row>
    <row r="2068" spans="1:24">
      <c r="A2068" s="10"/>
      <c r="B2068" s="10"/>
      <c r="C2068" s="10"/>
      <c r="D2068" s="10"/>
      <c r="E2068" s="10"/>
      <c r="F2068" s="10"/>
      <c r="G2068" s="10"/>
      <c r="H2068" s="10"/>
      <c r="I2068" s="10"/>
      <c r="J2068" s="10"/>
      <c r="K2068" s="10"/>
      <c r="L2068" s="10"/>
      <c r="M2068" s="10"/>
      <c r="N2068" s="10"/>
      <c r="O2068" s="10"/>
      <c r="P2068" s="10"/>
      <c r="Q2068" s="10"/>
      <c r="R2068" s="10"/>
      <c r="S2068" s="10"/>
      <c r="T2068" s="10"/>
    </row>
    <row r="2069" spans="1:24" ht="18.75">
      <c r="A2069" s="117" t="s">
        <v>1000</v>
      </c>
      <c r="B2069" s="117"/>
      <c r="C2069" s="49"/>
      <c r="D2069" s="49"/>
      <c r="E2069" s="49"/>
      <c r="F2069" s="49"/>
      <c r="G2069" s="49"/>
      <c r="H2069" s="49"/>
      <c r="I2069" s="49"/>
      <c r="J2069" s="49"/>
      <c r="K2069" s="49"/>
      <c r="L2069" s="49"/>
      <c r="M2069" s="49"/>
      <c r="N2069" s="49"/>
      <c r="O2069" s="49"/>
      <c r="P2069" s="49"/>
      <c r="Q2069" s="49"/>
      <c r="R2069" s="49"/>
      <c r="S2069" s="49"/>
      <c r="T2069" s="49"/>
    </row>
    <row r="2070" spans="1:24" ht="18.75">
      <c r="A2070" s="117" t="s">
        <v>1001</v>
      </c>
      <c r="B2070" s="117"/>
      <c r="C2070" s="44"/>
      <c r="D2070" s="44"/>
      <c r="E2070" s="44"/>
      <c r="F2070" s="44"/>
      <c r="G2070" s="44"/>
      <c r="H2070" s="44"/>
      <c r="I2070" s="44"/>
      <c r="J2070" s="44"/>
      <c r="K2070" s="44"/>
      <c r="L2070" s="44"/>
      <c r="M2070" s="44"/>
      <c r="N2070" s="44"/>
      <c r="O2070" s="44"/>
      <c r="P2070" s="44"/>
      <c r="Q2070" s="44"/>
      <c r="R2070" s="44"/>
      <c r="S2070" s="44"/>
      <c r="T2070" s="44"/>
    </row>
    <row r="2071" spans="1:24" ht="18.75">
      <c r="A2071" s="117"/>
      <c r="B2071" s="117"/>
      <c r="D2071" s="49"/>
      <c r="E2071" s="49"/>
      <c r="F2071" s="49"/>
      <c r="G2071" s="49"/>
      <c r="H2071" s="49"/>
      <c r="I2071" s="49"/>
      <c r="J2071" s="49"/>
      <c r="K2071" s="49"/>
      <c r="L2071" s="49"/>
      <c r="M2071" s="49"/>
      <c r="N2071" s="49"/>
      <c r="O2071" s="49"/>
      <c r="P2071" s="49"/>
      <c r="Q2071" s="49"/>
      <c r="R2071" s="49"/>
      <c r="S2071" s="49"/>
      <c r="T2071" s="49"/>
    </row>
    <row r="2072" spans="1:24" ht="18.75">
      <c r="A2072" s="118" t="s">
        <v>237</v>
      </c>
      <c r="B2072" s="118"/>
      <c r="C2072" s="118"/>
      <c r="D2072" s="118"/>
      <c r="E2072" s="118"/>
      <c r="F2072" s="118"/>
      <c r="G2072" s="118"/>
      <c r="H2072" s="118"/>
      <c r="I2072" s="118"/>
      <c r="J2072" s="118"/>
      <c r="K2072" s="118"/>
      <c r="L2072" s="118"/>
      <c r="M2072" s="118"/>
      <c r="N2072" s="118"/>
      <c r="O2072" s="118"/>
      <c r="P2072" s="141" t="s">
        <v>341</v>
      </c>
      <c r="Q2072" s="141"/>
      <c r="R2072" s="141"/>
      <c r="S2072" s="141"/>
      <c r="T2072" s="141"/>
      <c r="U2072" s="141"/>
      <c r="V2072" s="141"/>
    </row>
    <row r="2073" spans="1:24">
      <c r="A2073" s="29"/>
      <c r="B2073" s="29"/>
      <c r="C2073" s="29"/>
      <c r="D2073" s="29"/>
      <c r="E2073" s="29"/>
      <c r="F2073" s="29"/>
      <c r="G2073" s="29"/>
      <c r="H2073" s="29"/>
      <c r="I2073" s="29"/>
      <c r="J2073" s="29"/>
      <c r="K2073" s="29"/>
      <c r="L2073" s="29"/>
      <c r="M2073" s="29"/>
      <c r="N2073" s="29"/>
      <c r="O2073" s="29"/>
      <c r="P2073" s="29"/>
      <c r="Q2073" s="29"/>
      <c r="R2073" s="29"/>
      <c r="S2073" s="29"/>
      <c r="T2073" s="29"/>
    </row>
    <row r="2074" spans="1:24" ht="24.75" customHeight="1">
      <c r="A2074" s="130" t="s">
        <v>170</v>
      </c>
      <c r="B2074" s="130"/>
      <c r="C2074" s="130"/>
      <c r="D2074" s="130"/>
      <c r="E2074" s="130"/>
      <c r="F2074" s="130"/>
      <c r="G2074" s="130"/>
      <c r="H2074" s="130"/>
      <c r="I2074" s="130"/>
      <c r="J2074" s="130"/>
      <c r="K2074" s="130"/>
      <c r="L2074" s="130"/>
      <c r="M2074" s="130"/>
      <c r="N2074" s="130"/>
      <c r="O2074" s="130"/>
      <c r="P2074" s="130"/>
      <c r="Q2074" s="130"/>
      <c r="R2074" s="130"/>
      <c r="S2074" s="130"/>
      <c r="T2074" s="138" t="s">
        <v>178</v>
      </c>
      <c r="U2074" s="109" t="s">
        <v>291</v>
      </c>
      <c r="V2074" s="109" t="s">
        <v>295</v>
      </c>
      <c r="W2074" s="109" t="s">
        <v>1014</v>
      </c>
    </row>
    <row r="2075" spans="1:24" ht="66.75" customHeight="1">
      <c r="A2075" s="109" t="s">
        <v>171</v>
      </c>
      <c r="B2075" s="130" t="s">
        <v>172</v>
      </c>
      <c r="C2075" s="109" t="s">
        <v>173</v>
      </c>
      <c r="D2075" s="109" t="s">
        <v>174</v>
      </c>
      <c r="E2075" s="109"/>
      <c r="F2075" s="109" t="s">
        <v>175</v>
      </c>
      <c r="G2075" s="109"/>
      <c r="H2075" s="109" t="s">
        <v>176</v>
      </c>
      <c r="I2075" s="109"/>
      <c r="J2075" s="109" t="s">
        <v>1002</v>
      </c>
      <c r="K2075" s="109"/>
      <c r="L2075" s="109" t="s">
        <v>1003</v>
      </c>
      <c r="M2075" s="109"/>
      <c r="N2075" s="109" t="s">
        <v>1004</v>
      </c>
      <c r="O2075" s="109"/>
      <c r="P2075" s="109" t="s">
        <v>7</v>
      </c>
      <c r="Q2075" s="109"/>
      <c r="R2075" s="109" t="s">
        <v>177</v>
      </c>
      <c r="S2075" s="109"/>
      <c r="T2075" s="139"/>
      <c r="U2075" s="109"/>
      <c r="V2075" s="109"/>
      <c r="W2075" s="109"/>
    </row>
    <row r="2076" spans="1:24" ht="16.5">
      <c r="A2076" s="109"/>
      <c r="B2076" s="130"/>
      <c r="C2076" s="109"/>
      <c r="D2076" s="51" t="s">
        <v>179</v>
      </c>
      <c r="E2076" s="53" t="s">
        <v>3</v>
      </c>
      <c r="F2076" s="51" t="s">
        <v>179</v>
      </c>
      <c r="G2076" s="53" t="s">
        <v>3</v>
      </c>
      <c r="H2076" s="51" t="s">
        <v>179</v>
      </c>
      <c r="I2076" s="53" t="s">
        <v>3</v>
      </c>
      <c r="J2076" s="51" t="s">
        <v>179</v>
      </c>
      <c r="K2076" s="53" t="s">
        <v>3</v>
      </c>
      <c r="L2076" s="51" t="s">
        <v>179</v>
      </c>
      <c r="M2076" s="53" t="s">
        <v>3</v>
      </c>
      <c r="N2076" s="51" t="s">
        <v>179</v>
      </c>
      <c r="O2076" s="53" t="s">
        <v>3</v>
      </c>
      <c r="P2076" s="51" t="s">
        <v>179</v>
      </c>
      <c r="Q2076" s="53" t="s">
        <v>3</v>
      </c>
      <c r="R2076" s="51" t="s">
        <v>179</v>
      </c>
      <c r="S2076" s="53" t="s">
        <v>3</v>
      </c>
      <c r="T2076" s="140"/>
      <c r="U2076" s="109"/>
      <c r="V2076" s="109"/>
      <c r="W2076" s="109"/>
    </row>
    <row r="2077" spans="1:24" ht="18.75">
      <c r="A2077" s="28">
        <v>1</v>
      </c>
      <c r="B2077" s="79"/>
      <c r="C2077" s="28"/>
      <c r="D2077" s="28"/>
      <c r="E2077" s="17">
        <f>IF((C2077&lt;=7),VLOOKUP(D2077,'7 лет'!$A$5:$B$78,2),IF((C2077=8),VLOOKUP(D2077,'8 лет'!$A$5:$B$78,2),IF((C2077=9),VLOOKUP(D2077,'9 лет'!$A$5:$B$78,2),IF((C2077=10),VLOOKUP(D2077,'10 лет'!$A$5:$B$78,2),IF((C2077=11),VLOOKUP(D2077,'11 лет'!$A$5:$B$78,2),IF((C2077=12),VLOOKUP(D2077,'12 лет'!$A$5:$B$78,2),IF((C2077=13),VLOOKUP(D2077,'13 лет'!$A$5:$B$78,2),IF((C2077=14),VLOOKUP(D2077,'14 лет'!$A$5:$B$78,2),IF((C2077=15),VLOOKUP(D2077,'15 лет'!$A$5:$B$78,2),IF((C2077=16),VLOOKUP(D2077,'16 лет'!$A$5:$B$78,2),IF((C2077=17),VLOOKUP(D2077,'17 лет'!$A$5:$B$78,2))))))))))))</f>
        <v>0</v>
      </c>
      <c r="F2077" s="28"/>
      <c r="G2077" s="17">
        <f>IF((C2077&lt;=7),VLOOKUP(F2077,'7 лет'!$C$5:$D$79,2),IF((C2077=8),VLOOKUP(F2077,'8 лет'!$C$5:$D$79,2),IF((C2077=9),VLOOKUP(F2077,'9 лет'!$C$5:$D$79,2),IF((C2077=10),VLOOKUP(F2077,'10 лет'!$C$5:$D$79,2),IF((C2077=11),VLOOKUP(F2077,'11 лет'!$C$5:$D$79,2),IF((C2077=12),VLOOKUP(F2077,'12 лет'!$C$5:$D$79,2),IF((C2077=13),VLOOKUP(F2077,'13 лет'!$C$5:$D$79,2),IF((C2077=14),VLOOKUP(F2077,'14 лет'!$C$5:$D$79,2),IF((C2077=15),VLOOKUP(F2077,'15 лет'!$C$5:$D$79,2),IF((C2077=16),VLOOKUP(F2077,'16 лет'!$C$5:$D$79,2),IF((C2077=17),VLOOKUP(F2077,'17 лет'!$C$5:$D$79,2))))))))))))</f>
        <v>0</v>
      </c>
      <c r="H2077" s="28"/>
      <c r="I2077" s="17">
        <f>IF((C2077&lt;=7),VLOOKUP(H2077,'7 лет'!$E$5:$F$79,2),IF((C2077=8),VLOOKUP(H2077,'8 лет'!$E$5:$F$79,2),IF((C2077=9),VLOOKUP(H2077,'9 лет'!$E$5:$F$79,2),IF((C2077=10),VLOOKUP(H2077,'10 лет'!$E$5:$F$79,2),IF((C2077=11),VLOOKUP(H2077,'11 лет'!$E$5:$F$79,2),IF((C2077=12),VLOOKUP(H2077,'12 лет'!$E$5:$F$79,2),IF((C2077=13),VLOOKUP(H2077,'13 лет'!$E$5:$F$79,2),IF((C2077=14),VLOOKUP(H2077,'14 лет'!$E$5:$F$79,2),IF((C2077=15),VLOOKUP(H2077,'15 лет'!$E$5:$F$79,2),IF((C2077=16),VLOOKUP(H2077,'16 лет'!$E$5:$F$79,2),IF((C2077=17),VLOOKUP(H2077,'17 лет'!$E$5:$F$79,2))))))))))))</f>
        <v>0</v>
      </c>
      <c r="J2077" s="28"/>
      <c r="K2077" s="17">
        <f>IF((C2077&lt;=7),VLOOKUP(J2077,'7 лет'!$G$5:$H$79,2),IF((C2077=8),VLOOKUP(J2077,'8 лет'!$G$5:$H$79,2),IF((C2077=9),VLOOKUP(J2077,'9 лет'!$G$5:$H$79,2),IF((C2077=10),VLOOKUP(J2077,'10 лет'!$G$5:$H$79,2),IF((C2077=11),VLOOKUP(J2077,'11 лет'!$G$5:$H$79,2),IF((C2077=12),VLOOKUP(J2077,'12 лет'!$G$5:$H$79,2),IF((C2077=13),VLOOKUP(J2077,'13 лет'!$G$5:$H$79,2),IF((C2077=14),VLOOKUP(J2077,'14 лет'!$G$5:$H$79,2),IF(C2077&gt;=15,"0")))))))))</f>
        <v>0</v>
      </c>
      <c r="L2077" s="28"/>
      <c r="M2077" s="17" t="str">
        <f>IF((C2077=12),VLOOKUP(L2077,'12 лет'!$I$5:$J$81,2),IF((C2077=13),VLOOKUP(L2077,'13 лет'!$I$5:$J$81,2),IF((C2077=14),VLOOKUP(L2077,'14 лет'!$I$5:$J$80,2),IF((C2077=15),VLOOKUP(L2077,'15 лет'!$G$5:$H$82,2),IF((C2077=16),VLOOKUP(L2077,'16 лет'!$G$5:$H$81,2),IF((C2077=17),VLOOKUP(L2077,'17 лет'!$G$5:$H$81,2),IF(C2077&lt;12,"0")))))))</f>
        <v>0</v>
      </c>
      <c r="N2077" s="28"/>
      <c r="O2077" s="17" t="str">
        <f>IF((C2077=15),VLOOKUP(N2077,'15 лет'!$I$5:$J$100,2),IF((C2077=16),VLOOKUP(N2077,'16 лет'!$I$5:$J$94,2),IF((C2077=17),VLOOKUP(N2077,'17 лет'!$I$5:$J$97,2),IF(C2077&lt;15,"0"))))</f>
        <v>0</v>
      </c>
      <c r="P2077" s="11"/>
      <c r="Q2077" s="17">
        <f>IF((C2077&lt;=7),VLOOKUP(P2077,'7 лет'!$I$5:$J$79,2),IF((C2077=8),VLOOKUP(P2077,'8 лет'!$I$5:$J$79,2),IF((C2077=9),VLOOKUP(P2077,'9 лет'!$I$5:$J$79,2),IF((C2077=10),VLOOKUP(P2077,'10 лет'!$I$5:$J$79,2),IF((C2077=11),VLOOKUP(P2077,'11 лет'!$I$5:$J$79,2),IF((C2077=12),VLOOKUP(P2077,'12 лет'!$K$5:$L$79,2),IF((C2077=13),VLOOKUP(P2077,'13 лет'!$K$5:$L$79,2),IF((C2077=14),VLOOKUP(P2077,'14 лет'!$K$5:$L$79,2),IF((C2077=15),VLOOKUP(P2077,'15 лет'!$K$5:$L$79,2),IF((C2077=16),VLOOKUP(P2077,'16 лет'!$K$5:$L$79,2),IF((C2077=17),VLOOKUP(P2077,'17 лет'!$K$5:$L$79,2),)))))))))))</f>
        <v>50</v>
      </c>
      <c r="R2077" s="28"/>
      <c r="S2077" s="17">
        <f>IF((C2077&lt;=7),VLOOKUP(R2077,'7 лет'!$K$5:$L$79,2),IF((C2077=8),VLOOKUP(R2077,'8 лет'!$K$5:$L$79,2),IF((C2077=9),VLOOKUP(R2077,'9 лет'!$K$5:$L$79,2),IF((C2077=10),VLOOKUP(R2077,'10 лет'!$K$5:$L$79,2),IF((C2077=11),VLOOKUP(R2077,'11 лет'!$K$5:$L$79,2),IF((C2077=12),VLOOKUP(R2077,'12 лет'!$M$5:$N$79,2),IF((C2077=13),VLOOKUP(R2077,'13 лет'!$M$5:$N$79,2),IF((C2077=14),VLOOKUP(R2077,'14 лет'!$M$5:$N$79,2),IF((C2077=15),VLOOKUP(R2077,'15 лет'!$M$5:$N$79,2),IF((C2077=16),VLOOKUP(R2077,'16 лет'!$M$5:$N$79,2),IF((C2077=17),VLOOKUP(R2077,'17 лет'!$M$5:$N$79,2))))))))))))</f>
        <v>0</v>
      </c>
      <c r="T2077" s="34">
        <f t="shared" ref="T2077:T2082" si="98">SUM(E2077+G2077+I2077+K2077+M2077+O2077+Q2077+S2077)</f>
        <v>50</v>
      </c>
      <c r="U2077" s="4">
        <f>'Личное первенство юноши'!U307</f>
        <v>7</v>
      </c>
      <c r="V2077" s="119">
        <f ca="1">'Командный зачет'!G59</f>
        <v>2</v>
      </c>
      <c r="W2077" s="110">
        <f ca="1">SUM(V2077*2)</f>
        <v>4</v>
      </c>
      <c r="X2077" t="str">
        <f>P2072</f>
        <v>Субъект РФ 50</v>
      </c>
    </row>
    <row r="2078" spans="1:24" ht="18.75">
      <c r="A2078" s="28">
        <v>2</v>
      </c>
      <c r="B2078" s="79"/>
      <c r="C2078" s="28"/>
      <c r="D2078" s="28"/>
      <c r="E2078" s="17">
        <f>IF((C2078&lt;=7),VLOOKUP(D2078,'7 лет'!$A$5:$B$78,2),IF((C2078=8),VLOOKUP(D2078,'8 лет'!$A$5:$B$78,2),IF((C2078=9),VLOOKUP(D2078,'9 лет'!$A$5:$B$78,2),IF((C2078=10),VLOOKUP(D2078,'10 лет'!$A$5:$B$78,2),IF((C2078=11),VLOOKUP(D2078,'11 лет'!$A$5:$B$78,2),IF((C2078=12),VLOOKUP(D2078,'12 лет'!$A$5:$B$78,2),IF((C2078=13),VLOOKUP(D2078,'13 лет'!$A$5:$B$78,2),IF((C2078=14),VLOOKUP(D2078,'14 лет'!$A$5:$B$78,2),IF((C2078=15),VLOOKUP(D2078,'15 лет'!$A$5:$B$78,2),IF((C2078=16),VLOOKUP(D2078,'16 лет'!$A$5:$B$78,2),IF((C2078=17),VLOOKUP(D2078,'17 лет'!$A$5:$B$78,2))))))))))))</f>
        <v>0</v>
      </c>
      <c r="F2078" s="28"/>
      <c r="G2078" s="17">
        <f>IF((C2078&lt;=7),VLOOKUP(F2078,'7 лет'!$C$5:$D$79,2),IF((C2078=8),VLOOKUP(F2078,'8 лет'!$C$5:$D$79,2),IF((C2078=9),VLOOKUP(F2078,'9 лет'!$C$5:$D$79,2),IF((C2078=10),VLOOKUP(F2078,'10 лет'!$C$5:$D$79,2),IF((C2078=11),VLOOKUP(F2078,'11 лет'!$C$5:$D$79,2),IF((C2078=12),VLOOKUP(F2078,'12 лет'!$C$5:$D$79,2),IF((C2078=13),VLOOKUP(F2078,'13 лет'!$C$5:$D$79,2),IF((C2078=14),VLOOKUP(F2078,'14 лет'!$C$5:$D$79,2),IF((C2078=15),VLOOKUP(F2078,'15 лет'!$C$5:$D$79,2),IF((C2078=16),VLOOKUP(F2078,'16 лет'!$C$5:$D$79,2),IF((C2078=17),VLOOKUP(F2078,'17 лет'!$C$5:$D$79,2))))))))))))</f>
        <v>0</v>
      </c>
      <c r="H2078" s="28"/>
      <c r="I2078" s="17">
        <f>IF((C2078&lt;=7),VLOOKUP(H2078,'7 лет'!$E$5:$F$79,2),IF((C2078=8),VLOOKUP(H2078,'8 лет'!$E$5:$F$79,2),IF((C2078=9),VLOOKUP(H2078,'9 лет'!$E$5:$F$79,2),IF((C2078=10),VLOOKUP(H2078,'10 лет'!$E$5:$F$79,2),IF((C2078=11),VLOOKUP(H2078,'11 лет'!$E$5:$F$79,2),IF((C2078=12),VLOOKUP(H2078,'12 лет'!$E$5:$F$79,2),IF((C2078=13),VLOOKUP(H2078,'13 лет'!$E$5:$F$79,2),IF((C2078=14),VLOOKUP(H2078,'14 лет'!$E$5:$F$79,2),IF((C2078=15),VLOOKUP(H2078,'15 лет'!$E$5:$F$79,2),IF((C2078=16),VLOOKUP(H2078,'16 лет'!$E$5:$F$79,2),IF((C2078=17),VLOOKUP(H2078,'17 лет'!$E$5:$F$79,2))))))))))))</f>
        <v>0</v>
      </c>
      <c r="J2078" s="28"/>
      <c r="K2078" s="17">
        <f>IF((C2078&lt;=7),VLOOKUP(J2078,'7 лет'!$G$5:$H$79,2),IF((C2078=8),VLOOKUP(J2078,'8 лет'!$G$5:$H$79,2),IF((C2078=9),VLOOKUP(J2078,'9 лет'!$G$5:$H$79,2),IF((C2078=10),VLOOKUP(J2078,'10 лет'!$G$5:$H$79,2),IF((C2078=11),VLOOKUP(J2078,'11 лет'!$G$5:$H$79,2),IF((C2078=12),VLOOKUP(J2078,'12 лет'!$G$5:$H$79,2),IF((C2078=13),VLOOKUP(J2078,'13 лет'!$G$5:$H$79,2),IF((C2078=14),VLOOKUP(J2078,'14 лет'!$G$5:$H$79,2),IF(C2078&gt;=15,"0")))))))))</f>
        <v>0</v>
      </c>
      <c r="L2078" s="28"/>
      <c r="M2078" s="17" t="str">
        <f>IF((C2078=12),VLOOKUP(L2078,'12 лет'!$I$5:$J$81,2),IF((C2078=13),VLOOKUP(L2078,'13 лет'!$I$5:$J$81,2),IF((C2078=14),VLOOKUP(L2078,'14 лет'!$I$5:$J$80,2),IF((C2078=15),VLOOKUP(L2078,'15 лет'!$G$5:$H$82,2),IF((C2078=16),VLOOKUP(L2078,'16 лет'!$G$5:$H$81,2),IF((C2078=17),VLOOKUP(L2078,'17 лет'!$G$5:$H$81,2),IF(C2078&lt;12,"0")))))))</f>
        <v>0</v>
      </c>
      <c r="N2078" s="28"/>
      <c r="O2078" s="17" t="str">
        <f>IF((C2078=15),VLOOKUP(N2078,'15 лет'!$I$5:$J$100,2),IF((C2078=16),VLOOKUP(N2078,'16 лет'!$I$5:$J$94,2),IF((C2078=17),VLOOKUP(N2078,'17 лет'!$I$5:$J$97,2),IF(C2078&lt;15,"0"))))</f>
        <v>0</v>
      </c>
      <c r="P2078" s="11"/>
      <c r="Q2078" s="17">
        <f>IF((C2078&lt;=7),VLOOKUP(P2078,'7 лет'!$I$5:$J$79,2),IF((C2078=8),VLOOKUP(P2078,'8 лет'!$I$5:$J$79,2),IF((C2078=9),VLOOKUP(P2078,'9 лет'!$I$5:$J$79,2),IF((C2078=10),VLOOKUP(P2078,'10 лет'!$I$5:$J$79,2),IF((C2078=11),VLOOKUP(P2078,'11 лет'!$I$5:$J$79,2),IF((C2078=12),VLOOKUP(P2078,'12 лет'!$K$5:$L$79,2),IF((C2078=13),VLOOKUP(P2078,'13 лет'!$K$5:$L$79,2),IF((C2078=14),VLOOKUP(P2078,'14 лет'!$K$5:$L$79,2),IF((C2078=15),VLOOKUP(P2078,'15 лет'!$K$5:$L$79,2),IF((C2078=16),VLOOKUP(P2078,'16 лет'!$K$5:$L$79,2),IF((C2078=17),VLOOKUP(P2078,'17 лет'!$K$5:$L$79,2),)))))))))))</f>
        <v>50</v>
      </c>
      <c r="R2078" s="28"/>
      <c r="S2078" s="17">
        <f>IF((C2078&lt;=7),VLOOKUP(R2078,'7 лет'!$K$5:$L$79,2),IF((C2078=8),VLOOKUP(R2078,'8 лет'!$K$5:$L$79,2),IF((C2078=9),VLOOKUP(R2078,'9 лет'!$K$5:$L$79,2),IF((C2078=10),VLOOKUP(R2078,'10 лет'!$K$5:$L$79,2),IF((C2078=11),VLOOKUP(R2078,'11 лет'!$K$5:$L$79,2),IF((C2078=12),VLOOKUP(R2078,'12 лет'!$M$5:$N$79,2),IF((C2078=13),VLOOKUP(R2078,'13 лет'!$M$5:$N$79,2),IF((C2078=14),VLOOKUP(R2078,'14 лет'!$M$5:$N$79,2),IF((C2078=15),VLOOKUP(R2078,'15 лет'!$M$5:$N$79,2),IF((C2078=16),VLOOKUP(R2078,'16 лет'!$M$5:$N$79,2),IF((C2078=17),VLOOKUP(R2078,'17 лет'!$M$5:$N$79,2))))))))))))</f>
        <v>0</v>
      </c>
      <c r="T2078" s="34">
        <f t="shared" si="98"/>
        <v>50</v>
      </c>
      <c r="U2078" s="4">
        <f>'Личное первенство юноши'!U308</f>
        <v>7</v>
      </c>
      <c r="V2078" s="120"/>
      <c r="W2078" s="111"/>
      <c r="X2078" t="str">
        <f>P2072</f>
        <v>Субъект РФ 50</v>
      </c>
    </row>
    <row r="2079" spans="1:24" ht="18.75">
      <c r="A2079" s="28">
        <v>3</v>
      </c>
      <c r="B2079" s="79"/>
      <c r="C2079" s="28"/>
      <c r="D2079" s="28"/>
      <c r="E2079" s="17">
        <f>IF((C2079&lt;=7),VLOOKUP(D2079,'7 лет'!$A$5:$B$78,2),IF((C2079=8),VLOOKUP(D2079,'8 лет'!$A$5:$B$78,2),IF((C2079=9),VLOOKUP(D2079,'9 лет'!$A$5:$B$78,2),IF((C2079=10),VLOOKUP(D2079,'10 лет'!$A$5:$B$78,2),IF((C2079=11),VLOOKUP(D2079,'11 лет'!$A$5:$B$78,2),IF((C2079=12),VLOOKUP(D2079,'12 лет'!$A$5:$B$78,2),IF((C2079=13),VLOOKUP(D2079,'13 лет'!$A$5:$B$78,2),IF((C2079=14),VLOOKUP(D2079,'14 лет'!$A$5:$B$78,2),IF((C2079=15),VLOOKUP(D2079,'15 лет'!$A$5:$B$78,2),IF((C2079=16),VLOOKUP(D2079,'16 лет'!$A$5:$B$78,2),IF((C2079=17),VLOOKUP(D2079,'17 лет'!$A$5:$B$78,2))))))))))))</f>
        <v>0</v>
      </c>
      <c r="F2079" s="28"/>
      <c r="G2079" s="17">
        <f>IF((C2079&lt;=7),VLOOKUP(F2079,'7 лет'!$C$5:$D$79,2),IF((C2079=8),VLOOKUP(F2079,'8 лет'!$C$5:$D$79,2),IF((C2079=9),VLOOKUP(F2079,'9 лет'!$C$5:$D$79,2),IF((C2079=10),VLOOKUP(F2079,'10 лет'!$C$5:$D$79,2),IF((C2079=11),VLOOKUP(F2079,'11 лет'!$C$5:$D$79,2),IF((C2079=12),VLOOKUP(F2079,'12 лет'!$C$5:$D$79,2),IF((C2079=13),VLOOKUP(F2079,'13 лет'!$C$5:$D$79,2),IF((C2079=14),VLOOKUP(F2079,'14 лет'!$C$5:$D$79,2),IF((C2079=15),VLOOKUP(F2079,'15 лет'!$C$5:$D$79,2),IF((C2079=16),VLOOKUP(F2079,'16 лет'!$C$5:$D$79,2),IF((C2079=17),VLOOKUP(F2079,'17 лет'!$C$5:$D$79,2))))))))))))</f>
        <v>0</v>
      </c>
      <c r="H2079" s="28"/>
      <c r="I2079" s="17">
        <f>IF((C2079&lt;=7),VLOOKUP(H2079,'7 лет'!$E$5:$F$79,2),IF((C2079=8),VLOOKUP(H2079,'8 лет'!$E$5:$F$79,2),IF((C2079=9),VLOOKUP(H2079,'9 лет'!$E$5:$F$79,2),IF((C2079=10),VLOOKUP(H2079,'10 лет'!$E$5:$F$79,2),IF((C2079=11),VLOOKUP(H2079,'11 лет'!$E$5:$F$79,2),IF((C2079=12),VLOOKUP(H2079,'12 лет'!$E$5:$F$79,2),IF((C2079=13),VLOOKUP(H2079,'13 лет'!$E$5:$F$79,2),IF((C2079=14),VLOOKUP(H2079,'14 лет'!$E$5:$F$79,2),IF((C2079=15),VLOOKUP(H2079,'15 лет'!$E$5:$F$79,2),IF((C2079=16),VLOOKUP(H2079,'16 лет'!$E$5:$F$79,2),IF((C2079=17),VLOOKUP(H2079,'17 лет'!$E$5:$F$79,2))))))))))))</f>
        <v>0</v>
      </c>
      <c r="J2079" s="28"/>
      <c r="K2079" s="17">
        <f>IF((C2079&lt;=7),VLOOKUP(J2079,'7 лет'!$G$5:$H$79,2),IF((C2079=8),VLOOKUP(J2079,'8 лет'!$G$5:$H$79,2),IF((C2079=9),VLOOKUP(J2079,'9 лет'!$G$5:$H$79,2),IF((C2079=10),VLOOKUP(J2079,'10 лет'!$G$5:$H$79,2),IF((C2079=11),VLOOKUP(J2079,'11 лет'!$G$5:$H$79,2),IF((C2079=12),VLOOKUP(J2079,'12 лет'!$G$5:$H$79,2),IF((C2079=13),VLOOKUP(J2079,'13 лет'!$G$5:$H$79,2),IF((C2079=14),VLOOKUP(J2079,'14 лет'!$G$5:$H$79,2),IF(C2079&gt;=15,"0")))))))))</f>
        <v>0</v>
      </c>
      <c r="L2079" s="28"/>
      <c r="M2079" s="17" t="str">
        <f>IF((C2079=12),VLOOKUP(L2079,'12 лет'!$I$5:$J$81,2),IF((C2079=13),VLOOKUP(L2079,'13 лет'!$I$5:$J$81,2),IF((C2079=14),VLOOKUP(L2079,'14 лет'!$I$5:$J$80,2),IF((C2079=15),VLOOKUP(L2079,'15 лет'!$G$5:$H$82,2),IF((C2079=16),VLOOKUP(L2079,'16 лет'!$G$5:$H$81,2),IF((C2079=17),VLOOKUP(L2079,'17 лет'!$G$5:$H$81,2),IF(C2079&lt;12,"0")))))))</f>
        <v>0</v>
      </c>
      <c r="N2079" s="28"/>
      <c r="O2079" s="17" t="str">
        <f>IF((C2079=15),VLOOKUP(N2079,'15 лет'!$I$5:$J$100,2),IF((C2079=16),VLOOKUP(N2079,'16 лет'!$I$5:$J$94,2),IF((C2079=17),VLOOKUP(N2079,'17 лет'!$I$5:$J$97,2),IF(C2079&lt;15,"0"))))</f>
        <v>0</v>
      </c>
      <c r="P2079" s="11"/>
      <c r="Q2079" s="17">
        <f>IF((C2079&lt;=7),VLOOKUP(P2079,'7 лет'!$I$5:$J$79,2),IF((C2079=8),VLOOKUP(P2079,'8 лет'!$I$5:$J$79,2),IF((C2079=9),VLOOKUP(P2079,'9 лет'!$I$5:$J$79,2),IF((C2079=10),VLOOKUP(P2079,'10 лет'!$I$5:$J$79,2),IF((C2079=11),VLOOKUP(P2079,'11 лет'!$I$5:$J$79,2),IF((C2079=12),VLOOKUP(P2079,'12 лет'!$K$5:$L$79,2),IF((C2079=13),VLOOKUP(P2079,'13 лет'!$K$5:$L$79,2),IF((C2079=14),VLOOKUP(P2079,'14 лет'!$K$5:$L$79,2),IF((C2079=15),VLOOKUP(P2079,'15 лет'!$K$5:$L$79,2),IF((C2079=16),VLOOKUP(P2079,'16 лет'!$K$5:$L$79,2),IF((C2079=17),VLOOKUP(P2079,'17 лет'!$K$5:$L$79,2),)))))))))))</f>
        <v>50</v>
      </c>
      <c r="R2079" s="28"/>
      <c r="S2079" s="17">
        <f>IF((C2079&lt;=7),VLOOKUP(R2079,'7 лет'!$K$5:$L$79,2),IF((C2079=8),VLOOKUP(R2079,'8 лет'!$K$5:$L$79,2),IF((C2079=9),VLOOKUP(R2079,'9 лет'!$K$5:$L$79,2),IF((C2079=10),VLOOKUP(R2079,'10 лет'!$K$5:$L$79,2),IF((C2079=11),VLOOKUP(R2079,'11 лет'!$K$5:$L$79,2),IF((C2079=12),VLOOKUP(R2079,'12 лет'!$M$5:$N$79,2),IF((C2079=13),VLOOKUP(R2079,'13 лет'!$M$5:$N$79,2),IF((C2079=14),VLOOKUP(R2079,'14 лет'!$M$5:$N$79,2),IF((C2079=15),VLOOKUP(R2079,'15 лет'!$M$5:$N$79,2),IF((C2079=16),VLOOKUP(R2079,'16 лет'!$M$5:$N$79,2),IF((C2079=17),VLOOKUP(R2079,'17 лет'!$M$5:$N$79,2))))))))))))</f>
        <v>0</v>
      </c>
      <c r="T2079" s="34">
        <f t="shared" si="98"/>
        <v>50</v>
      </c>
      <c r="U2079" s="4">
        <f>'Личное первенство юноши'!U309</f>
        <v>7</v>
      </c>
      <c r="V2079" s="120"/>
      <c r="W2079" s="111"/>
      <c r="X2079" t="str">
        <f>P2072</f>
        <v>Субъект РФ 50</v>
      </c>
    </row>
    <row r="2080" spans="1:24" ht="18.75">
      <c r="A2080" s="28">
        <v>4</v>
      </c>
      <c r="B2080" s="79"/>
      <c r="C2080" s="28"/>
      <c r="D2080" s="28"/>
      <c r="E2080" s="17">
        <f>IF((C2080&lt;=7),VLOOKUP(D2080,'7 лет'!$A$5:$B$78,2),IF((C2080=8),VLOOKUP(D2080,'8 лет'!$A$5:$B$78,2),IF((C2080=9),VLOOKUP(D2080,'9 лет'!$A$5:$B$78,2),IF((C2080=10),VLOOKUP(D2080,'10 лет'!$A$5:$B$78,2),IF((C2080=11),VLOOKUP(D2080,'11 лет'!$A$5:$B$78,2),IF((C2080=12),VLOOKUP(D2080,'12 лет'!$A$5:$B$78,2),IF((C2080=13),VLOOKUP(D2080,'13 лет'!$A$5:$B$78,2),IF((C2080=14),VLOOKUP(D2080,'14 лет'!$A$5:$B$78,2),IF((C2080=15),VLOOKUP(D2080,'15 лет'!$A$5:$B$78,2),IF((C2080=16),VLOOKUP(D2080,'16 лет'!$A$5:$B$78,2),IF((C2080=17),VLOOKUP(D2080,'17 лет'!$A$5:$B$78,2))))))))))))</f>
        <v>0</v>
      </c>
      <c r="F2080" s="28"/>
      <c r="G2080" s="17">
        <f>IF((C2080&lt;=7),VLOOKUP(F2080,'7 лет'!$C$5:$D$79,2),IF((C2080=8),VLOOKUP(F2080,'8 лет'!$C$5:$D$79,2),IF((C2080=9),VLOOKUP(F2080,'9 лет'!$C$5:$D$79,2),IF((C2080=10),VLOOKUP(F2080,'10 лет'!$C$5:$D$79,2),IF((C2080=11),VLOOKUP(F2080,'11 лет'!$C$5:$D$79,2),IF((C2080=12),VLOOKUP(F2080,'12 лет'!$C$5:$D$79,2),IF((C2080=13),VLOOKUP(F2080,'13 лет'!$C$5:$D$79,2),IF((C2080=14),VLOOKUP(F2080,'14 лет'!$C$5:$D$79,2),IF((C2080=15),VLOOKUP(F2080,'15 лет'!$C$5:$D$79,2),IF((C2080=16),VLOOKUP(F2080,'16 лет'!$C$5:$D$79,2),IF((C2080=17),VLOOKUP(F2080,'17 лет'!$C$5:$D$79,2))))))))))))</f>
        <v>0</v>
      </c>
      <c r="H2080" s="28"/>
      <c r="I2080" s="17">
        <f>IF((C2080&lt;=7),VLOOKUP(H2080,'7 лет'!$E$5:$F$79,2),IF((C2080=8),VLOOKUP(H2080,'8 лет'!$E$5:$F$79,2),IF((C2080=9),VLOOKUP(H2080,'9 лет'!$E$5:$F$79,2),IF((C2080=10),VLOOKUP(H2080,'10 лет'!$E$5:$F$79,2),IF((C2080=11),VLOOKUP(H2080,'11 лет'!$E$5:$F$79,2),IF((C2080=12),VLOOKUP(H2080,'12 лет'!$E$5:$F$79,2),IF((C2080=13),VLOOKUP(H2080,'13 лет'!$E$5:$F$79,2),IF((C2080=14),VLOOKUP(H2080,'14 лет'!$E$5:$F$79,2),IF((C2080=15),VLOOKUP(H2080,'15 лет'!$E$5:$F$79,2),IF((C2080=16),VLOOKUP(H2080,'16 лет'!$E$5:$F$79,2),IF((C2080=17),VLOOKUP(H2080,'17 лет'!$E$5:$F$79,2))))))))))))</f>
        <v>0</v>
      </c>
      <c r="J2080" s="28"/>
      <c r="K2080" s="17">
        <f>IF((C2080&lt;=7),VLOOKUP(J2080,'7 лет'!$G$5:$H$79,2),IF((C2080=8),VLOOKUP(J2080,'8 лет'!$G$5:$H$79,2),IF((C2080=9),VLOOKUP(J2080,'9 лет'!$G$5:$H$79,2),IF((C2080=10),VLOOKUP(J2080,'10 лет'!$G$5:$H$79,2),IF((C2080=11),VLOOKUP(J2080,'11 лет'!$G$5:$H$79,2),IF((C2080=12),VLOOKUP(J2080,'12 лет'!$G$5:$H$79,2),IF((C2080=13),VLOOKUP(J2080,'13 лет'!$G$5:$H$79,2),IF((C2080=14),VLOOKUP(J2080,'14 лет'!$G$5:$H$79,2),IF(C2080&gt;=15,"0")))))))))</f>
        <v>0</v>
      </c>
      <c r="L2080" s="28"/>
      <c r="M2080" s="17" t="str">
        <f>IF((C2080=12),VLOOKUP(L2080,'12 лет'!$I$5:$J$81,2),IF((C2080=13),VLOOKUP(L2080,'13 лет'!$I$5:$J$81,2),IF((C2080=14),VLOOKUP(L2080,'14 лет'!$I$5:$J$80,2),IF((C2080=15),VLOOKUP(L2080,'15 лет'!$G$5:$H$82,2),IF((C2080=16),VLOOKUP(L2080,'16 лет'!$G$5:$H$81,2),IF((C2080=17),VLOOKUP(L2080,'17 лет'!$G$5:$H$81,2),IF(C2080&lt;12,"0")))))))</f>
        <v>0</v>
      </c>
      <c r="N2080" s="28"/>
      <c r="O2080" s="17" t="str">
        <f>IF((C2080=15),VLOOKUP(N2080,'15 лет'!$I$5:$J$100,2),IF((C2080=16),VLOOKUP(N2080,'16 лет'!$I$5:$J$94,2),IF((C2080=17),VLOOKUP(N2080,'17 лет'!$I$5:$J$97,2),IF(C2080&lt;15,"0"))))</f>
        <v>0</v>
      </c>
      <c r="P2080" s="11"/>
      <c r="Q2080" s="17">
        <f>IF((C2080&lt;=7),VLOOKUP(P2080,'7 лет'!$I$5:$J$79,2),IF((C2080=8),VLOOKUP(P2080,'8 лет'!$I$5:$J$79,2),IF((C2080=9),VLOOKUP(P2080,'9 лет'!$I$5:$J$79,2),IF((C2080=10),VLOOKUP(P2080,'10 лет'!$I$5:$J$79,2),IF((C2080=11),VLOOKUP(P2080,'11 лет'!$I$5:$J$79,2),IF((C2080=12),VLOOKUP(P2080,'12 лет'!$K$5:$L$79,2),IF((C2080=13),VLOOKUP(P2080,'13 лет'!$K$5:$L$79,2),IF((C2080=14),VLOOKUP(P2080,'14 лет'!$K$5:$L$79,2),IF((C2080=15),VLOOKUP(P2080,'15 лет'!$K$5:$L$79,2),IF((C2080=16),VLOOKUP(P2080,'16 лет'!$K$5:$L$79,2),IF((C2080=17),VLOOKUP(P2080,'17 лет'!$K$5:$L$79,2),)))))))))))</f>
        <v>50</v>
      </c>
      <c r="R2080" s="28"/>
      <c r="S2080" s="17">
        <f>IF((C2080&lt;=7),VLOOKUP(R2080,'7 лет'!$K$5:$L$79,2),IF((C2080=8),VLOOKUP(R2080,'8 лет'!$K$5:$L$79,2),IF((C2080=9),VLOOKUP(R2080,'9 лет'!$K$5:$L$79,2),IF((C2080=10),VLOOKUP(R2080,'10 лет'!$K$5:$L$79,2),IF((C2080=11),VLOOKUP(R2080,'11 лет'!$K$5:$L$79,2),IF((C2080=12),VLOOKUP(R2080,'12 лет'!$M$5:$N$79,2),IF((C2080=13),VLOOKUP(R2080,'13 лет'!$M$5:$N$79,2),IF((C2080=14),VLOOKUP(R2080,'14 лет'!$M$5:$N$79,2),IF((C2080=15),VLOOKUP(R2080,'15 лет'!$M$5:$N$79,2),IF((C2080=16),VLOOKUP(R2080,'16 лет'!$M$5:$N$79,2),IF((C2080=17),VLOOKUP(R2080,'17 лет'!$M$5:$N$79,2))))))))))))</f>
        <v>0</v>
      </c>
      <c r="T2080" s="34">
        <f t="shared" si="98"/>
        <v>50</v>
      </c>
      <c r="U2080" s="4">
        <f>'Личное первенство юноши'!U310</f>
        <v>7</v>
      </c>
      <c r="V2080" s="120"/>
      <c r="W2080" s="111"/>
      <c r="X2080" t="str">
        <f>P2072</f>
        <v>Субъект РФ 50</v>
      </c>
    </row>
    <row r="2081" spans="1:24" ht="18.75">
      <c r="A2081" s="28">
        <v>5</v>
      </c>
      <c r="B2081" s="79"/>
      <c r="C2081" s="30"/>
      <c r="D2081" s="28"/>
      <c r="E2081" s="17">
        <f>IF((C2081&lt;=7),VLOOKUP(D2081,'7 лет'!$A$5:$B$78,2),IF((C2081=8),VLOOKUP(D2081,'8 лет'!$A$5:$B$78,2),IF((C2081=9),VLOOKUP(D2081,'9 лет'!$A$5:$B$78,2),IF((C2081=10),VLOOKUP(D2081,'10 лет'!$A$5:$B$78,2),IF((C2081=11),VLOOKUP(D2081,'11 лет'!$A$5:$B$78,2),IF((C2081=12),VLOOKUP(D2081,'12 лет'!$A$5:$B$78,2),IF((C2081=13),VLOOKUP(D2081,'13 лет'!$A$5:$B$78,2),IF((C2081=14),VLOOKUP(D2081,'14 лет'!$A$5:$B$78,2),IF((C2081=15),VLOOKUP(D2081,'15 лет'!$A$5:$B$78,2),IF((C2081=16),VLOOKUP(D2081,'16 лет'!$A$5:$B$78,2),IF((C2081=17),VLOOKUP(D2081,'17 лет'!$A$5:$B$78,2))))))))))))</f>
        <v>0</v>
      </c>
      <c r="F2081" s="28"/>
      <c r="G2081" s="17">
        <f>IF((C2081&lt;=7),VLOOKUP(F2081,'7 лет'!$C$5:$D$79,2),IF((C2081=8),VLOOKUP(F2081,'8 лет'!$C$5:$D$79,2),IF((C2081=9),VLOOKUP(F2081,'9 лет'!$C$5:$D$79,2),IF((C2081=10),VLOOKUP(F2081,'10 лет'!$C$5:$D$79,2),IF((C2081=11),VLOOKUP(F2081,'11 лет'!$C$5:$D$79,2),IF((C2081=12),VLOOKUP(F2081,'12 лет'!$C$5:$D$79,2),IF((C2081=13),VLOOKUP(F2081,'13 лет'!$C$5:$D$79,2),IF((C2081=14),VLOOKUP(F2081,'14 лет'!$C$5:$D$79,2),IF((C2081=15),VLOOKUP(F2081,'15 лет'!$C$5:$D$79,2),IF((C2081=16),VLOOKUP(F2081,'16 лет'!$C$5:$D$79,2),IF((C2081=17),VLOOKUP(F2081,'17 лет'!$C$5:$D$79,2))))))))))))</f>
        <v>0</v>
      </c>
      <c r="H2081" s="28"/>
      <c r="I2081" s="17">
        <f>IF((C2081&lt;=7),VLOOKUP(H2081,'7 лет'!$E$5:$F$79,2),IF((C2081=8),VLOOKUP(H2081,'8 лет'!$E$5:$F$79,2),IF((C2081=9),VLOOKUP(H2081,'9 лет'!$E$5:$F$79,2),IF((C2081=10),VLOOKUP(H2081,'10 лет'!$E$5:$F$79,2),IF((C2081=11),VLOOKUP(H2081,'11 лет'!$E$5:$F$79,2),IF((C2081=12),VLOOKUP(H2081,'12 лет'!$E$5:$F$79,2),IF((C2081=13),VLOOKUP(H2081,'13 лет'!$E$5:$F$79,2),IF((C2081=14),VLOOKUP(H2081,'14 лет'!$E$5:$F$79,2),IF((C2081=15),VLOOKUP(H2081,'15 лет'!$E$5:$F$79,2),IF((C2081=16),VLOOKUP(H2081,'16 лет'!$E$5:$F$79,2),IF((C2081=17),VLOOKUP(H2081,'17 лет'!$E$5:$F$79,2))))))))))))</f>
        <v>0</v>
      </c>
      <c r="J2081" s="28"/>
      <c r="K2081" s="17">
        <f>IF((C2081&lt;=7),VLOOKUP(J2081,'7 лет'!$G$5:$H$79,2),IF((C2081=8),VLOOKUP(J2081,'8 лет'!$G$5:$H$79,2),IF((C2081=9),VLOOKUP(J2081,'9 лет'!$G$5:$H$79,2),IF((C2081=10),VLOOKUP(J2081,'10 лет'!$G$5:$H$79,2),IF((C2081=11),VLOOKUP(J2081,'11 лет'!$G$5:$H$79,2),IF((C2081=12),VLOOKUP(J2081,'12 лет'!$G$5:$H$79,2),IF((C2081=13),VLOOKUP(J2081,'13 лет'!$G$5:$H$79,2),IF((C2081=14),VLOOKUP(J2081,'14 лет'!$G$5:$H$79,2),IF(C2081&gt;=15,"0")))))))))</f>
        <v>0</v>
      </c>
      <c r="L2081" s="28"/>
      <c r="M2081" s="17" t="str">
        <f>IF((C2081=12),VLOOKUP(L2081,'12 лет'!$I$5:$J$81,2),IF((C2081=13),VLOOKUP(L2081,'13 лет'!$I$5:$J$81,2),IF((C2081=14),VLOOKUP(L2081,'14 лет'!$I$5:$J$80,2),IF((C2081=15),VLOOKUP(L2081,'15 лет'!$G$5:$H$82,2),IF((C2081=16),VLOOKUP(L2081,'16 лет'!$G$5:$H$81,2),IF((C2081=17),VLOOKUP(L2081,'17 лет'!$G$5:$H$81,2),IF(C2081&lt;12,"0")))))))</f>
        <v>0</v>
      </c>
      <c r="N2081" s="28"/>
      <c r="O2081" s="17" t="str">
        <f>IF((C2081=15),VLOOKUP(N2081,'15 лет'!$I$5:$J$100,2),IF((C2081=16),VLOOKUP(N2081,'16 лет'!$I$5:$J$94,2),IF((C2081=17),VLOOKUP(N2081,'17 лет'!$I$5:$J$97,2),IF(C2081&lt;15,"0"))))</f>
        <v>0</v>
      </c>
      <c r="P2081" s="11"/>
      <c r="Q2081" s="17">
        <f>IF((C2081&lt;=7),VLOOKUP(P2081,'7 лет'!$I$5:$J$79,2),IF((C2081=8),VLOOKUP(P2081,'8 лет'!$I$5:$J$79,2),IF((C2081=9),VLOOKUP(P2081,'9 лет'!$I$5:$J$79,2),IF((C2081=10),VLOOKUP(P2081,'10 лет'!$I$5:$J$79,2),IF((C2081=11),VLOOKUP(P2081,'11 лет'!$I$5:$J$79,2),IF((C2081=12),VLOOKUP(P2081,'12 лет'!$K$5:$L$79,2),IF((C2081=13),VLOOKUP(P2081,'13 лет'!$K$5:$L$79,2),IF((C2081=14),VLOOKUP(P2081,'14 лет'!$K$5:$L$79,2),IF((C2081=15),VLOOKUP(P2081,'15 лет'!$K$5:$L$79,2),IF((C2081=16),VLOOKUP(P2081,'16 лет'!$K$5:$L$79,2),IF((C2081=17),VLOOKUP(P2081,'17 лет'!$K$5:$L$79,2),)))))))))))</f>
        <v>50</v>
      </c>
      <c r="R2081" s="28"/>
      <c r="S2081" s="17">
        <f>IF((C2081&lt;=7),VLOOKUP(R2081,'7 лет'!$K$5:$L$79,2),IF((C2081=8),VLOOKUP(R2081,'8 лет'!$K$5:$L$79,2),IF((C2081=9),VLOOKUP(R2081,'9 лет'!$K$5:$L$79,2),IF((C2081=10),VLOOKUP(R2081,'10 лет'!$K$5:$L$79,2),IF((C2081=11),VLOOKUP(R2081,'11 лет'!$K$5:$L$79,2),IF((C2081=12),VLOOKUP(R2081,'12 лет'!$M$5:$N$79,2),IF((C2081=13),VLOOKUP(R2081,'13 лет'!$M$5:$N$79,2),IF((C2081=14),VLOOKUP(R2081,'14 лет'!$M$5:$N$79,2),IF((C2081=15),VLOOKUP(R2081,'15 лет'!$M$5:$N$79,2),IF((C2081=16),VLOOKUP(R2081,'16 лет'!$M$5:$N$79,2),IF((C2081=17),VLOOKUP(R2081,'17 лет'!$M$5:$N$79,2))))))))))))</f>
        <v>0</v>
      </c>
      <c r="T2081" s="34">
        <f t="shared" si="98"/>
        <v>50</v>
      </c>
      <c r="U2081" s="4">
        <f>'Личное первенство юноши'!U311</f>
        <v>7</v>
      </c>
      <c r="V2081" s="120"/>
      <c r="W2081" s="111"/>
      <c r="X2081" t="str">
        <f>P2072</f>
        <v>Субъект РФ 50</v>
      </c>
    </row>
    <row r="2082" spans="1:24" ht="18.75">
      <c r="A2082" s="28">
        <v>6</v>
      </c>
      <c r="B2082" s="79"/>
      <c r="C2082" s="30"/>
      <c r="D2082" s="28"/>
      <c r="E2082" s="17">
        <f>IF((C2082&lt;=7),VLOOKUP(D2082,'7 лет'!$A$5:$B$78,2),IF((C2082=8),VLOOKUP(D2082,'8 лет'!$A$5:$B$78,2),IF((C2082=9),VLOOKUP(D2082,'9 лет'!$A$5:$B$78,2),IF((C2082=10),VLOOKUP(D2082,'10 лет'!$A$5:$B$78,2),IF((C2082=11),VLOOKUP(D2082,'11 лет'!$A$5:$B$78,2),IF((C2082=12),VLOOKUP(D2082,'12 лет'!$A$5:$B$78,2),IF((C2082=13),VLOOKUP(D2082,'13 лет'!$A$5:$B$78,2),IF((C2082=14),VLOOKUP(D2082,'14 лет'!$A$5:$B$78,2),IF((C2082=15),VLOOKUP(D2082,'15 лет'!$A$5:$B$78,2),IF((C2082=16),VLOOKUP(D2082,'16 лет'!$A$5:$B$78,2),IF((C2082=17),VLOOKUP(D2082,'17 лет'!$A$5:$B$78,2))))))))))))</f>
        <v>0</v>
      </c>
      <c r="F2082" s="28"/>
      <c r="G2082" s="17">
        <f>IF((C2082&lt;=7),VLOOKUP(F2082,'7 лет'!$C$5:$D$79,2),IF((C2082=8),VLOOKUP(F2082,'8 лет'!$C$5:$D$79,2),IF((C2082=9),VLOOKUP(F2082,'9 лет'!$C$5:$D$79,2),IF((C2082=10),VLOOKUP(F2082,'10 лет'!$C$5:$D$79,2),IF((C2082=11),VLOOKUP(F2082,'11 лет'!$C$5:$D$79,2),IF((C2082=12),VLOOKUP(F2082,'12 лет'!$C$5:$D$79,2),IF((C2082=13),VLOOKUP(F2082,'13 лет'!$C$5:$D$79,2),IF((C2082=14),VLOOKUP(F2082,'14 лет'!$C$5:$D$79,2),IF((C2082=15),VLOOKUP(F2082,'15 лет'!$C$5:$D$79,2),IF((C2082=16),VLOOKUP(F2082,'16 лет'!$C$5:$D$79,2),IF((C2082=17),VLOOKUP(F2082,'17 лет'!$C$5:$D$79,2))))))))))))</f>
        <v>0</v>
      </c>
      <c r="H2082" s="28"/>
      <c r="I2082" s="17">
        <f>IF((C2082&lt;=7),VLOOKUP(H2082,'7 лет'!$E$5:$F$79,2),IF((C2082=8),VLOOKUP(H2082,'8 лет'!$E$5:$F$79,2),IF((C2082=9),VLOOKUP(H2082,'9 лет'!$E$5:$F$79,2),IF((C2082=10),VLOOKUP(H2082,'10 лет'!$E$5:$F$79,2),IF((C2082=11),VLOOKUP(H2082,'11 лет'!$E$5:$F$79,2),IF((C2082=12),VLOOKUP(H2082,'12 лет'!$E$5:$F$79,2),IF((C2082=13),VLOOKUP(H2082,'13 лет'!$E$5:$F$79,2),IF((C2082=14),VLOOKUP(H2082,'14 лет'!$E$5:$F$79,2),IF((C2082=15),VLOOKUP(H2082,'15 лет'!$E$5:$F$79,2),IF((C2082=16),VLOOKUP(H2082,'16 лет'!$E$5:$F$79,2),IF((C2082=17),VLOOKUP(H2082,'17 лет'!$E$5:$F$79,2))))))))))))</f>
        <v>0</v>
      </c>
      <c r="J2082" s="28"/>
      <c r="K2082" s="17">
        <f>IF((C2082&lt;=7),VLOOKUP(J2082,'7 лет'!$G$5:$H$79,2),IF((C2082=8),VLOOKUP(J2082,'8 лет'!$G$5:$H$79,2),IF((C2082=9),VLOOKUP(J2082,'9 лет'!$G$5:$H$79,2),IF((C2082=10),VLOOKUP(J2082,'10 лет'!$G$5:$H$79,2),IF((C2082=11),VLOOKUP(J2082,'11 лет'!$G$5:$H$79,2),IF((C2082=12),VLOOKUP(J2082,'12 лет'!$G$5:$H$79,2),IF((C2082=13),VLOOKUP(J2082,'13 лет'!$G$5:$H$79,2),IF((C2082=14),VLOOKUP(J2082,'14 лет'!$G$5:$H$79,2),IF(C2082&gt;=15,"0")))))))))</f>
        <v>0</v>
      </c>
      <c r="L2082" s="28"/>
      <c r="M2082" s="17" t="str">
        <f>IF((C2082=12),VLOOKUP(L2082,'12 лет'!$I$5:$J$81,2),IF((C2082=13),VLOOKUP(L2082,'13 лет'!$I$5:$J$81,2),IF((C2082=14),VLOOKUP(L2082,'14 лет'!$I$5:$J$80,2),IF((C2082=15),VLOOKUP(L2082,'15 лет'!$G$5:$H$82,2),IF((C2082=16),VLOOKUP(L2082,'16 лет'!$G$5:$H$81,2),IF((C2082=17),VLOOKUP(L2082,'17 лет'!$G$5:$H$81,2),IF(C2082&lt;12,"0")))))))</f>
        <v>0</v>
      </c>
      <c r="N2082" s="28"/>
      <c r="O2082" s="17" t="str">
        <f>IF((C2082=15),VLOOKUP(N2082,'15 лет'!$I$5:$J$100,2),IF((C2082=16),VLOOKUP(N2082,'16 лет'!$I$5:$J$94,2),IF((C2082=17),VLOOKUP(N2082,'17 лет'!$I$5:$J$97,2),IF(C2082&lt;15,"0"))))</f>
        <v>0</v>
      </c>
      <c r="P2082" s="11"/>
      <c r="Q2082" s="17">
        <f>IF((C2082&lt;=7),VLOOKUP(P2082,'7 лет'!$I$5:$J$79,2),IF((C2082=8),VLOOKUP(P2082,'8 лет'!$I$5:$J$79,2),IF((C2082=9),VLOOKUP(P2082,'9 лет'!$I$5:$J$79,2),IF((C2082=10),VLOOKUP(P2082,'10 лет'!$I$5:$J$79,2),IF((C2082=11),VLOOKUP(P2082,'11 лет'!$I$5:$J$79,2),IF((C2082=12),VLOOKUP(P2082,'12 лет'!$K$5:$L$79,2),IF((C2082=13),VLOOKUP(P2082,'13 лет'!$K$5:$L$79,2),IF((C2082=14),VLOOKUP(P2082,'14 лет'!$K$5:$L$79,2),IF((C2082=15),VLOOKUP(P2082,'15 лет'!$K$5:$L$79,2),IF((C2082=16),VLOOKUP(P2082,'16 лет'!$K$5:$L$79,2),IF((C2082=17),VLOOKUP(P2082,'17 лет'!$K$5:$L$79,2),)))))))))))</f>
        <v>50</v>
      </c>
      <c r="R2082" s="28"/>
      <c r="S2082" s="17">
        <f>IF((C2082&lt;=7),VLOOKUP(R2082,'7 лет'!$K$5:$L$79,2),IF((C2082=8),VLOOKUP(R2082,'8 лет'!$K$5:$L$79,2),IF((C2082=9),VLOOKUP(R2082,'9 лет'!$K$5:$L$79,2),IF((C2082=10),VLOOKUP(R2082,'10 лет'!$K$5:$L$79,2),IF((C2082=11),VLOOKUP(R2082,'11 лет'!$K$5:$L$79,2),IF((C2082=12),VLOOKUP(R2082,'12 лет'!$M$5:$N$79,2),IF((C2082=13),VLOOKUP(R2082,'13 лет'!$M$5:$N$79,2),IF((C2082=14),VLOOKUP(R2082,'14 лет'!$M$5:$N$79,2),IF((C2082=15),VLOOKUP(R2082,'15 лет'!$M$5:$N$79,2),IF((C2082=16),VLOOKUP(R2082,'16 лет'!$M$5:$N$79,2),IF((C2082=17),VLOOKUP(R2082,'17 лет'!$M$5:$N$79,2))))))))))))</f>
        <v>0</v>
      </c>
      <c r="T2082" s="34">
        <f t="shared" si="98"/>
        <v>50</v>
      </c>
      <c r="U2082" s="4">
        <f>'Личное первенство юноши'!U312</f>
        <v>7</v>
      </c>
      <c r="V2082" s="120"/>
      <c r="W2082" s="111"/>
      <c r="X2082" t="str">
        <f>P2072</f>
        <v>Субъект РФ 50</v>
      </c>
    </row>
    <row r="2083" spans="1:24" ht="18.75">
      <c r="A2083" s="122"/>
      <c r="B2083" s="123"/>
      <c r="C2083" s="123"/>
      <c r="D2083" s="123"/>
      <c r="E2083" s="123"/>
      <c r="F2083" s="123"/>
      <c r="G2083" s="123"/>
      <c r="H2083" s="123"/>
      <c r="I2083" s="123"/>
      <c r="J2083" s="123"/>
      <c r="K2083" s="123"/>
      <c r="L2083" s="123"/>
      <c r="M2083" s="123"/>
      <c r="N2083" s="123"/>
      <c r="O2083" s="123"/>
      <c r="P2083" s="128" t="s">
        <v>292</v>
      </c>
      <c r="Q2083" s="128"/>
      <c r="R2083" s="128"/>
      <c r="S2083" s="129"/>
      <c r="T2083" s="124">
        <f ca="1">SUMPRODUCT(LARGE($T$2077:$T$2082,ROW(INDIRECT("T1:T"&amp;Z17))))</f>
        <v>250</v>
      </c>
      <c r="U2083" s="125"/>
      <c r="V2083" s="120"/>
      <c r="W2083" s="111"/>
    </row>
    <row r="2084" spans="1:24" ht="24.75" customHeight="1">
      <c r="A2084" s="135" t="s">
        <v>180</v>
      </c>
      <c r="B2084" s="136"/>
      <c r="C2084" s="136"/>
      <c r="D2084" s="136"/>
      <c r="E2084" s="136"/>
      <c r="F2084" s="136"/>
      <c r="G2084" s="136"/>
      <c r="H2084" s="136"/>
      <c r="I2084" s="136"/>
      <c r="J2084" s="136"/>
      <c r="K2084" s="136"/>
      <c r="L2084" s="136"/>
      <c r="M2084" s="136"/>
      <c r="N2084" s="136"/>
      <c r="O2084" s="136"/>
      <c r="P2084" s="136"/>
      <c r="Q2084" s="136"/>
      <c r="R2084" s="136"/>
      <c r="S2084" s="136"/>
      <c r="T2084" s="136"/>
      <c r="U2084" s="137"/>
      <c r="V2084" s="120"/>
      <c r="W2084" s="111"/>
    </row>
    <row r="2085" spans="1:24" ht="18.75">
      <c r="A2085" s="28">
        <v>1</v>
      </c>
      <c r="B2085" s="80"/>
      <c r="C2085" s="28"/>
      <c r="D2085" s="28"/>
      <c r="E2085" s="17">
        <f>IF((C2085&lt;=7),VLOOKUP(D2085,'7 лет'!$M$5:$N$78,2),IF((C2085=8),VLOOKUP(D2085,'8 лет'!$M$5:$N$78,2),IF((C2085=9),VLOOKUP(D2085,'9 лет'!$M$5:$N$78,2),IF((C2085=10),VLOOKUP(D2085,'10 лет'!$M$5:$N$78,2),IF((C2085=11),VLOOKUP(D2085,'11 лет'!$M$5:$N$78,2),IF((C2085=12),VLOOKUP(D2085,'12 лет'!$O$5:$P$78,2),IF((C2085=13),VLOOKUP(D2085,'13 лет'!$O$5:$P$78,2),IF((C2085=14),VLOOKUP(D2085,'14 лет'!$O$5:$P$78,2),IF((C2085=15),VLOOKUP(D2085,'15 лет'!$O$5:$P$78,2),IF((C2085=16),VLOOKUP(D2085,'16 лет'!$O$5:$P$78,2),IF((C2085=17),VLOOKUP(D2085,'17 лет'!$O$5:$P$78,2))))))))))))</f>
        <v>0</v>
      </c>
      <c r="F2085" s="28"/>
      <c r="G2085" s="17">
        <f>IF((C2085&lt;=7),VLOOKUP(F2085,'7 лет'!$O$5:$P$79,2),IF((C2085=8),VLOOKUP(F2085,'8 лет'!$O$5:$P$79,2),IF((C2085=9),VLOOKUP(F2085,'9 лет'!$O$5:$P$79,2),IF((C2085=10),VLOOKUP(F2085,'10 лет'!$O$5:$P$79,2),IF((C2085=11),VLOOKUP(F2085,'11 лет'!$O$5:$P$79,2),IF((C2085=12),VLOOKUP(F2085,'12 лет'!$Q$5:$R$79,2),IF((C2085=13),VLOOKUP(F2085,'13 лет'!$Q$5:$R$79,2),IF((C2085=14),VLOOKUP(F2085,'14 лет'!$Q$5:$R$79,2),IF((C2085=15),VLOOKUP(F2085,'15 лет'!$Q$5:$R$79,2),IF((C2085=16),VLOOKUP(F2085,'16 лет'!$Q$5:$R$79,2),IF((C2085=17),VLOOKUP(F2085,'17 лет'!$Q$5:$R$79,2))))))))))))</f>
        <v>0</v>
      </c>
      <c r="H2085" s="28"/>
      <c r="I2085" s="17">
        <f>IF((C2085&lt;=7),VLOOKUP(H2085,'7 лет'!$Q$5:$R$79,2),IF((C2085=8),VLOOKUP(H2085,'8 лет'!$Q$5:$R$79,2),IF((C2085=9),VLOOKUP(H2085,'9 лет'!$Q$5:$R$79,2),IF((C2085=10),VLOOKUP(H2085,'10 лет'!$Q$5:$R$79,2),IF((C2085=11),VLOOKUP(H2085,'11 лет'!$Q$5:$R$79,2),IF((C2085=12),VLOOKUP(H2085,'12 лет'!$S$5:$T$79,2),IF((C2085=13),VLOOKUP(H2085,'13 лет'!$S$5:$T$79,2),IF((C2085=14),VLOOKUP(H2085,'14 лет'!$S$5:$T$79,2),IF((C2085=15),VLOOKUP(H2085,'15 лет'!$S$5:$T$79,2),IF((C2085=16),VLOOKUP(H2085,'16 лет'!$S$5:$T$79,2),IF((C2085=17),VLOOKUP(H2085,'17 лет'!$S$5:$T$79,2))))))))))))</f>
        <v>0</v>
      </c>
      <c r="J2085" s="28"/>
      <c r="K2085" s="17">
        <f>IF((C2085&lt;=7),VLOOKUP(J2085,'7 лет'!$S$5:$T$79,2),IF((C2085=8),VLOOKUP(J2085,'8 лет'!$S$5:$T$79,2),IF((C2085=9),VLOOKUP(J2085,'9 лет'!$S$5:$T$79,2),IF((C2085=10),VLOOKUP(J2085,'10 лет'!$S$5:$T$79,2),IF((C2085=11),VLOOKUP(J2085,'11 лет'!$S$5:$T$79,2),IF((C2085=12),VLOOKUP(J2085,'12 лет'!$U$5:$V$79,2),IF((C2085=13),VLOOKUP(J2085,'13 лет'!$U$5:$V$79,2),IF((C2085=14),VLOOKUP(J2085,'14 лет'!$U$5:$V$79,2),IF(C2085&gt;=15,"0")))))))))</f>
        <v>0</v>
      </c>
      <c r="L2085" s="28"/>
      <c r="M2085" s="17" t="str">
        <f>IF((C2085=12),VLOOKUP(L2085,'12 лет'!$W$5:$X$85,2),IF((C2085=13),VLOOKUP(L2085,'13 лет'!$W$5:$X$84,2),IF((C2085=14),VLOOKUP(L2085,'14 лет'!$W$5:$X$82,2),IF((C2085=15),VLOOKUP(L2085,'15 лет'!$U$5:$V$82,2),IF((C2085=16),VLOOKUP(L2085,'16 лет'!$U$5:$V$78,2),IF((C2085=17),VLOOKUP(L2085,'17 лет'!$U$5:$V$78,2),IF(C2085&lt;12,"0")))))))</f>
        <v>0</v>
      </c>
      <c r="N2085" s="28"/>
      <c r="O2085" s="17" t="str">
        <f>IF((C2085=15),VLOOKUP(N2085,'15 лет'!$W$5:$X$115,2),IF((C2085=16),VLOOKUP(N2085,'16 лет'!$W$5:$X$113,2),IF((C2085=17),VLOOKUP(N2085,'17 лет'!$W$5:$X$113,2),IF(C2085&lt;15,"0"))))</f>
        <v>0</v>
      </c>
      <c r="P2085" s="11"/>
      <c r="Q2085" s="17">
        <f>IF((C2085&lt;=7),VLOOKUP(P2085,'7 лет'!$U$5:$V$79,2),IF((C2085=8),VLOOKUP(P2085,'8 лет'!$U$5:$V$79,2),IF((C2085=9),VLOOKUP(P2085,'9 лет'!$U$5:$V$79,2),IF((C2085=10),VLOOKUP(P2085,'10 лет'!$U$5:$V$79,2),IF((C2085=11),VLOOKUP(P2085,'11 лет'!$U$5:$V$79,2),IF((C2085=12),VLOOKUP(P2085,'12 лет'!$Y$5:$Z$79,2),IF((C2085=13),VLOOKUP(P2085,'13 лет'!$Y$5:$Z$79,2),IF((C2085=14),VLOOKUP(P2085,'14 лет'!$Y$5:$Z$79,2),IF((C2085=15),VLOOKUP(P2085,'15 лет'!$Y$5:$Z$79,2),IF((C2085=16),VLOOKUP(P2085,'16 лет'!$Y$5:$Z$79,2),IF((C2085=17),VLOOKUP(P2085,'17 лет'!$Y$5:$Z$79,2))))))))))))</f>
        <v>35</v>
      </c>
      <c r="R2085" s="28"/>
      <c r="S2085" s="17">
        <f>IF((C2085&lt;=7),VLOOKUP(R2085,'7 лет'!$W$5:$X$79,2),IF((C2085=8),VLOOKUP(R2085,'8 лет'!$W$5:$X$79,2),IF((C2085=9),VLOOKUP(R2085,'9 лет'!$W$5:$X$79,2),IF((C2085=10),VLOOKUP(R2085,'10 лет'!$W$5:$X$79,2),IF((C2085=11),VLOOKUP(R2085,'11 лет'!$W$5:$X$79,2),IF((C2085=12),VLOOKUP(R2085,'12 лет'!$AA$5:$AB$79,2),IF((C2085=13),VLOOKUP(R2085,'13 лет'!$AA$5:$AB$79,2),IF((C2085=14),VLOOKUP(R2085,'14 лет'!$AA$5:$AB$79,2),IF((C2085=15),VLOOKUP(R2085,'15 лет'!$AA$5:$AB$79,2),IF((C2085=16),VLOOKUP(R2085,'16 лет'!$AA$5:$AB$79,2),IF((C2085=17),VLOOKUP(R2085,'17 лет'!$AA$5:$AB$79,2))))))))))))</f>
        <v>0</v>
      </c>
      <c r="T2085" s="35">
        <f t="shared" ref="T2085:T2090" si="99">SUM(E2085+G2085+I2085+K2085+M2085+O2085+Q2085+S2085)</f>
        <v>35</v>
      </c>
      <c r="U2085" s="4">
        <f>'Личное первенство девушки'!U307</f>
        <v>7</v>
      </c>
      <c r="V2085" s="120"/>
      <c r="W2085" s="111"/>
      <c r="X2085" t="str">
        <f>P2072</f>
        <v>Субъект РФ 50</v>
      </c>
    </row>
    <row r="2086" spans="1:24" ht="18.75">
      <c r="A2086" s="28">
        <v>2</v>
      </c>
      <c r="B2086" s="80"/>
      <c r="C2086" s="28"/>
      <c r="D2086" s="28"/>
      <c r="E2086" s="17">
        <f>IF((C2086&lt;=7),VLOOKUP(D2086,'7 лет'!$M$5:$N$78,2),IF((C2086=8),VLOOKUP(D2086,'8 лет'!$M$5:$N$78,2),IF((C2086=9),VLOOKUP(D2086,'9 лет'!$M$5:$N$78,2),IF((C2086=10),VLOOKUP(D2086,'10 лет'!$M$5:$N$78,2),IF((C2086=11),VLOOKUP(D2086,'11 лет'!$M$5:$N$78,2),IF((C2086=12),VLOOKUP(D2086,'12 лет'!$O$5:$P$78,2),IF((C2086=13),VLOOKUP(D2086,'13 лет'!$O$5:$P$78,2),IF((C2086=14),VLOOKUP(D2086,'14 лет'!$O$5:$P$78,2),IF((C2086=15),VLOOKUP(D2086,'15 лет'!$O$5:$P$78,2),IF((C2086=16),VLOOKUP(D2086,'16 лет'!$O$5:$P$78,2),IF((C2086=17),VLOOKUP(D2086,'17 лет'!$O$5:$P$78,2))))))))))))</f>
        <v>0</v>
      </c>
      <c r="F2086" s="28"/>
      <c r="G2086" s="17">
        <f>IF((C2086&lt;=7),VLOOKUP(F2086,'7 лет'!$O$5:$P$79,2),IF((C2086=8),VLOOKUP(F2086,'8 лет'!$O$5:$P$79,2),IF((C2086=9),VLOOKUP(F2086,'9 лет'!$O$5:$P$79,2),IF((C2086=10),VLOOKUP(F2086,'10 лет'!$O$5:$P$79,2),IF((C2086=11),VLOOKUP(F2086,'11 лет'!$O$5:$P$79,2),IF((C2086=12),VLOOKUP(F2086,'12 лет'!$Q$5:$R$79,2),IF((C2086=13),VLOOKUP(F2086,'13 лет'!$Q$5:$R$79,2),IF((C2086=14),VLOOKUP(F2086,'14 лет'!$Q$5:$R$79,2),IF((C2086=15),VLOOKUP(F2086,'15 лет'!$Q$5:$R$79,2),IF((C2086=16),VLOOKUP(F2086,'16 лет'!$Q$5:$R$79,2),IF((C2086=17),VLOOKUP(F2086,'17 лет'!$Q$5:$R$79,2))))))))))))</f>
        <v>0</v>
      </c>
      <c r="H2086" s="28"/>
      <c r="I2086" s="17">
        <f>IF((C2086&lt;=7),VLOOKUP(H2086,'7 лет'!$Q$5:$R$79,2),IF((C2086=8),VLOOKUP(H2086,'8 лет'!$Q$5:$R$79,2),IF((C2086=9),VLOOKUP(H2086,'9 лет'!$Q$5:$R$79,2),IF((C2086=10),VLOOKUP(H2086,'10 лет'!$Q$5:$R$79,2),IF((C2086=11),VLOOKUP(H2086,'11 лет'!$Q$5:$R$79,2),IF((C2086=12),VLOOKUP(H2086,'12 лет'!$S$5:$T$79,2),IF((C2086=13),VLOOKUP(H2086,'13 лет'!$S$5:$T$79,2),IF((C2086=14),VLOOKUP(H2086,'14 лет'!$S$5:$T$79,2),IF((C2086=15),VLOOKUP(H2086,'15 лет'!$S$5:$T$79,2),IF((C2086=16),VLOOKUP(H2086,'16 лет'!$S$5:$T$79,2),IF((C2086=17),VLOOKUP(H2086,'17 лет'!$S$5:$T$79,2))))))))))))</f>
        <v>0</v>
      </c>
      <c r="J2086" s="28"/>
      <c r="K2086" s="17">
        <f>IF((C2086&lt;=7),VLOOKUP(J2086,'7 лет'!$S$5:$T$79,2),IF((C2086=8),VLOOKUP(J2086,'8 лет'!$S$5:$T$79,2),IF((C2086=9),VLOOKUP(J2086,'9 лет'!$S$5:$T$79,2),IF((C2086=10),VLOOKUP(J2086,'10 лет'!$S$5:$T$79,2),IF((C2086=11),VLOOKUP(J2086,'11 лет'!$S$5:$T$79,2),IF((C2086=12),VLOOKUP(J2086,'12 лет'!$U$5:$V$79,2),IF((C2086=13),VLOOKUP(J2086,'13 лет'!$U$5:$V$79,2),IF((C2086=14),VLOOKUP(J2086,'14 лет'!$U$5:$V$79,2),IF(C2086&gt;=15,"0")))))))))</f>
        <v>0</v>
      </c>
      <c r="L2086" s="28"/>
      <c r="M2086" s="17" t="str">
        <f>IF((C2086=12),VLOOKUP(L2086,'12 лет'!$W$5:$X$85,2),IF((C2086=13),VLOOKUP(L2086,'13 лет'!$W$5:$X$84,2),IF((C2086=14),VLOOKUP(L2086,'14 лет'!$W$5:$X$82,2),IF((C2086=15),VLOOKUP(L2086,'15 лет'!$U$5:$V$82,2),IF((C2086=16),VLOOKUP(L2086,'16 лет'!$U$5:$V$78,2),IF((C2086=17),VLOOKUP(L2086,'17 лет'!$U$5:$V$78,2),IF(C2086&lt;12,"0")))))))</f>
        <v>0</v>
      </c>
      <c r="N2086" s="28"/>
      <c r="O2086" s="17" t="str">
        <f>IF((C2086=15),VLOOKUP(N2086,'15 лет'!$W$5:$X$115,2),IF((C2086=16),VLOOKUP(N2086,'16 лет'!$W$5:$X$113,2),IF((C2086=17),VLOOKUP(N2086,'17 лет'!$W$5:$X$113,2),IF(C2086&lt;15,"0"))))</f>
        <v>0</v>
      </c>
      <c r="P2086" s="11"/>
      <c r="Q2086" s="17">
        <f>IF((C2086&lt;=7),VLOOKUP(P2086,'7 лет'!$U$5:$V$79,2),IF((C2086=8),VLOOKUP(P2086,'8 лет'!$U$5:$V$79,2),IF((C2086=9),VLOOKUP(P2086,'9 лет'!$U$5:$V$79,2),IF((C2086=10),VLOOKUP(P2086,'10 лет'!$U$5:$V$79,2),IF((C2086=11),VLOOKUP(P2086,'11 лет'!$U$5:$V$79,2),IF((C2086=12),VLOOKUP(P2086,'12 лет'!$Y$5:$Z$79,2),IF((C2086=13),VLOOKUP(P2086,'13 лет'!$Y$5:$Z$79,2),IF((C2086=14),VLOOKUP(P2086,'14 лет'!$Y$5:$Z$79,2),IF((C2086=15),VLOOKUP(P2086,'15 лет'!$Y$5:$Z$79,2),IF((C2086=16),VLOOKUP(P2086,'16 лет'!$Y$5:$Z$79,2),IF((C2086=17),VLOOKUP(P2086,'17 лет'!$Y$5:$Z$79,2))))))))))))</f>
        <v>35</v>
      </c>
      <c r="R2086" s="28"/>
      <c r="S2086" s="17">
        <f>IF((C2086&lt;=7),VLOOKUP(R2086,'7 лет'!$W$5:$X$79,2),IF((C2086=8),VLOOKUP(R2086,'8 лет'!$W$5:$X$79,2),IF((C2086=9),VLOOKUP(R2086,'9 лет'!$W$5:$X$79,2),IF((C2086=10),VLOOKUP(R2086,'10 лет'!$W$5:$X$79,2),IF((C2086=11),VLOOKUP(R2086,'11 лет'!$W$5:$X$79,2),IF((C2086=12),VLOOKUP(R2086,'12 лет'!$AA$5:$AB$79,2),IF((C2086=13),VLOOKUP(R2086,'13 лет'!$AA$5:$AB$79,2),IF((C2086=14),VLOOKUP(R2086,'14 лет'!$AA$5:$AB$79,2),IF((C2086=15),VLOOKUP(R2086,'15 лет'!$AA$5:$AB$79,2),IF((C2086=16),VLOOKUP(R2086,'16 лет'!$AA$5:$AB$79,2),IF((C2086=17),VLOOKUP(R2086,'17 лет'!$AA$5:$AB$79,2))))))))))))</f>
        <v>0</v>
      </c>
      <c r="T2086" s="35">
        <f t="shared" si="99"/>
        <v>35</v>
      </c>
      <c r="U2086" s="4">
        <f>'Личное первенство девушки'!U308</f>
        <v>7</v>
      </c>
      <c r="V2086" s="120"/>
      <c r="W2086" s="111"/>
      <c r="X2086" t="str">
        <f>P2072</f>
        <v>Субъект РФ 50</v>
      </c>
    </row>
    <row r="2087" spans="1:24" ht="18.75">
      <c r="A2087" s="28">
        <v>3</v>
      </c>
      <c r="B2087" s="80"/>
      <c r="C2087" s="28"/>
      <c r="D2087" s="28"/>
      <c r="E2087" s="17">
        <f>IF((C2087&lt;=7),VLOOKUP(D2087,'7 лет'!$M$5:$N$78,2),IF((C2087=8),VLOOKUP(D2087,'8 лет'!$M$5:$N$78,2),IF((C2087=9),VLOOKUP(D2087,'9 лет'!$M$5:$N$78,2),IF((C2087=10),VLOOKUP(D2087,'10 лет'!$M$5:$N$78,2),IF((C2087=11),VLOOKUP(D2087,'11 лет'!$M$5:$N$78,2),IF((C2087=12),VLOOKUP(D2087,'12 лет'!$O$5:$P$78,2),IF((C2087=13),VLOOKUP(D2087,'13 лет'!$O$5:$P$78,2),IF((C2087=14),VLOOKUP(D2087,'14 лет'!$O$5:$P$78,2),IF((C2087=15),VLOOKUP(D2087,'15 лет'!$O$5:$P$78,2),IF((C2087=16),VLOOKUP(D2087,'16 лет'!$O$5:$P$78,2),IF((C2087=17),VLOOKUP(D2087,'17 лет'!$O$5:$P$78,2))))))))))))</f>
        <v>0</v>
      </c>
      <c r="F2087" s="28"/>
      <c r="G2087" s="17">
        <f>IF((C2087&lt;=7),VLOOKUP(F2087,'7 лет'!$O$5:$P$79,2),IF((C2087=8),VLOOKUP(F2087,'8 лет'!$O$5:$P$79,2),IF((C2087=9),VLOOKUP(F2087,'9 лет'!$O$5:$P$79,2),IF((C2087=10),VLOOKUP(F2087,'10 лет'!$O$5:$P$79,2),IF((C2087=11),VLOOKUP(F2087,'11 лет'!$O$5:$P$79,2),IF((C2087=12),VLOOKUP(F2087,'12 лет'!$Q$5:$R$79,2),IF((C2087=13),VLOOKUP(F2087,'13 лет'!$Q$5:$R$79,2),IF((C2087=14),VLOOKUP(F2087,'14 лет'!$Q$5:$R$79,2),IF((C2087=15),VLOOKUP(F2087,'15 лет'!$Q$5:$R$79,2),IF((C2087=16),VLOOKUP(F2087,'16 лет'!$Q$5:$R$79,2),IF((C2087=17),VLOOKUP(F2087,'17 лет'!$Q$5:$R$79,2))))))))))))</f>
        <v>0</v>
      </c>
      <c r="H2087" s="28"/>
      <c r="I2087" s="17">
        <f>IF((C2087&lt;=7),VLOOKUP(H2087,'7 лет'!$Q$5:$R$79,2),IF((C2087=8),VLOOKUP(H2087,'8 лет'!$Q$5:$R$79,2),IF((C2087=9),VLOOKUP(H2087,'9 лет'!$Q$5:$R$79,2),IF((C2087=10),VLOOKUP(H2087,'10 лет'!$Q$5:$R$79,2),IF((C2087=11),VLOOKUP(H2087,'11 лет'!$Q$5:$R$79,2),IF((C2087=12),VLOOKUP(H2087,'12 лет'!$S$5:$T$79,2),IF((C2087=13),VLOOKUP(H2087,'13 лет'!$S$5:$T$79,2),IF((C2087=14),VLOOKUP(H2087,'14 лет'!$S$5:$T$79,2),IF((C2087=15),VLOOKUP(H2087,'15 лет'!$S$5:$T$79,2),IF((C2087=16),VLOOKUP(H2087,'16 лет'!$S$5:$T$79,2),IF((C2087=17),VLOOKUP(H2087,'17 лет'!$S$5:$T$79,2))))))))))))</f>
        <v>0</v>
      </c>
      <c r="J2087" s="28"/>
      <c r="K2087" s="17">
        <f>IF((C2087&lt;=7),VLOOKUP(J2087,'7 лет'!$S$5:$T$79,2),IF((C2087=8),VLOOKUP(J2087,'8 лет'!$S$5:$T$79,2),IF((C2087=9),VLOOKUP(J2087,'9 лет'!$S$5:$T$79,2),IF((C2087=10),VLOOKUP(J2087,'10 лет'!$S$5:$T$79,2),IF((C2087=11),VLOOKUP(J2087,'11 лет'!$S$5:$T$79,2),IF((C2087=12),VLOOKUP(J2087,'12 лет'!$U$5:$V$79,2),IF((C2087=13),VLOOKUP(J2087,'13 лет'!$U$5:$V$79,2),IF((C2087=14),VLOOKUP(J2087,'14 лет'!$U$5:$V$79,2),IF(C2087&gt;=15,"0")))))))))</f>
        <v>0</v>
      </c>
      <c r="L2087" s="28"/>
      <c r="M2087" s="17" t="str">
        <f>IF((C2087=12),VLOOKUP(L2087,'12 лет'!$W$5:$X$85,2),IF((C2087=13),VLOOKUP(L2087,'13 лет'!$W$5:$X$84,2),IF((C2087=14),VLOOKUP(L2087,'14 лет'!$W$5:$X$82,2),IF((C2087=15),VLOOKUP(L2087,'15 лет'!$U$5:$V$82,2),IF((C2087=16),VLOOKUP(L2087,'16 лет'!$U$5:$V$78,2),IF((C2087=17),VLOOKUP(L2087,'17 лет'!$U$5:$V$78,2),IF(C2087&lt;12,"0")))))))</f>
        <v>0</v>
      </c>
      <c r="N2087" s="28"/>
      <c r="O2087" s="17" t="str">
        <f>IF((C2087=15),VLOOKUP(N2087,'15 лет'!$W$5:$X$115,2),IF((C2087=16),VLOOKUP(N2087,'16 лет'!$W$5:$X$113,2),IF((C2087=17),VLOOKUP(N2087,'17 лет'!$W$5:$X$113,2),IF(C2087&lt;15,"0"))))</f>
        <v>0</v>
      </c>
      <c r="P2087" s="11"/>
      <c r="Q2087" s="17">
        <f>IF((C2087&lt;=7),VLOOKUP(P2087,'7 лет'!$U$5:$V$79,2),IF((C2087=8),VLOOKUP(P2087,'8 лет'!$U$5:$V$79,2),IF((C2087=9),VLOOKUP(P2087,'9 лет'!$U$5:$V$79,2),IF((C2087=10),VLOOKUP(P2087,'10 лет'!$U$5:$V$79,2),IF((C2087=11),VLOOKUP(P2087,'11 лет'!$U$5:$V$79,2),IF((C2087=12),VLOOKUP(P2087,'12 лет'!$Y$5:$Z$79,2),IF((C2087=13),VLOOKUP(P2087,'13 лет'!$Y$5:$Z$79,2),IF((C2087=14),VLOOKUP(P2087,'14 лет'!$Y$5:$Z$79,2),IF((C2087=15),VLOOKUP(P2087,'15 лет'!$Y$5:$Z$79,2),IF((C2087=16),VLOOKUP(P2087,'16 лет'!$Y$5:$Z$79,2),IF((C2087=17),VLOOKUP(P2087,'17 лет'!$Y$5:$Z$79,2))))))))))))</f>
        <v>35</v>
      </c>
      <c r="R2087" s="28"/>
      <c r="S2087" s="17">
        <f>IF((C2087&lt;=7),VLOOKUP(R2087,'7 лет'!$W$5:$X$79,2),IF((C2087=8),VLOOKUP(R2087,'8 лет'!$W$5:$X$79,2),IF((C2087=9),VLOOKUP(R2087,'9 лет'!$W$5:$X$79,2),IF((C2087=10),VLOOKUP(R2087,'10 лет'!$W$5:$X$79,2),IF((C2087=11),VLOOKUP(R2087,'11 лет'!$W$5:$X$79,2),IF((C2087=12),VLOOKUP(R2087,'12 лет'!$AA$5:$AB$79,2),IF((C2087=13),VLOOKUP(R2087,'13 лет'!$AA$5:$AB$79,2),IF((C2087=14),VLOOKUP(R2087,'14 лет'!$AA$5:$AB$79,2),IF((C2087=15),VLOOKUP(R2087,'15 лет'!$AA$5:$AB$79,2),IF((C2087=16),VLOOKUP(R2087,'16 лет'!$AA$5:$AB$79,2),IF((C2087=17),VLOOKUP(R2087,'17 лет'!$AA$5:$AB$79,2))))))))))))</f>
        <v>0</v>
      </c>
      <c r="T2087" s="35">
        <f t="shared" si="99"/>
        <v>35</v>
      </c>
      <c r="U2087" s="4">
        <f>'Личное первенство девушки'!U309</f>
        <v>7</v>
      </c>
      <c r="V2087" s="120"/>
      <c r="W2087" s="111"/>
      <c r="X2087" t="str">
        <f>P2072</f>
        <v>Субъект РФ 50</v>
      </c>
    </row>
    <row r="2088" spans="1:24" ht="18.75">
      <c r="A2088" s="28">
        <v>4</v>
      </c>
      <c r="B2088" s="80"/>
      <c r="C2088" s="28"/>
      <c r="D2088" s="28"/>
      <c r="E2088" s="17">
        <f>IF((C2088&lt;=7),VLOOKUP(D2088,'7 лет'!$M$5:$N$78,2),IF((C2088=8),VLOOKUP(D2088,'8 лет'!$M$5:$N$78,2),IF((C2088=9),VLOOKUP(D2088,'9 лет'!$M$5:$N$78,2),IF((C2088=10),VLOOKUP(D2088,'10 лет'!$M$5:$N$78,2),IF((C2088=11),VLOOKUP(D2088,'11 лет'!$M$5:$N$78,2),IF((C2088=12),VLOOKUP(D2088,'12 лет'!$O$5:$P$78,2),IF((C2088=13),VLOOKUP(D2088,'13 лет'!$O$5:$P$78,2),IF((C2088=14),VLOOKUP(D2088,'14 лет'!$O$5:$P$78,2),IF((C2088=15),VLOOKUP(D2088,'15 лет'!$O$5:$P$78,2),IF((C2088=16),VLOOKUP(D2088,'16 лет'!$O$5:$P$78,2),IF((C2088=17),VLOOKUP(D2088,'17 лет'!$O$5:$P$78,2))))))))))))</f>
        <v>0</v>
      </c>
      <c r="F2088" s="28"/>
      <c r="G2088" s="17">
        <f>IF((C2088&lt;=7),VLOOKUP(F2088,'7 лет'!$O$5:$P$79,2),IF((C2088=8),VLOOKUP(F2088,'8 лет'!$O$5:$P$79,2),IF((C2088=9),VLOOKUP(F2088,'9 лет'!$O$5:$P$79,2),IF((C2088=10),VLOOKUP(F2088,'10 лет'!$O$5:$P$79,2),IF((C2088=11),VLOOKUP(F2088,'11 лет'!$O$5:$P$79,2),IF((C2088=12),VLOOKUP(F2088,'12 лет'!$Q$5:$R$79,2),IF((C2088=13),VLOOKUP(F2088,'13 лет'!$Q$5:$R$79,2),IF((C2088=14),VLOOKUP(F2088,'14 лет'!$Q$5:$R$79,2),IF((C2088=15),VLOOKUP(F2088,'15 лет'!$Q$5:$R$79,2),IF((C2088=16),VLOOKUP(F2088,'16 лет'!$Q$5:$R$79,2),IF((C2088=17),VLOOKUP(F2088,'17 лет'!$Q$5:$R$79,2))))))))))))</f>
        <v>0</v>
      </c>
      <c r="H2088" s="28"/>
      <c r="I2088" s="17">
        <f>IF((C2088&lt;=7),VLOOKUP(H2088,'7 лет'!$Q$5:$R$79,2),IF((C2088=8),VLOOKUP(H2088,'8 лет'!$Q$5:$R$79,2),IF((C2088=9),VLOOKUP(H2088,'9 лет'!$Q$5:$R$79,2),IF((C2088=10),VLOOKUP(H2088,'10 лет'!$Q$5:$R$79,2),IF((C2088=11),VLOOKUP(H2088,'11 лет'!$Q$5:$R$79,2),IF((C2088=12),VLOOKUP(H2088,'12 лет'!$S$5:$T$79,2),IF((C2088=13),VLOOKUP(H2088,'13 лет'!$S$5:$T$79,2),IF((C2088=14),VLOOKUP(H2088,'14 лет'!$S$5:$T$79,2),IF((C2088=15),VLOOKUP(H2088,'15 лет'!$S$5:$T$79,2),IF((C2088=16),VLOOKUP(H2088,'16 лет'!$S$5:$T$79,2),IF((C2088=17),VLOOKUP(H2088,'17 лет'!$S$5:$T$79,2))))))))))))</f>
        <v>0</v>
      </c>
      <c r="J2088" s="28"/>
      <c r="K2088" s="17">
        <f>IF((C2088&lt;=7),VLOOKUP(J2088,'7 лет'!$S$5:$T$79,2),IF((C2088=8),VLOOKUP(J2088,'8 лет'!$S$5:$T$79,2),IF((C2088=9),VLOOKUP(J2088,'9 лет'!$S$5:$T$79,2),IF((C2088=10),VLOOKUP(J2088,'10 лет'!$S$5:$T$79,2),IF((C2088=11),VLOOKUP(J2088,'11 лет'!$S$5:$T$79,2),IF((C2088=12),VLOOKUP(J2088,'12 лет'!$U$5:$V$79,2),IF((C2088=13),VLOOKUP(J2088,'13 лет'!$U$5:$V$79,2),IF((C2088=14),VLOOKUP(J2088,'14 лет'!$U$5:$V$79,2),IF(C2088&gt;=15,"0")))))))))</f>
        <v>0</v>
      </c>
      <c r="L2088" s="28"/>
      <c r="M2088" s="17" t="str">
        <f>IF((C2088=12),VLOOKUP(L2088,'12 лет'!$W$5:$X$85,2),IF((C2088=13),VLOOKUP(L2088,'13 лет'!$W$5:$X$84,2),IF((C2088=14),VLOOKUP(L2088,'14 лет'!$W$5:$X$82,2),IF((C2088=15),VLOOKUP(L2088,'15 лет'!$U$5:$V$82,2),IF((C2088=16),VLOOKUP(L2088,'16 лет'!$U$5:$V$78,2),IF((C2088=17),VLOOKUP(L2088,'17 лет'!$U$5:$V$78,2),IF(C2088&lt;12,"0")))))))</f>
        <v>0</v>
      </c>
      <c r="N2088" s="28"/>
      <c r="O2088" s="17" t="str">
        <f>IF((C2088=15),VLOOKUP(N2088,'15 лет'!$W$5:$X$115,2),IF((C2088=16),VLOOKUP(N2088,'16 лет'!$W$5:$X$113,2),IF((C2088=17),VLOOKUP(N2088,'17 лет'!$W$5:$X$113,2),IF(C2088&lt;15,"0"))))</f>
        <v>0</v>
      </c>
      <c r="P2088" s="11"/>
      <c r="Q2088" s="17">
        <f>IF((C2088&lt;=7),VLOOKUP(P2088,'7 лет'!$U$5:$V$79,2),IF((C2088=8),VLOOKUP(P2088,'8 лет'!$U$5:$V$79,2),IF((C2088=9),VLOOKUP(P2088,'9 лет'!$U$5:$V$79,2),IF((C2088=10),VLOOKUP(P2088,'10 лет'!$U$5:$V$79,2),IF((C2088=11),VLOOKUP(P2088,'11 лет'!$U$5:$V$79,2),IF((C2088=12),VLOOKUP(P2088,'12 лет'!$Y$5:$Z$79,2),IF((C2088=13),VLOOKUP(P2088,'13 лет'!$Y$5:$Z$79,2),IF((C2088=14),VLOOKUP(P2088,'14 лет'!$Y$5:$Z$79,2),IF((C2088=15),VLOOKUP(P2088,'15 лет'!$Y$5:$Z$79,2),IF((C2088=16),VLOOKUP(P2088,'16 лет'!$Y$5:$Z$79,2),IF((C2088=17),VLOOKUP(P2088,'17 лет'!$Y$5:$Z$79,2))))))))))))</f>
        <v>35</v>
      </c>
      <c r="R2088" s="28"/>
      <c r="S2088" s="17">
        <f>IF((C2088&lt;=7),VLOOKUP(R2088,'7 лет'!$W$5:$X$79,2),IF((C2088=8),VLOOKUP(R2088,'8 лет'!$W$5:$X$79,2),IF((C2088=9),VLOOKUP(R2088,'9 лет'!$W$5:$X$79,2),IF((C2088=10),VLOOKUP(R2088,'10 лет'!$W$5:$X$79,2),IF((C2088=11),VLOOKUP(R2088,'11 лет'!$W$5:$X$79,2),IF((C2088=12),VLOOKUP(R2088,'12 лет'!$AA$5:$AB$79,2),IF((C2088=13),VLOOKUP(R2088,'13 лет'!$AA$5:$AB$79,2),IF((C2088=14),VLOOKUP(R2088,'14 лет'!$AA$5:$AB$79,2),IF((C2088=15),VLOOKUP(R2088,'15 лет'!$AA$5:$AB$79,2),IF((C2088=16),VLOOKUP(R2088,'16 лет'!$AA$5:$AB$79,2),IF((C2088=17),VLOOKUP(R2088,'17 лет'!$AA$5:$AB$79,2))))))))))))</f>
        <v>0</v>
      </c>
      <c r="T2088" s="35">
        <f t="shared" si="99"/>
        <v>35</v>
      </c>
      <c r="U2088" s="4">
        <f>'Личное первенство девушки'!U310</f>
        <v>7</v>
      </c>
      <c r="V2088" s="120"/>
      <c r="W2088" s="111"/>
      <c r="X2088" t="str">
        <f>P2072</f>
        <v>Субъект РФ 50</v>
      </c>
    </row>
    <row r="2089" spans="1:24" ht="18.75">
      <c r="A2089" s="28">
        <v>5</v>
      </c>
      <c r="B2089" s="84"/>
      <c r="C2089" s="30"/>
      <c r="D2089" s="14"/>
      <c r="E2089" s="17">
        <f>IF((C2089&lt;=7),VLOOKUP(D2089,'7 лет'!$M$5:$N$78,2),IF((C2089=8),VLOOKUP(D2089,'8 лет'!$M$5:$N$78,2),IF((C2089=9),VLOOKUP(D2089,'9 лет'!$M$5:$N$78,2),IF((C2089=10),VLOOKUP(D2089,'10 лет'!$M$5:$N$78,2),IF((C2089=11),VLOOKUP(D2089,'11 лет'!$M$5:$N$78,2),IF((C2089=12),VLOOKUP(D2089,'12 лет'!$O$5:$P$78,2),IF((C2089=13),VLOOKUP(D2089,'13 лет'!$O$5:$P$78,2),IF((C2089=14),VLOOKUP(D2089,'14 лет'!$O$5:$P$78,2),IF((C2089=15),VLOOKUP(D2089,'15 лет'!$O$5:$P$78,2),IF((C2089=16),VLOOKUP(D2089,'16 лет'!$O$5:$P$78,2),IF((C2089=17),VLOOKUP(D2089,'17 лет'!$O$5:$P$78,2))))))))))))</f>
        <v>0</v>
      </c>
      <c r="F2089" s="14"/>
      <c r="G2089" s="17">
        <f>IF((C2089&lt;=7),VLOOKUP(F2089,'7 лет'!$O$5:$P$79,2),IF((C2089=8),VLOOKUP(F2089,'8 лет'!$O$5:$P$79,2),IF((C2089=9),VLOOKUP(F2089,'9 лет'!$O$5:$P$79,2),IF((C2089=10),VLOOKUP(F2089,'10 лет'!$O$5:$P$79,2),IF((C2089=11),VLOOKUP(F2089,'11 лет'!$O$5:$P$79,2),IF((C2089=12),VLOOKUP(F2089,'12 лет'!$Q$5:$R$79,2),IF((C2089=13),VLOOKUP(F2089,'13 лет'!$Q$5:$R$79,2),IF((C2089=14),VLOOKUP(F2089,'14 лет'!$Q$5:$R$79,2),IF((C2089=15),VLOOKUP(F2089,'15 лет'!$Q$5:$R$79,2),IF((C2089=16),VLOOKUP(F2089,'16 лет'!$Q$5:$R$79,2),IF((C2089=17),VLOOKUP(F2089,'17 лет'!$Q$5:$R$79,2))))))))))))</f>
        <v>0</v>
      </c>
      <c r="H2089" s="14"/>
      <c r="I2089" s="17">
        <f>IF((C2089&lt;=7),VLOOKUP(H2089,'7 лет'!$Q$5:$R$79,2),IF((C2089=8),VLOOKUP(H2089,'8 лет'!$Q$5:$R$79,2),IF((C2089=9),VLOOKUP(H2089,'9 лет'!$Q$5:$R$79,2),IF((C2089=10),VLOOKUP(H2089,'10 лет'!$Q$5:$R$79,2),IF((C2089=11),VLOOKUP(H2089,'11 лет'!$Q$5:$R$79,2),IF((C2089=12),VLOOKUP(H2089,'12 лет'!$S$5:$T$79,2),IF((C2089=13),VLOOKUP(H2089,'13 лет'!$S$5:$T$79,2),IF((C2089=14),VLOOKUP(H2089,'14 лет'!$S$5:$T$79,2),IF((C2089=15),VLOOKUP(H2089,'15 лет'!$S$5:$T$79,2),IF((C2089=16),VLOOKUP(H2089,'16 лет'!$S$5:$T$79,2),IF((C2089=17),VLOOKUP(H2089,'17 лет'!$S$5:$T$79,2))))))))))))</f>
        <v>0</v>
      </c>
      <c r="J2089" s="14"/>
      <c r="K2089" s="17">
        <f>IF((C2089&lt;=7),VLOOKUP(J2089,'7 лет'!$S$5:$T$79,2),IF((C2089=8),VLOOKUP(J2089,'8 лет'!$S$5:$T$79,2),IF((C2089=9),VLOOKUP(J2089,'9 лет'!$S$5:$T$79,2),IF((C2089=10),VLOOKUP(J2089,'10 лет'!$S$5:$T$79,2),IF((C2089=11),VLOOKUP(J2089,'11 лет'!$S$5:$T$79,2),IF((C2089=12),VLOOKUP(J2089,'12 лет'!$U$5:$V$79,2),IF((C2089=13),VLOOKUP(J2089,'13 лет'!$U$5:$V$79,2),IF((C2089=14),VLOOKUP(J2089,'14 лет'!$U$5:$V$79,2),IF(C2089&gt;=15,"0")))))))))</f>
        <v>0</v>
      </c>
      <c r="L2089" s="28"/>
      <c r="M2089" s="17" t="str">
        <f>IF((C2089=12),VLOOKUP(L2089,'12 лет'!$W$5:$X$85,2),IF((C2089=13),VLOOKUP(L2089,'13 лет'!$W$5:$X$84,2),IF((C2089=14),VLOOKUP(L2089,'14 лет'!$W$5:$X$82,2),IF((C2089=15),VLOOKUP(L2089,'15 лет'!$U$5:$V$82,2),IF((C2089=16),VLOOKUP(L2089,'16 лет'!$U$5:$V$78,2),IF((C2089=17),VLOOKUP(L2089,'17 лет'!$U$5:$V$78,2),IF(C2089&lt;12,"0")))))))</f>
        <v>0</v>
      </c>
      <c r="N2089" s="14"/>
      <c r="O2089" s="17" t="str">
        <f>IF((C2089=15),VLOOKUP(N2089,'15 лет'!$W$5:$X$115,2),IF((C2089=16),VLOOKUP(N2089,'16 лет'!$W$5:$X$113,2),IF((C2089=17),VLOOKUP(N2089,'17 лет'!$W$5:$X$113,2),IF(C2089&lt;15,"0"))))</f>
        <v>0</v>
      </c>
      <c r="P2089" s="14"/>
      <c r="Q2089" s="17">
        <f>IF((C2089&lt;=7),VLOOKUP(P2089,'7 лет'!$U$5:$V$79,2),IF((C2089=8),VLOOKUP(P2089,'8 лет'!$U$5:$V$79,2),IF((C2089=9),VLOOKUP(P2089,'9 лет'!$U$5:$V$79,2),IF((C2089=10),VLOOKUP(P2089,'10 лет'!$U$5:$V$79,2),IF((C2089=11),VLOOKUP(P2089,'11 лет'!$U$5:$V$79,2),IF((C2089=12),VLOOKUP(P2089,'12 лет'!$Y$5:$Z$79,2),IF((C2089=13),VLOOKUP(P2089,'13 лет'!$Y$5:$Z$79,2),IF((C2089=14),VLOOKUP(P2089,'14 лет'!$Y$5:$Z$79,2),IF((C2089=15),VLOOKUP(P2089,'15 лет'!$Y$5:$Z$79,2),IF((C2089=16),VLOOKUP(P2089,'16 лет'!$Y$5:$Z$79,2),IF((C2089=17),VLOOKUP(P2089,'17 лет'!$Y$5:$Z$79,2))))))))))))</f>
        <v>35</v>
      </c>
      <c r="R2089" s="14"/>
      <c r="S2089" s="17">
        <f>IF((C2089&lt;=7),VLOOKUP(R2089,'7 лет'!$W$5:$X$79,2),IF((C2089=8),VLOOKUP(R2089,'8 лет'!$W$5:$X$79,2),IF((C2089=9),VLOOKUP(R2089,'9 лет'!$W$5:$X$79,2),IF((C2089=10),VLOOKUP(R2089,'10 лет'!$W$5:$X$79,2),IF((C2089=11),VLOOKUP(R2089,'11 лет'!$W$5:$X$79,2),IF((C2089=12),VLOOKUP(R2089,'12 лет'!$AA$5:$AB$79,2),IF((C2089=13),VLOOKUP(R2089,'13 лет'!$AA$5:$AB$79,2),IF((C2089=14),VLOOKUP(R2089,'14 лет'!$AA$5:$AB$79,2),IF((C2089=15),VLOOKUP(R2089,'15 лет'!$AA$5:$AB$79,2),IF((C2089=16),VLOOKUP(R2089,'16 лет'!$AA$5:$AB$79,2),IF((C2089=17),VLOOKUP(R2089,'17 лет'!$AA$5:$AB$79,2))))))))))))</f>
        <v>0</v>
      </c>
      <c r="T2089" s="35">
        <f t="shared" si="99"/>
        <v>35</v>
      </c>
      <c r="U2089" s="4">
        <f>'Личное первенство девушки'!U311</f>
        <v>7</v>
      </c>
      <c r="V2089" s="120"/>
      <c r="W2089" s="111"/>
      <c r="X2089" t="str">
        <f>P2072</f>
        <v>Субъект РФ 50</v>
      </c>
    </row>
    <row r="2090" spans="1:24" ht="18.75">
      <c r="A2090" s="28">
        <v>6</v>
      </c>
      <c r="B2090" s="84"/>
      <c r="C2090" s="30"/>
      <c r="D2090" s="14"/>
      <c r="E2090" s="17">
        <f>IF((C2090&lt;=7),VLOOKUP(D2090,'7 лет'!$M$5:$N$78,2),IF((C2090=8),VLOOKUP(D2090,'8 лет'!$M$5:$N$78,2),IF((C2090=9),VLOOKUP(D2090,'9 лет'!$M$5:$N$78,2),IF((C2090=10),VLOOKUP(D2090,'10 лет'!$M$5:$N$78,2),IF((C2090=11),VLOOKUP(D2090,'11 лет'!$M$5:$N$78,2),IF((C2090=12),VLOOKUP(D2090,'12 лет'!$O$5:$P$78,2),IF((C2090=13),VLOOKUP(D2090,'13 лет'!$O$5:$P$78,2),IF((C2090=14),VLOOKUP(D2090,'14 лет'!$O$5:$P$78,2),IF((C2090=15),VLOOKUP(D2090,'15 лет'!$O$5:$P$78,2),IF((C2090=16),VLOOKUP(D2090,'16 лет'!$O$5:$P$78,2),IF((C2090=17),VLOOKUP(D2090,'17 лет'!$O$5:$P$78,2))))))))))))</f>
        <v>0</v>
      </c>
      <c r="F2090" s="14"/>
      <c r="G2090" s="17">
        <f>IF((C2090&lt;=7),VLOOKUP(F2090,'7 лет'!$O$5:$P$79,2),IF((C2090=8),VLOOKUP(F2090,'8 лет'!$O$5:$P$79,2),IF((C2090=9),VLOOKUP(F2090,'9 лет'!$O$5:$P$79,2),IF((C2090=10),VLOOKUP(F2090,'10 лет'!$O$5:$P$79,2),IF((C2090=11),VLOOKUP(F2090,'11 лет'!$O$5:$P$79,2),IF((C2090=12),VLOOKUP(F2090,'12 лет'!$Q$5:$R$79,2),IF((C2090=13),VLOOKUP(F2090,'13 лет'!$Q$5:$R$79,2),IF((C2090=14),VLOOKUP(F2090,'14 лет'!$Q$5:$R$79,2),IF((C2090=15),VLOOKUP(F2090,'15 лет'!$Q$5:$R$79,2),IF((C2090=16),VLOOKUP(F2090,'16 лет'!$Q$5:$R$79,2),IF((C2090=17),VLOOKUP(F2090,'17 лет'!$Q$5:$R$79,2))))))))))))</f>
        <v>0</v>
      </c>
      <c r="H2090" s="14"/>
      <c r="I2090" s="17">
        <f>IF((C2090&lt;=7),VLOOKUP(H2090,'7 лет'!$Q$5:$R$79,2),IF((C2090=8),VLOOKUP(H2090,'8 лет'!$Q$5:$R$79,2),IF((C2090=9),VLOOKUP(H2090,'9 лет'!$Q$5:$R$79,2),IF((C2090=10),VLOOKUP(H2090,'10 лет'!$Q$5:$R$79,2),IF((C2090=11),VLOOKUP(H2090,'11 лет'!$Q$5:$R$79,2),IF((C2090=12),VLOOKUP(H2090,'12 лет'!$S$5:$T$79,2),IF((C2090=13),VLOOKUP(H2090,'13 лет'!$S$5:$T$79,2),IF((C2090=14),VLOOKUP(H2090,'14 лет'!$S$5:$T$79,2),IF((C2090=15),VLOOKUP(H2090,'15 лет'!$S$5:$T$79,2),IF((C2090=16),VLOOKUP(H2090,'16 лет'!$S$5:$T$79,2),IF((C2090=17),VLOOKUP(H2090,'17 лет'!$S$5:$T$79,2))))))))))))</f>
        <v>0</v>
      </c>
      <c r="J2090" s="14"/>
      <c r="K2090" s="17">
        <f>IF((C2090&lt;=7),VLOOKUP(J2090,'7 лет'!$S$5:$T$79,2),IF((C2090=8),VLOOKUP(J2090,'8 лет'!$S$5:$T$79,2),IF((C2090=9),VLOOKUP(J2090,'9 лет'!$S$5:$T$79,2),IF((C2090=10),VLOOKUP(J2090,'10 лет'!$S$5:$T$79,2),IF((C2090=11),VLOOKUP(J2090,'11 лет'!$S$5:$T$79,2),IF((C2090=12),VLOOKUP(J2090,'12 лет'!$U$5:$V$79,2),IF((C2090=13),VLOOKUP(J2090,'13 лет'!$U$5:$V$79,2),IF((C2090=14),VLOOKUP(J2090,'14 лет'!$U$5:$V$79,2),IF(C2090&gt;=15,"0")))))))))</f>
        <v>0</v>
      </c>
      <c r="L2090" s="28"/>
      <c r="M2090" s="17" t="str">
        <f>IF((C2090=12),VLOOKUP(L2090,'12 лет'!$W$5:$X$85,2),IF((C2090=13),VLOOKUP(L2090,'13 лет'!$W$5:$X$84,2),IF((C2090=14),VLOOKUP(L2090,'14 лет'!$W$5:$X$82,2),IF((C2090=15),VLOOKUP(L2090,'15 лет'!$U$5:$V$82,2),IF((C2090=16),VLOOKUP(L2090,'16 лет'!$U$5:$V$78,2),IF((C2090=17),VLOOKUP(L2090,'17 лет'!$U$5:$V$78,2),IF(C2090&lt;12,"0")))))))</f>
        <v>0</v>
      </c>
      <c r="N2090" s="14"/>
      <c r="O2090" s="17" t="str">
        <f>IF((C2090=15),VLOOKUP(N2090,'15 лет'!$W$5:$X$115,2),IF((C2090=16),VLOOKUP(N2090,'16 лет'!$W$5:$X$113,2),IF((C2090=17),VLOOKUP(N2090,'17 лет'!$W$5:$X$113,2),IF(C2090&lt;15,"0"))))</f>
        <v>0</v>
      </c>
      <c r="P2090" s="14"/>
      <c r="Q2090" s="17">
        <f>IF((C2090&lt;=7),VLOOKUP(P2090,'7 лет'!$U$5:$V$79,2),IF((C2090=8),VLOOKUP(P2090,'8 лет'!$U$5:$V$79,2),IF((C2090=9),VLOOKUP(P2090,'9 лет'!$U$5:$V$79,2),IF((C2090=10),VLOOKUP(P2090,'10 лет'!$U$5:$V$79,2),IF((C2090=11),VLOOKUP(P2090,'11 лет'!$U$5:$V$79,2),IF((C2090=12),VLOOKUP(P2090,'12 лет'!$Y$5:$Z$79,2),IF((C2090=13),VLOOKUP(P2090,'13 лет'!$Y$5:$Z$79,2),IF((C2090=14),VLOOKUP(P2090,'14 лет'!$Y$5:$Z$79,2),IF((C2090=15),VLOOKUP(P2090,'15 лет'!$Y$5:$Z$79,2),IF((C2090=16),VLOOKUP(P2090,'16 лет'!$Y$5:$Z$79,2),IF((C2090=17),VLOOKUP(P2090,'17 лет'!$Y$5:$Z$79,2))))))))))))</f>
        <v>35</v>
      </c>
      <c r="R2090" s="14"/>
      <c r="S2090" s="17">
        <f>IF((C2090&lt;=7),VLOOKUP(R2090,'7 лет'!$W$5:$X$79,2),IF((C2090=8),VLOOKUP(R2090,'8 лет'!$W$5:$X$79,2),IF((C2090=9),VLOOKUP(R2090,'9 лет'!$W$5:$X$79,2),IF((C2090=10),VLOOKUP(R2090,'10 лет'!$W$5:$X$79,2),IF((C2090=11),VLOOKUP(R2090,'11 лет'!$W$5:$X$79,2),IF((C2090=12),VLOOKUP(R2090,'12 лет'!$AA$5:$AB$79,2),IF((C2090=13),VLOOKUP(R2090,'13 лет'!$AA$5:$AB$79,2),IF((C2090=14),VLOOKUP(R2090,'14 лет'!$AA$5:$AB$79,2),IF((C2090=15),VLOOKUP(R2090,'15 лет'!$AA$5:$AB$79,2),IF((C2090=16),VLOOKUP(R2090,'16 лет'!$AA$5:$AB$79,2),IF((C2090=17),VLOOKUP(R2090,'17 лет'!$AA$5:$AB$79,2))))))))))))</f>
        <v>0</v>
      </c>
      <c r="T2090" s="35">
        <f t="shared" si="99"/>
        <v>35</v>
      </c>
      <c r="U2090" s="4">
        <f>'Личное первенство девушки'!U312</f>
        <v>7</v>
      </c>
      <c r="V2090" s="120"/>
      <c r="W2090" s="111"/>
      <c r="X2090" t="str">
        <f>P2072</f>
        <v>Субъект РФ 50</v>
      </c>
    </row>
    <row r="2091" spans="1:24" ht="18.75">
      <c r="A2091" s="122"/>
      <c r="B2091" s="123"/>
      <c r="C2091" s="123"/>
      <c r="D2091" s="123"/>
      <c r="E2091" s="123"/>
      <c r="F2091" s="123"/>
      <c r="G2091" s="123"/>
      <c r="H2091" s="123"/>
      <c r="I2091" s="123"/>
      <c r="J2091" s="123"/>
      <c r="K2091" s="123"/>
      <c r="L2091" s="123"/>
      <c r="M2091" s="123"/>
      <c r="N2091" s="123"/>
      <c r="O2091" s="123"/>
      <c r="P2091" s="128" t="s">
        <v>293</v>
      </c>
      <c r="Q2091" s="128"/>
      <c r="R2091" s="128"/>
      <c r="S2091" s="129"/>
      <c r="T2091" s="124">
        <f ca="1">SUMPRODUCT(LARGE($T$2085:$T$2090,ROW(INDIRECT("T1:T"&amp;Z17))))</f>
        <v>175</v>
      </c>
      <c r="U2091" s="125"/>
      <c r="V2091" s="120"/>
      <c r="W2091" s="111"/>
    </row>
    <row r="2092" spans="1:24" ht="30" customHeight="1">
      <c r="A2092" s="131"/>
      <c r="B2092" s="132"/>
      <c r="C2092" s="132"/>
      <c r="D2092" s="132"/>
      <c r="E2092" s="132"/>
      <c r="F2092" s="132"/>
      <c r="G2092" s="132"/>
      <c r="H2092" s="132"/>
      <c r="I2092" s="132"/>
      <c r="J2092" s="132"/>
      <c r="K2092" s="132"/>
      <c r="L2092" s="132"/>
      <c r="M2092" s="132"/>
      <c r="N2092" s="132"/>
      <c r="O2092" s="132"/>
      <c r="P2092" s="126" t="s">
        <v>294</v>
      </c>
      <c r="Q2092" s="126"/>
      <c r="R2092" s="126"/>
      <c r="S2092" s="126"/>
      <c r="T2092" s="133">
        <f ca="1">SUM(T2083+T2091)</f>
        <v>425</v>
      </c>
      <c r="U2092" s="134"/>
      <c r="V2092" s="121"/>
      <c r="W2092" s="112"/>
    </row>
    <row r="2093" spans="1:24">
      <c r="A2093" s="15"/>
      <c r="B2093" s="15"/>
      <c r="C2093" s="15"/>
      <c r="D2093" s="15"/>
      <c r="E2093" s="15"/>
      <c r="F2093" s="15"/>
      <c r="G2093" s="15"/>
      <c r="H2093" s="15"/>
      <c r="I2093" s="15"/>
      <c r="J2093" s="15"/>
      <c r="K2093" s="15"/>
      <c r="L2093" s="15"/>
      <c r="M2093" s="15"/>
      <c r="N2093" s="15"/>
      <c r="O2093" s="15"/>
      <c r="P2093" s="15"/>
      <c r="Q2093" s="15"/>
      <c r="R2093" s="15"/>
      <c r="S2093" s="15"/>
      <c r="T2093" s="15"/>
    </row>
    <row r="2094" spans="1:24">
      <c r="A2094" s="16"/>
      <c r="C2094" s="16"/>
      <c r="D2094" s="16"/>
      <c r="E2094" s="16"/>
      <c r="F2094" s="16"/>
      <c r="G2094" s="16"/>
      <c r="H2094" s="16"/>
      <c r="I2094" s="16"/>
      <c r="J2094" s="16"/>
      <c r="K2094" s="15"/>
      <c r="L2094" s="15"/>
      <c r="M2094" s="16"/>
      <c r="N2094" s="16"/>
      <c r="O2094" s="16"/>
      <c r="P2094" s="16"/>
      <c r="Q2094" s="16"/>
      <c r="R2094" s="16"/>
      <c r="S2094" s="16"/>
      <c r="T2094" s="16"/>
    </row>
    <row r="2095" spans="1:24">
      <c r="A2095" s="16"/>
      <c r="C2095" s="16"/>
      <c r="D2095" s="16"/>
      <c r="E2095" s="16"/>
      <c r="F2095" s="16"/>
      <c r="G2095" s="16"/>
      <c r="H2095" s="16"/>
      <c r="I2095" s="16"/>
      <c r="J2095" s="16"/>
      <c r="K2095" s="15"/>
      <c r="L2095" s="15"/>
      <c r="M2095" s="16"/>
      <c r="N2095" s="16"/>
      <c r="O2095" s="16"/>
      <c r="P2095" s="16"/>
      <c r="Q2095" s="16"/>
      <c r="R2095" s="16"/>
      <c r="S2095" s="16"/>
      <c r="T2095" s="16"/>
    </row>
    <row r="2096" spans="1:24" ht="16.5">
      <c r="A2096" s="15"/>
      <c r="B2096" s="81" t="s">
        <v>181</v>
      </c>
      <c r="C2096" s="15"/>
      <c r="D2096" s="15"/>
      <c r="E2096" s="15"/>
      <c r="F2096" s="15"/>
      <c r="G2096" s="15"/>
      <c r="H2096" s="15"/>
      <c r="I2096" s="15"/>
      <c r="J2096" s="15"/>
      <c r="K2096" s="15"/>
      <c r="L2096" s="15"/>
      <c r="M2096" s="15"/>
      <c r="N2096" s="15"/>
      <c r="O2096" s="15"/>
      <c r="P2096" s="15"/>
      <c r="Q2096" s="15"/>
      <c r="R2096" s="15"/>
      <c r="S2096" s="15"/>
      <c r="T2096" s="15"/>
    </row>
    <row r="2097" spans="1:23">
      <c r="A2097" s="15"/>
      <c r="B2097" s="16"/>
      <c r="C2097" s="16"/>
      <c r="D2097" s="15"/>
      <c r="E2097" s="15"/>
      <c r="F2097" s="15"/>
      <c r="G2097" s="15"/>
      <c r="H2097" s="15"/>
      <c r="I2097" s="15"/>
      <c r="J2097" s="15"/>
      <c r="K2097" s="15"/>
      <c r="L2097" s="15"/>
      <c r="M2097" s="15"/>
      <c r="N2097" s="15"/>
      <c r="O2097" s="15"/>
      <c r="P2097" s="15"/>
      <c r="Q2097" s="15"/>
      <c r="R2097" s="15"/>
      <c r="S2097" s="15"/>
      <c r="T2097" s="15"/>
    </row>
    <row r="2098" spans="1:23">
      <c r="A2098" s="15"/>
      <c r="B2098" s="15"/>
      <c r="C2098" s="16"/>
      <c r="D2098" s="15"/>
      <c r="E2098" s="15"/>
      <c r="F2098" s="15"/>
      <c r="G2098" s="15"/>
      <c r="H2098" s="15"/>
      <c r="I2098" s="15"/>
      <c r="J2098" s="15"/>
      <c r="K2098" s="15"/>
      <c r="L2098" s="15"/>
      <c r="M2098" s="15"/>
      <c r="N2098" s="15"/>
      <c r="O2098" s="15"/>
      <c r="P2098" s="15"/>
      <c r="Q2098" s="15"/>
      <c r="R2098" s="15"/>
      <c r="S2098" s="15"/>
      <c r="T2098" s="15"/>
    </row>
    <row r="2099" spans="1:23" ht="16.5">
      <c r="A2099" s="15"/>
      <c r="B2099" s="81" t="s">
        <v>182</v>
      </c>
      <c r="C2099" s="16"/>
      <c r="D2099" s="15"/>
      <c r="E2099" s="15"/>
      <c r="F2099" s="15"/>
      <c r="G2099" s="15"/>
      <c r="H2099" s="15"/>
      <c r="I2099" s="15"/>
      <c r="J2099" s="15"/>
      <c r="K2099" s="15"/>
      <c r="L2099" s="15"/>
      <c r="M2099" s="15"/>
      <c r="N2099" s="15"/>
      <c r="O2099" s="15"/>
      <c r="P2099" s="15"/>
      <c r="Q2099" s="15"/>
      <c r="R2099" s="15"/>
      <c r="S2099" s="15"/>
      <c r="T2099" s="15"/>
    </row>
    <row r="2101" spans="1:23" ht="18.75">
      <c r="A2101" s="113" t="s">
        <v>999</v>
      </c>
      <c r="B2101" s="113"/>
      <c r="C2101" s="113"/>
      <c r="D2101" s="113"/>
      <c r="E2101" s="113"/>
      <c r="F2101" s="113"/>
      <c r="G2101" s="113"/>
      <c r="H2101" s="113"/>
      <c r="I2101" s="113"/>
      <c r="J2101" s="113"/>
      <c r="K2101" s="113"/>
      <c r="L2101" s="113"/>
      <c r="M2101" s="113"/>
      <c r="N2101" s="113"/>
      <c r="O2101" s="113"/>
      <c r="P2101" s="113"/>
      <c r="Q2101" s="113"/>
      <c r="R2101" s="113"/>
      <c r="S2101" s="113"/>
      <c r="T2101" s="113"/>
      <c r="U2101" s="113"/>
      <c r="V2101" s="113"/>
      <c r="W2101" s="113"/>
    </row>
    <row r="2102" spans="1:23" ht="18.75">
      <c r="A2102" s="113" t="s">
        <v>998</v>
      </c>
      <c r="B2102" s="113"/>
      <c r="C2102" s="113"/>
      <c r="D2102" s="113"/>
      <c r="E2102" s="113"/>
      <c r="F2102" s="113"/>
      <c r="G2102" s="113"/>
      <c r="H2102" s="113"/>
      <c r="I2102" s="113"/>
      <c r="J2102" s="113"/>
      <c r="K2102" s="113"/>
      <c r="L2102" s="113"/>
      <c r="M2102" s="113"/>
      <c r="N2102" s="113"/>
      <c r="O2102" s="113"/>
      <c r="P2102" s="113"/>
      <c r="Q2102" s="113"/>
      <c r="R2102" s="113"/>
      <c r="S2102" s="113"/>
      <c r="T2102" s="113"/>
      <c r="U2102" s="113"/>
      <c r="V2102" s="113"/>
      <c r="W2102" s="113"/>
    </row>
    <row r="2104" spans="1:23">
      <c r="A2104" s="114" t="s">
        <v>169</v>
      </c>
      <c r="B2104" s="114"/>
      <c r="C2104" s="114"/>
      <c r="D2104" s="114"/>
      <c r="E2104" s="114"/>
      <c r="F2104" s="114"/>
      <c r="G2104" s="114"/>
      <c r="H2104" s="114"/>
      <c r="I2104" s="114"/>
      <c r="J2104" s="114"/>
      <c r="K2104" s="114"/>
      <c r="L2104" s="114"/>
      <c r="M2104" s="114"/>
      <c r="N2104" s="114"/>
      <c r="O2104" s="114"/>
      <c r="P2104" s="114"/>
      <c r="Q2104" s="114"/>
      <c r="R2104" s="114"/>
      <c r="S2104" s="114"/>
      <c r="T2104" s="114"/>
      <c r="U2104" s="114"/>
      <c r="V2104" s="114"/>
      <c r="W2104" s="114"/>
    </row>
    <row r="2105" spans="1:23">
      <c r="A2105" s="45"/>
      <c r="B2105" s="45"/>
      <c r="C2105" s="45"/>
      <c r="D2105" s="45"/>
      <c r="E2105" s="45"/>
      <c r="F2105" s="45"/>
      <c r="G2105" s="45"/>
      <c r="H2105" s="45"/>
      <c r="I2105" s="45"/>
      <c r="J2105" s="45"/>
      <c r="K2105" s="45"/>
      <c r="L2105" s="45"/>
      <c r="M2105" s="45"/>
      <c r="N2105" s="45"/>
      <c r="O2105" s="45"/>
      <c r="P2105" s="45"/>
      <c r="Q2105" s="45"/>
      <c r="R2105" s="45"/>
      <c r="S2105" s="45"/>
      <c r="T2105" s="45"/>
      <c r="U2105" s="45"/>
      <c r="V2105" s="45"/>
      <c r="W2105" s="45"/>
    </row>
    <row r="2106" spans="1:23" ht="18.75">
      <c r="A2106" s="115" t="s">
        <v>1013</v>
      </c>
      <c r="B2106" s="115"/>
      <c r="C2106" s="115"/>
      <c r="D2106" s="115"/>
      <c r="E2106" s="115"/>
      <c r="F2106" s="115"/>
      <c r="G2106" s="115"/>
      <c r="H2106" s="115"/>
      <c r="I2106" s="115"/>
      <c r="J2106" s="115"/>
      <c r="K2106" s="115"/>
      <c r="L2106" s="115"/>
      <c r="M2106" s="115"/>
      <c r="N2106" s="115"/>
      <c r="O2106" s="115"/>
      <c r="P2106" s="115"/>
      <c r="Q2106" s="115"/>
      <c r="R2106" s="115"/>
      <c r="S2106" s="115"/>
      <c r="T2106" s="115"/>
      <c r="U2106" s="115"/>
      <c r="V2106" s="115"/>
      <c r="W2106" s="115"/>
    </row>
    <row r="2107" spans="1:23" ht="18.75">
      <c r="A2107" s="115" t="s">
        <v>996</v>
      </c>
      <c r="B2107" s="115"/>
      <c r="C2107" s="115"/>
      <c r="D2107" s="115"/>
      <c r="E2107" s="115"/>
      <c r="F2107" s="115"/>
      <c r="G2107" s="115"/>
      <c r="H2107" s="115"/>
      <c r="I2107" s="115"/>
      <c r="J2107" s="115"/>
      <c r="K2107" s="115"/>
      <c r="L2107" s="115"/>
      <c r="M2107" s="115"/>
      <c r="N2107" s="115"/>
      <c r="O2107" s="115"/>
      <c r="P2107" s="115"/>
      <c r="Q2107" s="115"/>
      <c r="R2107" s="115"/>
      <c r="S2107" s="115"/>
      <c r="T2107" s="115"/>
      <c r="U2107" s="115"/>
      <c r="V2107" s="115"/>
      <c r="W2107" s="115"/>
    </row>
    <row r="2108" spans="1:23" ht="18.75">
      <c r="A2108" s="116" t="s">
        <v>997</v>
      </c>
      <c r="B2108" s="116"/>
      <c r="C2108" s="116"/>
      <c r="D2108" s="116"/>
      <c r="E2108" s="116"/>
      <c r="F2108" s="116"/>
      <c r="G2108" s="116"/>
      <c r="H2108" s="116"/>
      <c r="I2108" s="116"/>
      <c r="J2108" s="116"/>
      <c r="K2108" s="116"/>
      <c r="L2108" s="116"/>
      <c r="M2108" s="116"/>
      <c r="N2108" s="116"/>
      <c r="O2108" s="116"/>
      <c r="P2108" s="116"/>
      <c r="Q2108" s="116"/>
      <c r="R2108" s="116"/>
      <c r="S2108" s="116"/>
      <c r="T2108" s="116"/>
      <c r="U2108" s="116"/>
      <c r="V2108" s="116"/>
      <c r="W2108" s="116"/>
    </row>
    <row r="2109" spans="1:23" ht="18.75">
      <c r="A2109" s="52"/>
      <c r="B2109" s="52"/>
      <c r="C2109" s="52"/>
      <c r="D2109" s="52"/>
      <c r="E2109" s="52"/>
      <c r="F2109" s="52"/>
      <c r="G2109" s="52"/>
      <c r="H2109" s="52"/>
      <c r="I2109" s="52"/>
      <c r="J2109" s="52"/>
      <c r="K2109" s="52"/>
      <c r="L2109" s="52"/>
      <c r="M2109" s="52"/>
      <c r="N2109" s="52"/>
      <c r="O2109" s="52"/>
      <c r="P2109" s="52"/>
      <c r="Q2109" s="52"/>
      <c r="R2109" s="52"/>
      <c r="S2109" s="52"/>
      <c r="T2109" s="52"/>
      <c r="U2109" s="52"/>
      <c r="V2109" s="52"/>
    </row>
    <row r="2110" spans="1:23">
      <c r="A2110" s="10"/>
      <c r="B2110" s="10"/>
      <c r="C2110" s="10"/>
      <c r="D2110" s="10"/>
      <c r="E2110" s="10"/>
      <c r="F2110" s="10"/>
      <c r="G2110" s="10"/>
      <c r="H2110" s="10"/>
      <c r="I2110" s="10"/>
      <c r="J2110" s="10"/>
      <c r="K2110" s="10"/>
      <c r="L2110" s="10"/>
      <c r="M2110" s="10"/>
      <c r="N2110" s="10"/>
      <c r="O2110" s="10"/>
      <c r="P2110" s="10"/>
      <c r="Q2110" s="10"/>
      <c r="R2110" s="10"/>
      <c r="S2110" s="10"/>
      <c r="T2110" s="10"/>
    </row>
    <row r="2111" spans="1:23" ht="18.75">
      <c r="A2111" s="117" t="s">
        <v>1000</v>
      </c>
      <c r="B2111" s="117"/>
      <c r="C2111" s="49"/>
      <c r="D2111" s="49"/>
      <c r="E2111" s="49"/>
      <c r="F2111" s="49"/>
      <c r="G2111" s="49"/>
      <c r="H2111" s="49"/>
      <c r="I2111" s="49"/>
      <c r="J2111" s="49"/>
      <c r="K2111" s="49"/>
      <c r="L2111" s="49"/>
      <c r="M2111" s="49"/>
      <c r="N2111" s="49"/>
      <c r="O2111" s="49"/>
      <c r="P2111" s="49"/>
      <c r="Q2111" s="49"/>
      <c r="R2111" s="49"/>
      <c r="S2111" s="49"/>
      <c r="T2111" s="49"/>
    </row>
    <row r="2112" spans="1:23" ht="18.75">
      <c r="A2112" s="117" t="s">
        <v>1001</v>
      </c>
      <c r="B2112" s="117"/>
      <c r="C2112" s="44"/>
      <c r="D2112" s="44"/>
      <c r="E2112" s="44"/>
      <c r="F2112" s="44"/>
      <c r="G2112" s="44"/>
      <c r="H2112" s="44"/>
      <c r="I2112" s="44"/>
      <c r="J2112" s="44"/>
      <c r="K2112" s="44"/>
      <c r="L2112" s="44"/>
      <c r="M2112" s="44"/>
      <c r="N2112" s="44"/>
      <c r="O2112" s="44"/>
      <c r="P2112" s="44"/>
      <c r="Q2112" s="44"/>
      <c r="R2112" s="44"/>
      <c r="S2112" s="44"/>
      <c r="T2112" s="44"/>
    </row>
    <row r="2113" spans="1:24" ht="18.75">
      <c r="A2113" s="117"/>
      <c r="B2113" s="117"/>
      <c r="D2113" s="49"/>
      <c r="E2113" s="49"/>
      <c r="F2113" s="49"/>
      <c r="G2113" s="49"/>
      <c r="H2113" s="49"/>
      <c r="I2113" s="49"/>
      <c r="J2113" s="49"/>
      <c r="K2113" s="49"/>
      <c r="L2113" s="49"/>
      <c r="M2113" s="49"/>
      <c r="N2113" s="49"/>
      <c r="O2113" s="49"/>
      <c r="P2113" s="49"/>
      <c r="Q2113" s="49"/>
      <c r="R2113" s="49"/>
      <c r="S2113" s="49"/>
      <c r="T2113" s="49"/>
    </row>
    <row r="2114" spans="1:24" ht="18.75">
      <c r="A2114" s="118" t="s">
        <v>238</v>
      </c>
      <c r="B2114" s="118"/>
      <c r="C2114" s="118"/>
      <c r="D2114" s="118"/>
      <c r="E2114" s="118"/>
      <c r="F2114" s="118"/>
      <c r="G2114" s="118"/>
      <c r="H2114" s="118"/>
      <c r="I2114" s="118"/>
      <c r="J2114" s="118"/>
      <c r="K2114" s="118"/>
      <c r="L2114" s="118"/>
      <c r="M2114" s="118"/>
      <c r="N2114" s="118"/>
      <c r="O2114" s="118"/>
      <c r="P2114" s="141" t="s">
        <v>342</v>
      </c>
      <c r="Q2114" s="141"/>
      <c r="R2114" s="141"/>
      <c r="S2114" s="141"/>
      <c r="T2114" s="141"/>
      <c r="U2114" s="141"/>
      <c r="V2114" s="141"/>
    </row>
    <row r="2115" spans="1:24">
      <c r="A2115" s="29"/>
      <c r="B2115" s="29"/>
      <c r="C2115" s="29"/>
      <c r="D2115" s="29"/>
      <c r="E2115" s="29"/>
      <c r="F2115" s="29"/>
      <c r="G2115" s="29"/>
      <c r="H2115" s="29"/>
      <c r="I2115" s="29"/>
      <c r="J2115" s="29"/>
      <c r="K2115" s="29"/>
      <c r="L2115" s="29"/>
      <c r="M2115" s="29"/>
      <c r="N2115" s="29"/>
      <c r="O2115" s="29"/>
      <c r="P2115" s="29"/>
      <c r="Q2115" s="29"/>
      <c r="R2115" s="29"/>
      <c r="S2115" s="29"/>
      <c r="T2115" s="29"/>
    </row>
    <row r="2116" spans="1:24" ht="24" customHeight="1">
      <c r="A2116" s="130" t="s">
        <v>170</v>
      </c>
      <c r="B2116" s="130"/>
      <c r="C2116" s="130"/>
      <c r="D2116" s="130"/>
      <c r="E2116" s="130"/>
      <c r="F2116" s="130"/>
      <c r="G2116" s="130"/>
      <c r="H2116" s="130"/>
      <c r="I2116" s="130"/>
      <c r="J2116" s="130"/>
      <c r="K2116" s="130"/>
      <c r="L2116" s="130"/>
      <c r="M2116" s="130"/>
      <c r="N2116" s="130"/>
      <c r="O2116" s="130"/>
      <c r="P2116" s="130"/>
      <c r="Q2116" s="130"/>
      <c r="R2116" s="130"/>
      <c r="S2116" s="130"/>
      <c r="T2116" s="138" t="s">
        <v>178</v>
      </c>
      <c r="U2116" s="109" t="s">
        <v>291</v>
      </c>
      <c r="V2116" s="109" t="s">
        <v>295</v>
      </c>
      <c r="W2116" s="109" t="s">
        <v>1014</v>
      </c>
    </row>
    <row r="2117" spans="1:24" ht="66.75" customHeight="1">
      <c r="A2117" s="109" t="s">
        <v>171</v>
      </c>
      <c r="B2117" s="130" t="s">
        <v>172</v>
      </c>
      <c r="C2117" s="109" t="s">
        <v>173</v>
      </c>
      <c r="D2117" s="109" t="s">
        <v>174</v>
      </c>
      <c r="E2117" s="109"/>
      <c r="F2117" s="109" t="s">
        <v>175</v>
      </c>
      <c r="G2117" s="109"/>
      <c r="H2117" s="109" t="s">
        <v>176</v>
      </c>
      <c r="I2117" s="109"/>
      <c r="J2117" s="109" t="s">
        <v>1002</v>
      </c>
      <c r="K2117" s="109"/>
      <c r="L2117" s="109" t="s">
        <v>1003</v>
      </c>
      <c r="M2117" s="109"/>
      <c r="N2117" s="109" t="s">
        <v>1004</v>
      </c>
      <c r="O2117" s="109"/>
      <c r="P2117" s="109" t="s">
        <v>7</v>
      </c>
      <c r="Q2117" s="109"/>
      <c r="R2117" s="109" t="s">
        <v>177</v>
      </c>
      <c r="S2117" s="109"/>
      <c r="T2117" s="139"/>
      <c r="U2117" s="109"/>
      <c r="V2117" s="109"/>
      <c r="W2117" s="109"/>
    </row>
    <row r="2118" spans="1:24" ht="16.5">
      <c r="A2118" s="109"/>
      <c r="B2118" s="130"/>
      <c r="C2118" s="109"/>
      <c r="D2118" s="51" t="s">
        <v>179</v>
      </c>
      <c r="E2118" s="53" t="s">
        <v>3</v>
      </c>
      <c r="F2118" s="51" t="s">
        <v>179</v>
      </c>
      <c r="G2118" s="53" t="s">
        <v>3</v>
      </c>
      <c r="H2118" s="51" t="s">
        <v>179</v>
      </c>
      <c r="I2118" s="53" t="s">
        <v>3</v>
      </c>
      <c r="J2118" s="51" t="s">
        <v>179</v>
      </c>
      <c r="K2118" s="53" t="s">
        <v>3</v>
      </c>
      <c r="L2118" s="51" t="s">
        <v>179</v>
      </c>
      <c r="M2118" s="53" t="s">
        <v>3</v>
      </c>
      <c r="N2118" s="51" t="s">
        <v>179</v>
      </c>
      <c r="O2118" s="53" t="s">
        <v>3</v>
      </c>
      <c r="P2118" s="51" t="s">
        <v>179</v>
      </c>
      <c r="Q2118" s="53" t="s">
        <v>3</v>
      </c>
      <c r="R2118" s="51" t="s">
        <v>179</v>
      </c>
      <c r="S2118" s="53" t="s">
        <v>3</v>
      </c>
      <c r="T2118" s="140"/>
      <c r="U2118" s="109"/>
      <c r="V2118" s="109"/>
      <c r="W2118" s="109"/>
    </row>
    <row r="2119" spans="1:24" ht="18.75">
      <c r="A2119" s="28">
        <v>1</v>
      </c>
      <c r="B2119" s="79"/>
      <c r="C2119" s="28"/>
      <c r="D2119" s="28"/>
      <c r="E2119" s="17">
        <f>IF((C2119&lt;=7),VLOOKUP(D2119,'7 лет'!$A$5:$B$78,2),IF((C2119=8),VLOOKUP(D2119,'8 лет'!$A$5:$B$78,2),IF((C2119=9),VLOOKUP(D2119,'9 лет'!$A$5:$B$78,2),IF((C2119=10),VLOOKUP(D2119,'10 лет'!$A$5:$B$78,2),IF((C2119=11),VLOOKUP(D2119,'11 лет'!$A$5:$B$78,2),IF((C2119=12),VLOOKUP(D2119,'12 лет'!$A$5:$B$78,2),IF((C2119=13),VLOOKUP(D2119,'13 лет'!$A$5:$B$78,2),IF((C2119=14),VLOOKUP(D2119,'14 лет'!$A$5:$B$78,2),IF((C2119=15),VLOOKUP(D2119,'15 лет'!$A$5:$B$78,2),IF((C2119=16),VLOOKUP(D2119,'16 лет'!$A$5:$B$78,2),IF((C2119=17),VLOOKUP(D2119,'17 лет'!$A$5:$B$78,2))))))))))))</f>
        <v>0</v>
      </c>
      <c r="F2119" s="28"/>
      <c r="G2119" s="17">
        <f>IF((C2119&lt;=7),VLOOKUP(F2119,'7 лет'!$C$5:$D$79,2),IF((C2119=8),VLOOKUP(F2119,'8 лет'!$C$5:$D$79,2),IF((C2119=9),VLOOKUP(F2119,'9 лет'!$C$5:$D$79,2),IF((C2119=10),VLOOKUP(F2119,'10 лет'!$C$5:$D$79,2),IF((C2119=11),VLOOKUP(F2119,'11 лет'!$C$5:$D$79,2),IF((C2119=12),VLOOKUP(F2119,'12 лет'!$C$5:$D$79,2),IF((C2119=13),VLOOKUP(F2119,'13 лет'!$C$5:$D$79,2),IF((C2119=14),VLOOKUP(F2119,'14 лет'!$C$5:$D$79,2),IF((C2119=15),VLOOKUP(F2119,'15 лет'!$C$5:$D$79,2),IF((C2119=16),VLOOKUP(F2119,'16 лет'!$C$5:$D$79,2),IF((C2119=17),VLOOKUP(F2119,'17 лет'!$C$5:$D$79,2))))))))))))</f>
        <v>0</v>
      </c>
      <c r="H2119" s="28"/>
      <c r="I2119" s="17">
        <f>IF((C2119&lt;=7),VLOOKUP(H2119,'7 лет'!$E$5:$F$79,2),IF((C2119=8),VLOOKUP(H2119,'8 лет'!$E$5:$F$79,2),IF((C2119=9),VLOOKUP(H2119,'9 лет'!$E$5:$F$79,2),IF((C2119=10),VLOOKUP(H2119,'10 лет'!$E$5:$F$79,2),IF((C2119=11),VLOOKUP(H2119,'11 лет'!$E$5:$F$79,2),IF((C2119=12),VLOOKUP(H2119,'12 лет'!$E$5:$F$79,2),IF((C2119=13),VLOOKUP(H2119,'13 лет'!$E$5:$F$79,2),IF((C2119=14),VLOOKUP(H2119,'14 лет'!$E$5:$F$79,2),IF((C2119=15),VLOOKUP(H2119,'15 лет'!$E$5:$F$79,2),IF((C2119=16),VLOOKUP(H2119,'16 лет'!$E$5:$F$79,2),IF((C2119=17),VLOOKUP(H2119,'17 лет'!$E$5:$F$79,2))))))))))))</f>
        <v>0</v>
      </c>
      <c r="J2119" s="28"/>
      <c r="K2119" s="17">
        <f>IF((C2119&lt;=7),VLOOKUP(J2119,'7 лет'!$G$5:$H$79,2),IF((C2119=8),VLOOKUP(J2119,'8 лет'!$G$5:$H$79,2),IF((C2119=9),VLOOKUP(J2119,'9 лет'!$G$5:$H$79,2),IF((C2119=10),VLOOKUP(J2119,'10 лет'!$G$5:$H$79,2),IF((C2119=11),VLOOKUP(J2119,'11 лет'!$G$5:$H$79,2),IF((C2119=12),VLOOKUP(J2119,'12 лет'!$G$5:$H$79,2),IF((C2119=13),VLOOKUP(J2119,'13 лет'!$G$5:$H$79,2),IF((C2119=14),VLOOKUP(J2119,'14 лет'!$G$5:$H$79,2),IF(C2119&gt;=15,"0")))))))))</f>
        <v>0</v>
      </c>
      <c r="L2119" s="28"/>
      <c r="M2119" s="17" t="str">
        <f>IF((C2119=12),VLOOKUP(L2119,'12 лет'!$I$5:$J$81,2),IF((C2119=13),VLOOKUP(L2119,'13 лет'!$I$5:$J$81,2),IF((C2119=14),VLOOKUP(L2119,'14 лет'!$I$5:$J$80,2),IF((C2119=15),VLOOKUP(L2119,'15 лет'!$G$5:$H$82,2),IF((C2119=16),VLOOKUP(L2119,'16 лет'!$G$5:$H$81,2),IF((C2119=17),VLOOKUP(L2119,'17 лет'!$G$5:$H$81,2),IF(C2119&lt;12,"0")))))))</f>
        <v>0</v>
      </c>
      <c r="N2119" s="28"/>
      <c r="O2119" s="17" t="str">
        <f>IF((C2119=15),VLOOKUP(N2119,'15 лет'!$I$5:$J$100,2),IF((C2119=16),VLOOKUP(N2119,'16 лет'!$I$5:$J$94,2),IF((C2119=17),VLOOKUP(N2119,'17 лет'!$I$5:$J$97,2),IF(C2119&lt;15,"0"))))</f>
        <v>0</v>
      </c>
      <c r="P2119" s="11"/>
      <c r="Q2119" s="17">
        <f>IF((C2119&lt;=7),VLOOKUP(P2119,'7 лет'!$I$5:$J$79,2),IF((C2119=8),VLOOKUP(P2119,'8 лет'!$I$5:$J$79,2),IF((C2119=9),VLOOKUP(P2119,'9 лет'!$I$5:$J$79,2),IF((C2119=10),VLOOKUP(P2119,'10 лет'!$I$5:$J$79,2),IF((C2119=11),VLOOKUP(P2119,'11 лет'!$I$5:$J$79,2),IF((C2119=12),VLOOKUP(P2119,'12 лет'!$K$5:$L$79,2),IF((C2119=13),VLOOKUP(P2119,'13 лет'!$K$5:$L$79,2),IF((C2119=14),VLOOKUP(P2119,'14 лет'!$K$5:$L$79,2),IF((C2119=15),VLOOKUP(P2119,'15 лет'!$K$5:$L$79,2),IF((C2119=16),VLOOKUP(P2119,'16 лет'!$K$5:$L$79,2),IF((C2119=17),VLOOKUP(P2119,'17 лет'!$K$5:$L$79,2),)))))))))))</f>
        <v>50</v>
      </c>
      <c r="R2119" s="28"/>
      <c r="S2119" s="17">
        <f>IF((C2119&lt;=7),VLOOKUP(R2119,'7 лет'!$K$5:$L$79,2),IF((C2119=8),VLOOKUP(R2119,'8 лет'!$K$5:$L$79,2),IF((C2119=9),VLOOKUP(R2119,'9 лет'!$K$5:$L$79,2),IF((C2119=10),VLOOKUP(R2119,'10 лет'!$K$5:$L$79,2),IF((C2119=11),VLOOKUP(R2119,'11 лет'!$K$5:$L$79,2),IF((C2119=12),VLOOKUP(R2119,'12 лет'!$M$5:$N$79,2),IF((C2119=13),VLOOKUP(R2119,'13 лет'!$M$5:$N$79,2),IF((C2119=14),VLOOKUP(R2119,'14 лет'!$M$5:$N$79,2),IF((C2119=15),VLOOKUP(R2119,'15 лет'!$M$5:$N$79,2),IF((C2119=16),VLOOKUP(R2119,'16 лет'!$M$5:$N$79,2),IF((C2119=17),VLOOKUP(R2119,'17 лет'!$M$5:$N$79,2))))))))))))</f>
        <v>0</v>
      </c>
      <c r="T2119" s="34">
        <f t="shared" ref="T2119:T2124" si="100">SUM(E2119+G2119+I2119+K2119+M2119+O2119+Q2119+S2119)</f>
        <v>50</v>
      </c>
      <c r="U2119" s="4">
        <f>'Личное первенство юноши'!U313</f>
        <v>7</v>
      </c>
      <c r="V2119" s="119">
        <f ca="1">'Командный зачет'!G60</f>
        <v>2</v>
      </c>
      <c r="W2119" s="110">
        <f ca="1">SUM(V2119*2)</f>
        <v>4</v>
      </c>
      <c r="X2119" t="str">
        <f>P2114</f>
        <v>Субъект РФ 51</v>
      </c>
    </row>
    <row r="2120" spans="1:24" ht="18.75">
      <c r="A2120" s="28">
        <v>2</v>
      </c>
      <c r="B2120" s="79"/>
      <c r="C2120" s="28"/>
      <c r="D2120" s="28"/>
      <c r="E2120" s="17">
        <f>IF((C2120&lt;=7),VLOOKUP(D2120,'7 лет'!$A$5:$B$78,2),IF((C2120=8),VLOOKUP(D2120,'8 лет'!$A$5:$B$78,2),IF((C2120=9),VLOOKUP(D2120,'9 лет'!$A$5:$B$78,2),IF((C2120=10),VLOOKUP(D2120,'10 лет'!$A$5:$B$78,2),IF((C2120=11),VLOOKUP(D2120,'11 лет'!$A$5:$B$78,2),IF((C2120=12),VLOOKUP(D2120,'12 лет'!$A$5:$B$78,2),IF((C2120=13),VLOOKUP(D2120,'13 лет'!$A$5:$B$78,2),IF((C2120=14),VLOOKUP(D2120,'14 лет'!$A$5:$B$78,2),IF((C2120=15),VLOOKUP(D2120,'15 лет'!$A$5:$B$78,2),IF((C2120=16),VLOOKUP(D2120,'16 лет'!$A$5:$B$78,2),IF((C2120=17),VLOOKUP(D2120,'17 лет'!$A$5:$B$78,2))))))))))))</f>
        <v>0</v>
      </c>
      <c r="F2120" s="28"/>
      <c r="G2120" s="17">
        <f>IF((C2120&lt;=7),VLOOKUP(F2120,'7 лет'!$C$5:$D$79,2),IF((C2120=8),VLOOKUP(F2120,'8 лет'!$C$5:$D$79,2),IF((C2120=9),VLOOKUP(F2120,'9 лет'!$C$5:$D$79,2),IF((C2120=10),VLOOKUP(F2120,'10 лет'!$C$5:$D$79,2),IF((C2120=11),VLOOKUP(F2120,'11 лет'!$C$5:$D$79,2),IF((C2120=12),VLOOKUP(F2120,'12 лет'!$C$5:$D$79,2),IF((C2120=13),VLOOKUP(F2120,'13 лет'!$C$5:$D$79,2),IF((C2120=14),VLOOKUP(F2120,'14 лет'!$C$5:$D$79,2),IF((C2120=15),VLOOKUP(F2120,'15 лет'!$C$5:$D$79,2),IF((C2120=16),VLOOKUP(F2120,'16 лет'!$C$5:$D$79,2),IF((C2120=17),VLOOKUP(F2120,'17 лет'!$C$5:$D$79,2))))))))))))</f>
        <v>0</v>
      </c>
      <c r="H2120" s="28"/>
      <c r="I2120" s="17">
        <f>IF((C2120&lt;=7),VLOOKUP(H2120,'7 лет'!$E$5:$F$79,2),IF((C2120=8),VLOOKUP(H2120,'8 лет'!$E$5:$F$79,2),IF((C2120=9),VLOOKUP(H2120,'9 лет'!$E$5:$F$79,2),IF((C2120=10),VLOOKUP(H2120,'10 лет'!$E$5:$F$79,2),IF((C2120=11),VLOOKUP(H2120,'11 лет'!$E$5:$F$79,2),IF((C2120=12),VLOOKUP(H2120,'12 лет'!$E$5:$F$79,2),IF((C2120=13),VLOOKUP(H2120,'13 лет'!$E$5:$F$79,2),IF((C2120=14),VLOOKUP(H2120,'14 лет'!$E$5:$F$79,2),IF((C2120=15),VLOOKUP(H2120,'15 лет'!$E$5:$F$79,2),IF((C2120=16),VLOOKUP(H2120,'16 лет'!$E$5:$F$79,2),IF((C2120=17),VLOOKUP(H2120,'17 лет'!$E$5:$F$79,2))))))))))))</f>
        <v>0</v>
      </c>
      <c r="J2120" s="28"/>
      <c r="K2120" s="17">
        <f>IF((C2120&lt;=7),VLOOKUP(J2120,'7 лет'!$G$5:$H$79,2),IF((C2120=8),VLOOKUP(J2120,'8 лет'!$G$5:$H$79,2),IF((C2120=9),VLOOKUP(J2120,'9 лет'!$G$5:$H$79,2),IF((C2120=10),VLOOKUP(J2120,'10 лет'!$G$5:$H$79,2),IF((C2120=11),VLOOKUP(J2120,'11 лет'!$G$5:$H$79,2),IF((C2120=12),VLOOKUP(J2120,'12 лет'!$G$5:$H$79,2),IF((C2120=13),VLOOKUP(J2120,'13 лет'!$G$5:$H$79,2),IF((C2120=14),VLOOKUP(J2120,'14 лет'!$G$5:$H$79,2),IF(C2120&gt;=15,"0")))))))))</f>
        <v>0</v>
      </c>
      <c r="L2120" s="28"/>
      <c r="M2120" s="17" t="str">
        <f>IF((C2120=12),VLOOKUP(L2120,'12 лет'!$I$5:$J$81,2),IF((C2120=13),VLOOKUP(L2120,'13 лет'!$I$5:$J$81,2),IF((C2120=14),VLOOKUP(L2120,'14 лет'!$I$5:$J$80,2),IF((C2120=15),VLOOKUP(L2120,'15 лет'!$G$5:$H$82,2),IF((C2120=16),VLOOKUP(L2120,'16 лет'!$G$5:$H$81,2),IF((C2120=17),VLOOKUP(L2120,'17 лет'!$G$5:$H$81,2),IF(C2120&lt;12,"0")))))))</f>
        <v>0</v>
      </c>
      <c r="N2120" s="28"/>
      <c r="O2120" s="17" t="str">
        <f>IF((C2120=15),VLOOKUP(N2120,'15 лет'!$I$5:$J$100,2),IF((C2120=16),VLOOKUP(N2120,'16 лет'!$I$5:$J$94,2),IF((C2120=17),VLOOKUP(N2120,'17 лет'!$I$5:$J$97,2),IF(C2120&lt;15,"0"))))</f>
        <v>0</v>
      </c>
      <c r="P2120" s="11"/>
      <c r="Q2120" s="17">
        <f>IF((C2120&lt;=7),VLOOKUP(P2120,'7 лет'!$I$5:$J$79,2),IF((C2120=8),VLOOKUP(P2120,'8 лет'!$I$5:$J$79,2),IF((C2120=9),VLOOKUP(P2120,'9 лет'!$I$5:$J$79,2),IF((C2120=10),VLOOKUP(P2120,'10 лет'!$I$5:$J$79,2),IF((C2120=11),VLOOKUP(P2120,'11 лет'!$I$5:$J$79,2),IF((C2120=12),VLOOKUP(P2120,'12 лет'!$K$5:$L$79,2),IF((C2120=13),VLOOKUP(P2120,'13 лет'!$K$5:$L$79,2),IF((C2120=14),VLOOKUP(P2120,'14 лет'!$K$5:$L$79,2),IF((C2120=15),VLOOKUP(P2120,'15 лет'!$K$5:$L$79,2),IF((C2120=16),VLOOKUP(P2120,'16 лет'!$K$5:$L$79,2),IF((C2120=17),VLOOKUP(P2120,'17 лет'!$K$5:$L$79,2),)))))))))))</f>
        <v>50</v>
      </c>
      <c r="R2120" s="28"/>
      <c r="S2120" s="17">
        <f>IF((C2120&lt;=7),VLOOKUP(R2120,'7 лет'!$K$5:$L$79,2),IF((C2120=8),VLOOKUP(R2120,'8 лет'!$K$5:$L$79,2),IF((C2120=9),VLOOKUP(R2120,'9 лет'!$K$5:$L$79,2),IF((C2120=10),VLOOKUP(R2120,'10 лет'!$K$5:$L$79,2),IF((C2120=11),VLOOKUP(R2120,'11 лет'!$K$5:$L$79,2),IF((C2120=12),VLOOKUP(R2120,'12 лет'!$M$5:$N$79,2),IF((C2120=13),VLOOKUP(R2120,'13 лет'!$M$5:$N$79,2),IF((C2120=14),VLOOKUP(R2120,'14 лет'!$M$5:$N$79,2),IF((C2120=15),VLOOKUP(R2120,'15 лет'!$M$5:$N$79,2),IF((C2120=16),VLOOKUP(R2120,'16 лет'!$M$5:$N$79,2),IF((C2120=17),VLOOKUP(R2120,'17 лет'!$M$5:$N$79,2))))))))))))</f>
        <v>0</v>
      </c>
      <c r="T2120" s="34">
        <f t="shared" si="100"/>
        <v>50</v>
      </c>
      <c r="U2120" s="4">
        <f>'Личное первенство юноши'!U314</f>
        <v>7</v>
      </c>
      <c r="V2120" s="120"/>
      <c r="W2120" s="111"/>
      <c r="X2120" t="str">
        <f>P2114</f>
        <v>Субъект РФ 51</v>
      </c>
    </row>
    <row r="2121" spans="1:24" ht="18.75">
      <c r="A2121" s="28">
        <v>3</v>
      </c>
      <c r="B2121" s="79"/>
      <c r="C2121" s="28"/>
      <c r="D2121" s="28"/>
      <c r="E2121" s="17">
        <f>IF((C2121&lt;=7),VLOOKUP(D2121,'7 лет'!$A$5:$B$78,2),IF((C2121=8),VLOOKUP(D2121,'8 лет'!$A$5:$B$78,2),IF((C2121=9),VLOOKUP(D2121,'9 лет'!$A$5:$B$78,2),IF((C2121=10),VLOOKUP(D2121,'10 лет'!$A$5:$B$78,2),IF((C2121=11),VLOOKUP(D2121,'11 лет'!$A$5:$B$78,2),IF((C2121=12),VLOOKUP(D2121,'12 лет'!$A$5:$B$78,2),IF((C2121=13),VLOOKUP(D2121,'13 лет'!$A$5:$B$78,2),IF((C2121=14),VLOOKUP(D2121,'14 лет'!$A$5:$B$78,2),IF((C2121=15),VLOOKUP(D2121,'15 лет'!$A$5:$B$78,2),IF((C2121=16),VLOOKUP(D2121,'16 лет'!$A$5:$B$78,2),IF((C2121=17),VLOOKUP(D2121,'17 лет'!$A$5:$B$78,2))))))))))))</f>
        <v>0</v>
      </c>
      <c r="F2121" s="28"/>
      <c r="G2121" s="17">
        <f>IF((C2121&lt;=7),VLOOKUP(F2121,'7 лет'!$C$5:$D$79,2),IF((C2121=8),VLOOKUP(F2121,'8 лет'!$C$5:$D$79,2),IF((C2121=9),VLOOKUP(F2121,'9 лет'!$C$5:$D$79,2),IF((C2121=10),VLOOKUP(F2121,'10 лет'!$C$5:$D$79,2),IF((C2121=11),VLOOKUP(F2121,'11 лет'!$C$5:$D$79,2),IF((C2121=12),VLOOKUP(F2121,'12 лет'!$C$5:$D$79,2),IF((C2121=13),VLOOKUP(F2121,'13 лет'!$C$5:$D$79,2),IF((C2121=14),VLOOKUP(F2121,'14 лет'!$C$5:$D$79,2),IF((C2121=15),VLOOKUP(F2121,'15 лет'!$C$5:$D$79,2),IF((C2121=16),VLOOKUP(F2121,'16 лет'!$C$5:$D$79,2),IF((C2121=17),VLOOKUP(F2121,'17 лет'!$C$5:$D$79,2))))))))))))</f>
        <v>0</v>
      </c>
      <c r="H2121" s="28"/>
      <c r="I2121" s="17">
        <f>IF((C2121&lt;=7),VLOOKUP(H2121,'7 лет'!$E$5:$F$79,2),IF((C2121=8),VLOOKUP(H2121,'8 лет'!$E$5:$F$79,2),IF((C2121=9),VLOOKUP(H2121,'9 лет'!$E$5:$F$79,2),IF((C2121=10),VLOOKUP(H2121,'10 лет'!$E$5:$F$79,2),IF((C2121=11),VLOOKUP(H2121,'11 лет'!$E$5:$F$79,2),IF((C2121=12),VLOOKUP(H2121,'12 лет'!$E$5:$F$79,2),IF((C2121=13),VLOOKUP(H2121,'13 лет'!$E$5:$F$79,2),IF((C2121=14),VLOOKUP(H2121,'14 лет'!$E$5:$F$79,2),IF((C2121=15),VLOOKUP(H2121,'15 лет'!$E$5:$F$79,2),IF((C2121=16),VLOOKUP(H2121,'16 лет'!$E$5:$F$79,2),IF((C2121=17),VLOOKUP(H2121,'17 лет'!$E$5:$F$79,2))))))))))))</f>
        <v>0</v>
      </c>
      <c r="J2121" s="28"/>
      <c r="K2121" s="17">
        <f>IF((C2121&lt;=7),VLOOKUP(J2121,'7 лет'!$G$5:$H$79,2),IF((C2121=8),VLOOKUP(J2121,'8 лет'!$G$5:$H$79,2),IF((C2121=9),VLOOKUP(J2121,'9 лет'!$G$5:$H$79,2),IF((C2121=10),VLOOKUP(J2121,'10 лет'!$G$5:$H$79,2),IF((C2121=11),VLOOKUP(J2121,'11 лет'!$G$5:$H$79,2),IF((C2121=12),VLOOKUP(J2121,'12 лет'!$G$5:$H$79,2),IF((C2121=13),VLOOKUP(J2121,'13 лет'!$G$5:$H$79,2),IF((C2121=14),VLOOKUP(J2121,'14 лет'!$G$5:$H$79,2),IF(C2121&gt;=15,"0")))))))))</f>
        <v>0</v>
      </c>
      <c r="L2121" s="28"/>
      <c r="M2121" s="17" t="str">
        <f>IF((C2121=12),VLOOKUP(L2121,'12 лет'!$I$5:$J$81,2),IF((C2121=13),VLOOKUP(L2121,'13 лет'!$I$5:$J$81,2),IF((C2121=14),VLOOKUP(L2121,'14 лет'!$I$5:$J$80,2),IF((C2121=15),VLOOKUP(L2121,'15 лет'!$G$5:$H$82,2),IF((C2121=16),VLOOKUP(L2121,'16 лет'!$G$5:$H$81,2),IF((C2121=17),VLOOKUP(L2121,'17 лет'!$G$5:$H$81,2),IF(C2121&lt;12,"0")))))))</f>
        <v>0</v>
      </c>
      <c r="N2121" s="28"/>
      <c r="O2121" s="17" t="str">
        <f>IF((C2121=15),VLOOKUP(N2121,'15 лет'!$I$5:$J$100,2),IF((C2121=16),VLOOKUP(N2121,'16 лет'!$I$5:$J$94,2),IF((C2121=17),VLOOKUP(N2121,'17 лет'!$I$5:$J$97,2),IF(C2121&lt;15,"0"))))</f>
        <v>0</v>
      </c>
      <c r="P2121" s="11"/>
      <c r="Q2121" s="17">
        <f>IF((C2121&lt;=7),VLOOKUP(P2121,'7 лет'!$I$5:$J$79,2),IF((C2121=8),VLOOKUP(P2121,'8 лет'!$I$5:$J$79,2),IF((C2121=9),VLOOKUP(P2121,'9 лет'!$I$5:$J$79,2),IF((C2121=10),VLOOKUP(P2121,'10 лет'!$I$5:$J$79,2),IF((C2121=11),VLOOKUP(P2121,'11 лет'!$I$5:$J$79,2),IF((C2121=12),VLOOKUP(P2121,'12 лет'!$K$5:$L$79,2),IF((C2121=13),VLOOKUP(P2121,'13 лет'!$K$5:$L$79,2),IF((C2121=14),VLOOKUP(P2121,'14 лет'!$K$5:$L$79,2),IF((C2121=15),VLOOKUP(P2121,'15 лет'!$K$5:$L$79,2),IF((C2121=16),VLOOKUP(P2121,'16 лет'!$K$5:$L$79,2),IF((C2121=17),VLOOKUP(P2121,'17 лет'!$K$5:$L$79,2),)))))))))))</f>
        <v>50</v>
      </c>
      <c r="R2121" s="28"/>
      <c r="S2121" s="17">
        <f>IF((C2121&lt;=7),VLOOKUP(R2121,'7 лет'!$K$5:$L$79,2),IF((C2121=8),VLOOKUP(R2121,'8 лет'!$K$5:$L$79,2),IF((C2121=9),VLOOKUP(R2121,'9 лет'!$K$5:$L$79,2),IF((C2121=10),VLOOKUP(R2121,'10 лет'!$K$5:$L$79,2),IF((C2121=11),VLOOKUP(R2121,'11 лет'!$K$5:$L$79,2),IF((C2121=12),VLOOKUP(R2121,'12 лет'!$M$5:$N$79,2),IF((C2121=13),VLOOKUP(R2121,'13 лет'!$M$5:$N$79,2),IF((C2121=14),VLOOKUP(R2121,'14 лет'!$M$5:$N$79,2),IF((C2121=15),VLOOKUP(R2121,'15 лет'!$M$5:$N$79,2),IF((C2121=16),VLOOKUP(R2121,'16 лет'!$M$5:$N$79,2),IF((C2121=17),VLOOKUP(R2121,'17 лет'!$M$5:$N$79,2))))))))))))</f>
        <v>0</v>
      </c>
      <c r="T2121" s="34">
        <f t="shared" si="100"/>
        <v>50</v>
      </c>
      <c r="U2121" s="4">
        <f>'Личное первенство юноши'!U315</f>
        <v>7</v>
      </c>
      <c r="V2121" s="120"/>
      <c r="W2121" s="111"/>
      <c r="X2121" t="str">
        <f>P2114</f>
        <v>Субъект РФ 51</v>
      </c>
    </row>
    <row r="2122" spans="1:24" ht="18.75">
      <c r="A2122" s="28">
        <v>4</v>
      </c>
      <c r="B2122" s="79"/>
      <c r="C2122" s="28"/>
      <c r="D2122" s="28"/>
      <c r="E2122" s="17">
        <f>IF((C2122&lt;=7),VLOOKUP(D2122,'7 лет'!$A$5:$B$78,2),IF((C2122=8),VLOOKUP(D2122,'8 лет'!$A$5:$B$78,2),IF((C2122=9),VLOOKUP(D2122,'9 лет'!$A$5:$B$78,2),IF((C2122=10),VLOOKUP(D2122,'10 лет'!$A$5:$B$78,2),IF((C2122=11),VLOOKUP(D2122,'11 лет'!$A$5:$B$78,2),IF((C2122=12),VLOOKUP(D2122,'12 лет'!$A$5:$B$78,2),IF((C2122=13),VLOOKUP(D2122,'13 лет'!$A$5:$B$78,2),IF((C2122=14),VLOOKUP(D2122,'14 лет'!$A$5:$B$78,2),IF((C2122=15),VLOOKUP(D2122,'15 лет'!$A$5:$B$78,2),IF((C2122=16),VLOOKUP(D2122,'16 лет'!$A$5:$B$78,2),IF((C2122=17),VLOOKUP(D2122,'17 лет'!$A$5:$B$78,2))))))))))))</f>
        <v>0</v>
      </c>
      <c r="F2122" s="28"/>
      <c r="G2122" s="17">
        <f>IF((C2122&lt;=7),VLOOKUP(F2122,'7 лет'!$C$5:$D$79,2),IF((C2122=8),VLOOKUP(F2122,'8 лет'!$C$5:$D$79,2),IF((C2122=9),VLOOKUP(F2122,'9 лет'!$C$5:$D$79,2),IF((C2122=10),VLOOKUP(F2122,'10 лет'!$C$5:$D$79,2),IF((C2122=11),VLOOKUP(F2122,'11 лет'!$C$5:$D$79,2),IF((C2122=12),VLOOKUP(F2122,'12 лет'!$C$5:$D$79,2),IF((C2122=13),VLOOKUP(F2122,'13 лет'!$C$5:$D$79,2),IF((C2122=14),VLOOKUP(F2122,'14 лет'!$C$5:$D$79,2),IF((C2122=15),VLOOKUP(F2122,'15 лет'!$C$5:$D$79,2),IF((C2122=16),VLOOKUP(F2122,'16 лет'!$C$5:$D$79,2),IF((C2122=17),VLOOKUP(F2122,'17 лет'!$C$5:$D$79,2))))))))))))</f>
        <v>0</v>
      </c>
      <c r="H2122" s="28"/>
      <c r="I2122" s="17">
        <f>IF((C2122&lt;=7),VLOOKUP(H2122,'7 лет'!$E$5:$F$79,2),IF((C2122=8),VLOOKUP(H2122,'8 лет'!$E$5:$F$79,2),IF((C2122=9),VLOOKUP(H2122,'9 лет'!$E$5:$F$79,2),IF((C2122=10),VLOOKUP(H2122,'10 лет'!$E$5:$F$79,2),IF((C2122=11),VLOOKUP(H2122,'11 лет'!$E$5:$F$79,2),IF((C2122=12),VLOOKUP(H2122,'12 лет'!$E$5:$F$79,2),IF((C2122=13),VLOOKUP(H2122,'13 лет'!$E$5:$F$79,2),IF((C2122=14),VLOOKUP(H2122,'14 лет'!$E$5:$F$79,2),IF((C2122=15),VLOOKUP(H2122,'15 лет'!$E$5:$F$79,2),IF((C2122=16),VLOOKUP(H2122,'16 лет'!$E$5:$F$79,2),IF((C2122=17),VLOOKUP(H2122,'17 лет'!$E$5:$F$79,2))))))))))))</f>
        <v>0</v>
      </c>
      <c r="J2122" s="28"/>
      <c r="K2122" s="17">
        <f>IF((C2122&lt;=7),VLOOKUP(J2122,'7 лет'!$G$5:$H$79,2),IF((C2122=8),VLOOKUP(J2122,'8 лет'!$G$5:$H$79,2),IF((C2122=9),VLOOKUP(J2122,'9 лет'!$G$5:$H$79,2),IF((C2122=10),VLOOKUP(J2122,'10 лет'!$G$5:$H$79,2),IF((C2122=11),VLOOKUP(J2122,'11 лет'!$G$5:$H$79,2),IF((C2122=12),VLOOKUP(J2122,'12 лет'!$G$5:$H$79,2),IF((C2122=13),VLOOKUP(J2122,'13 лет'!$G$5:$H$79,2),IF((C2122=14),VLOOKUP(J2122,'14 лет'!$G$5:$H$79,2),IF(C2122&gt;=15,"0")))))))))</f>
        <v>0</v>
      </c>
      <c r="L2122" s="28"/>
      <c r="M2122" s="17" t="str">
        <f>IF((C2122=12),VLOOKUP(L2122,'12 лет'!$I$5:$J$81,2),IF((C2122=13),VLOOKUP(L2122,'13 лет'!$I$5:$J$81,2),IF((C2122=14),VLOOKUP(L2122,'14 лет'!$I$5:$J$80,2),IF((C2122=15),VLOOKUP(L2122,'15 лет'!$G$5:$H$82,2),IF((C2122=16),VLOOKUP(L2122,'16 лет'!$G$5:$H$81,2),IF((C2122=17),VLOOKUP(L2122,'17 лет'!$G$5:$H$81,2),IF(C2122&lt;12,"0")))))))</f>
        <v>0</v>
      </c>
      <c r="N2122" s="28"/>
      <c r="O2122" s="17" t="str">
        <f>IF((C2122=15),VLOOKUP(N2122,'15 лет'!$I$5:$J$100,2),IF((C2122=16),VLOOKUP(N2122,'16 лет'!$I$5:$J$94,2),IF((C2122=17),VLOOKUP(N2122,'17 лет'!$I$5:$J$97,2),IF(C2122&lt;15,"0"))))</f>
        <v>0</v>
      </c>
      <c r="P2122" s="11"/>
      <c r="Q2122" s="17">
        <f>IF((C2122&lt;=7),VLOOKUP(P2122,'7 лет'!$I$5:$J$79,2),IF((C2122=8),VLOOKUP(P2122,'8 лет'!$I$5:$J$79,2),IF((C2122=9),VLOOKUP(P2122,'9 лет'!$I$5:$J$79,2),IF((C2122=10),VLOOKUP(P2122,'10 лет'!$I$5:$J$79,2),IF((C2122=11),VLOOKUP(P2122,'11 лет'!$I$5:$J$79,2),IF((C2122=12),VLOOKUP(P2122,'12 лет'!$K$5:$L$79,2),IF((C2122=13),VLOOKUP(P2122,'13 лет'!$K$5:$L$79,2),IF((C2122=14),VLOOKUP(P2122,'14 лет'!$K$5:$L$79,2),IF((C2122=15),VLOOKUP(P2122,'15 лет'!$K$5:$L$79,2),IF((C2122=16),VLOOKUP(P2122,'16 лет'!$K$5:$L$79,2),IF((C2122=17),VLOOKUP(P2122,'17 лет'!$K$5:$L$79,2),)))))))))))</f>
        <v>50</v>
      </c>
      <c r="R2122" s="28"/>
      <c r="S2122" s="17">
        <f>IF((C2122&lt;=7),VLOOKUP(R2122,'7 лет'!$K$5:$L$79,2),IF((C2122=8),VLOOKUP(R2122,'8 лет'!$K$5:$L$79,2),IF((C2122=9),VLOOKUP(R2122,'9 лет'!$K$5:$L$79,2),IF((C2122=10),VLOOKUP(R2122,'10 лет'!$K$5:$L$79,2),IF((C2122=11),VLOOKUP(R2122,'11 лет'!$K$5:$L$79,2),IF((C2122=12),VLOOKUP(R2122,'12 лет'!$M$5:$N$79,2),IF((C2122=13),VLOOKUP(R2122,'13 лет'!$M$5:$N$79,2),IF((C2122=14),VLOOKUP(R2122,'14 лет'!$M$5:$N$79,2),IF((C2122=15),VLOOKUP(R2122,'15 лет'!$M$5:$N$79,2),IF((C2122=16),VLOOKUP(R2122,'16 лет'!$M$5:$N$79,2),IF((C2122=17),VLOOKUP(R2122,'17 лет'!$M$5:$N$79,2))))))))))))</f>
        <v>0</v>
      </c>
      <c r="T2122" s="34">
        <f t="shared" si="100"/>
        <v>50</v>
      </c>
      <c r="U2122" s="4">
        <f>'Личное первенство юноши'!U316</f>
        <v>7</v>
      </c>
      <c r="V2122" s="120"/>
      <c r="W2122" s="111"/>
      <c r="X2122" t="str">
        <f>P2114</f>
        <v>Субъект РФ 51</v>
      </c>
    </row>
    <row r="2123" spans="1:24" ht="18.75">
      <c r="A2123" s="28">
        <v>5</v>
      </c>
      <c r="B2123" s="79"/>
      <c r="C2123" s="30"/>
      <c r="D2123" s="28"/>
      <c r="E2123" s="17">
        <f>IF((C2123&lt;=7),VLOOKUP(D2123,'7 лет'!$A$5:$B$78,2),IF((C2123=8),VLOOKUP(D2123,'8 лет'!$A$5:$B$78,2),IF((C2123=9),VLOOKUP(D2123,'9 лет'!$A$5:$B$78,2),IF((C2123=10),VLOOKUP(D2123,'10 лет'!$A$5:$B$78,2),IF((C2123=11),VLOOKUP(D2123,'11 лет'!$A$5:$B$78,2),IF((C2123=12),VLOOKUP(D2123,'12 лет'!$A$5:$B$78,2),IF((C2123=13),VLOOKUP(D2123,'13 лет'!$A$5:$B$78,2),IF((C2123=14),VLOOKUP(D2123,'14 лет'!$A$5:$B$78,2),IF((C2123=15),VLOOKUP(D2123,'15 лет'!$A$5:$B$78,2),IF((C2123=16),VLOOKUP(D2123,'16 лет'!$A$5:$B$78,2),IF((C2123=17),VLOOKUP(D2123,'17 лет'!$A$5:$B$78,2))))))))))))</f>
        <v>0</v>
      </c>
      <c r="F2123" s="28"/>
      <c r="G2123" s="17">
        <f>IF((C2123&lt;=7),VLOOKUP(F2123,'7 лет'!$C$5:$D$79,2),IF((C2123=8),VLOOKUP(F2123,'8 лет'!$C$5:$D$79,2),IF((C2123=9),VLOOKUP(F2123,'9 лет'!$C$5:$D$79,2),IF((C2123=10),VLOOKUP(F2123,'10 лет'!$C$5:$D$79,2),IF((C2123=11),VLOOKUP(F2123,'11 лет'!$C$5:$D$79,2),IF((C2123=12),VLOOKUP(F2123,'12 лет'!$C$5:$D$79,2),IF((C2123=13),VLOOKUP(F2123,'13 лет'!$C$5:$D$79,2),IF((C2123=14),VLOOKUP(F2123,'14 лет'!$C$5:$D$79,2),IF((C2123=15),VLOOKUP(F2123,'15 лет'!$C$5:$D$79,2),IF((C2123=16),VLOOKUP(F2123,'16 лет'!$C$5:$D$79,2),IF((C2123=17),VLOOKUP(F2123,'17 лет'!$C$5:$D$79,2))))))))))))</f>
        <v>0</v>
      </c>
      <c r="H2123" s="28"/>
      <c r="I2123" s="17">
        <f>IF((C2123&lt;=7),VLOOKUP(H2123,'7 лет'!$E$5:$F$79,2),IF((C2123=8),VLOOKUP(H2123,'8 лет'!$E$5:$F$79,2),IF((C2123=9),VLOOKUP(H2123,'9 лет'!$E$5:$F$79,2),IF((C2123=10),VLOOKUP(H2123,'10 лет'!$E$5:$F$79,2),IF((C2123=11),VLOOKUP(H2123,'11 лет'!$E$5:$F$79,2),IF((C2123=12),VLOOKUP(H2123,'12 лет'!$E$5:$F$79,2),IF((C2123=13),VLOOKUP(H2123,'13 лет'!$E$5:$F$79,2),IF((C2123=14),VLOOKUP(H2123,'14 лет'!$E$5:$F$79,2),IF((C2123=15),VLOOKUP(H2123,'15 лет'!$E$5:$F$79,2),IF((C2123=16),VLOOKUP(H2123,'16 лет'!$E$5:$F$79,2),IF((C2123=17),VLOOKUP(H2123,'17 лет'!$E$5:$F$79,2))))))))))))</f>
        <v>0</v>
      </c>
      <c r="J2123" s="28"/>
      <c r="K2123" s="17">
        <f>IF((C2123&lt;=7),VLOOKUP(J2123,'7 лет'!$G$5:$H$79,2),IF((C2123=8),VLOOKUP(J2123,'8 лет'!$G$5:$H$79,2),IF((C2123=9),VLOOKUP(J2123,'9 лет'!$G$5:$H$79,2),IF((C2123=10),VLOOKUP(J2123,'10 лет'!$G$5:$H$79,2),IF((C2123=11),VLOOKUP(J2123,'11 лет'!$G$5:$H$79,2),IF((C2123=12),VLOOKUP(J2123,'12 лет'!$G$5:$H$79,2),IF((C2123=13),VLOOKUP(J2123,'13 лет'!$G$5:$H$79,2),IF((C2123=14),VLOOKUP(J2123,'14 лет'!$G$5:$H$79,2),IF(C2123&gt;=15,"0")))))))))</f>
        <v>0</v>
      </c>
      <c r="L2123" s="28"/>
      <c r="M2123" s="17" t="str">
        <f>IF((C2123=12),VLOOKUP(L2123,'12 лет'!$I$5:$J$81,2),IF((C2123=13),VLOOKUP(L2123,'13 лет'!$I$5:$J$81,2),IF((C2123=14),VLOOKUP(L2123,'14 лет'!$I$5:$J$80,2),IF((C2123=15),VLOOKUP(L2123,'15 лет'!$G$5:$H$82,2),IF((C2123=16),VLOOKUP(L2123,'16 лет'!$G$5:$H$81,2),IF((C2123=17),VLOOKUP(L2123,'17 лет'!$G$5:$H$81,2),IF(C2123&lt;12,"0")))))))</f>
        <v>0</v>
      </c>
      <c r="N2123" s="28"/>
      <c r="O2123" s="17" t="str">
        <f>IF((C2123=15),VLOOKUP(N2123,'15 лет'!$I$5:$J$100,2),IF((C2123=16),VLOOKUP(N2123,'16 лет'!$I$5:$J$94,2),IF((C2123=17),VLOOKUP(N2123,'17 лет'!$I$5:$J$97,2),IF(C2123&lt;15,"0"))))</f>
        <v>0</v>
      </c>
      <c r="P2123" s="11"/>
      <c r="Q2123" s="17">
        <f>IF((C2123&lt;=7),VLOOKUP(P2123,'7 лет'!$I$5:$J$79,2),IF((C2123=8),VLOOKUP(P2123,'8 лет'!$I$5:$J$79,2),IF((C2123=9),VLOOKUP(P2123,'9 лет'!$I$5:$J$79,2),IF((C2123=10),VLOOKUP(P2123,'10 лет'!$I$5:$J$79,2),IF((C2123=11),VLOOKUP(P2123,'11 лет'!$I$5:$J$79,2),IF((C2123=12),VLOOKUP(P2123,'12 лет'!$K$5:$L$79,2),IF((C2123=13),VLOOKUP(P2123,'13 лет'!$K$5:$L$79,2),IF((C2123=14),VLOOKUP(P2123,'14 лет'!$K$5:$L$79,2),IF((C2123=15),VLOOKUP(P2123,'15 лет'!$K$5:$L$79,2),IF((C2123=16),VLOOKUP(P2123,'16 лет'!$K$5:$L$79,2),IF((C2123=17),VLOOKUP(P2123,'17 лет'!$K$5:$L$79,2),)))))))))))</f>
        <v>50</v>
      </c>
      <c r="R2123" s="28"/>
      <c r="S2123" s="17">
        <f>IF((C2123&lt;=7),VLOOKUP(R2123,'7 лет'!$K$5:$L$79,2),IF((C2123=8),VLOOKUP(R2123,'8 лет'!$K$5:$L$79,2),IF((C2123=9),VLOOKUP(R2123,'9 лет'!$K$5:$L$79,2),IF((C2123=10),VLOOKUP(R2123,'10 лет'!$K$5:$L$79,2),IF((C2123=11),VLOOKUP(R2123,'11 лет'!$K$5:$L$79,2),IF((C2123=12),VLOOKUP(R2123,'12 лет'!$M$5:$N$79,2),IF((C2123=13),VLOOKUP(R2123,'13 лет'!$M$5:$N$79,2),IF((C2123=14),VLOOKUP(R2123,'14 лет'!$M$5:$N$79,2),IF((C2123=15),VLOOKUP(R2123,'15 лет'!$M$5:$N$79,2),IF((C2123=16),VLOOKUP(R2123,'16 лет'!$M$5:$N$79,2),IF((C2123=17),VLOOKUP(R2123,'17 лет'!$M$5:$N$79,2))))))))))))</f>
        <v>0</v>
      </c>
      <c r="T2123" s="34">
        <f t="shared" si="100"/>
        <v>50</v>
      </c>
      <c r="U2123" s="4">
        <f>'Личное первенство юноши'!U317</f>
        <v>7</v>
      </c>
      <c r="V2123" s="120"/>
      <c r="W2123" s="111"/>
      <c r="X2123" t="str">
        <f>P2114</f>
        <v>Субъект РФ 51</v>
      </c>
    </row>
    <row r="2124" spans="1:24" ht="18.75">
      <c r="A2124" s="28">
        <v>6</v>
      </c>
      <c r="B2124" s="79"/>
      <c r="C2124" s="30"/>
      <c r="D2124" s="28"/>
      <c r="E2124" s="17">
        <f>IF((C2124&lt;=7),VLOOKUP(D2124,'7 лет'!$A$5:$B$78,2),IF((C2124=8),VLOOKUP(D2124,'8 лет'!$A$5:$B$78,2),IF((C2124=9),VLOOKUP(D2124,'9 лет'!$A$5:$B$78,2),IF((C2124=10),VLOOKUP(D2124,'10 лет'!$A$5:$B$78,2),IF((C2124=11),VLOOKUP(D2124,'11 лет'!$A$5:$B$78,2),IF((C2124=12),VLOOKUP(D2124,'12 лет'!$A$5:$B$78,2),IF((C2124=13),VLOOKUP(D2124,'13 лет'!$A$5:$B$78,2),IF((C2124=14),VLOOKUP(D2124,'14 лет'!$A$5:$B$78,2),IF((C2124=15),VLOOKUP(D2124,'15 лет'!$A$5:$B$78,2),IF((C2124=16),VLOOKUP(D2124,'16 лет'!$A$5:$B$78,2),IF((C2124=17),VLOOKUP(D2124,'17 лет'!$A$5:$B$78,2))))))))))))</f>
        <v>0</v>
      </c>
      <c r="F2124" s="28"/>
      <c r="G2124" s="17">
        <f>IF((C2124&lt;=7),VLOOKUP(F2124,'7 лет'!$C$5:$D$79,2),IF((C2124=8),VLOOKUP(F2124,'8 лет'!$C$5:$D$79,2),IF((C2124=9),VLOOKUP(F2124,'9 лет'!$C$5:$D$79,2),IF((C2124=10),VLOOKUP(F2124,'10 лет'!$C$5:$D$79,2),IF((C2124=11),VLOOKUP(F2124,'11 лет'!$C$5:$D$79,2),IF((C2124=12),VLOOKUP(F2124,'12 лет'!$C$5:$D$79,2),IF((C2124=13),VLOOKUP(F2124,'13 лет'!$C$5:$D$79,2),IF((C2124=14),VLOOKUP(F2124,'14 лет'!$C$5:$D$79,2),IF((C2124=15),VLOOKUP(F2124,'15 лет'!$C$5:$D$79,2),IF((C2124=16),VLOOKUP(F2124,'16 лет'!$C$5:$D$79,2),IF((C2124=17),VLOOKUP(F2124,'17 лет'!$C$5:$D$79,2))))))))))))</f>
        <v>0</v>
      </c>
      <c r="H2124" s="28"/>
      <c r="I2124" s="17">
        <f>IF((C2124&lt;=7),VLOOKUP(H2124,'7 лет'!$E$5:$F$79,2),IF((C2124=8),VLOOKUP(H2124,'8 лет'!$E$5:$F$79,2),IF((C2124=9),VLOOKUP(H2124,'9 лет'!$E$5:$F$79,2),IF((C2124=10),VLOOKUP(H2124,'10 лет'!$E$5:$F$79,2),IF((C2124=11),VLOOKUP(H2124,'11 лет'!$E$5:$F$79,2),IF((C2124=12),VLOOKUP(H2124,'12 лет'!$E$5:$F$79,2),IF((C2124=13),VLOOKUP(H2124,'13 лет'!$E$5:$F$79,2),IF((C2124=14),VLOOKUP(H2124,'14 лет'!$E$5:$F$79,2),IF((C2124=15),VLOOKUP(H2124,'15 лет'!$E$5:$F$79,2),IF((C2124=16),VLOOKUP(H2124,'16 лет'!$E$5:$F$79,2),IF((C2124=17),VLOOKUP(H2124,'17 лет'!$E$5:$F$79,2))))))))))))</f>
        <v>0</v>
      </c>
      <c r="J2124" s="28"/>
      <c r="K2124" s="17">
        <f>IF((C2124&lt;=7),VLOOKUP(J2124,'7 лет'!$G$5:$H$79,2),IF((C2124=8),VLOOKUP(J2124,'8 лет'!$G$5:$H$79,2),IF((C2124=9),VLOOKUP(J2124,'9 лет'!$G$5:$H$79,2),IF((C2124=10),VLOOKUP(J2124,'10 лет'!$G$5:$H$79,2),IF((C2124=11),VLOOKUP(J2124,'11 лет'!$G$5:$H$79,2),IF((C2124=12),VLOOKUP(J2124,'12 лет'!$G$5:$H$79,2),IF((C2124=13),VLOOKUP(J2124,'13 лет'!$G$5:$H$79,2),IF((C2124=14),VLOOKUP(J2124,'14 лет'!$G$5:$H$79,2),IF(C2124&gt;=15,"0")))))))))</f>
        <v>0</v>
      </c>
      <c r="L2124" s="28"/>
      <c r="M2124" s="17" t="str">
        <f>IF((C2124=12),VLOOKUP(L2124,'12 лет'!$I$5:$J$81,2),IF((C2124=13),VLOOKUP(L2124,'13 лет'!$I$5:$J$81,2),IF((C2124=14),VLOOKUP(L2124,'14 лет'!$I$5:$J$80,2),IF((C2124=15),VLOOKUP(L2124,'15 лет'!$G$5:$H$82,2),IF((C2124=16),VLOOKUP(L2124,'16 лет'!$G$5:$H$81,2),IF((C2124=17),VLOOKUP(L2124,'17 лет'!$G$5:$H$81,2),IF(C2124&lt;12,"0")))))))</f>
        <v>0</v>
      </c>
      <c r="N2124" s="28"/>
      <c r="O2124" s="17" t="str">
        <f>IF((C2124=15),VLOOKUP(N2124,'15 лет'!$I$5:$J$100,2),IF((C2124=16),VLOOKUP(N2124,'16 лет'!$I$5:$J$94,2),IF((C2124=17),VLOOKUP(N2124,'17 лет'!$I$5:$J$97,2),IF(C2124&lt;15,"0"))))</f>
        <v>0</v>
      </c>
      <c r="P2124" s="11"/>
      <c r="Q2124" s="17">
        <f>IF((C2124&lt;=7),VLOOKUP(P2124,'7 лет'!$I$5:$J$79,2),IF((C2124=8),VLOOKUP(P2124,'8 лет'!$I$5:$J$79,2),IF((C2124=9),VLOOKUP(P2124,'9 лет'!$I$5:$J$79,2),IF((C2124=10),VLOOKUP(P2124,'10 лет'!$I$5:$J$79,2),IF((C2124=11),VLOOKUP(P2124,'11 лет'!$I$5:$J$79,2),IF((C2124=12),VLOOKUP(P2124,'12 лет'!$K$5:$L$79,2),IF((C2124=13),VLOOKUP(P2124,'13 лет'!$K$5:$L$79,2),IF((C2124=14),VLOOKUP(P2124,'14 лет'!$K$5:$L$79,2),IF((C2124=15),VLOOKUP(P2124,'15 лет'!$K$5:$L$79,2),IF((C2124=16),VLOOKUP(P2124,'16 лет'!$K$5:$L$79,2),IF((C2124=17),VLOOKUP(P2124,'17 лет'!$K$5:$L$79,2),)))))))))))</f>
        <v>50</v>
      </c>
      <c r="R2124" s="28"/>
      <c r="S2124" s="17">
        <f>IF((C2124&lt;=7),VLOOKUP(R2124,'7 лет'!$K$5:$L$79,2),IF((C2124=8),VLOOKUP(R2124,'8 лет'!$K$5:$L$79,2),IF((C2124=9),VLOOKUP(R2124,'9 лет'!$K$5:$L$79,2),IF((C2124=10),VLOOKUP(R2124,'10 лет'!$K$5:$L$79,2),IF((C2124=11),VLOOKUP(R2124,'11 лет'!$K$5:$L$79,2),IF((C2124=12),VLOOKUP(R2124,'12 лет'!$M$5:$N$79,2),IF((C2124=13),VLOOKUP(R2124,'13 лет'!$M$5:$N$79,2),IF((C2124=14),VLOOKUP(R2124,'14 лет'!$M$5:$N$79,2),IF((C2124=15),VLOOKUP(R2124,'15 лет'!$M$5:$N$79,2),IF((C2124=16),VLOOKUP(R2124,'16 лет'!$M$5:$N$79,2),IF((C2124=17),VLOOKUP(R2124,'17 лет'!$M$5:$N$79,2))))))))))))</f>
        <v>0</v>
      </c>
      <c r="T2124" s="34">
        <f t="shared" si="100"/>
        <v>50</v>
      </c>
      <c r="U2124" s="4">
        <f>'Личное первенство юноши'!U318</f>
        <v>7</v>
      </c>
      <c r="V2124" s="120"/>
      <c r="W2124" s="111"/>
      <c r="X2124" t="str">
        <f>P2114</f>
        <v>Субъект РФ 51</v>
      </c>
    </row>
    <row r="2125" spans="1:24" ht="18.75">
      <c r="A2125" s="122"/>
      <c r="B2125" s="123"/>
      <c r="C2125" s="123"/>
      <c r="D2125" s="123"/>
      <c r="E2125" s="123"/>
      <c r="F2125" s="123"/>
      <c r="G2125" s="123"/>
      <c r="H2125" s="123"/>
      <c r="I2125" s="123"/>
      <c r="J2125" s="123"/>
      <c r="K2125" s="123"/>
      <c r="L2125" s="123"/>
      <c r="M2125" s="123"/>
      <c r="N2125" s="123"/>
      <c r="O2125" s="123"/>
      <c r="P2125" s="128" t="s">
        <v>292</v>
      </c>
      <c r="Q2125" s="128"/>
      <c r="R2125" s="128"/>
      <c r="S2125" s="129"/>
      <c r="T2125" s="124">
        <f ca="1">SUMPRODUCT(LARGE($T$2119:$T$2124,ROW(INDIRECT("T1:T"&amp;Z17))))</f>
        <v>250</v>
      </c>
      <c r="U2125" s="125"/>
      <c r="V2125" s="120"/>
      <c r="W2125" s="111"/>
    </row>
    <row r="2126" spans="1:24" ht="24.75" customHeight="1">
      <c r="A2126" s="135" t="s">
        <v>180</v>
      </c>
      <c r="B2126" s="136"/>
      <c r="C2126" s="136"/>
      <c r="D2126" s="136"/>
      <c r="E2126" s="136"/>
      <c r="F2126" s="136"/>
      <c r="G2126" s="136"/>
      <c r="H2126" s="136"/>
      <c r="I2126" s="136"/>
      <c r="J2126" s="136"/>
      <c r="K2126" s="136"/>
      <c r="L2126" s="136"/>
      <c r="M2126" s="136"/>
      <c r="N2126" s="136"/>
      <c r="O2126" s="136"/>
      <c r="P2126" s="136"/>
      <c r="Q2126" s="136"/>
      <c r="R2126" s="136"/>
      <c r="S2126" s="136"/>
      <c r="T2126" s="136"/>
      <c r="U2126" s="137"/>
      <c r="V2126" s="120"/>
      <c r="W2126" s="111"/>
    </row>
    <row r="2127" spans="1:24" ht="18.75">
      <c r="A2127" s="28">
        <v>1</v>
      </c>
      <c r="B2127" s="80"/>
      <c r="C2127" s="28"/>
      <c r="D2127" s="28"/>
      <c r="E2127" s="17">
        <f>IF((C2127&lt;=7),VLOOKUP(D2127,'7 лет'!$M$5:$N$78,2),IF((C2127=8),VLOOKUP(D2127,'8 лет'!$M$5:$N$78,2),IF((C2127=9),VLOOKUP(D2127,'9 лет'!$M$5:$N$78,2),IF((C2127=10),VLOOKUP(D2127,'10 лет'!$M$5:$N$78,2),IF((C2127=11),VLOOKUP(D2127,'11 лет'!$M$5:$N$78,2),IF((C2127=12),VLOOKUP(D2127,'12 лет'!$O$5:$P$78,2),IF((C2127=13),VLOOKUP(D2127,'13 лет'!$O$5:$P$78,2),IF((C2127=14),VLOOKUP(D2127,'14 лет'!$O$5:$P$78,2),IF((C2127=15),VLOOKUP(D2127,'15 лет'!$O$5:$P$78,2),IF((C2127=16),VLOOKUP(D2127,'16 лет'!$O$5:$P$78,2),IF((C2127=17),VLOOKUP(D2127,'17 лет'!$O$5:$P$78,2))))))))))))</f>
        <v>0</v>
      </c>
      <c r="F2127" s="28"/>
      <c r="G2127" s="17">
        <f>IF((C2127&lt;=7),VLOOKUP(F2127,'7 лет'!$O$5:$P$79,2),IF((C2127=8),VLOOKUP(F2127,'8 лет'!$O$5:$P$79,2),IF((C2127=9),VLOOKUP(F2127,'9 лет'!$O$5:$P$79,2),IF((C2127=10),VLOOKUP(F2127,'10 лет'!$O$5:$P$79,2),IF((C2127=11),VLOOKUP(F2127,'11 лет'!$O$5:$P$79,2),IF((C2127=12),VLOOKUP(F2127,'12 лет'!$Q$5:$R$79,2),IF((C2127=13),VLOOKUP(F2127,'13 лет'!$Q$5:$R$79,2),IF((C2127=14),VLOOKUP(F2127,'14 лет'!$Q$5:$R$79,2),IF((C2127=15),VLOOKUP(F2127,'15 лет'!$Q$5:$R$79,2),IF((C2127=16),VLOOKUP(F2127,'16 лет'!$Q$5:$R$79,2),IF((C2127=17),VLOOKUP(F2127,'17 лет'!$Q$5:$R$79,2))))))))))))</f>
        <v>0</v>
      </c>
      <c r="H2127" s="28"/>
      <c r="I2127" s="17">
        <f>IF((C2127&lt;=7),VLOOKUP(H2127,'7 лет'!$Q$5:$R$79,2),IF((C2127=8),VLOOKUP(H2127,'8 лет'!$Q$5:$R$79,2),IF((C2127=9),VLOOKUP(H2127,'9 лет'!$Q$5:$R$79,2),IF((C2127=10),VLOOKUP(H2127,'10 лет'!$Q$5:$R$79,2),IF((C2127=11),VLOOKUP(H2127,'11 лет'!$Q$5:$R$79,2),IF((C2127=12),VLOOKUP(H2127,'12 лет'!$S$5:$T$79,2),IF((C2127=13),VLOOKUP(H2127,'13 лет'!$S$5:$T$79,2),IF((C2127=14),VLOOKUP(H2127,'14 лет'!$S$5:$T$79,2),IF((C2127=15),VLOOKUP(H2127,'15 лет'!$S$5:$T$79,2),IF((C2127=16),VLOOKUP(H2127,'16 лет'!$S$5:$T$79,2),IF((C2127=17),VLOOKUP(H2127,'17 лет'!$S$5:$T$79,2))))))))))))</f>
        <v>0</v>
      </c>
      <c r="J2127" s="28"/>
      <c r="K2127" s="17">
        <f>IF((C2127&lt;=7),VLOOKUP(J2127,'7 лет'!$S$5:$T$79,2),IF((C2127=8),VLOOKUP(J2127,'8 лет'!$S$5:$T$79,2),IF((C2127=9),VLOOKUP(J2127,'9 лет'!$S$5:$T$79,2),IF((C2127=10),VLOOKUP(J2127,'10 лет'!$S$5:$T$79,2),IF((C2127=11),VLOOKUP(J2127,'11 лет'!$S$5:$T$79,2),IF((C2127=12),VLOOKUP(J2127,'12 лет'!$U$5:$V$79,2),IF((C2127=13),VLOOKUP(J2127,'13 лет'!$U$5:$V$79,2),IF((C2127=14),VLOOKUP(J2127,'14 лет'!$U$5:$V$79,2),IF(C2127&gt;=15,"0")))))))))</f>
        <v>0</v>
      </c>
      <c r="L2127" s="28"/>
      <c r="M2127" s="17" t="str">
        <f>IF((C2127=12),VLOOKUP(L2127,'12 лет'!$W$5:$X$85,2),IF((C2127=13),VLOOKUP(L2127,'13 лет'!$W$5:$X$84,2),IF((C2127=14),VLOOKUP(L2127,'14 лет'!$W$5:$X$82,2),IF((C2127=15),VLOOKUP(L2127,'15 лет'!$U$5:$V$82,2),IF((C2127=16),VLOOKUP(L2127,'16 лет'!$U$5:$V$78,2),IF((C2127=17),VLOOKUP(L2127,'17 лет'!$U$5:$V$78,2),IF(C2127&lt;12,"0")))))))</f>
        <v>0</v>
      </c>
      <c r="N2127" s="28"/>
      <c r="O2127" s="17" t="str">
        <f>IF((C2127=15),VLOOKUP(N2127,'15 лет'!$W$5:$X$115,2),IF((C2127=16),VLOOKUP(N2127,'16 лет'!$W$5:$X$113,2),IF((C2127=17),VLOOKUP(N2127,'17 лет'!$W$5:$X$113,2),IF(C2127&lt;15,"0"))))</f>
        <v>0</v>
      </c>
      <c r="P2127" s="11"/>
      <c r="Q2127" s="17">
        <f>IF((C2127&lt;=7),VLOOKUP(P2127,'7 лет'!$U$5:$V$79,2),IF((C2127=8),VLOOKUP(P2127,'8 лет'!$U$5:$V$79,2),IF((C2127=9),VLOOKUP(P2127,'9 лет'!$U$5:$V$79,2),IF((C2127=10),VLOOKUP(P2127,'10 лет'!$U$5:$V$79,2),IF((C2127=11),VLOOKUP(P2127,'11 лет'!$U$5:$V$79,2),IF((C2127=12),VLOOKUP(P2127,'12 лет'!$Y$5:$Z$79,2),IF((C2127=13),VLOOKUP(P2127,'13 лет'!$Y$5:$Z$79,2),IF((C2127=14),VLOOKUP(P2127,'14 лет'!$Y$5:$Z$79,2),IF((C2127=15),VLOOKUP(P2127,'15 лет'!$Y$5:$Z$79,2),IF((C2127=16),VLOOKUP(P2127,'16 лет'!$Y$5:$Z$79,2),IF((C2127=17),VLOOKUP(P2127,'17 лет'!$Y$5:$Z$79,2))))))))))))</f>
        <v>35</v>
      </c>
      <c r="R2127" s="28"/>
      <c r="S2127" s="17">
        <f>IF((C2127&lt;=7),VLOOKUP(R2127,'7 лет'!$W$5:$X$79,2),IF((C2127=8),VLOOKUP(R2127,'8 лет'!$W$5:$X$79,2),IF((C2127=9),VLOOKUP(R2127,'9 лет'!$W$5:$X$79,2),IF((C2127=10),VLOOKUP(R2127,'10 лет'!$W$5:$X$79,2),IF((C2127=11),VLOOKUP(R2127,'11 лет'!$W$5:$X$79,2),IF((C2127=12),VLOOKUP(R2127,'12 лет'!$AA$5:$AB$79,2),IF((C2127=13),VLOOKUP(R2127,'13 лет'!$AA$5:$AB$79,2),IF((C2127=14),VLOOKUP(R2127,'14 лет'!$AA$5:$AB$79,2),IF((C2127=15),VLOOKUP(R2127,'15 лет'!$AA$5:$AB$79,2),IF((C2127=16),VLOOKUP(R2127,'16 лет'!$AA$5:$AB$79,2),IF((C2127=17),VLOOKUP(R2127,'17 лет'!$AA$5:$AB$79,2))))))))))))</f>
        <v>0</v>
      </c>
      <c r="T2127" s="35">
        <f t="shared" ref="T2127:T2132" si="101">SUM(E2127+G2127+I2127+K2127+M2127+O2127+Q2127+S2127)</f>
        <v>35</v>
      </c>
      <c r="U2127" s="4">
        <f>'Личное первенство девушки'!U313</f>
        <v>7</v>
      </c>
      <c r="V2127" s="120"/>
      <c r="W2127" s="111"/>
      <c r="X2127" t="str">
        <f>P2114</f>
        <v>Субъект РФ 51</v>
      </c>
    </row>
    <row r="2128" spans="1:24" ht="18.75">
      <c r="A2128" s="28">
        <v>2</v>
      </c>
      <c r="B2128" s="80"/>
      <c r="C2128" s="28"/>
      <c r="D2128" s="28"/>
      <c r="E2128" s="17">
        <f>IF((C2128&lt;=7),VLOOKUP(D2128,'7 лет'!$M$5:$N$78,2),IF((C2128=8),VLOOKUP(D2128,'8 лет'!$M$5:$N$78,2),IF((C2128=9),VLOOKUP(D2128,'9 лет'!$M$5:$N$78,2),IF((C2128=10),VLOOKUP(D2128,'10 лет'!$M$5:$N$78,2),IF((C2128=11),VLOOKUP(D2128,'11 лет'!$M$5:$N$78,2),IF((C2128=12),VLOOKUP(D2128,'12 лет'!$O$5:$P$78,2),IF((C2128=13),VLOOKUP(D2128,'13 лет'!$O$5:$P$78,2),IF((C2128=14),VLOOKUP(D2128,'14 лет'!$O$5:$P$78,2),IF((C2128=15),VLOOKUP(D2128,'15 лет'!$O$5:$P$78,2),IF((C2128=16),VLOOKUP(D2128,'16 лет'!$O$5:$P$78,2),IF((C2128=17),VLOOKUP(D2128,'17 лет'!$O$5:$P$78,2))))))))))))</f>
        <v>0</v>
      </c>
      <c r="F2128" s="28"/>
      <c r="G2128" s="17">
        <f>IF((C2128&lt;=7),VLOOKUP(F2128,'7 лет'!$O$5:$P$79,2),IF((C2128=8),VLOOKUP(F2128,'8 лет'!$O$5:$P$79,2),IF((C2128=9),VLOOKUP(F2128,'9 лет'!$O$5:$P$79,2),IF((C2128=10),VLOOKUP(F2128,'10 лет'!$O$5:$P$79,2),IF((C2128=11),VLOOKUP(F2128,'11 лет'!$O$5:$P$79,2),IF((C2128=12),VLOOKUP(F2128,'12 лет'!$Q$5:$R$79,2),IF((C2128=13),VLOOKUP(F2128,'13 лет'!$Q$5:$R$79,2),IF((C2128=14),VLOOKUP(F2128,'14 лет'!$Q$5:$R$79,2),IF((C2128=15),VLOOKUP(F2128,'15 лет'!$Q$5:$R$79,2),IF((C2128=16),VLOOKUP(F2128,'16 лет'!$Q$5:$R$79,2),IF((C2128=17),VLOOKUP(F2128,'17 лет'!$Q$5:$R$79,2))))))))))))</f>
        <v>0</v>
      </c>
      <c r="H2128" s="28"/>
      <c r="I2128" s="17">
        <f>IF((C2128&lt;=7),VLOOKUP(H2128,'7 лет'!$Q$5:$R$79,2),IF((C2128=8),VLOOKUP(H2128,'8 лет'!$Q$5:$R$79,2),IF((C2128=9),VLOOKUP(H2128,'9 лет'!$Q$5:$R$79,2),IF((C2128=10),VLOOKUP(H2128,'10 лет'!$Q$5:$R$79,2),IF((C2128=11),VLOOKUP(H2128,'11 лет'!$Q$5:$R$79,2),IF((C2128=12),VLOOKUP(H2128,'12 лет'!$S$5:$T$79,2),IF((C2128=13),VLOOKUP(H2128,'13 лет'!$S$5:$T$79,2),IF((C2128=14),VLOOKUP(H2128,'14 лет'!$S$5:$T$79,2),IF((C2128=15),VLOOKUP(H2128,'15 лет'!$S$5:$T$79,2),IF((C2128=16),VLOOKUP(H2128,'16 лет'!$S$5:$T$79,2),IF((C2128=17),VLOOKUP(H2128,'17 лет'!$S$5:$T$79,2))))))))))))</f>
        <v>0</v>
      </c>
      <c r="J2128" s="28"/>
      <c r="K2128" s="17">
        <f>IF((C2128&lt;=7),VLOOKUP(J2128,'7 лет'!$S$5:$T$79,2),IF((C2128=8),VLOOKUP(J2128,'8 лет'!$S$5:$T$79,2),IF((C2128=9),VLOOKUP(J2128,'9 лет'!$S$5:$T$79,2),IF((C2128=10),VLOOKUP(J2128,'10 лет'!$S$5:$T$79,2),IF((C2128=11),VLOOKUP(J2128,'11 лет'!$S$5:$T$79,2),IF((C2128=12),VLOOKUP(J2128,'12 лет'!$U$5:$V$79,2),IF((C2128=13),VLOOKUP(J2128,'13 лет'!$U$5:$V$79,2),IF((C2128=14),VLOOKUP(J2128,'14 лет'!$U$5:$V$79,2),IF(C2128&gt;=15,"0")))))))))</f>
        <v>0</v>
      </c>
      <c r="L2128" s="28"/>
      <c r="M2128" s="17" t="str">
        <f>IF((C2128=12),VLOOKUP(L2128,'12 лет'!$W$5:$X$85,2),IF((C2128=13),VLOOKUP(L2128,'13 лет'!$W$5:$X$84,2),IF((C2128=14),VLOOKUP(L2128,'14 лет'!$W$5:$X$82,2),IF((C2128=15),VLOOKUP(L2128,'15 лет'!$U$5:$V$82,2),IF((C2128=16),VLOOKUP(L2128,'16 лет'!$U$5:$V$78,2),IF((C2128=17),VLOOKUP(L2128,'17 лет'!$U$5:$V$78,2),IF(C2128&lt;12,"0")))))))</f>
        <v>0</v>
      </c>
      <c r="N2128" s="28"/>
      <c r="O2128" s="17" t="str">
        <f>IF((C2128=15),VLOOKUP(N2128,'15 лет'!$W$5:$X$115,2),IF((C2128=16),VLOOKUP(N2128,'16 лет'!$W$5:$X$113,2),IF((C2128=17),VLOOKUP(N2128,'17 лет'!$W$5:$X$113,2),IF(C2128&lt;15,"0"))))</f>
        <v>0</v>
      </c>
      <c r="P2128" s="11"/>
      <c r="Q2128" s="17">
        <f>IF((C2128&lt;=7),VLOOKUP(P2128,'7 лет'!$U$5:$V$79,2),IF((C2128=8),VLOOKUP(P2128,'8 лет'!$U$5:$V$79,2),IF((C2128=9),VLOOKUP(P2128,'9 лет'!$U$5:$V$79,2),IF((C2128=10),VLOOKUP(P2128,'10 лет'!$U$5:$V$79,2),IF((C2128=11),VLOOKUP(P2128,'11 лет'!$U$5:$V$79,2),IF((C2128=12),VLOOKUP(P2128,'12 лет'!$Y$5:$Z$79,2),IF((C2128=13),VLOOKUP(P2128,'13 лет'!$Y$5:$Z$79,2),IF((C2128=14),VLOOKUP(P2128,'14 лет'!$Y$5:$Z$79,2),IF((C2128=15),VLOOKUP(P2128,'15 лет'!$Y$5:$Z$79,2),IF((C2128=16),VLOOKUP(P2128,'16 лет'!$Y$5:$Z$79,2),IF((C2128=17),VLOOKUP(P2128,'17 лет'!$Y$5:$Z$79,2))))))))))))</f>
        <v>35</v>
      </c>
      <c r="R2128" s="28"/>
      <c r="S2128" s="17">
        <f>IF((C2128&lt;=7),VLOOKUP(R2128,'7 лет'!$W$5:$X$79,2),IF((C2128=8),VLOOKUP(R2128,'8 лет'!$W$5:$X$79,2),IF((C2128=9),VLOOKUP(R2128,'9 лет'!$W$5:$X$79,2),IF((C2128=10),VLOOKUP(R2128,'10 лет'!$W$5:$X$79,2),IF((C2128=11),VLOOKUP(R2128,'11 лет'!$W$5:$X$79,2),IF((C2128=12),VLOOKUP(R2128,'12 лет'!$AA$5:$AB$79,2),IF((C2128=13),VLOOKUP(R2128,'13 лет'!$AA$5:$AB$79,2),IF((C2128=14),VLOOKUP(R2128,'14 лет'!$AA$5:$AB$79,2),IF((C2128=15),VLOOKUP(R2128,'15 лет'!$AA$5:$AB$79,2),IF((C2128=16),VLOOKUP(R2128,'16 лет'!$AA$5:$AB$79,2),IF((C2128=17),VLOOKUP(R2128,'17 лет'!$AA$5:$AB$79,2))))))))))))</f>
        <v>0</v>
      </c>
      <c r="T2128" s="35">
        <f t="shared" si="101"/>
        <v>35</v>
      </c>
      <c r="U2128" s="4">
        <f>'Личное первенство девушки'!U314</f>
        <v>7</v>
      </c>
      <c r="V2128" s="120"/>
      <c r="W2128" s="111"/>
      <c r="X2128" t="str">
        <f>P2114</f>
        <v>Субъект РФ 51</v>
      </c>
    </row>
    <row r="2129" spans="1:24" ht="18.75">
      <c r="A2129" s="28">
        <v>3</v>
      </c>
      <c r="B2129" s="80"/>
      <c r="C2129" s="28"/>
      <c r="D2129" s="28"/>
      <c r="E2129" s="17">
        <f>IF((C2129&lt;=7),VLOOKUP(D2129,'7 лет'!$M$5:$N$78,2),IF((C2129=8),VLOOKUP(D2129,'8 лет'!$M$5:$N$78,2),IF((C2129=9),VLOOKUP(D2129,'9 лет'!$M$5:$N$78,2),IF((C2129=10),VLOOKUP(D2129,'10 лет'!$M$5:$N$78,2),IF((C2129=11),VLOOKUP(D2129,'11 лет'!$M$5:$N$78,2),IF((C2129=12),VLOOKUP(D2129,'12 лет'!$O$5:$P$78,2),IF((C2129=13),VLOOKUP(D2129,'13 лет'!$O$5:$P$78,2),IF((C2129=14),VLOOKUP(D2129,'14 лет'!$O$5:$P$78,2),IF((C2129=15),VLOOKUP(D2129,'15 лет'!$O$5:$P$78,2),IF((C2129=16),VLOOKUP(D2129,'16 лет'!$O$5:$P$78,2),IF((C2129=17),VLOOKUP(D2129,'17 лет'!$O$5:$P$78,2))))))))))))</f>
        <v>0</v>
      </c>
      <c r="F2129" s="28"/>
      <c r="G2129" s="17">
        <f>IF((C2129&lt;=7),VLOOKUP(F2129,'7 лет'!$O$5:$P$79,2),IF((C2129=8),VLOOKUP(F2129,'8 лет'!$O$5:$P$79,2),IF((C2129=9),VLOOKUP(F2129,'9 лет'!$O$5:$P$79,2),IF((C2129=10),VLOOKUP(F2129,'10 лет'!$O$5:$P$79,2),IF((C2129=11),VLOOKUP(F2129,'11 лет'!$O$5:$P$79,2),IF((C2129=12),VLOOKUP(F2129,'12 лет'!$Q$5:$R$79,2),IF((C2129=13),VLOOKUP(F2129,'13 лет'!$Q$5:$R$79,2),IF((C2129=14),VLOOKUP(F2129,'14 лет'!$Q$5:$R$79,2),IF((C2129=15),VLOOKUP(F2129,'15 лет'!$Q$5:$R$79,2),IF((C2129=16),VLOOKUP(F2129,'16 лет'!$Q$5:$R$79,2),IF((C2129=17),VLOOKUP(F2129,'17 лет'!$Q$5:$R$79,2))))))))))))</f>
        <v>0</v>
      </c>
      <c r="H2129" s="28"/>
      <c r="I2129" s="17">
        <f>IF((C2129&lt;=7),VLOOKUP(H2129,'7 лет'!$Q$5:$R$79,2),IF((C2129=8),VLOOKUP(H2129,'8 лет'!$Q$5:$R$79,2),IF((C2129=9),VLOOKUP(H2129,'9 лет'!$Q$5:$R$79,2),IF((C2129=10),VLOOKUP(H2129,'10 лет'!$Q$5:$R$79,2),IF((C2129=11),VLOOKUP(H2129,'11 лет'!$Q$5:$R$79,2),IF((C2129=12),VLOOKUP(H2129,'12 лет'!$S$5:$T$79,2),IF((C2129=13),VLOOKUP(H2129,'13 лет'!$S$5:$T$79,2),IF((C2129=14),VLOOKUP(H2129,'14 лет'!$S$5:$T$79,2),IF((C2129=15),VLOOKUP(H2129,'15 лет'!$S$5:$T$79,2),IF((C2129=16),VLOOKUP(H2129,'16 лет'!$S$5:$T$79,2),IF((C2129=17),VLOOKUP(H2129,'17 лет'!$S$5:$T$79,2))))))))))))</f>
        <v>0</v>
      </c>
      <c r="J2129" s="28"/>
      <c r="K2129" s="17">
        <f>IF((C2129&lt;=7),VLOOKUP(J2129,'7 лет'!$S$5:$T$79,2),IF((C2129=8),VLOOKUP(J2129,'8 лет'!$S$5:$T$79,2),IF((C2129=9),VLOOKUP(J2129,'9 лет'!$S$5:$T$79,2),IF((C2129=10),VLOOKUP(J2129,'10 лет'!$S$5:$T$79,2),IF((C2129=11),VLOOKUP(J2129,'11 лет'!$S$5:$T$79,2),IF((C2129=12),VLOOKUP(J2129,'12 лет'!$U$5:$V$79,2),IF((C2129=13),VLOOKUP(J2129,'13 лет'!$U$5:$V$79,2),IF((C2129=14),VLOOKUP(J2129,'14 лет'!$U$5:$V$79,2),IF(C2129&gt;=15,"0")))))))))</f>
        <v>0</v>
      </c>
      <c r="L2129" s="28"/>
      <c r="M2129" s="17" t="str">
        <f>IF((C2129=12),VLOOKUP(L2129,'12 лет'!$W$5:$X$85,2),IF((C2129=13),VLOOKUP(L2129,'13 лет'!$W$5:$X$84,2),IF((C2129=14),VLOOKUP(L2129,'14 лет'!$W$5:$X$82,2),IF((C2129=15),VLOOKUP(L2129,'15 лет'!$U$5:$V$82,2),IF((C2129=16),VLOOKUP(L2129,'16 лет'!$U$5:$V$78,2),IF((C2129=17),VLOOKUP(L2129,'17 лет'!$U$5:$V$78,2),IF(C2129&lt;12,"0")))))))</f>
        <v>0</v>
      </c>
      <c r="N2129" s="28"/>
      <c r="O2129" s="17" t="str">
        <f>IF((C2129=15),VLOOKUP(N2129,'15 лет'!$W$5:$X$115,2),IF((C2129=16),VLOOKUP(N2129,'16 лет'!$W$5:$X$113,2),IF((C2129=17),VLOOKUP(N2129,'17 лет'!$W$5:$X$113,2),IF(C2129&lt;15,"0"))))</f>
        <v>0</v>
      </c>
      <c r="P2129" s="11"/>
      <c r="Q2129" s="17">
        <f>IF((C2129&lt;=7),VLOOKUP(P2129,'7 лет'!$U$5:$V$79,2),IF((C2129=8),VLOOKUP(P2129,'8 лет'!$U$5:$V$79,2),IF((C2129=9),VLOOKUP(P2129,'9 лет'!$U$5:$V$79,2),IF((C2129=10),VLOOKUP(P2129,'10 лет'!$U$5:$V$79,2),IF((C2129=11),VLOOKUP(P2129,'11 лет'!$U$5:$V$79,2),IF((C2129=12),VLOOKUP(P2129,'12 лет'!$Y$5:$Z$79,2),IF((C2129=13),VLOOKUP(P2129,'13 лет'!$Y$5:$Z$79,2),IF((C2129=14),VLOOKUP(P2129,'14 лет'!$Y$5:$Z$79,2),IF((C2129=15),VLOOKUP(P2129,'15 лет'!$Y$5:$Z$79,2),IF((C2129=16),VLOOKUP(P2129,'16 лет'!$Y$5:$Z$79,2),IF((C2129=17),VLOOKUP(P2129,'17 лет'!$Y$5:$Z$79,2))))))))))))</f>
        <v>35</v>
      </c>
      <c r="R2129" s="28"/>
      <c r="S2129" s="17">
        <f>IF((C2129&lt;=7),VLOOKUP(R2129,'7 лет'!$W$5:$X$79,2),IF((C2129=8),VLOOKUP(R2129,'8 лет'!$W$5:$X$79,2),IF((C2129=9),VLOOKUP(R2129,'9 лет'!$W$5:$X$79,2),IF((C2129=10),VLOOKUP(R2129,'10 лет'!$W$5:$X$79,2),IF((C2129=11),VLOOKUP(R2129,'11 лет'!$W$5:$X$79,2),IF((C2129=12),VLOOKUP(R2129,'12 лет'!$AA$5:$AB$79,2),IF((C2129=13),VLOOKUP(R2129,'13 лет'!$AA$5:$AB$79,2),IF((C2129=14),VLOOKUP(R2129,'14 лет'!$AA$5:$AB$79,2),IF((C2129=15),VLOOKUP(R2129,'15 лет'!$AA$5:$AB$79,2),IF((C2129=16),VLOOKUP(R2129,'16 лет'!$AA$5:$AB$79,2),IF((C2129=17),VLOOKUP(R2129,'17 лет'!$AA$5:$AB$79,2))))))))))))</f>
        <v>0</v>
      </c>
      <c r="T2129" s="35">
        <f t="shared" si="101"/>
        <v>35</v>
      </c>
      <c r="U2129" s="4">
        <f>'Личное первенство девушки'!U315</f>
        <v>7</v>
      </c>
      <c r="V2129" s="120"/>
      <c r="W2129" s="111"/>
      <c r="X2129" t="str">
        <f>P2114</f>
        <v>Субъект РФ 51</v>
      </c>
    </row>
    <row r="2130" spans="1:24" ht="18.75">
      <c r="A2130" s="28">
        <v>4</v>
      </c>
      <c r="B2130" s="80"/>
      <c r="C2130" s="28"/>
      <c r="D2130" s="28"/>
      <c r="E2130" s="17">
        <f>IF((C2130&lt;=7),VLOOKUP(D2130,'7 лет'!$M$5:$N$78,2),IF((C2130=8),VLOOKUP(D2130,'8 лет'!$M$5:$N$78,2),IF((C2130=9),VLOOKUP(D2130,'9 лет'!$M$5:$N$78,2),IF((C2130=10),VLOOKUP(D2130,'10 лет'!$M$5:$N$78,2),IF((C2130=11),VLOOKUP(D2130,'11 лет'!$M$5:$N$78,2),IF((C2130=12),VLOOKUP(D2130,'12 лет'!$O$5:$P$78,2),IF((C2130=13),VLOOKUP(D2130,'13 лет'!$O$5:$P$78,2),IF((C2130=14),VLOOKUP(D2130,'14 лет'!$O$5:$P$78,2),IF((C2130=15),VLOOKUP(D2130,'15 лет'!$O$5:$P$78,2),IF((C2130=16),VLOOKUP(D2130,'16 лет'!$O$5:$P$78,2),IF((C2130=17),VLOOKUP(D2130,'17 лет'!$O$5:$P$78,2))))))))))))</f>
        <v>0</v>
      </c>
      <c r="F2130" s="28"/>
      <c r="G2130" s="17">
        <f>IF((C2130&lt;=7),VLOOKUP(F2130,'7 лет'!$O$5:$P$79,2),IF((C2130=8),VLOOKUP(F2130,'8 лет'!$O$5:$P$79,2),IF((C2130=9),VLOOKUP(F2130,'9 лет'!$O$5:$P$79,2),IF((C2130=10),VLOOKUP(F2130,'10 лет'!$O$5:$P$79,2),IF((C2130=11),VLOOKUP(F2130,'11 лет'!$O$5:$P$79,2),IF((C2130=12),VLOOKUP(F2130,'12 лет'!$Q$5:$R$79,2),IF((C2130=13),VLOOKUP(F2130,'13 лет'!$Q$5:$R$79,2),IF((C2130=14),VLOOKUP(F2130,'14 лет'!$Q$5:$R$79,2),IF((C2130=15),VLOOKUP(F2130,'15 лет'!$Q$5:$R$79,2),IF((C2130=16),VLOOKUP(F2130,'16 лет'!$Q$5:$R$79,2),IF((C2130=17),VLOOKUP(F2130,'17 лет'!$Q$5:$R$79,2))))))))))))</f>
        <v>0</v>
      </c>
      <c r="H2130" s="28"/>
      <c r="I2130" s="17">
        <f>IF((C2130&lt;=7),VLOOKUP(H2130,'7 лет'!$Q$5:$R$79,2),IF((C2130=8),VLOOKUP(H2130,'8 лет'!$Q$5:$R$79,2),IF((C2130=9),VLOOKUP(H2130,'9 лет'!$Q$5:$R$79,2),IF((C2130=10),VLOOKUP(H2130,'10 лет'!$Q$5:$R$79,2),IF((C2130=11),VLOOKUP(H2130,'11 лет'!$Q$5:$R$79,2),IF((C2130=12),VLOOKUP(H2130,'12 лет'!$S$5:$T$79,2),IF((C2130=13),VLOOKUP(H2130,'13 лет'!$S$5:$T$79,2),IF((C2130=14),VLOOKUP(H2130,'14 лет'!$S$5:$T$79,2),IF((C2130=15),VLOOKUP(H2130,'15 лет'!$S$5:$T$79,2),IF((C2130=16),VLOOKUP(H2130,'16 лет'!$S$5:$T$79,2),IF((C2130=17),VLOOKUP(H2130,'17 лет'!$S$5:$T$79,2))))))))))))</f>
        <v>0</v>
      </c>
      <c r="J2130" s="28"/>
      <c r="K2130" s="17">
        <f>IF((C2130&lt;=7),VLOOKUP(J2130,'7 лет'!$S$5:$T$79,2),IF((C2130=8),VLOOKUP(J2130,'8 лет'!$S$5:$T$79,2),IF((C2130=9),VLOOKUP(J2130,'9 лет'!$S$5:$T$79,2),IF((C2130=10),VLOOKUP(J2130,'10 лет'!$S$5:$T$79,2),IF((C2130=11),VLOOKUP(J2130,'11 лет'!$S$5:$T$79,2),IF((C2130=12),VLOOKUP(J2130,'12 лет'!$U$5:$V$79,2),IF((C2130=13),VLOOKUP(J2130,'13 лет'!$U$5:$V$79,2),IF((C2130=14),VLOOKUP(J2130,'14 лет'!$U$5:$V$79,2),IF(C2130&gt;=15,"0")))))))))</f>
        <v>0</v>
      </c>
      <c r="L2130" s="28"/>
      <c r="M2130" s="17" t="str">
        <f>IF((C2130=12),VLOOKUP(L2130,'12 лет'!$W$5:$X$85,2),IF((C2130=13),VLOOKUP(L2130,'13 лет'!$W$5:$X$84,2),IF((C2130=14),VLOOKUP(L2130,'14 лет'!$W$5:$X$82,2),IF((C2130=15),VLOOKUP(L2130,'15 лет'!$U$5:$V$82,2),IF((C2130=16),VLOOKUP(L2130,'16 лет'!$U$5:$V$78,2),IF((C2130=17),VLOOKUP(L2130,'17 лет'!$U$5:$V$78,2),IF(C2130&lt;12,"0")))))))</f>
        <v>0</v>
      </c>
      <c r="N2130" s="28"/>
      <c r="O2130" s="17" t="str">
        <f>IF((C2130=15),VLOOKUP(N2130,'15 лет'!$W$5:$X$115,2),IF((C2130=16),VLOOKUP(N2130,'16 лет'!$W$5:$X$113,2),IF((C2130=17),VLOOKUP(N2130,'17 лет'!$W$5:$X$113,2),IF(C2130&lt;15,"0"))))</f>
        <v>0</v>
      </c>
      <c r="P2130" s="11"/>
      <c r="Q2130" s="17">
        <f>IF((C2130&lt;=7),VLOOKUP(P2130,'7 лет'!$U$5:$V$79,2),IF((C2130=8),VLOOKUP(P2130,'8 лет'!$U$5:$V$79,2),IF((C2130=9),VLOOKUP(P2130,'9 лет'!$U$5:$V$79,2),IF((C2130=10),VLOOKUP(P2130,'10 лет'!$U$5:$V$79,2),IF((C2130=11),VLOOKUP(P2130,'11 лет'!$U$5:$V$79,2),IF((C2130=12),VLOOKUP(P2130,'12 лет'!$Y$5:$Z$79,2),IF((C2130=13),VLOOKUP(P2130,'13 лет'!$Y$5:$Z$79,2),IF((C2130=14),VLOOKUP(P2130,'14 лет'!$Y$5:$Z$79,2),IF((C2130=15),VLOOKUP(P2130,'15 лет'!$Y$5:$Z$79,2),IF((C2130=16),VLOOKUP(P2130,'16 лет'!$Y$5:$Z$79,2),IF((C2130=17),VLOOKUP(P2130,'17 лет'!$Y$5:$Z$79,2))))))))))))</f>
        <v>35</v>
      </c>
      <c r="R2130" s="28"/>
      <c r="S2130" s="17">
        <f>IF((C2130&lt;=7),VLOOKUP(R2130,'7 лет'!$W$5:$X$79,2),IF((C2130=8),VLOOKUP(R2130,'8 лет'!$W$5:$X$79,2),IF((C2130=9),VLOOKUP(R2130,'9 лет'!$W$5:$X$79,2),IF((C2130=10),VLOOKUP(R2130,'10 лет'!$W$5:$X$79,2),IF((C2130=11),VLOOKUP(R2130,'11 лет'!$W$5:$X$79,2),IF((C2130=12),VLOOKUP(R2130,'12 лет'!$AA$5:$AB$79,2),IF((C2130=13),VLOOKUP(R2130,'13 лет'!$AA$5:$AB$79,2),IF((C2130=14),VLOOKUP(R2130,'14 лет'!$AA$5:$AB$79,2),IF((C2130=15),VLOOKUP(R2130,'15 лет'!$AA$5:$AB$79,2),IF((C2130=16),VLOOKUP(R2130,'16 лет'!$AA$5:$AB$79,2),IF((C2130=17),VLOOKUP(R2130,'17 лет'!$AA$5:$AB$79,2))))))))))))</f>
        <v>0</v>
      </c>
      <c r="T2130" s="35">
        <f t="shared" si="101"/>
        <v>35</v>
      </c>
      <c r="U2130" s="4">
        <f>'Личное первенство девушки'!U316</f>
        <v>7</v>
      </c>
      <c r="V2130" s="120"/>
      <c r="W2130" s="111"/>
      <c r="X2130" t="str">
        <f>P2114</f>
        <v>Субъект РФ 51</v>
      </c>
    </row>
    <row r="2131" spans="1:24" ht="18.75">
      <c r="A2131" s="28">
        <v>5</v>
      </c>
      <c r="B2131" s="84"/>
      <c r="C2131" s="30"/>
      <c r="D2131" s="14"/>
      <c r="E2131" s="17">
        <f>IF((C2131&lt;=7),VLOOKUP(D2131,'7 лет'!$M$5:$N$78,2),IF((C2131=8),VLOOKUP(D2131,'8 лет'!$M$5:$N$78,2),IF((C2131=9),VLOOKUP(D2131,'9 лет'!$M$5:$N$78,2),IF((C2131=10),VLOOKUP(D2131,'10 лет'!$M$5:$N$78,2),IF((C2131=11),VLOOKUP(D2131,'11 лет'!$M$5:$N$78,2),IF((C2131=12),VLOOKUP(D2131,'12 лет'!$O$5:$P$78,2),IF((C2131=13),VLOOKUP(D2131,'13 лет'!$O$5:$P$78,2),IF((C2131=14),VLOOKUP(D2131,'14 лет'!$O$5:$P$78,2),IF((C2131=15),VLOOKUP(D2131,'15 лет'!$O$5:$P$78,2),IF((C2131=16),VLOOKUP(D2131,'16 лет'!$O$5:$P$78,2),IF((C2131=17),VLOOKUP(D2131,'17 лет'!$O$5:$P$78,2))))))))))))</f>
        <v>0</v>
      </c>
      <c r="F2131" s="14"/>
      <c r="G2131" s="17">
        <f>IF((C2131&lt;=7),VLOOKUP(F2131,'7 лет'!$O$5:$P$79,2),IF((C2131=8),VLOOKUP(F2131,'8 лет'!$O$5:$P$79,2),IF((C2131=9),VLOOKUP(F2131,'9 лет'!$O$5:$P$79,2),IF((C2131=10),VLOOKUP(F2131,'10 лет'!$O$5:$P$79,2),IF((C2131=11),VLOOKUP(F2131,'11 лет'!$O$5:$P$79,2),IF((C2131=12),VLOOKUP(F2131,'12 лет'!$Q$5:$R$79,2),IF((C2131=13),VLOOKUP(F2131,'13 лет'!$Q$5:$R$79,2),IF((C2131=14),VLOOKUP(F2131,'14 лет'!$Q$5:$R$79,2),IF((C2131=15),VLOOKUP(F2131,'15 лет'!$Q$5:$R$79,2),IF((C2131=16),VLOOKUP(F2131,'16 лет'!$Q$5:$R$79,2),IF((C2131=17),VLOOKUP(F2131,'17 лет'!$Q$5:$R$79,2))))))))))))</f>
        <v>0</v>
      </c>
      <c r="H2131" s="14"/>
      <c r="I2131" s="17">
        <f>IF((C2131&lt;=7),VLOOKUP(H2131,'7 лет'!$Q$5:$R$79,2),IF((C2131=8),VLOOKUP(H2131,'8 лет'!$Q$5:$R$79,2),IF((C2131=9),VLOOKUP(H2131,'9 лет'!$Q$5:$R$79,2),IF((C2131=10),VLOOKUP(H2131,'10 лет'!$Q$5:$R$79,2),IF((C2131=11),VLOOKUP(H2131,'11 лет'!$Q$5:$R$79,2),IF((C2131=12),VLOOKUP(H2131,'12 лет'!$S$5:$T$79,2),IF((C2131=13),VLOOKUP(H2131,'13 лет'!$S$5:$T$79,2),IF((C2131=14),VLOOKUP(H2131,'14 лет'!$S$5:$T$79,2),IF((C2131=15),VLOOKUP(H2131,'15 лет'!$S$5:$T$79,2),IF((C2131=16),VLOOKUP(H2131,'16 лет'!$S$5:$T$79,2),IF((C2131=17),VLOOKUP(H2131,'17 лет'!$S$5:$T$79,2))))))))))))</f>
        <v>0</v>
      </c>
      <c r="J2131" s="14"/>
      <c r="K2131" s="17">
        <f>IF((C2131&lt;=7),VLOOKUP(J2131,'7 лет'!$S$5:$T$79,2),IF((C2131=8),VLOOKUP(J2131,'8 лет'!$S$5:$T$79,2),IF((C2131=9),VLOOKUP(J2131,'9 лет'!$S$5:$T$79,2),IF((C2131=10),VLOOKUP(J2131,'10 лет'!$S$5:$T$79,2),IF((C2131=11),VLOOKUP(J2131,'11 лет'!$S$5:$T$79,2),IF((C2131=12),VLOOKUP(J2131,'12 лет'!$U$5:$V$79,2),IF((C2131=13),VLOOKUP(J2131,'13 лет'!$U$5:$V$79,2),IF((C2131=14),VLOOKUP(J2131,'14 лет'!$U$5:$V$79,2),IF(C2131&gt;=15,"0")))))))))</f>
        <v>0</v>
      </c>
      <c r="L2131" s="28"/>
      <c r="M2131" s="17" t="str">
        <f>IF((C2131=12),VLOOKUP(L2131,'12 лет'!$W$5:$X$85,2),IF((C2131=13),VLOOKUP(L2131,'13 лет'!$W$5:$X$84,2),IF((C2131=14),VLOOKUP(L2131,'14 лет'!$W$5:$X$82,2),IF((C2131=15),VLOOKUP(L2131,'15 лет'!$U$5:$V$82,2),IF((C2131=16),VLOOKUP(L2131,'16 лет'!$U$5:$V$78,2),IF((C2131=17),VLOOKUP(L2131,'17 лет'!$U$5:$V$78,2),IF(C2131&lt;12,"0")))))))</f>
        <v>0</v>
      </c>
      <c r="N2131" s="14"/>
      <c r="O2131" s="17" t="str">
        <f>IF((C2131=15),VLOOKUP(N2131,'15 лет'!$W$5:$X$115,2),IF((C2131=16),VLOOKUP(N2131,'16 лет'!$W$5:$X$113,2),IF((C2131=17),VLOOKUP(N2131,'17 лет'!$W$5:$X$113,2),IF(C2131&lt;15,"0"))))</f>
        <v>0</v>
      </c>
      <c r="P2131" s="14"/>
      <c r="Q2131" s="17">
        <f>IF((C2131&lt;=7),VLOOKUP(P2131,'7 лет'!$U$5:$V$79,2),IF((C2131=8),VLOOKUP(P2131,'8 лет'!$U$5:$V$79,2),IF((C2131=9),VLOOKUP(P2131,'9 лет'!$U$5:$V$79,2),IF((C2131=10),VLOOKUP(P2131,'10 лет'!$U$5:$V$79,2),IF((C2131=11),VLOOKUP(P2131,'11 лет'!$U$5:$V$79,2),IF((C2131=12),VLOOKUP(P2131,'12 лет'!$Y$5:$Z$79,2),IF((C2131=13),VLOOKUP(P2131,'13 лет'!$Y$5:$Z$79,2),IF((C2131=14),VLOOKUP(P2131,'14 лет'!$Y$5:$Z$79,2),IF((C2131=15),VLOOKUP(P2131,'15 лет'!$Y$5:$Z$79,2),IF((C2131=16),VLOOKUP(P2131,'16 лет'!$Y$5:$Z$79,2),IF((C2131=17),VLOOKUP(P2131,'17 лет'!$Y$5:$Z$79,2))))))))))))</f>
        <v>35</v>
      </c>
      <c r="R2131" s="14"/>
      <c r="S2131" s="17">
        <f>IF((C2131&lt;=7),VLOOKUP(R2131,'7 лет'!$W$5:$X$79,2),IF((C2131=8),VLOOKUP(R2131,'8 лет'!$W$5:$X$79,2),IF((C2131=9),VLOOKUP(R2131,'9 лет'!$W$5:$X$79,2),IF((C2131=10),VLOOKUP(R2131,'10 лет'!$W$5:$X$79,2),IF((C2131=11),VLOOKUP(R2131,'11 лет'!$W$5:$X$79,2),IF((C2131=12),VLOOKUP(R2131,'12 лет'!$AA$5:$AB$79,2),IF((C2131=13),VLOOKUP(R2131,'13 лет'!$AA$5:$AB$79,2),IF((C2131=14),VLOOKUP(R2131,'14 лет'!$AA$5:$AB$79,2),IF((C2131=15),VLOOKUP(R2131,'15 лет'!$AA$5:$AB$79,2),IF((C2131=16),VLOOKUP(R2131,'16 лет'!$AA$5:$AB$79,2),IF((C2131=17),VLOOKUP(R2131,'17 лет'!$AA$5:$AB$79,2))))))))))))</f>
        <v>0</v>
      </c>
      <c r="T2131" s="35">
        <f t="shared" si="101"/>
        <v>35</v>
      </c>
      <c r="U2131" s="4">
        <f>'Личное первенство девушки'!U317</f>
        <v>7</v>
      </c>
      <c r="V2131" s="120"/>
      <c r="W2131" s="111"/>
      <c r="X2131" t="str">
        <f>P2114</f>
        <v>Субъект РФ 51</v>
      </c>
    </row>
    <row r="2132" spans="1:24" ht="18.75">
      <c r="A2132" s="28">
        <v>6</v>
      </c>
      <c r="B2132" s="84"/>
      <c r="C2132" s="30"/>
      <c r="D2132" s="14"/>
      <c r="E2132" s="17">
        <f>IF((C2132&lt;=7),VLOOKUP(D2132,'7 лет'!$M$5:$N$78,2),IF((C2132=8),VLOOKUP(D2132,'8 лет'!$M$5:$N$78,2),IF((C2132=9),VLOOKUP(D2132,'9 лет'!$M$5:$N$78,2),IF((C2132=10),VLOOKUP(D2132,'10 лет'!$M$5:$N$78,2),IF((C2132=11),VLOOKUP(D2132,'11 лет'!$M$5:$N$78,2),IF((C2132=12),VLOOKUP(D2132,'12 лет'!$O$5:$P$78,2),IF((C2132=13),VLOOKUP(D2132,'13 лет'!$O$5:$P$78,2),IF((C2132=14),VLOOKUP(D2132,'14 лет'!$O$5:$P$78,2),IF((C2132=15),VLOOKUP(D2132,'15 лет'!$O$5:$P$78,2),IF((C2132=16),VLOOKUP(D2132,'16 лет'!$O$5:$P$78,2),IF((C2132=17),VLOOKUP(D2132,'17 лет'!$O$5:$P$78,2))))))))))))</f>
        <v>0</v>
      </c>
      <c r="F2132" s="14"/>
      <c r="G2132" s="17">
        <f>IF((C2132&lt;=7),VLOOKUP(F2132,'7 лет'!$O$5:$P$79,2),IF((C2132=8),VLOOKUP(F2132,'8 лет'!$O$5:$P$79,2),IF((C2132=9),VLOOKUP(F2132,'9 лет'!$O$5:$P$79,2),IF((C2132=10),VLOOKUP(F2132,'10 лет'!$O$5:$P$79,2),IF((C2132=11),VLOOKUP(F2132,'11 лет'!$O$5:$P$79,2),IF((C2132=12),VLOOKUP(F2132,'12 лет'!$Q$5:$R$79,2),IF((C2132=13),VLOOKUP(F2132,'13 лет'!$Q$5:$R$79,2),IF((C2132=14),VLOOKUP(F2132,'14 лет'!$Q$5:$R$79,2),IF((C2132=15),VLOOKUP(F2132,'15 лет'!$Q$5:$R$79,2),IF((C2132=16),VLOOKUP(F2132,'16 лет'!$Q$5:$R$79,2),IF((C2132=17),VLOOKUP(F2132,'17 лет'!$Q$5:$R$79,2))))))))))))</f>
        <v>0</v>
      </c>
      <c r="H2132" s="14"/>
      <c r="I2132" s="17">
        <f>IF((C2132&lt;=7),VLOOKUP(H2132,'7 лет'!$Q$5:$R$79,2),IF((C2132=8),VLOOKUP(H2132,'8 лет'!$Q$5:$R$79,2),IF((C2132=9),VLOOKUP(H2132,'9 лет'!$Q$5:$R$79,2),IF((C2132=10),VLOOKUP(H2132,'10 лет'!$Q$5:$R$79,2),IF((C2132=11),VLOOKUP(H2132,'11 лет'!$Q$5:$R$79,2),IF((C2132=12),VLOOKUP(H2132,'12 лет'!$S$5:$T$79,2),IF((C2132=13),VLOOKUP(H2132,'13 лет'!$S$5:$T$79,2),IF((C2132=14),VLOOKUP(H2132,'14 лет'!$S$5:$T$79,2),IF((C2132=15),VLOOKUP(H2132,'15 лет'!$S$5:$T$79,2),IF((C2132=16),VLOOKUP(H2132,'16 лет'!$S$5:$T$79,2),IF((C2132=17),VLOOKUP(H2132,'17 лет'!$S$5:$T$79,2))))))))))))</f>
        <v>0</v>
      </c>
      <c r="J2132" s="14"/>
      <c r="K2132" s="17">
        <f>IF((C2132&lt;=7),VLOOKUP(J2132,'7 лет'!$S$5:$T$79,2),IF((C2132=8),VLOOKUP(J2132,'8 лет'!$S$5:$T$79,2),IF((C2132=9),VLOOKUP(J2132,'9 лет'!$S$5:$T$79,2),IF((C2132=10),VLOOKUP(J2132,'10 лет'!$S$5:$T$79,2),IF((C2132=11),VLOOKUP(J2132,'11 лет'!$S$5:$T$79,2),IF((C2132=12),VLOOKUP(J2132,'12 лет'!$U$5:$V$79,2),IF((C2132=13),VLOOKUP(J2132,'13 лет'!$U$5:$V$79,2),IF((C2132=14),VLOOKUP(J2132,'14 лет'!$U$5:$V$79,2),IF(C2132&gt;=15,"0")))))))))</f>
        <v>0</v>
      </c>
      <c r="L2132" s="28"/>
      <c r="M2132" s="17" t="str">
        <f>IF((C2132=12),VLOOKUP(L2132,'12 лет'!$W$5:$X$85,2),IF((C2132=13),VLOOKUP(L2132,'13 лет'!$W$5:$X$84,2),IF((C2132=14),VLOOKUP(L2132,'14 лет'!$W$5:$X$82,2),IF((C2132=15),VLOOKUP(L2132,'15 лет'!$U$5:$V$82,2),IF((C2132=16),VLOOKUP(L2132,'16 лет'!$U$5:$V$78,2),IF((C2132=17),VLOOKUP(L2132,'17 лет'!$U$5:$V$78,2),IF(C2132&lt;12,"0")))))))</f>
        <v>0</v>
      </c>
      <c r="N2132" s="14"/>
      <c r="O2132" s="17" t="str">
        <f>IF((C2132=15),VLOOKUP(N2132,'15 лет'!$W$5:$X$115,2),IF((C2132=16),VLOOKUP(N2132,'16 лет'!$W$5:$X$113,2),IF((C2132=17),VLOOKUP(N2132,'17 лет'!$W$5:$X$113,2),IF(C2132&lt;15,"0"))))</f>
        <v>0</v>
      </c>
      <c r="P2132" s="14"/>
      <c r="Q2132" s="17">
        <f>IF((C2132&lt;=7),VLOOKUP(P2132,'7 лет'!$U$5:$V$79,2),IF((C2132=8),VLOOKUP(P2132,'8 лет'!$U$5:$V$79,2),IF((C2132=9),VLOOKUP(P2132,'9 лет'!$U$5:$V$79,2),IF((C2132=10),VLOOKUP(P2132,'10 лет'!$U$5:$V$79,2),IF((C2132=11),VLOOKUP(P2132,'11 лет'!$U$5:$V$79,2),IF((C2132=12),VLOOKUP(P2132,'12 лет'!$Y$5:$Z$79,2),IF((C2132=13),VLOOKUP(P2132,'13 лет'!$Y$5:$Z$79,2),IF((C2132=14),VLOOKUP(P2132,'14 лет'!$Y$5:$Z$79,2),IF((C2132=15),VLOOKUP(P2132,'15 лет'!$Y$5:$Z$79,2),IF((C2132=16),VLOOKUP(P2132,'16 лет'!$Y$5:$Z$79,2),IF((C2132=17),VLOOKUP(P2132,'17 лет'!$Y$5:$Z$79,2))))))))))))</f>
        <v>35</v>
      </c>
      <c r="R2132" s="14"/>
      <c r="S2132" s="17">
        <f>IF((C2132&lt;=7),VLOOKUP(R2132,'7 лет'!$W$5:$X$79,2),IF((C2132=8),VLOOKUP(R2132,'8 лет'!$W$5:$X$79,2),IF((C2132=9),VLOOKUP(R2132,'9 лет'!$W$5:$X$79,2),IF((C2132=10),VLOOKUP(R2132,'10 лет'!$W$5:$X$79,2),IF((C2132=11),VLOOKUP(R2132,'11 лет'!$W$5:$X$79,2),IF((C2132=12),VLOOKUP(R2132,'12 лет'!$AA$5:$AB$79,2),IF((C2132=13),VLOOKUP(R2132,'13 лет'!$AA$5:$AB$79,2),IF((C2132=14),VLOOKUP(R2132,'14 лет'!$AA$5:$AB$79,2),IF((C2132=15),VLOOKUP(R2132,'15 лет'!$AA$5:$AB$79,2),IF((C2132=16),VLOOKUP(R2132,'16 лет'!$AA$5:$AB$79,2),IF((C2132=17),VLOOKUP(R2132,'17 лет'!$AA$5:$AB$79,2))))))))))))</f>
        <v>0</v>
      </c>
      <c r="T2132" s="35">
        <f t="shared" si="101"/>
        <v>35</v>
      </c>
      <c r="U2132" s="4">
        <f>'Личное первенство девушки'!U318</f>
        <v>7</v>
      </c>
      <c r="V2132" s="120"/>
      <c r="W2132" s="111"/>
      <c r="X2132" t="str">
        <f>P2114</f>
        <v>Субъект РФ 51</v>
      </c>
    </row>
    <row r="2133" spans="1:24" ht="18.75">
      <c r="A2133" s="122"/>
      <c r="B2133" s="123"/>
      <c r="C2133" s="123"/>
      <c r="D2133" s="123"/>
      <c r="E2133" s="123"/>
      <c r="F2133" s="123"/>
      <c r="G2133" s="123"/>
      <c r="H2133" s="123"/>
      <c r="I2133" s="123"/>
      <c r="J2133" s="123"/>
      <c r="K2133" s="123"/>
      <c r="L2133" s="123"/>
      <c r="M2133" s="123"/>
      <c r="N2133" s="123"/>
      <c r="O2133" s="123"/>
      <c r="P2133" s="128" t="s">
        <v>293</v>
      </c>
      <c r="Q2133" s="128"/>
      <c r="R2133" s="128"/>
      <c r="S2133" s="129"/>
      <c r="T2133" s="124">
        <f ca="1">SUMPRODUCT(LARGE($T$2127:$T$2132,ROW(INDIRECT("T1:T"&amp;Z17))))</f>
        <v>175</v>
      </c>
      <c r="U2133" s="125"/>
      <c r="V2133" s="120"/>
      <c r="W2133" s="111"/>
    </row>
    <row r="2134" spans="1:24" ht="30" customHeight="1">
      <c r="A2134" s="131"/>
      <c r="B2134" s="132"/>
      <c r="C2134" s="132"/>
      <c r="D2134" s="132"/>
      <c r="E2134" s="132"/>
      <c r="F2134" s="132"/>
      <c r="G2134" s="132"/>
      <c r="H2134" s="132"/>
      <c r="I2134" s="132"/>
      <c r="J2134" s="132"/>
      <c r="K2134" s="132"/>
      <c r="L2134" s="132"/>
      <c r="M2134" s="132"/>
      <c r="N2134" s="132"/>
      <c r="O2134" s="132"/>
      <c r="P2134" s="126" t="s">
        <v>294</v>
      </c>
      <c r="Q2134" s="126"/>
      <c r="R2134" s="126"/>
      <c r="S2134" s="126"/>
      <c r="T2134" s="133">
        <f ca="1">SUM(T2125+T2133)</f>
        <v>425</v>
      </c>
      <c r="U2134" s="134"/>
      <c r="V2134" s="121"/>
      <c r="W2134" s="112"/>
    </row>
    <row r="2135" spans="1:24">
      <c r="A2135" s="15"/>
      <c r="B2135" s="15"/>
      <c r="C2135" s="15"/>
      <c r="D2135" s="15"/>
      <c r="E2135" s="15"/>
      <c r="F2135" s="15"/>
      <c r="G2135" s="15"/>
      <c r="H2135" s="15"/>
      <c r="I2135" s="15"/>
      <c r="J2135" s="15"/>
      <c r="K2135" s="15"/>
      <c r="L2135" s="15"/>
      <c r="M2135" s="15"/>
      <c r="N2135" s="15"/>
      <c r="O2135" s="15"/>
      <c r="P2135" s="15"/>
      <c r="Q2135" s="15"/>
      <c r="R2135" s="15"/>
      <c r="S2135" s="15"/>
      <c r="T2135" s="15"/>
    </row>
    <row r="2136" spans="1:24">
      <c r="A2136" s="16"/>
      <c r="C2136" s="16"/>
      <c r="D2136" s="16"/>
      <c r="E2136" s="16"/>
      <c r="F2136" s="16"/>
      <c r="G2136" s="16"/>
      <c r="H2136" s="16"/>
      <c r="I2136" s="16"/>
      <c r="J2136" s="16"/>
      <c r="K2136" s="15"/>
      <c r="L2136" s="15"/>
      <c r="M2136" s="16"/>
      <c r="N2136" s="16"/>
      <c r="O2136" s="16"/>
      <c r="P2136" s="16"/>
      <c r="Q2136" s="16"/>
      <c r="R2136" s="16"/>
      <c r="S2136" s="16"/>
      <c r="T2136" s="16"/>
    </row>
    <row r="2137" spans="1:24">
      <c r="A2137" s="16"/>
      <c r="C2137" s="16"/>
      <c r="D2137" s="16"/>
      <c r="E2137" s="16"/>
      <c r="F2137" s="16"/>
      <c r="G2137" s="16"/>
      <c r="H2137" s="16"/>
      <c r="I2137" s="16"/>
      <c r="J2137" s="16"/>
      <c r="K2137" s="15"/>
      <c r="L2137" s="15"/>
      <c r="M2137" s="16"/>
      <c r="N2137" s="16"/>
      <c r="O2137" s="16"/>
      <c r="P2137" s="16"/>
      <c r="Q2137" s="16"/>
      <c r="R2137" s="16"/>
      <c r="S2137" s="16"/>
      <c r="T2137" s="16"/>
    </row>
    <row r="2138" spans="1:24" ht="16.5">
      <c r="A2138" s="15"/>
      <c r="B2138" s="81" t="s">
        <v>181</v>
      </c>
      <c r="C2138" s="15"/>
      <c r="D2138" s="15"/>
      <c r="E2138" s="15"/>
      <c r="F2138" s="15"/>
      <c r="G2138" s="15"/>
      <c r="H2138" s="15"/>
      <c r="I2138" s="15"/>
      <c r="J2138" s="15"/>
      <c r="K2138" s="15"/>
      <c r="L2138" s="15"/>
      <c r="M2138" s="15"/>
      <c r="N2138" s="15"/>
      <c r="O2138" s="15"/>
      <c r="P2138" s="15"/>
      <c r="Q2138" s="15"/>
      <c r="R2138" s="15"/>
      <c r="S2138" s="15"/>
      <c r="T2138" s="15"/>
    </row>
    <row r="2139" spans="1:24">
      <c r="A2139" s="15"/>
      <c r="B2139" s="16"/>
      <c r="C2139" s="16"/>
      <c r="D2139" s="15"/>
      <c r="E2139" s="15"/>
      <c r="F2139" s="15"/>
      <c r="G2139" s="15"/>
      <c r="H2139" s="15"/>
      <c r="I2139" s="15"/>
      <c r="J2139" s="15"/>
      <c r="K2139" s="15"/>
      <c r="L2139" s="15"/>
      <c r="M2139" s="15"/>
      <c r="N2139" s="15"/>
      <c r="O2139" s="15"/>
      <c r="P2139" s="15"/>
      <c r="Q2139" s="15"/>
      <c r="R2139" s="15"/>
      <c r="S2139" s="15"/>
      <c r="T2139" s="15"/>
    </row>
    <row r="2140" spans="1:24">
      <c r="A2140" s="15"/>
      <c r="B2140" s="15"/>
      <c r="C2140" s="16"/>
      <c r="D2140" s="15"/>
      <c r="E2140" s="15"/>
      <c r="F2140" s="15"/>
      <c r="G2140" s="15"/>
      <c r="H2140" s="15"/>
      <c r="I2140" s="15"/>
      <c r="J2140" s="15"/>
      <c r="K2140" s="15"/>
      <c r="L2140" s="15"/>
      <c r="M2140" s="15"/>
      <c r="N2140" s="15"/>
      <c r="O2140" s="15"/>
      <c r="P2140" s="15"/>
      <c r="Q2140" s="15"/>
      <c r="R2140" s="15"/>
      <c r="S2140" s="15"/>
      <c r="T2140" s="15"/>
    </row>
    <row r="2141" spans="1:24" ht="16.5">
      <c r="A2141" s="15"/>
      <c r="B2141" s="81" t="s">
        <v>182</v>
      </c>
      <c r="C2141" s="16"/>
      <c r="D2141" s="15"/>
      <c r="E2141" s="15"/>
      <c r="F2141" s="15"/>
      <c r="G2141" s="15"/>
      <c r="H2141" s="15"/>
      <c r="I2141" s="15"/>
      <c r="J2141" s="15"/>
      <c r="K2141" s="15"/>
      <c r="L2141" s="15"/>
      <c r="M2141" s="15"/>
      <c r="N2141" s="15"/>
      <c r="O2141" s="15"/>
      <c r="P2141" s="15"/>
      <c r="Q2141" s="15"/>
      <c r="R2141" s="15"/>
      <c r="S2141" s="15"/>
      <c r="T2141" s="15"/>
    </row>
    <row r="2143" spans="1:24" ht="18.75">
      <c r="A2143" s="113" t="s">
        <v>999</v>
      </c>
      <c r="B2143" s="113"/>
      <c r="C2143" s="113"/>
      <c r="D2143" s="113"/>
      <c r="E2143" s="113"/>
      <c r="F2143" s="113"/>
      <c r="G2143" s="113"/>
      <c r="H2143" s="113"/>
      <c r="I2143" s="113"/>
      <c r="J2143" s="113"/>
      <c r="K2143" s="113"/>
      <c r="L2143" s="113"/>
      <c r="M2143" s="113"/>
      <c r="N2143" s="113"/>
      <c r="O2143" s="113"/>
      <c r="P2143" s="113"/>
      <c r="Q2143" s="113"/>
      <c r="R2143" s="113"/>
      <c r="S2143" s="113"/>
      <c r="T2143" s="113"/>
      <c r="U2143" s="113"/>
      <c r="V2143" s="113"/>
      <c r="W2143" s="113"/>
    </row>
    <row r="2144" spans="1:24" ht="18.75">
      <c r="A2144" s="113" t="s">
        <v>998</v>
      </c>
      <c r="B2144" s="113"/>
      <c r="C2144" s="113"/>
      <c r="D2144" s="113"/>
      <c r="E2144" s="113"/>
      <c r="F2144" s="113"/>
      <c r="G2144" s="113"/>
      <c r="H2144" s="113"/>
      <c r="I2144" s="113"/>
      <c r="J2144" s="113"/>
      <c r="K2144" s="113"/>
      <c r="L2144" s="113"/>
      <c r="M2144" s="113"/>
      <c r="N2144" s="113"/>
      <c r="O2144" s="113"/>
      <c r="P2144" s="113"/>
      <c r="Q2144" s="113"/>
      <c r="R2144" s="113"/>
      <c r="S2144" s="113"/>
      <c r="T2144" s="113"/>
      <c r="U2144" s="113"/>
      <c r="V2144" s="113"/>
      <c r="W2144" s="113"/>
    </row>
    <row r="2146" spans="1:23">
      <c r="A2146" s="114" t="s">
        <v>169</v>
      </c>
      <c r="B2146" s="114"/>
      <c r="C2146" s="114"/>
      <c r="D2146" s="114"/>
      <c r="E2146" s="114"/>
      <c r="F2146" s="114"/>
      <c r="G2146" s="114"/>
      <c r="H2146" s="114"/>
      <c r="I2146" s="114"/>
      <c r="J2146" s="114"/>
      <c r="K2146" s="114"/>
      <c r="L2146" s="114"/>
      <c r="M2146" s="114"/>
      <c r="N2146" s="114"/>
      <c r="O2146" s="114"/>
      <c r="P2146" s="114"/>
      <c r="Q2146" s="114"/>
      <c r="R2146" s="114"/>
      <c r="S2146" s="114"/>
      <c r="T2146" s="114"/>
      <c r="U2146" s="114"/>
      <c r="V2146" s="114"/>
      <c r="W2146" s="114"/>
    </row>
    <row r="2147" spans="1:23">
      <c r="A2147" s="45"/>
      <c r="B2147" s="45"/>
      <c r="C2147" s="45"/>
      <c r="D2147" s="45"/>
      <c r="E2147" s="45"/>
      <c r="F2147" s="45"/>
      <c r="G2147" s="45"/>
      <c r="H2147" s="45"/>
      <c r="I2147" s="45"/>
      <c r="J2147" s="45"/>
      <c r="K2147" s="45"/>
      <c r="L2147" s="45"/>
      <c r="M2147" s="45"/>
      <c r="N2147" s="45"/>
      <c r="O2147" s="45"/>
      <c r="P2147" s="45"/>
      <c r="Q2147" s="45"/>
      <c r="R2147" s="45"/>
      <c r="S2147" s="45"/>
      <c r="T2147" s="45"/>
      <c r="U2147" s="45"/>
      <c r="V2147" s="45"/>
      <c r="W2147" s="45"/>
    </row>
    <row r="2148" spans="1:23" ht="18.75">
      <c r="A2148" s="115" t="s">
        <v>1013</v>
      </c>
      <c r="B2148" s="115"/>
      <c r="C2148" s="115"/>
      <c r="D2148" s="115"/>
      <c r="E2148" s="115"/>
      <c r="F2148" s="115"/>
      <c r="G2148" s="115"/>
      <c r="H2148" s="115"/>
      <c r="I2148" s="115"/>
      <c r="J2148" s="115"/>
      <c r="K2148" s="115"/>
      <c r="L2148" s="115"/>
      <c r="M2148" s="115"/>
      <c r="N2148" s="115"/>
      <c r="O2148" s="115"/>
      <c r="P2148" s="115"/>
      <c r="Q2148" s="115"/>
      <c r="R2148" s="115"/>
      <c r="S2148" s="115"/>
      <c r="T2148" s="115"/>
      <c r="U2148" s="115"/>
      <c r="V2148" s="115"/>
      <c r="W2148" s="115"/>
    </row>
    <row r="2149" spans="1:23" ht="18.75">
      <c r="A2149" s="115" t="s">
        <v>996</v>
      </c>
      <c r="B2149" s="115"/>
      <c r="C2149" s="115"/>
      <c r="D2149" s="115"/>
      <c r="E2149" s="115"/>
      <c r="F2149" s="115"/>
      <c r="G2149" s="115"/>
      <c r="H2149" s="115"/>
      <c r="I2149" s="115"/>
      <c r="J2149" s="115"/>
      <c r="K2149" s="115"/>
      <c r="L2149" s="115"/>
      <c r="M2149" s="115"/>
      <c r="N2149" s="115"/>
      <c r="O2149" s="115"/>
      <c r="P2149" s="115"/>
      <c r="Q2149" s="115"/>
      <c r="R2149" s="115"/>
      <c r="S2149" s="115"/>
      <c r="T2149" s="115"/>
      <c r="U2149" s="115"/>
      <c r="V2149" s="115"/>
      <c r="W2149" s="115"/>
    </row>
    <row r="2150" spans="1:23" ht="18.75">
      <c r="A2150" s="116" t="s">
        <v>997</v>
      </c>
      <c r="B2150" s="116"/>
      <c r="C2150" s="116"/>
      <c r="D2150" s="116"/>
      <c r="E2150" s="116"/>
      <c r="F2150" s="116"/>
      <c r="G2150" s="116"/>
      <c r="H2150" s="116"/>
      <c r="I2150" s="116"/>
      <c r="J2150" s="116"/>
      <c r="K2150" s="116"/>
      <c r="L2150" s="116"/>
      <c r="M2150" s="116"/>
      <c r="N2150" s="116"/>
      <c r="O2150" s="116"/>
      <c r="P2150" s="116"/>
      <c r="Q2150" s="116"/>
      <c r="R2150" s="116"/>
      <c r="S2150" s="116"/>
      <c r="T2150" s="116"/>
      <c r="U2150" s="116"/>
      <c r="V2150" s="116"/>
      <c r="W2150" s="116"/>
    </row>
    <row r="2151" spans="1:23" ht="18.75">
      <c r="A2151" s="52"/>
      <c r="B2151" s="52"/>
      <c r="C2151" s="52"/>
      <c r="D2151" s="52"/>
      <c r="E2151" s="52"/>
      <c r="F2151" s="52"/>
      <c r="G2151" s="52"/>
      <c r="H2151" s="52"/>
      <c r="I2151" s="52"/>
      <c r="J2151" s="52"/>
      <c r="K2151" s="52"/>
      <c r="L2151" s="52"/>
      <c r="M2151" s="52"/>
      <c r="N2151" s="52"/>
      <c r="O2151" s="52"/>
      <c r="P2151" s="52"/>
      <c r="Q2151" s="52"/>
      <c r="R2151" s="52"/>
      <c r="S2151" s="52"/>
      <c r="T2151" s="52"/>
      <c r="U2151" s="52"/>
      <c r="V2151" s="52"/>
    </row>
    <row r="2152" spans="1:23">
      <c r="A2152" s="10"/>
      <c r="B2152" s="10"/>
      <c r="C2152" s="10"/>
      <c r="D2152" s="10"/>
      <c r="E2152" s="10"/>
      <c r="F2152" s="10"/>
      <c r="G2152" s="10"/>
      <c r="H2152" s="10"/>
      <c r="I2152" s="10"/>
      <c r="J2152" s="10"/>
      <c r="K2152" s="10"/>
      <c r="L2152" s="10"/>
      <c r="M2152" s="10"/>
      <c r="N2152" s="10"/>
      <c r="O2152" s="10"/>
      <c r="P2152" s="10"/>
      <c r="Q2152" s="10"/>
      <c r="R2152" s="10"/>
      <c r="S2152" s="10"/>
      <c r="T2152" s="10"/>
    </row>
    <row r="2153" spans="1:23" ht="18.75">
      <c r="A2153" s="117" t="s">
        <v>1000</v>
      </c>
      <c r="B2153" s="117"/>
      <c r="C2153" s="49"/>
      <c r="D2153" s="49"/>
      <c r="E2153" s="49"/>
      <c r="F2153" s="49"/>
      <c r="G2153" s="49"/>
      <c r="H2153" s="49"/>
      <c r="I2153" s="49"/>
      <c r="J2153" s="49"/>
      <c r="K2153" s="49"/>
      <c r="L2153" s="49"/>
      <c r="M2153" s="49"/>
      <c r="N2153" s="49"/>
      <c r="O2153" s="49"/>
      <c r="P2153" s="49"/>
      <c r="Q2153" s="49"/>
      <c r="R2153" s="49"/>
      <c r="S2153" s="49"/>
      <c r="T2153" s="49"/>
    </row>
    <row r="2154" spans="1:23" ht="18.75">
      <c r="A2154" s="117" t="s">
        <v>1001</v>
      </c>
      <c r="B2154" s="117"/>
      <c r="C2154" s="44"/>
      <c r="D2154" s="44"/>
      <c r="E2154" s="44"/>
      <c r="F2154" s="44"/>
      <c r="G2154" s="44"/>
      <c r="H2154" s="44"/>
      <c r="I2154" s="44"/>
      <c r="J2154" s="44"/>
      <c r="K2154" s="44"/>
      <c r="L2154" s="44"/>
      <c r="M2154" s="44"/>
      <c r="N2154" s="44"/>
      <c r="O2154" s="44"/>
      <c r="P2154" s="44"/>
      <c r="Q2154" s="44"/>
      <c r="R2154" s="44"/>
      <c r="S2154" s="44"/>
      <c r="T2154" s="44"/>
    </row>
    <row r="2155" spans="1:23" ht="18.75">
      <c r="A2155" s="117"/>
      <c r="B2155" s="117"/>
      <c r="D2155" s="49"/>
      <c r="E2155" s="49"/>
      <c r="F2155" s="49"/>
      <c r="G2155" s="49"/>
      <c r="H2155" s="49"/>
      <c r="I2155" s="49"/>
      <c r="J2155" s="49"/>
      <c r="K2155" s="49"/>
      <c r="L2155" s="49"/>
      <c r="M2155" s="49"/>
      <c r="N2155" s="49"/>
      <c r="O2155" s="49"/>
      <c r="P2155" s="49"/>
      <c r="Q2155" s="49"/>
      <c r="R2155" s="49"/>
      <c r="S2155" s="49"/>
      <c r="T2155" s="49"/>
    </row>
    <row r="2156" spans="1:23" ht="18.75">
      <c r="A2156" s="118" t="s">
        <v>239</v>
      </c>
      <c r="B2156" s="118"/>
      <c r="C2156" s="118"/>
      <c r="D2156" s="118"/>
      <c r="E2156" s="118"/>
      <c r="F2156" s="118"/>
      <c r="G2156" s="118"/>
      <c r="H2156" s="118"/>
      <c r="I2156" s="118"/>
      <c r="J2156" s="118"/>
      <c r="K2156" s="118"/>
      <c r="L2156" s="118"/>
      <c r="M2156" s="118"/>
      <c r="N2156" s="118"/>
      <c r="O2156" s="118"/>
      <c r="P2156" s="141" t="s">
        <v>343</v>
      </c>
      <c r="Q2156" s="141"/>
      <c r="R2156" s="141"/>
      <c r="S2156" s="141"/>
      <c r="T2156" s="141"/>
      <c r="U2156" s="141"/>
      <c r="V2156" s="141"/>
    </row>
    <row r="2157" spans="1:23">
      <c r="A2157" s="29"/>
      <c r="B2157" s="29"/>
      <c r="C2157" s="29"/>
      <c r="D2157" s="29"/>
      <c r="E2157" s="29"/>
      <c r="F2157" s="29"/>
      <c r="G2157" s="29"/>
      <c r="H2157" s="29"/>
      <c r="I2157" s="29"/>
      <c r="J2157" s="29"/>
      <c r="K2157" s="29"/>
      <c r="L2157" s="29"/>
      <c r="M2157" s="29"/>
      <c r="N2157" s="29"/>
      <c r="O2157" s="29"/>
      <c r="P2157" s="29"/>
      <c r="Q2157" s="29"/>
      <c r="R2157" s="29"/>
      <c r="S2157" s="29"/>
      <c r="T2157" s="29"/>
    </row>
    <row r="2158" spans="1:23" ht="24.75" customHeight="1">
      <c r="A2158" s="130" t="s">
        <v>170</v>
      </c>
      <c r="B2158" s="130"/>
      <c r="C2158" s="130"/>
      <c r="D2158" s="130"/>
      <c r="E2158" s="130"/>
      <c r="F2158" s="130"/>
      <c r="G2158" s="130"/>
      <c r="H2158" s="130"/>
      <c r="I2158" s="130"/>
      <c r="J2158" s="130"/>
      <c r="K2158" s="130"/>
      <c r="L2158" s="130"/>
      <c r="M2158" s="130"/>
      <c r="N2158" s="130"/>
      <c r="O2158" s="130"/>
      <c r="P2158" s="130"/>
      <c r="Q2158" s="130"/>
      <c r="R2158" s="130"/>
      <c r="S2158" s="130"/>
      <c r="T2158" s="138" t="s">
        <v>178</v>
      </c>
      <c r="U2158" s="109" t="s">
        <v>291</v>
      </c>
      <c r="V2158" s="109" t="s">
        <v>295</v>
      </c>
      <c r="W2158" s="109" t="s">
        <v>1014</v>
      </c>
    </row>
    <row r="2159" spans="1:23" ht="66.75" customHeight="1">
      <c r="A2159" s="109" t="s">
        <v>171</v>
      </c>
      <c r="B2159" s="130" t="s">
        <v>172</v>
      </c>
      <c r="C2159" s="109" t="s">
        <v>173</v>
      </c>
      <c r="D2159" s="109" t="s">
        <v>174</v>
      </c>
      <c r="E2159" s="109"/>
      <c r="F2159" s="109" t="s">
        <v>175</v>
      </c>
      <c r="G2159" s="109"/>
      <c r="H2159" s="109" t="s">
        <v>176</v>
      </c>
      <c r="I2159" s="109"/>
      <c r="J2159" s="109" t="s">
        <v>1002</v>
      </c>
      <c r="K2159" s="109"/>
      <c r="L2159" s="109" t="s">
        <v>1003</v>
      </c>
      <c r="M2159" s="109"/>
      <c r="N2159" s="109" t="s">
        <v>1004</v>
      </c>
      <c r="O2159" s="109"/>
      <c r="P2159" s="109" t="s">
        <v>7</v>
      </c>
      <c r="Q2159" s="109"/>
      <c r="R2159" s="109" t="s">
        <v>177</v>
      </c>
      <c r="S2159" s="109"/>
      <c r="T2159" s="139"/>
      <c r="U2159" s="109"/>
      <c r="V2159" s="109"/>
      <c r="W2159" s="109"/>
    </row>
    <row r="2160" spans="1:23" ht="16.5">
      <c r="A2160" s="109"/>
      <c r="B2160" s="130"/>
      <c r="C2160" s="109"/>
      <c r="D2160" s="51" t="s">
        <v>179</v>
      </c>
      <c r="E2160" s="53" t="s">
        <v>3</v>
      </c>
      <c r="F2160" s="51" t="s">
        <v>179</v>
      </c>
      <c r="G2160" s="53" t="s">
        <v>3</v>
      </c>
      <c r="H2160" s="51" t="s">
        <v>179</v>
      </c>
      <c r="I2160" s="53" t="s">
        <v>3</v>
      </c>
      <c r="J2160" s="51" t="s">
        <v>179</v>
      </c>
      <c r="K2160" s="53" t="s">
        <v>3</v>
      </c>
      <c r="L2160" s="51" t="s">
        <v>179</v>
      </c>
      <c r="M2160" s="53" t="s">
        <v>3</v>
      </c>
      <c r="N2160" s="51" t="s">
        <v>179</v>
      </c>
      <c r="O2160" s="53" t="s">
        <v>3</v>
      </c>
      <c r="P2160" s="51" t="s">
        <v>179</v>
      </c>
      <c r="Q2160" s="53" t="s">
        <v>3</v>
      </c>
      <c r="R2160" s="51" t="s">
        <v>179</v>
      </c>
      <c r="S2160" s="53" t="s">
        <v>3</v>
      </c>
      <c r="T2160" s="140"/>
      <c r="U2160" s="109"/>
      <c r="V2160" s="109"/>
      <c r="W2160" s="109"/>
    </row>
    <row r="2161" spans="1:24" ht="18.75">
      <c r="A2161" s="28">
        <v>1</v>
      </c>
      <c r="B2161" s="79"/>
      <c r="C2161" s="28"/>
      <c r="D2161" s="28"/>
      <c r="E2161" s="17">
        <f>IF((C2161&lt;=7),VLOOKUP(D2161,'7 лет'!$A$5:$B$78,2),IF((C2161=8),VLOOKUP(D2161,'8 лет'!$A$5:$B$78,2),IF((C2161=9),VLOOKUP(D2161,'9 лет'!$A$5:$B$78,2),IF((C2161=10),VLOOKUP(D2161,'10 лет'!$A$5:$B$78,2),IF((C2161=11),VLOOKUP(D2161,'11 лет'!$A$5:$B$78,2),IF((C2161=12),VLOOKUP(D2161,'12 лет'!$A$5:$B$78,2),IF((C2161=13),VLOOKUP(D2161,'13 лет'!$A$5:$B$78,2),IF((C2161=14),VLOOKUP(D2161,'14 лет'!$A$5:$B$78,2),IF((C2161=15),VLOOKUP(D2161,'15 лет'!$A$5:$B$78,2),IF((C2161=16),VLOOKUP(D2161,'16 лет'!$A$5:$B$78,2),IF((C2161=17),VLOOKUP(D2161,'17 лет'!$A$5:$B$78,2))))))))))))</f>
        <v>0</v>
      </c>
      <c r="F2161" s="28"/>
      <c r="G2161" s="17">
        <f>IF((C2161&lt;=7),VLOOKUP(F2161,'7 лет'!$C$5:$D$79,2),IF((C2161=8),VLOOKUP(F2161,'8 лет'!$C$5:$D$79,2),IF((C2161=9),VLOOKUP(F2161,'9 лет'!$C$5:$D$79,2),IF((C2161=10),VLOOKUP(F2161,'10 лет'!$C$5:$D$79,2),IF((C2161=11),VLOOKUP(F2161,'11 лет'!$C$5:$D$79,2),IF((C2161=12),VLOOKUP(F2161,'12 лет'!$C$5:$D$79,2),IF((C2161=13),VLOOKUP(F2161,'13 лет'!$C$5:$D$79,2),IF((C2161=14),VLOOKUP(F2161,'14 лет'!$C$5:$D$79,2),IF((C2161=15),VLOOKUP(F2161,'15 лет'!$C$5:$D$79,2),IF((C2161=16),VLOOKUP(F2161,'16 лет'!$C$5:$D$79,2),IF((C2161=17),VLOOKUP(F2161,'17 лет'!$C$5:$D$79,2))))))))))))</f>
        <v>0</v>
      </c>
      <c r="H2161" s="28"/>
      <c r="I2161" s="17">
        <f>IF((C2161&lt;=7),VLOOKUP(H2161,'7 лет'!$E$5:$F$79,2),IF((C2161=8),VLOOKUP(H2161,'8 лет'!$E$5:$F$79,2),IF((C2161=9),VLOOKUP(H2161,'9 лет'!$E$5:$F$79,2),IF((C2161=10),VLOOKUP(H2161,'10 лет'!$E$5:$F$79,2),IF((C2161=11),VLOOKUP(H2161,'11 лет'!$E$5:$F$79,2),IF((C2161=12),VLOOKUP(H2161,'12 лет'!$E$5:$F$79,2),IF((C2161=13),VLOOKUP(H2161,'13 лет'!$E$5:$F$79,2),IF((C2161=14),VLOOKUP(H2161,'14 лет'!$E$5:$F$79,2),IF((C2161=15),VLOOKUP(H2161,'15 лет'!$E$5:$F$79,2),IF((C2161=16),VLOOKUP(H2161,'16 лет'!$E$5:$F$79,2),IF((C2161=17),VLOOKUP(H2161,'17 лет'!$E$5:$F$79,2))))))))))))</f>
        <v>0</v>
      </c>
      <c r="J2161" s="28"/>
      <c r="K2161" s="17">
        <f>IF((C2161&lt;=7),VLOOKUP(J2161,'7 лет'!$G$5:$H$79,2),IF((C2161=8),VLOOKUP(J2161,'8 лет'!$G$5:$H$79,2),IF((C2161=9),VLOOKUP(J2161,'9 лет'!$G$5:$H$79,2),IF((C2161=10),VLOOKUP(J2161,'10 лет'!$G$5:$H$79,2),IF((C2161=11),VLOOKUP(J2161,'11 лет'!$G$5:$H$79,2),IF((C2161=12),VLOOKUP(J2161,'12 лет'!$G$5:$H$79,2),IF((C2161=13),VLOOKUP(J2161,'13 лет'!$G$5:$H$79,2),IF((C2161=14),VLOOKUP(J2161,'14 лет'!$G$5:$H$79,2),IF(C2161&gt;=15,"0")))))))))</f>
        <v>0</v>
      </c>
      <c r="L2161" s="28"/>
      <c r="M2161" s="17" t="str">
        <f>IF((C2161=12),VLOOKUP(L2161,'12 лет'!$I$5:$J$81,2),IF((C2161=13),VLOOKUP(L2161,'13 лет'!$I$5:$J$81,2),IF((C2161=14),VLOOKUP(L2161,'14 лет'!$I$5:$J$80,2),IF((C2161=15),VLOOKUP(L2161,'15 лет'!$G$5:$H$82,2),IF((C2161=16),VLOOKUP(L2161,'16 лет'!$G$5:$H$81,2),IF((C2161=17),VLOOKUP(L2161,'17 лет'!$G$5:$H$81,2),IF(C2161&lt;12,"0")))))))</f>
        <v>0</v>
      </c>
      <c r="N2161" s="28"/>
      <c r="O2161" s="17" t="str">
        <f>IF((C2161=15),VLOOKUP(N2161,'15 лет'!$I$5:$J$100,2),IF((C2161=16),VLOOKUP(N2161,'16 лет'!$I$5:$J$94,2),IF((C2161=17),VLOOKUP(N2161,'17 лет'!$I$5:$J$97,2),IF(C2161&lt;15,"0"))))</f>
        <v>0</v>
      </c>
      <c r="P2161" s="11"/>
      <c r="Q2161" s="17">
        <f>IF((C2161&lt;=7),VLOOKUP(P2161,'7 лет'!$I$5:$J$79,2),IF((C2161=8),VLOOKUP(P2161,'8 лет'!$I$5:$J$79,2),IF((C2161=9),VLOOKUP(P2161,'9 лет'!$I$5:$J$79,2),IF((C2161=10),VLOOKUP(P2161,'10 лет'!$I$5:$J$79,2),IF((C2161=11),VLOOKUP(P2161,'11 лет'!$I$5:$J$79,2),IF((C2161=12),VLOOKUP(P2161,'12 лет'!$K$5:$L$79,2),IF((C2161=13),VLOOKUP(P2161,'13 лет'!$K$5:$L$79,2),IF((C2161=14),VLOOKUP(P2161,'14 лет'!$K$5:$L$79,2),IF((C2161=15),VLOOKUP(P2161,'15 лет'!$K$5:$L$79,2),IF((C2161=16),VLOOKUP(P2161,'16 лет'!$K$5:$L$79,2),IF((C2161=17),VLOOKUP(P2161,'17 лет'!$K$5:$L$79,2),)))))))))))</f>
        <v>50</v>
      </c>
      <c r="R2161" s="28"/>
      <c r="S2161" s="17">
        <f>IF((C2161&lt;=7),VLOOKUP(R2161,'7 лет'!$K$5:$L$79,2),IF((C2161=8),VLOOKUP(R2161,'8 лет'!$K$5:$L$79,2),IF((C2161=9),VLOOKUP(R2161,'9 лет'!$K$5:$L$79,2),IF((C2161=10),VLOOKUP(R2161,'10 лет'!$K$5:$L$79,2),IF((C2161=11),VLOOKUP(R2161,'11 лет'!$K$5:$L$79,2),IF((C2161=12),VLOOKUP(R2161,'12 лет'!$M$5:$N$79,2),IF((C2161=13),VLOOKUP(R2161,'13 лет'!$M$5:$N$79,2),IF((C2161=14),VLOOKUP(R2161,'14 лет'!$M$5:$N$79,2),IF((C2161=15),VLOOKUP(R2161,'15 лет'!$M$5:$N$79,2),IF((C2161=16),VLOOKUP(R2161,'16 лет'!$M$5:$N$79,2),IF((C2161=17),VLOOKUP(R2161,'17 лет'!$M$5:$N$79,2))))))))))))</f>
        <v>0</v>
      </c>
      <c r="T2161" s="34">
        <f t="shared" ref="T2161:T2166" si="102">SUM(E2161+G2161+I2161+K2161+M2161+O2161+Q2161+S2161)</f>
        <v>50</v>
      </c>
      <c r="U2161" s="4">
        <f>'Личное первенство юноши'!U319</f>
        <v>7</v>
      </c>
      <c r="V2161" s="119">
        <f ca="1">'Командный зачет'!G61</f>
        <v>2</v>
      </c>
      <c r="W2161" s="110">
        <f ca="1">SUM(V2161*2)</f>
        <v>4</v>
      </c>
      <c r="X2161" t="str">
        <f>P2156</f>
        <v>Субъект РФ 52</v>
      </c>
    </row>
    <row r="2162" spans="1:24" ht="18.75">
      <c r="A2162" s="28">
        <v>2</v>
      </c>
      <c r="B2162" s="79"/>
      <c r="C2162" s="28"/>
      <c r="D2162" s="28"/>
      <c r="E2162" s="17">
        <f>IF((C2162&lt;=7),VLOOKUP(D2162,'7 лет'!$A$5:$B$78,2),IF((C2162=8),VLOOKUP(D2162,'8 лет'!$A$5:$B$78,2),IF((C2162=9),VLOOKUP(D2162,'9 лет'!$A$5:$B$78,2),IF((C2162=10),VLOOKUP(D2162,'10 лет'!$A$5:$B$78,2),IF((C2162=11),VLOOKUP(D2162,'11 лет'!$A$5:$B$78,2),IF((C2162=12),VLOOKUP(D2162,'12 лет'!$A$5:$B$78,2),IF((C2162=13),VLOOKUP(D2162,'13 лет'!$A$5:$B$78,2),IF((C2162=14),VLOOKUP(D2162,'14 лет'!$A$5:$B$78,2),IF((C2162=15),VLOOKUP(D2162,'15 лет'!$A$5:$B$78,2),IF((C2162=16),VLOOKUP(D2162,'16 лет'!$A$5:$B$78,2),IF((C2162=17),VLOOKUP(D2162,'17 лет'!$A$5:$B$78,2))))))))))))</f>
        <v>0</v>
      </c>
      <c r="F2162" s="28"/>
      <c r="G2162" s="17">
        <f>IF((C2162&lt;=7),VLOOKUP(F2162,'7 лет'!$C$5:$D$79,2),IF((C2162=8),VLOOKUP(F2162,'8 лет'!$C$5:$D$79,2),IF((C2162=9),VLOOKUP(F2162,'9 лет'!$C$5:$D$79,2),IF((C2162=10),VLOOKUP(F2162,'10 лет'!$C$5:$D$79,2),IF((C2162=11),VLOOKUP(F2162,'11 лет'!$C$5:$D$79,2),IF((C2162=12),VLOOKUP(F2162,'12 лет'!$C$5:$D$79,2),IF((C2162=13),VLOOKUP(F2162,'13 лет'!$C$5:$D$79,2),IF((C2162=14),VLOOKUP(F2162,'14 лет'!$C$5:$D$79,2),IF((C2162=15),VLOOKUP(F2162,'15 лет'!$C$5:$D$79,2),IF((C2162=16),VLOOKUP(F2162,'16 лет'!$C$5:$D$79,2),IF((C2162=17),VLOOKUP(F2162,'17 лет'!$C$5:$D$79,2))))))))))))</f>
        <v>0</v>
      </c>
      <c r="H2162" s="28"/>
      <c r="I2162" s="17">
        <f>IF((C2162&lt;=7),VLOOKUP(H2162,'7 лет'!$E$5:$F$79,2),IF((C2162=8),VLOOKUP(H2162,'8 лет'!$E$5:$F$79,2),IF((C2162=9),VLOOKUP(H2162,'9 лет'!$E$5:$F$79,2),IF((C2162=10),VLOOKUP(H2162,'10 лет'!$E$5:$F$79,2),IF((C2162=11),VLOOKUP(H2162,'11 лет'!$E$5:$F$79,2),IF((C2162=12),VLOOKUP(H2162,'12 лет'!$E$5:$F$79,2),IF((C2162=13),VLOOKUP(H2162,'13 лет'!$E$5:$F$79,2),IF((C2162=14),VLOOKUP(H2162,'14 лет'!$E$5:$F$79,2),IF((C2162=15),VLOOKUP(H2162,'15 лет'!$E$5:$F$79,2),IF((C2162=16),VLOOKUP(H2162,'16 лет'!$E$5:$F$79,2),IF((C2162=17),VLOOKUP(H2162,'17 лет'!$E$5:$F$79,2))))))))))))</f>
        <v>0</v>
      </c>
      <c r="J2162" s="28"/>
      <c r="K2162" s="17">
        <f>IF((C2162&lt;=7),VLOOKUP(J2162,'7 лет'!$G$5:$H$79,2),IF((C2162=8),VLOOKUP(J2162,'8 лет'!$G$5:$H$79,2),IF((C2162=9),VLOOKUP(J2162,'9 лет'!$G$5:$H$79,2),IF((C2162=10),VLOOKUP(J2162,'10 лет'!$G$5:$H$79,2),IF((C2162=11),VLOOKUP(J2162,'11 лет'!$G$5:$H$79,2),IF((C2162=12),VLOOKUP(J2162,'12 лет'!$G$5:$H$79,2),IF((C2162=13),VLOOKUP(J2162,'13 лет'!$G$5:$H$79,2),IF((C2162=14),VLOOKUP(J2162,'14 лет'!$G$5:$H$79,2),IF(C2162&gt;=15,"0")))))))))</f>
        <v>0</v>
      </c>
      <c r="L2162" s="28"/>
      <c r="M2162" s="17" t="str">
        <f>IF((C2162=12),VLOOKUP(L2162,'12 лет'!$I$5:$J$81,2),IF((C2162=13),VLOOKUP(L2162,'13 лет'!$I$5:$J$81,2),IF((C2162=14),VLOOKUP(L2162,'14 лет'!$I$5:$J$80,2),IF((C2162=15),VLOOKUP(L2162,'15 лет'!$G$5:$H$82,2),IF((C2162=16),VLOOKUP(L2162,'16 лет'!$G$5:$H$81,2),IF((C2162=17),VLOOKUP(L2162,'17 лет'!$G$5:$H$81,2),IF(C2162&lt;12,"0")))))))</f>
        <v>0</v>
      </c>
      <c r="N2162" s="28"/>
      <c r="O2162" s="17" t="str">
        <f>IF((C2162=15),VLOOKUP(N2162,'15 лет'!$I$5:$J$100,2),IF((C2162=16),VLOOKUP(N2162,'16 лет'!$I$5:$J$94,2),IF((C2162=17),VLOOKUP(N2162,'17 лет'!$I$5:$J$97,2),IF(C2162&lt;15,"0"))))</f>
        <v>0</v>
      </c>
      <c r="P2162" s="11"/>
      <c r="Q2162" s="17">
        <f>IF((C2162&lt;=7),VLOOKUP(P2162,'7 лет'!$I$5:$J$79,2),IF((C2162=8),VLOOKUP(P2162,'8 лет'!$I$5:$J$79,2),IF((C2162=9),VLOOKUP(P2162,'9 лет'!$I$5:$J$79,2),IF((C2162=10),VLOOKUP(P2162,'10 лет'!$I$5:$J$79,2),IF((C2162=11),VLOOKUP(P2162,'11 лет'!$I$5:$J$79,2),IF((C2162=12),VLOOKUP(P2162,'12 лет'!$K$5:$L$79,2),IF((C2162=13),VLOOKUP(P2162,'13 лет'!$K$5:$L$79,2),IF((C2162=14),VLOOKUP(P2162,'14 лет'!$K$5:$L$79,2),IF((C2162=15),VLOOKUP(P2162,'15 лет'!$K$5:$L$79,2),IF((C2162=16),VLOOKUP(P2162,'16 лет'!$K$5:$L$79,2),IF((C2162=17),VLOOKUP(P2162,'17 лет'!$K$5:$L$79,2),)))))))))))</f>
        <v>50</v>
      </c>
      <c r="R2162" s="28"/>
      <c r="S2162" s="17">
        <f>IF((C2162&lt;=7),VLOOKUP(R2162,'7 лет'!$K$5:$L$79,2),IF((C2162=8),VLOOKUP(R2162,'8 лет'!$K$5:$L$79,2),IF((C2162=9),VLOOKUP(R2162,'9 лет'!$K$5:$L$79,2),IF((C2162=10),VLOOKUP(R2162,'10 лет'!$K$5:$L$79,2),IF((C2162=11),VLOOKUP(R2162,'11 лет'!$K$5:$L$79,2),IF((C2162=12),VLOOKUP(R2162,'12 лет'!$M$5:$N$79,2),IF((C2162=13),VLOOKUP(R2162,'13 лет'!$M$5:$N$79,2),IF((C2162=14),VLOOKUP(R2162,'14 лет'!$M$5:$N$79,2),IF((C2162=15),VLOOKUP(R2162,'15 лет'!$M$5:$N$79,2),IF((C2162=16),VLOOKUP(R2162,'16 лет'!$M$5:$N$79,2),IF((C2162=17),VLOOKUP(R2162,'17 лет'!$M$5:$N$79,2))))))))))))</f>
        <v>0</v>
      </c>
      <c r="T2162" s="34">
        <f t="shared" si="102"/>
        <v>50</v>
      </c>
      <c r="U2162" s="4">
        <f>'Личное первенство юноши'!U320</f>
        <v>7</v>
      </c>
      <c r="V2162" s="120"/>
      <c r="W2162" s="111"/>
      <c r="X2162" t="str">
        <f>P2156</f>
        <v>Субъект РФ 52</v>
      </c>
    </row>
    <row r="2163" spans="1:24" ht="18.75">
      <c r="A2163" s="28">
        <v>3</v>
      </c>
      <c r="B2163" s="79"/>
      <c r="C2163" s="28"/>
      <c r="D2163" s="28"/>
      <c r="E2163" s="17">
        <f>IF((C2163&lt;=7),VLOOKUP(D2163,'7 лет'!$A$5:$B$78,2),IF((C2163=8),VLOOKUP(D2163,'8 лет'!$A$5:$B$78,2),IF((C2163=9),VLOOKUP(D2163,'9 лет'!$A$5:$B$78,2),IF((C2163=10),VLOOKUP(D2163,'10 лет'!$A$5:$B$78,2),IF((C2163=11),VLOOKUP(D2163,'11 лет'!$A$5:$B$78,2),IF((C2163=12),VLOOKUP(D2163,'12 лет'!$A$5:$B$78,2),IF((C2163=13),VLOOKUP(D2163,'13 лет'!$A$5:$B$78,2),IF((C2163=14),VLOOKUP(D2163,'14 лет'!$A$5:$B$78,2),IF((C2163=15),VLOOKUP(D2163,'15 лет'!$A$5:$B$78,2),IF((C2163=16),VLOOKUP(D2163,'16 лет'!$A$5:$B$78,2),IF((C2163=17),VLOOKUP(D2163,'17 лет'!$A$5:$B$78,2))))))))))))</f>
        <v>0</v>
      </c>
      <c r="F2163" s="28"/>
      <c r="G2163" s="17">
        <f>IF((C2163&lt;=7),VLOOKUP(F2163,'7 лет'!$C$5:$D$79,2),IF((C2163=8),VLOOKUP(F2163,'8 лет'!$C$5:$D$79,2),IF((C2163=9),VLOOKUP(F2163,'9 лет'!$C$5:$D$79,2),IF((C2163=10),VLOOKUP(F2163,'10 лет'!$C$5:$D$79,2),IF((C2163=11),VLOOKUP(F2163,'11 лет'!$C$5:$D$79,2),IF((C2163=12),VLOOKUP(F2163,'12 лет'!$C$5:$D$79,2),IF((C2163=13),VLOOKUP(F2163,'13 лет'!$C$5:$D$79,2),IF((C2163=14),VLOOKUP(F2163,'14 лет'!$C$5:$D$79,2),IF((C2163=15),VLOOKUP(F2163,'15 лет'!$C$5:$D$79,2),IF((C2163=16),VLOOKUP(F2163,'16 лет'!$C$5:$D$79,2),IF((C2163=17),VLOOKUP(F2163,'17 лет'!$C$5:$D$79,2))))))))))))</f>
        <v>0</v>
      </c>
      <c r="H2163" s="28"/>
      <c r="I2163" s="17">
        <f>IF((C2163&lt;=7),VLOOKUP(H2163,'7 лет'!$E$5:$F$79,2),IF((C2163=8),VLOOKUP(H2163,'8 лет'!$E$5:$F$79,2),IF((C2163=9),VLOOKUP(H2163,'9 лет'!$E$5:$F$79,2),IF((C2163=10),VLOOKUP(H2163,'10 лет'!$E$5:$F$79,2),IF((C2163=11),VLOOKUP(H2163,'11 лет'!$E$5:$F$79,2),IF((C2163=12),VLOOKUP(H2163,'12 лет'!$E$5:$F$79,2),IF((C2163=13),VLOOKUP(H2163,'13 лет'!$E$5:$F$79,2),IF((C2163=14),VLOOKUP(H2163,'14 лет'!$E$5:$F$79,2),IF((C2163=15),VLOOKUP(H2163,'15 лет'!$E$5:$F$79,2),IF((C2163=16),VLOOKUP(H2163,'16 лет'!$E$5:$F$79,2),IF((C2163=17),VLOOKUP(H2163,'17 лет'!$E$5:$F$79,2))))))))))))</f>
        <v>0</v>
      </c>
      <c r="J2163" s="28"/>
      <c r="K2163" s="17">
        <f>IF((C2163&lt;=7),VLOOKUP(J2163,'7 лет'!$G$5:$H$79,2),IF((C2163=8),VLOOKUP(J2163,'8 лет'!$G$5:$H$79,2),IF((C2163=9),VLOOKUP(J2163,'9 лет'!$G$5:$H$79,2),IF((C2163=10),VLOOKUP(J2163,'10 лет'!$G$5:$H$79,2),IF((C2163=11),VLOOKUP(J2163,'11 лет'!$G$5:$H$79,2),IF((C2163=12),VLOOKUP(J2163,'12 лет'!$G$5:$H$79,2),IF((C2163=13),VLOOKUP(J2163,'13 лет'!$G$5:$H$79,2),IF((C2163=14),VLOOKUP(J2163,'14 лет'!$G$5:$H$79,2),IF(C2163&gt;=15,"0")))))))))</f>
        <v>0</v>
      </c>
      <c r="L2163" s="28"/>
      <c r="M2163" s="17" t="str">
        <f>IF((C2163=12),VLOOKUP(L2163,'12 лет'!$I$5:$J$81,2),IF((C2163=13),VLOOKUP(L2163,'13 лет'!$I$5:$J$81,2),IF((C2163=14),VLOOKUP(L2163,'14 лет'!$I$5:$J$80,2),IF((C2163=15),VLOOKUP(L2163,'15 лет'!$G$5:$H$82,2),IF((C2163=16),VLOOKUP(L2163,'16 лет'!$G$5:$H$81,2),IF((C2163=17),VLOOKUP(L2163,'17 лет'!$G$5:$H$81,2),IF(C2163&lt;12,"0")))))))</f>
        <v>0</v>
      </c>
      <c r="N2163" s="28"/>
      <c r="O2163" s="17" t="str">
        <f>IF((C2163=15),VLOOKUP(N2163,'15 лет'!$I$5:$J$100,2),IF((C2163=16),VLOOKUP(N2163,'16 лет'!$I$5:$J$94,2),IF((C2163=17),VLOOKUP(N2163,'17 лет'!$I$5:$J$97,2),IF(C2163&lt;15,"0"))))</f>
        <v>0</v>
      </c>
      <c r="P2163" s="11"/>
      <c r="Q2163" s="17">
        <f>IF((C2163&lt;=7),VLOOKUP(P2163,'7 лет'!$I$5:$J$79,2),IF((C2163=8),VLOOKUP(P2163,'8 лет'!$I$5:$J$79,2),IF((C2163=9),VLOOKUP(P2163,'9 лет'!$I$5:$J$79,2),IF((C2163=10),VLOOKUP(P2163,'10 лет'!$I$5:$J$79,2),IF((C2163=11),VLOOKUP(P2163,'11 лет'!$I$5:$J$79,2),IF((C2163=12),VLOOKUP(P2163,'12 лет'!$K$5:$L$79,2),IF((C2163=13),VLOOKUP(P2163,'13 лет'!$K$5:$L$79,2),IF((C2163=14),VLOOKUP(P2163,'14 лет'!$K$5:$L$79,2),IF((C2163=15),VLOOKUP(P2163,'15 лет'!$K$5:$L$79,2),IF((C2163=16),VLOOKUP(P2163,'16 лет'!$K$5:$L$79,2),IF((C2163=17),VLOOKUP(P2163,'17 лет'!$K$5:$L$79,2),)))))))))))</f>
        <v>50</v>
      </c>
      <c r="R2163" s="28"/>
      <c r="S2163" s="17">
        <f>IF((C2163&lt;=7),VLOOKUP(R2163,'7 лет'!$K$5:$L$79,2),IF((C2163=8),VLOOKUP(R2163,'8 лет'!$K$5:$L$79,2),IF((C2163=9),VLOOKUP(R2163,'9 лет'!$K$5:$L$79,2),IF((C2163=10),VLOOKUP(R2163,'10 лет'!$K$5:$L$79,2),IF((C2163=11),VLOOKUP(R2163,'11 лет'!$K$5:$L$79,2),IF((C2163=12),VLOOKUP(R2163,'12 лет'!$M$5:$N$79,2),IF((C2163=13),VLOOKUP(R2163,'13 лет'!$M$5:$N$79,2),IF((C2163=14),VLOOKUP(R2163,'14 лет'!$M$5:$N$79,2),IF((C2163=15),VLOOKUP(R2163,'15 лет'!$M$5:$N$79,2),IF((C2163=16),VLOOKUP(R2163,'16 лет'!$M$5:$N$79,2),IF((C2163=17),VLOOKUP(R2163,'17 лет'!$M$5:$N$79,2))))))))))))</f>
        <v>0</v>
      </c>
      <c r="T2163" s="34">
        <f t="shared" si="102"/>
        <v>50</v>
      </c>
      <c r="U2163" s="4">
        <f>'Личное первенство юноши'!U321</f>
        <v>7</v>
      </c>
      <c r="V2163" s="120"/>
      <c r="W2163" s="111"/>
      <c r="X2163" t="str">
        <f>P2156</f>
        <v>Субъект РФ 52</v>
      </c>
    </row>
    <row r="2164" spans="1:24" ht="18.75">
      <c r="A2164" s="28">
        <v>4</v>
      </c>
      <c r="B2164" s="79"/>
      <c r="C2164" s="28"/>
      <c r="D2164" s="28"/>
      <c r="E2164" s="17">
        <f>IF((C2164&lt;=7),VLOOKUP(D2164,'7 лет'!$A$5:$B$78,2),IF((C2164=8),VLOOKUP(D2164,'8 лет'!$A$5:$B$78,2),IF((C2164=9),VLOOKUP(D2164,'9 лет'!$A$5:$B$78,2),IF((C2164=10),VLOOKUP(D2164,'10 лет'!$A$5:$B$78,2),IF((C2164=11),VLOOKUP(D2164,'11 лет'!$A$5:$B$78,2),IF((C2164=12),VLOOKUP(D2164,'12 лет'!$A$5:$B$78,2),IF((C2164=13),VLOOKUP(D2164,'13 лет'!$A$5:$B$78,2),IF((C2164=14),VLOOKUP(D2164,'14 лет'!$A$5:$B$78,2),IF((C2164=15),VLOOKUP(D2164,'15 лет'!$A$5:$B$78,2),IF((C2164=16),VLOOKUP(D2164,'16 лет'!$A$5:$B$78,2),IF((C2164=17),VLOOKUP(D2164,'17 лет'!$A$5:$B$78,2))))))))))))</f>
        <v>0</v>
      </c>
      <c r="F2164" s="28"/>
      <c r="G2164" s="17">
        <f>IF((C2164&lt;=7),VLOOKUP(F2164,'7 лет'!$C$5:$D$79,2),IF((C2164=8),VLOOKUP(F2164,'8 лет'!$C$5:$D$79,2),IF((C2164=9),VLOOKUP(F2164,'9 лет'!$C$5:$D$79,2),IF((C2164=10),VLOOKUP(F2164,'10 лет'!$C$5:$D$79,2),IF((C2164=11),VLOOKUP(F2164,'11 лет'!$C$5:$D$79,2),IF((C2164=12),VLOOKUP(F2164,'12 лет'!$C$5:$D$79,2),IF((C2164=13),VLOOKUP(F2164,'13 лет'!$C$5:$D$79,2),IF((C2164=14),VLOOKUP(F2164,'14 лет'!$C$5:$D$79,2),IF((C2164=15),VLOOKUP(F2164,'15 лет'!$C$5:$D$79,2),IF((C2164=16),VLOOKUP(F2164,'16 лет'!$C$5:$D$79,2),IF((C2164=17),VLOOKUP(F2164,'17 лет'!$C$5:$D$79,2))))))))))))</f>
        <v>0</v>
      </c>
      <c r="H2164" s="28"/>
      <c r="I2164" s="17">
        <f>IF((C2164&lt;=7),VLOOKUP(H2164,'7 лет'!$E$5:$F$79,2),IF((C2164=8),VLOOKUP(H2164,'8 лет'!$E$5:$F$79,2),IF((C2164=9),VLOOKUP(H2164,'9 лет'!$E$5:$F$79,2),IF((C2164=10),VLOOKUP(H2164,'10 лет'!$E$5:$F$79,2),IF((C2164=11),VLOOKUP(H2164,'11 лет'!$E$5:$F$79,2),IF((C2164=12),VLOOKUP(H2164,'12 лет'!$E$5:$F$79,2),IF((C2164=13),VLOOKUP(H2164,'13 лет'!$E$5:$F$79,2),IF((C2164=14),VLOOKUP(H2164,'14 лет'!$E$5:$F$79,2),IF((C2164=15),VLOOKUP(H2164,'15 лет'!$E$5:$F$79,2),IF((C2164=16),VLOOKUP(H2164,'16 лет'!$E$5:$F$79,2),IF((C2164=17),VLOOKUP(H2164,'17 лет'!$E$5:$F$79,2))))))))))))</f>
        <v>0</v>
      </c>
      <c r="J2164" s="28"/>
      <c r="K2164" s="17">
        <f>IF((C2164&lt;=7),VLOOKUP(J2164,'7 лет'!$G$5:$H$79,2),IF((C2164=8),VLOOKUP(J2164,'8 лет'!$G$5:$H$79,2),IF((C2164=9),VLOOKUP(J2164,'9 лет'!$G$5:$H$79,2),IF((C2164=10),VLOOKUP(J2164,'10 лет'!$G$5:$H$79,2),IF((C2164=11),VLOOKUP(J2164,'11 лет'!$G$5:$H$79,2),IF((C2164=12),VLOOKUP(J2164,'12 лет'!$G$5:$H$79,2),IF((C2164=13),VLOOKUP(J2164,'13 лет'!$G$5:$H$79,2),IF((C2164=14),VLOOKUP(J2164,'14 лет'!$G$5:$H$79,2),IF(C2164&gt;=15,"0")))))))))</f>
        <v>0</v>
      </c>
      <c r="L2164" s="28"/>
      <c r="M2164" s="17" t="str">
        <f>IF((C2164=12),VLOOKUP(L2164,'12 лет'!$I$5:$J$81,2),IF((C2164=13),VLOOKUP(L2164,'13 лет'!$I$5:$J$81,2),IF((C2164=14),VLOOKUP(L2164,'14 лет'!$I$5:$J$80,2),IF((C2164=15),VLOOKUP(L2164,'15 лет'!$G$5:$H$82,2),IF((C2164=16),VLOOKUP(L2164,'16 лет'!$G$5:$H$81,2),IF((C2164=17),VLOOKUP(L2164,'17 лет'!$G$5:$H$81,2),IF(C2164&lt;12,"0")))))))</f>
        <v>0</v>
      </c>
      <c r="N2164" s="28"/>
      <c r="O2164" s="17" t="str">
        <f>IF((C2164=15),VLOOKUP(N2164,'15 лет'!$I$5:$J$100,2),IF((C2164=16),VLOOKUP(N2164,'16 лет'!$I$5:$J$94,2),IF((C2164=17),VLOOKUP(N2164,'17 лет'!$I$5:$J$97,2),IF(C2164&lt;15,"0"))))</f>
        <v>0</v>
      </c>
      <c r="P2164" s="11"/>
      <c r="Q2164" s="17">
        <f>IF((C2164&lt;=7),VLOOKUP(P2164,'7 лет'!$I$5:$J$79,2),IF((C2164=8),VLOOKUP(P2164,'8 лет'!$I$5:$J$79,2),IF((C2164=9),VLOOKUP(P2164,'9 лет'!$I$5:$J$79,2),IF((C2164=10),VLOOKUP(P2164,'10 лет'!$I$5:$J$79,2),IF((C2164=11),VLOOKUP(P2164,'11 лет'!$I$5:$J$79,2),IF((C2164=12),VLOOKUP(P2164,'12 лет'!$K$5:$L$79,2),IF((C2164=13),VLOOKUP(P2164,'13 лет'!$K$5:$L$79,2),IF((C2164=14),VLOOKUP(P2164,'14 лет'!$K$5:$L$79,2),IF((C2164=15),VLOOKUP(P2164,'15 лет'!$K$5:$L$79,2),IF((C2164=16),VLOOKUP(P2164,'16 лет'!$K$5:$L$79,2),IF((C2164=17),VLOOKUP(P2164,'17 лет'!$K$5:$L$79,2),)))))))))))</f>
        <v>50</v>
      </c>
      <c r="R2164" s="28"/>
      <c r="S2164" s="17">
        <f>IF((C2164&lt;=7),VLOOKUP(R2164,'7 лет'!$K$5:$L$79,2),IF((C2164=8),VLOOKUP(R2164,'8 лет'!$K$5:$L$79,2),IF((C2164=9),VLOOKUP(R2164,'9 лет'!$K$5:$L$79,2),IF((C2164=10),VLOOKUP(R2164,'10 лет'!$K$5:$L$79,2),IF((C2164=11),VLOOKUP(R2164,'11 лет'!$K$5:$L$79,2),IF((C2164=12),VLOOKUP(R2164,'12 лет'!$M$5:$N$79,2),IF((C2164=13),VLOOKUP(R2164,'13 лет'!$M$5:$N$79,2),IF((C2164=14),VLOOKUP(R2164,'14 лет'!$M$5:$N$79,2),IF((C2164=15),VLOOKUP(R2164,'15 лет'!$M$5:$N$79,2),IF((C2164=16),VLOOKUP(R2164,'16 лет'!$M$5:$N$79,2),IF((C2164=17),VLOOKUP(R2164,'17 лет'!$M$5:$N$79,2))))))))))))</f>
        <v>0</v>
      </c>
      <c r="T2164" s="34">
        <f t="shared" si="102"/>
        <v>50</v>
      </c>
      <c r="U2164" s="4">
        <f>'Личное первенство юноши'!U322</f>
        <v>7</v>
      </c>
      <c r="V2164" s="120"/>
      <c r="W2164" s="111"/>
      <c r="X2164" t="str">
        <f>P2156</f>
        <v>Субъект РФ 52</v>
      </c>
    </row>
    <row r="2165" spans="1:24" ht="18.75">
      <c r="A2165" s="28">
        <v>5</v>
      </c>
      <c r="B2165" s="79"/>
      <c r="C2165" s="30"/>
      <c r="D2165" s="28"/>
      <c r="E2165" s="17">
        <f>IF((C2165&lt;=7),VLOOKUP(D2165,'7 лет'!$A$5:$B$78,2),IF((C2165=8),VLOOKUP(D2165,'8 лет'!$A$5:$B$78,2),IF((C2165=9),VLOOKUP(D2165,'9 лет'!$A$5:$B$78,2),IF((C2165=10),VLOOKUP(D2165,'10 лет'!$A$5:$B$78,2),IF((C2165=11),VLOOKUP(D2165,'11 лет'!$A$5:$B$78,2),IF((C2165=12),VLOOKUP(D2165,'12 лет'!$A$5:$B$78,2),IF((C2165=13),VLOOKUP(D2165,'13 лет'!$A$5:$B$78,2),IF((C2165=14),VLOOKUP(D2165,'14 лет'!$A$5:$B$78,2),IF((C2165=15),VLOOKUP(D2165,'15 лет'!$A$5:$B$78,2),IF((C2165=16),VLOOKUP(D2165,'16 лет'!$A$5:$B$78,2),IF((C2165=17),VLOOKUP(D2165,'17 лет'!$A$5:$B$78,2))))))))))))</f>
        <v>0</v>
      </c>
      <c r="F2165" s="28"/>
      <c r="G2165" s="17">
        <f>IF((C2165&lt;=7),VLOOKUP(F2165,'7 лет'!$C$5:$D$79,2),IF((C2165=8),VLOOKUP(F2165,'8 лет'!$C$5:$D$79,2),IF((C2165=9),VLOOKUP(F2165,'9 лет'!$C$5:$D$79,2),IF((C2165=10),VLOOKUP(F2165,'10 лет'!$C$5:$D$79,2),IF((C2165=11),VLOOKUP(F2165,'11 лет'!$C$5:$D$79,2),IF((C2165=12),VLOOKUP(F2165,'12 лет'!$C$5:$D$79,2),IF((C2165=13),VLOOKUP(F2165,'13 лет'!$C$5:$D$79,2),IF((C2165=14),VLOOKUP(F2165,'14 лет'!$C$5:$D$79,2),IF((C2165=15),VLOOKUP(F2165,'15 лет'!$C$5:$D$79,2),IF((C2165=16),VLOOKUP(F2165,'16 лет'!$C$5:$D$79,2),IF((C2165=17),VLOOKUP(F2165,'17 лет'!$C$5:$D$79,2))))))))))))</f>
        <v>0</v>
      </c>
      <c r="H2165" s="28"/>
      <c r="I2165" s="17">
        <f>IF((C2165&lt;=7),VLOOKUP(H2165,'7 лет'!$E$5:$F$79,2),IF((C2165=8),VLOOKUP(H2165,'8 лет'!$E$5:$F$79,2),IF((C2165=9),VLOOKUP(H2165,'9 лет'!$E$5:$F$79,2),IF((C2165=10),VLOOKUP(H2165,'10 лет'!$E$5:$F$79,2),IF((C2165=11),VLOOKUP(H2165,'11 лет'!$E$5:$F$79,2),IF((C2165=12),VLOOKUP(H2165,'12 лет'!$E$5:$F$79,2),IF((C2165=13),VLOOKUP(H2165,'13 лет'!$E$5:$F$79,2),IF((C2165=14),VLOOKUP(H2165,'14 лет'!$E$5:$F$79,2),IF((C2165=15),VLOOKUP(H2165,'15 лет'!$E$5:$F$79,2),IF((C2165=16),VLOOKUP(H2165,'16 лет'!$E$5:$F$79,2),IF((C2165=17),VLOOKUP(H2165,'17 лет'!$E$5:$F$79,2))))))))))))</f>
        <v>0</v>
      </c>
      <c r="J2165" s="28"/>
      <c r="K2165" s="17">
        <f>IF((C2165&lt;=7),VLOOKUP(J2165,'7 лет'!$G$5:$H$79,2),IF((C2165=8),VLOOKUP(J2165,'8 лет'!$G$5:$H$79,2),IF((C2165=9),VLOOKUP(J2165,'9 лет'!$G$5:$H$79,2),IF((C2165=10),VLOOKUP(J2165,'10 лет'!$G$5:$H$79,2),IF((C2165=11),VLOOKUP(J2165,'11 лет'!$G$5:$H$79,2),IF((C2165=12),VLOOKUP(J2165,'12 лет'!$G$5:$H$79,2),IF((C2165=13),VLOOKUP(J2165,'13 лет'!$G$5:$H$79,2),IF((C2165=14),VLOOKUP(J2165,'14 лет'!$G$5:$H$79,2),IF(C2165&gt;=15,"0")))))))))</f>
        <v>0</v>
      </c>
      <c r="L2165" s="28"/>
      <c r="M2165" s="17" t="str">
        <f>IF((C2165=12),VLOOKUP(L2165,'12 лет'!$I$5:$J$81,2),IF((C2165=13),VLOOKUP(L2165,'13 лет'!$I$5:$J$81,2),IF((C2165=14),VLOOKUP(L2165,'14 лет'!$I$5:$J$80,2),IF((C2165=15),VLOOKUP(L2165,'15 лет'!$G$5:$H$82,2),IF((C2165=16),VLOOKUP(L2165,'16 лет'!$G$5:$H$81,2),IF((C2165=17),VLOOKUP(L2165,'17 лет'!$G$5:$H$81,2),IF(C2165&lt;12,"0")))))))</f>
        <v>0</v>
      </c>
      <c r="N2165" s="28"/>
      <c r="O2165" s="17" t="str">
        <f>IF((C2165=15),VLOOKUP(N2165,'15 лет'!$I$5:$J$100,2),IF((C2165=16),VLOOKUP(N2165,'16 лет'!$I$5:$J$94,2),IF((C2165=17),VLOOKUP(N2165,'17 лет'!$I$5:$J$97,2),IF(C2165&lt;15,"0"))))</f>
        <v>0</v>
      </c>
      <c r="P2165" s="11"/>
      <c r="Q2165" s="17">
        <f>IF((C2165&lt;=7),VLOOKUP(P2165,'7 лет'!$I$5:$J$79,2),IF((C2165=8),VLOOKUP(P2165,'8 лет'!$I$5:$J$79,2),IF((C2165=9),VLOOKUP(P2165,'9 лет'!$I$5:$J$79,2),IF((C2165=10),VLOOKUP(P2165,'10 лет'!$I$5:$J$79,2),IF((C2165=11),VLOOKUP(P2165,'11 лет'!$I$5:$J$79,2),IF((C2165=12),VLOOKUP(P2165,'12 лет'!$K$5:$L$79,2),IF((C2165=13),VLOOKUP(P2165,'13 лет'!$K$5:$L$79,2),IF((C2165=14),VLOOKUP(P2165,'14 лет'!$K$5:$L$79,2),IF((C2165=15),VLOOKUP(P2165,'15 лет'!$K$5:$L$79,2),IF((C2165=16),VLOOKUP(P2165,'16 лет'!$K$5:$L$79,2),IF((C2165=17),VLOOKUP(P2165,'17 лет'!$K$5:$L$79,2),)))))))))))</f>
        <v>50</v>
      </c>
      <c r="R2165" s="28"/>
      <c r="S2165" s="17">
        <f>IF((C2165&lt;=7),VLOOKUP(R2165,'7 лет'!$K$5:$L$79,2),IF((C2165=8),VLOOKUP(R2165,'8 лет'!$K$5:$L$79,2),IF((C2165=9),VLOOKUP(R2165,'9 лет'!$K$5:$L$79,2),IF((C2165=10),VLOOKUP(R2165,'10 лет'!$K$5:$L$79,2),IF((C2165=11),VLOOKUP(R2165,'11 лет'!$K$5:$L$79,2),IF((C2165=12),VLOOKUP(R2165,'12 лет'!$M$5:$N$79,2),IF((C2165=13),VLOOKUP(R2165,'13 лет'!$M$5:$N$79,2),IF((C2165=14),VLOOKUP(R2165,'14 лет'!$M$5:$N$79,2),IF((C2165=15),VLOOKUP(R2165,'15 лет'!$M$5:$N$79,2),IF((C2165=16),VLOOKUP(R2165,'16 лет'!$M$5:$N$79,2),IF((C2165=17),VLOOKUP(R2165,'17 лет'!$M$5:$N$79,2))))))))))))</f>
        <v>0</v>
      </c>
      <c r="T2165" s="34">
        <f t="shared" si="102"/>
        <v>50</v>
      </c>
      <c r="U2165" s="4">
        <f>'Личное первенство юноши'!U323</f>
        <v>7</v>
      </c>
      <c r="V2165" s="120"/>
      <c r="W2165" s="111"/>
      <c r="X2165" t="str">
        <f>P2156</f>
        <v>Субъект РФ 52</v>
      </c>
    </row>
    <row r="2166" spans="1:24" ht="18.75">
      <c r="A2166" s="28">
        <v>6</v>
      </c>
      <c r="B2166" s="79"/>
      <c r="C2166" s="30"/>
      <c r="D2166" s="28"/>
      <c r="E2166" s="17">
        <f>IF((C2166&lt;=7),VLOOKUP(D2166,'7 лет'!$A$5:$B$78,2),IF((C2166=8),VLOOKUP(D2166,'8 лет'!$A$5:$B$78,2),IF((C2166=9),VLOOKUP(D2166,'9 лет'!$A$5:$B$78,2),IF((C2166=10),VLOOKUP(D2166,'10 лет'!$A$5:$B$78,2),IF((C2166=11),VLOOKUP(D2166,'11 лет'!$A$5:$B$78,2),IF((C2166=12),VLOOKUP(D2166,'12 лет'!$A$5:$B$78,2),IF((C2166=13),VLOOKUP(D2166,'13 лет'!$A$5:$B$78,2),IF((C2166=14),VLOOKUP(D2166,'14 лет'!$A$5:$B$78,2),IF((C2166=15),VLOOKUP(D2166,'15 лет'!$A$5:$B$78,2),IF((C2166=16),VLOOKUP(D2166,'16 лет'!$A$5:$B$78,2),IF((C2166=17),VLOOKUP(D2166,'17 лет'!$A$5:$B$78,2))))))))))))</f>
        <v>0</v>
      </c>
      <c r="F2166" s="28"/>
      <c r="G2166" s="17">
        <f>IF((C2166&lt;=7),VLOOKUP(F2166,'7 лет'!$C$5:$D$79,2),IF((C2166=8),VLOOKUP(F2166,'8 лет'!$C$5:$D$79,2),IF((C2166=9),VLOOKUP(F2166,'9 лет'!$C$5:$D$79,2),IF((C2166=10),VLOOKUP(F2166,'10 лет'!$C$5:$D$79,2),IF((C2166=11),VLOOKUP(F2166,'11 лет'!$C$5:$D$79,2),IF((C2166=12),VLOOKUP(F2166,'12 лет'!$C$5:$D$79,2),IF((C2166=13),VLOOKUP(F2166,'13 лет'!$C$5:$D$79,2),IF((C2166=14),VLOOKUP(F2166,'14 лет'!$C$5:$D$79,2),IF((C2166=15),VLOOKUP(F2166,'15 лет'!$C$5:$D$79,2),IF((C2166=16),VLOOKUP(F2166,'16 лет'!$C$5:$D$79,2),IF((C2166=17),VLOOKUP(F2166,'17 лет'!$C$5:$D$79,2))))))))))))</f>
        <v>0</v>
      </c>
      <c r="H2166" s="28"/>
      <c r="I2166" s="17">
        <f>IF((C2166&lt;=7),VLOOKUP(H2166,'7 лет'!$E$5:$F$79,2),IF((C2166=8),VLOOKUP(H2166,'8 лет'!$E$5:$F$79,2),IF((C2166=9),VLOOKUP(H2166,'9 лет'!$E$5:$F$79,2),IF((C2166=10),VLOOKUP(H2166,'10 лет'!$E$5:$F$79,2),IF((C2166=11),VLOOKUP(H2166,'11 лет'!$E$5:$F$79,2),IF((C2166=12),VLOOKUP(H2166,'12 лет'!$E$5:$F$79,2),IF((C2166=13),VLOOKUP(H2166,'13 лет'!$E$5:$F$79,2),IF((C2166=14),VLOOKUP(H2166,'14 лет'!$E$5:$F$79,2),IF((C2166=15),VLOOKUP(H2166,'15 лет'!$E$5:$F$79,2),IF((C2166=16),VLOOKUP(H2166,'16 лет'!$E$5:$F$79,2),IF((C2166=17),VLOOKUP(H2166,'17 лет'!$E$5:$F$79,2))))))))))))</f>
        <v>0</v>
      </c>
      <c r="J2166" s="28"/>
      <c r="K2166" s="17">
        <f>IF((C2166&lt;=7),VLOOKUP(J2166,'7 лет'!$G$5:$H$79,2),IF((C2166=8),VLOOKUP(J2166,'8 лет'!$G$5:$H$79,2),IF((C2166=9),VLOOKUP(J2166,'9 лет'!$G$5:$H$79,2),IF((C2166=10),VLOOKUP(J2166,'10 лет'!$G$5:$H$79,2),IF((C2166=11),VLOOKUP(J2166,'11 лет'!$G$5:$H$79,2),IF((C2166=12),VLOOKUP(J2166,'12 лет'!$G$5:$H$79,2),IF((C2166=13),VLOOKUP(J2166,'13 лет'!$G$5:$H$79,2),IF((C2166=14),VLOOKUP(J2166,'14 лет'!$G$5:$H$79,2),IF(C2166&gt;=15,"0")))))))))</f>
        <v>0</v>
      </c>
      <c r="L2166" s="28"/>
      <c r="M2166" s="17" t="str">
        <f>IF((C2166=12),VLOOKUP(L2166,'12 лет'!$I$5:$J$81,2),IF((C2166=13),VLOOKUP(L2166,'13 лет'!$I$5:$J$81,2),IF((C2166=14),VLOOKUP(L2166,'14 лет'!$I$5:$J$80,2),IF((C2166=15),VLOOKUP(L2166,'15 лет'!$G$5:$H$82,2),IF((C2166=16),VLOOKUP(L2166,'16 лет'!$G$5:$H$81,2),IF((C2166=17),VLOOKUP(L2166,'17 лет'!$G$5:$H$81,2),IF(C2166&lt;12,"0")))))))</f>
        <v>0</v>
      </c>
      <c r="N2166" s="28"/>
      <c r="O2166" s="17" t="str">
        <f>IF((C2166=15),VLOOKUP(N2166,'15 лет'!$I$5:$J$100,2),IF((C2166=16),VLOOKUP(N2166,'16 лет'!$I$5:$J$94,2),IF((C2166=17),VLOOKUP(N2166,'17 лет'!$I$5:$J$97,2),IF(C2166&lt;15,"0"))))</f>
        <v>0</v>
      </c>
      <c r="P2166" s="11"/>
      <c r="Q2166" s="17">
        <f>IF((C2166&lt;=7),VLOOKUP(P2166,'7 лет'!$I$5:$J$79,2),IF((C2166=8),VLOOKUP(P2166,'8 лет'!$I$5:$J$79,2),IF((C2166=9),VLOOKUP(P2166,'9 лет'!$I$5:$J$79,2),IF((C2166=10),VLOOKUP(P2166,'10 лет'!$I$5:$J$79,2),IF((C2166=11),VLOOKUP(P2166,'11 лет'!$I$5:$J$79,2),IF((C2166=12),VLOOKUP(P2166,'12 лет'!$K$5:$L$79,2),IF((C2166=13),VLOOKUP(P2166,'13 лет'!$K$5:$L$79,2),IF((C2166=14),VLOOKUP(P2166,'14 лет'!$K$5:$L$79,2),IF((C2166=15),VLOOKUP(P2166,'15 лет'!$K$5:$L$79,2),IF((C2166=16),VLOOKUP(P2166,'16 лет'!$K$5:$L$79,2),IF((C2166=17),VLOOKUP(P2166,'17 лет'!$K$5:$L$79,2),)))))))))))</f>
        <v>50</v>
      </c>
      <c r="R2166" s="28"/>
      <c r="S2166" s="17">
        <f>IF((C2166&lt;=7),VLOOKUP(R2166,'7 лет'!$K$5:$L$79,2),IF((C2166=8),VLOOKUP(R2166,'8 лет'!$K$5:$L$79,2),IF((C2166=9),VLOOKUP(R2166,'9 лет'!$K$5:$L$79,2),IF((C2166=10),VLOOKUP(R2166,'10 лет'!$K$5:$L$79,2),IF((C2166=11),VLOOKUP(R2166,'11 лет'!$K$5:$L$79,2),IF((C2166=12),VLOOKUP(R2166,'12 лет'!$M$5:$N$79,2),IF((C2166=13),VLOOKUP(R2166,'13 лет'!$M$5:$N$79,2),IF((C2166=14),VLOOKUP(R2166,'14 лет'!$M$5:$N$79,2),IF((C2166=15),VLOOKUP(R2166,'15 лет'!$M$5:$N$79,2),IF((C2166=16),VLOOKUP(R2166,'16 лет'!$M$5:$N$79,2),IF((C2166=17),VLOOKUP(R2166,'17 лет'!$M$5:$N$79,2))))))))))))</f>
        <v>0</v>
      </c>
      <c r="T2166" s="34">
        <f t="shared" si="102"/>
        <v>50</v>
      </c>
      <c r="U2166" s="4">
        <f>'Личное первенство юноши'!U324</f>
        <v>7</v>
      </c>
      <c r="V2166" s="120"/>
      <c r="W2166" s="111"/>
      <c r="X2166" t="str">
        <f>P2156</f>
        <v>Субъект РФ 52</v>
      </c>
    </row>
    <row r="2167" spans="1:24" ht="18.75">
      <c r="A2167" s="122"/>
      <c r="B2167" s="123"/>
      <c r="C2167" s="123"/>
      <c r="D2167" s="123"/>
      <c r="E2167" s="123"/>
      <c r="F2167" s="123"/>
      <c r="G2167" s="123"/>
      <c r="H2167" s="123"/>
      <c r="I2167" s="123"/>
      <c r="J2167" s="123"/>
      <c r="K2167" s="123"/>
      <c r="L2167" s="123"/>
      <c r="M2167" s="123"/>
      <c r="N2167" s="123"/>
      <c r="O2167" s="123"/>
      <c r="P2167" s="128" t="s">
        <v>292</v>
      </c>
      <c r="Q2167" s="128"/>
      <c r="R2167" s="128"/>
      <c r="S2167" s="129"/>
      <c r="T2167" s="124">
        <f ca="1">SUMPRODUCT(LARGE($T$2161:$T$2166,ROW(INDIRECT("T1:T"&amp;Z17))))</f>
        <v>250</v>
      </c>
      <c r="U2167" s="125"/>
      <c r="V2167" s="120"/>
      <c r="W2167" s="111"/>
    </row>
    <row r="2168" spans="1:24" ht="24.75" customHeight="1">
      <c r="A2168" s="135" t="s">
        <v>180</v>
      </c>
      <c r="B2168" s="136"/>
      <c r="C2168" s="136"/>
      <c r="D2168" s="136"/>
      <c r="E2168" s="136"/>
      <c r="F2168" s="136"/>
      <c r="G2168" s="136"/>
      <c r="H2168" s="136"/>
      <c r="I2168" s="136"/>
      <c r="J2168" s="136"/>
      <c r="K2168" s="136"/>
      <c r="L2168" s="136"/>
      <c r="M2168" s="136"/>
      <c r="N2168" s="136"/>
      <c r="O2168" s="136"/>
      <c r="P2168" s="136"/>
      <c r="Q2168" s="136"/>
      <c r="R2168" s="136"/>
      <c r="S2168" s="136"/>
      <c r="T2168" s="136"/>
      <c r="U2168" s="137"/>
      <c r="V2168" s="120"/>
      <c r="W2168" s="111"/>
    </row>
    <row r="2169" spans="1:24" ht="18.75">
      <c r="A2169" s="28">
        <v>1</v>
      </c>
      <c r="B2169" s="80"/>
      <c r="C2169" s="28"/>
      <c r="D2169" s="28"/>
      <c r="E2169" s="17">
        <f>IF((C2169&lt;=7),VLOOKUP(D2169,'7 лет'!$M$5:$N$78,2),IF((C2169=8),VLOOKUP(D2169,'8 лет'!$M$5:$N$78,2),IF((C2169=9),VLOOKUP(D2169,'9 лет'!$M$5:$N$78,2),IF((C2169=10),VLOOKUP(D2169,'10 лет'!$M$5:$N$78,2),IF((C2169=11),VLOOKUP(D2169,'11 лет'!$M$5:$N$78,2),IF((C2169=12),VLOOKUP(D2169,'12 лет'!$O$5:$P$78,2),IF((C2169=13),VLOOKUP(D2169,'13 лет'!$O$5:$P$78,2),IF((C2169=14),VLOOKUP(D2169,'14 лет'!$O$5:$P$78,2),IF((C2169=15),VLOOKUP(D2169,'15 лет'!$O$5:$P$78,2),IF((C2169=16),VLOOKUP(D2169,'16 лет'!$O$5:$P$78,2),IF((C2169=17),VLOOKUP(D2169,'17 лет'!$O$5:$P$78,2))))))))))))</f>
        <v>0</v>
      </c>
      <c r="F2169" s="28"/>
      <c r="G2169" s="17">
        <f>IF((C2169&lt;=7),VLOOKUP(F2169,'7 лет'!$O$5:$P$79,2),IF((C2169=8),VLOOKUP(F2169,'8 лет'!$O$5:$P$79,2),IF((C2169=9),VLOOKUP(F2169,'9 лет'!$O$5:$P$79,2),IF((C2169=10),VLOOKUP(F2169,'10 лет'!$O$5:$P$79,2),IF((C2169=11),VLOOKUP(F2169,'11 лет'!$O$5:$P$79,2),IF((C2169=12),VLOOKUP(F2169,'12 лет'!$Q$5:$R$79,2),IF((C2169=13),VLOOKUP(F2169,'13 лет'!$Q$5:$R$79,2),IF((C2169=14),VLOOKUP(F2169,'14 лет'!$Q$5:$R$79,2),IF((C2169=15),VLOOKUP(F2169,'15 лет'!$Q$5:$R$79,2),IF((C2169=16),VLOOKUP(F2169,'16 лет'!$Q$5:$R$79,2),IF((C2169=17),VLOOKUP(F2169,'17 лет'!$Q$5:$R$79,2))))))))))))</f>
        <v>0</v>
      </c>
      <c r="H2169" s="28"/>
      <c r="I2169" s="17">
        <f>IF((C2169&lt;=7),VLOOKUP(H2169,'7 лет'!$Q$5:$R$79,2),IF((C2169=8),VLOOKUP(H2169,'8 лет'!$Q$5:$R$79,2),IF((C2169=9),VLOOKUP(H2169,'9 лет'!$Q$5:$R$79,2),IF((C2169=10),VLOOKUP(H2169,'10 лет'!$Q$5:$R$79,2),IF((C2169=11),VLOOKUP(H2169,'11 лет'!$Q$5:$R$79,2),IF((C2169=12),VLOOKUP(H2169,'12 лет'!$S$5:$T$79,2),IF((C2169=13),VLOOKUP(H2169,'13 лет'!$S$5:$T$79,2),IF((C2169=14),VLOOKUP(H2169,'14 лет'!$S$5:$T$79,2),IF((C2169=15),VLOOKUP(H2169,'15 лет'!$S$5:$T$79,2),IF((C2169=16),VLOOKUP(H2169,'16 лет'!$S$5:$T$79,2),IF((C2169=17),VLOOKUP(H2169,'17 лет'!$S$5:$T$79,2))))))))))))</f>
        <v>0</v>
      </c>
      <c r="J2169" s="28"/>
      <c r="K2169" s="17">
        <f>IF((C2169&lt;=7),VLOOKUP(J2169,'7 лет'!$S$5:$T$79,2),IF((C2169=8),VLOOKUP(J2169,'8 лет'!$S$5:$T$79,2),IF((C2169=9),VLOOKUP(J2169,'9 лет'!$S$5:$T$79,2),IF((C2169=10),VLOOKUP(J2169,'10 лет'!$S$5:$T$79,2),IF((C2169=11),VLOOKUP(J2169,'11 лет'!$S$5:$T$79,2),IF((C2169=12),VLOOKUP(J2169,'12 лет'!$U$5:$V$79,2),IF((C2169=13),VLOOKUP(J2169,'13 лет'!$U$5:$V$79,2),IF((C2169=14),VLOOKUP(J2169,'14 лет'!$U$5:$V$79,2),IF(C2169&gt;=15,"0")))))))))</f>
        <v>0</v>
      </c>
      <c r="L2169" s="28"/>
      <c r="M2169" s="17" t="str">
        <f>IF((C2169=12),VLOOKUP(L2169,'12 лет'!$W$5:$X$85,2),IF((C2169=13),VLOOKUP(L2169,'13 лет'!$W$5:$X$84,2),IF((C2169=14),VLOOKUP(L2169,'14 лет'!$W$5:$X$82,2),IF((C2169=15),VLOOKUP(L2169,'15 лет'!$U$5:$V$82,2),IF((C2169=16),VLOOKUP(L2169,'16 лет'!$U$5:$V$78,2),IF((C2169=17),VLOOKUP(L2169,'17 лет'!$U$5:$V$78,2),IF(C2169&lt;12,"0")))))))</f>
        <v>0</v>
      </c>
      <c r="N2169" s="28"/>
      <c r="O2169" s="17" t="str">
        <f>IF((C2169=15),VLOOKUP(N2169,'15 лет'!$W$5:$X$115,2),IF((C2169=16),VLOOKUP(N2169,'16 лет'!$W$5:$X$113,2),IF((C2169=17),VLOOKUP(N2169,'17 лет'!$W$5:$X$113,2),IF(C2169&lt;15,"0"))))</f>
        <v>0</v>
      </c>
      <c r="P2169" s="11"/>
      <c r="Q2169" s="17">
        <f>IF((C2169&lt;=7),VLOOKUP(P2169,'7 лет'!$U$5:$V$79,2),IF((C2169=8),VLOOKUP(P2169,'8 лет'!$U$5:$V$79,2),IF((C2169=9),VLOOKUP(P2169,'9 лет'!$U$5:$V$79,2),IF((C2169=10),VLOOKUP(P2169,'10 лет'!$U$5:$V$79,2),IF((C2169=11),VLOOKUP(P2169,'11 лет'!$U$5:$V$79,2),IF((C2169=12),VLOOKUP(P2169,'12 лет'!$Y$5:$Z$79,2),IF((C2169=13),VLOOKUP(P2169,'13 лет'!$Y$5:$Z$79,2),IF((C2169=14),VLOOKUP(P2169,'14 лет'!$Y$5:$Z$79,2),IF((C2169=15),VLOOKUP(P2169,'15 лет'!$Y$5:$Z$79,2),IF((C2169=16),VLOOKUP(P2169,'16 лет'!$Y$5:$Z$79,2),IF((C2169=17),VLOOKUP(P2169,'17 лет'!$Y$5:$Z$79,2))))))))))))</f>
        <v>35</v>
      </c>
      <c r="R2169" s="28"/>
      <c r="S2169" s="17">
        <f>IF((C2169&lt;=7),VLOOKUP(R2169,'7 лет'!$W$5:$X$79,2),IF((C2169=8),VLOOKUP(R2169,'8 лет'!$W$5:$X$79,2),IF((C2169=9),VLOOKUP(R2169,'9 лет'!$W$5:$X$79,2),IF((C2169=10),VLOOKUP(R2169,'10 лет'!$W$5:$X$79,2),IF((C2169=11),VLOOKUP(R2169,'11 лет'!$W$5:$X$79,2),IF((C2169=12),VLOOKUP(R2169,'12 лет'!$AA$5:$AB$79,2),IF((C2169=13),VLOOKUP(R2169,'13 лет'!$AA$5:$AB$79,2),IF((C2169=14),VLOOKUP(R2169,'14 лет'!$AA$5:$AB$79,2),IF((C2169=15),VLOOKUP(R2169,'15 лет'!$AA$5:$AB$79,2),IF((C2169=16),VLOOKUP(R2169,'16 лет'!$AA$5:$AB$79,2),IF((C2169=17),VLOOKUP(R2169,'17 лет'!$AA$5:$AB$79,2))))))))))))</f>
        <v>0</v>
      </c>
      <c r="T2169" s="35">
        <f t="shared" ref="T2169:T2174" si="103">SUM(E2169+G2169+I2169+K2169+M2169+O2169+Q2169+S2169)</f>
        <v>35</v>
      </c>
      <c r="U2169" s="4">
        <f>'Личное первенство девушки'!U319</f>
        <v>7</v>
      </c>
      <c r="V2169" s="120"/>
      <c r="W2169" s="111"/>
      <c r="X2169" t="str">
        <f>P2156</f>
        <v>Субъект РФ 52</v>
      </c>
    </row>
    <row r="2170" spans="1:24" ht="18.75">
      <c r="A2170" s="28">
        <v>2</v>
      </c>
      <c r="B2170" s="80"/>
      <c r="C2170" s="28"/>
      <c r="D2170" s="28"/>
      <c r="E2170" s="17">
        <f>IF((C2170&lt;=7),VLOOKUP(D2170,'7 лет'!$M$5:$N$78,2),IF((C2170=8),VLOOKUP(D2170,'8 лет'!$M$5:$N$78,2),IF((C2170=9),VLOOKUP(D2170,'9 лет'!$M$5:$N$78,2),IF((C2170=10),VLOOKUP(D2170,'10 лет'!$M$5:$N$78,2),IF((C2170=11),VLOOKUP(D2170,'11 лет'!$M$5:$N$78,2),IF((C2170=12),VLOOKUP(D2170,'12 лет'!$O$5:$P$78,2),IF((C2170=13),VLOOKUP(D2170,'13 лет'!$O$5:$P$78,2),IF((C2170=14),VLOOKUP(D2170,'14 лет'!$O$5:$P$78,2),IF((C2170=15),VLOOKUP(D2170,'15 лет'!$O$5:$P$78,2),IF((C2170=16),VLOOKUP(D2170,'16 лет'!$O$5:$P$78,2),IF((C2170=17),VLOOKUP(D2170,'17 лет'!$O$5:$P$78,2))))))))))))</f>
        <v>0</v>
      </c>
      <c r="F2170" s="28"/>
      <c r="G2170" s="17">
        <f>IF((C2170&lt;=7),VLOOKUP(F2170,'7 лет'!$O$5:$P$79,2),IF((C2170=8),VLOOKUP(F2170,'8 лет'!$O$5:$P$79,2),IF((C2170=9),VLOOKUP(F2170,'9 лет'!$O$5:$P$79,2),IF((C2170=10),VLOOKUP(F2170,'10 лет'!$O$5:$P$79,2),IF((C2170=11),VLOOKUP(F2170,'11 лет'!$O$5:$P$79,2),IF((C2170=12),VLOOKUP(F2170,'12 лет'!$Q$5:$R$79,2),IF((C2170=13),VLOOKUP(F2170,'13 лет'!$Q$5:$R$79,2),IF((C2170=14),VLOOKUP(F2170,'14 лет'!$Q$5:$R$79,2),IF((C2170=15),VLOOKUP(F2170,'15 лет'!$Q$5:$R$79,2),IF((C2170=16),VLOOKUP(F2170,'16 лет'!$Q$5:$R$79,2),IF((C2170=17),VLOOKUP(F2170,'17 лет'!$Q$5:$R$79,2))))))))))))</f>
        <v>0</v>
      </c>
      <c r="H2170" s="28"/>
      <c r="I2170" s="17">
        <f>IF((C2170&lt;=7),VLOOKUP(H2170,'7 лет'!$Q$5:$R$79,2),IF((C2170=8),VLOOKUP(H2170,'8 лет'!$Q$5:$R$79,2),IF((C2170=9),VLOOKUP(H2170,'9 лет'!$Q$5:$R$79,2),IF((C2170=10),VLOOKUP(H2170,'10 лет'!$Q$5:$R$79,2),IF((C2170=11),VLOOKUP(H2170,'11 лет'!$Q$5:$R$79,2),IF((C2170=12),VLOOKUP(H2170,'12 лет'!$S$5:$T$79,2),IF((C2170=13),VLOOKUP(H2170,'13 лет'!$S$5:$T$79,2),IF((C2170=14),VLOOKUP(H2170,'14 лет'!$S$5:$T$79,2),IF((C2170=15),VLOOKUP(H2170,'15 лет'!$S$5:$T$79,2),IF((C2170=16),VLOOKUP(H2170,'16 лет'!$S$5:$T$79,2),IF((C2170=17),VLOOKUP(H2170,'17 лет'!$S$5:$T$79,2))))))))))))</f>
        <v>0</v>
      </c>
      <c r="J2170" s="28"/>
      <c r="K2170" s="17">
        <f>IF((C2170&lt;=7),VLOOKUP(J2170,'7 лет'!$S$5:$T$79,2),IF((C2170=8),VLOOKUP(J2170,'8 лет'!$S$5:$T$79,2),IF((C2170=9),VLOOKUP(J2170,'9 лет'!$S$5:$T$79,2),IF((C2170=10),VLOOKUP(J2170,'10 лет'!$S$5:$T$79,2),IF((C2170=11),VLOOKUP(J2170,'11 лет'!$S$5:$T$79,2),IF((C2170=12),VLOOKUP(J2170,'12 лет'!$U$5:$V$79,2),IF((C2170=13),VLOOKUP(J2170,'13 лет'!$U$5:$V$79,2),IF((C2170=14),VLOOKUP(J2170,'14 лет'!$U$5:$V$79,2),IF(C2170&gt;=15,"0")))))))))</f>
        <v>0</v>
      </c>
      <c r="L2170" s="28"/>
      <c r="M2170" s="17" t="str">
        <f>IF((C2170=12),VLOOKUP(L2170,'12 лет'!$W$5:$X$85,2),IF((C2170=13),VLOOKUP(L2170,'13 лет'!$W$5:$X$84,2),IF((C2170=14),VLOOKUP(L2170,'14 лет'!$W$5:$X$82,2),IF((C2170=15),VLOOKUP(L2170,'15 лет'!$U$5:$V$82,2),IF((C2170=16),VLOOKUP(L2170,'16 лет'!$U$5:$V$78,2),IF((C2170=17),VLOOKUP(L2170,'17 лет'!$U$5:$V$78,2),IF(C2170&lt;12,"0")))))))</f>
        <v>0</v>
      </c>
      <c r="N2170" s="28"/>
      <c r="O2170" s="17" t="str">
        <f>IF((C2170=15),VLOOKUP(N2170,'15 лет'!$W$5:$X$115,2),IF((C2170=16),VLOOKUP(N2170,'16 лет'!$W$5:$X$113,2),IF((C2170=17),VLOOKUP(N2170,'17 лет'!$W$5:$X$113,2),IF(C2170&lt;15,"0"))))</f>
        <v>0</v>
      </c>
      <c r="P2170" s="11"/>
      <c r="Q2170" s="17">
        <f>IF((C2170&lt;=7),VLOOKUP(P2170,'7 лет'!$U$5:$V$79,2),IF((C2170=8),VLOOKUP(P2170,'8 лет'!$U$5:$V$79,2),IF((C2170=9),VLOOKUP(P2170,'9 лет'!$U$5:$V$79,2),IF((C2170=10),VLOOKUP(P2170,'10 лет'!$U$5:$V$79,2),IF((C2170=11),VLOOKUP(P2170,'11 лет'!$U$5:$V$79,2),IF((C2170=12),VLOOKUP(P2170,'12 лет'!$Y$5:$Z$79,2),IF((C2170=13),VLOOKUP(P2170,'13 лет'!$Y$5:$Z$79,2),IF((C2170=14),VLOOKUP(P2170,'14 лет'!$Y$5:$Z$79,2),IF((C2170=15),VLOOKUP(P2170,'15 лет'!$Y$5:$Z$79,2),IF((C2170=16),VLOOKUP(P2170,'16 лет'!$Y$5:$Z$79,2),IF((C2170=17),VLOOKUP(P2170,'17 лет'!$Y$5:$Z$79,2))))))))))))</f>
        <v>35</v>
      </c>
      <c r="R2170" s="28"/>
      <c r="S2170" s="17">
        <f>IF((C2170&lt;=7),VLOOKUP(R2170,'7 лет'!$W$5:$X$79,2),IF((C2170=8),VLOOKUP(R2170,'8 лет'!$W$5:$X$79,2),IF((C2170=9),VLOOKUP(R2170,'9 лет'!$W$5:$X$79,2),IF((C2170=10),VLOOKUP(R2170,'10 лет'!$W$5:$X$79,2),IF((C2170=11),VLOOKUP(R2170,'11 лет'!$W$5:$X$79,2),IF((C2170=12),VLOOKUP(R2170,'12 лет'!$AA$5:$AB$79,2),IF((C2170=13),VLOOKUP(R2170,'13 лет'!$AA$5:$AB$79,2),IF((C2170=14),VLOOKUP(R2170,'14 лет'!$AA$5:$AB$79,2),IF((C2170=15),VLOOKUP(R2170,'15 лет'!$AA$5:$AB$79,2),IF((C2170=16),VLOOKUP(R2170,'16 лет'!$AA$5:$AB$79,2),IF((C2170=17),VLOOKUP(R2170,'17 лет'!$AA$5:$AB$79,2))))))))))))</f>
        <v>0</v>
      </c>
      <c r="T2170" s="35">
        <f t="shared" si="103"/>
        <v>35</v>
      </c>
      <c r="U2170" s="4">
        <f>'Личное первенство девушки'!U320</f>
        <v>7</v>
      </c>
      <c r="V2170" s="120"/>
      <c r="W2170" s="111"/>
      <c r="X2170" t="str">
        <f>P2156</f>
        <v>Субъект РФ 52</v>
      </c>
    </row>
    <row r="2171" spans="1:24" ht="18.75">
      <c r="A2171" s="28">
        <v>3</v>
      </c>
      <c r="B2171" s="80"/>
      <c r="C2171" s="28"/>
      <c r="D2171" s="28"/>
      <c r="E2171" s="17">
        <f>IF((C2171&lt;=7),VLOOKUP(D2171,'7 лет'!$M$5:$N$78,2),IF((C2171=8),VLOOKUP(D2171,'8 лет'!$M$5:$N$78,2),IF((C2171=9),VLOOKUP(D2171,'9 лет'!$M$5:$N$78,2),IF((C2171=10),VLOOKUP(D2171,'10 лет'!$M$5:$N$78,2),IF((C2171=11),VLOOKUP(D2171,'11 лет'!$M$5:$N$78,2),IF((C2171=12),VLOOKUP(D2171,'12 лет'!$O$5:$P$78,2),IF((C2171=13),VLOOKUP(D2171,'13 лет'!$O$5:$P$78,2),IF((C2171=14),VLOOKUP(D2171,'14 лет'!$O$5:$P$78,2),IF((C2171=15),VLOOKUP(D2171,'15 лет'!$O$5:$P$78,2),IF((C2171=16),VLOOKUP(D2171,'16 лет'!$O$5:$P$78,2),IF((C2171=17),VLOOKUP(D2171,'17 лет'!$O$5:$P$78,2))))))))))))</f>
        <v>0</v>
      </c>
      <c r="F2171" s="28"/>
      <c r="G2171" s="17">
        <f>IF((C2171&lt;=7),VLOOKUP(F2171,'7 лет'!$O$5:$P$79,2),IF((C2171=8),VLOOKUP(F2171,'8 лет'!$O$5:$P$79,2),IF((C2171=9),VLOOKUP(F2171,'9 лет'!$O$5:$P$79,2),IF((C2171=10),VLOOKUP(F2171,'10 лет'!$O$5:$P$79,2),IF((C2171=11),VLOOKUP(F2171,'11 лет'!$O$5:$P$79,2),IF((C2171=12),VLOOKUP(F2171,'12 лет'!$Q$5:$R$79,2),IF((C2171=13),VLOOKUP(F2171,'13 лет'!$Q$5:$R$79,2),IF((C2171=14),VLOOKUP(F2171,'14 лет'!$Q$5:$R$79,2),IF((C2171=15),VLOOKUP(F2171,'15 лет'!$Q$5:$R$79,2),IF((C2171=16),VLOOKUP(F2171,'16 лет'!$Q$5:$R$79,2),IF((C2171=17),VLOOKUP(F2171,'17 лет'!$Q$5:$R$79,2))))))))))))</f>
        <v>0</v>
      </c>
      <c r="H2171" s="28"/>
      <c r="I2171" s="17">
        <f>IF((C2171&lt;=7),VLOOKUP(H2171,'7 лет'!$Q$5:$R$79,2),IF((C2171=8),VLOOKUP(H2171,'8 лет'!$Q$5:$R$79,2),IF((C2171=9),VLOOKUP(H2171,'9 лет'!$Q$5:$R$79,2),IF((C2171=10),VLOOKUP(H2171,'10 лет'!$Q$5:$R$79,2),IF((C2171=11),VLOOKUP(H2171,'11 лет'!$Q$5:$R$79,2),IF((C2171=12),VLOOKUP(H2171,'12 лет'!$S$5:$T$79,2),IF((C2171=13),VLOOKUP(H2171,'13 лет'!$S$5:$T$79,2),IF((C2171=14),VLOOKUP(H2171,'14 лет'!$S$5:$T$79,2),IF((C2171=15),VLOOKUP(H2171,'15 лет'!$S$5:$T$79,2),IF((C2171=16),VLOOKUP(H2171,'16 лет'!$S$5:$T$79,2),IF((C2171=17),VLOOKUP(H2171,'17 лет'!$S$5:$T$79,2))))))))))))</f>
        <v>0</v>
      </c>
      <c r="J2171" s="28"/>
      <c r="K2171" s="17">
        <f>IF((C2171&lt;=7),VLOOKUP(J2171,'7 лет'!$S$5:$T$79,2),IF((C2171=8),VLOOKUP(J2171,'8 лет'!$S$5:$T$79,2),IF((C2171=9),VLOOKUP(J2171,'9 лет'!$S$5:$T$79,2),IF((C2171=10),VLOOKUP(J2171,'10 лет'!$S$5:$T$79,2),IF((C2171=11),VLOOKUP(J2171,'11 лет'!$S$5:$T$79,2),IF((C2171=12),VLOOKUP(J2171,'12 лет'!$U$5:$V$79,2),IF((C2171=13),VLOOKUP(J2171,'13 лет'!$U$5:$V$79,2),IF((C2171=14),VLOOKUP(J2171,'14 лет'!$U$5:$V$79,2),IF(C2171&gt;=15,"0")))))))))</f>
        <v>0</v>
      </c>
      <c r="L2171" s="28"/>
      <c r="M2171" s="17" t="str">
        <f>IF((C2171=12),VLOOKUP(L2171,'12 лет'!$W$5:$X$85,2),IF((C2171=13),VLOOKUP(L2171,'13 лет'!$W$5:$X$84,2),IF((C2171=14),VLOOKUP(L2171,'14 лет'!$W$5:$X$82,2),IF((C2171=15),VLOOKUP(L2171,'15 лет'!$U$5:$V$82,2),IF((C2171=16),VLOOKUP(L2171,'16 лет'!$U$5:$V$78,2),IF((C2171=17),VLOOKUP(L2171,'17 лет'!$U$5:$V$78,2),IF(C2171&lt;12,"0")))))))</f>
        <v>0</v>
      </c>
      <c r="N2171" s="28"/>
      <c r="O2171" s="17" t="str">
        <f>IF((C2171=15),VLOOKUP(N2171,'15 лет'!$W$5:$X$115,2),IF((C2171=16),VLOOKUP(N2171,'16 лет'!$W$5:$X$113,2),IF((C2171=17),VLOOKUP(N2171,'17 лет'!$W$5:$X$113,2),IF(C2171&lt;15,"0"))))</f>
        <v>0</v>
      </c>
      <c r="P2171" s="11"/>
      <c r="Q2171" s="17">
        <f>IF((C2171&lt;=7),VLOOKUP(P2171,'7 лет'!$U$5:$V$79,2),IF((C2171=8),VLOOKUP(P2171,'8 лет'!$U$5:$V$79,2),IF((C2171=9),VLOOKUP(P2171,'9 лет'!$U$5:$V$79,2),IF((C2171=10),VLOOKUP(P2171,'10 лет'!$U$5:$V$79,2),IF((C2171=11),VLOOKUP(P2171,'11 лет'!$U$5:$V$79,2),IF((C2171=12),VLOOKUP(P2171,'12 лет'!$Y$5:$Z$79,2),IF((C2171=13),VLOOKUP(P2171,'13 лет'!$Y$5:$Z$79,2),IF((C2171=14),VLOOKUP(P2171,'14 лет'!$Y$5:$Z$79,2),IF((C2171=15),VLOOKUP(P2171,'15 лет'!$Y$5:$Z$79,2),IF((C2171=16),VLOOKUP(P2171,'16 лет'!$Y$5:$Z$79,2),IF((C2171=17),VLOOKUP(P2171,'17 лет'!$Y$5:$Z$79,2))))))))))))</f>
        <v>35</v>
      </c>
      <c r="R2171" s="28"/>
      <c r="S2171" s="17">
        <f>IF((C2171&lt;=7),VLOOKUP(R2171,'7 лет'!$W$5:$X$79,2),IF((C2171=8),VLOOKUP(R2171,'8 лет'!$W$5:$X$79,2),IF((C2171=9),VLOOKUP(R2171,'9 лет'!$W$5:$X$79,2),IF((C2171=10),VLOOKUP(R2171,'10 лет'!$W$5:$X$79,2),IF((C2171=11),VLOOKUP(R2171,'11 лет'!$W$5:$X$79,2),IF((C2171=12),VLOOKUP(R2171,'12 лет'!$AA$5:$AB$79,2),IF((C2171=13),VLOOKUP(R2171,'13 лет'!$AA$5:$AB$79,2),IF((C2171=14),VLOOKUP(R2171,'14 лет'!$AA$5:$AB$79,2),IF((C2171=15),VLOOKUP(R2171,'15 лет'!$AA$5:$AB$79,2),IF((C2171=16),VLOOKUP(R2171,'16 лет'!$AA$5:$AB$79,2),IF((C2171=17),VLOOKUP(R2171,'17 лет'!$AA$5:$AB$79,2))))))))))))</f>
        <v>0</v>
      </c>
      <c r="T2171" s="35">
        <f t="shared" si="103"/>
        <v>35</v>
      </c>
      <c r="U2171" s="4">
        <f>'Личное первенство девушки'!U321</f>
        <v>7</v>
      </c>
      <c r="V2171" s="120"/>
      <c r="W2171" s="111"/>
      <c r="X2171" t="str">
        <f>P2156</f>
        <v>Субъект РФ 52</v>
      </c>
    </row>
    <row r="2172" spans="1:24" ht="18.75">
      <c r="A2172" s="28">
        <v>4</v>
      </c>
      <c r="B2172" s="80"/>
      <c r="C2172" s="28"/>
      <c r="D2172" s="28"/>
      <c r="E2172" s="17">
        <f>IF((C2172&lt;=7),VLOOKUP(D2172,'7 лет'!$M$5:$N$78,2),IF((C2172=8),VLOOKUP(D2172,'8 лет'!$M$5:$N$78,2),IF((C2172=9),VLOOKUP(D2172,'9 лет'!$M$5:$N$78,2),IF((C2172=10),VLOOKUP(D2172,'10 лет'!$M$5:$N$78,2),IF((C2172=11),VLOOKUP(D2172,'11 лет'!$M$5:$N$78,2),IF((C2172=12),VLOOKUP(D2172,'12 лет'!$O$5:$P$78,2),IF((C2172=13),VLOOKUP(D2172,'13 лет'!$O$5:$P$78,2),IF((C2172=14),VLOOKUP(D2172,'14 лет'!$O$5:$P$78,2),IF((C2172=15),VLOOKUP(D2172,'15 лет'!$O$5:$P$78,2),IF((C2172=16),VLOOKUP(D2172,'16 лет'!$O$5:$P$78,2),IF((C2172=17),VLOOKUP(D2172,'17 лет'!$O$5:$P$78,2))))))))))))</f>
        <v>0</v>
      </c>
      <c r="F2172" s="28"/>
      <c r="G2172" s="17">
        <f>IF((C2172&lt;=7),VLOOKUP(F2172,'7 лет'!$O$5:$P$79,2),IF((C2172=8),VLOOKUP(F2172,'8 лет'!$O$5:$P$79,2),IF((C2172=9),VLOOKUP(F2172,'9 лет'!$O$5:$P$79,2),IF((C2172=10),VLOOKUP(F2172,'10 лет'!$O$5:$P$79,2),IF((C2172=11),VLOOKUP(F2172,'11 лет'!$O$5:$P$79,2),IF((C2172=12),VLOOKUP(F2172,'12 лет'!$Q$5:$R$79,2),IF((C2172=13),VLOOKUP(F2172,'13 лет'!$Q$5:$R$79,2),IF((C2172=14),VLOOKUP(F2172,'14 лет'!$Q$5:$R$79,2),IF((C2172=15),VLOOKUP(F2172,'15 лет'!$Q$5:$R$79,2),IF((C2172=16),VLOOKUP(F2172,'16 лет'!$Q$5:$R$79,2),IF((C2172=17),VLOOKUP(F2172,'17 лет'!$Q$5:$R$79,2))))))))))))</f>
        <v>0</v>
      </c>
      <c r="H2172" s="28"/>
      <c r="I2172" s="17">
        <f>IF((C2172&lt;=7),VLOOKUP(H2172,'7 лет'!$Q$5:$R$79,2),IF((C2172=8),VLOOKUP(H2172,'8 лет'!$Q$5:$R$79,2),IF((C2172=9),VLOOKUP(H2172,'9 лет'!$Q$5:$R$79,2),IF((C2172=10),VLOOKUP(H2172,'10 лет'!$Q$5:$R$79,2),IF((C2172=11),VLOOKUP(H2172,'11 лет'!$Q$5:$R$79,2),IF((C2172=12),VLOOKUP(H2172,'12 лет'!$S$5:$T$79,2),IF((C2172=13),VLOOKUP(H2172,'13 лет'!$S$5:$T$79,2),IF((C2172=14),VLOOKUP(H2172,'14 лет'!$S$5:$T$79,2),IF((C2172=15),VLOOKUP(H2172,'15 лет'!$S$5:$T$79,2),IF((C2172=16),VLOOKUP(H2172,'16 лет'!$S$5:$T$79,2),IF((C2172=17),VLOOKUP(H2172,'17 лет'!$S$5:$T$79,2))))))))))))</f>
        <v>0</v>
      </c>
      <c r="J2172" s="28"/>
      <c r="K2172" s="17">
        <f>IF((C2172&lt;=7),VLOOKUP(J2172,'7 лет'!$S$5:$T$79,2),IF((C2172=8),VLOOKUP(J2172,'8 лет'!$S$5:$T$79,2),IF((C2172=9),VLOOKUP(J2172,'9 лет'!$S$5:$T$79,2),IF((C2172=10),VLOOKUP(J2172,'10 лет'!$S$5:$T$79,2),IF((C2172=11),VLOOKUP(J2172,'11 лет'!$S$5:$T$79,2),IF((C2172=12),VLOOKUP(J2172,'12 лет'!$U$5:$V$79,2),IF((C2172=13),VLOOKUP(J2172,'13 лет'!$U$5:$V$79,2),IF((C2172=14),VLOOKUP(J2172,'14 лет'!$U$5:$V$79,2),IF(C2172&gt;=15,"0")))))))))</f>
        <v>0</v>
      </c>
      <c r="L2172" s="28"/>
      <c r="M2172" s="17" t="str">
        <f>IF((C2172=12),VLOOKUP(L2172,'12 лет'!$W$5:$X$85,2),IF((C2172=13),VLOOKUP(L2172,'13 лет'!$W$5:$X$84,2),IF((C2172=14),VLOOKUP(L2172,'14 лет'!$W$5:$X$82,2),IF((C2172=15),VLOOKUP(L2172,'15 лет'!$U$5:$V$82,2),IF((C2172=16),VLOOKUP(L2172,'16 лет'!$U$5:$V$78,2),IF((C2172=17),VLOOKUP(L2172,'17 лет'!$U$5:$V$78,2),IF(C2172&lt;12,"0")))))))</f>
        <v>0</v>
      </c>
      <c r="N2172" s="28"/>
      <c r="O2172" s="17" t="str">
        <f>IF((C2172=15),VLOOKUP(N2172,'15 лет'!$W$5:$X$115,2),IF((C2172=16),VLOOKUP(N2172,'16 лет'!$W$5:$X$113,2),IF((C2172=17),VLOOKUP(N2172,'17 лет'!$W$5:$X$113,2),IF(C2172&lt;15,"0"))))</f>
        <v>0</v>
      </c>
      <c r="P2172" s="11"/>
      <c r="Q2172" s="17">
        <f>IF((C2172&lt;=7),VLOOKUP(P2172,'7 лет'!$U$5:$V$79,2),IF((C2172=8),VLOOKUP(P2172,'8 лет'!$U$5:$V$79,2),IF((C2172=9),VLOOKUP(P2172,'9 лет'!$U$5:$V$79,2),IF((C2172=10),VLOOKUP(P2172,'10 лет'!$U$5:$V$79,2),IF((C2172=11),VLOOKUP(P2172,'11 лет'!$U$5:$V$79,2),IF((C2172=12),VLOOKUP(P2172,'12 лет'!$Y$5:$Z$79,2),IF((C2172=13),VLOOKUP(P2172,'13 лет'!$Y$5:$Z$79,2),IF((C2172=14),VLOOKUP(P2172,'14 лет'!$Y$5:$Z$79,2),IF((C2172=15),VLOOKUP(P2172,'15 лет'!$Y$5:$Z$79,2),IF((C2172=16),VLOOKUP(P2172,'16 лет'!$Y$5:$Z$79,2),IF((C2172=17),VLOOKUP(P2172,'17 лет'!$Y$5:$Z$79,2))))))))))))</f>
        <v>35</v>
      </c>
      <c r="R2172" s="28"/>
      <c r="S2172" s="17">
        <f>IF((C2172&lt;=7),VLOOKUP(R2172,'7 лет'!$W$5:$X$79,2),IF((C2172=8),VLOOKUP(R2172,'8 лет'!$W$5:$X$79,2),IF((C2172=9),VLOOKUP(R2172,'9 лет'!$W$5:$X$79,2),IF((C2172=10),VLOOKUP(R2172,'10 лет'!$W$5:$X$79,2),IF((C2172=11),VLOOKUP(R2172,'11 лет'!$W$5:$X$79,2),IF((C2172=12),VLOOKUP(R2172,'12 лет'!$AA$5:$AB$79,2),IF((C2172=13),VLOOKUP(R2172,'13 лет'!$AA$5:$AB$79,2),IF((C2172=14),VLOOKUP(R2172,'14 лет'!$AA$5:$AB$79,2),IF((C2172=15),VLOOKUP(R2172,'15 лет'!$AA$5:$AB$79,2),IF((C2172=16),VLOOKUP(R2172,'16 лет'!$AA$5:$AB$79,2),IF((C2172=17),VLOOKUP(R2172,'17 лет'!$AA$5:$AB$79,2))))))))))))</f>
        <v>0</v>
      </c>
      <c r="T2172" s="35">
        <f t="shared" si="103"/>
        <v>35</v>
      </c>
      <c r="U2172" s="4">
        <f>'Личное первенство девушки'!U322</f>
        <v>7</v>
      </c>
      <c r="V2172" s="120"/>
      <c r="W2172" s="111"/>
      <c r="X2172" t="str">
        <f>P2156</f>
        <v>Субъект РФ 52</v>
      </c>
    </row>
    <row r="2173" spans="1:24" ht="18.75">
      <c r="A2173" s="28">
        <v>5</v>
      </c>
      <c r="B2173" s="84"/>
      <c r="C2173" s="30"/>
      <c r="D2173" s="14"/>
      <c r="E2173" s="17">
        <f>IF((C2173&lt;=7),VLOOKUP(D2173,'7 лет'!$M$5:$N$78,2),IF((C2173=8),VLOOKUP(D2173,'8 лет'!$M$5:$N$78,2),IF((C2173=9),VLOOKUP(D2173,'9 лет'!$M$5:$N$78,2),IF((C2173=10),VLOOKUP(D2173,'10 лет'!$M$5:$N$78,2),IF((C2173=11),VLOOKUP(D2173,'11 лет'!$M$5:$N$78,2),IF((C2173=12),VLOOKUP(D2173,'12 лет'!$O$5:$P$78,2),IF((C2173=13),VLOOKUP(D2173,'13 лет'!$O$5:$P$78,2),IF((C2173=14),VLOOKUP(D2173,'14 лет'!$O$5:$P$78,2),IF((C2173=15),VLOOKUP(D2173,'15 лет'!$O$5:$P$78,2),IF((C2173=16),VLOOKUP(D2173,'16 лет'!$O$5:$P$78,2),IF((C2173=17),VLOOKUP(D2173,'17 лет'!$O$5:$P$78,2))))))))))))</f>
        <v>0</v>
      </c>
      <c r="F2173" s="14"/>
      <c r="G2173" s="17">
        <f>IF((C2173&lt;=7),VLOOKUP(F2173,'7 лет'!$O$5:$P$79,2),IF((C2173=8),VLOOKUP(F2173,'8 лет'!$O$5:$P$79,2),IF((C2173=9),VLOOKUP(F2173,'9 лет'!$O$5:$P$79,2),IF((C2173=10),VLOOKUP(F2173,'10 лет'!$O$5:$P$79,2),IF((C2173=11),VLOOKUP(F2173,'11 лет'!$O$5:$P$79,2),IF((C2173=12),VLOOKUP(F2173,'12 лет'!$Q$5:$R$79,2),IF((C2173=13),VLOOKUP(F2173,'13 лет'!$Q$5:$R$79,2),IF((C2173=14),VLOOKUP(F2173,'14 лет'!$Q$5:$R$79,2),IF((C2173=15),VLOOKUP(F2173,'15 лет'!$Q$5:$R$79,2),IF((C2173=16),VLOOKUP(F2173,'16 лет'!$Q$5:$R$79,2),IF((C2173=17),VLOOKUP(F2173,'17 лет'!$Q$5:$R$79,2))))))))))))</f>
        <v>0</v>
      </c>
      <c r="H2173" s="14"/>
      <c r="I2173" s="17">
        <f>IF((C2173&lt;=7),VLOOKUP(H2173,'7 лет'!$Q$5:$R$79,2),IF((C2173=8),VLOOKUP(H2173,'8 лет'!$Q$5:$R$79,2),IF((C2173=9),VLOOKUP(H2173,'9 лет'!$Q$5:$R$79,2),IF((C2173=10),VLOOKUP(H2173,'10 лет'!$Q$5:$R$79,2),IF((C2173=11),VLOOKUP(H2173,'11 лет'!$Q$5:$R$79,2),IF((C2173=12),VLOOKUP(H2173,'12 лет'!$S$5:$T$79,2),IF((C2173=13),VLOOKUP(H2173,'13 лет'!$S$5:$T$79,2),IF((C2173=14),VLOOKUP(H2173,'14 лет'!$S$5:$T$79,2),IF((C2173=15),VLOOKUP(H2173,'15 лет'!$S$5:$T$79,2),IF((C2173=16),VLOOKUP(H2173,'16 лет'!$S$5:$T$79,2),IF((C2173=17),VLOOKUP(H2173,'17 лет'!$S$5:$T$79,2))))))))))))</f>
        <v>0</v>
      </c>
      <c r="J2173" s="14"/>
      <c r="K2173" s="17">
        <f>IF((C2173&lt;=7),VLOOKUP(J2173,'7 лет'!$S$5:$T$79,2),IF((C2173=8),VLOOKUP(J2173,'8 лет'!$S$5:$T$79,2),IF((C2173=9),VLOOKUP(J2173,'9 лет'!$S$5:$T$79,2),IF((C2173=10),VLOOKUP(J2173,'10 лет'!$S$5:$T$79,2),IF((C2173=11),VLOOKUP(J2173,'11 лет'!$S$5:$T$79,2),IF((C2173=12),VLOOKUP(J2173,'12 лет'!$U$5:$V$79,2),IF((C2173=13),VLOOKUP(J2173,'13 лет'!$U$5:$V$79,2),IF((C2173=14),VLOOKUP(J2173,'14 лет'!$U$5:$V$79,2),IF(C2173&gt;=15,"0")))))))))</f>
        <v>0</v>
      </c>
      <c r="L2173" s="28"/>
      <c r="M2173" s="17" t="str">
        <f>IF((C2173=12),VLOOKUP(L2173,'12 лет'!$W$5:$X$85,2),IF((C2173=13),VLOOKUP(L2173,'13 лет'!$W$5:$X$84,2),IF((C2173=14),VLOOKUP(L2173,'14 лет'!$W$5:$X$82,2),IF((C2173=15),VLOOKUP(L2173,'15 лет'!$U$5:$V$82,2),IF((C2173=16),VLOOKUP(L2173,'16 лет'!$U$5:$V$78,2),IF((C2173=17),VLOOKUP(L2173,'17 лет'!$U$5:$V$78,2),IF(C2173&lt;12,"0")))))))</f>
        <v>0</v>
      </c>
      <c r="N2173" s="14"/>
      <c r="O2173" s="17" t="str">
        <f>IF((C2173=15),VLOOKUP(N2173,'15 лет'!$W$5:$X$115,2),IF((C2173=16),VLOOKUP(N2173,'16 лет'!$W$5:$X$113,2),IF((C2173=17),VLOOKUP(N2173,'17 лет'!$W$5:$X$113,2),IF(C2173&lt;15,"0"))))</f>
        <v>0</v>
      </c>
      <c r="P2173" s="14"/>
      <c r="Q2173" s="17">
        <f>IF((C2173&lt;=7),VLOOKUP(P2173,'7 лет'!$U$5:$V$79,2),IF((C2173=8),VLOOKUP(P2173,'8 лет'!$U$5:$V$79,2),IF((C2173=9),VLOOKUP(P2173,'9 лет'!$U$5:$V$79,2),IF((C2173=10),VLOOKUP(P2173,'10 лет'!$U$5:$V$79,2),IF((C2173=11),VLOOKUP(P2173,'11 лет'!$U$5:$V$79,2),IF((C2173=12),VLOOKUP(P2173,'12 лет'!$Y$5:$Z$79,2),IF((C2173=13),VLOOKUP(P2173,'13 лет'!$Y$5:$Z$79,2),IF((C2173=14),VLOOKUP(P2173,'14 лет'!$Y$5:$Z$79,2),IF((C2173=15),VLOOKUP(P2173,'15 лет'!$Y$5:$Z$79,2),IF((C2173=16),VLOOKUP(P2173,'16 лет'!$Y$5:$Z$79,2),IF((C2173=17),VLOOKUP(P2173,'17 лет'!$Y$5:$Z$79,2))))))))))))</f>
        <v>35</v>
      </c>
      <c r="R2173" s="14"/>
      <c r="S2173" s="17">
        <f>IF((C2173&lt;=7),VLOOKUP(R2173,'7 лет'!$W$5:$X$79,2),IF((C2173=8),VLOOKUP(R2173,'8 лет'!$W$5:$X$79,2),IF((C2173=9),VLOOKUP(R2173,'9 лет'!$W$5:$X$79,2),IF((C2173=10),VLOOKUP(R2173,'10 лет'!$W$5:$X$79,2),IF((C2173=11),VLOOKUP(R2173,'11 лет'!$W$5:$X$79,2),IF((C2173=12),VLOOKUP(R2173,'12 лет'!$AA$5:$AB$79,2),IF((C2173=13),VLOOKUP(R2173,'13 лет'!$AA$5:$AB$79,2),IF((C2173=14),VLOOKUP(R2173,'14 лет'!$AA$5:$AB$79,2),IF((C2173=15),VLOOKUP(R2173,'15 лет'!$AA$5:$AB$79,2),IF((C2173=16),VLOOKUP(R2173,'16 лет'!$AA$5:$AB$79,2),IF((C2173=17),VLOOKUP(R2173,'17 лет'!$AA$5:$AB$79,2))))))))))))</f>
        <v>0</v>
      </c>
      <c r="T2173" s="35">
        <f t="shared" si="103"/>
        <v>35</v>
      </c>
      <c r="U2173" s="4">
        <f>'Личное первенство девушки'!U323</f>
        <v>7</v>
      </c>
      <c r="V2173" s="120"/>
      <c r="W2173" s="111"/>
      <c r="X2173" t="str">
        <f>P2156</f>
        <v>Субъект РФ 52</v>
      </c>
    </row>
    <row r="2174" spans="1:24" ht="18.75">
      <c r="A2174" s="28">
        <v>6</v>
      </c>
      <c r="B2174" s="84"/>
      <c r="C2174" s="30"/>
      <c r="D2174" s="14"/>
      <c r="E2174" s="17">
        <f>IF((C2174&lt;=7),VLOOKUP(D2174,'7 лет'!$M$5:$N$78,2),IF((C2174=8),VLOOKUP(D2174,'8 лет'!$M$5:$N$78,2),IF((C2174=9),VLOOKUP(D2174,'9 лет'!$M$5:$N$78,2),IF((C2174=10),VLOOKUP(D2174,'10 лет'!$M$5:$N$78,2),IF((C2174=11),VLOOKUP(D2174,'11 лет'!$M$5:$N$78,2),IF((C2174=12),VLOOKUP(D2174,'12 лет'!$O$5:$P$78,2),IF((C2174=13),VLOOKUP(D2174,'13 лет'!$O$5:$P$78,2),IF((C2174=14),VLOOKUP(D2174,'14 лет'!$O$5:$P$78,2),IF((C2174=15),VLOOKUP(D2174,'15 лет'!$O$5:$P$78,2),IF((C2174=16),VLOOKUP(D2174,'16 лет'!$O$5:$P$78,2),IF((C2174=17),VLOOKUP(D2174,'17 лет'!$O$5:$P$78,2))))))))))))</f>
        <v>0</v>
      </c>
      <c r="F2174" s="14"/>
      <c r="G2174" s="17">
        <f>IF((C2174&lt;=7),VLOOKUP(F2174,'7 лет'!$O$5:$P$79,2),IF((C2174=8),VLOOKUP(F2174,'8 лет'!$O$5:$P$79,2),IF((C2174=9),VLOOKUP(F2174,'9 лет'!$O$5:$P$79,2),IF((C2174=10),VLOOKUP(F2174,'10 лет'!$O$5:$P$79,2),IF((C2174=11),VLOOKUP(F2174,'11 лет'!$O$5:$P$79,2),IF((C2174=12),VLOOKUP(F2174,'12 лет'!$Q$5:$R$79,2),IF((C2174=13),VLOOKUP(F2174,'13 лет'!$Q$5:$R$79,2),IF((C2174=14),VLOOKUP(F2174,'14 лет'!$Q$5:$R$79,2),IF((C2174=15),VLOOKUP(F2174,'15 лет'!$Q$5:$R$79,2),IF((C2174=16),VLOOKUP(F2174,'16 лет'!$Q$5:$R$79,2),IF((C2174=17),VLOOKUP(F2174,'17 лет'!$Q$5:$R$79,2))))))))))))</f>
        <v>0</v>
      </c>
      <c r="H2174" s="14"/>
      <c r="I2174" s="17">
        <f>IF((C2174&lt;=7),VLOOKUP(H2174,'7 лет'!$Q$5:$R$79,2),IF((C2174=8),VLOOKUP(H2174,'8 лет'!$Q$5:$R$79,2),IF((C2174=9),VLOOKUP(H2174,'9 лет'!$Q$5:$R$79,2),IF((C2174=10),VLOOKUP(H2174,'10 лет'!$Q$5:$R$79,2),IF((C2174=11),VLOOKUP(H2174,'11 лет'!$Q$5:$R$79,2),IF((C2174=12),VLOOKUP(H2174,'12 лет'!$S$5:$T$79,2),IF((C2174=13),VLOOKUP(H2174,'13 лет'!$S$5:$T$79,2),IF((C2174=14),VLOOKUP(H2174,'14 лет'!$S$5:$T$79,2),IF((C2174=15),VLOOKUP(H2174,'15 лет'!$S$5:$T$79,2),IF((C2174=16),VLOOKUP(H2174,'16 лет'!$S$5:$T$79,2),IF((C2174=17),VLOOKUP(H2174,'17 лет'!$S$5:$T$79,2))))))))))))</f>
        <v>0</v>
      </c>
      <c r="J2174" s="14"/>
      <c r="K2174" s="17">
        <f>IF((C2174&lt;=7),VLOOKUP(J2174,'7 лет'!$S$5:$T$79,2),IF((C2174=8),VLOOKUP(J2174,'8 лет'!$S$5:$T$79,2),IF((C2174=9),VLOOKUP(J2174,'9 лет'!$S$5:$T$79,2),IF((C2174=10),VLOOKUP(J2174,'10 лет'!$S$5:$T$79,2),IF((C2174=11),VLOOKUP(J2174,'11 лет'!$S$5:$T$79,2),IF((C2174=12),VLOOKUP(J2174,'12 лет'!$U$5:$V$79,2),IF((C2174=13),VLOOKUP(J2174,'13 лет'!$U$5:$V$79,2),IF((C2174=14),VLOOKUP(J2174,'14 лет'!$U$5:$V$79,2),IF(C2174&gt;=15,"0")))))))))</f>
        <v>0</v>
      </c>
      <c r="L2174" s="28"/>
      <c r="M2174" s="17" t="str">
        <f>IF((C2174=12),VLOOKUP(L2174,'12 лет'!$W$5:$X$85,2),IF((C2174=13),VLOOKUP(L2174,'13 лет'!$W$5:$X$84,2),IF((C2174=14),VLOOKUP(L2174,'14 лет'!$W$5:$X$82,2),IF((C2174=15),VLOOKUP(L2174,'15 лет'!$U$5:$V$82,2),IF((C2174=16),VLOOKUP(L2174,'16 лет'!$U$5:$V$78,2),IF((C2174=17),VLOOKUP(L2174,'17 лет'!$U$5:$V$78,2),IF(C2174&lt;12,"0")))))))</f>
        <v>0</v>
      </c>
      <c r="N2174" s="14"/>
      <c r="O2174" s="17" t="str">
        <f>IF((C2174=15),VLOOKUP(N2174,'15 лет'!$W$5:$X$115,2),IF((C2174=16),VLOOKUP(N2174,'16 лет'!$W$5:$X$113,2),IF((C2174=17),VLOOKUP(N2174,'17 лет'!$W$5:$X$113,2),IF(C2174&lt;15,"0"))))</f>
        <v>0</v>
      </c>
      <c r="P2174" s="14"/>
      <c r="Q2174" s="17">
        <f>IF((C2174&lt;=7),VLOOKUP(P2174,'7 лет'!$U$5:$V$79,2),IF((C2174=8),VLOOKUP(P2174,'8 лет'!$U$5:$V$79,2),IF((C2174=9),VLOOKUP(P2174,'9 лет'!$U$5:$V$79,2),IF((C2174=10),VLOOKUP(P2174,'10 лет'!$U$5:$V$79,2),IF((C2174=11),VLOOKUP(P2174,'11 лет'!$U$5:$V$79,2),IF((C2174=12),VLOOKUP(P2174,'12 лет'!$Y$5:$Z$79,2),IF((C2174=13),VLOOKUP(P2174,'13 лет'!$Y$5:$Z$79,2),IF((C2174=14),VLOOKUP(P2174,'14 лет'!$Y$5:$Z$79,2),IF((C2174=15),VLOOKUP(P2174,'15 лет'!$Y$5:$Z$79,2),IF((C2174=16),VLOOKUP(P2174,'16 лет'!$Y$5:$Z$79,2),IF((C2174=17),VLOOKUP(P2174,'17 лет'!$Y$5:$Z$79,2))))))))))))</f>
        <v>35</v>
      </c>
      <c r="R2174" s="14"/>
      <c r="S2174" s="17">
        <f>IF((C2174&lt;=7),VLOOKUP(R2174,'7 лет'!$W$5:$X$79,2),IF((C2174=8),VLOOKUP(R2174,'8 лет'!$W$5:$X$79,2),IF((C2174=9),VLOOKUP(R2174,'9 лет'!$W$5:$X$79,2),IF((C2174=10),VLOOKUP(R2174,'10 лет'!$W$5:$X$79,2),IF((C2174=11),VLOOKUP(R2174,'11 лет'!$W$5:$X$79,2),IF((C2174=12),VLOOKUP(R2174,'12 лет'!$AA$5:$AB$79,2),IF((C2174=13),VLOOKUP(R2174,'13 лет'!$AA$5:$AB$79,2),IF((C2174=14),VLOOKUP(R2174,'14 лет'!$AA$5:$AB$79,2),IF((C2174=15),VLOOKUP(R2174,'15 лет'!$AA$5:$AB$79,2),IF((C2174=16),VLOOKUP(R2174,'16 лет'!$AA$5:$AB$79,2),IF((C2174=17),VLOOKUP(R2174,'17 лет'!$AA$5:$AB$79,2))))))))))))</f>
        <v>0</v>
      </c>
      <c r="T2174" s="35">
        <f t="shared" si="103"/>
        <v>35</v>
      </c>
      <c r="U2174" s="4">
        <f>'Личное первенство девушки'!U324</f>
        <v>7</v>
      </c>
      <c r="V2174" s="120"/>
      <c r="W2174" s="111"/>
      <c r="X2174" t="str">
        <f>P2156</f>
        <v>Субъект РФ 52</v>
      </c>
    </row>
    <row r="2175" spans="1:24" ht="18.75">
      <c r="A2175" s="122"/>
      <c r="B2175" s="123"/>
      <c r="C2175" s="123"/>
      <c r="D2175" s="123"/>
      <c r="E2175" s="123"/>
      <c r="F2175" s="123"/>
      <c r="G2175" s="123"/>
      <c r="H2175" s="123"/>
      <c r="I2175" s="123"/>
      <c r="J2175" s="123"/>
      <c r="K2175" s="123"/>
      <c r="L2175" s="123"/>
      <c r="M2175" s="123"/>
      <c r="N2175" s="123"/>
      <c r="O2175" s="123"/>
      <c r="P2175" s="128" t="s">
        <v>293</v>
      </c>
      <c r="Q2175" s="128"/>
      <c r="R2175" s="128"/>
      <c r="S2175" s="129"/>
      <c r="T2175" s="124">
        <f ca="1">SUMPRODUCT(LARGE($T$2169:$T$2174,ROW(INDIRECT("T1:T"&amp;Z17))))</f>
        <v>175</v>
      </c>
      <c r="U2175" s="125"/>
      <c r="V2175" s="120"/>
      <c r="W2175" s="111"/>
    </row>
    <row r="2176" spans="1:24" ht="30" customHeight="1">
      <c r="A2176" s="131"/>
      <c r="B2176" s="132"/>
      <c r="C2176" s="132"/>
      <c r="D2176" s="132"/>
      <c r="E2176" s="132"/>
      <c r="F2176" s="132"/>
      <c r="G2176" s="132"/>
      <c r="H2176" s="132"/>
      <c r="I2176" s="132"/>
      <c r="J2176" s="132"/>
      <c r="K2176" s="132"/>
      <c r="L2176" s="132"/>
      <c r="M2176" s="132"/>
      <c r="N2176" s="132"/>
      <c r="O2176" s="132"/>
      <c r="P2176" s="126" t="s">
        <v>294</v>
      </c>
      <c r="Q2176" s="126"/>
      <c r="R2176" s="126"/>
      <c r="S2176" s="126"/>
      <c r="T2176" s="133">
        <f ca="1">SUM(T2167+T2175)</f>
        <v>425</v>
      </c>
      <c r="U2176" s="134"/>
      <c r="V2176" s="121"/>
      <c r="W2176" s="112"/>
    </row>
    <row r="2177" spans="1:23">
      <c r="A2177" s="15"/>
      <c r="B2177" s="15"/>
      <c r="C2177" s="15"/>
      <c r="D2177" s="15"/>
      <c r="E2177" s="15"/>
      <c r="F2177" s="15"/>
      <c r="G2177" s="15"/>
      <c r="H2177" s="15"/>
      <c r="I2177" s="15"/>
      <c r="J2177" s="15"/>
      <c r="K2177" s="15"/>
      <c r="L2177" s="15"/>
      <c r="M2177" s="15"/>
      <c r="N2177" s="15"/>
      <c r="O2177" s="15"/>
      <c r="P2177" s="15"/>
      <c r="Q2177" s="15"/>
      <c r="R2177" s="15"/>
      <c r="S2177" s="15"/>
      <c r="T2177" s="15"/>
    </row>
    <row r="2178" spans="1:23">
      <c r="A2178" s="16"/>
      <c r="C2178" s="16"/>
      <c r="D2178" s="16"/>
      <c r="E2178" s="16"/>
      <c r="F2178" s="16"/>
      <c r="G2178" s="16"/>
      <c r="H2178" s="16"/>
      <c r="I2178" s="16"/>
      <c r="J2178" s="16"/>
      <c r="K2178" s="15"/>
      <c r="L2178" s="15"/>
      <c r="M2178" s="16"/>
      <c r="N2178" s="16"/>
      <c r="O2178" s="16"/>
      <c r="P2178" s="16"/>
      <c r="Q2178" s="16"/>
      <c r="R2178" s="16"/>
      <c r="S2178" s="16"/>
      <c r="T2178" s="16"/>
    </row>
    <row r="2179" spans="1:23">
      <c r="A2179" s="16"/>
      <c r="C2179" s="16"/>
      <c r="D2179" s="16"/>
      <c r="E2179" s="16"/>
      <c r="F2179" s="16"/>
      <c r="G2179" s="16"/>
      <c r="H2179" s="16"/>
      <c r="I2179" s="16"/>
      <c r="J2179" s="16"/>
      <c r="K2179" s="15"/>
      <c r="L2179" s="15"/>
      <c r="M2179" s="16"/>
      <c r="N2179" s="16"/>
      <c r="O2179" s="16"/>
      <c r="P2179" s="16"/>
      <c r="Q2179" s="16"/>
      <c r="R2179" s="16"/>
      <c r="S2179" s="16"/>
      <c r="T2179" s="16"/>
    </row>
    <row r="2180" spans="1:23" ht="16.5">
      <c r="A2180" s="15"/>
      <c r="B2180" s="81" t="s">
        <v>181</v>
      </c>
      <c r="C2180" s="15"/>
      <c r="D2180" s="15"/>
      <c r="E2180" s="15"/>
      <c r="F2180" s="15"/>
      <c r="G2180" s="15"/>
      <c r="H2180" s="15"/>
      <c r="I2180" s="15"/>
      <c r="J2180" s="15"/>
      <c r="K2180" s="15"/>
      <c r="L2180" s="15"/>
      <c r="M2180" s="15"/>
      <c r="N2180" s="15"/>
      <c r="O2180" s="15"/>
      <c r="P2180" s="15"/>
      <c r="Q2180" s="15"/>
      <c r="R2180" s="15"/>
      <c r="S2180" s="15"/>
      <c r="T2180" s="15"/>
    </row>
    <row r="2181" spans="1:23">
      <c r="A2181" s="15"/>
      <c r="B2181" s="16"/>
      <c r="C2181" s="16"/>
      <c r="D2181" s="15"/>
      <c r="E2181" s="15"/>
      <c r="F2181" s="15"/>
      <c r="G2181" s="15"/>
      <c r="H2181" s="15"/>
      <c r="I2181" s="15"/>
      <c r="J2181" s="15"/>
      <c r="K2181" s="15"/>
      <c r="L2181" s="15"/>
      <c r="M2181" s="15"/>
      <c r="N2181" s="15"/>
      <c r="O2181" s="15"/>
      <c r="P2181" s="15"/>
      <c r="Q2181" s="15"/>
      <c r="R2181" s="15"/>
      <c r="S2181" s="15"/>
      <c r="T2181" s="15"/>
    </row>
    <row r="2182" spans="1:23">
      <c r="A2182" s="15"/>
      <c r="B2182" s="15"/>
      <c r="C2182" s="16"/>
      <c r="D2182" s="15"/>
      <c r="E2182" s="15"/>
      <c r="F2182" s="15"/>
      <c r="G2182" s="15"/>
      <c r="H2182" s="15"/>
      <c r="I2182" s="15"/>
      <c r="J2182" s="15"/>
      <c r="K2182" s="15"/>
      <c r="L2182" s="15"/>
      <c r="M2182" s="15"/>
      <c r="N2182" s="15"/>
      <c r="O2182" s="15"/>
      <c r="P2182" s="15"/>
      <c r="Q2182" s="15"/>
      <c r="R2182" s="15"/>
      <c r="S2182" s="15"/>
      <c r="T2182" s="15"/>
    </row>
    <row r="2183" spans="1:23" ht="16.5">
      <c r="A2183" s="15"/>
      <c r="B2183" s="81" t="s">
        <v>182</v>
      </c>
      <c r="C2183" s="16"/>
      <c r="D2183" s="15"/>
      <c r="E2183" s="15"/>
      <c r="F2183" s="15"/>
      <c r="G2183" s="15"/>
      <c r="H2183" s="15"/>
      <c r="I2183" s="15"/>
      <c r="J2183" s="15"/>
      <c r="K2183" s="15"/>
      <c r="L2183" s="15"/>
      <c r="M2183" s="15"/>
      <c r="N2183" s="15"/>
      <c r="O2183" s="15"/>
      <c r="P2183" s="15"/>
      <c r="Q2183" s="15"/>
      <c r="R2183" s="15"/>
      <c r="S2183" s="15"/>
      <c r="T2183" s="15"/>
    </row>
    <row r="2185" spans="1:23" ht="18.75">
      <c r="A2185" s="113" t="s">
        <v>999</v>
      </c>
      <c r="B2185" s="113"/>
      <c r="C2185" s="113"/>
      <c r="D2185" s="113"/>
      <c r="E2185" s="113"/>
      <c r="F2185" s="113"/>
      <c r="G2185" s="113"/>
      <c r="H2185" s="113"/>
      <c r="I2185" s="113"/>
      <c r="J2185" s="113"/>
      <c r="K2185" s="113"/>
      <c r="L2185" s="113"/>
      <c r="M2185" s="113"/>
      <c r="N2185" s="113"/>
      <c r="O2185" s="113"/>
      <c r="P2185" s="113"/>
      <c r="Q2185" s="113"/>
      <c r="R2185" s="113"/>
      <c r="S2185" s="113"/>
      <c r="T2185" s="113"/>
      <c r="U2185" s="113"/>
      <c r="V2185" s="113"/>
      <c r="W2185" s="113"/>
    </row>
    <row r="2186" spans="1:23" ht="18.75">
      <c r="A2186" s="113" t="s">
        <v>998</v>
      </c>
      <c r="B2186" s="113"/>
      <c r="C2186" s="113"/>
      <c r="D2186" s="113"/>
      <c r="E2186" s="113"/>
      <c r="F2186" s="113"/>
      <c r="G2186" s="113"/>
      <c r="H2186" s="113"/>
      <c r="I2186" s="113"/>
      <c r="J2186" s="113"/>
      <c r="K2186" s="113"/>
      <c r="L2186" s="113"/>
      <c r="M2186" s="113"/>
      <c r="N2186" s="113"/>
      <c r="O2186" s="113"/>
      <c r="P2186" s="113"/>
      <c r="Q2186" s="113"/>
      <c r="R2186" s="113"/>
      <c r="S2186" s="113"/>
      <c r="T2186" s="113"/>
      <c r="U2186" s="113"/>
      <c r="V2186" s="113"/>
      <c r="W2186" s="113"/>
    </row>
    <row r="2188" spans="1:23">
      <c r="A2188" s="114" t="s">
        <v>169</v>
      </c>
      <c r="B2188" s="114"/>
      <c r="C2188" s="114"/>
      <c r="D2188" s="114"/>
      <c r="E2188" s="114"/>
      <c r="F2188" s="114"/>
      <c r="G2188" s="114"/>
      <c r="H2188" s="114"/>
      <c r="I2188" s="114"/>
      <c r="J2188" s="114"/>
      <c r="K2188" s="114"/>
      <c r="L2188" s="114"/>
      <c r="M2188" s="114"/>
      <c r="N2188" s="114"/>
      <c r="O2188" s="114"/>
      <c r="P2188" s="114"/>
      <c r="Q2188" s="114"/>
      <c r="R2188" s="114"/>
      <c r="S2188" s="114"/>
      <c r="T2188" s="114"/>
      <c r="U2188" s="114"/>
      <c r="V2188" s="114"/>
      <c r="W2188" s="114"/>
    </row>
    <row r="2189" spans="1:23">
      <c r="A2189" s="45"/>
      <c r="B2189" s="45"/>
      <c r="C2189" s="45"/>
      <c r="D2189" s="45"/>
      <c r="E2189" s="45"/>
      <c r="F2189" s="45"/>
      <c r="G2189" s="45"/>
      <c r="H2189" s="45"/>
      <c r="I2189" s="45"/>
      <c r="J2189" s="45"/>
      <c r="K2189" s="45"/>
      <c r="L2189" s="45"/>
      <c r="M2189" s="45"/>
      <c r="N2189" s="45"/>
      <c r="O2189" s="45"/>
      <c r="P2189" s="45"/>
      <c r="Q2189" s="45"/>
      <c r="R2189" s="45"/>
      <c r="S2189" s="45"/>
      <c r="T2189" s="45"/>
      <c r="U2189" s="45"/>
      <c r="V2189" s="45"/>
      <c r="W2189" s="45"/>
    </row>
    <row r="2190" spans="1:23" ht="18.75">
      <c r="A2190" s="115" t="s">
        <v>1013</v>
      </c>
      <c r="B2190" s="115"/>
      <c r="C2190" s="115"/>
      <c r="D2190" s="115"/>
      <c r="E2190" s="115"/>
      <c r="F2190" s="115"/>
      <c r="G2190" s="115"/>
      <c r="H2190" s="115"/>
      <c r="I2190" s="115"/>
      <c r="J2190" s="115"/>
      <c r="K2190" s="115"/>
      <c r="L2190" s="115"/>
      <c r="M2190" s="115"/>
      <c r="N2190" s="115"/>
      <c r="O2190" s="115"/>
      <c r="P2190" s="115"/>
      <c r="Q2190" s="115"/>
      <c r="R2190" s="115"/>
      <c r="S2190" s="115"/>
      <c r="T2190" s="115"/>
      <c r="U2190" s="115"/>
      <c r="V2190" s="115"/>
      <c r="W2190" s="115"/>
    </row>
    <row r="2191" spans="1:23" ht="18.75">
      <c r="A2191" s="115" t="s">
        <v>996</v>
      </c>
      <c r="B2191" s="115"/>
      <c r="C2191" s="115"/>
      <c r="D2191" s="115"/>
      <c r="E2191" s="115"/>
      <c r="F2191" s="115"/>
      <c r="G2191" s="115"/>
      <c r="H2191" s="115"/>
      <c r="I2191" s="115"/>
      <c r="J2191" s="115"/>
      <c r="K2191" s="115"/>
      <c r="L2191" s="115"/>
      <c r="M2191" s="115"/>
      <c r="N2191" s="115"/>
      <c r="O2191" s="115"/>
      <c r="P2191" s="115"/>
      <c r="Q2191" s="115"/>
      <c r="R2191" s="115"/>
      <c r="S2191" s="115"/>
      <c r="T2191" s="115"/>
      <c r="U2191" s="115"/>
      <c r="V2191" s="115"/>
      <c r="W2191" s="115"/>
    </row>
    <row r="2192" spans="1:23" ht="18.75">
      <c r="A2192" s="116" t="s">
        <v>997</v>
      </c>
      <c r="B2192" s="116"/>
      <c r="C2192" s="116"/>
      <c r="D2192" s="116"/>
      <c r="E2192" s="116"/>
      <c r="F2192" s="116"/>
      <c r="G2192" s="116"/>
      <c r="H2192" s="116"/>
      <c r="I2192" s="116"/>
      <c r="J2192" s="116"/>
      <c r="K2192" s="116"/>
      <c r="L2192" s="116"/>
      <c r="M2192" s="116"/>
      <c r="N2192" s="116"/>
      <c r="O2192" s="116"/>
      <c r="P2192" s="116"/>
      <c r="Q2192" s="116"/>
      <c r="R2192" s="116"/>
      <c r="S2192" s="116"/>
      <c r="T2192" s="116"/>
      <c r="U2192" s="116"/>
      <c r="V2192" s="116"/>
      <c r="W2192" s="116"/>
    </row>
    <row r="2193" spans="1:24" ht="18.75">
      <c r="A2193" s="52"/>
      <c r="B2193" s="52"/>
      <c r="C2193" s="52"/>
      <c r="D2193" s="52"/>
      <c r="E2193" s="52"/>
      <c r="F2193" s="52"/>
      <c r="G2193" s="52"/>
      <c r="H2193" s="52"/>
      <c r="I2193" s="52"/>
      <c r="J2193" s="52"/>
      <c r="K2193" s="52"/>
      <c r="L2193" s="52"/>
      <c r="M2193" s="52"/>
      <c r="N2193" s="52"/>
      <c r="O2193" s="52"/>
      <c r="P2193" s="52"/>
      <c r="Q2193" s="52"/>
      <c r="R2193" s="52"/>
      <c r="S2193" s="52"/>
      <c r="T2193" s="52"/>
      <c r="U2193" s="52"/>
      <c r="V2193" s="52"/>
    </row>
    <row r="2194" spans="1:24">
      <c r="A2194" s="10"/>
      <c r="B2194" s="10"/>
      <c r="C2194" s="10"/>
      <c r="D2194" s="10"/>
      <c r="E2194" s="10"/>
      <c r="F2194" s="10"/>
      <c r="G2194" s="10"/>
      <c r="H2194" s="10"/>
      <c r="I2194" s="10"/>
      <c r="J2194" s="10"/>
      <c r="K2194" s="10"/>
      <c r="L2194" s="10"/>
      <c r="M2194" s="10"/>
      <c r="N2194" s="10"/>
      <c r="O2194" s="10"/>
      <c r="P2194" s="10"/>
      <c r="Q2194" s="10"/>
      <c r="R2194" s="10"/>
      <c r="S2194" s="10"/>
      <c r="T2194" s="10"/>
    </row>
    <row r="2195" spans="1:24" ht="18.75">
      <c r="A2195" s="117" t="s">
        <v>1000</v>
      </c>
      <c r="B2195" s="117"/>
      <c r="C2195" s="49"/>
      <c r="D2195" s="49"/>
      <c r="E2195" s="49"/>
      <c r="F2195" s="49"/>
      <c r="G2195" s="49"/>
      <c r="H2195" s="49"/>
      <c r="I2195" s="49"/>
      <c r="J2195" s="49"/>
      <c r="K2195" s="49"/>
      <c r="L2195" s="49"/>
      <c r="M2195" s="49"/>
      <c r="N2195" s="49"/>
      <c r="O2195" s="49"/>
      <c r="P2195" s="49"/>
      <c r="Q2195" s="49"/>
      <c r="R2195" s="49"/>
      <c r="S2195" s="49"/>
      <c r="T2195" s="49"/>
    </row>
    <row r="2196" spans="1:24" ht="18.75">
      <c r="A2196" s="117" t="s">
        <v>1001</v>
      </c>
      <c r="B2196" s="117"/>
      <c r="C2196" s="44"/>
      <c r="D2196" s="44"/>
      <c r="E2196" s="44"/>
      <c r="F2196" s="44"/>
      <c r="G2196" s="44"/>
      <c r="H2196" s="44"/>
      <c r="I2196" s="44"/>
      <c r="J2196" s="44"/>
      <c r="K2196" s="44"/>
      <c r="L2196" s="44"/>
      <c r="M2196" s="44"/>
      <c r="N2196" s="44"/>
      <c r="O2196" s="44"/>
      <c r="P2196" s="44"/>
      <c r="Q2196" s="44"/>
      <c r="R2196" s="44"/>
      <c r="S2196" s="44"/>
      <c r="T2196" s="44"/>
    </row>
    <row r="2197" spans="1:24" ht="18.75">
      <c r="A2197" s="117"/>
      <c r="B2197" s="117"/>
      <c r="D2197" s="49"/>
      <c r="E2197" s="49"/>
      <c r="F2197" s="49"/>
      <c r="G2197" s="49"/>
      <c r="H2197" s="49"/>
      <c r="I2197" s="49"/>
      <c r="J2197" s="49"/>
      <c r="K2197" s="49"/>
      <c r="L2197" s="49"/>
      <c r="M2197" s="49"/>
      <c r="N2197" s="49"/>
      <c r="O2197" s="49"/>
      <c r="P2197" s="49"/>
      <c r="Q2197" s="49"/>
      <c r="R2197" s="49"/>
      <c r="S2197" s="49"/>
      <c r="T2197" s="49"/>
    </row>
    <row r="2198" spans="1:24" ht="18.75">
      <c r="A2198" s="118" t="s">
        <v>240</v>
      </c>
      <c r="B2198" s="118"/>
      <c r="C2198" s="118"/>
      <c r="D2198" s="118"/>
      <c r="E2198" s="118"/>
      <c r="F2198" s="118"/>
      <c r="G2198" s="118"/>
      <c r="H2198" s="118"/>
      <c r="I2198" s="118"/>
      <c r="J2198" s="118"/>
      <c r="K2198" s="118"/>
      <c r="L2198" s="118"/>
      <c r="M2198" s="118"/>
      <c r="N2198" s="118"/>
      <c r="O2198" s="118"/>
      <c r="P2198" s="141" t="s">
        <v>344</v>
      </c>
      <c r="Q2198" s="141"/>
      <c r="R2198" s="141"/>
      <c r="S2198" s="141"/>
      <c r="T2198" s="141"/>
      <c r="U2198" s="141"/>
      <c r="V2198" s="141"/>
    </row>
    <row r="2199" spans="1:24">
      <c r="A2199" s="29"/>
      <c r="B2199" s="29"/>
      <c r="C2199" s="29"/>
      <c r="D2199" s="29"/>
      <c r="E2199" s="29"/>
      <c r="F2199" s="29"/>
      <c r="G2199" s="29"/>
      <c r="H2199" s="29"/>
      <c r="I2199" s="29"/>
      <c r="J2199" s="29"/>
      <c r="K2199" s="29"/>
      <c r="L2199" s="29"/>
      <c r="M2199" s="29"/>
      <c r="N2199" s="29"/>
      <c r="O2199" s="29"/>
      <c r="P2199" s="29"/>
      <c r="Q2199" s="29"/>
      <c r="R2199" s="29"/>
      <c r="S2199" s="29"/>
      <c r="T2199" s="29"/>
    </row>
    <row r="2200" spans="1:24" ht="24.75" customHeight="1">
      <c r="A2200" s="130" t="s">
        <v>170</v>
      </c>
      <c r="B2200" s="130"/>
      <c r="C2200" s="130"/>
      <c r="D2200" s="130"/>
      <c r="E2200" s="130"/>
      <c r="F2200" s="130"/>
      <c r="G2200" s="130"/>
      <c r="H2200" s="130"/>
      <c r="I2200" s="130"/>
      <c r="J2200" s="130"/>
      <c r="K2200" s="130"/>
      <c r="L2200" s="130"/>
      <c r="M2200" s="130"/>
      <c r="N2200" s="130"/>
      <c r="O2200" s="130"/>
      <c r="P2200" s="130"/>
      <c r="Q2200" s="130"/>
      <c r="R2200" s="130"/>
      <c r="S2200" s="130"/>
      <c r="T2200" s="138" t="s">
        <v>178</v>
      </c>
      <c r="U2200" s="109" t="s">
        <v>291</v>
      </c>
      <c r="V2200" s="109" t="s">
        <v>295</v>
      </c>
      <c r="W2200" s="109" t="s">
        <v>1014</v>
      </c>
    </row>
    <row r="2201" spans="1:24" ht="66.75" customHeight="1">
      <c r="A2201" s="109" t="s">
        <v>171</v>
      </c>
      <c r="B2201" s="130" t="s">
        <v>172</v>
      </c>
      <c r="C2201" s="109" t="s">
        <v>173</v>
      </c>
      <c r="D2201" s="109" t="s">
        <v>174</v>
      </c>
      <c r="E2201" s="109"/>
      <c r="F2201" s="109" t="s">
        <v>175</v>
      </c>
      <c r="G2201" s="109"/>
      <c r="H2201" s="109" t="s">
        <v>176</v>
      </c>
      <c r="I2201" s="109"/>
      <c r="J2201" s="109" t="s">
        <v>1002</v>
      </c>
      <c r="K2201" s="109"/>
      <c r="L2201" s="109" t="s">
        <v>1003</v>
      </c>
      <c r="M2201" s="109"/>
      <c r="N2201" s="109" t="s">
        <v>1004</v>
      </c>
      <c r="O2201" s="109"/>
      <c r="P2201" s="109" t="s">
        <v>7</v>
      </c>
      <c r="Q2201" s="109"/>
      <c r="R2201" s="109" t="s">
        <v>177</v>
      </c>
      <c r="S2201" s="109"/>
      <c r="T2201" s="139"/>
      <c r="U2201" s="109"/>
      <c r="V2201" s="109"/>
      <c r="W2201" s="109"/>
    </row>
    <row r="2202" spans="1:24" ht="16.5">
      <c r="A2202" s="109"/>
      <c r="B2202" s="130"/>
      <c r="C2202" s="109"/>
      <c r="D2202" s="51" t="s">
        <v>179</v>
      </c>
      <c r="E2202" s="53" t="s">
        <v>3</v>
      </c>
      <c r="F2202" s="51" t="s">
        <v>179</v>
      </c>
      <c r="G2202" s="53" t="s">
        <v>3</v>
      </c>
      <c r="H2202" s="51" t="s">
        <v>179</v>
      </c>
      <c r="I2202" s="53" t="s">
        <v>3</v>
      </c>
      <c r="J2202" s="51" t="s">
        <v>179</v>
      </c>
      <c r="K2202" s="53" t="s">
        <v>3</v>
      </c>
      <c r="L2202" s="51" t="s">
        <v>179</v>
      </c>
      <c r="M2202" s="53" t="s">
        <v>3</v>
      </c>
      <c r="N2202" s="51" t="s">
        <v>179</v>
      </c>
      <c r="O2202" s="53" t="s">
        <v>3</v>
      </c>
      <c r="P2202" s="51" t="s">
        <v>179</v>
      </c>
      <c r="Q2202" s="53" t="s">
        <v>3</v>
      </c>
      <c r="R2202" s="51" t="s">
        <v>179</v>
      </c>
      <c r="S2202" s="53" t="s">
        <v>3</v>
      </c>
      <c r="T2202" s="140"/>
      <c r="U2202" s="109"/>
      <c r="V2202" s="109"/>
      <c r="W2202" s="109"/>
    </row>
    <row r="2203" spans="1:24" ht="18.75">
      <c r="A2203" s="28">
        <v>1</v>
      </c>
      <c r="B2203" s="79"/>
      <c r="C2203" s="28"/>
      <c r="D2203" s="28"/>
      <c r="E2203" s="17">
        <f>IF((C2203&lt;=7),VLOOKUP(D2203,'7 лет'!$A$5:$B$78,2),IF((C2203=8),VLOOKUP(D2203,'8 лет'!$A$5:$B$78,2),IF((C2203=9),VLOOKUP(D2203,'9 лет'!$A$5:$B$78,2),IF((C2203=10),VLOOKUP(D2203,'10 лет'!$A$5:$B$78,2),IF((C2203=11),VLOOKUP(D2203,'11 лет'!$A$5:$B$78,2),IF((C2203=12),VLOOKUP(D2203,'12 лет'!$A$5:$B$78,2),IF((C2203=13),VLOOKUP(D2203,'13 лет'!$A$5:$B$78,2),IF((C2203=14),VLOOKUP(D2203,'14 лет'!$A$5:$B$78,2),IF((C2203=15),VLOOKUP(D2203,'15 лет'!$A$5:$B$78,2),IF((C2203=16),VLOOKUP(D2203,'16 лет'!$A$5:$B$78,2),IF((C2203=17),VLOOKUP(D2203,'17 лет'!$A$5:$B$78,2))))))))))))</f>
        <v>0</v>
      </c>
      <c r="F2203" s="28"/>
      <c r="G2203" s="17">
        <f>IF((C2203&lt;=7),VLOOKUP(F2203,'7 лет'!$C$5:$D$79,2),IF((C2203=8),VLOOKUP(F2203,'8 лет'!$C$5:$D$79,2),IF((C2203=9),VLOOKUP(F2203,'9 лет'!$C$5:$D$79,2),IF((C2203=10),VLOOKUP(F2203,'10 лет'!$C$5:$D$79,2),IF((C2203=11),VLOOKUP(F2203,'11 лет'!$C$5:$D$79,2),IF((C2203=12),VLOOKUP(F2203,'12 лет'!$C$5:$D$79,2),IF((C2203=13),VLOOKUP(F2203,'13 лет'!$C$5:$D$79,2),IF((C2203=14),VLOOKUP(F2203,'14 лет'!$C$5:$D$79,2),IF((C2203=15),VLOOKUP(F2203,'15 лет'!$C$5:$D$79,2),IF((C2203=16),VLOOKUP(F2203,'16 лет'!$C$5:$D$79,2),IF((C2203=17),VLOOKUP(F2203,'17 лет'!$C$5:$D$79,2))))))))))))</f>
        <v>0</v>
      </c>
      <c r="H2203" s="28"/>
      <c r="I2203" s="17">
        <f>IF((C2203&lt;=7),VLOOKUP(H2203,'7 лет'!$E$5:$F$79,2),IF((C2203=8),VLOOKUP(H2203,'8 лет'!$E$5:$F$79,2),IF((C2203=9),VLOOKUP(H2203,'9 лет'!$E$5:$F$79,2),IF((C2203=10),VLOOKUP(H2203,'10 лет'!$E$5:$F$79,2),IF((C2203=11),VLOOKUP(H2203,'11 лет'!$E$5:$F$79,2),IF((C2203=12),VLOOKUP(H2203,'12 лет'!$E$5:$F$79,2),IF((C2203=13),VLOOKUP(H2203,'13 лет'!$E$5:$F$79,2),IF((C2203=14),VLOOKUP(H2203,'14 лет'!$E$5:$F$79,2),IF((C2203=15),VLOOKUP(H2203,'15 лет'!$E$5:$F$79,2),IF((C2203=16),VLOOKUP(H2203,'16 лет'!$E$5:$F$79,2),IF((C2203=17),VLOOKUP(H2203,'17 лет'!$E$5:$F$79,2))))))))))))</f>
        <v>0</v>
      </c>
      <c r="J2203" s="28"/>
      <c r="K2203" s="17">
        <f>IF((C2203&lt;=7),VLOOKUP(J2203,'7 лет'!$G$5:$H$79,2),IF((C2203=8),VLOOKUP(J2203,'8 лет'!$G$5:$H$79,2),IF((C2203=9),VLOOKUP(J2203,'9 лет'!$G$5:$H$79,2),IF((C2203=10),VLOOKUP(J2203,'10 лет'!$G$5:$H$79,2),IF((C2203=11),VLOOKUP(J2203,'11 лет'!$G$5:$H$79,2),IF((C2203=12),VLOOKUP(J2203,'12 лет'!$G$5:$H$79,2),IF((C2203=13),VLOOKUP(J2203,'13 лет'!$G$5:$H$79,2),IF((C2203=14),VLOOKUP(J2203,'14 лет'!$G$5:$H$79,2),IF(C2203&gt;=15,"0")))))))))</f>
        <v>0</v>
      </c>
      <c r="L2203" s="28"/>
      <c r="M2203" s="17" t="str">
        <f>IF((C2203=12),VLOOKUP(L2203,'12 лет'!$I$5:$J$81,2),IF((C2203=13),VLOOKUP(L2203,'13 лет'!$I$5:$J$81,2),IF((C2203=14),VLOOKUP(L2203,'14 лет'!$I$5:$J$80,2),IF((C2203=15),VLOOKUP(L2203,'15 лет'!$G$5:$H$82,2),IF((C2203=16),VLOOKUP(L2203,'16 лет'!$G$5:$H$81,2),IF((C2203=17),VLOOKUP(L2203,'17 лет'!$G$5:$H$81,2),IF(C2203&lt;12,"0")))))))</f>
        <v>0</v>
      </c>
      <c r="N2203" s="28"/>
      <c r="O2203" s="17" t="str">
        <f>IF((C2203=15),VLOOKUP(N2203,'15 лет'!$I$5:$J$100,2),IF((C2203=16),VLOOKUP(N2203,'16 лет'!$I$5:$J$94,2),IF((C2203=17),VLOOKUP(N2203,'17 лет'!$I$5:$J$97,2),IF(C2203&lt;15,"0"))))</f>
        <v>0</v>
      </c>
      <c r="P2203" s="11"/>
      <c r="Q2203" s="17">
        <f>IF((C2203&lt;=7),VLOOKUP(P2203,'7 лет'!$I$5:$J$79,2),IF((C2203=8),VLOOKUP(P2203,'8 лет'!$I$5:$J$79,2),IF((C2203=9),VLOOKUP(P2203,'9 лет'!$I$5:$J$79,2),IF((C2203=10),VLOOKUP(P2203,'10 лет'!$I$5:$J$79,2),IF((C2203=11),VLOOKUP(P2203,'11 лет'!$I$5:$J$79,2),IF((C2203=12),VLOOKUP(P2203,'12 лет'!$K$5:$L$79,2),IF((C2203=13),VLOOKUP(P2203,'13 лет'!$K$5:$L$79,2),IF((C2203=14),VLOOKUP(P2203,'14 лет'!$K$5:$L$79,2),IF((C2203=15),VLOOKUP(P2203,'15 лет'!$K$5:$L$79,2),IF((C2203=16),VLOOKUP(P2203,'16 лет'!$K$5:$L$79,2),IF((C2203=17),VLOOKUP(P2203,'17 лет'!$K$5:$L$79,2),)))))))))))</f>
        <v>50</v>
      </c>
      <c r="R2203" s="28"/>
      <c r="S2203" s="17">
        <f>IF((C2203&lt;=7),VLOOKUP(R2203,'7 лет'!$K$5:$L$79,2),IF((C2203=8),VLOOKUP(R2203,'8 лет'!$K$5:$L$79,2),IF((C2203=9),VLOOKUP(R2203,'9 лет'!$K$5:$L$79,2),IF((C2203=10),VLOOKUP(R2203,'10 лет'!$K$5:$L$79,2),IF((C2203=11),VLOOKUP(R2203,'11 лет'!$K$5:$L$79,2),IF((C2203=12),VLOOKUP(R2203,'12 лет'!$M$5:$N$79,2),IF((C2203=13),VLOOKUP(R2203,'13 лет'!$M$5:$N$79,2),IF((C2203=14),VLOOKUP(R2203,'14 лет'!$M$5:$N$79,2),IF((C2203=15),VLOOKUP(R2203,'15 лет'!$M$5:$N$79,2),IF((C2203=16),VLOOKUP(R2203,'16 лет'!$M$5:$N$79,2),IF((C2203=17),VLOOKUP(R2203,'17 лет'!$M$5:$N$79,2))))))))))))</f>
        <v>0</v>
      </c>
      <c r="T2203" s="34">
        <f t="shared" ref="T2203:T2208" si="104">SUM(E2203+G2203+I2203+K2203+M2203+O2203+Q2203+S2203)</f>
        <v>50</v>
      </c>
      <c r="U2203" s="4">
        <f>'Личное первенство юноши'!U325</f>
        <v>7</v>
      </c>
      <c r="V2203" s="119">
        <f ca="1">'Командный зачет'!G62</f>
        <v>2</v>
      </c>
      <c r="W2203" s="110">
        <f ca="1">SUM(V2203*2)</f>
        <v>4</v>
      </c>
      <c r="X2203" t="str">
        <f>P2198</f>
        <v>Субъект РФ 53</v>
      </c>
    </row>
    <row r="2204" spans="1:24" ht="18.75">
      <c r="A2204" s="28">
        <v>2</v>
      </c>
      <c r="B2204" s="79"/>
      <c r="C2204" s="28"/>
      <c r="D2204" s="28"/>
      <c r="E2204" s="17">
        <f>IF((C2204&lt;=7),VLOOKUP(D2204,'7 лет'!$A$5:$B$78,2),IF((C2204=8),VLOOKUP(D2204,'8 лет'!$A$5:$B$78,2),IF((C2204=9),VLOOKUP(D2204,'9 лет'!$A$5:$B$78,2),IF((C2204=10),VLOOKUP(D2204,'10 лет'!$A$5:$B$78,2),IF((C2204=11),VLOOKUP(D2204,'11 лет'!$A$5:$B$78,2),IF((C2204=12),VLOOKUP(D2204,'12 лет'!$A$5:$B$78,2),IF((C2204=13),VLOOKUP(D2204,'13 лет'!$A$5:$B$78,2),IF((C2204=14),VLOOKUP(D2204,'14 лет'!$A$5:$B$78,2),IF((C2204=15),VLOOKUP(D2204,'15 лет'!$A$5:$B$78,2),IF((C2204=16),VLOOKUP(D2204,'16 лет'!$A$5:$B$78,2),IF((C2204=17),VLOOKUP(D2204,'17 лет'!$A$5:$B$78,2))))))))))))</f>
        <v>0</v>
      </c>
      <c r="F2204" s="28"/>
      <c r="G2204" s="17">
        <f>IF((C2204&lt;=7),VLOOKUP(F2204,'7 лет'!$C$5:$D$79,2),IF((C2204=8),VLOOKUP(F2204,'8 лет'!$C$5:$D$79,2),IF((C2204=9),VLOOKUP(F2204,'9 лет'!$C$5:$D$79,2),IF((C2204=10),VLOOKUP(F2204,'10 лет'!$C$5:$D$79,2),IF((C2204=11),VLOOKUP(F2204,'11 лет'!$C$5:$D$79,2),IF((C2204=12),VLOOKUP(F2204,'12 лет'!$C$5:$D$79,2),IF((C2204=13),VLOOKUP(F2204,'13 лет'!$C$5:$D$79,2),IF((C2204=14),VLOOKUP(F2204,'14 лет'!$C$5:$D$79,2),IF((C2204=15),VLOOKUP(F2204,'15 лет'!$C$5:$D$79,2),IF((C2204=16),VLOOKUP(F2204,'16 лет'!$C$5:$D$79,2),IF((C2204=17),VLOOKUP(F2204,'17 лет'!$C$5:$D$79,2))))))))))))</f>
        <v>0</v>
      </c>
      <c r="H2204" s="28"/>
      <c r="I2204" s="17">
        <f>IF((C2204&lt;=7),VLOOKUP(H2204,'7 лет'!$E$5:$F$79,2),IF((C2204=8),VLOOKUP(H2204,'8 лет'!$E$5:$F$79,2),IF((C2204=9),VLOOKUP(H2204,'9 лет'!$E$5:$F$79,2),IF((C2204=10),VLOOKUP(H2204,'10 лет'!$E$5:$F$79,2),IF((C2204=11),VLOOKUP(H2204,'11 лет'!$E$5:$F$79,2),IF((C2204=12),VLOOKUP(H2204,'12 лет'!$E$5:$F$79,2),IF((C2204=13),VLOOKUP(H2204,'13 лет'!$E$5:$F$79,2),IF((C2204=14),VLOOKUP(H2204,'14 лет'!$E$5:$F$79,2),IF((C2204=15),VLOOKUP(H2204,'15 лет'!$E$5:$F$79,2),IF((C2204=16),VLOOKUP(H2204,'16 лет'!$E$5:$F$79,2),IF((C2204=17),VLOOKUP(H2204,'17 лет'!$E$5:$F$79,2))))))))))))</f>
        <v>0</v>
      </c>
      <c r="J2204" s="28"/>
      <c r="K2204" s="17">
        <f>IF((C2204&lt;=7),VLOOKUP(J2204,'7 лет'!$G$5:$H$79,2),IF((C2204=8),VLOOKUP(J2204,'8 лет'!$G$5:$H$79,2),IF((C2204=9),VLOOKUP(J2204,'9 лет'!$G$5:$H$79,2),IF((C2204=10),VLOOKUP(J2204,'10 лет'!$G$5:$H$79,2),IF((C2204=11),VLOOKUP(J2204,'11 лет'!$G$5:$H$79,2),IF((C2204=12),VLOOKUP(J2204,'12 лет'!$G$5:$H$79,2),IF((C2204=13),VLOOKUP(J2204,'13 лет'!$G$5:$H$79,2),IF((C2204=14),VLOOKUP(J2204,'14 лет'!$G$5:$H$79,2),IF(C2204&gt;=15,"0")))))))))</f>
        <v>0</v>
      </c>
      <c r="L2204" s="28"/>
      <c r="M2204" s="17" t="str">
        <f>IF((C2204=12),VLOOKUP(L2204,'12 лет'!$I$5:$J$81,2),IF((C2204=13),VLOOKUP(L2204,'13 лет'!$I$5:$J$81,2),IF((C2204=14),VLOOKUP(L2204,'14 лет'!$I$5:$J$80,2),IF((C2204=15),VLOOKUP(L2204,'15 лет'!$G$5:$H$82,2),IF((C2204=16),VLOOKUP(L2204,'16 лет'!$G$5:$H$81,2),IF((C2204=17),VLOOKUP(L2204,'17 лет'!$G$5:$H$81,2),IF(C2204&lt;12,"0")))))))</f>
        <v>0</v>
      </c>
      <c r="N2204" s="28"/>
      <c r="O2204" s="17" t="str">
        <f>IF((C2204=15),VLOOKUP(N2204,'15 лет'!$I$5:$J$100,2),IF((C2204=16),VLOOKUP(N2204,'16 лет'!$I$5:$J$94,2),IF((C2204=17),VLOOKUP(N2204,'17 лет'!$I$5:$J$97,2),IF(C2204&lt;15,"0"))))</f>
        <v>0</v>
      </c>
      <c r="P2204" s="11"/>
      <c r="Q2204" s="17">
        <f>IF((C2204&lt;=7),VLOOKUP(P2204,'7 лет'!$I$5:$J$79,2),IF((C2204=8),VLOOKUP(P2204,'8 лет'!$I$5:$J$79,2),IF((C2204=9),VLOOKUP(P2204,'9 лет'!$I$5:$J$79,2),IF((C2204=10),VLOOKUP(P2204,'10 лет'!$I$5:$J$79,2),IF((C2204=11),VLOOKUP(P2204,'11 лет'!$I$5:$J$79,2),IF((C2204=12),VLOOKUP(P2204,'12 лет'!$K$5:$L$79,2),IF((C2204=13),VLOOKUP(P2204,'13 лет'!$K$5:$L$79,2),IF((C2204=14),VLOOKUP(P2204,'14 лет'!$K$5:$L$79,2),IF((C2204=15),VLOOKUP(P2204,'15 лет'!$K$5:$L$79,2),IF((C2204=16),VLOOKUP(P2204,'16 лет'!$K$5:$L$79,2),IF((C2204=17),VLOOKUP(P2204,'17 лет'!$K$5:$L$79,2),)))))))))))</f>
        <v>50</v>
      </c>
      <c r="R2204" s="28"/>
      <c r="S2204" s="17">
        <f>IF((C2204&lt;=7),VLOOKUP(R2204,'7 лет'!$K$5:$L$79,2),IF((C2204=8),VLOOKUP(R2204,'8 лет'!$K$5:$L$79,2),IF((C2204=9),VLOOKUP(R2204,'9 лет'!$K$5:$L$79,2),IF((C2204=10),VLOOKUP(R2204,'10 лет'!$K$5:$L$79,2),IF((C2204=11),VLOOKUP(R2204,'11 лет'!$K$5:$L$79,2),IF((C2204=12),VLOOKUP(R2204,'12 лет'!$M$5:$N$79,2),IF((C2204=13),VLOOKUP(R2204,'13 лет'!$M$5:$N$79,2),IF((C2204=14),VLOOKUP(R2204,'14 лет'!$M$5:$N$79,2),IF((C2204=15),VLOOKUP(R2204,'15 лет'!$M$5:$N$79,2),IF((C2204=16),VLOOKUP(R2204,'16 лет'!$M$5:$N$79,2),IF((C2204=17),VLOOKUP(R2204,'17 лет'!$M$5:$N$79,2))))))))))))</f>
        <v>0</v>
      </c>
      <c r="T2204" s="34">
        <f t="shared" si="104"/>
        <v>50</v>
      </c>
      <c r="U2204" s="4">
        <f>'Личное первенство юноши'!U326</f>
        <v>7</v>
      </c>
      <c r="V2204" s="120"/>
      <c r="W2204" s="111"/>
      <c r="X2204" t="str">
        <f>P2198</f>
        <v>Субъект РФ 53</v>
      </c>
    </row>
    <row r="2205" spans="1:24" ht="18.75">
      <c r="A2205" s="28">
        <v>3</v>
      </c>
      <c r="B2205" s="79"/>
      <c r="C2205" s="28"/>
      <c r="D2205" s="28"/>
      <c r="E2205" s="17">
        <f>IF((C2205&lt;=7),VLOOKUP(D2205,'7 лет'!$A$5:$B$78,2),IF((C2205=8),VLOOKUP(D2205,'8 лет'!$A$5:$B$78,2),IF((C2205=9),VLOOKUP(D2205,'9 лет'!$A$5:$B$78,2),IF((C2205=10),VLOOKUP(D2205,'10 лет'!$A$5:$B$78,2),IF((C2205=11),VLOOKUP(D2205,'11 лет'!$A$5:$B$78,2),IF((C2205=12),VLOOKUP(D2205,'12 лет'!$A$5:$B$78,2),IF((C2205=13),VLOOKUP(D2205,'13 лет'!$A$5:$B$78,2),IF((C2205=14),VLOOKUP(D2205,'14 лет'!$A$5:$B$78,2),IF((C2205=15),VLOOKUP(D2205,'15 лет'!$A$5:$B$78,2),IF((C2205=16),VLOOKUP(D2205,'16 лет'!$A$5:$B$78,2),IF((C2205=17),VLOOKUP(D2205,'17 лет'!$A$5:$B$78,2))))))))))))</f>
        <v>0</v>
      </c>
      <c r="F2205" s="28"/>
      <c r="G2205" s="17">
        <f>IF((C2205&lt;=7),VLOOKUP(F2205,'7 лет'!$C$5:$D$79,2),IF((C2205=8),VLOOKUP(F2205,'8 лет'!$C$5:$D$79,2),IF((C2205=9),VLOOKUP(F2205,'9 лет'!$C$5:$D$79,2),IF((C2205=10),VLOOKUP(F2205,'10 лет'!$C$5:$D$79,2),IF((C2205=11),VLOOKUP(F2205,'11 лет'!$C$5:$D$79,2),IF((C2205=12),VLOOKUP(F2205,'12 лет'!$C$5:$D$79,2),IF((C2205=13),VLOOKUP(F2205,'13 лет'!$C$5:$D$79,2),IF((C2205=14),VLOOKUP(F2205,'14 лет'!$C$5:$D$79,2),IF((C2205=15),VLOOKUP(F2205,'15 лет'!$C$5:$D$79,2),IF((C2205=16),VLOOKUP(F2205,'16 лет'!$C$5:$D$79,2),IF((C2205=17),VLOOKUP(F2205,'17 лет'!$C$5:$D$79,2))))))))))))</f>
        <v>0</v>
      </c>
      <c r="H2205" s="28"/>
      <c r="I2205" s="17">
        <f>IF((C2205&lt;=7),VLOOKUP(H2205,'7 лет'!$E$5:$F$79,2),IF((C2205=8),VLOOKUP(H2205,'8 лет'!$E$5:$F$79,2),IF((C2205=9),VLOOKUP(H2205,'9 лет'!$E$5:$F$79,2),IF((C2205=10),VLOOKUP(H2205,'10 лет'!$E$5:$F$79,2),IF((C2205=11),VLOOKUP(H2205,'11 лет'!$E$5:$F$79,2),IF((C2205=12),VLOOKUP(H2205,'12 лет'!$E$5:$F$79,2),IF((C2205=13),VLOOKUP(H2205,'13 лет'!$E$5:$F$79,2),IF((C2205=14),VLOOKUP(H2205,'14 лет'!$E$5:$F$79,2),IF((C2205=15),VLOOKUP(H2205,'15 лет'!$E$5:$F$79,2),IF((C2205=16),VLOOKUP(H2205,'16 лет'!$E$5:$F$79,2),IF((C2205=17),VLOOKUP(H2205,'17 лет'!$E$5:$F$79,2))))))))))))</f>
        <v>0</v>
      </c>
      <c r="J2205" s="28"/>
      <c r="K2205" s="17">
        <f>IF((C2205&lt;=7),VLOOKUP(J2205,'7 лет'!$G$5:$H$79,2),IF((C2205=8),VLOOKUP(J2205,'8 лет'!$G$5:$H$79,2),IF((C2205=9),VLOOKUP(J2205,'9 лет'!$G$5:$H$79,2),IF((C2205=10),VLOOKUP(J2205,'10 лет'!$G$5:$H$79,2),IF((C2205=11),VLOOKUP(J2205,'11 лет'!$G$5:$H$79,2),IF((C2205=12),VLOOKUP(J2205,'12 лет'!$G$5:$H$79,2),IF((C2205=13),VLOOKUP(J2205,'13 лет'!$G$5:$H$79,2),IF((C2205=14),VLOOKUP(J2205,'14 лет'!$G$5:$H$79,2),IF(C2205&gt;=15,"0")))))))))</f>
        <v>0</v>
      </c>
      <c r="L2205" s="28"/>
      <c r="M2205" s="17" t="str">
        <f>IF((C2205=12),VLOOKUP(L2205,'12 лет'!$I$5:$J$81,2),IF((C2205=13),VLOOKUP(L2205,'13 лет'!$I$5:$J$81,2),IF((C2205=14),VLOOKUP(L2205,'14 лет'!$I$5:$J$80,2),IF((C2205=15),VLOOKUP(L2205,'15 лет'!$G$5:$H$82,2),IF((C2205=16),VLOOKUP(L2205,'16 лет'!$G$5:$H$81,2),IF((C2205=17),VLOOKUP(L2205,'17 лет'!$G$5:$H$81,2),IF(C2205&lt;12,"0")))))))</f>
        <v>0</v>
      </c>
      <c r="N2205" s="28"/>
      <c r="O2205" s="17" t="str">
        <f>IF((C2205=15),VLOOKUP(N2205,'15 лет'!$I$5:$J$100,2),IF((C2205=16),VLOOKUP(N2205,'16 лет'!$I$5:$J$94,2),IF((C2205=17),VLOOKUP(N2205,'17 лет'!$I$5:$J$97,2),IF(C2205&lt;15,"0"))))</f>
        <v>0</v>
      </c>
      <c r="P2205" s="11"/>
      <c r="Q2205" s="17">
        <f>IF((C2205&lt;=7),VLOOKUP(P2205,'7 лет'!$I$5:$J$79,2),IF((C2205=8),VLOOKUP(P2205,'8 лет'!$I$5:$J$79,2),IF((C2205=9),VLOOKUP(P2205,'9 лет'!$I$5:$J$79,2),IF((C2205=10),VLOOKUP(P2205,'10 лет'!$I$5:$J$79,2),IF((C2205=11),VLOOKUP(P2205,'11 лет'!$I$5:$J$79,2),IF((C2205=12),VLOOKUP(P2205,'12 лет'!$K$5:$L$79,2),IF((C2205=13),VLOOKUP(P2205,'13 лет'!$K$5:$L$79,2),IF((C2205=14),VLOOKUP(P2205,'14 лет'!$K$5:$L$79,2),IF((C2205=15),VLOOKUP(P2205,'15 лет'!$K$5:$L$79,2),IF((C2205=16),VLOOKUP(P2205,'16 лет'!$K$5:$L$79,2),IF((C2205=17),VLOOKUP(P2205,'17 лет'!$K$5:$L$79,2),)))))))))))</f>
        <v>50</v>
      </c>
      <c r="R2205" s="28"/>
      <c r="S2205" s="17">
        <f>IF((C2205&lt;=7),VLOOKUP(R2205,'7 лет'!$K$5:$L$79,2),IF((C2205=8),VLOOKUP(R2205,'8 лет'!$K$5:$L$79,2),IF((C2205=9),VLOOKUP(R2205,'9 лет'!$K$5:$L$79,2),IF((C2205=10),VLOOKUP(R2205,'10 лет'!$K$5:$L$79,2),IF((C2205=11),VLOOKUP(R2205,'11 лет'!$K$5:$L$79,2),IF((C2205=12),VLOOKUP(R2205,'12 лет'!$M$5:$N$79,2),IF((C2205=13),VLOOKUP(R2205,'13 лет'!$M$5:$N$79,2),IF((C2205=14),VLOOKUP(R2205,'14 лет'!$M$5:$N$79,2),IF((C2205=15),VLOOKUP(R2205,'15 лет'!$M$5:$N$79,2),IF((C2205=16),VLOOKUP(R2205,'16 лет'!$M$5:$N$79,2),IF((C2205=17),VLOOKUP(R2205,'17 лет'!$M$5:$N$79,2))))))))))))</f>
        <v>0</v>
      </c>
      <c r="T2205" s="34">
        <f t="shared" si="104"/>
        <v>50</v>
      </c>
      <c r="U2205" s="4">
        <f>'Личное первенство юноши'!U327</f>
        <v>7</v>
      </c>
      <c r="V2205" s="120"/>
      <c r="W2205" s="111"/>
      <c r="X2205" t="str">
        <f>P2198</f>
        <v>Субъект РФ 53</v>
      </c>
    </row>
    <row r="2206" spans="1:24" ht="18.75">
      <c r="A2206" s="28">
        <v>4</v>
      </c>
      <c r="B2206" s="79"/>
      <c r="C2206" s="28"/>
      <c r="D2206" s="28"/>
      <c r="E2206" s="17">
        <f>IF((C2206&lt;=7),VLOOKUP(D2206,'7 лет'!$A$5:$B$78,2),IF((C2206=8),VLOOKUP(D2206,'8 лет'!$A$5:$B$78,2),IF((C2206=9),VLOOKUP(D2206,'9 лет'!$A$5:$B$78,2),IF((C2206=10),VLOOKUP(D2206,'10 лет'!$A$5:$B$78,2),IF((C2206=11),VLOOKUP(D2206,'11 лет'!$A$5:$B$78,2),IF((C2206=12),VLOOKUP(D2206,'12 лет'!$A$5:$B$78,2),IF((C2206=13),VLOOKUP(D2206,'13 лет'!$A$5:$B$78,2),IF((C2206=14),VLOOKUP(D2206,'14 лет'!$A$5:$B$78,2),IF((C2206=15),VLOOKUP(D2206,'15 лет'!$A$5:$B$78,2),IF((C2206=16),VLOOKUP(D2206,'16 лет'!$A$5:$B$78,2),IF((C2206=17),VLOOKUP(D2206,'17 лет'!$A$5:$B$78,2))))))))))))</f>
        <v>0</v>
      </c>
      <c r="F2206" s="28"/>
      <c r="G2206" s="17">
        <f>IF((C2206&lt;=7),VLOOKUP(F2206,'7 лет'!$C$5:$D$79,2),IF((C2206=8),VLOOKUP(F2206,'8 лет'!$C$5:$D$79,2),IF((C2206=9),VLOOKUP(F2206,'9 лет'!$C$5:$D$79,2),IF((C2206=10),VLOOKUP(F2206,'10 лет'!$C$5:$D$79,2),IF((C2206=11),VLOOKUP(F2206,'11 лет'!$C$5:$D$79,2),IF((C2206=12),VLOOKUP(F2206,'12 лет'!$C$5:$D$79,2),IF((C2206=13),VLOOKUP(F2206,'13 лет'!$C$5:$D$79,2),IF((C2206=14),VLOOKUP(F2206,'14 лет'!$C$5:$D$79,2),IF((C2206=15),VLOOKUP(F2206,'15 лет'!$C$5:$D$79,2),IF((C2206=16),VLOOKUP(F2206,'16 лет'!$C$5:$D$79,2),IF((C2206=17),VLOOKUP(F2206,'17 лет'!$C$5:$D$79,2))))))))))))</f>
        <v>0</v>
      </c>
      <c r="H2206" s="28"/>
      <c r="I2206" s="17">
        <f>IF((C2206&lt;=7),VLOOKUP(H2206,'7 лет'!$E$5:$F$79,2),IF((C2206=8),VLOOKUP(H2206,'8 лет'!$E$5:$F$79,2),IF((C2206=9),VLOOKUP(H2206,'9 лет'!$E$5:$F$79,2),IF((C2206=10),VLOOKUP(H2206,'10 лет'!$E$5:$F$79,2),IF((C2206=11),VLOOKUP(H2206,'11 лет'!$E$5:$F$79,2),IF((C2206=12),VLOOKUP(H2206,'12 лет'!$E$5:$F$79,2),IF((C2206=13),VLOOKUP(H2206,'13 лет'!$E$5:$F$79,2),IF((C2206=14),VLOOKUP(H2206,'14 лет'!$E$5:$F$79,2),IF((C2206=15),VLOOKUP(H2206,'15 лет'!$E$5:$F$79,2),IF((C2206=16),VLOOKUP(H2206,'16 лет'!$E$5:$F$79,2),IF((C2206=17),VLOOKUP(H2206,'17 лет'!$E$5:$F$79,2))))))))))))</f>
        <v>0</v>
      </c>
      <c r="J2206" s="28"/>
      <c r="K2206" s="17">
        <f>IF((C2206&lt;=7),VLOOKUP(J2206,'7 лет'!$G$5:$H$79,2),IF((C2206=8),VLOOKUP(J2206,'8 лет'!$G$5:$H$79,2),IF((C2206=9),VLOOKUP(J2206,'9 лет'!$G$5:$H$79,2),IF((C2206=10),VLOOKUP(J2206,'10 лет'!$G$5:$H$79,2),IF((C2206=11),VLOOKUP(J2206,'11 лет'!$G$5:$H$79,2),IF((C2206=12),VLOOKUP(J2206,'12 лет'!$G$5:$H$79,2),IF((C2206=13),VLOOKUP(J2206,'13 лет'!$G$5:$H$79,2),IF((C2206=14),VLOOKUP(J2206,'14 лет'!$G$5:$H$79,2),IF(C2206&gt;=15,"0")))))))))</f>
        <v>0</v>
      </c>
      <c r="L2206" s="28"/>
      <c r="M2206" s="17" t="str">
        <f>IF((C2206=12),VLOOKUP(L2206,'12 лет'!$I$5:$J$81,2),IF((C2206=13),VLOOKUP(L2206,'13 лет'!$I$5:$J$81,2),IF((C2206=14),VLOOKUP(L2206,'14 лет'!$I$5:$J$80,2),IF((C2206=15),VLOOKUP(L2206,'15 лет'!$G$5:$H$82,2),IF((C2206=16),VLOOKUP(L2206,'16 лет'!$G$5:$H$81,2),IF((C2206=17),VLOOKUP(L2206,'17 лет'!$G$5:$H$81,2),IF(C2206&lt;12,"0")))))))</f>
        <v>0</v>
      </c>
      <c r="N2206" s="28"/>
      <c r="O2206" s="17" t="str">
        <f>IF((C2206=15),VLOOKUP(N2206,'15 лет'!$I$5:$J$100,2),IF((C2206=16),VLOOKUP(N2206,'16 лет'!$I$5:$J$94,2),IF((C2206=17),VLOOKUP(N2206,'17 лет'!$I$5:$J$97,2),IF(C2206&lt;15,"0"))))</f>
        <v>0</v>
      </c>
      <c r="P2206" s="11"/>
      <c r="Q2206" s="17">
        <f>IF((C2206&lt;=7),VLOOKUP(P2206,'7 лет'!$I$5:$J$79,2),IF((C2206=8),VLOOKUP(P2206,'8 лет'!$I$5:$J$79,2),IF((C2206=9),VLOOKUP(P2206,'9 лет'!$I$5:$J$79,2),IF((C2206=10),VLOOKUP(P2206,'10 лет'!$I$5:$J$79,2),IF((C2206=11),VLOOKUP(P2206,'11 лет'!$I$5:$J$79,2),IF((C2206=12),VLOOKUP(P2206,'12 лет'!$K$5:$L$79,2),IF((C2206=13),VLOOKUP(P2206,'13 лет'!$K$5:$L$79,2),IF((C2206=14),VLOOKUP(P2206,'14 лет'!$K$5:$L$79,2),IF((C2206=15),VLOOKUP(P2206,'15 лет'!$K$5:$L$79,2),IF((C2206=16),VLOOKUP(P2206,'16 лет'!$K$5:$L$79,2),IF((C2206=17),VLOOKUP(P2206,'17 лет'!$K$5:$L$79,2),)))))))))))</f>
        <v>50</v>
      </c>
      <c r="R2206" s="28"/>
      <c r="S2206" s="17">
        <f>IF((C2206&lt;=7),VLOOKUP(R2206,'7 лет'!$K$5:$L$79,2),IF((C2206=8),VLOOKUP(R2206,'8 лет'!$K$5:$L$79,2),IF((C2206=9),VLOOKUP(R2206,'9 лет'!$K$5:$L$79,2),IF((C2206=10),VLOOKUP(R2206,'10 лет'!$K$5:$L$79,2),IF((C2206=11),VLOOKUP(R2206,'11 лет'!$K$5:$L$79,2),IF((C2206=12),VLOOKUP(R2206,'12 лет'!$M$5:$N$79,2),IF((C2206=13),VLOOKUP(R2206,'13 лет'!$M$5:$N$79,2),IF((C2206=14),VLOOKUP(R2206,'14 лет'!$M$5:$N$79,2),IF((C2206=15),VLOOKUP(R2206,'15 лет'!$M$5:$N$79,2),IF((C2206=16),VLOOKUP(R2206,'16 лет'!$M$5:$N$79,2),IF((C2206=17),VLOOKUP(R2206,'17 лет'!$M$5:$N$79,2))))))))))))</f>
        <v>0</v>
      </c>
      <c r="T2206" s="34">
        <f t="shared" si="104"/>
        <v>50</v>
      </c>
      <c r="U2206" s="4">
        <f>'Личное первенство юноши'!U328</f>
        <v>7</v>
      </c>
      <c r="V2206" s="120"/>
      <c r="W2206" s="111"/>
      <c r="X2206" t="str">
        <f>P2198</f>
        <v>Субъект РФ 53</v>
      </c>
    </row>
    <row r="2207" spans="1:24" ht="18.75">
      <c r="A2207" s="28">
        <v>5</v>
      </c>
      <c r="B2207" s="79"/>
      <c r="C2207" s="30"/>
      <c r="D2207" s="28"/>
      <c r="E2207" s="17">
        <f>IF((C2207&lt;=7),VLOOKUP(D2207,'7 лет'!$A$5:$B$78,2),IF((C2207=8),VLOOKUP(D2207,'8 лет'!$A$5:$B$78,2),IF((C2207=9),VLOOKUP(D2207,'9 лет'!$A$5:$B$78,2),IF((C2207=10),VLOOKUP(D2207,'10 лет'!$A$5:$B$78,2),IF((C2207=11),VLOOKUP(D2207,'11 лет'!$A$5:$B$78,2),IF((C2207=12),VLOOKUP(D2207,'12 лет'!$A$5:$B$78,2),IF((C2207=13),VLOOKUP(D2207,'13 лет'!$A$5:$B$78,2),IF((C2207=14),VLOOKUP(D2207,'14 лет'!$A$5:$B$78,2),IF((C2207=15),VLOOKUP(D2207,'15 лет'!$A$5:$B$78,2),IF((C2207=16),VLOOKUP(D2207,'16 лет'!$A$5:$B$78,2),IF((C2207=17),VLOOKUP(D2207,'17 лет'!$A$5:$B$78,2))))))))))))</f>
        <v>0</v>
      </c>
      <c r="F2207" s="28"/>
      <c r="G2207" s="17">
        <f>IF((C2207&lt;=7),VLOOKUP(F2207,'7 лет'!$C$5:$D$79,2),IF((C2207=8),VLOOKUP(F2207,'8 лет'!$C$5:$D$79,2),IF((C2207=9),VLOOKUP(F2207,'9 лет'!$C$5:$D$79,2),IF((C2207=10),VLOOKUP(F2207,'10 лет'!$C$5:$D$79,2),IF((C2207=11),VLOOKUP(F2207,'11 лет'!$C$5:$D$79,2),IF((C2207=12),VLOOKUP(F2207,'12 лет'!$C$5:$D$79,2),IF((C2207=13),VLOOKUP(F2207,'13 лет'!$C$5:$D$79,2),IF((C2207=14),VLOOKUP(F2207,'14 лет'!$C$5:$D$79,2),IF((C2207=15),VLOOKUP(F2207,'15 лет'!$C$5:$D$79,2),IF((C2207=16),VLOOKUP(F2207,'16 лет'!$C$5:$D$79,2),IF((C2207=17),VLOOKUP(F2207,'17 лет'!$C$5:$D$79,2))))))))))))</f>
        <v>0</v>
      </c>
      <c r="H2207" s="28"/>
      <c r="I2207" s="17">
        <f>IF((C2207&lt;=7),VLOOKUP(H2207,'7 лет'!$E$5:$F$79,2),IF((C2207=8),VLOOKUP(H2207,'8 лет'!$E$5:$F$79,2),IF((C2207=9),VLOOKUP(H2207,'9 лет'!$E$5:$F$79,2),IF((C2207=10),VLOOKUP(H2207,'10 лет'!$E$5:$F$79,2),IF((C2207=11),VLOOKUP(H2207,'11 лет'!$E$5:$F$79,2),IF((C2207=12),VLOOKUP(H2207,'12 лет'!$E$5:$F$79,2),IF((C2207=13),VLOOKUP(H2207,'13 лет'!$E$5:$F$79,2),IF((C2207=14),VLOOKUP(H2207,'14 лет'!$E$5:$F$79,2),IF((C2207=15),VLOOKUP(H2207,'15 лет'!$E$5:$F$79,2),IF((C2207=16),VLOOKUP(H2207,'16 лет'!$E$5:$F$79,2),IF((C2207=17),VLOOKUP(H2207,'17 лет'!$E$5:$F$79,2))))))))))))</f>
        <v>0</v>
      </c>
      <c r="J2207" s="28"/>
      <c r="K2207" s="17">
        <f>IF((C2207&lt;=7),VLOOKUP(J2207,'7 лет'!$G$5:$H$79,2),IF((C2207=8),VLOOKUP(J2207,'8 лет'!$G$5:$H$79,2),IF((C2207=9),VLOOKUP(J2207,'9 лет'!$G$5:$H$79,2),IF((C2207=10),VLOOKUP(J2207,'10 лет'!$G$5:$H$79,2),IF((C2207=11),VLOOKUP(J2207,'11 лет'!$G$5:$H$79,2),IF((C2207=12),VLOOKUP(J2207,'12 лет'!$G$5:$H$79,2),IF((C2207=13),VLOOKUP(J2207,'13 лет'!$G$5:$H$79,2),IF((C2207=14),VLOOKUP(J2207,'14 лет'!$G$5:$H$79,2),IF(C2207&gt;=15,"0")))))))))</f>
        <v>0</v>
      </c>
      <c r="L2207" s="28"/>
      <c r="M2207" s="17" t="str">
        <f>IF((C2207=12),VLOOKUP(L2207,'12 лет'!$I$5:$J$81,2),IF((C2207=13),VLOOKUP(L2207,'13 лет'!$I$5:$J$81,2),IF((C2207=14),VLOOKUP(L2207,'14 лет'!$I$5:$J$80,2),IF((C2207=15),VLOOKUP(L2207,'15 лет'!$G$5:$H$82,2),IF((C2207=16),VLOOKUP(L2207,'16 лет'!$G$5:$H$81,2),IF((C2207=17),VLOOKUP(L2207,'17 лет'!$G$5:$H$81,2),IF(C2207&lt;12,"0")))))))</f>
        <v>0</v>
      </c>
      <c r="N2207" s="28"/>
      <c r="O2207" s="17" t="str">
        <f>IF((C2207=15),VLOOKUP(N2207,'15 лет'!$I$5:$J$100,2),IF((C2207=16),VLOOKUP(N2207,'16 лет'!$I$5:$J$94,2),IF((C2207=17),VLOOKUP(N2207,'17 лет'!$I$5:$J$97,2),IF(C2207&lt;15,"0"))))</f>
        <v>0</v>
      </c>
      <c r="P2207" s="11"/>
      <c r="Q2207" s="17">
        <f>IF((C2207&lt;=7),VLOOKUP(P2207,'7 лет'!$I$5:$J$79,2),IF((C2207=8),VLOOKUP(P2207,'8 лет'!$I$5:$J$79,2),IF((C2207=9),VLOOKUP(P2207,'9 лет'!$I$5:$J$79,2),IF((C2207=10),VLOOKUP(P2207,'10 лет'!$I$5:$J$79,2),IF((C2207=11),VLOOKUP(P2207,'11 лет'!$I$5:$J$79,2),IF((C2207=12),VLOOKUP(P2207,'12 лет'!$K$5:$L$79,2),IF((C2207=13),VLOOKUP(P2207,'13 лет'!$K$5:$L$79,2),IF((C2207=14),VLOOKUP(P2207,'14 лет'!$K$5:$L$79,2),IF((C2207=15),VLOOKUP(P2207,'15 лет'!$K$5:$L$79,2),IF((C2207=16),VLOOKUP(P2207,'16 лет'!$K$5:$L$79,2),IF((C2207=17),VLOOKUP(P2207,'17 лет'!$K$5:$L$79,2),)))))))))))</f>
        <v>50</v>
      </c>
      <c r="R2207" s="28"/>
      <c r="S2207" s="17">
        <f>IF((C2207&lt;=7),VLOOKUP(R2207,'7 лет'!$K$5:$L$79,2),IF((C2207=8),VLOOKUP(R2207,'8 лет'!$K$5:$L$79,2),IF((C2207=9),VLOOKUP(R2207,'9 лет'!$K$5:$L$79,2),IF((C2207=10),VLOOKUP(R2207,'10 лет'!$K$5:$L$79,2),IF((C2207=11),VLOOKUP(R2207,'11 лет'!$K$5:$L$79,2),IF((C2207=12),VLOOKUP(R2207,'12 лет'!$M$5:$N$79,2),IF((C2207=13),VLOOKUP(R2207,'13 лет'!$M$5:$N$79,2),IF((C2207=14),VLOOKUP(R2207,'14 лет'!$M$5:$N$79,2),IF((C2207=15),VLOOKUP(R2207,'15 лет'!$M$5:$N$79,2),IF((C2207=16),VLOOKUP(R2207,'16 лет'!$M$5:$N$79,2),IF((C2207=17),VLOOKUP(R2207,'17 лет'!$M$5:$N$79,2))))))))))))</f>
        <v>0</v>
      </c>
      <c r="T2207" s="34">
        <f t="shared" si="104"/>
        <v>50</v>
      </c>
      <c r="U2207" s="4">
        <f>'Личное первенство юноши'!U329</f>
        <v>7</v>
      </c>
      <c r="V2207" s="120"/>
      <c r="W2207" s="111"/>
      <c r="X2207" t="str">
        <f>P2198</f>
        <v>Субъект РФ 53</v>
      </c>
    </row>
    <row r="2208" spans="1:24" ht="18.75">
      <c r="A2208" s="28">
        <v>6</v>
      </c>
      <c r="B2208" s="79"/>
      <c r="C2208" s="30"/>
      <c r="D2208" s="28"/>
      <c r="E2208" s="17">
        <f>IF((C2208&lt;=7),VLOOKUP(D2208,'7 лет'!$A$5:$B$78,2),IF((C2208=8),VLOOKUP(D2208,'8 лет'!$A$5:$B$78,2),IF((C2208=9),VLOOKUP(D2208,'9 лет'!$A$5:$B$78,2),IF((C2208=10),VLOOKUP(D2208,'10 лет'!$A$5:$B$78,2),IF((C2208=11),VLOOKUP(D2208,'11 лет'!$A$5:$B$78,2),IF((C2208=12),VLOOKUP(D2208,'12 лет'!$A$5:$B$78,2),IF((C2208=13),VLOOKUP(D2208,'13 лет'!$A$5:$B$78,2),IF((C2208=14),VLOOKUP(D2208,'14 лет'!$A$5:$B$78,2),IF((C2208=15),VLOOKUP(D2208,'15 лет'!$A$5:$B$78,2),IF((C2208=16),VLOOKUP(D2208,'16 лет'!$A$5:$B$78,2),IF((C2208=17),VLOOKUP(D2208,'17 лет'!$A$5:$B$78,2))))))))))))</f>
        <v>0</v>
      </c>
      <c r="F2208" s="28"/>
      <c r="G2208" s="17">
        <f>IF((C2208&lt;=7),VLOOKUP(F2208,'7 лет'!$C$5:$D$79,2),IF((C2208=8),VLOOKUP(F2208,'8 лет'!$C$5:$D$79,2),IF((C2208=9),VLOOKUP(F2208,'9 лет'!$C$5:$D$79,2),IF((C2208=10),VLOOKUP(F2208,'10 лет'!$C$5:$D$79,2),IF((C2208=11),VLOOKUP(F2208,'11 лет'!$C$5:$D$79,2),IF((C2208=12),VLOOKUP(F2208,'12 лет'!$C$5:$D$79,2),IF((C2208=13),VLOOKUP(F2208,'13 лет'!$C$5:$D$79,2),IF((C2208=14),VLOOKUP(F2208,'14 лет'!$C$5:$D$79,2),IF((C2208=15),VLOOKUP(F2208,'15 лет'!$C$5:$D$79,2),IF((C2208=16),VLOOKUP(F2208,'16 лет'!$C$5:$D$79,2),IF((C2208=17),VLOOKUP(F2208,'17 лет'!$C$5:$D$79,2))))))))))))</f>
        <v>0</v>
      </c>
      <c r="H2208" s="28"/>
      <c r="I2208" s="17">
        <f>IF((C2208&lt;=7),VLOOKUP(H2208,'7 лет'!$E$5:$F$79,2),IF((C2208=8),VLOOKUP(H2208,'8 лет'!$E$5:$F$79,2),IF((C2208=9),VLOOKUP(H2208,'9 лет'!$E$5:$F$79,2),IF((C2208=10),VLOOKUP(H2208,'10 лет'!$E$5:$F$79,2),IF((C2208=11),VLOOKUP(H2208,'11 лет'!$E$5:$F$79,2),IF((C2208=12),VLOOKUP(H2208,'12 лет'!$E$5:$F$79,2),IF((C2208=13),VLOOKUP(H2208,'13 лет'!$E$5:$F$79,2),IF((C2208=14),VLOOKUP(H2208,'14 лет'!$E$5:$F$79,2),IF((C2208=15),VLOOKUP(H2208,'15 лет'!$E$5:$F$79,2),IF((C2208=16),VLOOKUP(H2208,'16 лет'!$E$5:$F$79,2),IF((C2208=17),VLOOKUP(H2208,'17 лет'!$E$5:$F$79,2))))))))))))</f>
        <v>0</v>
      </c>
      <c r="J2208" s="28"/>
      <c r="K2208" s="17">
        <f>IF((C2208&lt;=7),VLOOKUP(J2208,'7 лет'!$G$5:$H$79,2),IF((C2208=8),VLOOKUP(J2208,'8 лет'!$G$5:$H$79,2),IF((C2208=9),VLOOKUP(J2208,'9 лет'!$G$5:$H$79,2),IF((C2208=10),VLOOKUP(J2208,'10 лет'!$G$5:$H$79,2),IF((C2208=11),VLOOKUP(J2208,'11 лет'!$G$5:$H$79,2),IF((C2208=12),VLOOKUP(J2208,'12 лет'!$G$5:$H$79,2),IF((C2208=13),VLOOKUP(J2208,'13 лет'!$G$5:$H$79,2),IF((C2208=14),VLOOKUP(J2208,'14 лет'!$G$5:$H$79,2),IF(C2208&gt;=15,"0")))))))))</f>
        <v>0</v>
      </c>
      <c r="L2208" s="28"/>
      <c r="M2208" s="17" t="str">
        <f>IF((C2208=12),VLOOKUP(L2208,'12 лет'!$I$5:$J$81,2),IF((C2208=13),VLOOKUP(L2208,'13 лет'!$I$5:$J$81,2),IF((C2208=14),VLOOKUP(L2208,'14 лет'!$I$5:$J$80,2),IF((C2208=15),VLOOKUP(L2208,'15 лет'!$G$5:$H$82,2),IF((C2208=16),VLOOKUP(L2208,'16 лет'!$G$5:$H$81,2),IF((C2208=17),VLOOKUP(L2208,'17 лет'!$G$5:$H$81,2),IF(C2208&lt;12,"0")))))))</f>
        <v>0</v>
      </c>
      <c r="N2208" s="28"/>
      <c r="O2208" s="17" t="str">
        <f>IF((C2208=15),VLOOKUP(N2208,'15 лет'!$I$5:$J$100,2),IF((C2208=16),VLOOKUP(N2208,'16 лет'!$I$5:$J$94,2),IF((C2208=17),VLOOKUP(N2208,'17 лет'!$I$5:$J$97,2),IF(C2208&lt;15,"0"))))</f>
        <v>0</v>
      </c>
      <c r="P2208" s="11"/>
      <c r="Q2208" s="17">
        <f>IF((C2208&lt;=7),VLOOKUP(P2208,'7 лет'!$I$5:$J$79,2),IF((C2208=8),VLOOKUP(P2208,'8 лет'!$I$5:$J$79,2),IF((C2208=9),VLOOKUP(P2208,'9 лет'!$I$5:$J$79,2),IF((C2208=10),VLOOKUP(P2208,'10 лет'!$I$5:$J$79,2),IF((C2208=11),VLOOKUP(P2208,'11 лет'!$I$5:$J$79,2),IF((C2208=12),VLOOKUP(P2208,'12 лет'!$K$5:$L$79,2),IF((C2208=13),VLOOKUP(P2208,'13 лет'!$K$5:$L$79,2),IF((C2208=14),VLOOKUP(P2208,'14 лет'!$K$5:$L$79,2),IF((C2208=15),VLOOKUP(P2208,'15 лет'!$K$5:$L$79,2),IF((C2208=16),VLOOKUP(P2208,'16 лет'!$K$5:$L$79,2),IF((C2208=17),VLOOKUP(P2208,'17 лет'!$K$5:$L$79,2),)))))))))))</f>
        <v>50</v>
      </c>
      <c r="R2208" s="28"/>
      <c r="S2208" s="17">
        <f>IF((C2208&lt;=7),VLOOKUP(R2208,'7 лет'!$K$5:$L$79,2),IF((C2208=8),VLOOKUP(R2208,'8 лет'!$K$5:$L$79,2),IF((C2208=9),VLOOKUP(R2208,'9 лет'!$K$5:$L$79,2),IF((C2208=10),VLOOKUP(R2208,'10 лет'!$K$5:$L$79,2),IF((C2208=11),VLOOKUP(R2208,'11 лет'!$K$5:$L$79,2),IF((C2208=12),VLOOKUP(R2208,'12 лет'!$M$5:$N$79,2),IF((C2208=13),VLOOKUP(R2208,'13 лет'!$M$5:$N$79,2),IF((C2208=14),VLOOKUP(R2208,'14 лет'!$M$5:$N$79,2),IF((C2208=15),VLOOKUP(R2208,'15 лет'!$M$5:$N$79,2),IF((C2208=16),VLOOKUP(R2208,'16 лет'!$M$5:$N$79,2),IF((C2208=17),VLOOKUP(R2208,'17 лет'!$M$5:$N$79,2))))))))))))</f>
        <v>0</v>
      </c>
      <c r="T2208" s="34">
        <f t="shared" si="104"/>
        <v>50</v>
      </c>
      <c r="U2208" s="4">
        <f>'Личное первенство юноши'!U330</f>
        <v>7</v>
      </c>
      <c r="V2208" s="120"/>
      <c r="W2208" s="111"/>
      <c r="X2208" t="str">
        <f>P2198</f>
        <v>Субъект РФ 53</v>
      </c>
    </row>
    <row r="2209" spans="1:24" ht="18.75">
      <c r="A2209" s="122"/>
      <c r="B2209" s="123"/>
      <c r="C2209" s="123"/>
      <c r="D2209" s="123"/>
      <c r="E2209" s="123"/>
      <c r="F2209" s="123"/>
      <c r="G2209" s="123"/>
      <c r="H2209" s="123"/>
      <c r="I2209" s="123"/>
      <c r="J2209" s="123"/>
      <c r="K2209" s="123"/>
      <c r="L2209" s="123"/>
      <c r="M2209" s="123"/>
      <c r="N2209" s="123"/>
      <c r="O2209" s="123"/>
      <c r="P2209" s="128" t="s">
        <v>292</v>
      </c>
      <c r="Q2209" s="128"/>
      <c r="R2209" s="128"/>
      <c r="S2209" s="129"/>
      <c r="T2209" s="124">
        <f ca="1">SUMPRODUCT(LARGE($T$2203:$T$2208,ROW(INDIRECT("T1:T"&amp;Z17))))</f>
        <v>250</v>
      </c>
      <c r="U2209" s="125"/>
      <c r="V2209" s="120"/>
      <c r="W2209" s="111"/>
    </row>
    <row r="2210" spans="1:24" ht="24.75" customHeight="1">
      <c r="A2210" s="135" t="s">
        <v>180</v>
      </c>
      <c r="B2210" s="136"/>
      <c r="C2210" s="136"/>
      <c r="D2210" s="136"/>
      <c r="E2210" s="136"/>
      <c r="F2210" s="136"/>
      <c r="G2210" s="136"/>
      <c r="H2210" s="136"/>
      <c r="I2210" s="136"/>
      <c r="J2210" s="136"/>
      <c r="K2210" s="136"/>
      <c r="L2210" s="136"/>
      <c r="M2210" s="136"/>
      <c r="N2210" s="136"/>
      <c r="O2210" s="136"/>
      <c r="P2210" s="136"/>
      <c r="Q2210" s="136"/>
      <c r="R2210" s="136"/>
      <c r="S2210" s="136"/>
      <c r="T2210" s="136"/>
      <c r="U2210" s="137"/>
      <c r="V2210" s="120"/>
      <c r="W2210" s="111"/>
    </row>
    <row r="2211" spans="1:24" ht="18.75">
      <c r="A2211" s="28">
        <v>1</v>
      </c>
      <c r="B2211" s="80"/>
      <c r="C2211" s="28"/>
      <c r="D2211" s="28"/>
      <c r="E2211" s="17">
        <f>IF((C2211&lt;=7),VLOOKUP(D2211,'7 лет'!$M$5:$N$78,2),IF((C2211=8),VLOOKUP(D2211,'8 лет'!$M$5:$N$78,2),IF((C2211=9),VLOOKUP(D2211,'9 лет'!$M$5:$N$78,2),IF((C2211=10),VLOOKUP(D2211,'10 лет'!$M$5:$N$78,2),IF((C2211=11),VLOOKUP(D2211,'11 лет'!$M$5:$N$78,2),IF((C2211=12),VLOOKUP(D2211,'12 лет'!$O$5:$P$78,2),IF((C2211=13),VLOOKUP(D2211,'13 лет'!$O$5:$P$78,2),IF((C2211=14),VLOOKUP(D2211,'14 лет'!$O$5:$P$78,2),IF((C2211=15),VLOOKUP(D2211,'15 лет'!$O$5:$P$78,2),IF((C2211=16),VLOOKUP(D2211,'16 лет'!$O$5:$P$78,2),IF((C2211=17),VLOOKUP(D2211,'17 лет'!$O$5:$P$78,2))))))))))))</f>
        <v>0</v>
      </c>
      <c r="F2211" s="28"/>
      <c r="G2211" s="17">
        <f>IF((C2211&lt;=7),VLOOKUP(F2211,'7 лет'!$O$5:$P$79,2),IF((C2211=8),VLOOKUP(F2211,'8 лет'!$O$5:$P$79,2),IF((C2211=9),VLOOKUP(F2211,'9 лет'!$O$5:$P$79,2),IF((C2211=10),VLOOKUP(F2211,'10 лет'!$O$5:$P$79,2),IF((C2211=11),VLOOKUP(F2211,'11 лет'!$O$5:$P$79,2),IF((C2211=12),VLOOKUP(F2211,'12 лет'!$Q$5:$R$79,2),IF((C2211=13),VLOOKUP(F2211,'13 лет'!$Q$5:$R$79,2),IF((C2211=14),VLOOKUP(F2211,'14 лет'!$Q$5:$R$79,2),IF((C2211=15),VLOOKUP(F2211,'15 лет'!$Q$5:$R$79,2),IF((C2211=16),VLOOKUP(F2211,'16 лет'!$Q$5:$R$79,2),IF((C2211=17),VLOOKUP(F2211,'17 лет'!$Q$5:$R$79,2))))))))))))</f>
        <v>0</v>
      </c>
      <c r="H2211" s="28"/>
      <c r="I2211" s="17">
        <f>IF((C2211&lt;=7),VLOOKUP(H2211,'7 лет'!$Q$5:$R$79,2),IF((C2211=8),VLOOKUP(H2211,'8 лет'!$Q$5:$R$79,2),IF((C2211=9),VLOOKUP(H2211,'9 лет'!$Q$5:$R$79,2),IF((C2211=10),VLOOKUP(H2211,'10 лет'!$Q$5:$R$79,2),IF((C2211=11),VLOOKUP(H2211,'11 лет'!$Q$5:$R$79,2),IF((C2211=12),VLOOKUP(H2211,'12 лет'!$S$5:$T$79,2),IF((C2211=13),VLOOKUP(H2211,'13 лет'!$S$5:$T$79,2),IF((C2211=14),VLOOKUP(H2211,'14 лет'!$S$5:$T$79,2),IF((C2211=15),VLOOKUP(H2211,'15 лет'!$S$5:$T$79,2),IF((C2211=16),VLOOKUP(H2211,'16 лет'!$S$5:$T$79,2),IF((C2211=17),VLOOKUP(H2211,'17 лет'!$S$5:$T$79,2))))))))))))</f>
        <v>0</v>
      </c>
      <c r="J2211" s="28"/>
      <c r="K2211" s="17">
        <f>IF((C2211&lt;=7),VLOOKUP(J2211,'7 лет'!$S$5:$T$79,2),IF((C2211=8),VLOOKUP(J2211,'8 лет'!$S$5:$T$79,2),IF((C2211=9),VLOOKUP(J2211,'9 лет'!$S$5:$T$79,2),IF((C2211=10),VLOOKUP(J2211,'10 лет'!$S$5:$T$79,2),IF((C2211=11),VLOOKUP(J2211,'11 лет'!$S$5:$T$79,2),IF((C2211=12),VLOOKUP(J2211,'12 лет'!$U$5:$V$79,2),IF((C2211=13),VLOOKUP(J2211,'13 лет'!$U$5:$V$79,2),IF((C2211=14),VLOOKUP(J2211,'14 лет'!$U$5:$V$79,2),IF(C2211&gt;=15,"0")))))))))</f>
        <v>0</v>
      </c>
      <c r="L2211" s="28"/>
      <c r="M2211" s="17" t="str">
        <f>IF((C2211=12),VLOOKUP(L2211,'12 лет'!$W$5:$X$85,2),IF((C2211=13),VLOOKUP(L2211,'13 лет'!$W$5:$X$84,2),IF((C2211=14),VLOOKUP(L2211,'14 лет'!$W$5:$X$82,2),IF((C2211=15),VLOOKUP(L2211,'15 лет'!$U$5:$V$82,2),IF((C2211=16),VLOOKUP(L2211,'16 лет'!$U$5:$V$78,2),IF((C2211=17),VLOOKUP(L2211,'17 лет'!$U$5:$V$78,2),IF(C2211&lt;12,"0")))))))</f>
        <v>0</v>
      </c>
      <c r="N2211" s="28"/>
      <c r="O2211" s="17" t="str">
        <f>IF((C2211=15),VLOOKUP(N2211,'15 лет'!$W$5:$X$115,2),IF((C2211=16),VLOOKUP(N2211,'16 лет'!$W$5:$X$113,2),IF((C2211=17),VLOOKUP(N2211,'17 лет'!$W$5:$X$113,2),IF(C2211&lt;15,"0"))))</f>
        <v>0</v>
      </c>
      <c r="P2211" s="11"/>
      <c r="Q2211" s="17">
        <f>IF((C2211&lt;=7),VLOOKUP(P2211,'7 лет'!$U$5:$V$79,2),IF((C2211=8),VLOOKUP(P2211,'8 лет'!$U$5:$V$79,2),IF((C2211=9),VLOOKUP(P2211,'9 лет'!$U$5:$V$79,2),IF((C2211=10),VLOOKUP(P2211,'10 лет'!$U$5:$V$79,2),IF((C2211=11),VLOOKUP(P2211,'11 лет'!$U$5:$V$79,2),IF((C2211=12),VLOOKUP(P2211,'12 лет'!$Y$5:$Z$79,2),IF((C2211=13),VLOOKUP(P2211,'13 лет'!$Y$5:$Z$79,2),IF((C2211=14),VLOOKUP(P2211,'14 лет'!$Y$5:$Z$79,2),IF((C2211=15),VLOOKUP(P2211,'15 лет'!$Y$5:$Z$79,2),IF((C2211=16),VLOOKUP(P2211,'16 лет'!$Y$5:$Z$79,2),IF((C2211=17),VLOOKUP(P2211,'17 лет'!$Y$5:$Z$79,2))))))))))))</f>
        <v>35</v>
      </c>
      <c r="R2211" s="28"/>
      <c r="S2211" s="17">
        <f>IF((C2211&lt;=7),VLOOKUP(R2211,'7 лет'!$W$5:$X$79,2),IF((C2211=8),VLOOKUP(R2211,'8 лет'!$W$5:$X$79,2),IF((C2211=9),VLOOKUP(R2211,'9 лет'!$W$5:$X$79,2),IF((C2211=10),VLOOKUP(R2211,'10 лет'!$W$5:$X$79,2),IF((C2211=11),VLOOKUP(R2211,'11 лет'!$W$5:$X$79,2),IF((C2211=12),VLOOKUP(R2211,'12 лет'!$AA$5:$AB$79,2),IF((C2211=13),VLOOKUP(R2211,'13 лет'!$AA$5:$AB$79,2),IF((C2211=14),VLOOKUP(R2211,'14 лет'!$AA$5:$AB$79,2),IF((C2211=15),VLOOKUP(R2211,'15 лет'!$AA$5:$AB$79,2),IF((C2211=16),VLOOKUP(R2211,'16 лет'!$AA$5:$AB$79,2),IF((C2211=17),VLOOKUP(R2211,'17 лет'!$AA$5:$AB$79,2))))))))))))</f>
        <v>0</v>
      </c>
      <c r="T2211" s="35">
        <f t="shared" ref="T2211:T2216" si="105">SUM(E2211+G2211+I2211+K2211+M2211+O2211+Q2211+S2211)</f>
        <v>35</v>
      </c>
      <c r="U2211" s="4">
        <f>'Личное первенство девушки'!U325</f>
        <v>7</v>
      </c>
      <c r="V2211" s="120"/>
      <c r="W2211" s="111"/>
      <c r="X2211" t="str">
        <f>P2198</f>
        <v>Субъект РФ 53</v>
      </c>
    </row>
    <row r="2212" spans="1:24" ht="18.75">
      <c r="A2212" s="28">
        <v>2</v>
      </c>
      <c r="B2212" s="80"/>
      <c r="C2212" s="28"/>
      <c r="D2212" s="28"/>
      <c r="E2212" s="17">
        <f>IF((C2212&lt;=7),VLOOKUP(D2212,'7 лет'!$M$5:$N$78,2),IF((C2212=8),VLOOKUP(D2212,'8 лет'!$M$5:$N$78,2),IF((C2212=9),VLOOKUP(D2212,'9 лет'!$M$5:$N$78,2),IF((C2212=10),VLOOKUP(D2212,'10 лет'!$M$5:$N$78,2),IF((C2212=11),VLOOKUP(D2212,'11 лет'!$M$5:$N$78,2),IF((C2212=12),VLOOKUP(D2212,'12 лет'!$O$5:$P$78,2),IF((C2212=13),VLOOKUP(D2212,'13 лет'!$O$5:$P$78,2),IF((C2212=14),VLOOKUP(D2212,'14 лет'!$O$5:$P$78,2),IF((C2212=15),VLOOKUP(D2212,'15 лет'!$O$5:$P$78,2),IF((C2212=16),VLOOKUP(D2212,'16 лет'!$O$5:$P$78,2),IF((C2212=17),VLOOKUP(D2212,'17 лет'!$O$5:$P$78,2))))))))))))</f>
        <v>0</v>
      </c>
      <c r="F2212" s="28"/>
      <c r="G2212" s="17">
        <f>IF((C2212&lt;=7),VLOOKUP(F2212,'7 лет'!$O$5:$P$79,2),IF((C2212=8),VLOOKUP(F2212,'8 лет'!$O$5:$P$79,2),IF((C2212=9),VLOOKUP(F2212,'9 лет'!$O$5:$P$79,2),IF((C2212=10),VLOOKUP(F2212,'10 лет'!$O$5:$P$79,2),IF((C2212=11),VLOOKUP(F2212,'11 лет'!$O$5:$P$79,2),IF((C2212=12),VLOOKUP(F2212,'12 лет'!$Q$5:$R$79,2),IF((C2212=13),VLOOKUP(F2212,'13 лет'!$Q$5:$R$79,2),IF((C2212=14),VLOOKUP(F2212,'14 лет'!$Q$5:$R$79,2),IF((C2212=15),VLOOKUP(F2212,'15 лет'!$Q$5:$R$79,2),IF((C2212=16),VLOOKUP(F2212,'16 лет'!$Q$5:$R$79,2),IF((C2212=17),VLOOKUP(F2212,'17 лет'!$Q$5:$R$79,2))))))))))))</f>
        <v>0</v>
      </c>
      <c r="H2212" s="28"/>
      <c r="I2212" s="17">
        <f>IF((C2212&lt;=7),VLOOKUP(H2212,'7 лет'!$Q$5:$R$79,2),IF((C2212=8),VLOOKUP(H2212,'8 лет'!$Q$5:$R$79,2),IF((C2212=9),VLOOKUP(H2212,'9 лет'!$Q$5:$R$79,2),IF((C2212=10),VLOOKUP(H2212,'10 лет'!$Q$5:$R$79,2),IF((C2212=11),VLOOKUP(H2212,'11 лет'!$Q$5:$R$79,2),IF((C2212=12),VLOOKUP(H2212,'12 лет'!$S$5:$T$79,2),IF((C2212=13),VLOOKUP(H2212,'13 лет'!$S$5:$T$79,2),IF((C2212=14),VLOOKUP(H2212,'14 лет'!$S$5:$T$79,2),IF((C2212=15),VLOOKUP(H2212,'15 лет'!$S$5:$T$79,2),IF((C2212=16),VLOOKUP(H2212,'16 лет'!$S$5:$T$79,2),IF((C2212=17),VLOOKUP(H2212,'17 лет'!$S$5:$T$79,2))))))))))))</f>
        <v>0</v>
      </c>
      <c r="J2212" s="28"/>
      <c r="K2212" s="17">
        <f>IF((C2212&lt;=7),VLOOKUP(J2212,'7 лет'!$S$5:$T$79,2),IF((C2212=8),VLOOKUP(J2212,'8 лет'!$S$5:$T$79,2),IF((C2212=9),VLOOKUP(J2212,'9 лет'!$S$5:$T$79,2),IF((C2212=10),VLOOKUP(J2212,'10 лет'!$S$5:$T$79,2),IF((C2212=11),VLOOKUP(J2212,'11 лет'!$S$5:$T$79,2),IF((C2212=12),VLOOKUP(J2212,'12 лет'!$U$5:$V$79,2),IF((C2212=13),VLOOKUP(J2212,'13 лет'!$U$5:$V$79,2),IF((C2212=14),VLOOKUP(J2212,'14 лет'!$U$5:$V$79,2),IF(C2212&gt;=15,"0")))))))))</f>
        <v>0</v>
      </c>
      <c r="L2212" s="28"/>
      <c r="M2212" s="17" t="str">
        <f>IF((C2212=12),VLOOKUP(L2212,'12 лет'!$W$5:$X$85,2),IF((C2212=13),VLOOKUP(L2212,'13 лет'!$W$5:$X$84,2),IF((C2212=14),VLOOKUP(L2212,'14 лет'!$W$5:$X$82,2),IF((C2212=15),VLOOKUP(L2212,'15 лет'!$U$5:$V$82,2),IF((C2212=16),VLOOKUP(L2212,'16 лет'!$U$5:$V$78,2),IF((C2212=17),VLOOKUP(L2212,'17 лет'!$U$5:$V$78,2),IF(C2212&lt;12,"0")))))))</f>
        <v>0</v>
      </c>
      <c r="N2212" s="28"/>
      <c r="O2212" s="17" t="str">
        <f>IF((C2212=15),VLOOKUP(N2212,'15 лет'!$W$5:$X$115,2),IF((C2212=16),VLOOKUP(N2212,'16 лет'!$W$5:$X$113,2),IF((C2212=17),VLOOKUP(N2212,'17 лет'!$W$5:$X$113,2),IF(C2212&lt;15,"0"))))</f>
        <v>0</v>
      </c>
      <c r="P2212" s="11"/>
      <c r="Q2212" s="17">
        <f>IF((C2212&lt;=7),VLOOKUP(P2212,'7 лет'!$U$5:$V$79,2),IF((C2212=8),VLOOKUP(P2212,'8 лет'!$U$5:$V$79,2),IF((C2212=9),VLOOKUP(P2212,'9 лет'!$U$5:$V$79,2),IF((C2212=10),VLOOKUP(P2212,'10 лет'!$U$5:$V$79,2),IF((C2212=11),VLOOKUP(P2212,'11 лет'!$U$5:$V$79,2),IF((C2212=12),VLOOKUP(P2212,'12 лет'!$Y$5:$Z$79,2),IF((C2212=13),VLOOKUP(P2212,'13 лет'!$Y$5:$Z$79,2),IF((C2212=14),VLOOKUP(P2212,'14 лет'!$Y$5:$Z$79,2),IF((C2212=15),VLOOKUP(P2212,'15 лет'!$Y$5:$Z$79,2),IF((C2212=16),VLOOKUP(P2212,'16 лет'!$Y$5:$Z$79,2),IF((C2212=17),VLOOKUP(P2212,'17 лет'!$Y$5:$Z$79,2))))))))))))</f>
        <v>35</v>
      </c>
      <c r="R2212" s="28"/>
      <c r="S2212" s="17">
        <f>IF((C2212&lt;=7),VLOOKUP(R2212,'7 лет'!$W$5:$X$79,2),IF((C2212=8),VLOOKUP(R2212,'8 лет'!$W$5:$X$79,2),IF((C2212=9),VLOOKUP(R2212,'9 лет'!$W$5:$X$79,2),IF((C2212=10),VLOOKUP(R2212,'10 лет'!$W$5:$X$79,2),IF((C2212=11),VLOOKUP(R2212,'11 лет'!$W$5:$X$79,2),IF((C2212=12),VLOOKUP(R2212,'12 лет'!$AA$5:$AB$79,2),IF((C2212=13),VLOOKUP(R2212,'13 лет'!$AA$5:$AB$79,2),IF((C2212=14),VLOOKUP(R2212,'14 лет'!$AA$5:$AB$79,2),IF((C2212=15),VLOOKUP(R2212,'15 лет'!$AA$5:$AB$79,2),IF((C2212=16),VLOOKUP(R2212,'16 лет'!$AA$5:$AB$79,2),IF((C2212=17),VLOOKUP(R2212,'17 лет'!$AA$5:$AB$79,2))))))))))))</f>
        <v>0</v>
      </c>
      <c r="T2212" s="35">
        <f t="shared" si="105"/>
        <v>35</v>
      </c>
      <c r="U2212" s="4">
        <f>'Личное первенство девушки'!U326</f>
        <v>7</v>
      </c>
      <c r="V2212" s="120"/>
      <c r="W2212" s="111"/>
      <c r="X2212" t="str">
        <f>P2198</f>
        <v>Субъект РФ 53</v>
      </c>
    </row>
    <row r="2213" spans="1:24" ht="18.75">
      <c r="A2213" s="28">
        <v>3</v>
      </c>
      <c r="B2213" s="80"/>
      <c r="C2213" s="28"/>
      <c r="D2213" s="28"/>
      <c r="E2213" s="17">
        <f>IF((C2213&lt;=7),VLOOKUP(D2213,'7 лет'!$M$5:$N$78,2),IF((C2213=8),VLOOKUP(D2213,'8 лет'!$M$5:$N$78,2),IF((C2213=9),VLOOKUP(D2213,'9 лет'!$M$5:$N$78,2),IF((C2213=10),VLOOKUP(D2213,'10 лет'!$M$5:$N$78,2),IF((C2213=11),VLOOKUP(D2213,'11 лет'!$M$5:$N$78,2),IF((C2213=12),VLOOKUP(D2213,'12 лет'!$O$5:$P$78,2),IF((C2213=13),VLOOKUP(D2213,'13 лет'!$O$5:$P$78,2),IF((C2213=14),VLOOKUP(D2213,'14 лет'!$O$5:$P$78,2),IF((C2213=15),VLOOKUP(D2213,'15 лет'!$O$5:$P$78,2),IF((C2213=16),VLOOKUP(D2213,'16 лет'!$O$5:$P$78,2),IF((C2213=17),VLOOKUP(D2213,'17 лет'!$O$5:$P$78,2))))))))))))</f>
        <v>0</v>
      </c>
      <c r="F2213" s="28"/>
      <c r="G2213" s="17">
        <f>IF((C2213&lt;=7),VLOOKUP(F2213,'7 лет'!$O$5:$P$79,2),IF((C2213=8),VLOOKUP(F2213,'8 лет'!$O$5:$P$79,2),IF((C2213=9),VLOOKUP(F2213,'9 лет'!$O$5:$P$79,2),IF((C2213=10),VLOOKUP(F2213,'10 лет'!$O$5:$P$79,2),IF((C2213=11),VLOOKUP(F2213,'11 лет'!$O$5:$P$79,2),IF((C2213=12),VLOOKUP(F2213,'12 лет'!$Q$5:$R$79,2),IF((C2213=13),VLOOKUP(F2213,'13 лет'!$Q$5:$R$79,2),IF((C2213=14),VLOOKUP(F2213,'14 лет'!$Q$5:$R$79,2),IF((C2213=15),VLOOKUP(F2213,'15 лет'!$Q$5:$R$79,2),IF((C2213=16),VLOOKUP(F2213,'16 лет'!$Q$5:$R$79,2),IF((C2213=17),VLOOKUP(F2213,'17 лет'!$Q$5:$R$79,2))))))))))))</f>
        <v>0</v>
      </c>
      <c r="H2213" s="28"/>
      <c r="I2213" s="17">
        <f>IF((C2213&lt;=7),VLOOKUP(H2213,'7 лет'!$Q$5:$R$79,2),IF((C2213=8),VLOOKUP(H2213,'8 лет'!$Q$5:$R$79,2),IF((C2213=9),VLOOKUP(H2213,'9 лет'!$Q$5:$R$79,2),IF((C2213=10),VLOOKUP(H2213,'10 лет'!$Q$5:$R$79,2),IF((C2213=11),VLOOKUP(H2213,'11 лет'!$Q$5:$R$79,2),IF((C2213=12),VLOOKUP(H2213,'12 лет'!$S$5:$T$79,2),IF((C2213=13),VLOOKUP(H2213,'13 лет'!$S$5:$T$79,2),IF((C2213=14),VLOOKUP(H2213,'14 лет'!$S$5:$T$79,2),IF((C2213=15),VLOOKUP(H2213,'15 лет'!$S$5:$T$79,2),IF((C2213=16),VLOOKUP(H2213,'16 лет'!$S$5:$T$79,2),IF((C2213=17),VLOOKUP(H2213,'17 лет'!$S$5:$T$79,2))))))))))))</f>
        <v>0</v>
      </c>
      <c r="J2213" s="28"/>
      <c r="K2213" s="17">
        <f>IF((C2213&lt;=7),VLOOKUP(J2213,'7 лет'!$S$5:$T$79,2),IF((C2213=8),VLOOKUP(J2213,'8 лет'!$S$5:$T$79,2),IF((C2213=9),VLOOKUP(J2213,'9 лет'!$S$5:$T$79,2),IF((C2213=10),VLOOKUP(J2213,'10 лет'!$S$5:$T$79,2),IF((C2213=11),VLOOKUP(J2213,'11 лет'!$S$5:$T$79,2),IF((C2213=12),VLOOKUP(J2213,'12 лет'!$U$5:$V$79,2),IF((C2213=13),VLOOKUP(J2213,'13 лет'!$U$5:$V$79,2),IF((C2213=14),VLOOKUP(J2213,'14 лет'!$U$5:$V$79,2),IF(C2213&gt;=15,"0")))))))))</f>
        <v>0</v>
      </c>
      <c r="L2213" s="28"/>
      <c r="M2213" s="17" t="str">
        <f>IF((C2213=12),VLOOKUP(L2213,'12 лет'!$W$5:$X$85,2),IF((C2213=13),VLOOKUP(L2213,'13 лет'!$W$5:$X$84,2),IF((C2213=14),VLOOKUP(L2213,'14 лет'!$W$5:$X$82,2),IF((C2213=15),VLOOKUP(L2213,'15 лет'!$U$5:$V$82,2),IF((C2213=16),VLOOKUP(L2213,'16 лет'!$U$5:$V$78,2),IF((C2213=17),VLOOKUP(L2213,'17 лет'!$U$5:$V$78,2),IF(C2213&lt;12,"0")))))))</f>
        <v>0</v>
      </c>
      <c r="N2213" s="28"/>
      <c r="O2213" s="17" t="str">
        <f>IF((C2213=15),VLOOKUP(N2213,'15 лет'!$W$5:$X$115,2),IF((C2213=16),VLOOKUP(N2213,'16 лет'!$W$5:$X$113,2),IF((C2213=17),VLOOKUP(N2213,'17 лет'!$W$5:$X$113,2),IF(C2213&lt;15,"0"))))</f>
        <v>0</v>
      </c>
      <c r="P2213" s="11"/>
      <c r="Q2213" s="17">
        <f>IF((C2213&lt;=7),VLOOKUP(P2213,'7 лет'!$U$5:$V$79,2),IF((C2213=8),VLOOKUP(P2213,'8 лет'!$U$5:$V$79,2),IF((C2213=9),VLOOKUP(P2213,'9 лет'!$U$5:$V$79,2),IF((C2213=10),VLOOKUP(P2213,'10 лет'!$U$5:$V$79,2),IF((C2213=11),VLOOKUP(P2213,'11 лет'!$U$5:$V$79,2),IF((C2213=12),VLOOKUP(P2213,'12 лет'!$Y$5:$Z$79,2),IF((C2213=13),VLOOKUP(P2213,'13 лет'!$Y$5:$Z$79,2),IF((C2213=14),VLOOKUP(P2213,'14 лет'!$Y$5:$Z$79,2),IF((C2213=15),VLOOKUP(P2213,'15 лет'!$Y$5:$Z$79,2),IF((C2213=16),VLOOKUP(P2213,'16 лет'!$Y$5:$Z$79,2),IF((C2213=17),VLOOKUP(P2213,'17 лет'!$Y$5:$Z$79,2))))))))))))</f>
        <v>35</v>
      </c>
      <c r="R2213" s="28"/>
      <c r="S2213" s="17">
        <f>IF((C2213&lt;=7),VLOOKUP(R2213,'7 лет'!$W$5:$X$79,2),IF((C2213=8),VLOOKUP(R2213,'8 лет'!$W$5:$X$79,2),IF((C2213=9),VLOOKUP(R2213,'9 лет'!$W$5:$X$79,2),IF((C2213=10),VLOOKUP(R2213,'10 лет'!$W$5:$X$79,2),IF((C2213=11),VLOOKUP(R2213,'11 лет'!$W$5:$X$79,2),IF((C2213=12),VLOOKUP(R2213,'12 лет'!$AA$5:$AB$79,2),IF((C2213=13),VLOOKUP(R2213,'13 лет'!$AA$5:$AB$79,2),IF((C2213=14),VLOOKUP(R2213,'14 лет'!$AA$5:$AB$79,2),IF((C2213=15),VLOOKUP(R2213,'15 лет'!$AA$5:$AB$79,2),IF((C2213=16),VLOOKUP(R2213,'16 лет'!$AA$5:$AB$79,2),IF((C2213=17),VLOOKUP(R2213,'17 лет'!$AA$5:$AB$79,2))))))))))))</f>
        <v>0</v>
      </c>
      <c r="T2213" s="35">
        <f t="shared" si="105"/>
        <v>35</v>
      </c>
      <c r="U2213" s="4">
        <f>'Личное первенство девушки'!U327</f>
        <v>7</v>
      </c>
      <c r="V2213" s="120"/>
      <c r="W2213" s="111"/>
      <c r="X2213" t="str">
        <f>P2198</f>
        <v>Субъект РФ 53</v>
      </c>
    </row>
    <row r="2214" spans="1:24" ht="18.75">
      <c r="A2214" s="28">
        <v>4</v>
      </c>
      <c r="B2214" s="80"/>
      <c r="C2214" s="28"/>
      <c r="D2214" s="28"/>
      <c r="E2214" s="17">
        <f>IF((C2214&lt;=7),VLOOKUP(D2214,'7 лет'!$M$5:$N$78,2),IF((C2214=8),VLOOKUP(D2214,'8 лет'!$M$5:$N$78,2),IF((C2214=9),VLOOKUP(D2214,'9 лет'!$M$5:$N$78,2),IF((C2214=10),VLOOKUP(D2214,'10 лет'!$M$5:$N$78,2),IF((C2214=11),VLOOKUP(D2214,'11 лет'!$M$5:$N$78,2),IF((C2214=12),VLOOKUP(D2214,'12 лет'!$O$5:$P$78,2),IF((C2214=13),VLOOKUP(D2214,'13 лет'!$O$5:$P$78,2),IF((C2214=14),VLOOKUP(D2214,'14 лет'!$O$5:$P$78,2),IF((C2214=15),VLOOKUP(D2214,'15 лет'!$O$5:$P$78,2),IF((C2214=16),VLOOKUP(D2214,'16 лет'!$O$5:$P$78,2),IF((C2214=17),VLOOKUP(D2214,'17 лет'!$O$5:$P$78,2))))))))))))</f>
        <v>0</v>
      </c>
      <c r="F2214" s="28"/>
      <c r="G2214" s="17">
        <f>IF((C2214&lt;=7),VLOOKUP(F2214,'7 лет'!$O$5:$P$79,2),IF((C2214=8),VLOOKUP(F2214,'8 лет'!$O$5:$P$79,2),IF((C2214=9),VLOOKUP(F2214,'9 лет'!$O$5:$P$79,2),IF((C2214=10),VLOOKUP(F2214,'10 лет'!$O$5:$P$79,2),IF((C2214=11),VLOOKUP(F2214,'11 лет'!$O$5:$P$79,2),IF((C2214=12),VLOOKUP(F2214,'12 лет'!$Q$5:$R$79,2),IF((C2214=13),VLOOKUP(F2214,'13 лет'!$Q$5:$R$79,2),IF((C2214=14),VLOOKUP(F2214,'14 лет'!$Q$5:$R$79,2),IF((C2214=15),VLOOKUP(F2214,'15 лет'!$Q$5:$R$79,2),IF((C2214=16),VLOOKUP(F2214,'16 лет'!$Q$5:$R$79,2),IF((C2214=17),VLOOKUP(F2214,'17 лет'!$Q$5:$R$79,2))))))))))))</f>
        <v>0</v>
      </c>
      <c r="H2214" s="28"/>
      <c r="I2214" s="17">
        <f>IF((C2214&lt;=7),VLOOKUP(H2214,'7 лет'!$Q$5:$R$79,2),IF((C2214=8),VLOOKUP(H2214,'8 лет'!$Q$5:$R$79,2),IF((C2214=9),VLOOKUP(H2214,'9 лет'!$Q$5:$R$79,2),IF((C2214=10),VLOOKUP(H2214,'10 лет'!$Q$5:$R$79,2),IF((C2214=11),VLOOKUP(H2214,'11 лет'!$Q$5:$R$79,2),IF((C2214=12),VLOOKUP(H2214,'12 лет'!$S$5:$T$79,2),IF((C2214=13),VLOOKUP(H2214,'13 лет'!$S$5:$T$79,2),IF((C2214=14),VLOOKUP(H2214,'14 лет'!$S$5:$T$79,2),IF((C2214=15),VLOOKUP(H2214,'15 лет'!$S$5:$T$79,2),IF((C2214=16),VLOOKUP(H2214,'16 лет'!$S$5:$T$79,2),IF((C2214=17),VLOOKUP(H2214,'17 лет'!$S$5:$T$79,2))))))))))))</f>
        <v>0</v>
      </c>
      <c r="J2214" s="28"/>
      <c r="K2214" s="17">
        <f>IF((C2214&lt;=7),VLOOKUP(J2214,'7 лет'!$S$5:$T$79,2),IF((C2214=8),VLOOKUP(J2214,'8 лет'!$S$5:$T$79,2),IF((C2214=9),VLOOKUP(J2214,'9 лет'!$S$5:$T$79,2),IF((C2214=10),VLOOKUP(J2214,'10 лет'!$S$5:$T$79,2),IF((C2214=11),VLOOKUP(J2214,'11 лет'!$S$5:$T$79,2),IF((C2214=12),VLOOKUP(J2214,'12 лет'!$U$5:$V$79,2),IF((C2214=13),VLOOKUP(J2214,'13 лет'!$U$5:$V$79,2),IF((C2214=14),VLOOKUP(J2214,'14 лет'!$U$5:$V$79,2),IF(C2214&gt;=15,"0")))))))))</f>
        <v>0</v>
      </c>
      <c r="L2214" s="28"/>
      <c r="M2214" s="17" t="str">
        <f>IF((C2214=12),VLOOKUP(L2214,'12 лет'!$W$5:$X$85,2),IF((C2214=13),VLOOKUP(L2214,'13 лет'!$W$5:$X$84,2),IF((C2214=14),VLOOKUP(L2214,'14 лет'!$W$5:$X$82,2),IF((C2214=15),VLOOKUP(L2214,'15 лет'!$U$5:$V$82,2),IF((C2214=16),VLOOKUP(L2214,'16 лет'!$U$5:$V$78,2),IF((C2214=17),VLOOKUP(L2214,'17 лет'!$U$5:$V$78,2),IF(C2214&lt;12,"0")))))))</f>
        <v>0</v>
      </c>
      <c r="N2214" s="28"/>
      <c r="O2214" s="17" t="str">
        <f>IF((C2214=15),VLOOKUP(N2214,'15 лет'!$W$5:$X$115,2),IF((C2214=16),VLOOKUP(N2214,'16 лет'!$W$5:$X$113,2),IF((C2214=17),VLOOKUP(N2214,'17 лет'!$W$5:$X$113,2),IF(C2214&lt;15,"0"))))</f>
        <v>0</v>
      </c>
      <c r="P2214" s="11"/>
      <c r="Q2214" s="17">
        <f>IF((C2214&lt;=7),VLOOKUP(P2214,'7 лет'!$U$5:$V$79,2),IF((C2214=8),VLOOKUP(P2214,'8 лет'!$U$5:$V$79,2),IF((C2214=9),VLOOKUP(P2214,'9 лет'!$U$5:$V$79,2),IF((C2214=10),VLOOKUP(P2214,'10 лет'!$U$5:$V$79,2),IF((C2214=11),VLOOKUP(P2214,'11 лет'!$U$5:$V$79,2),IF((C2214=12),VLOOKUP(P2214,'12 лет'!$Y$5:$Z$79,2),IF((C2214=13),VLOOKUP(P2214,'13 лет'!$Y$5:$Z$79,2),IF((C2214=14),VLOOKUP(P2214,'14 лет'!$Y$5:$Z$79,2),IF((C2214=15),VLOOKUP(P2214,'15 лет'!$Y$5:$Z$79,2),IF((C2214=16),VLOOKUP(P2214,'16 лет'!$Y$5:$Z$79,2),IF((C2214=17),VLOOKUP(P2214,'17 лет'!$Y$5:$Z$79,2))))))))))))</f>
        <v>35</v>
      </c>
      <c r="R2214" s="28"/>
      <c r="S2214" s="17">
        <f>IF((C2214&lt;=7),VLOOKUP(R2214,'7 лет'!$W$5:$X$79,2),IF((C2214=8),VLOOKUP(R2214,'8 лет'!$W$5:$X$79,2),IF((C2214=9),VLOOKUP(R2214,'9 лет'!$W$5:$X$79,2),IF((C2214=10),VLOOKUP(R2214,'10 лет'!$W$5:$X$79,2),IF((C2214=11),VLOOKUP(R2214,'11 лет'!$W$5:$X$79,2),IF((C2214=12),VLOOKUP(R2214,'12 лет'!$AA$5:$AB$79,2),IF((C2214=13),VLOOKUP(R2214,'13 лет'!$AA$5:$AB$79,2),IF((C2214=14),VLOOKUP(R2214,'14 лет'!$AA$5:$AB$79,2),IF((C2214=15),VLOOKUP(R2214,'15 лет'!$AA$5:$AB$79,2),IF((C2214=16),VLOOKUP(R2214,'16 лет'!$AA$5:$AB$79,2),IF((C2214=17),VLOOKUP(R2214,'17 лет'!$AA$5:$AB$79,2))))))))))))</f>
        <v>0</v>
      </c>
      <c r="T2214" s="35">
        <f t="shared" si="105"/>
        <v>35</v>
      </c>
      <c r="U2214" s="4">
        <f>'Личное первенство девушки'!U328</f>
        <v>7</v>
      </c>
      <c r="V2214" s="120"/>
      <c r="W2214" s="111"/>
      <c r="X2214" t="str">
        <f>P2198</f>
        <v>Субъект РФ 53</v>
      </c>
    </row>
    <row r="2215" spans="1:24" ht="18.75">
      <c r="A2215" s="28">
        <v>5</v>
      </c>
      <c r="B2215" s="84"/>
      <c r="C2215" s="30"/>
      <c r="D2215" s="14"/>
      <c r="E2215" s="17">
        <f>IF((C2215&lt;=7),VLOOKUP(D2215,'7 лет'!$M$5:$N$78,2),IF((C2215=8),VLOOKUP(D2215,'8 лет'!$M$5:$N$78,2),IF((C2215=9),VLOOKUP(D2215,'9 лет'!$M$5:$N$78,2),IF((C2215=10),VLOOKUP(D2215,'10 лет'!$M$5:$N$78,2),IF((C2215=11),VLOOKUP(D2215,'11 лет'!$M$5:$N$78,2),IF((C2215=12),VLOOKUP(D2215,'12 лет'!$O$5:$P$78,2),IF((C2215=13),VLOOKUP(D2215,'13 лет'!$O$5:$P$78,2),IF((C2215=14),VLOOKUP(D2215,'14 лет'!$O$5:$P$78,2),IF((C2215=15),VLOOKUP(D2215,'15 лет'!$O$5:$P$78,2),IF((C2215=16),VLOOKUP(D2215,'16 лет'!$O$5:$P$78,2),IF((C2215=17),VLOOKUP(D2215,'17 лет'!$O$5:$P$78,2))))))))))))</f>
        <v>0</v>
      </c>
      <c r="F2215" s="14"/>
      <c r="G2215" s="17">
        <f>IF((C2215&lt;=7),VLOOKUP(F2215,'7 лет'!$O$5:$P$79,2),IF((C2215=8),VLOOKUP(F2215,'8 лет'!$O$5:$P$79,2),IF((C2215=9),VLOOKUP(F2215,'9 лет'!$O$5:$P$79,2),IF((C2215=10),VLOOKUP(F2215,'10 лет'!$O$5:$P$79,2),IF((C2215=11),VLOOKUP(F2215,'11 лет'!$O$5:$P$79,2),IF((C2215=12),VLOOKUP(F2215,'12 лет'!$Q$5:$R$79,2),IF((C2215=13),VLOOKUP(F2215,'13 лет'!$Q$5:$R$79,2),IF((C2215=14),VLOOKUP(F2215,'14 лет'!$Q$5:$R$79,2),IF((C2215=15),VLOOKUP(F2215,'15 лет'!$Q$5:$R$79,2),IF((C2215=16),VLOOKUP(F2215,'16 лет'!$Q$5:$R$79,2),IF((C2215=17),VLOOKUP(F2215,'17 лет'!$Q$5:$R$79,2))))))))))))</f>
        <v>0</v>
      </c>
      <c r="H2215" s="14"/>
      <c r="I2215" s="17">
        <f>IF((C2215&lt;=7),VLOOKUP(H2215,'7 лет'!$Q$5:$R$79,2),IF((C2215=8),VLOOKUP(H2215,'8 лет'!$Q$5:$R$79,2),IF((C2215=9),VLOOKUP(H2215,'9 лет'!$Q$5:$R$79,2),IF((C2215=10),VLOOKUP(H2215,'10 лет'!$Q$5:$R$79,2),IF((C2215=11),VLOOKUP(H2215,'11 лет'!$Q$5:$R$79,2),IF((C2215=12),VLOOKUP(H2215,'12 лет'!$S$5:$T$79,2),IF((C2215=13),VLOOKUP(H2215,'13 лет'!$S$5:$T$79,2),IF((C2215=14),VLOOKUP(H2215,'14 лет'!$S$5:$T$79,2),IF((C2215=15),VLOOKUP(H2215,'15 лет'!$S$5:$T$79,2),IF((C2215=16),VLOOKUP(H2215,'16 лет'!$S$5:$T$79,2),IF((C2215=17),VLOOKUP(H2215,'17 лет'!$S$5:$T$79,2))))))))))))</f>
        <v>0</v>
      </c>
      <c r="J2215" s="14"/>
      <c r="K2215" s="17">
        <f>IF((C2215&lt;=7),VLOOKUP(J2215,'7 лет'!$S$5:$T$79,2),IF((C2215=8),VLOOKUP(J2215,'8 лет'!$S$5:$T$79,2),IF((C2215=9),VLOOKUP(J2215,'9 лет'!$S$5:$T$79,2),IF((C2215=10),VLOOKUP(J2215,'10 лет'!$S$5:$T$79,2),IF((C2215=11),VLOOKUP(J2215,'11 лет'!$S$5:$T$79,2),IF((C2215=12),VLOOKUP(J2215,'12 лет'!$U$5:$V$79,2),IF((C2215=13),VLOOKUP(J2215,'13 лет'!$U$5:$V$79,2),IF((C2215=14),VLOOKUP(J2215,'14 лет'!$U$5:$V$79,2),IF(C2215&gt;=15,"0")))))))))</f>
        <v>0</v>
      </c>
      <c r="L2215" s="28"/>
      <c r="M2215" s="17" t="str">
        <f>IF((C2215=12),VLOOKUP(L2215,'12 лет'!$W$5:$X$85,2),IF((C2215=13),VLOOKUP(L2215,'13 лет'!$W$5:$X$84,2),IF((C2215=14),VLOOKUP(L2215,'14 лет'!$W$5:$X$82,2),IF((C2215=15),VLOOKUP(L2215,'15 лет'!$U$5:$V$82,2),IF((C2215=16),VLOOKUP(L2215,'16 лет'!$U$5:$V$78,2),IF((C2215=17),VLOOKUP(L2215,'17 лет'!$U$5:$V$78,2),IF(C2215&lt;12,"0")))))))</f>
        <v>0</v>
      </c>
      <c r="N2215" s="14"/>
      <c r="O2215" s="17" t="str">
        <f>IF((C2215=15),VLOOKUP(N2215,'15 лет'!$W$5:$X$115,2),IF((C2215=16),VLOOKUP(N2215,'16 лет'!$W$5:$X$113,2),IF((C2215=17),VLOOKUP(N2215,'17 лет'!$W$5:$X$113,2),IF(C2215&lt;15,"0"))))</f>
        <v>0</v>
      </c>
      <c r="P2215" s="14"/>
      <c r="Q2215" s="17">
        <f>IF((C2215&lt;=7),VLOOKUP(P2215,'7 лет'!$U$5:$V$79,2),IF((C2215=8),VLOOKUP(P2215,'8 лет'!$U$5:$V$79,2),IF((C2215=9),VLOOKUP(P2215,'9 лет'!$U$5:$V$79,2),IF((C2215=10),VLOOKUP(P2215,'10 лет'!$U$5:$V$79,2),IF((C2215=11),VLOOKUP(P2215,'11 лет'!$U$5:$V$79,2),IF((C2215=12),VLOOKUP(P2215,'12 лет'!$Y$5:$Z$79,2),IF((C2215=13),VLOOKUP(P2215,'13 лет'!$Y$5:$Z$79,2),IF((C2215=14),VLOOKUP(P2215,'14 лет'!$Y$5:$Z$79,2),IF((C2215=15),VLOOKUP(P2215,'15 лет'!$Y$5:$Z$79,2),IF((C2215=16),VLOOKUP(P2215,'16 лет'!$Y$5:$Z$79,2),IF((C2215=17),VLOOKUP(P2215,'17 лет'!$Y$5:$Z$79,2))))))))))))</f>
        <v>35</v>
      </c>
      <c r="R2215" s="14"/>
      <c r="S2215" s="17">
        <f>IF((C2215&lt;=7),VLOOKUP(R2215,'7 лет'!$W$5:$X$79,2),IF((C2215=8),VLOOKUP(R2215,'8 лет'!$W$5:$X$79,2),IF((C2215=9),VLOOKUP(R2215,'9 лет'!$W$5:$X$79,2),IF((C2215=10),VLOOKUP(R2215,'10 лет'!$W$5:$X$79,2),IF((C2215=11),VLOOKUP(R2215,'11 лет'!$W$5:$X$79,2),IF((C2215=12),VLOOKUP(R2215,'12 лет'!$AA$5:$AB$79,2),IF((C2215=13),VLOOKUP(R2215,'13 лет'!$AA$5:$AB$79,2),IF((C2215=14),VLOOKUP(R2215,'14 лет'!$AA$5:$AB$79,2),IF((C2215=15),VLOOKUP(R2215,'15 лет'!$AA$5:$AB$79,2),IF((C2215=16),VLOOKUP(R2215,'16 лет'!$AA$5:$AB$79,2),IF((C2215=17),VLOOKUP(R2215,'17 лет'!$AA$5:$AB$79,2))))))))))))</f>
        <v>0</v>
      </c>
      <c r="T2215" s="35">
        <f t="shared" si="105"/>
        <v>35</v>
      </c>
      <c r="U2215" s="4">
        <f>'Личное первенство девушки'!U329</f>
        <v>7</v>
      </c>
      <c r="V2215" s="120"/>
      <c r="W2215" s="111"/>
      <c r="X2215" t="str">
        <f>P2198</f>
        <v>Субъект РФ 53</v>
      </c>
    </row>
    <row r="2216" spans="1:24" ht="18.75">
      <c r="A2216" s="28">
        <v>6</v>
      </c>
      <c r="B2216" s="84"/>
      <c r="C2216" s="30"/>
      <c r="D2216" s="14"/>
      <c r="E2216" s="17">
        <f>IF((C2216&lt;=7),VLOOKUP(D2216,'7 лет'!$M$5:$N$78,2),IF((C2216=8),VLOOKUP(D2216,'8 лет'!$M$5:$N$78,2),IF((C2216=9),VLOOKUP(D2216,'9 лет'!$M$5:$N$78,2),IF((C2216=10),VLOOKUP(D2216,'10 лет'!$M$5:$N$78,2),IF((C2216=11),VLOOKUP(D2216,'11 лет'!$M$5:$N$78,2),IF((C2216=12),VLOOKUP(D2216,'12 лет'!$O$5:$P$78,2),IF((C2216=13),VLOOKUP(D2216,'13 лет'!$O$5:$P$78,2),IF((C2216=14),VLOOKUP(D2216,'14 лет'!$O$5:$P$78,2),IF((C2216=15),VLOOKUP(D2216,'15 лет'!$O$5:$P$78,2),IF((C2216=16),VLOOKUP(D2216,'16 лет'!$O$5:$P$78,2),IF((C2216=17),VLOOKUP(D2216,'17 лет'!$O$5:$P$78,2))))))))))))</f>
        <v>0</v>
      </c>
      <c r="F2216" s="14"/>
      <c r="G2216" s="17">
        <f>IF((C2216&lt;=7),VLOOKUP(F2216,'7 лет'!$O$5:$P$79,2),IF((C2216=8),VLOOKUP(F2216,'8 лет'!$O$5:$P$79,2),IF((C2216=9),VLOOKUP(F2216,'9 лет'!$O$5:$P$79,2),IF((C2216=10),VLOOKUP(F2216,'10 лет'!$O$5:$P$79,2),IF((C2216=11),VLOOKUP(F2216,'11 лет'!$O$5:$P$79,2),IF((C2216=12),VLOOKUP(F2216,'12 лет'!$Q$5:$R$79,2),IF((C2216=13),VLOOKUP(F2216,'13 лет'!$Q$5:$R$79,2),IF((C2216=14),VLOOKUP(F2216,'14 лет'!$Q$5:$R$79,2),IF((C2216=15),VLOOKUP(F2216,'15 лет'!$Q$5:$R$79,2),IF((C2216=16),VLOOKUP(F2216,'16 лет'!$Q$5:$R$79,2),IF((C2216=17),VLOOKUP(F2216,'17 лет'!$Q$5:$R$79,2))))))))))))</f>
        <v>0</v>
      </c>
      <c r="H2216" s="14"/>
      <c r="I2216" s="17">
        <f>IF((C2216&lt;=7),VLOOKUP(H2216,'7 лет'!$Q$5:$R$79,2),IF((C2216=8),VLOOKUP(H2216,'8 лет'!$Q$5:$R$79,2),IF((C2216=9),VLOOKUP(H2216,'9 лет'!$Q$5:$R$79,2),IF((C2216=10),VLOOKUP(H2216,'10 лет'!$Q$5:$R$79,2),IF((C2216=11),VLOOKUP(H2216,'11 лет'!$Q$5:$R$79,2),IF((C2216=12),VLOOKUP(H2216,'12 лет'!$S$5:$T$79,2),IF((C2216=13),VLOOKUP(H2216,'13 лет'!$S$5:$T$79,2),IF((C2216=14),VLOOKUP(H2216,'14 лет'!$S$5:$T$79,2),IF((C2216=15),VLOOKUP(H2216,'15 лет'!$S$5:$T$79,2),IF((C2216=16),VLOOKUP(H2216,'16 лет'!$S$5:$T$79,2),IF((C2216=17),VLOOKUP(H2216,'17 лет'!$S$5:$T$79,2))))))))))))</f>
        <v>0</v>
      </c>
      <c r="J2216" s="14"/>
      <c r="K2216" s="17">
        <f>IF((C2216&lt;=7),VLOOKUP(J2216,'7 лет'!$S$5:$T$79,2),IF((C2216=8),VLOOKUP(J2216,'8 лет'!$S$5:$T$79,2),IF((C2216=9),VLOOKUP(J2216,'9 лет'!$S$5:$T$79,2),IF((C2216=10),VLOOKUP(J2216,'10 лет'!$S$5:$T$79,2),IF((C2216=11),VLOOKUP(J2216,'11 лет'!$S$5:$T$79,2),IF((C2216=12),VLOOKUP(J2216,'12 лет'!$U$5:$V$79,2),IF((C2216=13),VLOOKUP(J2216,'13 лет'!$U$5:$V$79,2),IF((C2216=14),VLOOKUP(J2216,'14 лет'!$U$5:$V$79,2),IF(C2216&gt;=15,"0")))))))))</f>
        <v>0</v>
      </c>
      <c r="L2216" s="28"/>
      <c r="M2216" s="17" t="str">
        <f>IF((C2216=12),VLOOKUP(L2216,'12 лет'!$W$5:$X$85,2),IF((C2216=13),VLOOKUP(L2216,'13 лет'!$W$5:$X$84,2),IF((C2216=14),VLOOKUP(L2216,'14 лет'!$W$5:$X$82,2),IF((C2216=15),VLOOKUP(L2216,'15 лет'!$U$5:$V$82,2),IF((C2216=16),VLOOKUP(L2216,'16 лет'!$U$5:$V$78,2),IF((C2216=17),VLOOKUP(L2216,'17 лет'!$U$5:$V$78,2),IF(C2216&lt;12,"0")))))))</f>
        <v>0</v>
      </c>
      <c r="N2216" s="14"/>
      <c r="O2216" s="17" t="str">
        <f>IF((C2216=15),VLOOKUP(N2216,'15 лет'!$W$5:$X$115,2),IF((C2216=16),VLOOKUP(N2216,'16 лет'!$W$5:$X$113,2),IF((C2216=17),VLOOKUP(N2216,'17 лет'!$W$5:$X$113,2),IF(C2216&lt;15,"0"))))</f>
        <v>0</v>
      </c>
      <c r="P2216" s="14"/>
      <c r="Q2216" s="17">
        <f>IF((C2216&lt;=7),VLOOKUP(P2216,'7 лет'!$U$5:$V$79,2),IF((C2216=8),VLOOKUP(P2216,'8 лет'!$U$5:$V$79,2),IF((C2216=9),VLOOKUP(P2216,'9 лет'!$U$5:$V$79,2),IF((C2216=10),VLOOKUP(P2216,'10 лет'!$U$5:$V$79,2),IF((C2216=11),VLOOKUP(P2216,'11 лет'!$U$5:$V$79,2),IF((C2216=12),VLOOKUP(P2216,'12 лет'!$Y$5:$Z$79,2),IF((C2216=13),VLOOKUP(P2216,'13 лет'!$Y$5:$Z$79,2),IF((C2216=14),VLOOKUP(P2216,'14 лет'!$Y$5:$Z$79,2),IF((C2216=15),VLOOKUP(P2216,'15 лет'!$Y$5:$Z$79,2),IF((C2216=16),VLOOKUP(P2216,'16 лет'!$Y$5:$Z$79,2),IF((C2216=17),VLOOKUP(P2216,'17 лет'!$Y$5:$Z$79,2))))))))))))</f>
        <v>35</v>
      </c>
      <c r="R2216" s="14"/>
      <c r="S2216" s="17">
        <f>IF((C2216&lt;=7),VLOOKUP(R2216,'7 лет'!$W$5:$X$79,2),IF((C2216=8),VLOOKUP(R2216,'8 лет'!$W$5:$X$79,2),IF((C2216=9),VLOOKUP(R2216,'9 лет'!$W$5:$X$79,2),IF((C2216=10),VLOOKUP(R2216,'10 лет'!$W$5:$X$79,2),IF((C2216=11),VLOOKUP(R2216,'11 лет'!$W$5:$X$79,2),IF((C2216=12),VLOOKUP(R2216,'12 лет'!$AA$5:$AB$79,2),IF((C2216=13),VLOOKUP(R2216,'13 лет'!$AA$5:$AB$79,2),IF((C2216=14),VLOOKUP(R2216,'14 лет'!$AA$5:$AB$79,2),IF((C2216=15),VLOOKUP(R2216,'15 лет'!$AA$5:$AB$79,2),IF((C2216=16),VLOOKUP(R2216,'16 лет'!$AA$5:$AB$79,2),IF((C2216=17),VLOOKUP(R2216,'17 лет'!$AA$5:$AB$79,2))))))))))))</f>
        <v>0</v>
      </c>
      <c r="T2216" s="35">
        <f t="shared" si="105"/>
        <v>35</v>
      </c>
      <c r="U2216" s="4">
        <f>'Личное первенство девушки'!U330</f>
        <v>7</v>
      </c>
      <c r="V2216" s="120"/>
      <c r="W2216" s="111"/>
      <c r="X2216" t="str">
        <f>P2198</f>
        <v>Субъект РФ 53</v>
      </c>
    </row>
    <row r="2217" spans="1:24" ht="18.75">
      <c r="A2217" s="122"/>
      <c r="B2217" s="123"/>
      <c r="C2217" s="123"/>
      <c r="D2217" s="123"/>
      <c r="E2217" s="123"/>
      <c r="F2217" s="123"/>
      <c r="G2217" s="123"/>
      <c r="H2217" s="123"/>
      <c r="I2217" s="123"/>
      <c r="J2217" s="123"/>
      <c r="K2217" s="123"/>
      <c r="L2217" s="123"/>
      <c r="M2217" s="123"/>
      <c r="N2217" s="123"/>
      <c r="O2217" s="123"/>
      <c r="P2217" s="128" t="s">
        <v>293</v>
      </c>
      <c r="Q2217" s="128"/>
      <c r="R2217" s="128"/>
      <c r="S2217" s="129"/>
      <c r="T2217" s="124">
        <f ca="1">SUMPRODUCT(LARGE($T$2211:$T$2216,ROW(INDIRECT("T1:T"&amp;Z17))))</f>
        <v>175</v>
      </c>
      <c r="U2217" s="125"/>
      <c r="V2217" s="120"/>
      <c r="W2217" s="111"/>
    </row>
    <row r="2218" spans="1:24" ht="30" customHeight="1">
      <c r="A2218" s="131"/>
      <c r="B2218" s="132"/>
      <c r="C2218" s="132"/>
      <c r="D2218" s="132"/>
      <c r="E2218" s="132"/>
      <c r="F2218" s="132"/>
      <c r="G2218" s="132"/>
      <c r="H2218" s="132"/>
      <c r="I2218" s="132"/>
      <c r="J2218" s="132"/>
      <c r="K2218" s="132"/>
      <c r="L2218" s="132"/>
      <c r="M2218" s="132"/>
      <c r="N2218" s="132"/>
      <c r="O2218" s="132"/>
      <c r="P2218" s="126" t="s">
        <v>294</v>
      </c>
      <c r="Q2218" s="126"/>
      <c r="R2218" s="126"/>
      <c r="S2218" s="126"/>
      <c r="T2218" s="133">
        <f ca="1">SUM(T2209+T2217)</f>
        <v>425</v>
      </c>
      <c r="U2218" s="134"/>
      <c r="V2218" s="121"/>
      <c r="W2218" s="112"/>
    </row>
    <row r="2219" spans="1:24">
      <c r="A2219" s="15"/>
      <c r="B2219" s="15"/>
      <c r="C2219" s="15"/>
      <c r="D2219" s="15"/>
      <c r="E2219" s="15"/>
      <c r="F2219" s="15"/>
      <c r="G2219" s="15"/>
      <c r="H2219" s="15"/>
      <c r="I2219" s="15"/>
      <c r="J2219" s="15"/>
      <c r="K2219" s="15"/>
      <c r="L2219" s="15"/>
      <c r="M2219" s="15"/>
      <c r="N2219" s="15"/>
      <c r="O2219" s="15"/>
      <c r="P2219" s="15"/>
      <c r="Q2219" s="15"/>
      <c r="R2219" s="15"/>
      <c r="S2219" s="15"/>
      <c r="T2219" s="15"/>
    </row>
    <row r="2220" spans="1:24">
      <c r="A2220" s="16"/>
      <c r="C2220" s="16"/>
      <c r="D2220" s="16"/>
      <c r="E2220" s="16"/>
      <c r="F2220" s="16"/>
      <c r="G2220" s="16"/>
      <c r="H2220" s="16"/>
      <c r="I2220" s="16"/>
      <c r="J2220" s="16"/>
      <c r="K2220" s="15"/>
      <c r="L2220" s="15"/>
      <c r="M2220" s="16"/>
      <c r="N2220" s="16"/>
      <c r="O2220" s="16"/>
      <c r="P2220" s="16"/>
      <c r="Q2220" s="16"/>
      <c r="R2220" s="16"/>
      <c r="S2220" s="16"/>
      <c r="T2220" s="16"/>
    </row>
    <row r="2221" spans="1:24">
      <c r="A2221" s="16"/>
      <c r="C2221" s="16"/>
      <c r="D2221" s="16"/>
      <c r="E2221" s="16"/>
      <c r="F2221" s="16"/>
      <c r="G2221" s="16"/>
      <c r="H2221" s="16"/>
      <c r="I2221" s="16"/>
      <c r="J2221" s="16"/>
      <c r="K2221" s="15"/>
      <c r="L2221" s="15"/>
      <c r="M2221" s="16"/>
      <c r="N2221" s="16"/>
      <c r="O2221" s="16"/>
      <c r="P2221" s="16"/>
      <c r="Q2221" s="16"/>
      <c r="R2221" s="16"/>
      <c r="S2221" s="16"/>
      <c r="T2221" s="16"/>
    </row>
    <row r="2222" spans="1:24" ht="16.5">
      <c r="A2222" s="15"/>
      <c r="B2222" s="81" t="s">
        <v>181</v>
      </c>
      <c r="C2222" s="15"/>
      <c r="D2222" s="15"/>
      <c r="E2222" s="15"/>
      <c r="F2222" s="15"/>
      <c r="G2222" s="15"/>
      <c r="H2222" s="15"/>
      <c r="I2222" s="15"/>
      <c r="J2222" s="15"/>
      <c r="K2222" s="15"/>
      <c r="L2222" s="15"/>
      <c r="M2222" s="15"/>
      <c r="N2222" s="15"/>
      <c r="O2222" s="15"/>
      <c r="P2222" s="15"/>
      <c r="Q2222" s="15"/>
      <c r="R2222" s="15"/>
      <c r="S2222" s="15"/>
      <c r="T2222" s="15"/>
    </row>
    <row r="2223" spans="1:24">
      <c r="A2223" s="15"/>
      <c r="B2223" s="16"/>
      <c r="C2223" s="16"/>
      <c r="D2223" s="15"/>
      <c r="E2223" s="15"/>
      <c r="F2223" s="15"/>
      <c r="G2223" s="15"/>
      <c r="H2223" s="15"/>
      <c r="I2223" s="15"/>
      <c r="J2223" s="15"/>
      <c r="K2223" s="15"/>
      <c r="L2223" s="15"/>
      <c r="M2223" s="15"/>
      <c r="N2223" s="15"/>
      <c r="O2223" s="15"/>
      <c r="P2223" s="15"/>
      <c r="Q2223" s="15"/>
      <c r="R2223" s="15"/>
      <c r="S2223" s="15"/>
      <c r="T2223" s="15"/>
    </row>
    <row r="2224" spans="1:24">
      <c r="A2224" s="15"/>
      <c r="B2224" s="15"/>
      <c r="C2224" s="16"/>
      <c r="D2224" s="15"/>
      <c r="E2224" s="15"/>
      <c r="F2224" s="15"/>
      <c r="G2224" s="15"/>
      <c r="H2224" s="15"/>
      <c r="I2224" s="15"/>
      <c r="J2224" s="15"/>
      <c r="K2224" s="15"/>
      <c r="L2224" s="15"/>
      <c r="M2224" s="15"/>
      <c r="N2224" s="15"/>
      <c r="O2224" s="15"/>
      <c r="P2224" s="15"/>
      <c r="Q2224" s="15"/>
      <c r="R2224" s="15"/>
      <c r="S2224" s="15"/>
      <c r="T2224" s="15"/>
    </row>
    <row r="2225" spans="1:23" ht="16.5">
      <c r="A2225" s="15"/>
      <c r="B2225" s="81" t="s">
        <v>182</v>
      </c>
      <c r="C2225" s="16"/>
      <c r="D2225" s="15"/>
      <c r="E2225" s="15"/>
      <c r="F2225" s="15"/>
      <c r="G2225" s="15"/>
      <c r="H2225" s="15"/>
      <c r="I2225" s="15"/>
      <c r="J2225" s="15"/>
      <c r="K2225" s="15"/>
      <c r="L2225" s="15"/>
      <c r="M2225" s="15"/>
      <c r="N2225" s="15"/>
      <c r="O2225" s="15"/>
      <c r="P2225" s="15"/>
      <c r="Q2225" s="15"/>
      <c r="R2225" s="15"/>
      <c r="S2225" s="15"/>
      <c r="T2225" s="15"/>
    </row>
    <row r="2227" spans="1:23" ht="18.75">
      <c r="A2227" s="113" t="s">
        <v>999</v>
      </c>
      <c r="B2227" s="113"/>
      <c r="C2227" s="113"/>
      <c r="D2227" s="113"/>
      <c r="E2227" s="113"/>
      <c r="F2227" s="113"/>
      <c r="G2227" s="113"/>
      <c r="H2227" s="113"/>
      <c r="I2227" s="113"/>
      <c r="J2227" s="113"/>
      <c r="K2227" s="113"/>
      <c r="L2227" s="113"/>
      <c r="M2227" s="113"/>
      <c r="N2227" s="113"/>
      <c r="O2227" s="113"/>
      <c r="P2227" s="113"/>
      <c r="Q2227" s="113"/>
      <c r="R2227" s="113"/>
      <c r="S2227" s="113"/>
      <c r="T2227" s="113"/>
      <c r="U2227" s="113"/>
      <c r="V2227" s="113"/>
      <c r="W2227" s="113"/>
    </row>
    <row r="2228" spans="1:23" ht="18.75">
      <c r="A2228" s="113" t="s">
        <v>998</v>
      </c>
      <c r="B2228" s="113"/>
      <c r="C2228" s="113"/>
      <c r="D2228" s="113"/>
      <c r="E2228" s="113"/>
      <c r="F2228" s="113"/>
      <c r="G2228" s="113"/>
      <c r="H2228" s="113"/>
      <c r="I2228" s="113"/>
      <c r="J2228" s="113"/>
      <c r="K2228" s="113"/>
      <c r="L2228" s="113"/>
      <c r="M2228" s="113"/>
      <c r="N2228" s="113"/>
      <c r="O2228" s="113"/>
      <c r="P2228" s="113"/>
      <c r="Q2228" s="113"/>
      <c r="R2228" s="113"/>
      <c r="S2228" s="113"/>
      <c r="T2228" s="113"/>
      <c r="U2228" s="113"/>
      <c r="V2228" s="113"/>
      <c r="W2228" s="113"/>
    </row>
    <row r="2230" spans="1:23">
      <c r="A2230" s="114" t="s">
        <v>169</v>
      </c>
      <c r="B2230" s="114"/>
      <c r="C2230" s="114"/>
      <c r="D2230" s="114"/>
      <c r="E2230" s="114"/>
      <c r="F2230" s="114"/>
      <c r="G2230" s="114"/>
      <c r="H2230" s="114"/>
      <c r="I2230" s="114"/>
      <c r="J2230" s="114"/>
      <c r="K2230" s="114"/>
      <c r="L2230" s="114"/>
      <c r="M2230" s="114"/>
      <c r="N2230" s="114"/>
      <c r="O2230" s="114"/>
      <c r="P2230" s="114"/>
      <c r="Q2230" s="114"/>
      <c r="R2230" s="114"/>
      <c r="S2230" s="114"/>
      <c r="T2230" s="114"/>
      <c r="U2230" s="114"/>
      <c r="V2230" s="114"/>
      <c r="W2230" s="114"/>
    </row>
    <row r="2231" spans="1:23">
      <c r="A2231" s="45"/>
      <c r="B2231" s="45"/>
      <c r="C2231" s="45"/>
      <c r="D2231" s="45"/>
      <c r="E2231" s="45"/>
      <c r="F2231" s="45"/>
      <c r="G2231" s="45"/>
      <c r="H2231" s="45"/>
      <c r="I2231" s="45"/>
      <c r="J2231" s="45"/>
      <c r="K2231" s="45"/>
      <c r="L2231" s="45"/>
      <c r="M2231" s="45"/>
      <c r="N2231" s="45"/>
      <c r="O2231" s="45"/>
      <c r="P2231" s="45"/>
      <c r="Q2231" s="45"/>
      <c r="R2231" s="45"/>
      <c r="S2231" s="45"/>
      <c r="T2231" s="45"/>
      <c r="U2231" s="45"/>
      <c r="V2231" s="45"/>
      <c r="W2231" s="45"/>
    </row>
    <row r="2232" spans="1:23" ht="18.75">
      <c r="A2232" s="115" t="s">
        <v>1013</v>
      </c>
      <c r="B2232" s="115"/>
      <c r="C2232" s="115"/>
      <c r="D2232" s="115"/>
      <c r="E2232" s="115"/>
      <c r="F2232" s="115"/>
      <c r="G2232" s="115"/>
      <c r="H2232" s="115"/>
      <c r="I2232" s="115"/>
      <c r="J2232" s="115"/>
      <c r="K2232" s="115"/>
      <c r="L2232" s="115"/>
      <c r="M2232" s="115"/>
      <c r="N2232" s="115"/>
      <c r="O2232" s="115"/>
      <c r="P2232" s="115"/>
      <c r="Q2232" s="115"/>
      <c r="R2232" s="115"/>
      <c r="S2232" s="115"/>
      <c r="T2232" s="115"/>
      <c r="U2232" s="115"/>
      <c r="V2232" s="115"/>
      <c r="W2232" s="115"/>
    </row>
    <row r="2233" spans="1:23" ht="18.75">
      <c r="A2233" s="115" t="s">
        <v>996</v>
      </c>
      <c r="B2233" s="115"/>
      <c r="C2233" s="115"/>
      <c r="D2233" s="115"/>
      <c r="E2233" s="115"/>
      <c r="F2233" s="115"/>
      <c r="G2233" s="115"/>
      <c r="H2233" s="115"/>
      <c r="I2233" s="115"/>
      <c r="J2233" s="115"/>
      <c r="K2233" s="115"/>
      <c r="L2233" s="115"/>
      <c r="M2233" s="115"/>
      <c r="N2233" s="115"/>
      <c r="O2233" s="115"/>
      <c r="P2233" s="115"/>
      <c r="Q2233" s="115"/>
      <c r="R2233" s="115"/>
      <c r="S2233" s="115"/>
      <c r="T2233" s="115"/>
      <c r="U2233" s="115"/>
      <c r="V2233" s="115"/>
      <c r="W2233" s="115"/>
    </row>
    <row r="2234" spans="1:23" ht="18.75">
      <c r="A2234" s="116" t="s">
        <v>997</v>
      </c>
      <c r="B2234" s="116"/>
      <c r="C2234" s="116"/>
      <c r="D2234" s="116"/>
      <c r="E2234" s="116"/>
      <c r="F2234" s="116"/>
      <c r="G2234" s="116"/>
      <c r="H2234" s="116"/>
      <c r="I2234" s="116"/>
      <c r="J2234" s="116"/>
      <c r="K2234" s="116"/>
      <c r="L2234" s="116"/>
      <c r="M2234" s="116"/>
      <c r="N2234" s="116"/>
      <c r="O2234" s="116"/>
      <c r="P2234" s="116"/>
      <c r="Q2234" s="116"/>
      <c r="R2234" s="116"/>
      <c r="S2234" s="116"/>
      <c r="T2234" s="116"/>
      <c r="U2234" s="116"/>
      <c r="V2234" s="116"/>
      <c r="W2234" s="116"/>
    </row>
    <row r="2235" spans="1:23" ht="15.75" customHeight="1">
      <c r="A2235" s="52"/>
      <c r="B2235" s="52"/>
      <c r="C2235" s="52"/>
      <c r="D2235" s="52"/>
      <c r="E2235" s="52"/>
      <c r="F2235" s="52"/>
      <c r="G2235" s="52"/>
      <c r="H2235" s="52"/>
      <c r="I2235" s="52"/>
      <c r="J2235" s="52"/>
      <c r="K2235" s="52"/>
      <c r="L2235" s="52"/>
      <c r="M2235" s="52"/>
      <c r="N2235" s="52"/>
      <c r="O2235" s="52"/>
      <c r="P2235" s="52"/>
      <c r="Q2235" s="52"/>
      <c r="R2235" s="52"/>
      <c r="S2235" s="52"/>
      <c r="T2235" s="52"/>
      <c r="U2235" s="52"/>
      <c r="V2235" s="52"/>
    </row>
    <row r="2236" spans="1:23">
      <c r="A2236" s="10"/>
      <c r="B2236" s="10"/>
      <c r="C2236" s="10"/>
      <c r="D2236" s="10"/>
      <c r="E2236" s="10"/>
      <c r="F2236" s="10"/>
      <c r="G2236" s="10"/>
      <c r="H2236" s="10"/>
      <c r="I2236" s="10"/>
      <c r="J2236" s="10"/>
      <c r="K2236" s="10"/>
      <c r="L2236" s="10"/>
      <c r="M2236" s="10"/>
      <c r="N2236" s="10"/>
      <c r="O2236" s="10"/>
      <c r="P2236" s="10"/>
      <c r="Q2236" s="10"/>
      <c r="R2236" s="10"/>
      <c r="S2236" s="10"/>
      <c r="T2236" s="10"/>
    </row>
    <row r="2237" spans="1:23" ht="18.75">
      <c r="A2237" s="117" t="s">
        <v>1000</v>
      </c>
      <c r="B2237" s="117"/>
      <c r="C2237" s="49"/>
      <c r="D2237" s="49"/>
      <c r="E2237" s="49"/>
      <c r="F2237" s="49"/>
      <c r="G2237" s="49"/>
      <c r="H2237" s="49"/>
      <c r="I2237" s="49"/>
      <c r="J2237" s="49"/>
      <c r="K2237" s="49"/>
      <c r="L2237" s="49"/>
      <c r="M2237" s="49"/>
      <c r="N2237" s="49"/>
      <c r="O2237" s="49"/>
      <c r="P2237" s="49"/>
      <c r="Q2237" s="49"/>
      <c r="R2237" s="49"/>
      <c r="S2237" s="49"/>
      <c r="T2237" s="49"/>
    </row>
    <row r="2238" spans="1:23" ht="18.75">
      <c r="A2238" s="117" t="s">
        <v>1001</v>
      </c>
      <c r="B2238" s="117"/>
      <c r="C2238" s="44"/>
      <c r="D2238" s="44"/>
      <c r="E2238" s="44"/>
      <c r="F2238" s="44"/>
      <c r="G2238" s="44"/>
      <c r="H2238" s="44"/>
      <c r="I2238" s="44"/>
      <c r="J2238" s="44"/>
      <c r="K2238" s="44"/>
      <c r="L2238" s="44"/>
      <c r="M2238" s="44"/>
      <c r="N2238" s="44"/>
      <c r="O2238" s="44"/>
      <c r="P2238" s="44"/>
      <c r="Q2238" s="44"/>
      <c r="R2238" s="44"/>
      <c r="S2238" s="44"/>
      <c r="T2238" s="44"/>
    </row>
    <row r="2239" spans="1:23" ht="18.75">
      <c r="A2239" s="117"/>
      <c r="B2239" s="117"/>
      <c r="C2239" s="44"/>
      <c r="D2239" s="44"/>
      <c r="E2239" s="44"/>
      <c r="F2239" s="44"/>
      <c r="G2239" s="44"/>
      <c r="H2239" s="44"/>
      <c r="I2239" s="44"/>
      <c r="J2239" s="44"/>
      <c r="K2239" s="44"/>
      <c r="L2239" s="44"/>
      <c r="M2239" s="44"/>
      <c r="N2239" s="44"/>
      <c r="O2239" s="44"/>
      <c r="P2239" s="44"/>
      <c r="Q2239" s="44"/>
      <c r="R2239" s="44"/>
      <c r="S2239" s="44"/>
      <c r="T2239" s="44"/>
    </row>
    <row r="2240" spans="1:23" ht="18.75">
      <c r="A2240" s="118" t="s">
        <v>1018</v>
      </c>
      <c r="B2240" s="118"/>
      <c r="C2240" s="118"/>
      <c r="D2240" s="118"/>
      <c r="E2240" s="118"/>
      <c r="F2240" s="118"/>
      <c r="G2240" s="118"/>
      <c r="H2240" s="118"/>
      <c r="I2240" s="118"/>
      <c r="J2240" s="118"/>
      <c r="K2240" s="118"/>
      <c r="L2240" s="118"/>
      <c r="M2240" s="118"/>
      <c r="N2240" s="118"/>
      <c r="O2240" s="118"/>
      <c r="P2240" s="141" t="s">
        <v>1017</v>
      </c>
      <c r="Q2240" s="141"/>
      <c r="R2240" s="141"/>
      <c r="S2240" s="141"/>
      <c r="T2240" s="141"/>
      <c r="U2240" s="141"/>
      <c r="V2240" s="141"/>
    </row>
    <row r="2241" spans="1:24" ht="18.75" customHeight="1">
      <c r="A2241" s="29"/>
      <c r="B2241" s="29"/>
      <c r="C2241" s="29"/>
      <c r="D2241" s="29"/>
      <c r="E2241" s="29"/>
      <c r="F2241" s="29"/>
      <c r="G2241" s="29"/>
      <c r="H2241" s="29"/>
      <c r="I2241" s="29"/>
      <c r="J2241" s="29"/>
      <c r="K2241" s="29"/>
      <c r="L2241" s="29"/>
      <c r="M2241" s="29"/>
      <c r="N2241" s="29"/>
      <c r="O2241" s="29"/>
      <c r="P2241" s="29"/>
      <c r="Q2241" s="29"/>
      <c r="R2241" s="29"/>
      <c r="S2241" s="29"/>
      <c r="T2241" s="29"/>
    </row>
    <row r="2242" spans="1:24" ht="24.75" customHeight="1">
      <c r="A2242" s="130" t="s">
        <v>170</v>
      </c>
      <c r="B2242" s="130"/>
      <c r="C2242" s="130"/>
      <c r="D2242" s="130"/>
      <c r="E2242" s="130"/>
      <c r="F2242" s="130"/>
      <c r="G2242" s="130"/>
      <c r="H2242" s="130"/>
      <c r="I2242" s="130"/>
      <c r="J2242" s="130"/>
      <c r="K2242" s="130"/>
      <c r="L2242" s="130"/>
      <c r="M2242" s="130"/>
      <c r="N2242" s="130"/>
      <c r="O2242" s="130"/>
      <c r="P2242" s="130"/>
      <c r="Q2242" s="130"/>
      <c r="R2242" s="130"/>
      <c r="S2242" s="130"/>
      <c r="T2242" s="138" t="s">
        <v>178</v>
      </c>
      <c r="U2242" s="109" t="s">
        <v>291</v>
      </c>
      <c r="V2242" s="109" t="s">
        <v>295</v>
      </c>
      <c r="W2242" s="109" t="s">
        <v>1014</v>
      </c>
    </row>
    <row r="2243" spans="1:24" ht="66.75" customHeight="1">
      <c r="A2243" s="109" t="s">
        <v>171</v>
      </c>
      <c r="B2243" s="130" t="s">
        <v>172</v>
      </c>
      <c r="C2243" s="109" t="s">
        <v>173</v>
      </c>
      <c r="D2243" s="109" t="s">
        <v>174</v>
      </c>
      <c r="E2243" s="109"/>
      <c r="F2243" s="109" t="s">
        <v>175</v>
      </c>
      <c r="G2243" s="109"/>
      <c r="H2243" s="109" t="s">
        <v>176</v>
      </c>
      <c r="I2243" s="109"/>
      <c r="J2243" s="109" t="s">
        <v>1002</v>
      </c>
      <c r="K2243" s="109"/>
      <c r="L2243" s="109" t="s">
        <v>1003</v>
      </c>
      <c r="M2243" s="109"/>
      <c r="N2243" s="109" t="s">
        <v>1004</v>
      </c>
      <c r="O2243" s="109"/>
      <c r="P2243" s="109" t="s">
        <v>7</v>
      </c>
      <c r="Q2243" s="109"/>
      <c r="R2243" s="109" t="s">
        <v>177</v>
      </c>
      <c r="S2243" s="109"/>
      <c r="T2243" s="139"/>
      <c r="U2243" s="109"/>
      <c r="V2243" s="109"/>
      <c r="W2243" s="109"/>
    </row>
    <row r="2244" spans="1:24" ht="16.5">
      <c r="A2244" s="109"/>
      <c r="B2244" s="130"/>
      <c r="C2244" s="109"/>
      <c r="D2244" s="51" t="s">
        <v>179</v>
      </c>
      <c r="E2244" s="53" t="s">
        <v>3</v>
      </c>
      <c r="F2244" s="51" t="s">
        <v>179</v>
      </c>
      <c r="G2244" s="53" t="s">
        <v>3</v>
      </c>
      <c r="H2244" s="51" t="s">
        <v>179</v>
      </c>
      <c r="I2244" s="53" t="s">
        <v>3</v>
      </c>
      <c r="J2244" s="51" t="s">
        <v>179</v>
      </c>
      <c r="K2244" s="53" t="s">
        <v>3</v>
      </c>
      <c r="L2244" s="51" t="s">
        <v>179</v>
      </c>
      <c r="M2244" s="53" t="s">
        <v>3</v>
      </c>
      <c r="N2244" s="51" t="s">
        <v>179</v>
      </c>
      <c r="O2244" s="53" t="s">
        <v>3</v>
      </c>
      <c r="P2244" s="51" t="s">
        <v>179</v>
      </c>
      <c r="Q2244" s="53" t="s">
        <v>3</v>
      </c>
      <c r="R2244" s="51" t="s">
        <v>179</v>
      </c>
      <c r="S2244" s="53" t="s">
        <v>3</v>
      </c>
      <c r="T2244" s="140"/>
      <c r="U2244" s="109"/>
      <c r="V2244" s="109"/>
      <c r="W2244" s="109"/>
    </row>
    <row r="2245" spans="1:24" ht="18.75">
      <c r="A2245" s="28">
        <v>1</v>
      </c>
      <c r="B2245" s="79"/>
      <c r="C2245" s="28"/>
      <c r="D2245" s="28"/>
      <c r="E2245" s="17">
        <f>IF((C2245&lt;=7),VLOOKUP(D2245,'7 лет'!$A$5:$B$78,2),IF((C2245=8),VLOOKUP(D2245,'8 лет'!$A$5:$B$78,2),IF((C2245=9),VLOOKUP(D2245,'9 лет'!$A$5:$B$78,2),IF((C2245=10),VLOOKUP(D2245,'10 лет'!$A$5:$B$78,2),IF((C2245=11),VLOOKUP(D2245,'11 лет'!$A$5:$B$78,2),IF((C2245=12),VLOOKUP(D2245,'12 лет'!$A$5:$B$78,2),IF((C2245=13),VLOOKUP(D2245,'13 лет'!$A$5:$B$78,2),IF((C2245=14),VLOOKUP(D2245,'14 лет'!$A$5:$B$78,2),IF((C2245=15),VLOOKUP(D2245,'15 лет'!$A$5:$B$78,2),IF((C2245=16),VLOOKUP(D2245,'16 лет'!$A$5:$B$78,2),IF((C2245=17),VLOOKUP(D2245,'17 лет'!$A$5:$B$78,2))))))))))))</f>
        <v>0</v>
      </c>
      <c r="F2245" s="28"/>
      <c r="G2245" s="17">
        <f>IF((C2245&lt;=7),VLOOKUP(F2245,'7 лет'!$C$5:$D$79,2),IF((C2245=8),VLOOKUP(F2245,'8 лет'!$C$5:$D$79,2),IF((C2245=9),VLOOKUP(F2245,'9 лет'!$C$5:$D$79,2),IF((C2245=10),VLOOKUP(F2245,'10 лет'!$C$5:$D$79,2),IF((C2245=11),VLOOKUP(F2245,'11 лет'!$C$5:$D$79,2),IF((C2245=12),VLOOKUP(F2245,'12 лет'!$C$5:$D$79,2),IF((C2245=13),VLOOKUP(F2245,'13 лет'!$C$5:$D$79,2),IF((C2245=14),VLOOKUP(F2245,'14 лет'!$C$5:$D$79,2),IF((C2245=15),VLOOKUP(F2245,'15 лет'!$C$5:$D$79,2),IF((C2245=16),VLOOKUP(F2245,'16 лет'!$C$5:$D$79,2),IF((C2245=17),VLOOKUP(F2245,'17 лет'!$C$5:$D$79,2))))))))))))</f>
        <v>0</v>
      </c>
      <c r="H2245" s="28"/>
      <c r="I2245" s="17">
        <f>IF((C2245&lt;=7),VLOOKUP(H2245,'7 лет'!$E$5:$F$79,2),IF((C2245=8),VLOOKUP(H2245,'8 лет'!$E$5:$F$79,2),IF((C2245=9),VLOOKUP(H2245,'9 лет'!$E$5:$F$79,2),IF((C2245=10),VLOOKUP(H2245,'10 лет'!$E$5:$F$79,2),IF((C2245=11),VLOOKUP(H2245,'11 лет'!$E$5:$F$79,2),IF((C2245=12),VLOOKUP(H2245,'12 лет'!$E$5:$F$79,2),IF((C2245=13),VLOOKUP(H2245,'13 лет'!$E$5:$F$79,2),IF((C2245=14),VLOOKUP(H2245,'14 лет'!$E$5:$F$79,2),IF((C2245=15),VLOOKUP(H2245,'15 лет'!$E$5:$F$79,2),IF((C2245=16),VLOOKUP(H2245,'16 лет'!$E$5:$F$79,2),IF((C2245=17),VLOOKUP(H2245,'17 лет'!$E$5:$F$79,2))))))))))))</f>
        <v>0</v>
      </c>
      <c r="J2245" s="28"/>
      <c r="K2245" s="17">
        <f>IF((C2245&lt;=7),VLOOKUP(J2245,'7 лет'!$G$5:$H$79,2),IF((C2245=8),VLOOKUP(J2245,'8 лет'!$G$5:$H$79,2),IF((C2245=9),VLOOKUP(J2245,'9 лет'!$G$5:$H$79,2),IF((C2245=10),VLOOKUP(J2245,'10 лет'!$G$5:$H$79,2),IF((C2245=11),VLOOKUP(J2245,'11 лет'!$G$5:$H$79,2),IF((C2245=12),VLOOKUP(J2245,'12 лет'!$G$5:$H$79,2),IF((C2245=13),VLOOKUP(J2245,'13 лет'!$G$5:$H$79,2),IF((C2245=14),VLOOKUP(J2245,'14 лет'!$G$5:$H$79,2),IF(C2245&gt;=15,"0")))))))))</f>
        <v>0</v>
      </c>
      <c r="L2245" s="28"/>
      <c r="M2245" s="17" t="str">
        <f>IF((C2245=12),VLOOKUP(L2245,'12 лет'!$I$5:$J$81,2),IF((C2245=13),VLOOKUP(L2245,'13 лет'!$I$5:$J$81,2),IF((C2245=14),VLOOKUP(L2245,'14 лет'!$I$5:$J$80,2),IF((C2245=15),VLOOKUP(L2245,'15 лет'!$G$5:$H$82,2),IF((C2245=16),VLOOKUP(L2245,'16 лет'!$G$5:$H$81,2),IF((C2245=17),VLOOKUP(L2245,'17 лет'!$G$5:$H$81,2),IF(C2245&lt;12,"0")))))))</f>
        <v>0</v>
      </c>
      <c r="N2245" s="28"/>
      <c r="O2245" s="17" t="str">
        <f>IF((C2245=15),VLOOKUP(N2245,'15 лет'!$I$5:$J$100,2),IF((C2245=16),VLOOKUP(N2245,'16 лет'!$I$5:$J$94,2),IF((C2245=17),VLOOKUP(N2245,'17 лет'!$I$5:$J$97,2),IF(C2245&lt;15,"0"))))</f>
        <v>0</v>
      </c>
      <c r="P2245" s="11"/>
      <c r="Q2245" s="17">
        <f>IF((C2245&lt;=7),VLOOKUP(P2245,'7 лет'!$I$5:$J$79,2),IF((C2245=8),VLOOKUP(P2245,'8 лет'!$I$5:$J$79,2),IF((C2245=9),VLOOKUP(P2245,'9 лет'!$I$5:$J$79,2),IF((C2245=10),VLOOKUP(P2245,'10 лет'!$I$5:$J$79,2),IF((C2245=11),VLOOKUP(P2245,'11 лет'!$I$5:$J$79,2),IF((C2245=12),VLOOKUP(P2245,'12 лет'!$K$5:$L$79,2),IF((C2245=13),VLOOKUP(P2245,'13 лет'!$K$5:$L$79,2),IF((C2245=14),VLOOKUP(P2245,'14 лет'!$K$5:$L$79,2),IF((C2245=15),VLOOKUP(P2245,'15 лет'!$K$5:$L$79,2),IF((C2245=16),VLOOKUP(P2245,'16 лет'!$K$5:$L$79,2),IF((C2245=17),VLOOKUP(P2245,'17 лет'!$K$5:$L$79,2),)))))))))))</f>
        <v>50</v>
      </c>
      <c r="R2245" s="28"/>
      <c r="S2245" s="17">
        <f>IF((C2245&lt;=7),VLOOKUP(R2245,'7 лет'!$K$5:$L$79,2),IF((C2245=8),VLOOKUP(R2245,'8 лет'!$K$5:$L$79,2),IF((C2245=9),VLOOKUP(R2245,'9 лет'!$K$5:$L$79,2),IF((C2245=10),VLOOKUP(R2245,'10 лет'!$K$5:$L$79,2),IF((C2245=11),VLOOKUP(R2245,'11 лет'!$K$5:$L$79,2),IF((C2245=12),VLOOKUP(R2245,'12 лет'!$M$5:$N$79,2),IF((C2245=13),VLOOKUP(R2245,'13 лет'!$M$5:$N$79,2),IF((C2245=14),VLOOKUP(R2245,'14 лет'!$M$5:$N$79,2),IF((C2245=15),VLOOKUP(R2245,'15 лет'!$M$5:$N$79,2),IF((C2245=16),VLOOKUP(R2245,'16 лет'!$M$5:$N$79,2),IF((C2245=17),VLOOKUP(R2245,'17 лет'!$M$5:$N$79,2))))))))))))</f>
        <v>0</v>
      </c>
      <c r="T2245" s="34">
        <f t="shared" ref="T2245:T2250" si="106">SUM(E2245+G2245+I2245+K2245+M2245+O2245+Q2245+S2245)</f>
        <v>50</v>
      </c>
      <c r="U2245" s="4">
        <f>'Личное первенство юноши'!U331</f>
        <v>7</v>
      </c>
      <c r="V2245" s="119">
        <f ca="1">'Командный зачет'!G63</f>
        <v>2</v>
      </c>
      <c r="W2245" s="110">
        <f ca="1">SUM(V2245*2)</f>
        <v>4</v>
      </c>
      <c r="X2245" t="str">
        <f>P2240</f>
        <v>Субъект РФ 54</v>
      </c>
    </row>
    <row r="2246" spans="1:24" ht="18.75">
      <c r="A2246" s="28">
        <v>2</v>
      </c>
      <c r="B2246" s="79"/>
      <c r="C2246" s="28"/>
      <c r="D2246" s="28"/>
      <c r="E2246" s="17">
        <f>IF((C2246&lt;=7),VLOOKUP(D2246,'7 лет'!$A$5:$B$78,2),IF((C2246=8),VLOOKUP(D2246,'8 лет'!$A$5:$B$78,2),IF((C2246=9),VLOOKUP(D2246,'9 лет'!$A$5:$B$78,2),IF((C2246=10),VLOOKUP(D2246,'10 лет'!$A$5:$B$78,2),IF((C2246=11),VLOOKUP(D2246,'11 лет'!$A$5:$B$78,2),IF((C2246=12),VLOOKUP(D2246,'12 лет'!$A$5:$B$78,2),IF((C2246=13),VLOOKUP(D2246,'13 лет'!$A$5:$B$78,2),IF((C2246=14),VLOOKUP(D2246,'14 лет'!$A$5:$B$78,2),IF((C2246=15),VLOOKUP(D2246,'15 лет'!$A$5:$B$78,2),IF((C2246=16),VLOOKUP(D2246,'16 лет'!$A$5:$B$78,2),IF((C2246=17),VLOOKUP(D2246,'17 лет'!$A$5:$B$78,2))))))))))))</f>
        <v>0</v>
      </c>
      <c r="F2246" s="28"/>
      <c r="G2246" s="17">
        <f>IF((C2246&lt;=7),VLOOKUP(F2246,'7 лет'!$C$5:$D$79,2),IF((C2246=8),VLOOKUP(F2246,'8 лет'!$C$5:$D$79,2),IF((C2246=9),VLOOKUP(F2246,'9 лет'!$C$5:$D$79,2),IF((C2246=10),VLOOKUP(F2246,'10 лет'!$C$5:$D$79,2),IF((C2246=11),VLOOKUP(F2246,'11 лет'!$C$5:$D$79,2),IF((C2246=12),VLOOKUP(F2246,'12 лет'!$C$5:$D$79,2),IF((C2246=13),VLOOKUP(F2246,'13 лет'!$C$5:$D$79,2),IF((C2246=14),VLOOKUP(F2246,'14 лет'!$C$5:$D$79,2),IF((C2246=15),VLOOKUP(F2246,'15 лет'!$C$5:$D$79,2),IF((C2246=16),VLOOKUP(F2246,'16 лет'!$C$5:$D$79,2),IF((C2246=17),VLOOKUP(F2246,'17 лет'!$C$5:$D$79,2))))))))))))</f>
        <v>0</v>
      </c>
      <c r="H2246" s="28"/>
      <c r="I2246" s="17">
        <f>IF((C2246&lt;=7),VLOOKUP(H2246,'7 лет'!$E$5:$F$79,2),IF((C2246=8),VLOOKUP(H2246,'8 лет'!$E$5:$F$79,2),IF((C2246=9),VLOOKUP(H2246,'9 лет'!$E$5:$F$79,2),IF((C2246=10),VLOOKUP(H2246,'10 лет'!$E$5:$F$79,2),IF((C2246=11),VLOOKUP(H2246,'11 лет'!$E$5:$F$79,2),IF((C2246=12),VLOOKUP(H2246,'12 лет'!$E$5:$F$79,2),IF((C2246=13),VLOOKUP(H2246,'13 лет'!$E$5:$F$79,2),IF((C2246=14),VLOOKUP(H2246,'14 лет'!$E$5:$F$79,2),IF((C2246=15),VLOOKUP(H2246,'15 лет'!$E$5:$F$79,2),IF((C2246=16),VLOOKUP(H2246,'16 лет'!$E$5:$F$79,2),IF((C2246=17),VLOOKUP(H2246,'17 лет'!$E$5:$F$79,2))))))))))))</f>
        <v>0</v>
      </c>
      <c r="J2246" s="28"/>
      <c r="K2246" s="17">
        <f>IF((C2246&lt;=7),VLOOKUP(J2246,'7 лет'!$G$5:$H$79,2),IF((C2246=8),VLOOKUP(J2246,'8 лет'!$G$5:$H$79,2),IF((C2246=9),VLOOKUP(J2246,'9 лет'!$G$5:$H$79,2),IF((C2246=10),VLOOKUP(J2246,'10 лет'!$G$5:$H$79,2),IF((C2246=11),VLOOKUP(J2246,'11 лет'!$G$5:$H$79,2),IF((C2246=12),VLOOKUP(J2246,'12 лет'!$G$5:$H$79,2),IF((C2246=13),VLOOKUP(J2246,'13 лет'!$G$5:$H$79,2),IF((C2246=14),VLOOKUP(J2246,'14 лет'!$G$5:$H$79,2),IF(C2246&gt;=15,"0")))))))))</f>
        <v>0</v>
      </c>
      <c r="L2246" s="28"/>
      <c r="M2246" s="17" t="str">
        <f>IF((C2246=12),VLOOKUP(L2246,'12 лет'!$I$5:$J$81,2),IF((C2246=13),VLOOKUP(L2246,'13 лет'!$I$5:$J$81,2),IF((C2246=14),VLOOKUP(L2246,'14 лет'!$I$5:$J$80,2),IF((C2246=15),VLOOKUP(L2246,'15 лет'!$G$5:$H$82,2),IF((C2246=16),VLOOKUP(L2246,'16 лет'!$G$5:$H$81,2),IF((C2246=17),VLOOKUP(L2246,'17 лет'!$G$5:$H$81,2),IF(C2246&lt;12,"0")))))))</f>
        <v>0</v>
      </c>
      <c r="N2246" s="28"/>
      <c r="O2246" s="17" t="str">
        <f>IF((C2246=15),VLOOKUP(N2246,'15 лет'!$I$5:$J$100,2),IF((C2246=16),VLOOKUP(N2246,'16 лет'!$I$5:$J$94,2),IF((C2246=17),VLOOKUP(N2246,'17 лет'!$I$5:$J$97,2),IF(C2246&lt;15,"0"))))</f>
        <v>0</v>
      </c>
      <c r="P2246" s="11"/>
      <c r="Q2246" s="17">
        <f>IF((C2246&lt;=7),VLOOKUP(P2246,'7 лет'!$I$5:$J$79,2),IF((C2246=8),VLOOKUP(P2246,'8 лет'!$I$5:$J$79,2),IF((C2246=9),VLOOKUP(P2246,'9 лет'!$I$5:$J$79,2),IF((C2246=10),VLOOKUP(P2246,'10 лет'!$I$5:$J$79,2),IF((C2246=11),VLOOKUP(P2246,'11 лет'!$I$5:$J$79,2),IF((C2246=12),VLOOKUP(P2246,'12 лет'!$K$5:$L$79,2),IF((C2246=13),VLOOKUP(P2246,'13 лет'!$K$5:$L$79,2),IF((C2246=14),VLOOKUP(P2246,'14 лет'!$K$5:$L$79,2),IF((C2246=15),VLOOKUP(P2246,'15 лет'!$K$5:$L$79,2),IF((C2246=16),VLOOKUP(P2246,'16 лет'!$K$5:$L$79,2),IF((C2246=17),VLOOKUP(P2246,'17 лет'!$K$5:$L$79,2),)))))))))))</f>
        <v>50</v>
      </c>
      <c r="R2246" s="28"/>
      <c r="S2246" s="17">
        <f>IF((C2246&lt;=7),VLOOKUP(R2246,'7 лет'!$K$5:$L$79,2),IF((C2246=8),VLOOKUP(R2246,'8 лет'!$K$5:$L$79,2),IF((C2246=9),VLOOKUP(R2246,'9 лет'!$K$5:$L$79,2),IF((C2246=10),VLOOKUP(R2246,'10 лет'!$K$5:$L$79,2),IF((C2246=11),VLOOKUP(R2246,'11 лет'!$K$5:$L$79,2),IF((C2246=12),VLOOKUP(R2246,'12 лет'!$M$5:$N$79,2),IF((C2246=13),VLOOKUP(R2246,'13 лет'!$M$5:$N$79,2),IF((C2246=14),VLOOKUP(R2246,'14 лет'!$M$5:$N$79,2),IF((C2246=15),VLOOKUP(R2246,'15 лет'!$M$5:$N$79,2),IF((C2246=16),VLOOKUP(R2246,'16 лет'!$M$5:$N$79,2),IF((C2246=17),VLOOKUP(R2246,'17 лет'!$M$5:$N$79,2))))))))))))</f>
        <v>0</v>
      </c>
      <c r="T2246" s="34">
        <f t="shared" si="106"/>
        <v>50</v>
      </c>
      <c r="U2246" s="4">
        <f>'Личное первенство юноши'!U332</f>
        <v>7</v>
      </c>
      <c r="V2246" s="120"/>
      <c r="W2246" s="111"/>
      <c r="X2246" t="str">
        <f>P2240</f>
        <v>Субъект РФ 54</v>
      </c>
    </row>
    <row r="2247" spans="1:24" ht="18.75">
      <c r="A2247" s="28">
        <v>3</v>
      </c>
      <c r="B2247" s="79"/>
      <c r="C2247" s="28"/>
      <c r="D2247" s="28"/>
      <c r="E2247" s="17">
        <f>IF((C2247&lt;=7),VLOOKUP(D2247,'7 лет'!$A$5:$B$78,2),IF((C2247=8),VLOOKUP(D2247,'8 лет'!$A$5:$B$78,2),IF((C2247=9),VLOOKUP(D2247,'9 лет'!$A$5:$B$78,2),IF((C2247=10),VLOOKUP(D2247,'10 лет'!$A$5:$B$78,2),IF((C2247=11),VLOOKUP(D2247,'11 лет'!$A$5:$B$78,2),IF((C2247=12),VLOOKUP(D2247,'12 лет'!$A$5:$B$78,2),IF((C2247=13),VLOOKUP(D2247,'13 лет'!$A$5:$B$78,2),IF((C2247=14),VLOOKUP(D2247,'14 лет'!$A$5:$B$78,2),IF((C2247=15),VLOOKUP(D2247,'15 лет'!$A$5:$B$78,2),IF((C2247=16),VLOOKUP(D2247,'16 лет'!$A$5:$B$78,2),IF((C2247=17),VLOOKUP(D2247,'17 лет'!$A$5:$B$78,2))))))))))))</f>
        <v>0</v>
      </c>
      <c r="F2247" s="28"/>
      <c r="G2247" s="17">
        <f>IF((C2247&lt;=7),VLOOKUP(F2247,'7 лет'!$C$5:$D$79,2),IF((C2247=8),VLOOKUP(F2247,'8 лет'!$C$5:$D$79,2),IF((C2247=9),VLOOKUP(F2247,'9 лет'!$C$5:$D$79,2),IF((C2247=10),VLOOKUP(F2247,'10 лет'!$C$5:$D$79,2),IF((C2247=11),VLOOKUP(F2247,'11 лет'!$C$5:$D$79,2),IF((C2247=12),VLOOKUP(F2247,'12 лет'!$C$5:$D$79,2),IF((C2247=13),VLOOKUP(F2247,'13 лет'!$C$5:$D$79,2),IF((C2247=14),VLOOKUP(F2247,'14 лет'!$C$5:$D$79,2),IF((C2247=15),VLOOKUP(F2247,'15 лет'!$C$5:$D$79,2),IF((C2247=16),VLOOKUP(F2247,'16 лет'!$C$5:$D$79,2),IF((C2247=17),VLOOKUP(F2247,'17 лет'!$C$5:$D$79,2))))))))))))</f>
        <v>0</v>
      </c>
      <c r="H2247" s="28"/>
      <c r="I2247" s="17">
        <f>IF((C2247&lt;=7),VLOOKUP(H2247,'7 лет'!$E$5:$F$79,2),IF((C2247=8),VLOOKUP(H2247,'8 лет'!$E$5:$F$79,2),IF((C2247=9),VLOOKUP(H2247,'9 лет'!$E$5:$F$79,2),IF((C2247=10),VLOOKUP(H2247,'10 лет'!$E$5:$F$79,2),IF((C2247=11),VLOOKUP(H2247,'11 лет'!$E$5:$F$79,2),IF((C2247=12),VLOOKUP(H2247,'12 лет'!$E$5:$F$79,2),IF((C2247=13),VLOOKUP(H2247,'13 лет'!$E$5:$F$79,2),IF((C2247=14),VLOOKUP(H2247,'14 лет'!$E$5:$F$79,2),IF((C2247=15),VLOOKUP(H2247,'15 лет'!$E$5:$F$79,2),IF((C2247=16),VLOOKUP(H2247,'16 лет'!$E$5:$F$79,2),IF((C2247=17),VLOOKUP(H2247,'17 лет'!$E$5:$F$79,2))))))))))))</f>
        <v>0</v>
      </c>
      <c r="J2247" s="28"/>
      <c r="K2247" s="17">
        <f>IF((C2247&lt;=7),VLOOKUP(J2247,'7 лет'!$G$5:$H$79,2),IF((C2247=8),VLOOKUP(J2247,'8 лет'!$G$5:$H$79,2),IF((C2247=9),VLOOKUP(J2247,'9 лет'!$G$5:$H$79,2),IF((C2247=10),VLOOKUP(J2247,'10 лет'!$G$5:$H$79,2),IF((C2247=11),VLOOKUP(J2247,'11 лет'!$G$5:$H$79,2),IF((C2247=12),VLOOKUP(J2247,'12 лет'!$G$5:$H$79,2),IF((C2247=13),VLOOKUP(J2247,'13 лет'!$G$5:$H$79,2),IF((C2247=14),VLOOKUP(J2247,'14 лет'!$G$5:$H$79,2),IF(C2247&gt;=15,"0")))))))))</f>
        <v>0</v>
      </c>
      <c r="L2247" s="28"/>
      <c r="M2247" s="17" t="str">
        <f>IF((C2247=12),VLOOKUP(L2247,'12 лет'!$I$5:$J$81,2),IF((C2247=13),VLOOKUP(L2247,'13 лет'!$I$5:$J$81,2),IF((C2247=14),VLOOKUP(L2247,'14 лет'!$I$5:$J$80,2),IF((C2247=15),VLOOKUP(L2247,'15 лет'!$G$5:$H$82,2),IF((C2247=16),VLOOKUP(L2247,'16 лет'!$G$5:$H$81,2),IF((C2247=17),VLOOKUP(L2247,'17 лет'!$G$5:$H$81,2),IF(C2247&lt;12,"0")))))))</f>
        <v>0</v>
      </c>
      <c r="N2247" s="28"/>
      <c r="O2247" s="17" t="str">
        <f>IF((C2247=15),VLOOKUP(N2247,'15 лет'!$I$5:$J$100,2),IF((C2247=16),VLOOKUP(N2247,'16 лет'!$I$5:$J$94,2),IF((C2247=17),VLOOKUP(N2247,'17 лет'!$I$5:$J$97,2),IF(C2247&lt;15,"0"))))</f>
        <v>0</v>
      </c>
      <c r="P2247" s="11"/>
      <c r="Q2247" s="17">
        <f>IF((C2247&lt;=7),VLOOKUP(P2247,'7 лет'!$I$5:$J$79,2),IF((C2247=8),VLOOKUP(P2247,'8 лет'!$I$5:$J$79,2),IF((C2247=9),VLOOKUP(P2247,'9 лет'!$I$5:$J$79,2),IF((C2247=10),VLOOKUP(P2247,'10 лет'!$I$5:$J$79,2),IF((C2247=11),VLOOKUP(P2247,'11 лет'!$I$5:$J$79,2),IF((C2247=12),VLOOKUP(P2247,'12 лет'!$K$5:$L$79,2),IF((C2247=13),VLOOKUP(P2247,'13 лет'!$K$5:$L$79,2),IF((C2247=14),VLOOKUP(P2247,'14 лет'!$K$5:$L$79,2),IF((C2247=15),VLOOKUP(P2247,'15 лет'!$K$5:$L$79,2),IF((C2247=16),VLOOKUP(P2247,'16 лет'!$K$5:$L$79,2),IF((C2247=17),VLOOKUP(P2247,'17 лет'!$K$5:$L$79,2),)))))))))))</f>
        <v>50</v>
      </c>
      <c r="R2247" s="28"/>
      <c r="S2247" s="17">
        <f>IF((C2247&lt;=7),VLOOKUP(R2247,'7 лет'!$K$5:$L$79,2),IF((C2247=8),VLOOKUP(R2247,'8 лет'!$K$5:$L$79,2),IF((C2247=9),VLOOKUP(R2247,'9 лет'!$K$5:$L$79,2),IF((C2247=10),VLOOKUP(R2247,'10 лет'!$K$5:$L$79,2),IF((C2247=11),VLOOKUP(R2247,'11 лет'!$K$5:$L$79,2),IF((C2247=12),VLOOKUP(R2247,'12 лет'!$M$5:$N$79,2),IF((C2247=13),VLOOKUP(R2247,'13 лет'!$M$5:$N$79,2),IF((C2247=14),VLOOKUP(R2247,'14 лет'!$M$5:$N$79,2),IF((C2247=15),VLOOKUP(R2247,'15 лет'!$M$5:$N$79,2),IF((C2247=16),VLOOKUP(R2247,'16 лет'!$M$5:$N$79,2),IF((C2247=17),VLOOKUP(R2247,'17 лет'!$M$5:$N$79,2))))))))))))</f>
        <v>0</v>
      </c>
      <c r="T2247" s="34">
        <f t="shared" si="106"/>
        <v>50</v>
      </c>
      <c r="U2247" s="4">
        <f>'Личное первенство юноши'!U333</f>
        <v>7</v>
      </c>
      <c r="V2247" s="120"/>
      <c r="W2247" s="111"/>
      <c r="X2247" t="str">
        <f>P2240</f>
        <v>Субъект РФ 54</v>
      </c>
    </row>
    <row r="2248" spans="1:24" ht="18.75">
      <c r="A2248" s="28">
        <v>4</v>
      </c>
      <c r="B2248" s="79"/>
      <c r="C2248" s="28"/>
      <c r="D2248" s="28"/>
      <c r="E2248" s="17">
        <f>IF((C2248&lt;=7),VLOOKUP(D2248,'7 лет'!$A$5:$B$78,2),IF((C2248=8),VLOOKUP(D2248,'8 лет'!$A$5:$B$78,2),IF((C2248=9),VLOOKUP(D2248,'9 лет'!$A$5:$B$78,2),IF((C2248=10),VLOOKUP(D2248,'10 лет'!$A$5:$B$78,2),IF((C2248=11),VLOOKUP(D2248,'11 лет'!$A$5:$B$78,2),IF((C2248=12),VLOOKUP(D2248,'12 лет'!$A$5:$B$78,2),IF((C2248=13),VLOOKUP(D2248,'13 лет'!$A$5:$B$78,2),IF((C2248=14),VLOOKUP(D2248,'14 лет'!$A$5:$B$78,2),IF((C2248=15),VLOOKUP(D2248,'15 лет'!$A$5:$B$78,2),IF((C2248=16),VLOOKUP(D2248,'16 лет'!$A$5:$B$78,2),IF((C2248=17),VLOOKUP(D2248,'17 лет'!$A$5:$B$78,2))))))))))))</f>
        <v>0</v>
      </c>
      <c r="F2248" s="28"/>
      <c r="G2248" s="17">
        <f>IF((C2248&lt;=7),VLOOKUP(F2248,'7 лет'!$C$5:$D$79,2),IF((C2248=8),VLOOKUP(F2248,'8 лет'!$C$5:$D$79,2),IF((C2248=9),VLOOKUP(F2248,'9 лет'!$C$5:$D$79,2),IF((C2248=10),VLOOKUP(F2248,'10 лет'!$C$5:$D$79,2),IF((C2248=11),VLOOKUP(F2248,'11 лет'!$C$5:$D$79,2),IF((C2248=12),VLOOKUP(F2248,'12 лет'!$C$5:$D$79,2),IF((C2248=13),VLOOKUP(F2248,'13 лет'!$C$5:$D$79,2),IF((C2248=14),VLOOKUP(F2248,'14 лет'!$C$5:$D$79,2),IF((C2248=15),VLOOKUP(F2248,'15 лет'!$C$5:$D$79,2),IF((C2248=16),VLOOKUP(F2248,'16 лет'!$C$5:$D$79,2),IF((C2248=17),VLOOKUP(F2248,'17 лет'!$C$5:$D$79,2))))))))))))</f>
        <v>0</v>
      </c>
      <c r="H2248" s="28"/>
      <c r="I2248" s="17">
        <f>IF((C2248&lt;=7),VLOOKUP(H2248,'7 лет'!$E$5:$F$79,2),IF((C2248=8),VLOOKUP(H2248,'8 лет'!$E$5:$F$79,2),IF((C2248=9),VLOOKUP(H2248,'9 лет'!$E$5:$F$79,2),IF((C2248=10),VLOOKUP(H2248,'10 лет'!$E$5:$F$79,2),IF((C2248=11),VLOOKUP(H2248,'11 лет'!$E$5:$F$79,2),IF((C2248=12),VLOOKUP(H2248,'12 лет'!$E$5:$F$79,2),IF((C2248=13),VLOOKUP(H2248,'13 лет'!$E$5:$F$79,2),IF((C2248=14),VLOOKUP(H2248,'14 лет'!$E$5:$F$79,2),IF((C2248=15),VLOOKUP(H2248,'15 лет'!$E$5:$F$79,2),IF((C2248=16),VLOOKUP(H2248,'16 лет'!$E$5:$F$79,2),IF((C2248=17),VLOOKUP(H2248,'17 лет'!$E$5:$F$79,2))))))))))))</f>
        <v>0</v>
      </c>
      <c r="J2248" s="28"/>
      <c r="K2248" s="17">
        <f>IF((C2248&lt;=7),VLOOKUP(J2248,'7 лет'!$G$5:$H$79,2),IF((C2248=8),VLOOKUP(J2248,'8 лет'!$G$5:$H$79,2),IF((C2248=9),VLOOKUP(J2248,'9 лет'!$G$5:$H$79,2),IF((C2248=10),VLOOKUP(J2248,'10 лет'!$G$5:$H$79,2),IF((C2248=11),VLOOKUP(J2248,'11 лет'!$G$5:$H$79,2),IF((C2248=12),VLOOKUP(J2248,'12 лет'!$G$5:$H$79,2),IF((C2248=13),VLOOKUP(J2248,'13 лет'!$G$5:$H$79,2),IF((C2248=14),VLOOKUP(J2248,'14 лет'!$G$5:$H$79,2),IF(C2248&gt;=15,"0")))))))))</f>
        <v>0</v>
      </c>
      <c r="L2248" s="28"/>
      <c r="M2248" s="17" t="str">
        <f>IF((C2248=12),VLOOKUP(L2248,'12 лет'!$I$5:$J$81,2),IF((C2248=13),VLOOKUP(L2248,'13 лет'!$I$5:$J$81,2),IF((C2248=14),VLOOKUP(L2248,'14 лет'!$I$5:$J$80,2),IF((C2248=15),VLOOKUP(L2248,'15 лет'!$G$5:$H$82,2),IF((C2248=16),VLOOKUP(L2248,'16 лет'!$G$5:$H$81,2),IF((C2248=17),VLOOKUP(L2248,'17 лет'!$G$5:$H$81,2),IF(C2248&lt;12,"0")))))))</f>
        <v>0</v>
      </c>
      <c r="N2248" s="28"/>
      <c r="O2248" s="17" t="str">
        <f>IF((C2248=15),VLOOKUP(N2248,'15 лет'!$I$5:$J$100,2),IF((C2248=16),VLOOKUP(N2248,'16 лет'!$I$5:$J$94,2),IF((C2248=17),VLOOKUP(N2248,'17 лет'!$I$5:$J$97,2),IF(C2248&lt;15,"0"))))</f>
        <v>0</v>
      </c>
      <c r="P2248" s="11"/>
      <c r="Q2248" s="17">
        <f>IF((C2248&lt;=7),VLOOKUP(P2248,'7 лет'!$I$5:$J$79,2),IF((C2248=8),VLOOKUP(P2248,'8 лет'!$I$5:$J$79,2),IF((C2248=9),VLOOKUP(P2248,'9 лет'!$I$5:$J$79,2),IF((C2248=10),VLOOKUP(P2248,'10 лет'!$I$5:$J$79,2),IF((C2248=11),VLOOKUP(P2248,'11 лет'!$I$5:$J$79,2),IF((C2248=12),VLOOKUP(P2248,'12 лет'!$K$5:$L$79,2),IF((C2248=13),VLOOKUP(P2248,'13 лет'!$K$5:$L$79,2),IF((C2248=14),VLOOKUP(P2248,'14 лет'!$K$5:$L$79,2),IF((C2248=15),VLOOKUP(P2248,'15 лет'!$K$5:$L$79,2),IF((C2248=16),VLOOKUP(P2248,'16 лет'!$K$5:$L$79,2),IF((C2248=17),VLOOKUP(P2248,'17 лет'!$K$5:$L$79,2),)))))))))))</f>
        <v>50</v>
      </c>
      <c r="R2248" s="28"/>
      <c r="S2248" s="17">
        <f>IF((C2248&lt;=7),VLOOKUP(R2248,'7 лет'!$K$5:$L$79,2),IF((C2248=8),VLOOKUP(R2248,'8 лет'!$K$5:$L$79,2),IF((C2248=9),VLOOKUP(R2248,'9 лет'!$K$5:$L$79,2),IF((C2248=10),VLOOKUP(R2248,'10 лет'!$K$5:$L$79,2),IF((C2248=11),VLOOKUP(R2248,'11 лет'!$K$5:$L$79,2),IF((C2248=12),VLOOKUP(R2248,'12 лет'!$M$5:$N$79,2),IF((C2248=13),VLOOKUP(R2248,'13 лет'!$M$5:$N$79,2),IF((C2248=14),VLOOKUP(R2248,'14 лет'!$M$5:$N$79,2),IF((C2248=15),VLOOKUP(R2248,'15 лет'!$M$5:$N$79,2),IF((C2248=16),VLOOKUP(R2248,'16 лет'!$M$5:$N$79,2),IF((C2248=17),VLOOKUP(R2248,'17 лет'!$M$5:$N$79,2))))))))))))</f>
        <v>0</v>
      </c>
      <c r="T2248" s="34">
        <f t="shared" si="106"/>
        <v>50</v>
      </c>
      <c r="U2248" s="4">
        <f>'Личное первенство юноши'!U334</f>
        <v>7</v>
      </c>
      <c r="V2248" s="120"/>
      <c r="W2248" s="111"/>
      <c r="X2248" t="str">
        <f>P2240</f>
        <v>Субъект РФ 54</v>
      </c>
    </row>
    <row r="2249" spans="1:24" ht="18.75">
      <c r="A2249" s="28">
        <v>5</v>
      </c>
      <c r="B2249" s="79"/>
      <c r="C2249" s="30"/>
      <c r="D2249" s="28"/>
      <c r="E2249" s="17">
        <f>IF((C2249&lt;=7),VLOOKUP(D2249,'7 лет'!$A$5:$B$78,2),IF((C2249=8),VLOOKUP(D2249,'8 лет'!$A$5:$B$78,2),IF((C2249=9),VLOOKUP(D2249,'9 лет'!$A$5:$B$78,2),IF((C2249=10),VLOOKUP(D2249,'10 лет'!$A$5:$B$78,2),IF((C2249=11),VLOOKUP(D2249,'11 лет'!$A$5:$B$78,2),IF((C2249=12),VLOOKUP(D2249,'12 лет'!$A$5:$B$78,2),IF((C2249=13),VLOOKUP(D2249,'13 лет'!$A$5:$B$78,2),IF((C2249=14),VLOOKUP(D2249,'14 лет'!$A$5:$B$78,2),IF((C2249=15),VLOOKUP(D2249,'15 лет'!$A$5:$B$78,2),IF((C2249=16),VLOOKUP(D2249,'16 лет'!$A$5:$B$78,2),IF((C2249=17),VLOOKUP(D2249,'17 лет'!$A$5:$B$78,2))))))))))))</f>
        <v>0</v>
      </c>
      <c r="F2249" s="28"/>
      <c r="G2249" s="17">
        <f>IF((C2249&lt;=7),VLOOKUP(F2249,'7 лет'!$C$5:$D$79,2),IF((C2249=8),VLOOKUP(F2249,'8 лет'!$C$5:$D$79,2),IF((C2249=9),VLOOKUP(F2249,'9 лет'!$C$5:$D$79,2),IF((C2249=10),VLOOKUP(F2249,'10 лет'!$C$5:$D$79,2),IF((C2249=11),VLOOKUP(F2249,'11 лет'!$C$5:$D$79,2),IF((C2249=12),VLOOKUP(F2249,'12 лет'!$C$5:$D$79,2),IF((C2249=13),VLOOKUP(F2249,'13 лет'!$C$5:$D$79,2),IF((C2249=14),VLOOKUP(F2249,'14 лет'!$C$5:$D$79,2),IF((C2249=15),VLOOKUP(F2249,'15 лет'!$C$5:$D$79,2),IF((C2249=16),VLOOKUP(F2249,'16 лет'!$C$5:$D$79,2),IF((C2249=17),VLOOKUP(F2249,'17 лет'!$C$5:$D$79,2))))))))))))</f>
        <v>0</v>
      </c>
      <c r="H2249" s="28"/>
      <c r="I2249" s="17">
        <f>IF((C2249&lt;=7),VLOOKUP(H2249,'7 лет'!$E$5:$F$79,2),IF((C2249=8),VLOOKUP(H2249,'8 лет'!$E$5:$F$79,2),IF((C2249=9),VLOOKUP(H2249,'9 лет'!$E$5:$F$79,2),IF((C2249=10),VLOOKUP(H2249,'10 лет'!$E$5:$F$79,2),IF((C2249=11),VLOOKUP(H2249,'11 лет'!$E$5:$F$79,2),IF((C2249=12),VLOOKUP(H2249,'12 лет'!$E$5:$F$79,2),IF((C2249=13),VLOOKUP(H2249,'13 лет'!$E$5:$F$79,2),IF((C2249=14),VLOOKUP(H2249,'14 лет'!$E$5:$F$79,2),IF((C2249=15),VLOOKUP(H2249,'15 лет'!$E$5:$F$79,2),IF((C2249=16),VLOOKUP(H2249,'16 лет'!$E$5:$F$79,2),IF((C2249=17),VLOOKUP(H2249,'17 лет'!$E$5:$F$79,2))))))))))))</f>
        <v>0</v>
      </c>
      <c r="J2249" s="28"/>
      <c r="K2249" s="17">
        <f>IF((C2249&lt;=7),VLOOKUP(J2249,'7 лет'!$G$5:$H$79,2),IF((C2249=8),VLOOKUP(J2249,'8 лет'!$G$5:$H$79,2),IF((C2249=9),VLOOKUP(J2249,'9 лет'!$G$5:$H$79,2),IF((C2249=10),VLOOKUP(J2249,'10 лет'!$G$5:$H$79,2),IF((C2249=11),VLOOKUP(J2249,'11 лет'!$G$5:$H$79,2),IF((C2249=12),VLOOKUP(J2249,'12 лет'!$G$5:$H$79,2),IF((C2249=13),VLOOKUP(J2249,'13 лет'!$G$5:$H$79,2),IF((C2249=14),VLOOKUP(J2249,'14 лет'!$G$5:$H$79,2),IF(C2249&gt;=15,"0")))))))))</f>
        <v>0</v>
      </c>
      <c r="L2249" s="28"/>
      <c r="M2249" s="17" t="str">
        <f>IF((C2249=12),VLOOKUP(L2249,'12 лет'!$I$5:$J$81,2),IF((C2249=13),VLOOKUP(L2249,'13 лет'!$I$5:$J$81,2),IF((C2249=14),VLOOKUP(L2249,'14 лет'!$I$5:$J$80,2),IF((C2249=15),VLOOKUP(L2249,'15 лет'!$G$5:$H$82,2),IF((C2249=16),VLOOKUP(L2249,'16 лет'!$G$5:$H$81,2),IF((C2249=17),VLOOKUP(L2249,'17 лет'!$G$5:$H$81,2),IF(C2249&lt;12,"0")))))))</f>
        <v>0</v>
      </c>
      <c r="N2249" s="28"/>
      <c r="O2249" s="17" t="str">
        <f>IF((C2249=15),VLOOKUP(N2249,'15 лет'!$I$5:$J$100,2),IF((C2249=16),VLOOKUP(N2249,'16 лет'!$I$5:$J$94,2),IF((C2249=17),VLOOKUP(N2249,'17 лет'!$I$5:$J$97,2),IF(C2249&lt;15,"0"))))</f>
        <v>0</v>
      </c>
      <c r="P2249" s="11"/>
      <c r="Q2249" s="17">
        <f>IF((C2249&lt;=7),VLOOKUP(P2249,'7 лет'!$I$5:$J$79,2),IF((C2249=8),VLOOKUP(P2249,'8 лет'!$I$5:$J$79,2),IF((C2249=9),VLOOKUP(P2249,'9 лет'!$I$5:$J$79,2),IF((C2249=10),VLOOKUP(P2249,'10 лет'!$I$5:$J$79,2),IF((C2249=11),VLOOKUP(P2249,'11 лет'!$I$5:$J$79,2),IF((C2249=12),VLOOKUP(P2249,'12 лет'!$K$5:$L$79,2),IF((C2249=13),VLOOKUP(P2249,'13 лет'!$K$5:$L$79,2),IF((C2249=14),VLOOKUP(P2249,'14 лет'!$K$5:$L$79,2),IF((C2249=15),VLOOKUP(P2249,'15 лет'!$K$5:$L$79,2),IF((C2249=16),VLOOKUP(P2249,'16 лет'!$K$5:$L$79,2),IF((C2249=17),VLOOKUP(P2249,'17 лет'!$K$5:$L$79,2),)))))))))))</f>
        <v>50</v>
      </c>
      <c r="R2249" s="28"/>
      <c r="S2249" s="17">
        <f>IF((C2249&lt;=7),VLOOKUP(R2249,'7 лет'!$K$5:$L$79,2),IF((C2249=8),VLOOKUP(R2249,'8 лет'!$K$5:$L$79,2),IF((C2249=9),VLOOKUP(R2249,'9 лет'!$K$5:$L$79,2),IF((C2249=10),VLOOKUP(R2249,'10 лет'!$K$5:$L$79,2),IF((C2249=11),VLOOKUP(R2249,'11 лет'!$K$5:$L$79,2),IF((C2249=12),VLOOKUP(R2249,'12 лет'!$M$5:$N$79,2),IF((C2249=13),VLOOKUP(R2249,'13 лет'!$M$5:$N$79,2),IF((C2249=14),VLOOKUP(R2249,'14 лет'!$M$5:$N$79,2),IF((C2249=15),VLOOKUP(R2249,'15 лет'!$M$5:$N$79,2),IF((C2249=16),VLOOKUP(R2249,'16 лет'!$M$5:$N$79,2),IF((C2249=17),VLOOKUP(R2249,'17 лет'!$M$5:$N$79,2))))))))))))</f>
        <v>0</v>
      </c>
      <c r="T2249" s="34">
        <f t="shared" si="106"/>
        <v>50</v>
      </c>
      <c r="U2249" s="4">
        <f>'Личное первенство юноши'!U335</f>
        <v>7</v>
      </c>
      <c r="V2249" s="120"/>
      <c r="W2249" s="111"/>
      <c r="X2249" t="str">
        <f>P2240</f>
        <v>Субъект РФ 54</v>
      </c>
    </row>
    <row r="2250" spans="1:24" ht="18.75">
      <c r="A2250" s="28">
        <v>6</v>
      </c>
      <c r="B2250" s="79"/>
      <c r="C2250" s="30"/>
      <c r="D2250" s="28"/>
      <c r="E2250" s="17">
        <f>IF((C2250&lt;=7),VLOOKUP(D2250,'7 лет'!$A$5:$B$78,2),IF((C2250=8),VLOOKUP(D2250,'8 лет'!$A$5:$B$78,2),IF((C2250=9),VLOOKUP(D2250,'9 лет'!$A$5:$B$78,2),IF((C2250=10),VLOOKUP(D2250,'10 лет'!$A$5:$B$78,2),IF((C2250=11),VLOOKUP(D2250,'11 лет'!$A$5:$B$78,2),IF((C2250=12),VLOOKUP(D2250,'12 лет'!$A$5:$B$78,2),IF((C2250=13),VLOOKUP(D2250,'13 лет'!$A$5:$B$78,2),IF((C2250=14),VLOOKUP(D2250,'14 лет'!$A$5:$B$78,2),IF((C2250=15),VLOOKUP(D2250,'15 лет'!$A$5:$B$78,2),IF((C2250=16),VLOOKUP(D2250,'16 лет'!$A$5:$B$78,2),IF((C2250=17),VLOOKUP(D2250,'17 лет'!$A$5:$B$78,2))))))))))))</f>
        <v>0</v>
      </c>
      <c r="F2250" s="28"/>
      <c r="G2250" s="17">
        <f>IF((C2250&lt;=7),VLOOKUP(F2250,'7 лет'!$C$5:$D$79,2),IF((C2250=8),VLOOKUP(F2250,'8 лет'!$C$5:$D$79,2),IF((C2250=9),VLOOKUP(F2250,'9 лет'!$C$5:$D$79,2),IF((C2250=10),VLOOKUP(F2250,'10 лет'!$C$5:$D$79,2),IF((C2250=11),VLOOKUP(F2250,'11 лет'!$C$5:$D$79,2),IF((C2250=12),VLOOKUP(F2250,'12 лет'!$C$5:$D$79,2),IF((C2250=13),VLOOKUP(F2250,'13 лет'!$C$5:$D$79,2),IF((C2250=14),VLOOKUP(F2250,'14 лет'!$C$5:$D$79,2),IF((C2250=15),VLOOKUP(F2250,'15 лет'!$C$5:$D$79,2),IF((C2250=16),VLOOKUP(F2250,'16 лет'!$C$5:$D$79,2),IF((C2250=17),VLOOKUP(F2250,'17 лет'!$C$5:$D$79,2))))))))))))</f>
        <v>0</v>
      </c>
      <c r="H2250" s="28"/>
      <c r="I2250" s="17">
        <f>IF((C2250&lt;=7),VLOOKUP(H2250,'7 лет'!$E$5:$F$79,2),IF((C2250=8),VLOOKUP(H2250,'8 лет'!$E$5:$F$79,2),IF((C2250=9),VLOOKUP(H2250,'9 лет'!$E$5:$F$79,2),IF((C2250=10),VLOOKUP(H2250,'10 лет'!$E$5:$F$79,2),IF((C2250=11),VLOOKUP(H2250,'11 лет'!$E$5:$F$79,2),IF((C2250=12),VLOOKUP(H2250,'12 лет'!$E$5:$F$79,2),IF((C2250=13),VLOOKUP(H2250,'13 лет'!$E$5:$F$79,2),IF((C2250=14),VLOOKUP(H2250,'14 лет'!$E$5:$F$79,2),IF((C2250=15),VLOOKUP(H2250,'15 лет'!$E$5:$F$79,2),IF((C2250=16),VLOOKUP(H2250,'16 лет'!$E$5:$F$79,2),IF((C2250=17),VLOOKUP(H2250,'17 лет'!$E$5:$F$79,2))))))))))))</f>
        <v>0</v>
      </c>
      <c r="J2250" s="28"/>
      <c r="K2250" s="17">
        <f>IF((C2250&lt;=7),VLOOKUP(J2250,'7 лет'!$G$5:$H$79,2),IF((C2250=8),VLOOKUP(J2250,'8 лет'!$G$5:$H$79,2),IF((C2250=9),VLOOKUP(J2250,'9 лет'!$G$5:$H$79,2),IF((C2250=10),VLOOKUP(J2250,'10 лет'!$G$5:$H$79,2),IF((C2250=11),VLOOKUP(J2250,'11 лет'!$G$5:$H$79,2),IF((C2250=12),VLOOKUP(J2250,'12 лет'!$G$5:$H$79,2),IF((C2250=13),VLOOKUP(J2250,'13 лет'!$G$5:$H$79,2),IF((C2250=14),VLOOKUP(J2250,'14 лет'!$G$5:$H$79,2),IF(C2250&gt;=15,"0")))))))))</f>
        <v>0</v>
      </c>
      <c r="L2250" s="28"/>
      <c r="M2250" s="17" t="str">
        <f>IF((C2250=12),VLOOKUP(L2250,'12 лет'!$I$5:$J$81,2),IF((C2250=13),VLOOKUP(L2250,'13 лет'!$I$5:$J$81,2),IF((C2250=14),VLOOKUP(L2250,'14 лет'!$I$5:$J$80,2),IF((C2250=15),VLOOKUP(L2250,'15 лет'!$G$5:$H$82,2),IF((C2250=16),VLOOKUP(L2250,'16 лет'!$G$5:$H$81,2),IF((C2250=17),VLOOKUP(L2250,'17 лет'!$G$5:$H$81,2),IF(C2250&lt;12,"0")))))))</f>
        <v>0</v>
      </c>
      <c r="N2250" s="28"/>
      <c r="O2250" s="17" t="str">
        <f>IF((C2250=15),VLOOKUP(N2250,'15 лет'!$I$5:$J$100,2),IF((C2250=16),VLOOKUP(N2250,'16 лет'!$I$5:$J$94,2),IF((C2250=17),VLOOKUP(N2250,'17 лет'!$I$5:$J$97,2),IF(C2250&lt;15,"0"))))</f>
        <v>0</v>
      </c>
      <c r="P2250" s="11"/>
      <c r="Q2250" s="17">
        <f>IF((C2250&lt;=7),VLOOKUP(P2250,'7 лет'!$I$5:$J$79,2),IF((C2250=8),VLOOKUP(P2250,'8 лет'!$I$5:$J$79,2),IF((C2250=9),VLOOKUP(P2250,'9 лет'!$I$5:$J$79,2),IF((C2250=10),VLOOKUP(P2250,'10 лет'!$I$5:$J$79,2),IF((C2250=11),VLOOKUP(P2250,'11 лет'!$I$5:$J$79,2),IF((C2250=12),VLOOKUP(P2250,'12 лет'!$K$5:$L$79,2),IF((C2250=13),VLOOKUP(P2250,'13 лет'!$K$5:$L$79,2),IF((C2250=14),VLOOKUP(P2250,'14 лет'!$K$5:$L$79,2),IF((C2250=15),VLOOKUP(P2250,'15 лет'!$K$5:$L$79,2),IF((C2250=16),VLOOKUP(P2250,'16 лет'!$K$5:$L$79,2),IF((C2250=17),VLOOKUP(P2250,'17 лет'!$K$5:$L$79,2),)))))))))))</f>
        <v>50</v>
      </c>
      <c r="R2250" s="28"/>
      <c r="S2250" s="17">
        <f>IF((C2250&lt;=7),VLOOKUP(R2250,'7 лет'!$K$5:$L$79,2),IF((C2250=8),VLOOKUP(R2250,'8 лет'!$K$5:$L$79,2),IF((C2250=9),VLOOKUP(R2250,'9 лет'!$K$5:$L$79,2),IF((C2250=10),VLOOKUP(R2250,'10 лет'!$K$5:$L$79,2),IF((C2250=11),VLOOKUP(R2250,'11 лет'!$K$5:$L$79,2),IF((C2250=12),VLOOKUP(R2250,'12 лет'!$M$5:$N$79,2),IF((C2250=13),VLOOKUP(R2250,'13 лет'!$M$5:$N$79,2),IF((C2250=14),VLOOKUP(R2250,'14 лет'!$M$5:$N$79,2),IF((C2250=15),VLOOKUP(R2250,'15 лет'!$M$5:$N$79,2),IF((C2250=16),VLOOKUP(R2250,'16 лет'!$M$5:$N$79,2),IF((C2250=17),VLOOKUP(R2250,'17 лет'!$M$5:$N$79,2))))))))))))</f>
        <v>0</v>
      </c>
      <c r="T2250" s="34">
        <f t="shared" si="106"/>
        <v>50</v>
      </c>
      <c r="U2250" s="4">
        <f>'Личное первенство юноши'!U336</f>
        <v>7</v>
      </c>
      <c r="V2250" s="120"/>
      <c r="W2250" s="111"/>
      <c r="X2250" t="str">
        <f>P2240</f>
        <v>Субъект РФ 54</v>
      </c>
    </row>
    <row r="2251" spans="1:24" ht="18.75">
      <c r="A2251" s="122"/>
      <c r="B2251" s="123"/>
      <c r="C2251" s="123"/>
      <c r="D2251" s="123"/>
      <c r="E2251" s="123"/>
      <c r="F2251" s="123"/>
      <c r="G2251" s="123"/>
      <c r="H2251" s="123"/>
      <c r="I2251" s="123"/>
      <c r="J2251" s="123"/>
      <c r="K2251" s="123"/>
      <c r="L2251" s="123"/>
      <c r="M2251" s="123"/>
      <c r="N2251" s="123"/>
      <c r="O2251" s="123"/>
      <c r="P2251" s="128" t="s">
        <v>292</v>
      </c>
      <c r="Q2251" s="128"/>
      <c r="R2251" s="128"/>
      <c r="S2251" s="129"/>
      <c r="T2251" s="124">
        <f ca="1">SUMPRODUCT(LARGE($T$2245:$T$2250,ROW(INDIRECT("T1:T"&amp;Z17))))</f>
        <v>250</v>
      </c>
      <c r="U2251" s="125"/>
      <c r="V2251" s="120"/>
      <c r="W2251" s="111"/>
    </row>
    <row r="2252" spans="1:24" ht="24.75" customHeight="1">
      <c r="A2252" s="135" t="s">
        <v>180</v>
      </c>
      <c r="B2252" s="136"/>
      <c r="C2252" s="136"/>
      <c r="D2252" s="136"/>
      <c r="E2252" s="136"/>
      <c r="F2252" s="136"/>
      <c r="G2252" s="136"/>
      <c r="H2252" s="136"/>
      <c r="I2252" s="136"/>
      <c r="J2252" s="136"/>
      <c r="K2252" s="136"/>
      <c r="L2252" s="136"/>
      <c r="M2252" s="136"/>
      <c r="N2252" s="136"/>
      <c r="O2252" s="136"/>
      <c r="P2252" s="136"/>
      <c r="Q2252" s="136"/>
      <c r="R2252" s="136"/>
      <c r="S2252" s="136"/>
      <c r="T2252" s="136"/>
      <c r="U2252" s="137"/>
      <c r="V2252" s="120"/>
      <c r="W2252" s="111"/>
    </row>
    <row r="2253" spans="1:24" ht="18.75">
      <c r="A2253" s="28">
        <v>1</v>
      </c>
      <c r="B2253" s="80"/>
      <c r="C2253" s="28"/>
      <c r="D2253" s="28"/>
      <c r="E2253" s="17">
        <f>IF((C2253&lt;=7),VLOOKUP(D2253,'7 лет'!$M$5:$N$78,2),IF((C2253=8),VLOOKUP(D2253,'8 лет'!$M$5:$N$78,2),IF((C2253=9),VLOOKUP(D2253,'9 лет'!$M$5:$N$78,2),IF((C2253=10),VLOOKUP(D2253,'10 лет'!$M$5:$N$78,2),IF((C2253=11),VLOOKUP(D2253,'11 лет'!$M$5:$N$78,2),IF((C2253=12),VLOOKUP(D2253,'12 лет'!$O$5:$P$78,2),IF((C2253=13),VLOOKUP(D2253,'13 лет'!$O$5:$P$78,2),IF((C2253=14),VLOOKUP(D2253,'14 лет'!$O$5:$P$78,2),IF((C2253=15),VLOOKUP(D2253,'15 лет'!$O$5:$P$78,2),IF((C2253=16),VLOOKUP(D2253,'16 лет'!$O$5:$P$78,2),IF((C2253=17),VLOOKUP(D2253,'17 лет'!$O$5:$P$78,2))))))))))))</f>
        <v>0</v>
      </c>
      <c r="F2253" s="28"/>
      <c r="G2253" s="17">
        <f>IF((C2253&lt;=7),VLOOKUP(F2253,'7 лет'!$O$5:$P$79,2),IF((C2253=8),VLOOKUP(F2253,'8 лет'!$O$5:$P$79,2),IF((C2253=9),VLOOKUP(F2253,'9 лет'!$O$5:$P$79,2),IF((C2253=10),VLOOKUP(F2253,'10 лет'!$O$5:$P$79,2),IF((C2253=11),VLOOKUP(F2253,'11 лет'!$O$5:$P$79,2),IF((C2253=12),VLOOKUP(F2253,'12 лет'!$Q$5:$R$79,2),IF((C2253=13),VLOOKUP(F2253,'13 лет'!$Q$5:$R$79,2),IF((C2253=14),VLOOKUP(F2253,'14 лет'!$Q$5:$R$79,2),IF((C2253=15),VLOOKUP(F2253,'15 лет'!$Q$5:$R$79,2),IF((C2253=16),VLOOKUP(F2253,'16 лет'!$Q$5:$R$79,2),IF((C2253=17),VLOOKUP(F2253,'17 лет'!$Q$5:$R$79,2))))))))))))</f>
        <v>0</v>
      </c>
      <c r="H2253" s="28"/>
      <c r="I2253" s="17">
        <f>IF((C2253&lt;=7),VLOOKUP(H2253,'7 лет'!$Q$5:$R$79,2),IF((C2253=8),VLOOKUP(H2253,'8 лет'!$Q$5:$R$79,2),IF((C2253=9),VLOOKUP(H2253,'9 лет'!$Q$5:$R$79,2),IF((C2253=10),VLOOKUP(H2253,'10 лет'!$Q$5:$R$79,2),IF((C2253=11),VLOOKUP(H2253,'11 лет'!$Q$5:$R$79,2),IF((C2253=12),VLOOKUP(H2253,'12 лет'!$S$5:$T$79,2),IF((C2253=13),VLOOKUP(H2253,'13 лет'!$S$5:$T$79,2),IF((C2253=14),VLOOKUP(H2253,'14 лет'!$S$5:$T$79,2),IF((C2253=15),VLOOKUP(H2253,'15 лет'!$S$5:$T$79,2),IF((C2253=16),VLOOKUP(H2253,'16 лет'!$S$5:$T$79,2),IF((C2253=17),VLOOKUP(H2253,'17 лет'!$S$5:$T$79,2))))))))))))</f>
        <v>0</v>
      </c>
      <c r="J2253" s="28"/>
      <c r="K2253" s="17">
        <f>IF((C2253&lt;=7),VLOOKUP(J2253,'7 лет'!$S$5:$T$79,2),IF((C2253=8),VLOOKUP(J2253,'8 лет'!$S$5:$T$79,2),IF((C2253=9),VLOOKUP(J2253,'9 лет'!$S$5:$T$79,2),IF((C2253=10),VLOOKUP(J2253,'10 лет'!$S$5:$T$79,2),IF((C2253=11),VLOOKUP(J2253,'11 лет'!$S$5:$T$79,2),IF((C2253=12),VLOOKUP(J2253,'12 лет'!$U$5:$V$79,2),IF((C2253=13),VLOOKUP(J2253,'13 лет'!$U$5:$V$79,2),IF((C2253=14),VLOOKUP(J2253,'14 лет'!$U$5:$V$79,2),IF(C2253&gt;=15,"0")))))))))</f>
        <v>0</v>
      </c>
      <c r="L2253" s="28"/>
      <c r="M2253" s="17" t="str">
        <f>IF((C2253=12),VLOOKUP(L2253,'12 лет'!$W$5:$X$85,2),IF((C2253=13),VLOOKUP(L2253,'13 лет'!$W$5:$X$84,2),IF((C2253=14),VLOOKUP(L2253,'14 лет'!$W$5:$X$82,2),IF((C2253=15),VLOOKUP(L2253,'15 лет'!$U$5:$V$82,2),IF((C2253=16),VLOOKUP(L2253,'16 лет'!$U$5:$V$78,2),IF((C2253=17),VLOOKUP(L2253,'17 лет'!$U$5:$V$78,2),IF(C2253&lt;12,"0")))))))</f>
        <v>0</v>
      </c>
      <c r="N2253" s="28"/>
      <c r="O2253" s="17" t="str">
        <f>IF((C2253=15),VLOOKUP(N2253,'15 лет'!$W$5:$X$115,2),IF((C2253=16),VLOOKUP(N2253,'16 лет'!$W$5:$X$113,2),IF((C2253=17),VLOOKUP(N2253,'17 лет'!$W$5:$X$113,2),IF(C2253&lt;15,"0"))))</f>
        <v>0</v>
      </c>
      <c r="P2253" s="11"/>
      <c r="Q2253" s="17">
        <f>IF((C2253&lt;=7),VLOOKUP(P2253,'7 лет'!$U$5:$V$79,2),IF((C2253=8),VLOOKUP(P2253,'8 лет'!$U$5:$V$79,2),IF((C2253=9),VLOOKUP(P2253,'9 лет'!$U$5:$V$79,2),IF((C2253=10),VLOOKUP(P2253,'10 лет'!$U$5:$V$79,2),IF((C2253=11),VLOOKUP(P2253,'11 лет'!$U$5:$V$79,2),IF((C2253=12),VLOOKUP(P2253,'12 лет'!$Y$5:$Z$79,2),IF((C2253=13),VLOOKUP(P2253,'13 лет'!$Y$5:$Z$79,2),IF((C2253=14),VLOOKUP(P2253,'14 лет'!$Y$5:$Z$79,2),IF((C2253=15),VLOOKUP(P2253,'15 лет'!$Y$5:$Z$79,2),IF((C2253=16),VLOOKUP(P2253,'16 лет'!$Y$5:$Z$79,2),IF((C2253=17),VLOOKUP(P2253,'17 лет'!$Y$5:$Z$79,2))))))))))))</f>
        <v>35</v>
      </c>
      <c r="R2253" s="28"/>
      <c r="S2253" s="17">
        <f>IF((C2253&lt;=7),VLOOKUP(R2253,'7 лет'!$W$5:$X$79,2),IF((C2253=8),VLOOKUP(R2253,'8 лет'!$W$5:$X$79,2),IF((C2253=9),VLOOKUP(R2253,'9 лет'!$W$5:$X$79,2),IF((C2253=10),VLOOKUP(R2253,'10 лет'!$W$5:$X$79,2),IF((C2253=11),VLOOKUP(R2253,'11 лет'!$W$5:$X$79,2),IF((C2253=12),VLOOKUP(R2253,'12 лет'!$AA$5:$AB$79,2),IF((C2253=13),VLOOKUP(R2253,'13 лет'!$AA$5:$AB$79,2),IF((C2253=14),VLOOKUP(R2253,'14 лет'!$AA$5:$AB$79,2),IF((C2253=15),VLOOKUP(R2253,'15 лет'!$AA$5:$AB$79,2),IF((C2253=16),VLOOKUP(R2253,'16 лет'!$AA$5:$AB$79,2),IF((C2253=17),VLOOKUP(R2253,'17 лет'!$AA$5:$AB$79,2))))))))))))</f>
        <v>0</v>
      </c>
      <c r="T2253" s="35">
        <f t="shared" ref="T2253:T2258" si="107">SUM(E2253+G2253+I2253+K2253+M2253+O2253+Q2253+S2253)</f>
        <v>35</v>
      </c>
      <c r="U2253" s="4">
        <f>'Личное первенство девушки'!U331</f>
        <v>7</v>
      </c>
      <c r="V2253" s="120"/>
      <c r="W2253" s="111"/>
      <c r="X2253" t="str">
        <f>P2240</f>
        <v>Субъект РФ 54</v>
      </c>
    </row>
    <row r="2254" spans="1:24" ht="18.75">
      <c r="A2254" s="28">
        <v>2</v>
      </c>
      <c r="B2254" s="80"/>
      <c r="C2254" s="28"/>
      <c r="D2254" s="28"/>
      <c r="E2254" s="17">
        <f>IF((C2254&lt;=7),VLOOKUP(D2254,'7 лет'!$M$5:$N$78,2),IF((C2254=8),VLOOKUP(D2254,'8 лет'!$M$5:$N$78,2),IF((C2254=9),VLOOKUP(D2254,'9 лет'!$M$5:$N$78,2),IF((C2254=10),VLOOKUP(D2254,'10 лет'!$M$5:$N$78,2),IF((C2254=11),VLOOKUP(D2254,'11 лет'!$M$5:$N$78,2),IF((C2254=12),VLOOKUP(D2254,'12 лет'!$O$5:$P$78,2),IF((C2254=13),VLOOKUP(D2254,'13 лет'!$O$5:$P$78,2),IF((C2254=14),VLOOKUP(D2254,'14 лет'!$O$5:$P$78,2),IF((C2254=15),VLOOKUP(D2254,'15 лет'!$O$5:$P$78,2),IF((C2254=16),VLOOKUP(D2254,'16 лет'!$O$5:$P$78,2),IF((C2254=17),VLOOKUP(D2254,'17 лет'!$O$5:$P$78,2))))))))))))</f>
        <v>0</v>
      </c>
      <c r="F2254" s="28"/>
      <c r="G2254" s="17">
        <f>IF((C2254&lt;=7),VLOOKUP(F2254,'7 лет'!$O$5:$P$79,2),IF((C2254=8),VLOOKUP(F2254,'8 лет'!$O$5:$P$79,2),IF((C2254=9),VLOOKUP(F2254,'9 лет'!$O$5:$P$79,2),IF((C2254=10),VLOOKUP(F2254,'10 лет'!$O$5:$P$79,2),IF((C2254=11),VLOOKUP(F2254,'11 лет'!$O$5:$P$79,2),IF((C2254=12),VLOOKUP(F2254,'12 лет'!$Q$5:$R$79,2),IF((C2254=13),VLOOKUP(F2254,'13 лет'!$Q$5:$R$79,2),IF((C2254=14),VLOOKUP(F2254,'14 лет'!$Q$5:$R$79,2),IF((C2254=15),VLOOKUP(F2254,'15 лет'!$Q$5:$R$79,2),IF((C2254=16),VLOOKUP(F2254,'16 лет'!$Q$5:$R$79,2),IF((C2254=17),VLOOKUP(F2254,'17 лет'!$Q$5:$R$79,2))))))))))))</f>
        <v>0</v>
      </c>
      <c r="H2254" s="28"/>
      <c r="I2254" s="17">
        <f>IF((C2254&lt;=7),VLOOKUP(H2254,'7 лет'!$Q$5:$R$79,2),IF((C2254=8),VLOOKUP(H2254,'8 лет'!$Q$5:$R$79,2),IF((C2254=9),VLOOKUP(H2254,'9 лет'!$Q$5:$R$79,2),IF((C2254=10),VLOOKUP(H2254,'10 лет'!$Q$5:$R$79,2),IF((C2254=11),VLOOKUP(H2254,'11 лет'!$Q$5:$R$79,2),IF((C2254=12),VLOOKUP(H2254,'12 лет'!$S$5:$T$79,2),IF((C2254=13),VLOOKUP(H2254,'13 лет'!$S$5:$T$79,2),IF((C2254=14),VLOOKUP(H2254,'14 лет'!$S$5:$T$79,2),IF((C2254=15),VLOOKUP(H2254,'15 лет'!$S$5:$T$79,2),IF((C2254=16),VLOOKUP(H2254,'16 лет'!$S$5:$T$79,2),IF((C2254=17),VLOOKUP(H2254,'17 лет'!$S$5:$T$79,2))))))))))))</f>
        <v>0</v>
      </c>
      <c r="J2254" s="28"/>
      <c r="K2254" s="17">
        <f>IF((C2254&lt;=7),VLOOKUP(J2254,'7 лет'!$S$5:$T$79,2),IF((C2254=8),VLOOKUP(J2254,'8 лет'!$S$5:$T$79,2),IF((C2254=9),VLOOKUP(J2254,'9 лет'!$S$5:$T$79,2),IF((C2254=10),VLOOKUP(J2254,'10 лет'!$S$5:$T$79,2),IF((C2254=11),VLOOKUP(J2254,'11 лет'!$S$5:$T$79,2),IF((C2254=12),VLOOKUP(J2254,'12 лет'!$U$5:$V$79,2),IF((C2254=13),VLOOKUP(J2254,'13 лет'!$U$5:$V$79,2),IF((C2254=14),VLOOKUP(J2254,'14 лет'!$U$5:$V$79,2),IF(C2254&gt;=15,"0")))))))))</f>
        <v>0</v>
      </c>
      <c r="L2254" s="28"/>
      <c r="M2254" s="17" t="str">
        <f>IF((C2254=12),VLOOKUP(L2254,'12 лет'!$W$5:$X$85,2),IF((C2254=13),VLOOKUP(L2254,'13 лет'!$W$5:$X$84,2),IF((C2254=14),VLOOKUP(L2254,'14 лет'!$W$5:$X$82,2),IF((C2254=15),VLOOKUP(L2254,'15 лет'!$U$5:$V$82,2),IF((C2254=16),VLOOKUP(L2254,'16 лет'!$U$5:$V$78,2),IF((C2254=17),VLOOKUP(L2254,'17 лет'!$U$5:$V$78,2),IF(C2254&lt;12,"0")))))))</f>
        <v>0</v>
      </c>
      <c r="N2254" s="28"/>
      <c r="O2254" s="17" t="str">
        <f>IF((C2254=15),VLOOKUP(N2254,'15 лет'!$W$5:$X$115,2),IF((C2254=16),VLOOKUP(N2254,'16 лет'!$W$5:$X$113,2),IF((C2254=17),VLOOKUP(N2254,'17 лет'!$W$5:$X$113,2),IF(C2254&lt;15,"0"))))</f>
        <v>0</v>
      </c>
      <c r="P2254" s="11"/>
      <c r="Q2254" s="17">
        <f>IF((C2254&lt;=7),VLOOKUP(P2254,'7 лет'!$U$5:$V$79,2),IF((C2254=8),VLOOKUP(P2254,'8 лет'!$U$5:$V$79,2),IF((C2254=9),VLOOKUP(P2254,'9 лет'!$U$5:$V$79,2),IF((C2254=10),VLOOKUP(P2254,'10 лет'!$U$5:$V$79,2),IF((C2254=11),VLOOKUP(P2254,'11 лет'!$U$5:$V$79,2),IF((C2254=12),VLOOKUP(P2254,'12 лет'!$Y$5:$Z$79,2),IF((C2254=13),VLOOKUP(P2254,'13 лет'!$Y$5:$Z$79,2),IF((C2254=14),VLOOKUP(P2254,'14 лет'!$Y$5:$Z$79,2),IF((C2254=15),VLOOKUP(P2254,'15 лет'!$Y$5:$Z$79,2),IF((C2254=16),VLOOKUP(P2254,'16 лет'!$Y$5:$Z$79,2),IF((C2254=17),VLOOKUP(P2254,'17 лет'!$Y$5:$Z$79,2))))))))))))</f>
        <v>35</v>
      </c>
      <c r="R2254" s="28"/>
      <c r="S2254" s="17">
        <f>IF((C2254&lt;=7),VLOOKUP(R2254,'7 лет'!$W$5:$X$79,2),IF((C2254=8),VLOOKUP(R2254,'8 лет'!$W$5:$X$79,2),IF((C2254=9),VLOOKUP(R2254,'9 лет'!$W$5:$X$79,2),IF((C2254=10),VLOOKUP(R2254,'10 лет'!$W$5:$X$79,2),IF((C2254=11),VLOOKUP(R2254,'11 лет'!$W$5:$X$79,2),IF((C2254=12),VLOOKUP(R2254,'12 лет'!$AA$5:$AB$79,2),IF((C2254=13),VLOOKUP(R2254,'13 лет'!$AA$5:$AB$79,2),IF((C2254=14),VLOOKUP(R2254,'14 лет'!$AA$5:$AB$79,2),IF((C2254=15),VLOOKUP(R2254,'15 лет'!$AA$5:$AB$79,2),IF((C2254=16),VLOOKUP(R2254,'16 лет'!$AA$5:$AB$79,2),IF((C2254=17),VLOOKUP(R2254,'17 лет'!$AA$5:$AB$79,2))))))))))))</f>
        <v>0</v>
      </c>
      <c r="T2254" s="35">
        <f t="shared" si="107"/>
        <v>35</v>
      </c>
      <c r="U2254" s="4">
        <f>'Личное первенство девушки'!U332</f>
        <v>7</v>
      </c>
      <c r="V2254" s="120"/>
      <c r="W2254" s="111"/>
      <c r="X2254" t="str">
        <f>P2240</f>
        <v>Субъект РФ 54</v>
      </c>
    </row>
    <row r="2255" spans="1:24" ht="18.75">
      <c r="A2255" s="28">
        <v>3</v>
      </c>
      <c r="B2255" s="80"/>
      <c r="C2255" s="28"/>
      <c r="D2255" s="28"/>
      <c r="E2255" s="17">
        <f>IF((C2255&lt;=7),VLOOKUP(D2255,'7 лет'!$M$5:$N$78,2),IF((C2255=8),VLOOKUP(D2255,'8 лет'!$M$5:$N$78,2),IF((C2255=9),VLOOKUP(D2255,'9 лет'!$M$5:$N$78,2),IF((C2255=10),VLOOKUP(D2255,'10 лет'!$M$5:$N$78,2),IF((C2255=11),VLOOKUP(D2255,'11 лет'!$M$5:$N$78,2),IF((C2255=12),VLOOKUP(D2255,'12 лет'!$O$5:$P$78,2),IF((C2255=13),VLOOKUP(D2255,'13 лет'!$O$5:$P$78,2),IF((C2255=14),VLOOKUP(D2255,'14 лет'!$O$5:$P$78,2),IF((C2255=15),VLOOKUP(D2255,'15 лет'!$O$5:$P$78,2),IF((C2255=16),VLOOKUP(D2255,'16 лет'!$O$5:$P$78,2),IF((C2255=17),VLOOKUP(D2255,'17 лет'!$O$5:$P$78,2))))))))))))</f>
        <v>0</v>
      </c>
      <c r="F2255" s="28"/>
      <c r="G2255" s="17">
        <f>IF((C2255&lt;=7),VLOOKUP(F2255,'7 лет'!$O$5:$P$79,2),IF((C2255=8),VLOOKUP(F2255,'8 лет'!$O$5:$P$79,2),IF((C2255=9),VLOOKUP(F2255,'9 лет'!$O$5:$P$79,2),IF((C2255=10),VLOOKUP(F2255,'10 лет'!$O$5:$P$79,2),IF((C2255=11),VLOOKUP(F2255,'11 лет'!$O$5:$P$79,2),IF((C2255=12),VLOOKUP(F2255,'12 лет'!$Q$5:$R$79,2),IF((C2255=13),VLOOKUP(F2255,'13 лет'!$Q$5:$R$79,2),IF((C2255=14),VLOOKUP(F2255,'14 лет'!$Q$5:$R$79,2),IF((C2255=15),VLOOKUP(F2255,'15 лет'!$Q$5:$R$79,2),IF((C2255=16),VLOOKUP(F2255,'16 лет'!$Q$5:$R$79,2),IF((C2255=17),VLOOKUP(F2255,'17 лет'!$Q$5:$R$79,2))))))))))))</f>
        <v>0</v>
      </c>
      <c r="H2255" s="28"/>
      <c r="I2255" s="17">
        <f>IF((C2255&lt;=7),VLOOKUP(H2255,'7 лет'!$Q$5:$R$79,2),IF((C2255=8),VLOOKUP(H2255,'8 лет'!$Q$5:$R$79,2),IF((C2255=9),VLOOKUP(H2255,'9 лет'!$Q$5:$R$79,2),IF((C2255=10),VLOOKUP(H2255,'10 лет'!$Q$5:$R$79,2),IF((C2255=11),VLOOKUP(H2255,'11 лет'!$Q$5:$R$79,2),IF((C2255=12),VLOOKUP(H2255,'12 лет'!$S$5:$T$79,2),IF((C2255=13),VLOOKUP(H2255,'13 лет'!$S$5:$T$79,2),IF((C2255=14),VLOOKUP(H2255,'14 лет'!$S$5:$T$79,2),IF((C2255=15),VLOOKUP(H2255,'15 лет'!$S$5:$T$79,2),IF((C2255=16),VLOOKUP(H2255,'16 лет'!$S$5:$T$79,2),IF((C2255=17),VLOOKUP(H2255,'17 лет'!$S$5:$T$79,2))))))))))))</f>
        <v>0</v>
      </c>
      <c r="J2255" s="28"/>
      <c r="K2255" s="17">
        <f>IF((C2255&lt;=7),VLOOKUP(J2255,'7 лет'!$S$5:$T$79,2),IF((C2255=8),VLOOKUP(J2255,'8 лет'!$S$5:$T$79,2),IF((C2255=9),VLOOKUP(J2255,'9 лет'!$S$5:$T$79,2),IF((C2255=10),VLOOKUP(J2255,'10 лет'!$S$5:$T$79,2),IF((C2255=11),VLOOKUP(J2255,'11 лет'!$S$5:$T$79,2),IF((C2255=12),VLOOKUP(J2255,'12 лет'!$U$5:$V$79,2),IF((C2255=13),VLOOKUP(J2255,'13 лет'!$U$5:$V$79,2),IF((C2255=14),VLOOKUP(J2255,'14 лет'!$U$5:$V$79,2),IF(C2255&gt;=15,"0")))))))))</f>
        <v>0</v>
      </c>
      <c r="L2255" s="28"/>
      <c r="M2255" s="17" t="str">
        <f>IF((C2255=12),VLOOKUP(L2255,'12 лет'!$W$5:$X$85,2),IF((C2255=13),VLOOKUP(L2255,'13 лет'!$W$5:$X$84,2),IF((C2255=14),VLOOKUP(L2255,'14 лет'!$W$5:$X$82,2),IF((C2255=15),VLOOKUP(L2255,'15 лет'!$U$5:$V$82,2),IF((C2255=16),VLOOKUP(L2255,'16 лет'!$U$5:$V$78,2),IF((C2255=17),VLOOKUP(L2255,'17 лет'!$U$5:$V$78,2),IF(C2255&lt;12,"0")))))))</f>
        <v>0</v>
      </c>
      <c r="N2255" s="28"/>
      <c r="O2255" s="17" t="str">
        <f>IF((C2255=15),VLOOKUP(N2255,'15 лет'!$W$5:$X$115,2),IF((C2255=16),VLOOKUP(N2255,'16 лет'!$W$5:$X$113,2),IF((C2255=17),VLOOKUP(N2255,'17 лет'!$W$5:$X$113,2),IF(C2255&lt;15,"0"))))</f>
        <v>0</v>
      </c>
      <c r="P2255" s="11"/>
      <c r="Q2255" s="17">
        <f>IF((C2255&lt;=7),VLOOKUP(P2255,'7 лет'!$U$5:$V$79,2),IF((C2255=8),VLOOKUP(P2255,'8 лет'!$U$5:$V$79,2),IF((C2255=9),VLOOKUP(P2255,'9 лет'!$U$5:$V$79,2),IF((C2255=10),VLOOKUP(P2255,'10 лет'!$U$5:$V$79,2),IF((C2255=11),VLOOKUP(P2255,'11 лет'!$U$5:$V$79,2),IF((C2255=12),VLOOKUP(P2255,'12 лет'!$Y$5:$Z$79,2),IF((C2255=13),VLOOKUP(P2255,'13 лет'!$Y$5:$Z$79,2),IF((C2255=14),VLOOKUP(P2255,'14 лет'!$Y$5:$Z$79,2),IF((C2255=15),VLOOKUP(P2255,'15 лет'!$Y$5:$Z$79,2),IF((C2255=16),VLOOKUP(P2255,'16 лет'!$Y$5:$Z$79,2),IF((C2255=17),VLOOKUP(P2255,'17 лет'!$Y$5:$Z$79,2))))))))))))</f>
        <v>35</v>
      </c>
      <c r="R2255" s="28"/>
      <c r="S2255" s="17">
        <f>IF((C2255&lt;=7),VLOOKUP(R2255,'7 лет'!$W$5:$X$79,2),IF((C2255=8),VLOOKUP(R2255,'8 лет'!$W$5:$X$79,2),IF((C2255=9),VLOOKUP(R2255,'9 лет'!$W$5:$X$79,2),IF((C2255=10),VLOOKUP(R2255,'10 лет'!$W$5:$X$79,2),IF((C2255=11),VLOOKUP(R2255,'11 лет'!$W$5:$X$79,2),IF((C2255=12),VLOOKUP(R2255,'12 лет'!$AA$5:$AB$79,2),IF((C2255=13),VLOOKUP(R2255,'13 лет'!$AA$5:$AB$79,2),IF((C2255=14),VLOOKUP(R2255,'14 лет'!$AA$5:$AB$79,2),IF((C2255=15),VLOOKUP(R2255,'15 лет'!$AA$5:$AB$79,2),IF((C2255=16),VLOOKUP(R2255,'16 лет'!$AA$5:$AB$79,2),IF((C2255=17),VLOOKUP(R2255,'17 лет'!$AA$5:$AB$79,2))))))))))))</f>
        <v>0</v>
      </c>
      <c r="T2255" s="35">
        <f t="shared" si="107"/>
        <v>35</v>
      </c>
      <c r="U2255" s="4">
        <f>'Личное первенство девушки'!U333</f>
        <v>7</v>
      </c>
      <c r="V2255" s="120"/>
      <c r="W2255" s="111"/>
      <c r="X2255" t="str">
        <f>P2240</f>
        <v>Субъект РФ 54</v>
      </c>
    </row>
    <row r="2256" spans="1:24" ht="18.75">
      <c r="A2256" s="28">
        <v>4</v>
      </c>
      <c r="B2256" s="80"/>
      <c r="C2256" s="28"/>
      <c r="D2256" s="28"/>
      <c r="E2256" s="17">
        <f>IF((C2256&lt;=7),VLOOKUP(D2256,'7 лет'!$M$5:$N$78,2),IF((C2256=8),VLOOKUP(D2256,'8 лет'!$M$5:$N$78,2),IF((C2256=9),VLOOKUP(D2256,'9 лет'!$M$5:$N$78,2),IF((C2256=10),VLOOKUP(D2256,'10 лет'!$M$5:$N$78,2),IF((C2256=11),VLOOKUP(D2256,'11 лет'!$M$5:$N$78,2),IF((C2256=12),VLOOKUP(D2256,'12 лет'!$O$5:$P$78,2),IF((C2256=13),VLOOKUP(D2256,'13 лет'!$O$5:$P$78,2),IF((C2256=14),VLOOKUP(D2256,'14 лет'!$O$5:$P$78,2),IF((C2256=15),VLOOKUP(D2256,'15 лет'!$O$5:$P$78,2),IF((C2256=16),VLOOKUP(D2256,'16 лет'!$O$5:$P$78,2),IF((C2256=17),VLOOKUP(D2256,'17 лет'!$O$5:$P$78,2))))))))))))</f>
        <v>0</v>
      </c>
      <c r="F2256" s="28"/>
      <c r="G2256" s="17">
        <f>IF((C2256&lt;=7),VLOOKUP(F2256,'7 лет'!$O$5:$P$79,2),IF((C2256=8),VLOOKUP(F2256,'8 лет'!$O$5:$P$79,2),IF((C2256=9),VLOOKUP(F2256,'9 лет'!$O$5:$P$79,2),IF((C2256=10),VLOOKUP(F2256,'10 лет'!$O$5:$P$79,2),IF((C2256=11),VLOOKUP(F2256,'11 лет'!$O$5:$P$79,2),IF((C2256=12),VLOOKUP(F2256,'12 лет'!$Q$5:$R$79,2),IF((C2256=13),VLOOKUP(F2256,'13 лет'!$Q$5:$R$79,2),IF((C2256=14),VLOOKUP(F2256,'14 лет'!$Q$5:$R$79,2),IF((C2256=15),VLOOKUP(F2256,'15 лет'!$Q$5:$R$79,2),IF((C2256=16),VLOOKUP(F2256,'16 лет'!$Q$5:$R$79,2),IF((C2256=17),VLOOKUP(F2256,'17 лет'!$Q$5:$R$79,2))))))))))))</f>
        <v>0</v>
      </c>
      <c r="H2256" s="28"/>
      <c r="I2256" s="17">
        <f>IF((C2256&lt;=7),VLOOKUP(H2256,'7 лет'!$Q$5:$R$79,2),IF((C2256=8),VLOOKUP(H2256,'8 лет'!$Q$5:$R$79,2),IF((C2256=9),VLOOKUP(H2256,'9 лет'!$Q$5:$R$79,2),IF((C2256=10),VLOOKUP(H2256,'10 лет'!$Q$5:$R$79,2),IF((C2256=11),VLOOKUP(H2256,'11 лет'!$Q$5:$R$79,2),IF((C2256=12),VLOOKUP(H2256,'12 лет'!$S$5:$T$79,2),IF((C2256=13),VLOOKUP(H2256,'13 лет'!$S$5:$T$79,2),IF((C2256=14),VLOOKUP(H2256,'14 лет'!$S$5:$T$79,2),IF((C2256=15),VLOOKUP(H2256,'15 лет'!$S$5:$T$79,2),IF((C2256=16),VLOOKUP(H2256,'16 лет'!$S$5:$T$79,2),IF((C2256=17),VLOOKUP(H2256,'17 лет'!$S$5:$T$79,2))))))))))))</f>
        <v>0</v>
      </c>
      <c r="J2256" s="28"/>
      <c r="K2256" s="17">
        <f>IF((C2256&lt;=7),VLOOKUP(J2256,'7 лет'!$S$5:$T$79,2),IF((C2256=8),VLOOKUP(J2256,'8 лет'!$S$5:$T$79,2),IF((C2256=9),VLOOKUP(J2256,'9 лет'!$S$5:$T$79,2),IF((C2256=10),VLOOKUP(J2256,'10 лет'!$S$5:$T$79,2),IF((C2256=11),VLOOKUP(J2256,'11 лет'!$S$5:$T$79,2),IF((C2256=12),VLOOKUP(J2256,'12 лет'!$U$5:$V$79,2),IF((C2256=13),VLOOKUP(J2256,'13 лет'!$U$5:$V$79,2),IF((C2256=14),VLOOKUP(J2256,'14 лет'!$U$5:$V$79,2),IF(C2256&gt;=15,"0")))))))))</f>
        <v>0</v>
      </c>
      <c r="L2256" s="28"/>
      <c r="M2256" s="17" t="str">
        <f>IF((C2256=12),VLOOKUP(L2256,'12 лет'!$W$5:$X$85,2),IF((C2256=13),VLOOKUP(L2256,'13 лет'!$W$5:$X$84,2),IF((C2256=14),VLOOKUP(L2256,'14 лет'!$W$5:$X$82,2),IF((C2256=15),VLOOKUP(L2256,'15 лет'!$U$5:$V$82,2),IF((C2256=16),VLOOKUP(L2256,'16 лет'!$U$5:$V$78,2),IF((C2256=17),VLOOKUP(L2256,'17 лет'!$U$5:$V$78,2),IF(C2256&lt;12,"0")))))))</f>
        <v>0</v>
      </c>
      <c r="N2256" s="28"/>
      <c r="O2256" s="17" t="str">
        <f>IF((C2256=15),VLOOKUP(N2256,'15 лет'!$W$5:$X$115,2),IF((C2256=16),VLOOKUP(N2256,'16 лет'!$W$5:$X$113,2),IF((C2256=17),VLOOKUP(N2256,'17 лет'!$W$5:$X$113,2),IF(C2256&lt;15,"0"))))</f>
        <v>0</v>
      </c>
      <c r="P2256" s="11"/>
      <c r="Q2256" s="17">
        <f>IF((C2256&lt;=7),VLOOKUP(P2256,'7 лет'!$U$5:$V$79,2),IF((C2256=8),VLOOKUP(P2256,'8 лет'!$U$5:$V$79,2),IF((C2256=9),VLOOKUP(P2256,'9 лет'!$U$5:$V$79,2),IF((C2256=10),VLOOKUP(P2256,'10 лет'!$U$5:$V$79,2),IF((C2256=11),VLOOKUP(P2256,'11 лет'!$U$5:$V$79,2),IF((C2256=12),VLOOKUP(P2256,'12 лет'!$Y$5:$Z$79,2),IF((C2256=13),VLOOKUP(P2256,'13 лет'!$Y$5:$Z$79,2),IF((C2256=14),VLOOKUP(P2256,'14 лет'!$Y$5:$Z$79,2),IF((C2256=15),VLOOKUP(P2256,'15 лет'!$Y$5:$Z$79,2),IF((C2256=16),VLOOKUP(P2256,'16 лет'!$Y$5:$Z$79,2),IF((C2256=17),VLOOKUP(P2256,'17 лет'!$Y$5:$Z$79,2))))))))))))</f>
        <v>35</v>
      </c>
      <c r="R2256" s="28"/>
      <c r="S2256" s="17">
        <f>IF((C2256&lt;=7),VLOOKUP(R2256,'7 лет'!$W$5:$X$79,2),IF((C2256=8),VLOOKUP(R2256,'8 лет'!$W$5:$X$79,2),IF((C2256=9),VLOOKUP(R2256,'9 лет'!$W$5:$X$79,2),IF((C2256=10),VLOOKUP(R2256,'10 лет'!$W$5:$X$79,2),IF((C2256=11),VLOOKUP(R2256,'11 лет'!$W$5:$X$79,2),IF((C2256=12),VLOOKUP(R2256,'12 лет'!$AA$5:$AB$79,2),IF((C2256=13),VLOOKUP(R2256,'13 лет'!$AA$5:$AB$79,2),IF((C2256=14),VLOOKUP(R2256,'14 лет'!$AA$5:$AB$79,2),IF((C2256=15),VLOOKUP(R2256,'15 лет'!$AA$5:$AB$79,2),IF((C2256=16),VLOOKUP(R2256,'16 лет'!$AA$5:$AB$79,2),IF((C2256=17),VLOOKUP(R2256,'17 лет'!$AA$5:$AB$79,2))))))))))))</f>
        <v>0</v>
      </c>
      <c r="T2256" s="35">
        <f t="shared" si="107"/>
        <v>35</v>
      </c>
      <c r="U2256" s="4">
        <f>'Личное первенство девушки'!U334</f>
        <v>7</v>
      </c>
      <c r="V2256" s="120"/>
      <c r="W2256" s="111"/>
      <c r="X2256" t="str">
        <f>P2240</f>
        <v>Субъект РФ 54</v>
      </c>
    </row>
    <row r="2257" spans="1:24" ht="18.75">
      <c r="A2257" s="28">
        <v>5</v>
      </c>
      <c r="B2257" s="84"/>
      <c r="C2257" s="30"/>
      <c r="D2257" s="14"/>
      <c r="E2257" s="17">
        <f>IF((C2257&lt;=7),VLOOKUP(D2257,'7 лет'!$M$5:$N$78,2),IF((C2257=8),VLOOKUP(D2257,'8 лет'!$M$5:$N$78,2),IF((C2257=9),VLOOKUP(D2257,'9 лет'!$M$5:$N$78,2),IF((C2257=10),VLOOKUP(D2257,'10 лет'!$M$5:$N$78,2),IF((C2257=11),VLOOKUP(D2257,'11 лет'!$M$5:$N$78,2),IF((C2257=12),VLOOKUP(D2257,'12 лет'!$O$5:$P$78,2),IF((C2257=13),VLOOKUP(D2257,'13 лет'!$O$5:$P$78,2),IF((C2257=14),VLOOKUP(D2257,'14 лет'!$O$5:$P$78,2),IF((C2257=15),VLOOKUP(D2257,'15 лет'!$O$5:$P$78,2),IF((C2257=16),VLOOKUP(D2257,'16 лет'!$O$5:$P$78,2),IF((C2257=17),VLOOKUP(D2257,'17 лет'!$O$5:$P$78,2))))))))))))</f>
        <v>0</v>
      </c>
      <c r="F2257" s="14"/>
      <c r="G2257" s="17">
        <f>IF((C2257&lt;=7),VLOOKUP(F2257,'7 лет'!$O$5:$P$79,2),IF((C2257=8),VLOOKUP(F2257,'8 лет'!$O$5:$P$79,2),IF((C2257=9),VLOOKUP(F2257,'9 лет'!$O$5:$P$79,2),IF((C2257=10),VLOOKUP(F2257,'10 лет'!$O$5:$P$79,2),IF((C2257=11),VLOOKUP(F2257,'11 лет'!$O$5:$P$79,2),IF((C2257=12),VLOOKUP(F2257,'12 лет'!$Q$5:$R$79,2),IF((C2257=13),VLOOKUP(F2257,'13 лет'!$Q$5:$R$79,2),IF((C2257=14),VLOOKUP(F2257,'14 лет'!$Q$5:$R$79,2),IF((C2257=15),VLOOKUP(F2257,'15 лет'!$Q$5:$R$79,2),IF((C2257=16),VLOOKUP(F2257,'16 лет'!$Q$5:$R$79,2),IF((C2257=17),VLOOKUP(F2257,'17 лет'!$Q$5:$R$79,2))))))))))))</f>
        <v>0</v>
      </c>
      <c r="H2257" s="14"/>
      <c r="I2257" s="17">
        <f>IF((C2257&lt;=7),VLOOKUP(H2257,'7 лет'!$Q$5:$R$79,2),IF((C2257=8),VLOOKUP(H2257,'8 лет'!$Q$5:$R$79,2),IF((C2257=9),VLOOKUP(H2257,'9 лет'!$Q$5:$R$79,2),IF((C2257=10),VLOOKUP(H2257,'10 лет'!$Q$5:$R$79,2),IF((C2257=11),VLOOKUP(H2257,'11 лет'!$Q$5:$R$79,2),IF((C2257=12),VLOOKUP(H2257,'12 лет'!$S$5:$T$79,2),IF((C2257=13),VLOOKUP(H2257,'13 лет'!$S$5:$T$79,2),IF((C2257=14),VLOOKUP(H2257,'14 лет'!$S$5:$T$79,2),IF((C2257=15),VLOOKUP(H2257,'15 лет'!$S$5:$T$79,2),IF((C2257=16),VLOOKUP(H2257,'16 лет'!$S$5:$T$79,2),IF((C2257=17),VLOOKUP(H2257,'17 лет'!$S$5:$T$79,2))))))))))))</f>
        <v>0</v>
      </c>
      <c r="J2257" s="14"/>
      <c r="K2257" s="17">
        <f>IF((C2257&lt;=7),VLOOKUP(J2257,'7 лет'!$S$5:$T$79,2),IF((C2257=8),VLOOKUP(J2257,'8 лет'!$S$5:$T$79,2),IF((C2257=9),VLOOKUP(J2257,'9 лет'!$S$5:$T$79,2),IF((C2257=10),VLOOKUP(J2257,'10 лет'!$S$5:$T$79,2),IF((C2257=11),VLOOKUP(J2257,'11 лет'!$S$5:$T$79,2),IF((C2257=12),VLOOKUP(J2257,'12 лет'!$U$5:$V$79,2),IF((C2257=13),VLOOKUP(J2257,'13 лет'!$U$5:$V$79,2),IF((C2257=14),VLOOKUP(J2257,'14 лет'!$U$5:$V$79,2),IF(C2257&gt;=15,"0")))))))))</f>
        <v>0</v>
      </c>
      <c r="L2257" s="28"/>
      <c r="M2257" s="17" t="str">
        <f>IF((C2257=12),VLOOKUP(L2257,'12 лет'!$W$5:$X$85,2),IF((C2257=13),VLOOKUP(L2257,'13 лет'!$W$5:$X$84,2),IF((C2257=14),VLOOKUP(L2257,'14 лет'!$W$5:$X$82,2),IF((C2257=15),VLOOKUP(L2257,'15 лет'!$U$5:$V$82,2),IF((C2257=16),VLOOKUP(L2257,'16 лет'!$U$5:$V$78,2),IF((C2257=17),VLOOKUP(L2257,'17 лет'!$U$5:$V$78,2),IF(C2257&lt;12,"0")))))))</f>
        <v>0</v>
      </c>
      <c r="N2257" s="14"/>
      <c r="O2257" s="17" t="str">
        <f>IF((C2257=15),VLOOKUP(N2257,'15 лет'!$W$5:$X$115,2),IF((C2257=16),VLOOKUP(N2257,'16 лет'!$W$5:$X$113,2),IF((C2257=17),VLOOKUP(N2257,'17 лет'!$W$5:$X$113,2),IF(C2257&lt;15,"0"))))</f>
        <v>0</v>
      </c>
      <c r="P2257" s="14"/>
      <c r="Q2257" s="17">
        <f>IF((C2257&lt;=7),VLOOKUP(P2257,'7 лет'!$U$5:$V$79,2),IF((C2257=8),VLOOKUP(P2257,'8 лет'!$U$5:$V$79,2),IF((C2257=9),VLOOKUP(P2257,'9 лет'!$U$5:$V$79,2),IF((C2257=10),VLOOKUP(P2257,'10 лет'!$U$5:$V$79,2),IF((C2257=11),VLOOKUP(P2257,'11 лет'!$U$5:$V$79,2),IF((C2257=12),VLOOKUP(P2257,'12 лет'!$Y$5:$Z$79,2),IF((C2257=13),VLOOKUP(P2257,'13 лет'!$Y$5:$Z$79,2),IF((C2257=14),VLOOKUP(P2257,'14 лет'!$Y$5:$Z$79,2),IF((C2257=15),VLOOKUP(P2257,'15 лет'!$Y$5:$Z$79,2),IF((C2257=16),VLOOKUP(P2257,'16 лет'!$Y$5:$Z$79,2),IF((C2257=17),VLOOKUP(P2257,'17 лет'!$Y$5:$Z$79,2))))))))))))</f>
        <v>35</v>
      </c>
      <c r="R2257" s="14"/>
      <c r="S2257" s="17">
        <f>IF((C2257&lt;=7),VLOOKUP(R2257,'7 лет'!$W$5:$X$79,2),IF((C2257=8),VLOOKUP(R2257,'8 лет'!$W$5:$X$79,2),IF((C2257=9),VLOOKUP(R2257,'9 лет'!$W$5:$X$79,2),IF((C2257=10),VLOOKUP(R2257,'10 лет'!$W$5:$X$79,2),IF((C2257=11),VLOOKUP(R2257,'11 лет'!$W$5:$X$79,2),IF((C2257=12),VLOOKUP(R2257,'12 лет'!$AA$5:$AB$79,2),IF((C2257=13),VLOOKUP(R2257,'13 лет'!$AA$5:$AB$79,2),IF((C2257=14),VLOOKUP(R2257,'14 лет'!$AA$5:$AB$79,2),IF((C2257=15),VLOOKUP(R2257,'15 лет'!$AA$5:$AB$79,2),IF((C2257=16),VLOOKUP(R2257,'16 лет'!$AA$5:$AB$79,2),IF((C2257=17),VLOOKUP(R2257,'17 лет'!$AA$5:$AB$79,2))))))))))))</f>
        <v>0</v>
      </c>
      <c r="T2257" s="35">
        <f t="shared" si="107"/>
        <v>35</v>
      </c>
      <c r="U2257" s="4">
        <f>'Личное первенство девушки'!U335</f>
        <v>7</v>
      </c>
      <c r="V2257" s="120"/>
      <c r="W2257" s="111"/>
      <c r="X2257" t="str">
        <f>P2240</f>
        <v>Субъект РФ 54</v>
      </c>
    </row>
    <row r="2258" spans="1:24" ht="18.75">
      <c r="A2258" s="28">
        <v>6</v>
      </c>
      <c r="B2258" s="84"/>
      <c r="C2258" s="30"/>
      <c r="D2258" s="14"/>
      <c r="E2258" s="17">
        <f>IF((C2258&lt;=7),VLOOKUP(D2258,'7 лет'!$M$5:$N$78,2),IF((C2258=8),VLOOKUP(D2258,'8 лет'!$M$5:$N$78,2),IF((C2258=9),VLOOKUP(D2258,'9 лет'!$M$5:$N$78,2),IF((C2258=10),VLOOKUP(D2258,'10 лет'!$M$5:$N$78,2),IF((C2258=11),VLOOKUP(D2258,'11 лет'!$M$5:$N$78,2),IF((C2258=12),VLOOKUP(D2258,'12 лет'!$O$5:$P$78,2),IF((C2258=13),VLOOKUP(D2258,'13 лет'!$O$5:$P$78,2),IF((C2258=14),VLOOKUP(D2258,'14 лет'!$O$5:$P$78,2),IF((C2258=15),VLOOKUP(D2258,'15 лет'!$O$5:$P$78,2),IF((C2258=16),VLOOKUP(D2258,'16 лет'!$O$5:$P$78,2),IF((C2258=17),VLOOKUP(D2258,'17 лет'!$O$5:$P$78,2))))))))))))</f>
        <v>0</v>
      </c>
      <c r="F2258" s="14"/>
      <c r="G2258" s="17">
        <f>IF((C2258&lt;=7),VLOOKUP(F2258,'7 лет'!$O$5:$P$79,2),IF((C2258=8),VLOOKUP(F2258,'8 лет'!$O$5:$P$79,2),IF((C2258=9),VLOOKUP(F2258,'9 лет'!$O$5:$P$79,2),IF((C2258=10),VLOOKUP(F2258,'10 лет'!$O$5:$P$79,2),IF((C2258=11),VLOOKUP(F2258,'11 лет'!$O$5:$P$79,2),IF((C2258=12),VLOOKUP(F2258,'12 лет'!$Q$5:$R$79,2),IF((C2258=13),VLOOKUP(F2258,'13 лет'!$Q$5:$R$79,2),IF((C2258=14),VLOOKUP(F2258,'14 лет'!$Q$5:$R$79,2),IF((C2258=15),VLOOKUP(F2258,'15 лет'!$Q$5:$R$79,2),IF((C2258=16),VLOOKUP(F2258,'16 лет'!$Q$5:$R$79,2),IF((C2258=17),VLOOKUP(F2258,'17 лет'!$Q$5:$R$79,2))))))))))))</f>
        <v>0</v>
      </c>
      <c r="H2258" s="14"/>
      <c r="I2258" s="17">
        <f>IF((C2258&lt;=7),VLOOKUP(H2258,'7 лет'!$Q$5:$R$79,2),IF((C2258=8),VLOOKUP(H2258,'8 лет'!$Q$5:$R$79,2),IF((C2258=9),VLOOKUP(H2258,'9 лет'!$Q$5:$R$79,2),IF((C2258=10),VLOOKUP(H2258,'10 лет'!$Q$5:$R$79,2),IF((C2258=11),VLOOKUP(H2258,'11 лет'!$Q$5:$R$79,2),IF((C2258=12),VLOOKUP(H2258,'12 лет'!$S$5:$T$79,2),IF((C2258=13),VLOOKUP(H2258,'13 лет'!$S$5:$T$79,2),IF((C2258=14),VLOOKUP(H2258,'14 лет'!$S$5:$T$79,2),IF((C2258=15),VLOOKUP(H2258,'15 лет'!$S$5:$T$79,2),IF((C2258=16),VLOOKUP(H2258,'16 лет'!$S$5:$T$79,2),IF((C2258=17),VLOOKUP(H2258,'17 лет'!$S$5:$T$79,2))))))))))))</f>
        <v>0</v>
      </c>
      <c r="J2258" s="14"/>
      <c r="K2258" s="17">
        <f>IF((C2258&lt;=7),VLOOKUP(J2258,'7 лет'!$S$5:$T$79,2),IF((C2258=8),VLOOKUP(J2258,'8 лет'!$S$5:$T$79,2),IF((C2258=9),VLOOKUP(J2258,'9 лет'!$S$5:$T$79,2),IF((C2258=10),VLOOKUP(J2258,'10 лет'!$S$5:$T$79,2),IF((C2258=11),VLOOKUP(J2258,'11 лет'!$S$5:$T$79,2),IF((C2258=12),VLOOKUP(J2258,'12 лет'!$U$5:$V$79,2),IF((C2258=13),VLOOKUP(J2258,'13 лет'!$U$5:$V$79,2),IF((C2258=14),VLOOKUP(J2258,'14 лет'!$U$5:$V$79,2),IF(C2258&gt;=15,"0")))))))))</f>
        <v>0</v>
      </c>
      <c r="L2258" s="28"/>
      <c r="M2258" s="17" t="str">
        <f>IF((C2258=12),VLOOKUP(L2258,'12 лет'!$W$5:$X$85,2),IF((C2258=13),VLOOKUP(L2258,'13 лет'!$W$5:$X$84,2),IF((C2258=14),VLOOKUP(L2258,'14 лет'!$W$5:$X$82,2),IF((C2258=15),VLOOKUP(L2258,'15 лет'!$U$5:$V$82,2),IF((C2258=16),VLOOKUP(L2258,'16 лет'!$U$5:$V$78,2),IF((C2258=17),VLOOKUP(L2258,'17 лет'!$U$5:$V$78,2),IF(C2258&lt;12,"0")))))))</f>
        <v>0</v>
      </c>
      <c r="N2258" s="14"/>
      <c r="O2258" s="17" t="str">
        <f>IF((C2258=15),VLOOKUP(N2258,'15 лет'!$W$5:$X$115,2),IF((C2258=16),VLOOKUP(N2258,'16 лет'!$W$5:$X$113,2),IF((C2258=17),VLOOKUP(N2258,'17 лет'!$W$5:$X$113,2),IF(C2258&lt;15,"0"))))</f>
        <v>0</v>
      </c>
      <c r="P2258" s="14"/>
      <c r="Q2258" s="17">
        <f>IF((C2258&lt;=7),VLOOKUP(P2258,'7 лет'!$U$5:$V$79,2),IF((C2258=8),VLOOKUP(P2258,'8 лет'!$U$5:$V$79,2),IF((C2258=9),VLOOKUP(P2258,'9 лет'!$U$5:$V$79,2),IF((C2258=10),VLOOKUP(P2258,'10 лет'!$U$5:$V$79,2),IF((C2258=11),VLOOKUP(P2258,'11 лет'!$U$5:$V$79,2),IF((C2258=12),VLOOKUP(P2258,'12 лет'!$Y$5:$Z$79,2),IF((C2258=13),VLOOKUP(P2258,'13 лет'!$Y$5:$Z$79,2),IF((C2258=14),VLOOKUP(P2258,'14 лет'!$Y$5:$Z$79,2),IF((C2258=15),VLOOKUP(P2258,'15 лет'!$Y$5:$Z$79,2),IF((C2258=16),VLOOKUP(P2258,'16 лет'!$Y$5:$Z$79,2),IF((C2258=17),VLOOKUP(P2258,'17 лет'!$Y$5:$Z$79,2))))))))))))</f>
        <v>35</v>
      </c>
      <c r="R2258" s="14"/>
      <c r="S2258" s="17">
        <f>IF((C2258&lt;=7),VLOOKUP(R2258,'7 лет'!$W$5:$X$79,2),IF((C2258=8),VLOOKUP(R2258,'8 лет'!$W$5:$X$79,2),IF((C2258=9),VLOOKUP(R2258,'9 лет'!$W$5:$X$79,2),IF((C2258=10),VLOOKUP(R2258,'10 лет'!$W$5:$X$79,2),IF((C2258=11),VLOOKUP(R2258,'11 лет'!$W$5:$X$79,2),IF((C2258=12),VLOOKUP(R2258,'12 лет'!$AA$5:$AB$79,2),IF((C2258=13),VLOOKUP(R2258,'13 лет'!$AA$5:$AB$79,2),IF((C2258=14),VLOOKUP(R2258,'14 лет'!$AA$5:$AB$79,2),IF((C2258=15),VLOOKUP(R2258,'15 лет'!$AA$5:$AB$79,2),IF((C2258=16),VLOOKUP(R2258,'16 лет'!$AA$5:$AB$79,2),IF((C2258=17),VLOOKUP(R2258,'17 лет'!$AA$5:$AB$79,2))))))))))))</f>
        <v>0</v>
      </c>
      <c r="T2258" s="35">
        <f t="shared" si="107"/>
        <v>35</v>
      </c>
      <c r="U2258" s="4">
        <f>'Личное первенство девушки'!U336</f>
        <v>7</v>
      </c>
      <c r="V2258" s="120"/>
      <c r="W2258" s="111"/>
      <c r="X2258" t="str">
        <f>P2240</f>
        <v>Субъект РФ 54</v>
      </c>
    </row>
    <row r="2259" spans="1:24" ht="18.75">
      <c r="A2259" s="122"/>
      <c r="B2259" s="123"/>
      <c r="C2259" s="123"/>
      <c r="D2259" s="123"/>
      <c r="E2259" s="123"/>
      <c r="F2259" s="123"/>
      <c r="G2259" s="123"/>
      <c r="H2259" s="123"/>
      <c r="I2259" s="123"/>
      <c r="J2259" s="123"/>
      <c r="K2259" s="123"/>
      <c r="L2259" s="123"/>
      <c r="M2259" s="123"/>
      <c r="N2259" s="123"/>
      <c r="O2259" s="123"/>
      <c r="P2259" s="128" t="s">
        <v>293</v>
      </c>
      <c r="Q2259" s="128"/>
      <c r="R2259" s="128"/>
      <c r="S2259" s="129"/>
      <c r="T2259" s="124">
        <f ca="1">SUMPRODUCT(LARGE($T$2253:$T$2258,ROW(INDIRECT("T1:T"&amp;Z17))))</f>
        <v>175</v>
      </c>
      <c r="U2259" s="125"/>
      <c r="V2259" s="120"/>
      <c r="W2259" s="111"/>
    </row>
    <row r="2260" spans="1:24" ht="30" customHeight="1">
      <c r="A2260" s="131"/>
      <c r="B2260" s="132"/>
      <c r="C2260" s="132"/>
      <c r="D2260" s="132"/>
      <c r="E2260" s="132"/>
      <c r="F2260" s="132"/>
      <c r="G2260" s="132"/>
      <c r="H2260" s="132"/>
      <c r="I2260" s="132"/>
      <c r="J2260" s="132"/>
      <c r="K2260" s="132"/>
      <c r="L2260" s="132"/>
      <c r="M2260" s="132"/>
      <c r="N2260" s="132"/>
      <c r="O2260" s="132"/>
      <c r="P2260" s="126" t="s">
        <v>294</v>
      </c>
      <c r="Q2260" s="126"/>
      <c r="R2260" s="126"/>
      <c r="S2260" s="126"/>
      <c r="T2260" s="133">
        <f ca="1">SUM(T2251+T2259)</f>
        <v>425</v>
      </c>
      <c r="U2260" s="134"/>
      <c r="V2260" s="121"/>
      <c r="W2260" s="112"/>
    </row>
    <row r="2261" spans="1:24" ht="20.25" customHeight="1">
      <c r="A2261" s="15"/>
      <c r="B2261" s="15"/>
      <c r="C2261" s="15"/>
      <c r="D2261" s="15"/>
      <c r="E2261" s="15"/>
      <c r="F2261" s="15"/>
      <c r="G2261" s="15"/>
      <c r="H2261" s="15"/>
      <c r="I2261" s="15"/>
      <c r="J2261" s="15"/>
      <c r="K2261" s="15"/>
      <c r="L2261" s="15"/>
      <c r="M2261" s="15"/>
      <c r="N2261" s="15"/>
      <c r="O2261" s="15"/>
      <c r="P2261" s="15"/>
      <c r="Q2261" s="15"/>
      <c r="R2261" s="15"/>
      <c r="S2261" s="15"/>
      <c r="T2261" s="15"/>
    </row>
    <row r="2262" spans="1:24">
      <c r="A2262" s="16"/>
      <c r="C2262" s="16"/>
      <c r="D2262" s="16"/>
      <c r="E2262" s="16"/>
      <c r="F2262" s="16"/>
      <c r="G2262" s="16"/>
      <c r="H2262" s="16"/>
      <c r="I2262" s="16"/>
      <c r="J2262" s="16"/>
      <c r="K2262" s="15"/>
      <c r="L2262" s="15"/>
      <c r="M2262" s="16"/>
      <c r="N2262" s="16"/>
      <c r="O2262" s="16"/>
      <c r="P2262" s="16"/>
      <c r="Q2262" s="16"/>
      <c r="R2262" s="16"/>
      <c r="S2262" s="16"/>
      <c r="T2262" s="16"/>
    </row>
    <row r="2263" spans="1:24">
      <c r="A2263" s="16"/>
      <c r="C2263" s="16"/>
      <c r="D2263" s="16"/>
      <c r="E2263" s="16"/>
      <c r="F2263" s="16"/>
      <c r="G2263" s="16"/>
      <c r="H2263" s="16"/>
      <c r="I2263" s="16"/>
      <c r="J2263" s="16"/>
      <c r="K2263" s="15"/>
      <c r="L2263" s="15"/>
      <c r="M2263" s="16"/>
      <c r="N2263" s="16"/>
      <c r="O2263" s="16"/>
      <c r="P2263" s="16"/>
      <c r="Q2263" s="16"/>
      <c r="R2263" s="16"/>
      <c r="S2263" s="16"/>
      <c r="T2263" s="16"/>
    </row>
    <row r="2264" spans="1:24" ht="16.5">
      <c r="A2264" s="15"/>
      <c r="B2264" s="81" t="s">
        <v>181</v>
      </c>
      <c r="C2264" s="15"/>
      <c r="D2264" s="15"/>
      <c r="E2264" s="15"/>
      <c r="F2264" s="15"/>
      <c r="G2264" s="15"/>
      <c r="H2264" s="15"/>
      <c r="I2264" s="15"/>
      <c r="J2264" s="15"/>
      <c r="K2264" s="15"/>
      <c r="L2264" s="15"/>
      <c r="M2264" s="15"/>
      <c r="N2264" s="15"/>
      <c r="O2264" s="15"/>
      <c r="P2264" s="15"/>
      <c r="Q2264" s="15"/>
      <c r="R2264" s="15"/>
      <c r="S2264" s="15"/>
      <c r="T2264" s="15"/>
    </row>
    <row r="2265" spans="1:24">
      <c r="A2265" s="15"/>
      <c r="B2265" s="16"/>
      <c r="C2265" s="16"/>
      <c r="D2265" s="15"/>
      <c r="E2265" s="15"/>
      <c r="F2265" s="15"/>
      <c r="G2265" s="15"/>
      <c r="H2265" s="15"/>
      <c r="I2265" s="15"/>
      <c r="J2265" s="15"/>
      <c r="K2265" s="15"/>
      <c r="L2265" s="15"/>
      <c r="M2265" s="15"/>
      <c r="N2265" s="15"/>
      <c r="O2265" s="15"/>
      <c r="P2265" s="15"/>
      <c r="Q2265" s="15"/>
      <c r="R2265" s="15"/>
      <c r="S2265" s="15"/>
      <c r="T2265" s="15"/>
    </row>
    <row r="2266" spans="1:24">
      <c r="A2266" s="15"/>
      <c r="B2266" s="15"/>
      <c r="C2266" s="16"/>
      <c r="D2266" s="15"/>
      <c r="E2266" s="15"/>
      <c r="F2266" s="15"/>
      <c r="G2266" s="15"/>
      <c r="H2266" s="15"/>
      <c r="I2266" s="15"/>
      <c r="J2266" s="15"/>
      <c r="K2266" s="15"/>
      <c r="L2266" s="15"/>
      <c r="M2266" s="15"/>
      <c r="N2266" s="15"/>
      <c r="O2266" s="15"/>
      <c r="P2266" s="15"/>
      <c r="Q2266" s="15"/>
      <c r="R2266" s="15"/>
      <c r="S2266" s="15"/>
      <c r="T2266" s="15"/>
    </row>
    <row r="2267" spans="1:24" ht="16.5">
      <c r="A2267" s="15"/>
      <c r="B2267" s="81" t="s">
        <v>182</v>
      </c>
      <c r="C2267" s="16"/>
      <c r="D2267" s="15"/>
      <c r="E2267" s="15"/>
      <c r="F2267" s="15"/>
      <c r="G2267" s="15"/>
      <c r="H2267" s="15"/>
      <c r="I2267" s="15"/>
      <c r="J2267" s="15"/>
      <c r="K2267" s="15"/>
      <c r="L2267" s="15"/>
      <c r="M2267" s="15"/>
      <c r="N2267" s="15"/>
      <c r="O2267" s="15"/>
      <c r="P2267" s="15"/>
      <c r="Q2267" s="15"/>
      <c r="R2267" s="15"/>
      <c r="S2267" s="15"/>
      <c r="T2267" s="15"/>
    </row>
    <row r="2269" spans="1:24" ht="18.75">
      <c r="A2269" s="113" t="s">
        <v>999</v>
      </c>
      <c r="B2269" s="113"/>
      <c r="C2269" s="113"/>
      <c r="D2269" s="113"/>
      <c r="E2269" s="113"/>
      <c r="F2269" s="113"/>
      <c r="G2269" s="113"/>
      <c r="H2269" s="113"/>
      <c r="I2269" s="113"/>
      <c r="J2269" s="113"/>
      <c r="K2269" s="113"/>
      <c r="L2269" s="113"/>
      <c r="M2269" s="113"/>
      <c r="N2269" s="113"/>
      <c r="O2269" s="113"/>
      <c r="P2269" s="113"/>
      <c r="Q2269" s="113"/>
      <c r="R2269" s="113"/>
      <c r="S2269" s="113"/>
      <c r="T2269" s="113"/>
      <c r="U2269" s="113"/>
      <c r="V2269" s="113"/>
      <c r="W2269" s="113"/>
    </row>
    <row r="2270" spans="1:24" ht="18.75">
      <c r="A2270" s="113" t="s">
        <v>998</v>
      </c>
      <c r="B2270" s="113"/>
      <c r="C2270" s="113"/>
      <c r="D2270" s="113"/>
      <c r="E2270" s="113"/>
      <c r="F2270" s="113"/>
      <c r="G2270" s="113"/>
      <c r="H2270" s="113"/>
      <c r="I2270" s="113"/>
      <c r="J2270" s="113"/>
      <c r="K2270" s="113"/>
      <c r="L2270" s="113"/>
      <c r="M2270" s="113"/>
      <c r="N2270" s="113"/>
      <c r="O2270" s="113"/>
      <c r="P2270" s="113"/>
      <c r="Q2270" s="113"/>
      <c r="R2270" s="113"/>
      <c r="S2270" s="113"/>
      <c r="T2270" s="113"/>
      <c r="U2270" s="113"/>
      <c r="V2270" s="113"/>
      <c r="W2270" s="113"/>
    </row>
    <row r="2272" spans="1:24">
      <c r="A2272" s="114" t="s">
        <v>169</v>
      </c>
      <c r="B2272" s="114"/>
      <c r="C2272" s="114"/>
      <c r="D2272" s="114"/>
      <c r="E2272" s="114"/>
      <c r="F2272" s="114"/>
      <c r="G2272" s="114"/>
      <c r="H2272" s="114"/>
      <c r="I2272" s="114"/>
      <c r="J2272" s="114"/>
      <c r="K2272" s="114"/>
      <c r="L2272" s="114"/>
      <c r="M2272" s="114"/>
      <c r="N2272" s="114"/>
      <c r="O2272" s="114"/>
      <c r="P2272" s="114"/>
      <c r="Q2272" s="114"/>
      <c r="R2272" s="114"/>
      <c r="S2272" s="114"/>
      <c r="T2272" s="114"/>
      <c r="U2272" s="114"/>
      <c r="V2272" s="114"/>
      <c r="W2272" s="114"/>
    </row>
    <row r="2273" spans="1:24">
      <c r="A2273" s="45"/>
      <c r="B2273" s="45"/>
      <c r="C2273" s="45"/>
      <c r="D2273" s="45"/>
      <c r="E2273" s="45"/>
      <c r="F2273" s="45"/>
      <c r="G2273" s="45"/>
      <c r="H2273" s="45"/>
      <c r="I2273" s="45"/>
      <c r="J2273" s="45"/>
      <c r="K2273" s="45"/>
      <c r="L2273" s="45"/>
      <c r="M2273" s="45"/>
      <c r="N2273" s="45"/>
      <c r="O2273" s="45"/>
      <c r="P2273" s="45"/>
      <c r="Q2273" s="45"/>
      <c r="R2273" s="45"/>
      <c r="S2273" s="45"/>
      <c r="T2273" s="45"/>
      <c r="U2273" s="45"/>
      <c r="V2273" s="45"/>
      <c r="W2273" s="45"/>
    </row>
    <row r="2274" spans="1:24" ht="18.75">
      <c r="A2274" s="115" t="s">
        <v>1013</v>
      </c>
      <c r="B2274" s="115"/>
      <c r="C2274" s="115"/>
      <c r="D2274" s="115"/>
      <c r="E2274" s="115"/>
      <c r="F2274" s="115"/>
      <c r="G2274" s="115"/>
      <c r="H2274" s="115"/>
      <c r="I2274" s="115"/>
      <c r="J2274" s="115"/>
      <c r="K2274" s="115"/>
      <c r="L2274" s="115"/>
      <c r="M2274" s="115"/>
      <c r="N2274" s="115"/>
      <c r="O2274" s="115"/>
      <c r="P2274" s="115"/>
      <c r="Q2274" s="115"/>
      <c r="R2274" s="115"/>
      <c r="S2274" s="115"/>
      <c r="T2274" s="115"/>
      <c r="U2274" s="115"/>
      <c r="V2274" s="115"/>
      <c r="W2274" s="115"/>
    </row>
    <row r="2275" spans="1:24" ht="18.75">
      <c r="A2275" s="115" t="s">
        <v>996</v>
      </c>
      <c r="B2275" s="115"/>
      <c r="C2275" s="115"/>
      <c r="D2275" s="115"/>
      <c r="E2275" s="115"/>
      <c r="F2275" s="115"/>
      <c r="G2275" s="115"/>
      <c r="H2275" s="115"/>
      <c r="I2275" s="115"/>
      <c r="J2275" s="115"/>
      <c r="K2275" s="115"/>
      <c r="L2275" s="115"/>
      <c r="M2275" s="115"/>
      <c r="N2275" s="115"/>
      <c r="O2275" s="115"/>
      <c r="P2275" s="115"/>
      <c r="Q2275" s="115"/>
      <c r="R2275" s="115"/>
      <c r="S2275" s="115"/>
      <c r="T2275" s="115"/>
      <c r="U2275" s="115"/>
      <c r="V2275" s="115"/>
      <c r="W2275" s="115"/>
    </row>
    <row r="2276" spans="1:24" ht="18.75">
      <c r="A2276" s="116" t="s">
        <v>997</v>
      </c>
      <c r="B2276" s="116"/>
      <c r="C2276" s="116"/>
      <c r="D2276" s="116"/>
      <c r="E2276" s="116"/>
      <c r="F2276" s="116"/>
      <c r="G2276" s="116"/>
      <c r="H2276" s="116"/>
      <c r="I2276" s="116"/>
      <c r="J2276" s="116"/>
      <c r="K2276" s="116"/>
      <c r="L2276" s="116"/>
      <c r="M2276" s="116"/>
      <c r="N2276" s="116"/>
      <c r="O2276" s="116"/>
      <c r="P2276" s="116"/>
      <c r="Q2276" s="116"/>
      <c r="R2276" s="116"/>
      <c r="S2276" s="116"/>
      <c r="T2276" s="116"/>
      <c r="U2276" s="116"/>
      <c r="V2276" s="116"/>
      <c r="W2276" s="116"/>
    </row>
    <row r="2277" spans="1:24" ht="18.75">
      <c r="A2277" s="52"/>
      <c r="B2277" s="52"/>
      <c r="C2277" s="52"/>
      <c r="D2277" s="52"/>
      <c r="E2277" s="52"/>
      <c r="F2277" s="52"/>
      <c r="G2277" s="52"/>
      <c r="H2277" s="52"/>
      <c r="I2277" s="52"/>
      <c r="J2277" s="52"/>
      <c r="K2277" s="52"/>
      <c r="L2277" s="52"/>
      <c r="M2277" s="52"/>
      <c r="N2277" s="52"/>
      <c r="O2277" s="52"/>
      <c r="P2277" s="52"/>
      <c r="Q2277" s="52"/>
      <c r="R2277" s="52"/>
      <c r="S2277" s="52"/>
      <c r="T2277" s="52"/>
      <c r="U2277" s="52"/>
      <c r="V2277" s="52"/>
    </row>
    <row r="2278" spans="1:24">
      <c r="A2278" s="10"/>
      <c r="B2278" s="10"/>
      <c r="C2278" s="10"/>
      <c r="D2278" s="10"/>
      <c r="E2278" s="10"/>
      <c r="F2278" s="10"/>
      <c r="G2278" s="10"/>
      <c r="H2278" s="10"/>
      <c r="I2278" s="10"/>
      <c r="J2278" s="10"/>
      <c r="K2278" s="10"/>
      <c r="L2278" s="10"/>
      <c r="M2278" s="10"/>
      <c r="N2278" s="10"/>
      <c r="O2278" s="10"/>
      <c r="P2278" s="10"/>
      <c r="Q2278" s="10"/>
      <c r="R2278" s="10"/>
      <c r="S2278" s="10"/>
      <c r="T2278" s="10"/>
    </row>
    <row r="2279" spans="1:24" ht="18.75">
      <c r="A2279" s="117" t="s">
        <v>1000</v>
      </c>
      <c r="B2279" s="117"/>
      <c r="C2279" s="49"/>
      <c r="D2279" s="49"/>
      <c r="E2279" s="49"/>
      <c r="F2279" s="49"/>
      <c r="G2279" s="49"/>
      <c r="H2279" s="49"/>
      <c r="I2279" s="49"/>
      <c r="J2279" s="49"/>
      <c r="K2279" s="49"/>
      <c r="L2279" s="49"/>
      <c r="M2279" s="49"/>
      <c r="N2279" s="49"/>
      <c r="O2279" s="49"/>
      <c r="P2279" s="49"/>
      <c r="Q2279" s="49"/>
      <c r="R2279" s="49"/>
      <c r="S2279" s="49"/>
      <c r="T2279" s="49"/>
    </row>
    <row r="2280" spans="1:24" ht="18.75">
      <c r="A2280" s="117" t="s">
        <v>1001</v>
      </c>
      <c r="B2280" s="117"/>
      <c r="C2280" s="44"/>
      <c r="D2280" s="44"/>
      <c r="E2280" s="44"/>
      <c r="F2280" s="44"/>
      <c r="G2280" s="44"/>
      <c r="H2280" s="44"/>
      <c r="I2280" s="44"/>
      <c r="J2280" s="44"/>
      <c r="K2280" s="44"/>
      <c r="L2280" s="44"/>
      <c r="M2280" s="44"/>
      <c r="N2280" s="44"/>
      <c r="O2280" s="44"/>
      <c r="P2280" s="44"/>
      <c r="Q2280" s="44"/>
      <c r="R2280" s="44"/>
      <c r="S2280" s="44"/>
      <c r="T2280" s="44"/>
    </row>
    <row r="2281" spans="1:24" ht="18.75">
      <c r="A2281" s="117"/>
      <c r="B2281" s="117"/>
      <c r="D2281" s="49"/>
      <c r="E2281" s="49"/>
      <c r="F2281" s="49"/>
      <c r="G2281" s="49"/>
      <c r="H2281" s="49"/>
      <c r="I2281" s="49"/>
      <c r="J2281" s="49"/>
      <c r="K2281" s="49"/>
      <c r="L2281" s="49"/>
      <c r="M2281" s="49"/>
      <c r="N2281" s="49"/>
      <c r="O2281" s="49"/>
      <c r="P2281" s="49"/>
      <c r="Q2281" s="49"/>
      <c r="R2281" s="49"/>
      <c r="S2281" s="49"/>
      <c r="T2281" s="49"/>
    </row>
    <row r="2282" spans="1:24" ht="18.75">
      <c r="A2282" s="118" t="s">
        <v>241</v>
      </c>
      <c r="B2282" s="118"/>
      <c r="C2282" s="118"/>
      <c r="D2282" s="118"/>
      <c r="E2282" s="118"/>
      <c r="F2282" s="118"/>
      <c r="G2282" s="118"/>
      <c r="H2282" s="118"/>
      <c r="I2282" s="118"/>
      <c r="J2282" s="118"/>
      <c r="K2282" s="118"/>
      <c r="L2282" s="118"/>
      <c r="M2282" s="118"/>
      <c r="N2282" s="118"/>
      <c r="O2282" s="118"/>
      <c r="P2282" s="141" t="s">
        <v>345</v>
      </c>
      <c r="Q2282" s="141"/>
      <c r="R2282" s="141"/>
      <c r="S2282" s="141"/>
      <c r="T2282" s="141"/>
      <c r="U2282" s="141"/>
      <c r="V2282" s="141"/>
    </row>
    <row r="2283" spans="1:24">
      <c r="A2283" s="29"/>
      <c r="B2283" s="29"/>
      <c r="C2283" s="29"/>
      <c r="D2283" s="29"/>
      <c r="E2283" s="29"/>
      <c r="F2283" s="29"/>
      <c r="G2283" s="29"/>
      <c r="H2283" s="29"/>
      <c r="I2283" s="29"/>
      <c r="J2283" s="29"/>
      <c r="K2283" s="29"/>
      <c r="L2283" s="29"/>
      <c r="M2283" s="29"/>
      <c r="N2283" s="29"/>
      <c r="O2283" s="29"/>
      <c r="P2283" s="29"/>
      <c r="Q2283" s="29"/>
      <c r="R2283" s="29"/>
      <c r="S2283" s="29"/>
      <c r="T2283" s="29"/>
    </row>
    <row r="2284" spans="1:24" ht="24.75" customHeight="1">
      <c r="A2284" s="130" t="s">
        <v>170</v>
      </c>
      <c r="B2284" s="130"/>
      <c r="C2284" s="130"/>
      <c r="D2284" s="130"/>
      <c r="E2284" s="130"/>
      <c r="F2284" s="130"/>
      <c r="G2284" s="130"/>
      <c r="H2284" s="130"/>
      <c r="I2284" s="130"/>
      <c r="J2284" s="130"/>
      <c r="K2284" s="130"/>
      <c r="L2284" s="130"/>
      <c r="M2284" s="130"/>
      <c r="N2284" s="130"/>
      <c r="O2284" s="130"/>
      <c r="P2284" s="130"/>
      <c r="Q2284" s="130"/>
      <c r="R2284" s="130"/>
      <c r="S2284" s="130"/>
      <c r="T2284" s="138" t="s">
        <v>178</v>
      </c>
      <c r="U2284" s="109" t="s">
        <v>291</v>
      </c>
      <c r="V2284" s="109" t="s">
        <v>295</v>
      </c>
      <c r="W2284" s="109" t="s">
        <v>1014</v>
      </c>
    </row>
    <row r="2285" spans="1:24" ht="66.75" customHeight="1">
      <c r="A2285" s="109" t="s">
        <v>171</v>
      </c>
      <c r="B2285" s="130" t="s">
        <v>172</v>
      </c>
      <c r="C2285" s="109" t="s">
        <v>173</v>
      </c>
      <c r="D2285" s="109" t="s">
        <v>174</v>
      </c>
      <c r="E2285" s="109"/>
      <c r="F2285" s="109" t="s">
        <v>175</v>
      </c>
      <c r="G2285" s="109"/>
      <c r="H2285" s="109" t="s">
        <v>176</v>
      </c>
      <c r="I2285" s="109"/>
      <c r="J2285" s="109" t="s">
        <v>1002</v>
      </c>
      <c r="K2285" s="109"/>
      <c r="L2285" s="109" t="s">
        <v>1003</v>
      </c>
      <c r="M2285" s="109"/>
      <c r="N2285" s="109" t="s">
        <v>1004</v>
      </c>
      <c r="O2285" s="109"/>
      <c r="P2285" s="109" t="s">
        <v>7</v>
      </c>
      <c r="Q2285" s="109"/>
      <c r="R2285" s="109" t="s">
        <v>177</v>
      </c>
      <c r="S2285" s="109"/>
      <c r="T2285" s="139"/>
      <c r="U2285" s="109"/>
      <c r="V2285" s="109"/>
      <c r="W2285" s="109"/>
    </row>
    <row r="2286" spans="1:24" ht="16.5">
      <c r="A2286" s="109"/>
      <c r="B2286" s="130"/>
      <c r="C2286" s="109"/>
      <c r="D2286" s="51" t="s">
        <v>179</v>
      </c>
      <c r="E2286" s="53" t="s">
        <v>3</v>
      </c>
      <c r="F2286" s="51" t="s">
        <v>179</v>
      </c>
      <c r="G2286" s="53" t="s">
        <v>3</v>
      </c>
      <c r="H2286" s="51" t="s">
        <v>179</v>
      </c>
      <c r="I2286" s="53" t="s">
        <v>3</v>
      </c>
      <c r="J2286" s="51" t="s">
        <v>179</v>
      </c>
      <c r="K2286" s="53" t="s">
        <v>3</v>
      </c>
      <c r="L2286" s="51" t="s">
        <v>179</v>
      </c>
      <c r="M2286" s="53" t="s">
        <v>3</v>
      </c>
      <c r="N2286" s="51" t="s">
        <v>179</v>
      </c>
      <c r="O2286" s="53" t="s">
        <v>3</v>
      </c>
      <c r="P2286" s="51" t="s">
        <v>179</v>
      </c>
      <c r="Q2286" s="53" t="s">
        <v>3</v>
      </c>
      <c r="R2286" s="51" t="s">
        <v>179</v>
      </c>
      <c r="S2286" s="53" t="s">
        <v>3</v>
      </c>
      <c r="T2286" s="140"/>
      <c r="U2286" s="109"/>
      <c r="V2286" s="109"/>
      <c r="W2286" s="109"/>
    </row>
    <row r="2287" spans="1:24" ht="18.75">
      <c r="A2287" s="28">
        <v>1</v>
      </c>
      <c r="B2287" s="79"/>
      <c r="C2287" s="28"/>
      <c r="D2287" s="28"/>
      <c r="E2287" s="17">
        <f>IF((C2287&lt;=7),VLOOKUP(D2287,'7 лет'!$A$5:$B$78,2),IF((C2287=8),VLOOKUP(D2287,'8 лет'!$A$5:$B$78,2),IF((C2287=9),VLOOKUP(D2287,'9 лет'!$A$5:$B$78,2),IF((C2287=10),VLOOKUP(D2287,'10 лет'!$A$5:$B$78,2),IF((C2287=11),VLOOKUP(D2287,'11 лет'!$A$5:$B$78,2),IF((C2287=12),VLOOKUP(D2287,'12 лет'!$A$5:$B$78,2),IF((C2287=13),VLOOKUP(D2287,'13 лет'!$A$5:$B$78,2),IF((C2287=14),VLOOKUP(D2287,'14 лет'!$A$5:$B$78,2),IF((C2287=15),VLOOKUP(D2287,'15 лет'!$A$5:$B$78,2),IF((C2287=16),VLOOKUP(D2287,'16 лет'!$A$5:$B$78,2),IF((C2287=17),VLOOKUP(D2287,'17 лет'!$A$5:$B$78,2))))))))))))</f>
        <v>0</v>
      </c>
      <c r="F2287" s="28"/>
      <c r="G2287" s="17">
        <f>IF((C2287&lt;=7),VLOOKUP(F2287,'7 лет'!$C$5:$D$79,2),IF((C2287=8),VLOOKUP(F2287,'8 лет'!$C$5:$D$79,2),IF((C2287=9),VLOOKUP(F2287,'9 лет'!$C$5:$D$79,2),IF((C2287=10),VLOOKUP(F2287,'10 лет'!$C$5:$D$79,2),IF((C2287=11),VLOOKUP(F2287,'11 лет'!$C$5:$D$79,2),IF((C2287=12),VLOOKUP(F2287,'12 лет'!$C$5:$D$79,2),IF((C2287=13),VLOOKUP(F2287,'13 лет'!$C$5:$D$79,2),IF((C2287=14),VLOOKUP(F2287,'14 лет'!$C$5:$D$79,2),IF((C2287=15),VLOOKUP(F2287,'15 лет'!$C$5:$D$79,2),IF((C2287=16),VLOOKUP(F2287,'16 лет'!$C$5:$D$79,2),IF((C2287=17),VLOOKUP(F2287,'17 лет'!$C$5:$D$79,2))))))))))))</f>
        <v>0</v>
      </c>
      <c r="H2287" s="28"/>
      <c r="I2287" s="17">
        <f>IF((C2287&lt;=7),VLOOKUP(H2287,'7 лет'!$E$5:$F$79,2),IF((C2287=8),VLOOKUP(H2287,'8 лет'!$E$5:$F$79,2),IF((C2287=9),VLOOKUP(H2287,'9 лет'!$E$5:$F$79,2),IF((C2287=10),VLOOKUP(H2287,'10 лет'!$E$5:$F$79,2),IF((C2287=11),VLOOKUP(H2287,'11 лет'!$E$5:$F$79,2),IF((C2287=12),VLOOKUP(H2287,'12 лет'!$E$5:$F$79,2),IF((C2287=13),VLOOKUP(H2287,'13 лет'!$E$5:$F$79,2),IF((C2287=14),VLOOKUP(H2287,'14 лет'!$E$5:$F$79,2),IF((C2287=15),VLOOKUP(H2287,'15 лет'!$E$5:$F$79,2),IF((C2287=16),VLOOKUP(H2287,'16 лет'!$E$5:$F$79,2),IF((C2287=17),VLOOKUP(H2287,'17 лет'!$E$5:$F$79,2))))))))))))</f>
        <v>0</v>
      </c>
      <c r="J2287" s="28"/>
      <c r="K2287" s="17">
        <f>IF((C2287&lt;=7),VLOOKUP(J2287,'7 лет'!$G$5:$H$79,2),IF((C2287=8),VLOOKUP(J2287,'8 лет'!$G$5:$H$79,2),IF((C2287=9),VLOOKUP(J2287,'9 лет'!$G$5:$H$79,2),IF((C2287=10),VLOOKUP(J2287,'10 лет'!$G$5:$H$79,2),IF((C2287=11),VLOOKUP(J2287,'11 лет'!$G$5:$H$79,2),IF((C2287=12),VLOOKUP(J2287,'12 лет'!$G$5:$H$79,2),IF((C2287=13),VLOOKUP(J2287,'13 лет'!$G$5:$H$79,2),IF((C2287=14),VLOOKUP(J2287,'14 лет'!$G$5:$H$79,2),IF(C2287&gt;=15,"0")))))))))</f>
        <v>0</v>
      </c>
      <c r="L2287" s="28"/>
      <c r="M2287" s="17" t="str">
        <f>IF((C2287=12),VLOOKUP(L2287,'12 лет'!$I$5:$J$81,2),IF((C2287=13),VLOOKUP(L2287,'13 лет'!$I$5:$J$81,2),IF((C2287=14),VLOOKUP(L2287,'14 лет'!$I$5:$J$80,2),IF((C2287=15),VLOOKUP(L2287,'15 лет'!$G$5:$H$82,2),IF((C2287=16),VLOOKUP(L2287,'16 лет'!$G$5:$H$81,2),IF((C2287=17),VLOOKUP(L2287,'17 лет'!$G$5:$H$81,2),IF(C2287&lt;12,"0")))))))</f>
        <v>0</v>
      </c>
      <c r="N2287" s="28"/>
      <c r="O2287" s="17" t="str">
        <f>IF((C2287=15),VLOOKUP(N2287,'15 лет'!$I$5:$J$100,2),IF((C2287=16),VLOOKUP(N2287,'16 лет'!$I$5:$J$94,2),IF((C2287=17),VLOOKUP(N2287,'17 лет'!$I$5:$J$97,2),IF(C2287&lt;15,"0"))))</f>
        <v>0</v>
      </c>
      <c r="P2287" s="11"/>
      <c r="Q2287" s="17">
        <f>IF((C2287&lt;=7),VLOOKUP(P2287,'7 лет'!$I$5:$J$79,2),IF((C2287=8),VLOOKUP(P2287,'8 лет'!$I$5:$J$79,2),IF((C2287=9),VLOOKUP(P2287,'9 лет'!$I$5:$J$79,2),IF((C2287=10),VLOOKUP(P2287,'10 лет'!$I$5:$J$79,2),IF((C2287=11),VLOOKUP(P2287,'11 лет'!$I$5:$J$79,2),IF((C2287=12),VLOOKUP(P2287,'12 лет'!$K$5:$L$79,2),IF((C2287=13),VLOOKUP(P2287,'13 лет'!$K$5:$L$79,2),IF((C2287=14),VLOOKUP(P2287,'14 лет'!$K$5:$L$79,2),IF((C2287=15),VLOOKUP(P2287,'15 лет'!$K$5:$L$79,2),IF((C2287=16),VLOOKUP(P2287,'16 лет'!$K$5:$L$79,2),IF((C2287=17),VLOOKUP(P2287,'17 лет'!$K$5:$L$79,2),)))))))))))</f>
        <v>50</v>
      </c>
      <c r="R2287" s="28"/>
      <c r="S2287" s="17">
        <f>IF((C2287&lt;=7),VLOOKUP(R2287,'7 лет'!$K$5:$L$79,2),IF((C2287=8),VLOOKUP(R2287,'8 лет'!$K$5:$L$79,2),IF((C2287=9),VLOOKUP(R2287,'9 лет'!$K$5:$L$79,2),IF((C2287=10),VLOOKUP(R2287,'10 лет'!$K$5:$L$79,2),IF((C2287=11),VLOOKUP(R2287,'11 лет'!$K$5:$L$79,2),IF((C2287=12),VLOOKUP(R2287,'12 лет'!$M$5:$N$79,2),IF((C2287=13),VLOOKUP(R2287,'13 лет'!$M$5:$N$79,2),IF((C2287=14),VLOOKUP(R2287,'14 лет'!$M$5:$N$79,2),IF((C2287=15),VLOOKUP(R2287,'15 лет'!$M$5:$N$79,2),IF((C2287=16),VLOOKUP(R2287,'16 лет'!$M$5:$N$79,2),IF((C2287=17),VLOOKUP(R2287,'17 лет'!$M$5:$N$79,2))))))))))))</f>
        <v>0</v>
      </c>
      <c r="T2287" s="34">
        <f t="shared" ref="T2287:T2292" si="108">SUM(E2287+G2287+I2287+K2287+M2287+O2287+Q2287+S2287)</f>
        <v>50</v>
      </c>
      <c r="U2287" s="4">
        <f>'Личное первенство юноши'!U337</f>
        <v>7</v>
      </c>
      <c r="V2287" s="119">
        <f ca="1">'Командный зачет'!G64</f>
        <v>2</v>
      </c>
      <c r="W2287" s="110">
        <f ca="1">SUM(V2287*2)</f>
        <v>4</v>
      </c>
      <c r="X2287" t="str">
        <f>P2282</f>
        <v>Субъект РФ 55</v>
      </c>
    </row>
    <row r="2288" spans="1:24" ht="18.75">
      <c r="A2288" s="28">
        <v>2</v>
      </c>
      <c r="B2288" s="79"/>
      <c r="C2288" s="28"/>
      <c r="D2288" s="28"/>
      <c r="E2288" s="17">
        <f>IF((C2288&lt;=7),VLOOKUP(D2288,'7 лет'!$A$5:$B$78,2),IF((C2288=8),VLOOKUP(D2288,'8 лет'!$A$5:$B$78,2),IF((C2288=9),VLOOKUP(D2288,'9 лет'!$A$5:$B$78,2),IF((C2288=10),VLOOKUP(D2288,'10 лет'!$A$5:$B$78,2),IF((C2288=11),VLOOKUP(D2288,'11 лет'!$A$5:$B$78,2),IF((C2288=12),VLOOKUP(D2288,'12 лет'!$A$5:$B$78,2),IF((C2288=13),VLOOKUP(D2288,'13 лет'!$A$5:$B$78,2),IF((C2288=14),VLOOKUP(D2288,'14 лет'!$A$5:$B$78,2),IF((C2288=15),VLOOKUP(D2288,'15 лет'!$A$5:$B$78,2),IF((C2288=16),VLOOKUP(D2288,'16 лет'!$A$5:$B$78,2),IF((C2288=17),VLOOKUP(D2288,'17 лет'!$A$5:$B$78,2))))))))))))</f>
        <v>0</v>
      </c>
      <c r="F2288" s="28"/>
      <c r="G2288" s="17">
        <f>IF((C2288&lt;=7),VLOOKUP(F2288,'7 лет'!$C$5:$D$79,2),IF((C2288=8),VLOOKUP(F2288,'8 лет'!$C$5:$D$79,2),IF((C2288=9),VLOOKUP(F2288,'9 лет'!$C$5:$D$79,2),IF((C2288=10),VLOOKUP(F2288,'10 лет'!$C$5:$D$79,2),IF((C2288=11),VLOOKUP(F2288,'11 лет'!$C$5:$D$79,2),IF((C2288=12),VLOOKUP(F2288,'12 лет'!$C$5:$D$79,2),IF((C2288=13),VLOOKUP(F2288,'13 лет'!$C$5:$D$79,2),IF((C2288=14),VLOOKUP(F2288,'14 лет'!$C$5:$D$79,2),IF((C2288=15),VLOOKUP(F2288,'15 лет'!$C$5:$D$79,2),IF((C2288=16),VLOOKUP(F2288,'16 лет'!$C$5:$D$79,2),IF((C2288=17),VLOOKUP(F2288,'17 лет'!$C$5:$D$79,2))))))))))))</f>
        <v>0</v>
      </c>
      <c r="H2288" s="28"/>
      <c r="I2288" s="17">
        <f>IF((C2288&lt;=7),VLOOKUP(H2288,'7 лет'!$E$5:$F$79,2),IF((C2288=8),VLOOKUP(H2288,'8 лет'!$E$5:$F$79,2),IF((C2288=9),VLOOKUP(H2288,'9 лет'!$E$5:$F$79,2),IF((C2288=10),VLOOKUP(H2288,'10 лет'!$E$5:$F$79,2),IF((C2288=11),VLOOKUP(H2288,'11 лет'!$E$5:$F$79,2),IF((C2288=12),VLOOKUP(H2288,'12 лет'!$E$5:$F$79,2),IF((C2288=13),VLOOKUP(H2288,'13 лет'!$E$5:$F$79,2),IF((C2288=14),VLOOKUP(H2288,'14 лет'!$E$5:$F$79,2),IF((C2288=15),VLOOKUP(H2288,'15 лет'!$E$5:$F$79,2),IF((C2288=16),VLOOKUP(H2288,'16 лет'!$E$5:$F$79,2),IF((C2288=17),VLOOKUP(H2288,'17 лет'!$E$5:$F$79,2))))))))))))</f>
        <v>0</v>
      </c>
      <c r="J2288" s="28"/>
      <c r="K2288" s="17">
        <f>IF((C2288&lt;=7),VLOOKUP(J2288,'7 лет'!$G$5:$H$79,2),IF((C2288=8),VLOOKUP(J2288,'8 лет'!$G$5:$H$79,2),IF((C2288=9),VLOOKUP(J2288,'9 лет'!$G$5:$H$79,2),IF((C2288=10),VLOOKUP(J2288,'10 лет'!$G$5:$H$79,2),IF((C2288=11),VLOOKUP(J2288,'11 лет'!$G$5:$H$79,2),IF((C2288=12),VLOOKUP(J2288,'12 лет'!$G$5:$H$79,2),IF((C2288=13),VLOOKUP(J2288,'13 лет'!$G$5:$H$79,2),IF((C2288=14),VLOOKUP(J2288,'14 лет'!$G$5:$H$79,2),IF(C2288&gt;=15,"0")))))))))</f>
        <v>0</v>
      </c>
      <c r="L2288" s="28"/>
      <c r="M2288" s="17" t="str">
        <f>IF((C2288=12),VLOOKUP(L2288,'12 лет'!$I$5:$J$81,2),IF((C2288=13),VLOOKUP(L2288,'13 лет'!$I$5:$J$81,2),IF((C2288=14),VLOOKUP(L2288,'14 лет'!$I$5:$J$80,2),IF((C2288=15),VLOOKUP(L2288,'15 лет'!$G$5:$H$82,2),IF((C2288=16),VLOOKUP(L2288,'16 лет'!$G$5:$H$81,2),IF((C2288=17),VLOOKUP(L2288,'17 лет'!$G$5:$H$81,2),IF(C2288&lt;12,"0")))))))</f>
        <v>0</v>
      </c>
      <c r="N2288" s="28"/>
      <c r="O2288" s="17" t="str">
        <f>IF((C2288=15),VLOOKUP(N2288,'15 лет'!$I$5:$J$100,2),IF((C2288=16),VLOOKUP(N2288,'16 лет'!$I$5:$J$94,2),IF((C2288=17),VLOOKUP(N2288,'17 лет'!$I$5:$J$97,2),IF(C2288&lt;15,"0"))))</f>
        <v>0</v>
      </c>
      <c r="P2288" s="11"/>
      <c r="Q2288" s="17">
        <f>IF((C2288&lt;=7),VLOOKUP(P2288,'7 лет'!$I$5:$J$79,2),IF((C2288=8),VLOOKUP(P2288,'8 лет'!$I$5:$J$79,2),IF((C2288=9),VLOOKUP(P2288,'9 лет'!$I$5:$J$79,2),IF((C2288=10),VLOOKUP(P2288,'10 лет'!$I$5:$J$79,2),IF((C2288=11),VLOOKUP(P2288,'11 лет'!$I$5:$J$79,2),IF((C2288=12),VLOOKUP(P2288,'12 лет'!$K$5:$L$79,2),IF((C2288=13),VLOOKUP(P2288,'13 лет'!$K$5:$L$79,2),IF((C2288=14),VLOOKUP(P2288,'14 лет'!$K$5:$L$79,2),IF((C2288=15),VLOOKUP(P2288,'15 лет'!$K$5:$L$79,2),IF((C2288=16),VLOOKUP(P2288,'16 лет'!$K$5:$L$79,2),IF((C2288=17),VLOOKUP(P2288,'17 лет'!$K$5:$L$79,2),)))))))))))</f>
        <v>50</v>
      </c>
      <c r="R2288" s="28"/>
      <c r="S2288" s="17">
        <f>IF((C2288&lt;=7),VLOOKUP(R2288,'7 лет'!$K$5:$L$79,2),IF((C2288=8),VLOOKUP(R2288,'8 лет'!$K$5:$L$79,2),IF((C2288=9),VLOOKUP(R2288,'9 лет'!$K$5:$L$79,2),IF((C2288=10),VLOOKUP(R2288,'10 лет'!$K$5:$L$79,2),IF((C2288=11),VLOOKUP(R2288,'11 лет'!$K$5:$L$79,2),IF((C2288=12),VLOOKUP(R2288,'12 лет'!$M$5:$N$79,2),IF((C2288=13),VLOOKUP(R2288,'13 лет'!$M$5:$N$79,2),IF((C2288=14),VLOOKUP(R2288,'14 лет'!$M$5:$N$79,2),IF((C2288=15),VLOOKUP(R2288,'15 лет'!$M$5:$N$79,2),IF((C2288=16),VLOOKUP(R2288,'16 лет'!$M$5:$N$79,2),IF((C2288=17),VLOOKUP(R2288,'17 лет'!$M$5:$N$79,2))))))))))))</f>
        <v>0</v>
      </c>
      <c r="T2288" s="34">
        <f t="shared" si="108"/>
        <v>50</v>
      </c>
      <c r="U2288" s="4">
        <f>'Личное первенство юноши'!U338</f>
        <v>7</v>
      </c>
      <c r="V2288" s="120"/>
      <c r="W2288" s="111"/>
      <c r="X2288" t="str">
        <f>P2282</f>
        <v>Субъект РФ 55</v>
      </c>
    </row>
    <row r="2289" spans="1:24" ht="18.75">
      <c r="A2289" s="28">
        <v>3</v>
      </c>
      <c r="B2289" s="79"/>
      <c r="C2289" s="28"/>
      <c r="D2289" s="28"/>
      <c r="E2289" s="17">
        <f>IF((C2289&lt;=7),VLOOKUP(D2289,'7 лет'!$A$5:$B$78,2),IF((C2289=8),VLOOKUP(D2289,'8 лет'!$A$5:$B$78,2),IF((C2289=9),VLOOKUP(D2289,'9 лет'!$A$5:$B$78,2),IF((C2289=10),VLOOKUP(D2289,'10 лет'!$A$5:$B$78,2),IF((C2289=11),VLOOKUP(D2289,'11 лет'!$A$5:$B$78,2),IF((C2289=12),VLOOKUP(D2289,'12 лет'!$A$5:$B$78,2),IF((C2289=13),VLOOKUP(D2289,'13 лет'!$A$5:$B$78,2),IF((C2289=14),VLOOKUP(D2289,'14 лет'!$A$5:$B$78,2),IF((C2289=15),VLOOKUP(D2289,'15 лет'!$A$5:$B$78,2),IF((C2289=16),VLOOKUP(D2289,'16 лет'!$A$5:$B$78,2),IF((C2289=17),VLOOKUP(D2289,'17 лет'!$A$5:$B$78,2))))))))))))</f>
        <v>0</v>
      </c>
      <c r="F2289" s="28"/>
      <c r="G2289" s="17">
        <f>IF((C2289&lt;=7),VLOOKUP(F2289,'7 лет'!$C$5:$D$79,2),IF((C2289=8),VLOOKUP(F2289,'8 лет'!$C$5:$D$79,2),IF((C2289=9),VLOOKUP(F2289,'9 лет'!$C$5:$D$79,2),IF((C2289=10),VLOOKUP(F2289,'10 лет'!$C$5:$D$79,2),IF((C2289=11),VLOOKUP(F2289,'11 лет'!$C$5:$D$79,2),IF((C2289=12),VLOOKUP(F2289,'12 лет'!$C$5:$D$79,2),IF((C2289=13),VLOOKUP(F2289,'13 лет'!$C$5:$D$79,2),IF((C2289=14),VLOOKUP(F2289,'14 лет'!$C$5:$D$79,2),IF((C2289=15),VLOOKUP(F2289,'15 лет'!$C$5:$D$79,2),IF((C2289=16),VLOOKUP(F2289,'16 лет'!$C$5:$D$79,2),IF((C2289=17),VLOOKUP(F2289,'17 лет'!$C$5:$D$79,2))))))))))))</f>
        <v>0</v>
      </c>
      <c r="H2289" s="28"/>
      <c r="I2289" s="17">
        <f>IF((C2289&lt;=7),VLOOKUP(H2289,'7 лет'!$E$5:$F$79,2),IF((C2289=8),VLOOKUP(H2289,'8 лет'!$E$5:$F$79,2),IF((C2289=9),VLOOKUP(H2289,'9 лет'!$E$5:$F$79,2),IF((C2289=10),VLOOKUP(H2289,'10 лет'!$E$5:$F$79,2),IF((C2289=11),VLOOKUP(H2289,'11 лет'!$E$5:$F$79,2),IF((C2289=12),VLOOKUP(H2289,'12 лет'!$E$5:$F$79,2),IF((C2289=13),VLOOKUP(H2289,'13 лет'!$E$5:$F$79,2),IF((C2289=14),VLOOKUP(H2289,'14 лет'!$E$5:$F$79,2),IF((C2289=15),VLOOKUP(H2289,'15 лет'!$E$5:$F$79,2),IF((C2289=16),VLOOKUP(H2289,'16 лет'!$E$5:$F$79,2),IF((C2289=17),VLOOKUP(H2289,'17 лет'!$E$5:$F$79,2))))))))))))</f>
        <v>0</v>
      </c>
      <c r="J2289" s="28"/>
      <c r="K2289" s="17">
        <f>IF((C2289&lt;=7),VLOOKUP(J2289,'7 лет'!$G$5:$H$79,2),IF((C2289=8),VLOOKUP(J2289,'8 лет'!$G$5:$H$79,2),IF((C2289=9),VLOOKUP(J2289,'9 лет'!$G$5:$H$79,2),IF((C2289=10),VLOOKUP(J2289,'10 лет'!$G$5:$H$79,2),IF((C2289=11),VLOOKUP(J2289,'11 лет'!$G$5:$H$79,2),IF((C2289=12),VLOOKUP(J2289,'12 лет'!$G$5:$H$79,2),IF((C2289=13),VLOOKUP(J2289,'13 лет'!$G$5:$H$79,2),IF((C2289=14),VLOOKUP(J2289,'14 лет'!$G$5:$H$79,2),IF(C2289&gt;=15,"0")))))))))</f>
        <v>0</v>
      </c>
      <c r="L2289" s="28"/>
      <c r="M2289" s="17" t="str">
        <f>IF((C2289=12),VLOOKUP(L2289,'12 лет'!$I$5:$J$81,2),IF((C2289=13),VLOOKUP(L2289,'13 лет'!$I$5:$J$81,2),IF((C2289=14),VLOOKUP(L2289,'14 лет'!$I$5:$J$80,2),IF((C2289=15),VLOOKUP(L2289,'15 лет'!$G$5:$H$82,2),IF((C2289=16),VLOOKUP(L2289,'16 лет'!$G$5:$H$81,2),IF((C2289=17),VLOOKUP(L2289,'17 лет'!$G$5:$H$81,2),IF(C2289&lt;12,"0")))))))</f>
        <v>0</v>
      </c>
      <c r="N2289" s="28"/>
      <c r="O2289" s="17" t="str">
        <f>IF((C2289=15),VLOOKUP(N2289,'15 лет'!$I$5:$J$100,2),IF((C2289=16),VLOOKUP(N2289,'16 лет'!$I$5:$J$94,2),IF((C2289=17),VLOOKUP(N2289,'17 лет'!$I$5:$J$97,2),IF(C2289&lt;15,"0"))))</f>
        <v>0</v>
      </c>
      <c r="P2289" s="11"/>
      <c r="Q2289" s="17">
        <f>IF((C2289&lt;=7),VLOOKUP(P2289,'7 лет'!$I$5:$J$79,2),IF((C2289=8),VLOOKUP(P2289,'8 лет'!$I$5:$J$79,2),IF((C2289=9),VLOOKUP(P2289,'9 лет'!$I$5:$J$79,2),IF((C2289=10),VLOOKUP(P2289,'10 лет'!$I$5:$J$79,2),IF((C2289=11),VLOOKUP(P2289,'11 лет'!$I$5:$J$79,2),IF((C2289=12),VLOOKUP(P2289,'12 лет'!$K$5:$L$79,2),IF((C2289=13),VLOOKUP(P2289,'13 лет'!$K$5:$L$79,2),IF((C2289=14),VLOOKUP(P2289,'14 лет'!$K$5:$L$79,2),IF((C2289=15),VLOOKUP(P2289,'15 лет'!$K$5:$L$79,2),IF((C2289=16),VLOOKUP(P2289,'16 лет'!$K$5:$L$79,2),IF((C2289=17),VLOOKUP(P2289,'17 лет'!$K$5:$L$79,2),)))))))))))</f>
        <v>50</v>
      </c>
      <c r="R2289" s="28"/>
      <c r="S2289" s="17">
        <f>IF((C2289&lt;=7),VLOOKUP(R2289,'7 лет'!$K$5:$L$79,2),IF((C2289=8),VLOOKUP(R2289,'8 лет'!$K$5:$L$79,2),IF((C2289=9),VLOOKUP(R2289,'9 лет'!$K$5:$L$79,2),IF((C2289=10),VLOOKUP(R2289,'10 лет'!$K$5:$L$79,2),IF((C2289=11),VLOOKUP(R2289,'11 лет'!$K$5:$L$79,2),IF((C2289=12),VLOOKUP(R2289,'12 лет'!$M$5:$N$79,2),IF((C2289=13),VLOOKUP(R2289,'13 лет'!$M$5:$N$79,2),IF((C2289=14),VLOOKUP(R2289,'14 лет'!$M$5:$N$79,2),IF((C2289=15),VLOOKUP(R2289,'15 лет'!$M$5:$N$79,2),IF((C2289=16),VLOOKUP(R2289,'16 лет'!$M$5:$N$79,2),IF((C2289=17),VLOOKUP(R2289,'17 лет'!$M$5:$N$79,2))))))))))))</f>
        <v>0</v>
      </c>
      <c r="T2289" s="34">
        <f t="shared" si="108"/>
        <v>50</v>
      </c>
      <c r="U2289" s="4">
        <f>'Личное первенство юноши'!U339</f>
        <v>7</v>
      </c>
      <c r="V2289" s="120"/>
      <c r="W2289" s="111"/>
      <c r="X2289" t="str">
        <f>P2282</f>
        <v>Субъект РФ 55</v>
      </c>
    </row>
    <row r="2290" spans="1:24" ht="18.75">
      <c r="A2290" s="28">
        <v>4</v>
      </c>
      <c r="B2290" s="79"/>
      <c r="C2290" s="28"/>
      <c r="D2290" s="28"/>
      <c r="E2290" s="17">
        <f>IF((C2290&lt;=7),VLOOKUP(D2290,'7 лет'!$A$5:$B$78,2),IF((C2290=8),VLOOKUP(D2290,'8 лет'!$A$5:$B$78,2),IF((C2290=9),VLOOKUP(D2290,'9 лет'!$A$5:$B$78,2),IF((C2290=10),VLOOKUP(D2290,'10 лет'!$A$5:$B$78,2),IF((C2290=11),VLOOKUP(D2290,'11 лет'!$A$5:$B$78,2),IF((C2290=12),VLOOKUP(D2290,'12 лет'!$A$5:$B$78,2),IF((C2290=13),VLOOKUP(D2290,'13 лет'!$A$5:$B$78,2),IF((C2290=14),VLOOKUP(D2290,'14 лет'!$A$5:$B$78,2),IF((C2290=15),VLOOKUP(D2290,'15 лет'!$A$5:$B$78,2),IF((C2290=16),VLOOKUP(D2290,'16 лет'!$A$5:$B$78,2),IF((C2290=17),VLOOKUP(D2290,'17 лет'!$A$5:$B$78,2))))))))))))</f>
        <v>0</v>
      </c>
      <c r="F2290" s="28"/>
      <c r="G2290" s="17">
        <f>IF((C2290&lt;=7),VLOOKUP(F2290,'7 лет'!$C$5:$D$79,2),IF((C2290=8),VLOOKUP(F2290,'8 лет'!$C$5:$D$79,2),IF((C2290=9),VLOOKUP(F2290,'9 лет'!$C$5:$D$79,2),IF((C2290=10),VLOOKUP(F2290,'10 лет'!$C$5:$D$79,2),IF((C2290=11),VLOOKUP(F2290,'11 лет'!$C$5:$D$79,2),IF((C2290=12),VLOOKUP(F2290,'12 лет'!$C$5:$D$79,2),IF((C2290=13),VLOOKUP(F2290,'13 лет'!$C$5:$D$79,2),IF((C2290=14),VLOOKUP(F2290,'14 лет'!$C$5:$D$79,2),IF((C2290=15),VLOOKUP(F2290,'15 лет'!$C$5:$D$79,2),IF((C2290=16),VLOOKUP(F2290,'16 лет'!$C$5:$D$79,2),IF((C2290=17),VLOOKUP(F2290,'17 лет'!$C$5:$D$79,2))))))))))))</f>
        <v>0</v>
      </c>
      <c r="H2290" s="28"/>
      <c r="I2290" s="17">
        <f>IF((C2290&lt;=7),VLOOKUP(H2290,'7 лет'!$E$5:$F$79,2),IF((C2290=8),VLOOKUP(H2290,'8 лет'!$E$5:$F$79,2),IF((C2290=9),VLOOKUP(H2290,'9 лет'!$E$5:$F$79,2),IF((C2290=10),VLOOKUP(H2290,'10 лет'!$E$5:$F$79,2),IF((C2290=11),VLOOKUP(H2290,'11 лет'!$E$5:$F$79,2),IF((C2290=12),VLOOKUP(H2290,'12 лет'!$E$5:$F$79,2),IF((C2290=13),VLOOKUP(H2290,'13 лет'!$E$5:$F$79,2),IF((C2290=14),VLOOKUP(H2290,'14 лет'!$E$5:$F$79,2),IF((C2290=15),VLOOKUP(H2290,'15 лет'!$E$5:$F$79,2),IF((C2290=16),VLOOKUP(H2290,'16 лет'!$E$5:$F$79,2),IF((C2290=17),VLOOKUP(H2290,'17 лет'!$E$5:$F$79,2))))))))))))</f>
        <v>0</v>
      </c>
      <c r="J2290" s="28"/>
      <c r="K2290" s="17">
        <f>IF((C2290&lt;=7),VLOOKUP(J2290,'7 лет'!$G$5:$H$79,2),IF((C2290=8),VLOOKUP(J2290,'8 лет'!$G$5:$H$79,2),IF((C2290=9),VLOOKUP(J2290,'9 лет'!$G$5:$H$79,2),IF((C2290=10),VLOOKUP(J2290,'10 лет'!$G$5:$H$79,2),IF((C2290=11),VLOOKUP(J2290,'11 лет'!$G$5:$H$79,2),IF((C2290=12),VLOOKUP(J2290,'12 лет'!$G$5:$H$79,2),IF((C2290=13),VLOOKUP(J2290,'13 лет'!$G$5:$H$79,2),IF((C2290=14),VLOOKUP(J2290,'14 лет'!$G$5:$H$79,2),IF(C2290&gt;=15,"0")))))))))</f>
        <v>0</v>
      </c>
      <c r="L2290" s="28"/>
      <c r="M2290" s="17" t="str">
        <f>IF((C2290=12),VLOOKUP(L2290,'12 лет'!$I$5:$J$81,2),IF((C2290=13),VLOOKUP(L2290,'13 лет'!$I$5:$J$81,2),IF((C2290=14),VLOOKUP(L2290,'14 лет'!$I$5:$J$80,2),IF((C2290=15),VLOOKUP(L2290,'15 лет'!$G$5:$H$82,2),IF((C2290=16),VLOOKUP(L2290,'16 лет'!$G$5:$H$81,2),IF((C2290=17),VLOOKUP(L2290,'17 лет'!$G$5:$H$81,2),IF(C2290&lt;12,"0")))))))</f>
        <v>0</v>
      </c>
      <c r="N2290" s="28"/>
      <c r="O2290" s="17" t="str">
        <f>IF((C2290=15),VLOOKUP(N2290,'15 лет'!$I$5:$J$100,2),IF((C2290=16),VLOOKUP(N2290,'16 лет'!$I$5:$J$94,2),IF((C2290=17),VLOOKUP(N2290,'17 лет'!$I$5:$J$97,2),IF(C2290&lt;15,"0"))))</f>
        <v>0</v>
      </c>
      <c r="P2290" s="11"/>
      <c r="Q2290" s="17">
        <f>IF((C2290&lt;=7),VLOOKUP(P2290,'7 лет'!$I$5:$J$79,2),IF((C2290=8),VLOOKUP(P2290,'8 лет'!$I$5:$J$79,2),IF((C2290=9),VLOOKUP(P2290,'9 лет'!$I$5:$J$79,2),IF((C2290=10),VLOOKUP(P2290,'10 лет'!$I$5:$J$79,2),IF((C2290=11),VLOOKUP(P2290,'11 лет'!$I$5:$J$79,2),IF((C2290=12),VLOOKUP(P2290,'12 лет'!$K$5:$L$79,2),IF((C2290=13),VLOOKUP(P2290,'13 лет'!$K$5:$L$79,2),IF((C2290=14),VLOOKUP(P2290,'14 лет'!$K$5:$L$79,2),IF((C2290=15),VLOOKUP(P2290,'15 лет'!$K$5:$L$79,2),IF((C2290=16),VLOOKUP(P2290,'16 лет'!$K$5:$L$79,2),IF((C2290=17),VLOOKUP(P2290,'17 лет'!$K$5:$L$79,2),)))))))))))</f>
        <v>50</v>
      </c>
      <c r="R2290" s="28"/>
      <c r="S2290" s="17">
        <f>IF((C2290&lt;=7),VLOOKUP(R2290,'7 лет'!$K$5:$L$79,2),IF((C2290=8),VLOOKUP(R2290,'8 лет'!$K$5:$L$79,2),IF((C2290=9),VLOOKUP(R2290,'9 лет'!$K$5:$L$79,2),IF((C2290=10),VLOOKUP(R2290,'10 лет'!$K$5:$L$79,2),IF((C2290=11),VLOOKUP(R2290,'11 лет'!$K$5:$L$79,2),IF((C2290=12),VLOOKUP(R2290,'12 лет'!$M$5:$N$79,2),IF((C2290=13),VLOOKUP(R2290,'13 лет'!$M$5:$N$79,2),IF((C2290=14),VLOOKUP(R2290,'14 лет'!$M$5:$N$79,2),IF((C2290=15),VLOOKUP(R2290,'15 лет'!$M$5:$N$79,2),IF((C2290=16),VLOOKUP(R2290,'16 лет'!$M$5:$N$79,2),IF((C2290=17),VLOOKUP(R2290,'17 лет'!$M$5:$N$79,2))))))))))))</f>
        <v>0</v>
      </c>
      <c r="T2290" s="34">
        <f t="shared" si="108"/>
        <v>50</v>
      </c>
      <c r="U2290" s="4">
        <f>'Личное первенство юноши'!U340</f>
        <v>7</v>
      </c>
      <c r="V2290" s="120"/>
      <c r="W2290" s="111"/>
      <c r="X2290" t="str">
        <f>P2282</f>
        <v>Субъект РФ 55</v>
      </c>
    </row>
    <row r="2291" spans="1:24" ht="18.75">
      <c r="A2291" s="28">
        <v>5</v>
      </c>
      <c r="B2291" s="79"/>
      <c r="C2291" s="30"/>
      <c r="D2291" s="28"/>
      <c r="E2291" s="17">
        <f>IF((C2291&lt;=7),VLOOKUP(D2291,'7 лет'!$A$5:$B$78,2),IF((C2291=8),VLOOKUP(D2291,'8 лет'!$A$5:$B$78,2),IF((C2291=9),VLOOKUP(D2291,'9 лет'!$A$5:$B$78,2),IF((C2291=10),VLOOKUP(D2291,'10 лет'!$A$5:$B$78,2),IF((C2291=11),VLOOKUP(D2291,'11 лет'!$A$5:$B$78,2),IF((C2291=12),VLOOKUP(D2291,'12 лет'!$A$5:$B$78,2),IF((C2291=13),VLOOKUP(D2291,'13 лет'!$A$5:$B$78,2),IF((C2291=14),VLOOKUP(D2291,'14 лет'!$A$5:$B$78,2),IF((C2291=15),VLOOKUP(D2291,'15 лет'!$A$5:$B$78,2),IF((C2291=16),VLOOKUP(D2291,'16 лет'!$A$5:$B$78,2),IF((C2291=17),VLOOKUP(D2291,'17 лет'!$A$5:$B$78,2))))))))))))</f>
        <v>0</v>
      </c>
      <c r="F2291" s="28"/>
      <c r="G2291" s="17">
        <f>IF((C2291&lt;=7),VLOOKUP(F2291,'7 лет'!$C$5:$D$79,2),IF((C2291=8),VLOOKUP(F2291,'8 лет'!$C$5:$D$79,2),IF((C2291=9),VLOOKUP(F2291,'9 лет'!$C$5:$D$79,2),IF((C2291=10),VLOOKUP(F2291,'10 лет'!$C$5:$D$79,2),IF((C2291=11),VLOOKUP(F2291,'11 лет'!$C$5:$D$79,2),IF((C2291=12),VLOOKUP(F2291,'12 лет'!$C$5:$D$79,2),IF((C2291=13),VLOOKUP(F2291,'13 лет'!$C$5:$D$79,2),IF((C2291=14),VLOOKUP(F2291,'14 лет'!$C$5:$D$79,2),IF((C2291=15),VLOOKUP(F2291,'15 лет'!$C$5:$D$79,2),IF((C2291=16),VLOOKUP(F2291,'16 лет'!$C$5:$D$79,2),IF((C2291=17),VLOOKUP(F2291,'17 лет'!$C$5:$D$79,2))))))))))))</f>
        <v>0</v>
      </c>
      <c r="H2291" s="28"/>
      <c r="I2291" s="17">
        <f>IF((C2291&lt;=7),VLOOKUP(H2291,'7 лет'!$E$5:$F$79,2),IF((C2291=8),VLOOKUP(H2291,'8 лет'!$E$5:$F$79,2),IF((C2291=9),VLOOKUP(H2291,'9 лет'!$E$5:$F$79,2),IF((C2291=10),VLOOKUP(H2291,'10 лет'!$E$5:$F$79,2),IF((C2291=11),VLOOKUP(H2291,'11 лет'!$E$5:$F$79,2),IF((C2291=12),VLOOKUP(H2291,'12 лет'!$E$5:$F$79,2),IF((C2291=13),VLOOKUP(H2291,'13 лет'!$E$5:$F$79,2),IF((C2291=14),VLOOKUP(H2291,'14 лет'!$E$5:$F$79,2),IF((C2291=15),VLOOKUP(H2291,'15 лет'!$E$5:$F$79,2),IF((C2291=16),VLOOKUP(H2291,'16 лет'!$E$5:$F$79,2),IF((C2291=17),VLOOKUP(H2291,'17 лет'!$E$5:$F$79,2))))))))))))</f>
        <v>0</v>
      </c>
      <c r="J2291" s="28"/>
      <c r="K2291" s="17">
        <f>IF((C2291&lt;=7),VLOOKUP(J2291,'7 лет'!$G$5:$H$79,2),IF((C2291=8),VLOOKUP(J2291,'8 лет'!$G$5:$H$79,2),IF((C2291=9),VLOOKUP(J2291,'9 лет'!$G$5:$H$79,2),IF((C2291=10),VLOOKUP(J2291,'10 лет'!$G$5:$H$79,2),IF((C2291=11),VLOOKUP(J2291,'11 лет'!$G$5:$H$79,2),IF((C2291=12),VLOOKUP(J2291,'12 лет'!$G$5:$H$79,2),IF((C2291=13),VLOOKUP(J2291,'13 лет'!$G$5:$H$79,2),IF((C2291=14),VLOOKUP(J2291,'14 лет'!$G$5:$H$79,2),IF(C2291&gt;=15,"0")))))))))</f>
        <v>0</v>
      </c>
      <c r="L2291" s="28"/>
      <c r="M2291" s="17" t="str">
        <f>IF((C2291=12),VLOOKUP(L2291,'12 лет'!$I$5:$J$81,2),IF((C2291=13),VLOOKUP(L2291,'13 лет'!$I$5:$J$81,2),IF((C2291=14),VLOOKUP(L2291,'14 лет'!$I$5:$J$80,2),IF((C2291=15),VLOOKUP(L2291,'15 лет'!$G$5:$H$82,2),IF((C2291=16),VLOOKUP(L2291,'16 лет'!$G$5:$H$81,2),IF((C2291=17),VLOOKUP(L2291,'17 лет'!$G$5:$H$81,2),IF(C2291&lt;12,"0")))))))</f>
        <v>0</v>
      </c>
      <c r="N2291" s="28"/>
      <c r="O2291" s="17" t="str">
        <f>IF((C2291=15),VLOOKUP(N2291,'15 лет'!$I$5:$J$100,2),IF((C2291=16),VLOOKUP(N2291,'16 лет'!$I$5:$J$94,2),IF((C2291=17),VLOOKUP(N2291,'17 лет'!$I$5:$J$97,2),IF(C2291&lt;15,"0"))))</f>
        <v>0</v>
      </c>
      <c r="P2291" s="11"/>
      <c r="Q2291" s="17">
        <f>IF((C2291&lt;=7),VLOOKUP(P2291,'7 лет'!$I$5:$J$79,2),IF((C2291=8),VLOOKUP(P2291,'8 лет'!$I$5:$J$79,2),IF((C2291=9),VLOOKUP(P2291,'9 лет'!$I$5:$J$79,2),IF((C2291=10),VLOOKUP(P2291,'10 лет'!$I$5:$J$79,2),IF((C2291=11),VLOOKUP(P2291,'11 лет'!$I$5:$J$79,2),IF((C2291=12),VLOOKUP(P2291,'12 лет'!$K$5:$L$79,2),IF((C2291=13),VLOOKUP(P2291,'13 лет'!$K$5:$L$79,2),IF((C2291=14),VLOOKUP(P2291,'14 лет'!$K$5:$L$79,2),IF((C2291=15),VLOOKUP(P2291,'15 лет'!$K$5:$L$79,2),IF((C2291=16),VLOOKUP(P2291,'16 лет'!$K$5:$L$79,2),IF((C2291=17),VLOOKUP(P2291,'17 лет'!$K$5:$L$79,2),)))))))))))</f>
        <v>50</v>
      </c>
      <c r="R2291" s="28"/>
      <c r="S2291" s="17">
        <f>IF((C2291&lt;=7),VLOOKUP(R2291,'7 лет'!$K$5:$L$79,2),IF((C2291=8),VLOOKUP(R2291,'8 лет'!$K$5:$L$79,2),IF((C2291=9),VLOOKUP(R2291,'9 лет'!$K$5:$L$79,2),IF((C2291=10),VLOOKUP(R2291,'10 лет'!$K$5:$L$79,2),IF((C2291=11),VLOOKUP(R2291,'11 лет'!$K$5:$L$79,2),IF((C2291=12),VLOOKUP(R2291,'12 лет'!$M$5:$N$79,2),IF((C2291=13),VLOOKUP(R2291,'13 лет'!$M$5:$N$79,2),IF((C2291=14),VLOOKUP(R2291,'14 лет'!$M$5:$N$79,2),IF((C2291=15),VLOOKUP(R2291,'15 лет'!$M$5:$N$79,2),IF((C2291=16),VLOOKUP(R2291,'16 лет'!$M$5:$N$79,2),IF((C2291=17),VLOOKUP(R2291,'17 лет'!$M$5:$N$79,2))))))))))))</f>
        <v>0</v>
      </c>
      <c r="T2291" s="34">
        <f t="shared" si="108"/>
        <v>50</v>
      </c>
      <c r="U2291" s="4">
        <f>'Личное первенство юноши'!U341</f>
        <v>7</v>
      </c>
      <c r="V2291" s="120"/>
      <c r="W2291" s="111"/>
      <c r="X2291" t="str">
        <f>P2282</f>
        <v>Субъект РФ 55</v>
      </c>
    </row>
    <row r="2292" spans="1:24" ht="18.75">
      <c r="A2292" s="28">
        <v>6</v>
      </c>
      <c r="B2292" s="79"/>
      <c r="C2292" s="30"/>
      <c r="D2292" s="28"/>
      <c r="E2292" s="17">
        <f>IF((C2292&lt;=7),VLOOKUP(D2292,'7 лет'!$A$5:$B$78,2),IF((C2292=8),VLOOKUP(D2292,'8 лет'!$A$5:$B$78,2),IF((C2292=9),VLOOKUP(D2292,'9 лет'!$A$5:$B$78,2),IF((C2292=10),VLOOKUP(D2292,'10 лет'!$A$5:$B$78,2),IF((C2292=11),VLOOKUP(D2292,'11 лет'!$A$5:$B$78,2),IF((C2292=12),VLOOKUP(D2292,'12 лет'!$A$5:$B$78,2),IF((C2292=13),VLOOKUP(D2292,'13 лет'!$A$5:$B$78,2),IF((C2292=14),VLOOKUP(D2292,'14 лет'!$A$5:$B$78,2),IF((C2292=15),VLOOKUP(D2292,'15 лет'!$A$5:$B$78,2),IF((C2292=16),VLOOKUP(D2292,'16 лет'!$A$5:$B$78,2),IF((C2292=17),VLOOKUP(D2292,'17 лет'!$A$5:$B$78,2))))))))))))</f>
        <v>0</v>
      </c>
      <c r="F2292" s="28"/>
      <c r="G2292" s="17">
        <f>IF((C2292&lt;=7),VLOOKUP(F2292,'7 лет'!$C$5:$D$79,2),IF((C2292=8),VLOOKUP(F2292,'8 лет'!$C$5:$D$79,2),IF((C2292=9),VLOOKUP(F2292,'9 лет'!$C$5:$D$79,2),IF((C2292=10),VLOOKUP(F2292,'10 лет'!$C$5:$D$79,2),IF((C2292=11),VLOOKUP(F2292,'11 лет'!$C$5:$D$79,2),IF((C2292=12),VLOOKUP(F2292,'12 лет'!$C$5:$D$79,2),IF((C2292=13),VLOOKUP(F2292,'13 лет'!$C$5:$D$79,2),IF((C2292=14),VLOOKUP(F2292,'14 лет'!$C$5:$D$79,2),IF((C2292=15),VLOOKUP(F2292,'15 лет'!$C$5:$D$79,2),IF((C2292=16),VLOOKUP(F2292,'16 лет'!$C$5:$D$79,2),IF((C2292=17),VLOOKUP(F2292,'17 лет'!$C$5:$D$79,2))))))))))))</f>
        <v>0</v>
      </c>
      <c r="H2292" s="28"/>
      <c r="I2292" s="17">
        <f>IF((C2292&lt;=7),VLOOKUP(H2292,'7 лет'!$E$5:$F$79,2),IF((C2292=8),VLOOKUP(H2292,'8 лет'!$E$5:$F$79,2),IF((C2292=9),VLOOKUP(H2292,'9 лет'!$E$5:$F$79,2),IF((C2292=10),VLOOKUP(H2292,'10 лет'!$E$5:$F$79,2),IF((C2292=11),VLOOKUP(H2292,'11 лет'!$E$5:$F$79,2),IF((C2292=12),VLOOKUP(H2292,'12 лет'!$E$5:$F$79,2),IF((C2292=13),VLOOKUP(H2292,'13 лет'!$E$5:$F$79,2),IF((C2292=14),VLOOKUP(H2292,'14 лет'!$E$5:$F$79,2),IF((C2292=15),VLOOKUP(H2292,'15 лет'!$E$5:$F$79,2),IF((C2292=16),VLOOKUP(H2292,'16 лет'!$E$5:$F$79,2),IF((C2292=17),VLOOKUP(H2292,'17 лет'!$E$5:$F$79,2))))))))))))</f>
        <v>0</v>
      </c>
      <c r="J2292" s="28"/>
      <c r="K2292" s="17">
        <f>IF((C2292&lt;=7),VLOOKUP(J2292,'7 лет'!$G$5:$H$79,2),IF((C2292=8),VLOOKUP(J2292,'8 лет'!$G$5:$H$79,2),IF((C2292=9),VLOOKUP(J2292,'9 лет'!$G$5:$H$79,2),IF((C2292=10),VLOOKUP(J2292,'10 лет'!$G$5:$H$79,2),IF((C2292=11),VLOOKUP(J2292,'11 лет'!$G$5:$H$79,2),IF((C2292=12),VLOOKUP(J2292,'12 лет'!$G$5:$H$79,2),IF((C2292=13),VLOOKUP(J2292,'13 лет'!$G$5:$H$79,2),IF((C2292=14),VLOOKUP(J2292,'14 лет'!$G$5:$H$79,2),IF(C2292&gt;=15,"0")))))))))</f>
        <v>0</v>
      </c>
      <c r="L2292" s="28"/>
      <c r="M2292" s="17" t="str">
        <f>IF((C2292=12),VLOOKUP(L2292,'12 лет'!$I$5:$J$81,2),IF((C2292=13),VLOOKUP(L2292,'13 лет'!$I$5:$J$81,2),IF((C2292=14),VLOOKUP(L2292,'14 лет'!$I$5:$J$80,2),IF((C2292=15),VLOOKUP(L2292,'15 лет'!$G$5:$H$82,2),IF((C2292=16),VLOOKUP(L2292,'16 лет'!$G$5:$H$81,2),IF((C2292=17),VLOOKUP(L2292,'17 лет'!$G$5:$H$81,2),IF(C2292&lt;12,"0")))))))</f>
        <v>0</v>
      </c>
      <c r="N2292" s="28"/>
      <c r="O2292" s="17" t="str">
        <f>IF((C2292=15),VLOOKUP(N2292,'15 лет'!$I$5:$J$100,2),IF((C2292=16),VLOOKUP(N2292,'16 лет'!$I$5:$J$94,2),IF((C2292=17),VLOOKUP(N2292,'17 лет'!$I$5:$J$97,2),IF(C2292&lt;15,"0"))))</f>
        <v>0</v>
      </c>
      <c r="P2292" s="11"/>
      <c r="Q2292" s="17">
        <f>IF((C2292&lt;=7),VLOOKUP(P2292,'7 лет'!$I$5:$J$79,2),IF((C2292=8),VLOOKUP(P2292,'8 лет'!$I$5:$J$79,2),IF((C2292=9),VLOOKUP(P2292,'9 лет'!$I$5:$J$79,2),IF((C2292=10),VLOOKUP(P2292,'10 лет'!$I$5:$J$79,2),IF((C2292=11),VLOOKUP(P2292,'11 лет'!$I$5:$J$79,2),IF((C2292=12),VLOOKUP(P2292,'12 лет'!$K$5:$L$79,2),IF((C2292=13),VLOOKUP(P2292,'13 лет'!$K$5:$L$79,2),IF((C2292=14),VLOOKUP(P2292,'14 лет'!$K$5:$L$79,2),IF((C2292=15),VLOOKUP(P2292,'15 лет'!$K$5:$L$79,2),IF((C2292=16),VLOOKUP(P2292,'16 лет'!$K$5:$L$79,2),IF((C2292=17),VLOOKUP(P2292,'17 лет'!$K$5:$L$79,2),)))))))))))</f>
        <v>50</v>
      </c>
      <c r="R2292" s="28"/>
      <c r="S2292" s="17">
        <f>IF((C2292&lt;=7),VLOOKUP(R2292,'7 лет'!$K$5:$L$79,2),IF((C2292=8),VLOOKUP(R2292,'8 лет'!$K$5:$L$79,2),IF((C2292=9),VLOOKUP(R2292,'9 лет'!$K$5:$L$79,2),IF((C2292=10),VLOOKUP(R2292,'10 лет'!$K$5:$L$79,2),IF((C2292=11),VLOOKUP(R2292,'11 лет'!$K$5:$L$79,2),IF((C2292=12),VLOOKUP(R2292,'12 лет'!$M$5:$N$79,2),IF((C2292=13),VLOOKUP(R2292,'13 лет'!$M$5:$N$79,2),IF((C2292=14),VLOOKUP(R2292,'14 лет'!$M$5:$N$79,2),IF((C2292=15),VLOOKUP(R2292,'15 лет'!$M$5:$N$79,2),IF((C2292=16),VLOOKUP(R2292,'16 лет'!$M$5:$N$79,2),IF((C2292=17),VLOOKUP(R2292,'17 лет'!$M$5:$N$79,2))))))))))))</f>
        <v>0</v>
      </c>
      <c r="T2292" s="34">
        <f t="shared" si="108"/>
        <v>50</v>
      </c>
      <c r="U2292" s="4">
        <f>'Личное первенство юноши'!U342</f>
        <v>7</v>
      </c>
      <c r="V2292" s="120"/>
      <c r="W2292" s="111"/>
      <c r="X2292" t="str">
        <f>P2282</f>
        <v>Субъект РФ 55</v>
      </c>
    </row>
    <row r="2293" spans="1:24" ht="18.75">
      <c r="A2293" s="122"/>
      <c r="B2293" s="123"/>
      <c r="C2293" s="123"/>
      <c r="D2293" s="123"/>
      <c r="E2293" s="123"/>
      <c r="F2293" s="123"/>
      <c r="G2293" s="123"/>
      <c r="H2293" s="123"/>
      <c r="I2293" s="123"/>
      <c r="J2293" s="123"/>
      <c r="K2293" s="123"/>
      <c r="L2293" s="123"/>
      <c r="M2293" s="123"/>
      <c r="N2293" s="123"/>
      <c r="O2293" s="123"/>
      <c r="P2293" s="128" t="s">
        <v>292</v>
      </c>
      <c r="Q2293" s="128"/>
      <c r="R2293" s="128"/>
      <c r="S2293" s="129"/>
      <c r="T2293" s="124">
        <f ca="1">SUMPRODUCT(LARGE($T$2287:$T$2292,ROW(INDIRECT("T1:T"&amp;Z17))))</f>
        <v>250</v>
      </c>
      <c r="U2293" s="125"/>
      <c r="V2293" s="120"/>
      <c r="W2293" s="111"/>
    </row>
    <row r="2294" spans="1:24" ht="24.75" customHeight="1">
      <c r="A2294" s="135" t="s">
        <v>180</v>
      </c>
      <c r="B2294" s="136"/>
      <c r="C2294" s="136"/>
      <c r="D2294" s="136"/>
      <c r="E2294" s="136"/>
      <c r="F2294" s="136"/>
      <c r="G2294" s="136"/>
      <c r="H2294" s="136"/>
      <c r="I2294" s="136"/>
      <c r="J2294" s="136"/>
      <c r="K2294" s="136"/>
      <c r="L2294" s="136"/>
      <c r="M2294" s="136"/>
      <c r="N2294" s="136"/>
      <c r="O2294" s="136"/>
      <c r="P2294" s="136"/>
      <c r="Q2294" s="136"/>
      <c r="R2294" s="136"/>
      <c r="S2294" s="136"/>
      <c r="T2294" s="136"/>
      <c r="U2294" s="137"/>
      <c r="V2294" s="120"/>
      <c r="W2294" s="111"/>
    </row>
    <row r="2295" spans="1:24" ht="18.75">
      <c r="A2295" s="28">
        <v>1</v>
      </c>
      <c r="B2295" s="80"/>
      <c r="C2295" s="28"/>
      <c r="D2295" s="28"/>
      <c r="E2295" s="17">
        <f>IF((C2295&lt;=7),VLOOKUP(D2295,'7 лет'!$M$5:$N$78,2),IF((C2295=8),VLOOKUP(D2295,'8 лет'!$M$5:$N$78,2),IF((C2295=9),VLOOKUP(D2295,'9 лет'!$M$5:$N$78,2),IF((C2295=10),VLOOKUP(D2295,'10 лет'!$M$5:$N$78,2),IF((C2295=11),VLOOKUP(D2295,'11 лет'!$M$5:$N$78,2),IF((C2295=12),VLOOKUP(D2295,'12 лет'!$O$5:$P$78,2),IF((C2295=13),VLOOKUP(D2295,'13 лет'!$O$5:$P$78,2),IF((C2295=14),VLOOKUP(D2295,'14 лет'!$O$5:$P$78,2),IF((C2295=15),VLOOKUP(D2295,'15 лет'!$O$5:$P$78,2),IF((C2295=16),VLOOKUP(D2295,'16 лет'!$O$5:$P$78,2),IF((C2295=17),VLOOKUP(D2295,'17 лет'!$O$5:$P$78,2))))))))))))</f>
        <v>0</v>
      </c>
      <c r="F2295" s="28"/>
      <c r="G2295" s="17">
        <f>IF((C2295&lt;=7),VLOOKUP(F2295,'7 лет'!$O$5:$P$79,2),IF((C2295=8),VLOOKUP(F2295,'8 лет'!$O$5:$P$79,2),IF((C2295=9),VLOOKUP(F2295,'9 лет'!$O$5:$P$79,2),IF((C2295=10),VLOOKUP(F2295,'10 лет'!$O$5:$P$79,2),IF((C2295=11),VLOOKUP(F2295,'11 лет'!$O$5:$P$79,2),IF((C2295=12),VLOOKUP(F2295,'12 лет'!$Q$5:$R$79,2),IF((C2295=13),VLOOKUP(F2295,'13 лет'!$Q$5:$R$79,2),IF((C2295=14),VLOOKUP(F2295,'14 лет'!$Q$5:$R$79,2),IF((C2295=15),VLOOKUP(F2295,'15 лет'!$Q$5:$R$79,2),IF((C2295=16),VLOOKUP(F2295,'16 лет'!$Q$5:$R$79,2),IF((C2295=17),VLOOKUP(F2295,'17 лет'!$Q$5:$R$79,2))))))))))))</f>
        <v>0</v>
      </c>
      <c r="H2295" s="28"/>
      <c r="I2295" s="17">
        <f>IF((C2295&lt;=7),VLOOKUP(H2295,'7 лет'!$Q$5:$R$79,2),IF((C2295=8),VLOOKUP(H2295,'8 лет'!$Q$5:$R$79,2),IF((C2295=9),VLOOKUP(H2295,'9 лет'!$Q$5:$R$79,2),IF((C2295=10),VLOOKUP(H2295,'10 лет'!$Q$5:$R$79,2),IF((C2295=11),VLOOKUP(H2295,'11 лет'!$Q$5:$R$79,2),IF((C2295=12),VLOOKUP(H2295,'12 лет'!$S$5:$T$79,2),IF((C2295=13),VLOOKUP(H2295,'13 лет'!$S$5:$T$79,2),IF((C2295=14),VLOOKUP(H2295,'14 лет'!$S$5:$T$79,2),IF((C2295=15),VLOOKUP(H2295,'15 лет'!$S$5:$T$79,2),IF((C2295=16),VLOOKUP(H2295,'16 лет'!$S$5:$T$79,2),IF((C2295=17),VLOOKUP(H2295,'17 лет'!$S$5:$T$79,2))))))))))))</f>
        <v>0</v>
      </c>
      <c r="J2295" s="28"/>
      <c r="K2295" s="17">
        <f>IF((C2295&lt;=7),VLOOKUP(J2295,'7 лет'!$S$5:$T$79,2),IF((C2295=8),VLOOKUP(J2295,'8 лет'!$S$5:$T$79,2),IF((C2295=9),VLOOKUP(J2295,'9 лет'!$S$5:$T$79,2),IF((C2295=10),VLOOKUP(J2295,'10 лет'!$S$5:$T$79,2),IF((C2295=11),VLOOKUP(J2295,'11 лет'!$S$5:$T$79,2),IF((C2295=12),VLOOKUP(J2295,'12 лет'!$U$5:$V$79,2),IF((C2295=13),VLOOKUP(J2295,'13 лет'!$U$5:$V$79,2),IF((C2295=14),VLOOKUP(J2295,'14 лет'!$U$5:$V$79,2),IF(C2295&gt;=15,"0")))))))))</f>
        <v>0</v>
      </c>
      <c r="L2295" s="28"/>
      <c r="M2295" s="17" t="str">
        <f>IF((C2295=12),VLOOKUP(L2295,'12 лет'!$W$5:$X$85,2),IF((C2295=13),VLOOKUP(L2295,'13 лет'!$W$5:$X$84,2),IF((C2295=14),VLOOKUP(L2295,'14 лет'!$W$5:$X$82,2),IF((C2295=15),VLOOKUP(L2295,'15 лет'!$U$5:$V$82,2),IF((C2295=16),VLOOKUP(L2295,'16 лет'!$U$5:$V$78,2),IF((C2295=17),VLOOKUP(L2295,'17 лет'!$U$5:$V$78,2),IF(C2295&lt;12,"0")))))))</f>
        <v>0</v>
      </c>
      <c r="N2295" s="28"/>
      <c r="O2295" s="17" t="str">
        <f>IF((C2295=15),VLOOKUP(N2295,'15 лет'!$W$5:$X$115,2),IF((C2295=16),VLOOKUP(N2295,'16 лет'!$W$5:$X$113,2),IF((C2295=17),VLOOKUP(N2295,'17 лет'!$W$5:$X$113,2),IF(C2295&lt;15,"0"))))</f>
        <v>0</v>
      </c>
      <c r="P2295" s="11"/>
      <c r="Q2295" s="17">
        <f>IF((C2295&lt;=7),VLOOKUP(P2295,'7 лет'!$U$5:$V$79,2),IF((C2295=8),VLOOKUP(P2295,'8 лет'!$U$5:$V$79,2),IF((C2295=9),VLOOKUP(P2295,'9 лет'!$U$5:$V$79,2),IF((C2295=10),VLOOKUP(P2295,'10 лет'!$U$5:$V$79,2),IF((C2295=11),VLOOKUP(P2295,'11 лет'!$U$5:$V$79,2),IF((C2295=12),VLOOKUP(P2295,'12 лет'!$Y$5:$Z$79,2),IF((C2295=13),VLOOKUP(P2295,'13 лет'!$Y$5:$Z$79,2),IF((C2295=14),VLOOKUP(P2295,'14 лет'!$Y$5:$Z$79,2),IF((C2295=15),VLOOKUP(P2295,'15 лет'!$Y$5:$Z$79,2),IF((C2295=16),VLOOKUP(P2295,'16 лет'!$Y$5:$Z$79,2),IF((C2295=17),VLOOKUP(P2295,'17 лет'!$Y$5:$Z$79,2))))))))))))</f>
        <v>35</v>
      </c>
      <c r="R2295" s="28"/>
      <c r="S2295" s="17">
        <f>IF((C2295&lt;=7),VLOOKUP(R2295,'7 лет'!$W$5:$X$79,2),IF((C2295=8),VLOOKUP(R2295,'8 лет'!$W$5:$X$79,2),IF((C2295=9),VLOOKUP(R2295,'9 лет'!$W$5:$X$79,2),IF((C2295=10),VLOOKUP(R2295,'10 лет'!$W$5:$X$79,2),IF((C2295=11),VLOOKUP(R2295,'11 лет'!$W$5:$X$79,2),IF((C2295=12),VLOOKUP(R2295,'12 лет'!$AA$5:$AB$79,2),IF((C2295=13),VLOOKUP(R2295,'13 лет'!$AA$5:$AB$79,2),IF((C2295=14),VLOOKUP(R2295,'14 лет'!$AA$5:$AB$79,2),IF((C2295=15),VLOOKUP(R2295,'15 лет'!$AA$5:$AB$79,2),IF((C2295=16),VLOOKUP(R2295,'16 лет'!$AA$5:$AB$79,2),IF((C2295=17),VLOOKUP(R2295,'17 лет'!$AA$5:$AB$79,2))))))))))))</f>
        <v>0</v>
      </c>
      <c r="T2295" s="35">
        <f t="shared" ref="T2295:T2300" si="109">SUM(E2295+G2295+I2295+K2295+M2295+O2295+Q2295+S2295)</f>
        <v>35</v>
      </c>
      <c r="U2295" s="4">
        <f>'Личное первенство девушки'!U337</f>
        <v>7</v>
      </c>
      <c r="V2295" s="120"/>
      <c r="W2295" s="111"/>
      <c r="X2295" t="str">
        <f>P2282</f>
        <v>Субъект РФ 55</v>
      </c>
    </row>
    <row r="2296" spans="1:24" ht="18.75">
      <c r="A2296" s="28">
        <v>2</v>
      </c>
      <c r="B2296" s="80"/>
      <c r="C2296" s="28"/>
      <c r="D2296" s="28"/>
      <c r="E2296" s="17">
        <f>IF((C2296&lt;=7),VLOOKUP(D2296,'7 лет'!$M$5:$N$78,2),IF((C2296=8),VLOOKUP(D2296,'8 лет'!$M$5:$N$78,2),IF((C2296=9),VLOOKUP(D2296,'9 лет'!$M$5:$N$78,2),IF((C2296=10),VLOOKUP(D2296,'10 лет'!$M$5:$N$78,2),IF((C2296=11),VLOOKUP(D2296,'11 лет'!$M$5:$N$78,2),IF((C2296=12),VLOOKUP(D2296,'12 лет'!$O$5:$P$78,2),IF((C2296=13),VLOOKUP(D2296,'13 лет'!$O$5:$P$78,2),IF((C2296=14),VLOOKUP(D2296,'14 лет'!$O$5:$P$78,2),IF((C2296=15),VLOOKUP(D2296,'15 лет'!$O$5:$P$78,2),IF((C2296=16),VLOOKUP(D2296,'16 лет'!$O$5:$P$78,2),IF((C2296=17),VLOOKUP(D2296,'17 лет'!$O$5:$P$78,2))))))))))))</f>
        <v>0</v>
      </c>
      <c r="F2296" s="28"/>
      <c r="G2296" s="17">
        <f>IF((C2296&lt;=7),VLOOKUP(F2296,'7 лет'!$O$5:$P$79,2),IF((C2296=8),VLOOKUP(F2296,'8 лет'!$O$5:$P$79,2),IF((C2296=9),VLOOKUP(F2296,'9 лет'!$O$5:$P$79,2),IF((C2296=10),VLOOKUP(F2296,'10 лет'!$O$5:$P$79,2),IF((C2296=11),VLOOKUP(F2296,'11 лет'!$O$5:$P$79,2),IF((C2296=12),VLOOKUP(F2296,'12 лет'!$Q$5:$R$79,2),IF((C2296=13),VLOOKUP(F2296,'13 лет'!$Q$5:$R$79,2),IF((C2296=14),VLOOKUP(F2296,'14 лет'!$Q$5:$R$79,2),IF((C2296=15),VLOOKUP(F2296,'15 лет'!$Q$5:$R$79,2),IF((C2296=16),VLOOKUP(F2296,'16 лет'!$Q$5:$R$79,2),IF((C2296=17),VLOOKUP(F2296,'17 лет'!$Q$5:$R$79,2))))))))))))</f>
        <v>0</v>
      </c>
      <c r="H2296" s="28"/>
      <c r="I2296" s="17">
        <f>IF((C2296&lt;=7),VLOOKUP(H2296,'7 лет'!$Q$5:$R$79,2),IF((C2296=8),VLOOKUP(H2296,'8 лет'!$Q$5:$R$79,2),IF((C2296=9),VLOOKUP(H2296,'9 лет'!$Q$5:$R$79,2),IF((C2296=10),VLOOKUP(H2296,'10 лет'!$Q$5:$R$79,2),IF((C2296=11),VLOOKUP(H2296,'11 лет'!$Q$5:$R$79,2),IF((C2296=12),VLOOKUP(H2296,'12 лет'!$S$5:$T$79,2),IF((C2296=13),VLOOKUP(H2296,'13 лет'!$S$5:$T$79,2),IF((C2296=14),VLOOKUP(H2296,'14 лет'!$S$5:$T$79,2),IF((C2296=15),VLOOKUP(H2296,'15 лет'!$S$5:$T$79,2),IF((C2296=16),VLOOKUP(H2296,'16 лет'!$S$5:$T$79,2),IF((C2296=17),VLOOKUP(H2296,'17 лет'!$S$5:$T$79,2))))))))))))</f>
        <v>0</v>
      </c>
      <c r="J2296" s="28"/>
      <c r="K2296" s="17">
        <f>IF((C2296&lt;=7),VLOOKUP(J2296,'7 лет'!$S$5:$T$79,2),IF((C2296=8),VLOOKUP(J2296,'8 лет'!$S$5:$T$79,2),IF((C2296=9),VLOOKUP(J2296,'9 лет'!$S$5:$T$79,2),IF((C2296=10),VLOOKUP(J2296,'10 лет'!$S$5:$T$79,2),IF((C2296=11),VLOOKUP(J2296,'11 лет'!$S$5:$T$79,2),IF((C2296=12),VLOOKUP(J2296,'12 лет'!$U$5:$V$79,2),IF((C2296=13),VLOOKUP(J2296,'13 лет'!$U$5:$V$79,2),IF((C2296=14),VLOOKUP(J2296,'14 лет'!$U$5:$V$79,2),IF(C2296&gt;=15,"0")))))))))</f>
        <v>0</v>
      </c>
      <c r="L2296" s="28"/>
      <c r="M2296" s="17" t="str">
        <f>IF((C2296=12),VLOOKUP(L2296,'12 лет'!$W$5:$X$85,2),IF((C2296=13),VLOOKUP(L2296,'13 лет'!$W$5:$X$84,2),IF((C2296=14),VLOOKUP(L2296,'14 лет'!$W$5:$X$82,2),IF((C2296=15),VLOOKUP(L2296,'15 лет'!$U$5:$V$82,2),IF((C2296=16),VLOOKUP(L2296,'16 лет'!$U$5:$V$78,2),IF((C2296=17),VLOOKUP(L2296,'17 лет'!$U$5:$V$78,2),IF(C2296&lt;12,"0")))))))</f>
        <v>0</v>
      </c>
      <c r="N2296" s="28"/>
      <c r="O2296" s="17" t="str">
        <f>IF((C2296=15),VLOOKUP(N2296,'15 лет'!$W$5:$X$115,2),IF((C2296=16),VLOOKUP(N2296,'16 лет'!$W$5:$X$113,2),IF((C2296=17),VLOOKUP(N2296,'17 лет'!$W$5:$X$113,2),IF(C2296&lt;15,"0"))))</f>
        <v>0</v>
      </c>
      <c r="P2296" s="11"/>
      <c r="Q2296" s="17">
        <f>IF((C2296&lt;=7),VLOOKUP(P2296,'7 лет'!$U$5:$V$79,2),IF((C2296=8),VLOOKUP(P2296,'8 лет'!$U$5:$V$79,2),IF((C2296=9),VLOOKUP(P2296,'9 лет'!$U$5:$V$79,2),IF((C2296=10),VLOOKUP(P2296,'10 лет'!$U$5:$V$79,2),IF((C2296=11),VLOOKUP(P2296,'11 лет'!$U$5:$V$79,2),IF((C2296=12),VLOOKUP(P2296,'12 лет'!$Y$5:$Z$79,2),IF((C2296=13),VLOOKUP(P2296,'13 лет'!$Y$5:$Z$79,2),IF((C2296=14),VLOOKUP(P2296,'14 лет'!$Y$5:$Z$79,2),IF((C2296=15),VLOOKUP(P2296,'15 лет'!$Y$5:$Z$79,2),IF((C2296=16),VLOOKUP(P2296,'16 лет'!$Y$5:$Z$79,2),IF((C2296=17),VLOOKUP(P2296,'17 лет'!$Y$5:$Z$79,2))))))))))))</f>
        <v>35</v>
      </c>
      <c r="R2296" s="28"/>
      <c r="S2296" s="17">
        <f>IF((C2296&lt;=7),VLOOKUP(R2296,'7 лет'!$W$5:$X$79,2),IF((C2296=8),VLOOKUP(R2296,'8 лет'!$W$5:$X$79,2),IF((C2296=9),VLOOKUP(R2296,'9 лет'!$W$5:$X$79,2),IF((C2296=10),VLOOKUP(R2296,'10 лет'!$W$5:$X$79,2),IF((C2296=11),VLOOKUP(R2296,'11 лет'!$W$5:$X$79,2),IF((C2296=12),VLOOKUP(R2296,'12 лет'!$AA$5:$AB$79,2),IF((C2296=13),VLOOKUP(R2296,'13 лет'!$AA$5:$AB$79,2),IF((C2296=14),VLOOKUP(R2296,'14 лет'!$AA$5:$AB$79,2),IF((C2296=15),VLOOKUP(R2296,'15 лет'!$AA$5:$AB$79,2),IF((C2296=16),VLOOKUP(R2296,'16 лет'!$AA$5:$AB$79,2),IF((C2296=17),VLOOKUP(R2296,'17 лет'!$AA$5:$AB$79,2))))))))))))</f>
        <v>0</v>
      </c>
      <c r="T2296" s="35">
        <f t="shared" si="109"/>
        <v>35</v>
      </c>
      <c r="U2296" s="4">
        <f>'Личное первенство девушки'!U338</f>
        <v>7</v>
      </c>
      <c r="V2296" s="120"/>
      <c r="W2296" s="111"/>
      <c r="X2296" t="str">
        <f>P2282</f>
        <v>Субъект РФ 55</v>
      </c>
    </row>
    <row r="2297" spans="1:24" ht="18.75">
      <c r="A2297" s="28">
        <v>3</v>
      </c>
      <c r="B2297" s="80"/>
      <c r="C2297" s="28"/>
      <c r="D2297" s="28"/>
      <c r="E2297" s="17">
        <f>IF((C2297&lt;=7),VLOOKUP(D2297,'7 лет'!$M$5:$N$78,2),IF((C2297=8),VLOOKUP(D2297,'8 лет'!$M$5:$N$78,2),IF((C2297=9),VLOOKUP(D2297,'9 лет'!$M$5:$N$78,2),IF((C2297=10),VLOOKUP(D2297,'10 лет'!$M$5:$N$78,2),IF((C2297=11),VLOOKUP(D2297,'11 лет'!$M$5:$N$78,2),IF((C2297=12),VLOOKUP(D2297,'12 лет'!$O$5:$P$78,2),IF((C2297=13),VLOOKUP(D2297,'13 лет'!$O$5:$P$78,2),IF((C2297=14),VLOOKUP(D2297,'14 лет'!$O$5:$P$78,2),IF((C2297=15),VLOOKUP(D2297,'15 лет'!$O$5:$P$78,2),IF((C2297=16),VLOOKUP(D2297,'16 лет'!$O$5:$P$78,2),IF((C2297=17),VLOOKUP(D2297,'17 лет'!$O$5:$P$78,2))))))))))))</f>
        <v>0</v>
      </c>
      <c r="F2297" s="28"/>
      <c r="G2297" s="17">
        <f>IF((C2297&lt;=7),VLOOKUP(F2297,'7 лет'!$O$5:$P$79,2),IF((C2297=8),VLOOKUP(F2297,'8 лет'!$O$5:$P$79,2),IF((C2297=9),VLOOKUP(F2297,'9 лет'!$O$5:$P$79,2),IF((C2297=10),VLOOKUP(F2297,'10 лет'!$O$5:$P$79,2),IF((C2297=11),VLOOKUP(F2297,'11 лет'!$O$5:$P$79,2),IF((C2297=12),VLOOKUP(F2297,'12 лет'!$Q$5:$R$79,2),IF((C2297=13),VLOOKUP(F2297,'13 лет'!$Q$5:$R$79,2),IF((C2297=14),VLOOKUP(F2297,'14 лет'!$Q$5:$R$79,2),IF((C2297=15),VLOOKUP(F2297,'15 лет'!$Q$5:$R$79,2),IF((C2297=16),VLOOKUP(F2297,'16 лет'!$Q$5:$R$79,2),IF((C2297=17),VLOOKUP(F2297,'17 лет'!$Q$5:$R$79,2))))))))))))</f>
        <v>0</v>
      </c>
      <c r="H2297" s="28"/>
      <c r="I2297" s="17">
        <f>IF((C2297&lt;=7),VLOOKUP(H2297,'7 лет'!$Q$5:$R$79,2),IF((C2297=8),VLOOKUP(H2297,'8 лет'!$Q$5:$R$79,2),IF((C2297=9),VLOOKUP(H2297,'9 лет'!$Q$5:$R$79,2),IF((C2297=10),VLOOKUP(H2297,'10 лет'!$Q$5:$R$79,2),IF((C2297=11),VLOOKUP(H2297,'11 лет'!$Q$5:$R$79,2),IF((C2297=12),VLOOKUP(H2297,'12 лет'!$S$5:$T$79,2),IF((C2297=13),VLOOKUP(H2297,'13 лет'!$S$5:$T$79,2),IF((C2297=14),VLOOKUP(H2297,'14 лет'!$S$5:$T$79,2),IF((C2297=15),VLOOKUP(H2297,'15 лет'!$S$5:$T$79,2),IF((C2297=16),VLOOKUP(H2297,'16 лет'!$S$5:$T$79,2),IF((C2297=17),VLOOKUP(H2297,'17 лет'!$S$5:$T$79,2))))))))))))</f>
        <v>0</v>
      </c>
      <c r="J2297" s="28"/>
      <c r="K2297" s="17">
        <f>IF((C2297&lt;=7),VLOOKUP(J2297,'7 лет'!$S$5:$T$79,2),IF((C2297=8),VLOOKUP(J2297,'8 лет'!$S$5:$T$79,2),IF((C2297=9),VLOOKUP(J2297,'9 лет'!$S$5:$T$79,2),IF((C2297=10),VLOOKUP(J2297,'10 лет'!$S$5:$T$79,2),IF((C2297=11),VLOOKUP(J2297,'11 лет'!$S$5:$T$79,2),IF((C2297=12),VLOOKUP(J2297,'12 лет'!$U$5:$V$79,2),IF((C2297=13),VLOOKUP(J2297,'13 лет'!$U$5:$V$79,2),IF((C2297=14),VLOOKUP(J2297,'14 лет'!$U$5:$V$79,2),IF(C2297&gt;=15,"0")))))))))</f>
        <v>0</v>
      </c>
      <c r="L2297" s="28"/>
      <c r="M2297" s="17" t="str">
        <f>IF((C2297=12),VLOOKUP(L2297,'12 лет'!$W$5:$X$85,2),IF((C2297=13),VLOOKUP(L2297,'13 лет'!$W$5:$X$84,2),IF((C2297=14),VLOOKUP(L2297,'14 лет'!$W$5:$X$82,2),IF((C2297=15),VLOOKUP(L2297,'15 лет'!$U$5:$V$82,2),IF((C2297=16),VLOOKUP(L2297,'16 лет'!$U$5:$V$78,2),IF((C2297=17),VLOOKUP(L2297,'17 лет'!$U$5:$V$78,2),IF(C2297&lt;12,"0")))))))</f>
        <v>0</v>
      </c>
      <c r="N2297" s="28"/>
      <c r="O2297" s="17" t="str">
        <f>IF((C2297=15),VLOOKUP(N2297,'15 лет'!$W$5:$X$115,2),IF((C2297=16),VLOOKUP(N2297,'16 лет'!$W$5:$X$113,2),IF((C2297=17),VLOOKUP(N2297,'17 лет'!$W$5:$X$113,2),IF(C2297&lt;15,"0"))))</f>
        <v>0</v>
      </c>
      <c r="P2297" s="11"/>
      <c r="Q2297" s="17">
        <f>IF((C2297&lt;=7),VLOOKUP(P2297,'7 лет'!$U$5:$V$79,2),IF((C2297=8),VLOOKUP(P2297,'8 лет'!$U$5:$V$79,2),IF((C2297=9),VLOOKUP(P2297,'9 лет'!$U$5:$V$79,2),IF((C2297=10),VLOOKUP(P2297,'10 лет'!$U$5:$V$79,2),IF((C2297=11),VLOOKUP(P2297,'11 лет'!$U$5:$V$79,2),IF((C2297=12),VLOOKUP(P2297,'12 лет'!$Y$5:$Z$79,2),IF((C2297=13),VLOOKUP(P2297,'13 лет'!$Y$5:$Z$79,2),IF((C2297=14),VLOOKUP(P2297,'14 лет'!$Y$5:$Z$79,2),IF((C2297=15),VLOOKUP(P2297,'15 лет'!$Y$5:$Z$79,2),IF((C2297=16),VLOOKUP(P2297,'16 лет'!$Y$5:$Z$79,2),IF((C2297=17),VLOOKUP(P2297,'17 лет'!$Y$5:$Z$79,2))))))))))))</f>
        <v>35</v>
      </c>
      <c r="R2297" s="28"/>
      <c r="S2297" s="17">
        <f>IF((C2297&lt;=7),VLOOKUP(R2297,'7 лет'!$W$5:$X$79,2),IF((C2297=8),VLOOKUP(R2297,'8 лет'!$W$5:$X$79,2),IF((C2297=9),VLOOKUP(R2297,'9 лет'!$W$5:$X$79,2),IF((C2297=10),VLOOKUP(R2297,'10 лет'!$W$5:$X$79,2),IF((C2297=11),VLOOKUP(R2297,'11 лет'!$W$5:$X$79,2),IF((C2297=12),VLOOKUP(R2297,'12 лет'!$AA$5:$AB$79,2),IF((C2297=13),VLOOKUP(R2297,'13 лет'!$AA$5:$AB$79,2),IF((C2297=14),VLOOKUP(R2297,'14 лет'!$AA$5:$AB$79,2),IF((C2297=15),VLOOKUP(R2297,'15 лет'!$AA$5:$AB$79,2),IF((C2297=16),VLOOKUP(R2297,'16 лет'!$AA$5:$AB$79,2),IF((C2297=17),VLOOKUP(R2297,'17 лет'!$AA$5:$AB$79,2))))))))))))</f>
        <v>0</v>
      </c>
      <c r="T2297" s="35">
        <f t="shared" si="109"/>
        <v>35</v>
      </c>
      <c r="U2297" s="4">
        <f>'Личное первенство девушки'!U339</f>
        <v>7</v>
      </c>
      <c r="V2297" s="120"/>
      <c r="W2297" s="111"/>
      <c r="X2297" t="str">
        <f>P2282</f>
        <v>Субъект РФ 55</v>
      </c>
    </row>
    <row r="2298" spans="1:24" ht="18.75">
      <c r="A2298" s="28">
        <v>4</v>
      </c>
      <c r="B2298" s="80"/>
      <c r="C2298" s="28"/>
      <c r="D2298" s="28"/>
      <c r="E2298" s="17">
        <f>IF((C2298&lt;=7),VLOOKUP(D2298,'7 лет'!$M$5:$N$78,2),IF((C2298=8),VLOOKUP(D2298,'8 лет'!$M$5:$N$78,2),IF((C2298=9),VLOOKUP(D2298,'9 лет'!$M$5:$N$78,2),IF((C2298=10),VLOOKUP(D2298,'10 лет'!$M$5:$N$78,2),IF((C2298=11),VLOOKUP(D2298,'11 лет'!$M$5:$N$78,2),IF((C2298=12),VLOOKUP(D2298,'12 лет'!$O$5:$P$78,2),IF((C2298=13),VLOOKUP(D2298,'13 лет'!$O$5:$P$78,2),IF((C2298=14),VLOOKUP(D2298,'14 лет'!$O$5:$P$78,2),IF((C2298=15),VLOOKUP(D2298,'15 лет'!$O$5:$P$78,2),IF((C2298=16),VLOOKUP(D2298,'16 лет'!$O$5:$P$78,2),IF((C2298=17),VLOOKUP(D2298,'17 лет'!$O$5:$P$78,2))))))))))))</f>
        <v>0</v>
      </c>
      <c r="F2298" s="28"/>
      <c r="G2298" s="17">
        <f>IF((C2298&lt;=7),VLOOKUP(F2298,'7 лет'!$O$5:$P$79,2),IF((C2298=8),VLOOKUP(F2298,'8 лет'!$O$5:$P$79,2),IF((C2298=9),VLOOKUP(F2298,'9 лет'!$O$5:$P$79,2),IF((C2298=10),VLOOKUP(F2298,'10 лет'!$O$5:$P$79,2),IF((C2298=11),VLOOKUP(F2298,'11 лет'!$O$5:$P$79,2),IF((C2298=12),VLOOKUP(F2298,'12 лет'!$Q$5:$R$79,2),IF((C2298=13),VLOOKUP(F2298,'13 лет'!$Q$5:$R$79,2),IF((C2298=14),VLOOKUP(F2298,'14 лет'!$Q$5:$R$79,2),IF((C2298=15),VLOOKUP(F2298,'15 лет'!$Q$5:$R$79,2),IF((C2298=16),VLOOKUP(F2298,'16 лет'!$Q$5:$R$79,2),IF((C2298=17),VLOOKUP(F2298,'17 лет'!$Q$5:$R$79,2))))))))))))</f>
        <v>0</v>
      </c>
      <c r="H2298" s="28"/>
      <c r="I2298" s="17">
        <f>IF((C2298&lt;=7),VLOOKUP(H2298,'7 лет'!$Q$5:$R$79,2),IF((C2298=8),VLOOKUP(H2298,'8 лет'!$Q$5:$R$79,2),IF((C2298=9),VLOOKUP(H2298,'9 лет'!$Q$5:$R$79,2),IF((C2298=10),VLOOKUP(H2298,'10 лет'!$Q$5:$R$79,2),IF((C2298=11),VLOOKUP(H2298,'11 лет'!$Q$5:$R$79,2),IF((C2298=12),VLOOKUP(H2298,'12 лет'!$S$5:$T$79,2),IF((C2298=13),VLOOKUP(H2298,'13 лет'!$S$5:$T$79,2),IF((C2298=14),VLOOKUP(H2298,'14 лет'!$S$5:$T$79,2),IF((C2298=15),VLOOKUP(H2298,'15 лет'!$S$5:$T$79,2),IF((C2298=16),VLOOKUP(H2298,'16 лет'!$S$5:$T$79,2),IF((C2298=17),VLOOKUP(H2298,'17 лет'!$S$5:$T$79,2))))))))))))</f>
        <v>0</v>
      </c>
      <c r="J2298" s="28"/>
      <c r="K2298" s="17">
        <f>IF((C2298&lt;=7),VLOOKUP(J2298,'7 лет'!$S$5:$T$79,2),IF((C2298=8),VLOOKUP(J2298,'8 лет'!$S$5:$T$79,2),IF((C2298=9),VLOOKUP(J2298,'9 лет'!$S$5:$T$79,2),IF((C2298=10),VLOOKUP(J2298,'10 лет'!$S$5:$T$79,2),IF((C2298=11),VLOOKUP(J2298,'11 лет'!$S$5:$T$79,2),IF((C2298=12),VLOOKUP(J2298,'12 лет'!$U$5:$V$79,2),IF((C2298=13),VLOOKUP(J2298,'13 лет'!$U$5:$V$79,2),IF((C2298=14),VLOOKUP(J2298,'14 лет'!$U$5:$V$79,2),IF(C2298&gt;=15,"0")))))))))</f>
        <v>0</v>
      </c>
      <c r="L2298" s="28"/>
      <c r="M2298" s="17" t="str">
        <f>IF((C2298=12),VLOOKUP(L2298,'12 лет'!$W$5:$X$85,2),IF((C2298=13),VLOOKUP(L2298,'13 лет'!$W$5:$X$84,2),IF((C2298=14),VLOOKUP(L2298,'14 лет'!$W$5:$X$82,2),IF((C2298=15),VLOOKUP(L2298,'15 лет'!$U$5:$V$82,2),IF((C2298=16),VLOOKUP(L2298,'16 лет'!$U$5:$V$78,2),IF((C2298=17),VLOOKUP(L2298,'17 лет'!$U$5:$V$78,2),IF(C2298&lt;12,"0")))))))</f>
        <v>0</v>
      </c>
      <c r="N2298" s="28"/>
      <c r="O2298" s="17" t="str">
        <f>IF((C2298=15),VLOOKUP(N2298,'15 лет'!$W$5:$X$115,2),IF((C2298=16),VLOOKUP(N2298,'16 лет'!$W$5:$X$113,2),IF((C2298=17),VLOOKUP(N2298,'17 лет'!$W$5:$X$113,2),IF(C2298&lt;15,"0"))))</f>
        <v>0</v>
      </c>
      <c r="P2298" s="11"/>
      <c r="Q2298" s="17">
        <f>IF((C2298&lt;=7),VLOOKUP(P2298,'7 лет'!$U$5:$V$79,2),IF((C2298=8),VLOOKUP(P2298,'8 лет'!$U$5:$V$79,2),IF((C2298=9),VLOOKUP(P2298,'9 лет'!$U$5:$V$79,2),IF((C2298=10),VLOOKUP(P2298,'10 лет'!$U$5:$V$79,2),IF((C2298=11),VLOOKUP(P2298,'11 лет'!$U$5:$V$79,2),IF((C2298=12),VLOOKUP(P2298,'12 лет'!$Y$5:$Z$79,2),IF((C2298=13),VLOOKUP(P2298,'13 лет'!$Y$5:$Z$79,2),IF((C2298=14),VLOOKUP(P2298,'14 лет'!$Y$5:$Z$79,2),IF((C2298=15),VLOOKUP(P2298,'15 лет'!$Y$5:$Z$79,2),IF((C2298=16),VLOOKUP(P2298,'16 лет'!$Y$5:$Z$79,2),IF((C2298=17),VLOOKUP(P2298,'17 лет'!$Y$5:$Z$79,2))))))))))))</f>
        <v>35</v>
      </c>
      <c r="R2298" s="28"/>
      <c r="S2298" s="17">
        <f>IF((C2298&lt;=7),VLOOKUP(R2298,'7 лет'!$W$5:$X$79,2),IF((C2298=8),VLOOKUP(R2298,'8 лет'!$W$5:$X$79,2),IF((C2298=9),VLOOKUP(R2298,'9 лет'!$W$5:$X$79,2),IF((C2298=10),VLOOKUP(R2298,'10 лет'!$W$5:$X$79,2),IF((C2298=11),VLOOKUP(R2298,'11 лет'!$W$5:$X$79,2),IF((C2298=12),VLOOKUP(R2298,'12 лет'!$AA$5:$AB$79,2),IF((C2298=13),VLOOKUP(R2298,'13 лет'!$AA$5:$AB$79,2),IF((C2298=14),VLOOKUP(R2298,'14 лет'!$AA$5:$AB$79,2),IF((C2298=15),VLOOKUP(R2298,'15 лет'!$AA$5:$AB$79,2),IF((C2298=16),VLOOKUP(R2298,'16 лет'!$AA$5:$AB$79,2),IF((C2298=17),VLOOKUP(R2298,'17 лет'!$AA$5:$AB$79,2))))))))))))</f>
        <v>0</v>
      </c>
      <c r="T2298" s="35">
        <f t="shared" si="109"/>
        <v>35</v>
      </c>
      <c r="U2298" s="4">
        <f>'Личное первенство девушки'!U340</f>
        <v>7</v>
      </c>
      <c r="V2298" s="120"/>
      <c r="W2298" s="111"/>
      <c r="X2298" t="str">
        <f>P2282</f>
        <v>Субъект РФ 55</v>
      </c>
    </row>
    <row r="2299" spans="1:24" ht="18.75">
      <c r="A2299" s="28">
        <v>5</v>
      </c>
      <c r="B2299" s="84"/>
      <c r="C2299" s="30"/>
      <c r="D2299" s="14"/>
      <c r="E2299" s="17">
        <f>IF((C2299&lt;=7),VLOOKUP(D2299,'7 лет'!$M$5:$N$78,2),IF((C2299=8),VLOOKUP(D2299,'8 лет'!$M$5:$N$78,2),IF((C2299=9),VLOOKUP(D2299,'9 лет'!$M$5:$N$78,2),IF((C2299=10),VLOOKUP(D2299,'10 лет'!$M$5:$N$78,2),IF((C2299=11),VLOOKUP(D2299,'11 лет'!$M$5:$N$78,2),IF((C2299=12),VLOOKUP(D2299,'12 лет'!$O$5:$P$78,2),IF((C2299=13),VLOOKUP(D2299,'13 лет'!$O$5:$P$78,2),IF((C2299=14),VLOOKUP(D2299,'14 лет'!$O$5:$P$78,2),IF((C2299=15),VLOOKUP(D2299,'15 лет'!$O$5:$P$78,2),IF((C2299=16),VLOOKUP(D2299,'16 лет'!$O$5:$P$78,2),IF((C2299=17),VLOOKUP(D2299,'17 лет'!$O$5:$P$78,2))))))))))))</f>
        <v>0</v>
      </c>
      <c r="F2299" s="14"/>
      <c r="G2299" s="17">
        <f>IF((C2299&lt;=7),VLOOKUP(F2299,'7 лет'!$O$5:$P$79,2),IF((C2299=8),VLOOKUP(F2299,'8 лет'!$O$5:$P$79,2),IF((C2299=9),VLOOKUP(F2299,'9 лет'!$O$5:$P$79,2),IF((C2299=10),VLOOKUP(F2299,'10 лет'!$O$5:$P$79,2),IF((C2299=11),VLOOKUP(F2299,'11 лет'!$O$5:$P$79,2),IF((C2299=12),VLOOKUP(F2299,'12 лет'!$Q$5:$R$79,2),IF((C2299=13),VLOOKUP(F2299,'13 лет'!$Q$5:$R$79,2),IF((C2299=14),VLOOKUP(F2299,'14 лет'!$Q$5:$R$79,2),IF((C2299=15),VLOOKUP(F2299,'15 лет'!$Q$5:$R$79,2),IF((C2299=16),VLOOKUP(F2299,'16 лет'!$Q$5:$R$79,2),IF((C2299=17),VLOOKUP(F2299,'17 лет'!$Q$5:$R$79,2))))))))))))</f>
        <v>0</v>
      </c>
      <c r="H2299" s="14"/>
      <c r="I2299" s="17">
        <f>IF((C2299&lt;=7),VLOOKUP(H2299,'7 лет'!$Q$5:$R$79,2),IF((C2299=8),VLOOKUP(H2299,'8 лет'!$Q$5:$R$79,2),IF((C2299=9),VLOOKUP(H2299,'9 лет'!$Q$5:$R$79,2),IF((C2299=10),VLOOKUP(H2299,'10 лет'!$Q$5:$R$79,2),IF((C2299=11),VLOOKUP(H2299,'11 лет'!$Q$5:$R$79,2),IF((C2299=12),VLOOKUP(H2299,'12 лет'!$S$5:$T$79,2),IF((C2299=13),VLOOKUP(H2299,'13 лет'!$S$5:$T$79,2),IF((C2299=14),VLOOKUP(H2299,'14 лет'!$S$5:$T$79,2),IF((C2299=15),VLOOKUP(H2299,'15 лет'!$S$5:$T$79,2),IF((C2299=16),VLOOKUP(H2299,'16 лет'!$S$5:$T$79,2),IF((C2299=17),VLOOKUP(H2299,'17 лет'!$S$5:$T$79,2))))))))))))</f>
        <v>0</v>
      </c>
      <c r="J2299" s="14"/>
      <c r="K2299" s="17">
        <f>IF((C2299&lt;=7),VLOOKUP(J2299,'7 лет'!$S$5:$T$79,2),IF((C2299=8),VLOOKUP(J2299,'8 лет'!$S$5:$T$79,2),IF((C2299=9),VLOOKUP(J2299,'9 лет'!$S$5:$T$79,2),IF((C2299=10),VLOOKUP(J2299,'10 лет'!$S$5:$T$79,2),IF((C2299=11),VLOOKUP(J2299,'11 лет'!$S$5:$T$79,2),IF((C2299=12),VLOOKUP(J2299,'12 лет'!$U$5:$V$79,2),IF((C2299=13),VLOOKUP(J2299,'13 лет'!$U$5:$V$79,2),IF((C2299=14),VLOOKUP(J2299,'14 лет'!$U$5:$V$79,2),IF(C2299&gt;=15,"0")))))))))</f>
        <v>0</v>
      </c>
      <c r="L2299" s="28"/>
      <c r="M2299" s="17" t="str">
        <f>IF((C2299=12),VLOOKUP(L2299,'12 лет'!$W$5:$X$85,2),IF((C2299=13),VLOOKUP(L2299,'13 лет'!$W$5:$X$84,2),IF((C2299=14),VLOOKUP(L2299,'14 лет'!$W$5:$X$82,2),IF((C2299=15),VLOOKUP(L2299,'15 лет'!$U$5:$V$82,2),IF((C2299=16),VLOOKUP(L2299,'16 лет'!$U$5:$V$78,2),IF((C2299=17),VLOOKUP(L2299,'17 лет'!$U$5:$V$78,2),IF(C2299&lt;12,"0")))))))</f>
        <v>0</v>
      </c>
      <c r="N2299" s="14"/>
      <c r="O2299" s="17" t="str">
        <f>IF((C2299=15),VLOOKUP(N2299,'15 лет'!$W$5:$X$115,2),IF((C2299=16),VLOOKUP(N2299,'16 лет'!$W$5:$X$113,2),IF((C2299=17),VLOOKUP(N2299,'17 лет'!$W$5:$X$113,2),IF(C2299&lt;15,"0"))))</f>
        <v>0</v>
      </c>
      <c r="P2299" s="14"/>
      <c r="Q2299" s="17">
        <f>IF((C2299&lt;=7),VLOOKUP(P2299,'7 лет'!$U$5:$V$79,2),IF((C2299=8),VLOOKUP(P2299,'8 лет'!$U$5:$V$79,2),IF((C2299=9),VLOOKUP(P2299,'9 лет'!$U$5:$V$79,2),IF((C2299=10),VLOOKUP(P2299,'10 лет'!$U$5:$V$79,2),IF((C2299=11),VLOOKUP(P2299,'11 лет'!$U$5:$V$79,2),IF((C2299=12),VLOOKUP(P2299,'12 лет'!$Y$5:$Z$79,2),IF((C2299=13),VLOOKUP(P2299,'13 лет'!$Y$5:$Z$79,2),IF((C2299=14),VLOOKUP(P2299,'14 лет'!$Y$5:$Z$79,2),IF((C2299=15),VLOOKUP(P2299,'15 лет'!$Y$5:$Z$79,2),IF((C2299=16),VLOOKUP(P2299,'16 лет'!$Y$5:$Z$79,2),IF((C2299=17),VLOOKUP(P2299,'17 лет'!$Y$5:$Z$79,2))))))))))))</f>
        <v>35</v>
      </c>
      <c r="R2299" s="14"/>
      <c r="S2299" s="17">
        <f>IF((C2299&lt;=7),VLOOKUP(R2299,'7 лет'!$W$5:$X$79,2),IF((C2299=8),VLOOKUP(R2299,'8 лет'!$W$5:$X$79,2),IF((C2299=9),VLOOKUP(R2299,'9 лет'!$W$5:$X$79,2),IF((C2299=10),VLOOKUP(R2299,'10 лет'!$W$5:$X$79,2),IF((C2299=11),VLOOKUP(R2299,'11 лет'!$W$5:$X$79,2),IF((C2299=12),VLOOKUP(R2299,'12 лет'!$AA$5:$AB$79,2),IF((C2299=13),VLOOKUP(R2299,'13 лет'!$AA$5:$AB$79,2),IF((C2299=14),VLOOKUP(R2299,'14 лет'!$AA$5:$AB$79,2),IF((C2299=15),VLOOKUP(R2299,'15 лет'!$AA$5:$AB$79,2),IF((C2299=16),VLOOKUP(R2299,'16 лет'!$AA$5:$AB$79,2),IF((C2299=17),VLOOKUP(R2299,'17 лет'!$AA$5:$AB$79,2))))))))))))</f>
        <v>0</v>
      </c>
      <c r="T2299" s="35">
        <f t="shared" si="109"/>
        <v>35</v>
      </c>
      <c r="U2299" s="4">
        <f>'Личное первенство девушки'!U341</f>
        <v>7</v>
      </c>
      <c r="V2299" s="120"/>
      <c r="W2299" s="111"/>
      <c r="X2299" t="str">
        <f>P2282</f>
        <v>Субъект РФ 55</v>
      </c>
    </row>
    <row r="2300" spans="1:24" ht="18.75">
      <c r="A2300" s="28">
        <v>6</v>
      </c>
      <c r="B2300" s="84"/>
      <c r="C2300" s="30"/>
      <c r="D2300" s="14"/>
      <c r="E2300" s="17">
        <f>IF((C2300&lt;=7),VLOOKUP(D2300,'7 лет'!$M$5:$N$78,2),IF((C2300=8),VLOOKUP(D2300,'8 лет'!$M$5:$N$78,2),IF((C2300=9),VLOOKUP(D2300,'9 лет'!$M$5:$N$78,2),IF((C2300=10),VLOOKUP(D2300,'10 лет'!$M$5:$N$78,2),IF((C2300=11),VLOOKUP(D2300,'11 лет'!$M$5:$N$78,2),IF((C2300=12),VLOOKUP(D2300,'12 лет'!$O$5:$P$78,2),IF((C2300=13),VLOOKUP(D2300,'13 лет'!$O$5:$P$78,2),IF((C2300=14),VLOOKUP(D2300,'14 лет'!$O$5:$P$78,2),IF((C2300=15),VLOOKUP(D2300,'15 лет'!$O$5:$P$78,2),IF((C2300=16),VLOOKUP(D2300,'16 лет'!$O$5:$P$78,2),IF((C2300=17),VLOOKUP(D2300,'17 лет'!$O$5:$P$78,2))))))))))))</f>
        <v>0</v>
      </c>
      <c r="F2300" s="14"/>
      <c r="G2300" s="17">
        <f>IF((C2300&lt;=7),VLOOKUP(F2300,'7 лет'!$O$5:$P$79,2),IF((C2300=8),VLOOKUP(F2300,'8 лет'!$O$5:$P$79,2),IF((C2300=9),VLOOKUP(F2300,'9 лет'!$O$5:$P$79,2),IF((C2300=10),VLOOKUP(F2300,'10 лет'!$O$5:$P$79,2),IF((C2300=11),VLOOKUP(F2300,'11 лет'!$O$5:$P$79,2),IF((C2300=12),VLOOKUP(F2300,'12 лет'!$Q$5:$R$79,2),IF((C2300=13),VLOOKUP(F2300,'13 лет'!$Q$5:$R$79,2),IF((C2300=14),VLOOKUP(F2300,'14 лет'!$Q$5:$R$79,2),IF((C2300=15),VLOOKUP(F2300,'15 лет'!$Q$5:$R$79,2),IF((C2300=16),VLOOKUP(F2300,'16 лет'!$Q$5:$R$79,2),IF((C2300=17),VLOOKUP(F2300,'17 лет'!$Q$5:$R$79,2))))))))))))</f>
        <v>0</v>
      </c>
      <c r="H2300" s="14"/>
      <c r="I2300" s="17">
        <f>IF((C2300&lt;=7),VLOOKUP(H2300,'7 лет'!$Q$5:$R$79,2),IF((C2300=8),VLOOKUP(H2300,'8 лет'!$Q$5:$R$79,2),IF((C2300=9),VLOOKUP(H2300,'9 лет'!$Q$5:$R$79,2),IF((C2300=10),VLOOKUP(H2300,'10 лет'!$Q$5:$R$79,2),IF((C2300=11),VLOOKUP(H2300,'11 лет'!$Q$5:$R$79,2),IF((C2300=12),VLOOKUP(H2300,'12 лет'!$S$5:$T$79,2),IF((C2300=13),VLOOKUP(H2300,'13 лет'!$S$5:$T$79,2),IF((C2300=14),VLOOKUP(H2300,'14 лет'!$S$5:$T$79,2),IF((C2300=15),VLOOKUP(H2300,'15 лет'!$S$5:$T$79,2),IF((C2300=16),VLOOKUP(H2300,'16 лет'!$S$5:$T$79,2),IF((C2300=17),VLOOKUP(H2300,'17 лет'!$S$5:$T$79,2))))))))))))</f>
        <v>0</v>
      </c>
      <c r="J2300" s="14"/>
      <c r="K2300" s="17">
        <f>IF((C2300&lt;=7),VLOOKUP(J2300,'7 лет'!$S$5:$T$79,2),IF((C2300=8),VLOOKUP(J2300,'8 лет'!$S$5:$T$79,2),IF((C2300=9),VLOOKUP(J2300,'9 лет'!$S$5:$T$79,2),IF((C2300=10),VLOOKUP(J2300,'10 лет'!$S$5:$T$79,2),IF((C2300=11),VLOOKUP(J2300,'11 лет'!$S$5:$T$79,2),IF((C2300=12),VLOOKUP(J2300,'12 лет'!$U$5:$V$79,2),IF((C2300=13),VLOOKUP(J2300,'13 лет'!$U$5:$V$79,2),IF((C2300=14),VLOOKUP(J2300,'14 лет'!$U$5:$V$79,2),IF(C2300&gt;=15,"0")))))))))</f>
        <v>0</v>
      </c>
      <c r="L2300" s="28"/>
      <c r="M2300" s="17" t="str">
        <f>IF((C2300=12),VLOOKUP(L2300,'12 лет'!$W$5:$X$85,2),IF((C2300=13),VLOOKUP(L2300,'13 лет'!$W$5:$X$84,2),IF((C2300=14),VLOOKUP(L2300,'14 лет'!$W$5:$X$82,2),IF((C2300=15),VLOOKUP(L2300,'15 лет'!$U$5:$V$82,2),IF((C2300=16),VLOOKUP(L2300,'16 лет'!$U$5:$V$78,2),IF((C2300=17),VLOOKUP(L2300,'17 лет'!$U$5:$V$78,2),IF(C2300&lt;12,"0")))))))</f>
        <v>0</v>
      </c>
      <c r="N2300" s="14"/>
      <c r="O2300" s="17" t="str">
        <f>IF((C2300=15),VLOOKUP(N2300,'15 лет'!$W$5:$X$115,2),IF((C2300=16),VLOOKUP(N2300,'16 лет'!$W$5:$X$113,2),IF((C2300=17),VLOOKUP(N2300,'17 лет'!$W$5:$X$113,2),IF(C2300&lt;15,"0"))))</f>
        <v>0</v>
      </c>
      <c r="P2300" s="14"/>
      <c r="Q2300" s="17">
        <f>IF((C2300&lt;=7),VLOOKUP(P2300,'7 лет'!$U$5:$V$79,2),IF((C2300=8),VLOOKUP(P2300,'8 лет'!$U$5:$V$79,2),IF((C2300=9),VLOOKUP(P2300,'9 лет'!$U$5:$V$79,2),IF((C2300=10),VLOOKUP(P2300,'10 лет'!$U$5:$V$79,2),IF((C2300=11),VLOOKUP(P2300,'11 лет'!$U$5:$V$79,2),IF((C2300=12),VLOOKUP(P2300,'12 лет'!$Y$5:$Z$79,2),IF((C2300=13),VLOOKUP(P2300,'13 лет'!$Y$5:$Z$79,2),IF((C2300=14),VLOOKUP(P2300,'14 лет'!$Y$5:$Z$79,2),IF((C2300=15),VLOOKUP(P2300,'15 лет'!$Y$5:$Z$79,2),IF((C2300=16),VLOOKUP(P2300,'16 лет'!$Y$5:$Z$79,2),IF((C2300=17),VLOOKUP(P2300,'17 лет'!$Y$5:$Z$79,2))))))))))))</f>
        <v>35</v>
      </c>
      <c r="R2300" s="14"/>
      <c r="S2300" s="17">
        <f>IF((C2300&lt;=7),VLOOKUP(R2300,'7 лет'!$W$5:$X$79,2),IF((C2300=8),VLOOKUP(R2300,'8 лет'!$W$5:$X$79,2),IF((C2300=9),VLOOKUP(R2300,'9 лет'!$W$5:$X$79,2),IF((C2300=10),VLOOKUP(R2300,'10 лет'!$W$5:$X$79,2),IF((C2300=11),VLOOKUP(R2300,'11 лет'!$W$5:$X$79,2),IF((C2300=12),VLOOKUP(R2300,'12 лет'!$AA$5:$AB$79,2),IF((C2300=13),VLOOKUP(R2300,'13 лет'!$AA$5:$AB$79,2),IF((C2300=14),VLOOKUP(R2300,'14 лет'!$AA$5:$AB$79,2),IF((C2300=15),VLOOKUP(R2300,'15 лет'!$AA$5:$AB$79,2),IF((C2300=16),VLOOKUP(R2300,'16 лет'!$AA$5:$AB$79,2),IF((C2300=17),VLOOKUP(R2300,'17 лет'!$AA$5:$AB$79,2))))))))))))</f>
        <v>0</v>
      </c>
      <c r="T2300" s="35">
        <f t="shared" si="109"/>
        <v>35</v>
      </c>
      <c r="U2300" s="4">
        <f>'Личное первенство девушки'!U342</f>
        <v>7</v>
      </c>
      <c r="V2300" s="120"/>
      <c r="W2300" s="111"/>
      <c r="X2300" t="str">
        <f>P2282</f>
        <v>Субъект РФ 55</v>
      </c>
    </row>
    <row r="2301" spans="1:24" ht="18.75">
      <c r="A2301" s="122"/>
      <c r="B2301" s="123"/>
      <c r="C2301" s="123"/>
      <c r="D2301" s="123"/>
      <c r="E2301" s="123"/>
      <c r="F2301" s="123"/>
      <c r="G2301" s="123"/>
      <c r="H2301" s="123"/>
      <c r="I2301" s="123"/>
      <c r="J2301" s="123"/>
      <c r="K2301" s="123"/>
      <c r="L2301" s="123"/>
      <c r="M2301" s="123"/>
      <c r="N2301" s="123"/>
      <c r="O2301" s="123"/>
      <c r="P2301" s="128" t="s">
        <v>293</v>
      </c>
      <c r="Q2301" s="128"/>
      <c r="R2301" s="128"/>
      <c r="S2301" s="129"/>
      <c r="T2301" s="124">
        <f ca="1">SUMPRODUCT(LARGE($T$2295:$T$2300,ROW(INDIRECT("T1:T"&amp;Z17))))</f>
        <v>175</v>
      </c>
      <c r="U2301" s="125"/>
      <c r="V2301" s="120"/>
      <c r="W2301" s="111"/>
    </row>
    <row r="2302" spans="1:24" ht="30" customHeight="1">
      <c r="A2302" s="131"/>
      <c r="B2302" s="132"/>
      <c r="C2302" s="132"/>
      <c r="D2302" s="132"/>
      <c r="E2302" s="132"/>
      <c r="F2302" s="132"/>
      <c r="G2302" s="132"/>
      <c r="H2302" s="132"/>
      <c r="I2302" s="132"/>
      <c r="J2302" s="132"/>
      <c r="K2302" s="132"/>
      <c r="L2302" s="132"/>
      <c r="M2302" s="132"/>
      <c r="N2302" s="132"/>
      <c r="O2302" s="132"/>
      <c r="P2302" s="126" t="s">
        <v>294</v>
      </c>
      <c r="Q2302" s="126"/>
      <c r="R2302" s="126"/>
      <c r="S2302" s="126"/>
      <c r="T2302" s="133">
        <f ca="1">SUM(T2293+T2301)</f>
        <v>425</v>
      </c>
      <c r="U2302" s="134"/>
      <c r="V2302" s="121"/>
      <c r="W2302" s="112"/>
    </row>
    <row r="2303" spans="1:24">
      <c r="A2303" s="15"/>
      <c r="B2303" s="15"/>
      <c r="C2303" s="15"/>
      <c r="D2303" s="15"/>
      <c r="E2303" s="15"/>
      <c r="F2303" s="15"/>
      <c r="G2303" s="15"/>
      <c r="H2303" s="15"/>
      <c r="I2303" s="15"/>
      <c r="J2303" s="15"/>
      <c r="K2303" s="15"/>
      <c r="L2303" s="15"/>
      <c r="M2303" s="15"/>
      <c r="N2303" s="15"/>
      <c r="O2303" s="15"/>
      <c r="P2303" s="15"/>
      <c r="Q2303" s="15"/>
      <c r="R2303" s="15"/>
      <c r="S2303" s="15"/>
      <c r="T2303" s="15"/>
    </row>
    <row r="2304" spans="1:24">
      <c r="A2304" s="16"/>
      <c r="C2304" s="16"/>
      <c r="D2304" s="16"/>
      <c r="E2304" s="16"/>
      <c r="F2304" s="16"/>
      <c r="G2304" s="16"/>
      <c r="H2304" s="16"/>
      <c r="I2304" s="16"/>
      <c r="J2304" s="16"/>
      <c r="K2304" s="15"/>
      <c r="L2304" s="15"/>
      <c r="M2304" s="16"/>
      <c r="N2304" s="16"/>
      <c r="O2304" s="16"/>
      <c r="P2304" s="16"/>
      <c r="Q2304" s="16"/>
      <c r="R2304" s="16"/>
      <c r="S2304" s="16"/>
      <c r="T2304" s="16"/>
    </row>
    <row r="2305" spans="1:23">
      <c r="A2305" s="16"/>
      <c r="C2305" s="16"/>
      <c r="D2305" s="16"/>
      <c r="E2305" s="16"/>
      <c r="F2305" s="16"/>
      <c r="G2305" s="16"/>
      <c r="H2305" s="16"/>
      <c r="I2305" s="16"/>
      <c r="J2305" s="16"/>
      <c r="K2305" s="15"/>
      <c r="L2305" s="15"/>
      <c r="M2305" s="16"/>
      <c r="N2305" s="16"/>
      <c r="O2305" s="16"/>
      <c r="P2305" s="16"/>
      <c r="Q2305" s="16"/>
      <c r="R2305" s="16"/>
      <c r="S2305" s="16"/>
      <c r="T2305" s="16"/>
    </row>
    <row r="2306" spans="1:23" ht="16.5">
      <c r="A2306" s="15"/>
      <c r="B2306" s="81" t="s">
        <v>181</v>
      </c>
      <c r="C2306" s="15"/>
      <c r="D2306" s="15"/>
      <c r="E2306" s="15"/>
      <c r="F2306" s="15"/>
      <c r="G2306" s="15"/>
      <c r="H2306" s="15"/>
      <c r="I2306" s="15"/>
      <c r="J2306" s="15"/>
      <c r="K2306" s="15"/>
      <c r="L2306" s="15"/>
      <c r="M2306" s="15"/>
      <c r="N2306" s="15"/>
      <c r="O2306" s="15"/>
      <c r="P2306" s="15"/>
      <c r="Q2306" s="15"/>
      <c r="R2306" s="15"/>
      <c r="S2306" s="15"/>
      <c r="T2306" s="15"/>
    </row>
    <row r="2307" spans="1:23">
      <c r="A2307" s="15"/>
      <c r="B2307" s="16"/>
      <c r="C2307" s="16"/>
      <c r="D2307" s="15"/>
      <c r="E2307" s="15"/>
      <c r="F2307" s="15"/>
      <c r="G2307" s="15"/>
      <c r="H2307" s="15"/>
      <c r="I2307" s="15"/>
      <c r="J2307" s="15"/>
      <c r="K2307" s="15"/>
      <c r="L2307" s="15"/>
      <c r="M2307" s="15"/>
      <c r="N2307" s="15"/>
      <c r="O2307" s="15"/>
      <c r="P2307" s="15"/>
      <c r="Q2307" s="15"/>
      <c r="R2307" s="15"/>
      <c r="S2307" s="15"/>
      <c r="T2307" s="15"/>
    </row>
    <row r="2308" spans="1:23">
      <c r="A2308" s="15"/>
      <c r="B2308" s="15"/>
      <c r="C2308" s="16"/>
      <c r="D2308" s="15"/>
      <c r="E2308" s="15"/>
      <c r="F2308" s="15"/>
      <c r="G2308" s="15"/>
      <c r="H2308" s="15"/>
      <c r="I2308" s="15"/>
      <c r="J2308" s="15"/>
      <c r="K2308" s="15"/>
      <c r="L2308" s="15"/>
      <c r="M2308" s="15"/>
      <c r="N2308" s="15"/>
      <c r="O2308" s="15"/>
      <c r="P2308" s="15"/>
      <c r="Q2308" s="15"/>
      <c r="R2308" s="15"/>
      <c r="S2308" s="15"/>
      <c r="T2308" s="15"/>
    </row>
    <row r="2309" spans="1:23" ht="16.5">
      <c r="A2309" s="15"/>
      <c r="B2309" s="81" t="s">
        <v>182</v>
      </c>
      <c r="C2309" s="16"/>
      <c r="D2309" s="15"/>
      <c r="E2309" s="15"/>
      <c r="F2309" s="15"/>
      <c r="G2309" s="15"/>
      <c r="H2309" s="15"/>
      <c r="I2309" s="15"/>
      <c r="J2309" s="15"/>
      <c r="K2309" s="15"/>
      <c r="L2309" s="15"/>
      <c r="M2309" s="15"/>
      <c r="N2309" s="15"/>
      <c r="O2309" s="15"/>
      <c r="P2309" s="15"/>
      <c r="Q2309" s="15"/>
      <c r="R2309" s="15"/>
      <c r="S2309" s="15"/>
      <c r="T2309" s="15"/>
    </row>
    <row r="2311" spans="1:23" ht="18.75">
      <c r="A2311" s="113" t="s">
        <v>999</v>
      </c>
      <c r="B2311" s="113"/>
      <c r="C2311" s="113"/>
      <c r="D2311" s="113"/>
      <c r="E2311" s="113"/>
      <c r="F2311" s="113"/>
      <c r="G2311" s="113"/>
      <c r="H2311" s="113"/>
      <c r="I2311" s="113"/>
      <c r="J2311" s="113"/>
      <c r="K2311" s="113"/>
      <c r="L2311" s="113"/>
      <c r="M2311" s="113"/>
      <c r="N2311" s="113"/>
      <c r="O2311" s="113"/>
      <c r="P2311" s="113"/>
      <c r="Q2311" s="113"/>
      <c r="R2311" s="113"/>
      <c r="S2311" s="113"/>
      <c r="T2311" s="113"/>
      <c r="U2311" s="113"/>
      <c r="V2311" s="113"/>
      <c r="W2311" s="113"/>
    </row>
    <row r="2312" spans="1:23" ht="18.75">
      <c r="A2312" s="113" t="s">
        <v>998</v>
      </c>
      <c r="B2312" s="113"/>
      <c r="C2312" s="113"/>
      <c r="D2312" s="113"/>
      <c r="E2312" s="113"/>
      <c r="F2312" s="113"/>
      <c r="G2312" s="113"/>
      <c r="H2312" s="113"/>
      <c r="I2312" s="113"/>
      <c r="J2312" s="113"/>
      <c r="K2312" s="113"/>
      <c r="L2312" s="113"/>
      <c r="M2312" s="113"/>
      <c r="N2312" s="113"/>
      <c r="O2312" s="113"/>
      <c r="P2312" s="113"/>
      <c r="Q2312" s="113"/>
      <c r="R2312" s="113"/>
      <c r="S2312" s="113"/>
      <c r="T2312" s="113"/>
      <c r="U2312" s="113"/>
      <c r="V2312" s="113"/>
      <c r="W2312" s="113"/>
    </row>
    <row r="2314" spans="1:23">
      <c r="A2314" s="114" t="s">
        <v>169</v>
      </c>
      <c r="B2314" s="114"/>
      <c r="C2314" s="114"/>
      <c r="D2314" s="114"/>
      <c r="E2314" s="114"/>
      <c r="F2314" s="114"/>
      <c r="G2314" s="114"/>
      <c r="H2314" s="114"/>
      <c r="I2314" s="114"/>
      <c r="J2314" s="114"/>
      <c r="K2314" s="114"/>
      <c r="L2314" s="114"/>
      <c r="M2314" s="114"/>
      <c r="N2314" s="114"/>
      <c r="O2314" s="114"/>
      <c r="P2314" s="114"/>
      <c r="Q2314" s="114"/>
      <c r="R2314" s="114"/>
      <c r="S2314" s="114"/>
      <c r="T2314" s="114"/>
      <c r="U2314" s="114"/>
      <c r="V2314" s="114"/>
      <c r="W2314" s="114"/>
    </row>
    <row r="2315" spans="1:23">
      <c r="A2315" s="45"/>
      <c r="B2315" s="45"/>
      <c r="C2315" s="45"/>
      <c r="D2315" s="45"/>
      <c r="E2315" s="45"/>
      <c r="F2315" s="45"/>
      <c r="G2315" s="45"/>
      <c r="H2315" s="45"/>
      <c r="I2315" s="45"/>
      <c r="J2315" s="45"/>
      <c r="K2315" s="45"/>
      <c r="L2315" s="45"/>
      <c r="M2315" s="45"/>
      <c r="N2315" s="45"/>
      <c r="O2315" s="45"/>
      <c r="P2315" s="45"/>
      <c r="Q2315" s="45"/>
      <c r="R2315" s="45"/>
      <c r="S2315" s="45"/>
      <c r="T2315" s="45"/>
      <c r="U2315" s="45"/>
      <c r="V2315" s="45"/>
      <c r="W2315" s="45"/>
    </row>
    <row r="2316" spans="1:23" ht="18.75">
      <c r="A2316" s="115" t="s">
        <v>1013</v>
      </c>
      <c r="B2316" s="115"/>
      <c r="C2316" s="115"/>
      <c r="D2316" s="115"/>
      <c r="E2316" s="115"/>
      <c r="F2316" s="115"/>
      <c r="G2316" s="115"/>
      <c r="H2316" s="115"/>
      <c r="I2316" s="115"/>
      <c r="J2316" s="115"/>
      <c r="K2316" s="115"/>
      <c r="L2316" s="115"/>
      <c r="M2316" s="115"/>
      <c r="N2316" s="115"/>
      <c r="O2316" s="115"/>
      <c r="P2316" s="115"/>
      <c r="Q2316" s="115"/>
      <c r="R2316" s="115"/>
      <c r="S2316" s="115"/>
      <c r="T2316" s="115"/>
      <c r="U2316" s="115"/>
      <c r="V2316" s="115"/>
      <c r="W2316" s="115"/>
    </row>
    <row r="2317" spans="1:23" ht="18.75">
      <c r="A2317" s="115" t="s">
        <v>996</v>
      </c>
      <c r="B2317" s="115"/>
      <c r="C2317" s="115"/>
      <c r="D2317" s="115"/>
      <c r="E2317" s="115"/>
      <c r="F2317" s="115"/>
      <c r="G2317" s="115"/>
      <c r="H2317" s="115"/>
      <c r="I2317" s="115"/>
      <c r="J2317" s="115"/>
      <c r="K2317" s="115"/>
      <c r="L2317" s="115"/>
      <c r="M2317" s="115"/>
      <c r="N2317" s="115"/>
      <c r="O2317" s="115"/>
      <c r="P2317" s="115"/>
      <c r="Q2317" s="115"/>
      <c r="R2317" s="115"/>
      <c r="S2317" s="115"/>
      <c r="T2317" s="115"/>
      <c r="U2317" s="115"/>
      <c r="V2317" s="115"/>
      <c r="W2317" s="115"/>
    </row>
    <row r="2318" spans="1:23" ht="18.75">
      <c r="A2318" s="116" t="s">
        <v>997</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row>
    <row r="2319" spans="1:23" ht="18.75">
      <c r="A2319" s="52"/>
      <c r="B2319" s="52"/>
      <c r="C2319" s="52"/>
      <c r="D2319" s="52"/>
      <c r="E2319" s="52"/>
      <c r="F2319" s="52"/>
      <c r="G2319" s="52"/>
      <c r="H2319" s="52"/>
      <c r="I2319" s="52"/>
      <c r="J2319" s="52"/>
      <c r="K2319" s="52"/>
      <c r="L2319" s="52"/>
      <c r="M2319" s="52"/>
      <c r="N2319" s="52"/>
      <c r="O2319" s="52"/>
      <c r="P2319" s="52"/>
      <c r="Q2319" s="52"/>
      <c r="R2319" s="52"/>
      <c r="S2319" s="52"/>
      <c r="T2319" s="52"/>
      <c r="U2319" s="52"/>
      <c r="V2319" s="52"/>
    </row>
    <row r="2320" spans="1:23">
      <c r="A2320" s="10"/>
      <c r="B2320" s="10"/>
      <c r="C2320" s="10"/>
      <c r="D2320" s="10"/>
      <c r="E2320" s="10"/>
      <c r="F2320" s="10"/>
      <c r="G2320" s="10"/>
      <c r="H2320" s="10"/>
      <c r="I2320" s="10"/>
      <c r="J2320" s="10"/>
      <c r="K2320" s="10"/>
      <c r="L2320" s="10"/>
      <c r="M2320" s="10"/>
      <c r="N2320" s="10"/>
      <c r="O2320" s="10"/>
      <c r="P2320" s="10"/>
      <c r="Q2320" s="10"/>
      <c r="R2320" s="10"/>
      <c r="S2320" s="10"/>
      <c r="T2320" s="10"/>
    </row>
    <row r="2321" spans="1:24" ht="18.75">
      <c r="A2321" s="117" t="s">
        <v>1000</v>
      </c>
      <c r="B2321" s="117"/>
      <c r="C2321" s="49"/>
      <c r="D2321" s="49"/>
      <c r="E2321" s="49"/>
      <c r="F2321" s="49"/>
      <c r="G2321" s="49"/>
      <c r="H2321" s="49"/>
      <c r="I2321" s="49"/>
      <c r="J2321" s="49"/>
      <c r="K2321" s="49"/>
      <c r="L2321" s="49"/>
      <c r="M2321" s="49"/>
      <c r="N2321" s="49"/>
      <c r="O2321" s="49"/>
      <c r="P2321" s="49"/>
      <c r="Q2321" s="49"/>
      <c r="R2321" s="49"/>
      <c r="S2321" s="49"/>
      <c r="T2321" s="49"/>
    </row>
    <row r="2322" spans="1:24" ht="18.75">
      <c r="A2322" s="117" t="s">
        <v>1001</v>
      </c>
      <c r="B2322" s="117"/>
      <c r="C2322" s="44"/>
      <c r="D2322" s="44"/>
      <c r="E2322" s="44"/>
      <c r="F2322" s="44"/>
      <c r="G2322" s="44"/>
      <c r="H2322" s="44"/>
      <c r="I2322" s="44"/>
      <c r="J2322" s="44"/>
      <c r="K2322" s="44"/>
      <c r="L2322" s="44"/>
      <c r="M2322" s="44"/>
      <c r="N2322" s="44"/>
      <c r="O2322" s="44"/>
      <c r="P2322" s="44"/>
      <c r="Q2322" s="44"/>
      <c r="R2322" s="44"/>
      <c r="S2322" s="44"/>
      <c r="T2322" s="44"/>
    </row>
    <row r="2323" spans="1:24" ht="18.75">
      <c r="A2323" s="117"/>
      <c r="B2323" s="117"/>
      <c r="D2323" s="49"/>
      <c r="E2323" s="49"/>
      <c r="F2323" s="49"/>
      <c r="G2323" s="49"/>
      <c r="H2323" s="49"/>
      <c r="I2323" s="49"/>
      <c r="J2323" s="49"/>
      <c r="K2323" s="49"/>
      <c r="L2323" s="49"/>
      <c r="M2323" s="49"/>
      <c r="N2323" s="49"/>
      <c r="O2323" s="49"/>
      <c r="P2323" s="49"/>
      <c r="Q2323" s="49"/>
      <c r="R2323" s="49"/>
      <c r="S2323" s="49"/>
      <c r="T2323" s="49"/>
    </row>
    <row r="2324" spans="1:24" ht="18.75">
      <c r="A2324" s="118" t="s">
        <v>242</v>
      </c>
      <c r="B2324" s="118"/>
      <c r="C2324" s="118"/>
      <c r="D2324" s="118"/>
      <c r="E2324" s="118"/>
      <c r="F2324" s="118"/>
      <c r="G2324" s="118"/>
      <c r="H2324" s="118"/>
      <c r="I2324" s="118"/>
      <c r="J2324" s="118"/>
      <c r="K2324" s="118"/>
      <c r="L2324" s="118"/>
      <c r="M2324" s="118"/>
      <c r="N2324" s="118"/>
      <c r="O2324" s="118"/>
      <c r="P2324" s="141" t="s">
        <v>346</v>
      </c>
      <c r="Q2324" s="141"/>
      <c r="R2324" s="141"/>
      <c r="S2324" s="141"/>
      <c r="T2324" s="141"/>
      <c r="U2324" s="141"/>
      <c r="V2324" s="141"/>
    </row>
    <row r="2325" spans="1:24">
      <c r="A2325" s="29"/>
      <c r="B2325" s="29"/>
      <c r="C2325" s="29"/>
      <c r="D2325" s="29"/>
      <c r="E2325" s="29"/>
      <c r="F2325" s="29"/>
      <c r="G2325" s="29"/>
      <c r="H2325" s="29"/>
      <c r="I2325" s="29"/>
      <c r="J2325" s="29"/>
      <c r="K2325" s="29"/>
      <c r="L2325" s="29"/>
      <c r="M2325" s="29"/>
      <c r="N2325" s="29"/>
      <c r="O2325" s="29"/>
      <c r="P2325" s="29"/>
      <c r="Q2325" s="29"/>
      <c r="R2325" s="29"/>
      <c r="S2325" s="29"/>
      <c r="T2325" s="29"/>
    </row>
    <row r="2326" spans="1:24" ht="24.75" customHeight="1">
      <c r="A2326" s="130" t="s">
        <v>170</v>
      </c>
      <c r="B2326" s="130"/>
      <c r="C2326" s="130"/>
      <c r="D2326" s="130"/>
      <c r="E2326" s="130"/>
      <c r="F2326" s="130"/>
      <c r="G2326" s="130"/>
      <c r="H2326" s="130"/>
      <c r="I2326" s="130"/>
      <c r="J2326" s="130"/>
      <c r="K2326" s="130"/>
      <c r="L2326" s="130"/>
      <c r="M2326" s="130"/>
      <c r="N2326" s="130"/>
      <c r="O2326" s="130"/>
      <c r="P2326" s="130"/>
      <c r="Q2326" s="130"/>
      <c r="R2326" s="130"/>
      <c r="S2326" s="130"/>
      <c r="T2326" s="138" t="s">
        <v>178</v>
      </c>
      <c r="U2326" s="109" t="s">
        <v>291</v>
      </c>
      <c r="V2326" s="109" t="s">
        <v>295</v>
      </c>
      <c r="W2326" s="109" t="s">
        <v>1014</v>
      </c>
    </row>
    <row r="2327" spans="1:24" ht="66.75" customHeight="1">
      <c r="A2327" s="109" t="s">
        <v>171</v>
      </c>
      <c r="B2327" s="130" t="s">
        <v>172</v>
      </c>
      <c r="C2327" s="109" t="s">
        <v>173</v>
      </c>
      <c r="D2327" s="109" t="s">
        <v>174</v>
      </c>
      <c r="E2327" s="109"/>
      <c r="F2327" s="109" t="s">
        <v>175</v>
      </c>
      <c r="G2327" s="109"/>
      <c r="H2327" s="109" t="s">
        <v>176</v>
      </c>
      <c r="I2327" s="109"/>
      <c r="J2327" s="109" t="s">
        <v>1002</v>
      </c>
      <c r="K2327" s="109"/>
      <c r="L2327" s="109" t="s">
        <v>1003</v>
      </c>
      <c r="M2327" s="109"/>
      <c r="N2327" s="109" t="s">
        <v>1004</v>
      </c>
      <c r="O2327" s="109"/>
      <c r="P2327" s="109" t="s">
        <v>7</v>
      </c>
      <c r="Q2327" s="109"/>
      <c r="R2327" s="109" t="s">
        <v>177</v>
      </c>
      <c r="S2327" s="109"/>
      <c r="T2327" s="139"/>
      <c r="U2327" s="109"/>
      <c r="V2327" s="109"/>
      <c r="W2327" s="109"/>
    </row>
    <row r="2328" spans="1:24" ht="16.5">
      <c r="A2328" s="109"/>
      <c r="B2328" s="130"/>
      <c r="C2328" s="109"/>
      <c r="D2328" s="51" t="s">
        <v>179</v>
      </c>
      <c r="E2328" s="53" t="s">
        <v>3</v>
      </c>
      <c r="F2328" s="51" t="s">
        <v>179</v>
      </c>
      <c r="G2328" s="53" t="s">
        <v>3</v>
      </c>
      <c r="H2328" s="51" t="s">
        <v>179</v>
      </c>
      <c r="I2328" s="53" t="s">
        <v>3</v>
      </c>
      <c r="J2328" s="51" t="s">
        <v>179</v>
      </c>
      <c r="K2328" s="53" t="s">
        <v>3</v>
      </c>
      <c r="L2328" s="51" t="s">
        <v>179</v>
      </c>
      <c r="M2328" s="53" t="s">
        <v>3</v>
      </c>
      <c r="N2328" s="51" t="s">
        <v>179</v>
      </c>
      <c r="O2328" s="53" t="s">
        <v>3</v>
      </c>
      <c r="P2328" s="51" t="s">
        <v>179</v>
      </c>
      <c r="Q2328" s="53" t="s">
        <v>3</v>
      </c>
      <c r="R2328" s="51" t="s">
        <v>179</v>
      </c>
      <c r="S2328" s="53" t="s">
        <v>3</v>
      </c>
      <c r="T2328" s="140"/>
      <c r="U2328" s="109"/>
      <c r="V2328" s="109"/>
      <c r="W2328" s="109"/>
    </row>
    <row r="2329" spans="1:24" ht="18.75">
      <c r="A2329" s="28">
        <v>1</v>
      </c>
      <c r="B2329" s="79"/>
      <c r="C2329" s="28"/>
      <c r="D2329" s="28"/>
      <c r="E2329" s="17">
        <f>IF((C2329&lt;=7),VLOOKUP(D2329,'7 лет'!$A$5:$B$78,2),IF((C2329=8),VLOOKUP(D2329,'8 лет'!$A$5:$B$78,2),IF((C2329=9),VLOOKUP(D2329,'9 лет'!$A$5:$B$78,2),IF((C2329=10),VLOOKUP(D2329,'10 лет'!$A$5:$B$78,2),IF((C2329=11),VLOOKUP(D2329,'11 лет'!$A$5:$B$78,2),IF((C2329=12),VLOOKUP(D2329,'12 лет'!$A$5:$B$78,2),IF((C2329=13),VLOOKUP(D2329,'13 лет'!$A$5:$B$78,2),IF((C2329=14),VLOOKUP(D2329,'14 лет'!$A$5:$B$78,2),IF((C2329=15),VLOOKUP(D2329,'15 лет'!$A$5:$B$78,2),IF((C2329=16),VLOOKUP(D2329,'16 лет'!$A$5:$B$78,2),IF((C2329=17),VLOOKUP(D2329,'17 лет'!$A$5:$B$78,2))))))))))))</f>
        <v>0</v>
      </c>
      <c r="F2329" s="28"/>
      <c r="G2329" s="17">
        <f>IF((C2329&lt;=7),VLOOKUP(F2329,'7 лет'!$C$5:$D$79,2),IF((C2329=8),VLOOKUP(F2329,'8 лет'!$C$5:$D$79,2),IF((C2329=9),VLOOKUP(F2329,'9 лет'!$C$5:$D$79,2),IF((C2329=10),VLOOKUP(F2329,'10 лет'!$C$5:$D$79,2),IF((C2329=11),VLOOKUP(F2329,'11 лет'!$C$5:$D$79,2),IF((C2329=12),VLOOKUP(F2329,'12 лет'!$C$5:$D$79,2),IF((C2329=13),VLOOKUP(F2329,'13 лет'!$C$5:$D$79,2),IF((C2329=14),VLOOKUP(F2329,'14 лет'!$C$5:$D$79,2),IF((C2329=15),VLOOKUP(F2329,'15 лет'!$C$5:$D$79,2),IF((C2329=16),VLOOKUP(F2329,'16 лет'!$C$5:$D$79,2),IF((C2329=17),VLOOKUP(F2329,'17 лет'!$C$5:$D$79,2))))))))))))</f>
        <v>0</v>
      </c>
      <c r="H2329" s="28"/>
      <c r="I2329" s="17">
        <f>IF((C2329&lt;=7),VLOOKUP(H2329,'7 лет'!$E$5:$F$79,2),IF((C2329=8),VLOOKUP(H2329,'8 лет'!$E$5:$F$79,2),IF((C2329=9),VLOOKUP(H2329,'9 лет'!$E$5:$F$79,2),IF((C2329=10),VLOOKUP(H2329,'10 лет'!$E$5:$F$79,2),IF((C2329=11),VLOOKUP(H2329,'11 лет'!$E$5:$F$79,2),IF((C2329=12),VLOOKUP(H2329,'12 лет'!$E$5:$F$79,2),IF((C2329=13),VLOOKUP(H2329,'13 лет'!$E$5:$F$79,2),IF((C2329=14),VLOOKUP(H2329,'14 лет'!$E$5:$F$79,2),IF((C2329=15),VLOOKUP(H2329,'15 лет'!$E$5:$F$79,2),IF((C2329=16),VLOOKUP(H2329,'16 лет'!$E$5:$F$79,2),IF((C2329=17),VLOOKUP(H2329,'17 лет'!$E$5:$F$79,2))))))))))))</f>
        <v>0</v>
      </c>
      <c r="J2329" s="28"/>
      <c r="K2329" s="17">
        <f>IF((C2329&lt;=7),VLOOKUP(J2329,'7 лет'!$G$5:$H$79,2),IF((C2329=8),VLOOKUP(J2329,'8 лет'!$G$5:$H$79,2),IF((C2329=9),VLOOKUP(J2329,'9 лет'!$G$5:$H$79,2),IF((C2329=10),VLOOKUP(J2329,'10 лет'!$G$5:$H$79,2),IF((C2329=11),VLOOKUP(J2329,'11 лет'!$G$5:$H$79,2),IF((C2329=12),VLOOKUP(J2329,'12 лет'!$G$5:$H$79,2),IF((C2329=13),VLOOKUP(J2329,'13 лет'!$G$5:$H$79,2),IF((C2329=14),VLOOKUP(J2329,'14 лет'!$G$5:$H$79,2),IF(C2329&gt;=15,"0")))))))))</f>
        <v>0</v>
      </c>
      <c r="L2329" s="28"/>
      <c r="M2329" s="17" t="str">
        <f>IF((C2329=12),VLOOKUP(L2329,'12 лет'!$I$5:$J$81,2),IF((C2329=13),VLOOKUP(L2329,'13 лет'!$I$5:$J$81,2),IF((C2329=14),VLOOKUP(L2329,'14 лет'!$I$5:$J$80,2),IF((C2329=15),VLOOKUP(L2329,'15 лет'!$G$5:$H$82,2),IF((C2329=16),VLOOKUP(L2329,'16 лет'!$G$5:$H$81,2),IF((C2329=17),VLOOKUP(L2329,'17 лет'!$G$5:$H$81,2),IF(C2329&lt;12,"0")))))))</f>
        <v>0</v>
      </c>
      <c r="N2329" s="28"/>
      <c r="O2329" s="17" t="str">
        <f>IF((C2329=15),VLOOKUP(N2329,'15 лет'!$I$5:$J$100,2),IF((C2329=16),VLOOKUP(N2329,'16 лет'!$I$5:$J$94,2),IF((C2329=17),VLOOKUP(N2329,'17 лет'!$I$5:$J$97,2),IF(C2329&lt;15,"0"))))</f>
        <v>0</v>
      </c>
      <c r="P2329" s="11"/>
      <c r="Q2329" s="17">
        <f>IF((C2329&lt;=7),VLOOKUP(P2329,'7 лет'!$I$5:$J$79,2),IF((C2329=8),VLOOKUP(P2329,'8 лет'!$I$5:$J$79,2),IF((C2329=9),VLOOKUP(P2329,'9 лет'!$I$5:$J$79,2),IF((C2329=10),VLOOKUP(P2329,'10 лет'!$I$5:$J$79,2),IF((C2329=11),VLOOKUP(P2329,'11 лет'!$I$5:$J$79,2),IF((C2329=12),VLOOKUP(P2329,'12 лет'!$K$5:$L$79,2),IF((C2329=13),VLOOKUP(P2329,'13 лет'!$K$5:$L$79,2),IF((C2329=14),VLOOKUP(P2329,'14 лет'!$K$5:$L$79,2),IF((C2329=15),VLOOKUP(P2329,'15 лет'!$K$5:$L$79,2),IF((C2329=16),VLOOKUP(P2329,'16 лет'!$K$5:$L$79,2),IF((C2329=17),VLOOKUP(P2329,'17 лет'!$K$5:$L$79,2),)))))))))))</f>
        <v>50</v>
      </c>
      <c r="R2329" s="28"/>
      <c r="S2329" s="17">
        <f>IF((C2329&lt;=7),VLOOKUP(R2329,'7 лет'!$K$5:$L$79,2),IF((C2329=8),VLOOKUP(R2329,'8 лет'!$K$5:$L$79,2),IF((C2329=9),VLOOKUP(R2329,'9 лет'!$K$5:$L$79,2),IF((C2329=10),VLOOKUP(R2329,'10 лет'!$K$5:$L$79,2),IF((C2329=11),VLOOKUP(R2329,'11 лет'!$K$5:$L$79,2),IF((C2329=12),VLOOKUP(R2329,'12 лет'!$M$5:$N$79,2),IF((C2329=13),VLOOKUP(R2329,'13 лет'!$M$5:$N$79,2),IF((C2329=14),VLOOKUP(R2329,'14 лет'!$M$5:$N$79,2),IF((C2329=15),VLOOKUP(R2329,'15 лет'!$M$5:$N$79,2),IF((C2329=16),VLOOKUP(R2329,'16 лет'!$M$5:$N$79,2),IF((C2329=17),VLOOKUP(R2329,'17 лет'!$M$5:$N$79,2))))))))))))</f>
        <v>0</v>
      </c>
      <c r="T2329" s="34">
        <f t="shared" ref="T2329:T2334" si="110">SUM(E2329+G2329+I2329+K2329+M2329+O2329+Q2329+S2329)</f>
        <v>50</v>
      </c>
      <c r="U2329" s="4">
        <f>'Личное первенство юноши'!U343</f>
        <v>7</v>
      </c>
      <c r="V2329" s="119">
        <f ca="1">'Командный зачет'!G65</f>
        <v>2</v>
      </c>
      <c r="W2329" s="110">
        <f ca="1">SUM(V2329*2)</f>
        <v>4</v>
      </c>
      <c r="X2329" t="str">
        <f>P2324</f>
        <v>Субъект РФ 56</v>
      </c>
    </row>
    <row r="2330" spans="1:24" ht="18.75">
      <c r="A2330" s="28">
        <v>2</v>
      </c>
      <c r="B2330" s="79"/>
      <c r="C2330" s="28"/>
      <c r="D2330" s="28"/>
      <c r="E2330" s="17">
        <f>IF((C2330&lt;=7),VLOOKUP(D2330,'7 лет'!$A$5:$B$78,2),IF((C2330=8),VLOOKUP(D2330,'8 лет'!$A$5:$B$78,2),IF((C2330=9),VLOOKUP(D2330,'9 лет'!$A$5:$B$78,2),IF((C2330=10),VLOOKUP(D2330,'10 лет'!$A$5:$B$78,2),IF((C2330=11),VLOOKUP(D2330,'11 лет'!$A$5:$B$78,2),IF((C2330=12),VLOOKUP(D2330,'12 лет'!$A$5:$B$78,2),IF((C2330=13),VLOOKUP(D2330,'13 лет'!$A$5:$B$78,2),IF((C2330=14),VLOOKUP(D2330,'14 лет'!$A$5:$B$78,2),IF((C2330=15),VLOOKUP(D2330,'15 лет'!$A$5:$B$78,2),IF((C2330=16),VLOOKUP(D2330,'16 лет'!$A$5:$B$78,2),IF((C2330=17),VLOOKUP(D2330,'17 лет'!$A$5:$B$78,2))))))))))))</f>
        <v>0</v>
      </c>
      <c r="F2330" s="28"/>
      <c r="G2330" s="17">
        <f>IF((C2330&lt;=7),VLOOKUP(F2330,'7 лет'!$C$5:$D$79,2),IF((C2330=8),VLOOKUP(F2330,'8 лет'!$C$5:$D$79,2),IF((C2330=9),VLOOKUP(F2330,'9 лет'!$C$5:$D$79,2),IF((C2330=10),VLOOKUP(F2330,'10 лет'!$C$5:$D$79,2),IF((C2330=11),VLOOKUP(F2330,'11 лет'!$C$5:$D$79,2),IF((C2330=12),VLOOKUP(F2330,'12 лет'!$C$5:$D$79,2),IF((C2330=13),VLOOKUP(F2330,'13 лет'!$C$5:$D$79,2),IF((C2330=14),VLOOKUP(F2330,'14 лет'!$C$5:$D$79,2),IF((C2330=15),VLOOKUP(F2330,'15 лет'!$C$5:$D$79,2),IF((C2330=16),VLOOKUP(F2330,'16 лет'!$C$5:$D$79,2),IF((C2330=17),VLOOKUP(F2330,'17 лет'!$C$5:$D$79,2))))))))))))</f>
        <v>0</v>
      </c>
      <c r="H2330" s="28"/>
      <c r="I2330" s="17">
        <f>IF((C2330&lt;=7),VLOOKUP(H2330,'7 лет'!$E$5:$F$79,2),IF((C2330=8),VLOOKUP(H2330,'8 лет'!$E$5:$F$79,2),IF((C2330=9),VLOOKUP(H2330,'9 лет'!$E$5:$F$79,2),IF((C2330=10),VLOOKUP(H2330,'10 лет'!$E$5:$F$79,2),IF((C2330=11),VLOOKUP(H2330,'11 лет'!$E$5:$F$79,2),IF((C2330=12),VLOOKUP(H2330,'12 лет'!$E$5:$F$79,2),IF((C2330=13),VLOOKUP(H2330,'13 лет'!$E$5:$F$79,2),IF((C2330=14),VLOOKUP(H2330,'14 лет'!$E$5:$F$79,2),IF((C2330=15),VLOOKUP(H2330,'15 лет'!$E$5:$F$79,2),IF((C2330=16),VLOOKUP(H2330,'16 лет'!$E$5:$F$79,2),IF((C2330=17),VLOOKUP(H2330,'17 лет'!$E$5:$F$79,2))))))))))))</f>
        <v>0</v>
      </c>
      <c r="J2330" s="28"/>
      <c r="K2330" s="17">
        <f>IF((C2330&lt;=7),VLOOKUP(J2330,'7 лет'!$G$5:$H$79,2),IF((C2330=8),VLOOKUP(J2330,'8 лет'!$G$5:$H$79,2),IF((C2330=9),VLOOKUP(J2330,'9 лет'!$G$5:$H$79,2),IF((C2330=10),VLOOKUP(J2330,'10 лет'!$G$5:$H$79,2),IF((C2330=11),VLOOKUP(J2330,'11 лет'!$G$5:$H$79,2),IF((C2330=12),VLOOKUP(J2330,'12 лет'!$G$5:$H$79,2),IF((C2330=13),VLOOKUP(J2330,'13 лет'!$G$5:$H$79,2),IF((C2330=14),VLOOKUP(J2330,'14 лет'!$G$5:$H$79,2),IF(C2330&gt;=15,"0")))))))))</f>
        <v>0</v>
      </c>
      <c r="L2330" s="28"/>
      <c r="M2330" s="17" t="str">
        <f>IF((C2330=12),VLOOKUP(L2330,'12 лет'!$I$5:$J$81,2),IF((C2330=13),VLOOKUP(L2330,'13 лет'!$I$5:$J$81,2),IF((C2330=14),VLOOKUP(L2330,'14 лет'!$I$5:$J$80,2),IF((C2330=15),VLOOKUP(L2330,'15 лет'!$G$5:$H$82,2),IF((C2330=16),VLOOKUP(L2330,'16 лет'!$G$5:$H$81,2),IF((C2330=17),VLOOKUP(L2330,'17 лет'!$G$5:$H$81,2),IF(C2330&lt;12,"0")))))))</f>
        <v>0</v>
      </c>
      <c r="N2330" s="28"/>
      <c r="O2330" s="17" t="str">
        <f>IF((C2330=15),VLOOKUP(N2330,'15 лет'!$I$5:$J$100,2),IF((C2330=16),VLOOKUP(N2330,'16 лет'!$I$5:$J$94,2),IF((C2330=17),VLOOKUP(N2330,'17 лет'!$I$5:$J$97,2),IF(C2330&lt;15,"0"))))</f>
        <v>0</v>
      </c>
      <c r="P2330" s="11"/>
      <c r="Q2330" s="17">
        <f>IF((C2330&lt;=7),VLOOKUP(P2330,'7 лет'!$I$5:$J$79,2),IF((C2330=8),VLOOKUP(P2330,'8 лет'!$I$5:$J$79,2),IF((C2330=9),VLOOKUP(P2330,'9 лет'!$I$5:$J$79,2),IF((C2330=10),VLOOKUP(P2330,'10 лет'!$I$5:$J$79,2),IF((C2330=11),VLOOKUP(P2330,'11 лет'!$I$5:$J$79,2),IF((C2330=12),VLOOKUP(P2330,'12 лет'!$K$5:$L$79,2),IF((C2330=13),VLOOKUP(P2330,'13 лет'!$K$5:$L$79,2),IF((C2330=14),VLOOKUP(P2330,'14 лет'!$K$5:$L$79,2),IF((C2330=15),VLOOKUP(P2330,'15 лет'!$K$5:$L$79,2),IF((C2330=16),VLOOKUP(P2330,'16 лет'!$K$5:$L$79,2),IF((C2330=17),VLOOKUP(P2330,'17 лет'!$K$5:$L$79,2),)))))))))))</f>
        <v>50</v>
      </c>
      <c r="R2330" s="28"/>
      <c r="S2330" s="17">
        <f>IF((C2330&lt;=7),VLOOKUP(R2330,'7 лет'!$K$5:$L$79,2),IF((C2330=8),VLOOKUP(R2330,'8 лет'!$K$5:$L$79,2),IF((C2330=9),VLOOKUP(R2330,'9 лет'!$K$5:$L$79,2),IF((C2330=10),VLOOKUP(R2330,'10 лет'!$K$5:$L$79,2),IF((C2330=11),VLOOKUP(R2330,'11 лет'!$K$5:$L$79,2),IF((C2330=12),VLOOKUP(R2330,'12 лет'!$M$5:$N$79,2),IF((C2330=13),VLOOKUP(R2330,'13 лет'!$M$5:$N$79,2),IF((C2330=14),VLOOKUP(R2330,'14 лет'!$M$5:$N$79,2),IF((C2330=15),VLOOKUP(R2330,'15 лет'!$M$5:$N$79,2),IF((C2330=16),VLOOKUP(R2330,'16 лет'!$M$5:$N$79,2),IF((C2330=17),VLOOKUP(R2330,'17 лет'!$M$5:$N$79,2))))))))))))</f>
        <v>0</v>
      </c>
      <c r="T2330" s="34">
        <f t="shared" si="110"/>
        <v>50</v>
      </c>
      <c r="U2330" s="4">
        <f>'Личное первенство юноши'!U344</f>
        <v>7</v>
      </c>
      <c r="V2330" s="120"/>
      <c r="W2330" s="111"/>
      <c r="X2330" t="str">
        <f>P2324</f>
        <v>Субъект РФ 56</v>
      </c>
    </row>
    <row r="2331" spans="1:24" ht="18.75">
      <c r="A2331" s="28">
        <v>3</v>
      </c>
      <c r="B2331" s="79"/>
      <c r="C2331" s="28"/>
      <c r="D2331" s="28"/>
      <c r="E2331" s="17">
        <f>IF((C2331&lt;=7),VLOOKUP(D2331,'7 лет'!$A$5:$B$78,2),IF((C2331=8),VLOOKUP(D2331,'8 лет'!$A$5:$B$78,2),IF((C2331=9),VLOOKUP(D2331,'9 лет'!$A$5:$B$78,2),IF((C2331=10),VLOOKUP(D2331,'10 лет'!$A$5:$B$78,2),IF((C2331=11),VLOOKUP(D2331,'11 лет'!$A$5:$B$78,2),IF((C2331=12),VLOOKUP(D2331,'12 лет'!$A$5:$B$78,2),IF((C2331=13),VLOOKUP(D2331,'13 лет'!$A$5:$B$78,2),IF((C2331=14),VLOOKUP(D2331,'14 лет'!$A$5:$B$78,2),IF((C2331=15),VLOOKUP(D2331,'15 лет'!$A$5:$B$78,2),IF((C2331=16),VLOOKUP(D2331,'16 лет'!$A$5:$B$78,2),IF((C2331=17),VLOOKUP(D2331,'17 лет'!$A$5:$B$78,2))))))))))))</f>
        <v>0</v>
      </c>
      <c r="F2331" s="28"/>
      <c r="G2331" s="17">
        <f>IF((C2331&lt;=7),VLOOKUP(F2331,'7 лет'!$C$5:$D$79,2),IF((C2331=8),VLOOKUP(F2331,'8 лет'!$C$5:$D$79,2),IF((C2331=9),VLOOKUP(F2331,'9 лет'!$C$5:$D$79,2),IF((C2331=10),VLOOKUP(F2331,'10 лет'!$C$5:$D$79,2),IF((C2331=11),VLOOKUP(F2331,'11 лет'!$C$5:$D$79,2),IF((C2331=12),VLOOKUP(F2331,'12 лет'!$C$5:$D$79,2),IF((C2331=13),VLOOKUP(F2331,'13 лет'!$C$5:$D$79,2),IF((C2331=14),VLOOKUP(F2331,'14 лет'!$C$5:$D$79,2),IF((C2331=15),VLOOKUP(F2331,'15 лет'!$C$5:$D$79,2),IF((C2331=16),VLOOKUP(F2331,'16 лет'!$C$5:$D$79,2),IF((C2331=17),VLOOKUP(F2331,'17 лет'!$C$5:$D$79,2))))))))))))</f>
        <v>0</v>
      </c>
      <c r="H2331" s="28"/>
      <c r="I2331" s="17">
        <f>IF((C2331&lt;=7),VLOOKUP(H2331,'7 лет'!$E$5:$F$79,2),IF((C2331=8),VLOOKUP(H2331,'8 лет'!$E$5:$F$79,2),IF((C2331=9),VLOOKUP(H2331,'9 лет'!$E$5:$F$79,2),IF((C2331=10),VLOOKUP(H2331,'10 лет'!$E$5:$F$79,2),IF((C2331=11),VLOOKUP(H2331,'11 лет'!$E$5:$F$79,2),IF((C2331=12),VLOOKUP(H2331,'12 лет'!$E$5:$F$79,2),IF((C2331=13),VLOOKUP(H2331,'13 лет'!$E$5:$F$79,2),IF((C2331=14),VLOOKUP(H2331,'14 лет'!$E$5:$F$79,2),IF((C2331=15),VLOOKUP(H2331,'15 лет'!$E$5:$F$79,2),IF((C2331=16),VLOOKUP(H2331,'16 лет'!$E$5:$F$79,2),IF((C2331=17),VLOOKUP(H2331,'17 лет'!$E$5:$F$79,2))))))))))))</f>
        <v>0</v>
      </c>
      <c r="J2331" s="28"/>
      <c r="K2331" s="17">
        <f>IF((C2331&lt;=7),VLOOKUP(J2331,'7 лет'!$G$5:$H$79,2),IF((C2331=8),VLOOKUP(J2331,'8 лет'!$G$5:$H$79,2),IF((C2331=9),VLOOKUP(J2331,'9 лет'!$G$5:$H$79,2),IF((C2331=10),VLOOKUP(J2331,'10 лет'!$G$5:$H$79,2),IF((C2331=11),VLOOKUP(J2331,'11 лет'!$G$5:$H$79,2),IF((C2331=12),VLOOKUP(J2331,'12 лет'!$G$5:$H$79,2),IF((C2331=13),VLOOKUP(J2331,'13 лет'!$G$5:$H$79,2),IF((C2331=14),VLOOKUP(J2331,'14 лет'!$G$5:$H$79,2),IF(C2331&gt;=15,"0")))))))))</f>
        <v>0</v>
      </c>
      <c r="L2331" s="28"/>
      <c r="M2331" s="17" t="str">
        <f>IF((C2331=12),VLOOKUP(L2331,'12 лет'!$I$5:$J$81,2),IF((C2331=13),VLOOKUP(L2331,'13 лет'!$I$5:$J$81,2),IF((C2331=14),VLOOKUP(L2331,'14 лет'!$I$5:$J$80,2),IF((C2331=15),VLOOKUP(L2331,'15 лет'!$G$5:$H$82,2),IF((C2331=16),VLOOKUP(L2331,'16 лет'!$G$5:$H$81,2),IF((C2331=17),VLOOKUP(L2331,'17 лет'!$G$5:$H$81,2),IF(C2331&lt;12,"0")))))))</f>
        <v>0</v>
      </c>
      <c r="N2331" s="28"/>
      <c r="O2331" s="17" t="str">
        <f>IF((C2331=15),VLOOKUP(N2331,'15 лет'!$I$5:$J$100,2),IF((C2331=16),VLOOKUP(N2331,'16 лет'!$I$5:$J$94,2),IF((C2331=17),VLOOKUP(N2331,'17 лет'!$I$5:$J$97,2),IF(C2331&lt;15,"0"))))</f>
        <v>0</v>
      </c>
      <c r="P2331" s="11"/>
      <c r="Q2331" s="17">
        <f>IF((C2331&lt;=7),VLOOKUP(P2331,'7 лет'!$I$5:$J$79,2),IF((C2331=8),VLOOKUP(P2331,'8 лет'!$I$5:$J$79,2),IF((C2331=9),VLOOKUP(P2331,'9 лет'!$I$5:$J$79,2),IF((C2331=10),VLOOKUP(P2331,'10 лет'!$I$5:$J$79,2),IF((C2331=11),VLOOKUP(P2331,'11 лет'!$I$5:$J$79,2),IF((C2331=12),VLOOKUP(P2331,'12 лет'!$K$5:$L$79,2),IF((C2331=13),VLOOKUP(P2331,'13 лет'!$K$5:$L$79,2),IF((C2331=14),VLOOKUP(P2331,'14 лет'!$K$5:$L$79,2),IF((C2331=15),VLOOKUP(P2331,'15 лет'!$K$5:$L$79,2),IF((C2331=16),VLOOKUP(P2331,'16 лет'!$K$5:$L$79,2),IF((C2331=17),VLOOKUP(P2331,'17 лет'!$K$5:$L$79,2),)))))))))))</f>
        <v>50</v>
      </c>
      <c r="R2331" s="28"/>
      <c r="S2331" s="17">
        <f>IF((C2331&lt;=7),VLOOKUP(R2331,'7 лет'!$K$5:$L$79,2),IF((C2331=8),VLOOKUP(R2331,'8 лет'!$K$5:$L$79,2),IF((C2331=9),VLOOKUP(R2331,'9 лет'!$K$5:$L$79,2),IF((C2331=10),VLOOKUP(R2331,'10 лет'!$K$5:$L$79,2),IF((C2331=11),VLOOKUP(R2331,'11 лет'!$K$5:$L$79,2),IF((C2331=12),VLOOKUP(R2331,'12 лет'!$M$5:$N$79,2),IF((C2331=13),VLOOKUP(R2331,'13 лет'!$M$5:$N$79,2),IF((C2331=14),VLOOKUP(R2331,'14 лет'!$M$5:$N$79,2),IF((C2331=15),VLOOKUP(R2331,'15 лет'!$M$5:$N$79,2),IF((C2331=16),VLOOKUP(R2331,'16 лет'!$M$5:$N$79,2),IF((C2331=17),VLOOKUP(R2331,'17 лет'!$M$5:$N$79,2))))))))))))</f>
        <v>0</v>
      </c>
      <c r="T2331" s="34">
        <f t="shared" si="110"/>
        <v>50</v>
      </c>
      <c r="U2331" s="4">
        <f>'Личное первенство юноши'!U345</f>
        <v>7</v>
      </c>
      <c r="V2331" s="120"/>
      <c r="W2331" s="111"/>
      <c r="X2331" t="str">
        <f>P2324</f>
        <v>Субъект РФ 56</v>
      </c>
    </row>
    <row r="2332" spans="1:24" ht="18.75">
      <c r="A2332" s="28">
        <v>4</v>
      </c>
      <c r="B2332" s="79"/>
      <c r="C2332" s="28"/>
      <c r="D2332" s="28"/>
      <c r="E2332" s="17">
        <f>IF((C2332&lt;=7),VLOOKUP(D2332,'7 лет'!$A$5:$B$78,2),IF((C2332=8),VLOOKUP(D2332,'8 лет'!$A$5:$B$78,2),IF((C2332=9),VLOOKUP(D2332,'9 лет'!$A$5:$B$78,2),IF((C2332=10),VLOOKUP(D2332,'10 лет'!$A$5:$B$78,2),IF((C2332=11),VLOOKUP(D2332,'11 лет'!$A$5:$B$78,2),IF((C2332=12),VLOOKUP(D2332,'12 лет'!$A$5:$B$78,2),IF((C2332=13),VLOOKUP(D2332,'13 лет'!$A$5:$B$78,2),IF((C2332=14),VLOOKUP(D2332,'14 лет'!$A$5:$B$78,2),IF((C2332=15),VLOOKUP(D2332,'15 лет'!$A$5:$B$78,2),IF((C2332=16),VLOOKUP(D2332,'16 лет'!$A$5:$B$78,2),IF((C2332=17),VLOOKUP(D2332,'17 лет'!$A$5:$B$78,2))))))))))))</f>
        <v>0</v>
      </c>
      <c r="F2332" s="28"/>
      <c r="G2332" s="17">
        <f>IF((C2332&lt;=7),VLOOKUP(F2332,'7 лет'!$C$5:$D$79,2),IF((C2332=8),VLOOKUP(F2332,'8 лет'!$C$5:$D$79,2),IF((C2332=9),VLOOKUP(F2332,'9 лет'!$C$5:$D$79,2),IF((C2332=10),VLOOKUP(F2332,'10 лет'!$C$5:$D$79,2),IF((C2332=11),VLOOKUP(F2332,'11 лет'!$C$5:$D$79,2),IF((C2332=12),VLOOKUP(F2332,'12 лет'!$C$5:$D$79,2),IF((C2332=13),VLOOKUP(F2332,'13 лет'!$C$5:$D$79,2),IF((C2332=14),VLOOKUP(F2332,'14 лет'!$C$5:$D$79,2),IF((C2332=15),VLOOKUP(F2332,'15 лет'!$C$5:$D$79,2),IF((C2332=16),VLOOKUP(F2332,'16 лет'!$C$5:$D$79,2),IF((C2332=17),VLOOKUP(F2332,'17 лет'!$C$5:$D$79,2))))))))))))</f>
        <v>0</v>
      </c>
      <c r="H2332" s="28"/>
      <c r="I2332" s="17">
        <f>IF((C2332&lt;=7),VLOOKUP(H2332,'7 лет'!$E$5:$F$79,2),IF((C2332=8),VLOOKUP(H2332,'8 лет'!$E$5:$F$79,2),IF((C2332=9),VLOOKUP(H2332,'9 лет'!$E$5:$F$79,2),IF((C2332=10),VLOOKUP(H2332,'10 лет'!$E$5:$F$79,2),IF((C2332=11),VLOOKUP(H2332,'11 лет'!$E$5:$F$79,2),IF((C2332=12),VLOOKUP(H2332,'12 лет'!$E$5:$F$79,2),IF((C2332=13),VLOOKUP(H2332,'13 лет'!$E$5:$F$79,2),IF((C2332=14),VLOOKUP(H2332,'14 лет'!$E$5:$F$79,2),IF((C2332=15),VLOOKUP(H2332,'15 лет'!$E$5:$F$79,2),IF((C2332=16),VLOOKUP(H2332,'16 лет'!$E$5:$F$79,2),IF((C2332=17),VLOOKUP(H2332,'17 лет'!$E$5:$F$79,2))))))))))))</f>
        <v>0</v>
      </c>
      <c r="J2332" s="28"/>
      <c r="K2332" s="17">
        <f>IF((C2332&lt;=7),VLOOKUP(J2332,'7 лет'!$G$5:$H$79,2),IF((C2332=8),VLOOKUP(J2332,'8 лет'!$G$5:$H$79,2),IF((C2332=9),VLOOKUP(J2332,'9 лет'!$G$5:$H$79,2),IF((C2332=10),VLOOKUP(J2332,'10 лет'!$G$5:$H$79,2),IF((C2332=11),VLOOKUP(J2332,'11 лет'!$G$5:$H$79,2),IF((C2332=12),VLOOKUP(J2332,'12 лет'!$G$5:$H$79,2),IF((C2332=13),VLOOKUP(J2332,'13 лет'!$G$5:$H$79,2),IF((C2332=14),VLOOKUP(J2332,'14 лет'!$G$5:$H$79,2),IF(C2332&gt;=15,"0")))))))))</f>
        <v>0</v>
      </c>
      <c r="L2332" s="28"/>
      <c r="M2332" s="17" t="str">
        <f>IF((C2332=12),VLOOKUP(L2332,'12 лет'!$I$5:$J$81,2),IF((C2332=13),VLOOKUP(L2332,'13 лет'!$I$5:$J$81,2),IF((C2332=14),VLOOKUP(L2332,'14 лет'!$I$5:$J$80,2),IF((C2332=15),VLOOKUP(L2332,'15 лет'!$G$5:$H$82,2),IF((C2332=16),VLOOKUP(L2332,'16 лет'!$G$5:$H$81,2),IF((C2332=17),VLOOKUP(L2332,'17 лет'!$G$5:$H$81,2),IF(C2332&lt;12,"0")))))))</f>
        <v>0</v>
      </c>
      <c r="N2332" s="28"/>
      <c r="O2332" s="17" t="str">
        <f>IF((C2332=15),VLOOKUP(N2332,'15 лет'!$I$5:$J$100,2),IF((C2332=16),VLOOKUP(N2332,'16 лет'!$I$5:$J$94,2),IF((C2332=17),VLOOKUP(N2332,'17 лет'!$I$5:$J$97,2),IF(C2332&lt;15,"0"))))</f>
        <v>0</v>
      </c>
      <c r="P2332" s="11"/>
      <c r="Q2332" s="17">
        <f>IF((C2332&lt;=7),VLOOKUP(P2332,'7 лет'!$I$5:$J$79,2),IF((C2332=8),VLOOKUP(P2332,'8 лет'!$I$5:$J$79,2),IF((C2332=9),VLOOKUP(P2332,'9 лет'!$I$5:$J$79,2),IF((C2332=10),VLOOKUP(P2332,'10 лет'!$I$5:$J$79,2),IF((C2332=11),VLOOKUP(P2332,'11 лет'!$I$5:$J$79,2),IF((C2332=12),VLOOKUP(P2332,'12 лет'!$K$5:$L$79,2),IF((C2332=13),VLOOKUP(P2332,'13 лет'!$K$5:$L$79,2),IF((C2332=14),VLOOKUP(P2332,'14 лет'!$K$5:$L$79,2),IF((C2332=15),VLOOKUP(P2332,'15 лет'!$K$5:$L$79,2),IF((C2332=16),VLOOKUP(P2332,'16 лет'!$K$5:$L$79,2),IF((C2332=17),VLOOKUP(P2332,'17 лет'!$K$5:$L$79,2),)))))))))))</f>
        <v>50</v>
      </c>
      <c r="R2332" s="28"/>
      <c r="S2332" s="17">
        <f>IF((C2332&lt;=7),VLOOKUP(R2332,'7 лет'!$K$5:$L$79,2),IF((C2332=8),VLOOKUP(R2332,'8 лет'!$K$5:$L$79,2),IF((C2332=9),VLOOKUP(R2332,'9 лет'!$K$5:$L$79,2),IF((C2332=10),VLOOKUP(R2332,'10 лет'!$K$5:$L$79,2),IF((C2332=11),VLOOKUP(R2332,'11 лет'!$K$5:$L$79,2),IF((C2332=12),VLOOKUP(R2332,'12 лет'!$M$5:$N$79,2),IF((C2332=13),VLOOKUP(R2332,'13 лет'!$M$5:$N$79,2),IF((C2332=14),VLOOKUP(R2332,'14 лет'!$M$5:$N$79,2),IF((C2332=15),VLOOKUP(R2332,'15 лет'!$M$5:$N$79,2),IF((C2332=16),VLOOKUP(R2332,'16 лет'!$M$5:$N$79,2),IF((C2332=17),VLOOKUP(R2332,'17 лет'!$M$5:$N$79,2))))))))))))</f>
        <v>0</v>
      </c>
      <c r="T2332" s="34">
        <f t="shared" si="110"/>
        <v>50</v>
      </c>
      <c r="U2332" s="4">
        <f>'Личное первенство юноши'!U346</f>
        <v>7</v>
      </c>
      <c r="V2332" s="120"/>
      <c r="W2332" s="111"/>
      <c r="X2332" t="str">
        <f>P2324</f>
        <v>Субъект РФ 56</v>
      </c>
    </row>
    <row r="2333" spans="1:24" ht="18.75">
      <c r="A2333" s="28">
        <v>5</v>
      </c>
      <c r="B2333" s="79"/>
      <c r="C2333" s="30"/>
      <c r="D2333" s="28"/>
      <c r="E2333" s="17">
        <f>IF((C2333&lt;=7),VLOOKUP(D2333,'7 лет'!$A$5:$B$78,2),IF((C2333=8),VLOOKUP(D2333,'8 лет'!$A$5:$B$78,2),IF((C2333=9),VLOOKUP(D2333,'9 лет'!$A$5:$B$78,2),IF((C2333=10),VLOOKUP(D2333,'10 лет'!$A$5:$B$78,2),IF((C2333=11),VLOOKUP(D2333,'11 лет'!$A$5:$B$78,2),IF((C2333=12),VLOOKUP(D2333,'12 лет'!$A$5:$B$78,2),IF((C2333=13),VLOOKUP(D2333,'13 лет'!$A$5:$B$78,2),IF((C2333=14),VLOOKUP(D2333,'14 лет'!$A$5:$B$78,2),IF((C2333=15),VLOOKUP(D2333,'15 лет'!$A$5:$B$78,2),IF((C2333=16),VLOOKUP(D2333,'16 лет'!$A$5:$B$78,2),IF((C2333=17),VLOOKUP(D2333,'17 лет'!$A$5:$B$78,2))))))))))))</f>
        <v>0</v>
      </c>
      <c r="F2333" s="28"/>
      <c r="G2333" s="17">
        <f>IF((C2333&lt;=7),VLOOKUP(F2333,'7 лет'!$C$5:$D$79,2),IF((C2333=8),VLOOKUP(F2333,'8 лет'!$C$5:$D$79,2),IF((C2333=9),VLOOKUP(F2333,'9 лет'!$C$5:$D$79,2),IF((C2333=10),VLOOKUP(F2333,'10 лет'!$C$5:$D$79,2),IF((C2333=11),VLOOKUP(F2333,'11 лет'!$C$5:$D$79,2),IF((C2333=12),VLOOKUP(F2333,'12 лет'!$C$5:$D$79,2),IF((C2333=13),VLOOKUP(F2333,'13 лет'!$C$5:$D$79,2),IF((C2333=14),VLOOKUP(F2333,'14 лет'!$C$5:$D$79,2),IF((C2333=15),VLOOKUP(F2333,'15 лет'!$C$5:$D$79,2),IF((C2333=16),VLOOKUP(F2333,'16 лет'!$C$5:$D$79,2),IF((C2333=17),VLOOKUP(F2333,'17 лет'!$C$5:$D$79,2))))))))))))</f>
        <v>0</v>
      </c>
      <c r="H2333" s="28"/>
      <c r="I2333" s="17">
        <f>IF((C2333&lt;=7),VLOOKUP(H2333,'7 лет'!$E$5:$F$79,2),IF((C2333=8),VLOOKUP(H2333,'8 лет'!$E$5:$F$79,2),IF((C2333=9),VLOOKUP(H2333,'9 лет'!$E$5:$F$79,2),IF((C2333=10),VLOOKUP(H2333,'10 лет'!$E$5:$F$79,2),IF((C2333=11),VLOOKUP(H2333,'11 лет'!$E$5:$F$79,2),IF((C2333=12),VLOOKUP(H2333,'12 лет'!$E$5:$F$79,2),IF((C2333=13),VLOOKUP(H2333,'13 лет'!$E$5:$F$79,2),IF((C2333=14),VLOOKUP(H2333,'14 лет'!$E$5:$F$79,2),IF((C2333=15),VLOOKUP(H2333,'15 лет'!$E$5:$F$79,2),IF((C2333=16),VLOOKUP(H2333,'16 лет'!$E$5:$F$79,2),IF((C2333=17),VLOOKUP(H2333,'17 лет'!$E$5:$F$79,2))))))))))))</f>
        <v>0</v>
      </c>
      <c r="J2333" s="28"/>
      <c r="K2333" s="17">
        <f>IF((C2333&lt;=7),VLOOKUP(J2333,'7 лет'!$G$5:$H$79,2),IF((C2333=8),VLOOKUP(J2333,'8 лет'!$G$5:$H$79,2),IF((C2333=9),VLOOKUP(J2333,'9 лет'!$G$5:$H$79,2),IF((C2333=10),VLOOKUP(J2333,'10 лет'!$G$5:$H$79,2),IF((C2333=11),VLOOKUP(J2333,'11 лет'!$G$5:$H$79,2),IF((C2333=12),VLOOKUP(J2333,'12 лет'!$G$5:$H$79,2),IF((C2333=13),VLOOKUP(J2333,'13 лет'!$G$5:$H$79,2),IF((C2333=14),VLOOKUP(J2333,'14 лет'!$G$5:$H$79,2),IF(C2333&gt;=15,"0")))))))))</f>
        <v>0</v>
      </c>
      <c r="L2333" s="28"/>
      <c r="M2333" s="17" t="str">
        <f>IF((C2333=12),VLOOKUP(L2333,'12 лет'!$I$5:$J$81,2),IF((C2333=13),VLOOKUP(L2333,'13 лет'!$I$5:$J$81,2),IF((C2333=14),VLOOKUP(L2333,'14 лет'!$I$5:$J$80,2),IF((C2333=15),VLOOKUP(L2333,'15 лет'!$G$5:$H$82,2),IF((C2333=16),VLOOKUP(L2333,'16 лет'!$G$5:$H$81,2),IF((C2333=17),VLOOKUP(L2333,'17 лет'!$G$5:$H$81,2),IF(C2333&lt;12,"0")))))))</f>
        <v>0</v>
      </c>
      <c r="N2333" s="28"/>
      <c r="O2333" s="17" t="str">
        <f>IF((C2333=15),VLOOKUP(N2333,'15 лет'!$I$5:$J$100,2),IF((C2333=16),VLOOKUP(N2333,'16 лет'!$I$5:$J$94,2),IF((C2333=17),VLOOKUP(N2333,'17 лет'!$I$5:$J$97,2),IF(C2333&lt;15,"0"))))</f>
        <v>0</v>
      </c>
      <c r="P2333" s="11"/>
      <c r="Q2333" s="17">
        <f>IF((C2333&lt;=7),VLOOKUP(P2333,'7 лет'!$I$5:$J$79,2),IF((C2333=8),VLOOKUP(P2333,'8 лет'!$I$5:$J$79,2),IF((C2333=9),VLOOKUP(P2333,'9 лет'!$I$5:$J$79,2),IF((C2333=10),VLOOKUP(P2333,'10 лет'!$I$5:$J$79,2),IF((C2333=11),VLOOKUP(P2333,'11 лет'!$I$5:$J$79,2),IF((C2333=12),VLOOKUP(P2333,'12 лет'!$K$5:$L$79,2),IF((C2333=13),VLOOKUP(P2333,'13 лет'!$K$5:$L$79,2),IF((C2333=14),VLOOKUP(P2333,'14 лет'!$K$5:$L$79,2),IF((C2333=15),VLOOKUP(P2333,'15 лет'!$K$5:$L$79,2),IF((C2333=16),VLOOKUP(P2333,'16 лет'!$K$5:$L$79,2),IF((C2333=17),VLOOKUP(P2333,'17 лет'!$K$5:$L$79,2),)))))))))))</f>
        <v>50</v>
      </c>
      <c r="R2333" s="28"/>
      <c r="S2333" s="17">
        <f>IF((C2333&lt;=7),VLOOKUP(R2333,'7 лет'!$K$5:$L$79,2),IF((C2333=8),VLOOKUP(R2333,'8 лет'!$K$5:$L$79,2),IF((C2333=9),VLOOKUP(R2333,'9 лет'!$K$5:$L$79,2),IF((C2333=10),VLOOKUP(R2333,'10 лет'!$K$5:$L$79,2),IF((C2333=11),VLOOKUP(R2333,'11 лет'!$K$5:$L$79,2),IF((C2333=12),VLOOKUP(R2333,'12 лет'!$M$5:$N$79,2),IF((C2333=13),VLOOKUP(R2333,'13 лет'!$M$5:$N$79,2),IF((C2333=14),VLOOKUP(R2333,'14 лет'!$M$5:$N$79,2),IF((C2333=15),VLOOKUP(R2333,'15 лет'!$M$5:$N$79,2),IF((C2333=16),VLOOKUP(R2333,'16 лет'!$M$5:$N$79,2),IF((C2333=17),VLOOKUP(R2333,'17 лет'!$M$5:$N$79,2))))))))))))</f>
        <v>0</v>
      </c>
      <c r="T2333" s="34">
        <f t="shared" si="110"/>
        <v>50</v>
      </c>
      <c r="U2333" s="4">
        <f>'Личное первенство юноши'!U347</f>
        <v>7</v>
      </c>
      <c r="V2333" s="120"/>
      <c r="W2333" s="111"/>
      <c r="X2333" t="str">
        <f>P2324</f>
        <v>Субъект РФ 56</v>
      </c>
    </row>
    <row r="2334" spans="1:24" ht="18.75">
      <c r="A2334" s="28">
        <v>6</v>
      </c>
      <c r="B2334" s="79"/>
      <c r="C2334" s="30"/>
      <c r="D2334" s="28"/>
      <c r="E2334" s="17">
        <f>IF((C2334&lt;=7),VLOOKUP(D2334,'7 лет'!$A$5:$B$78,2),IF((C2334=8),VLOOKUP(D2334,'8 лет'!$A$5:$B$78,2),IF((C2334=9),VLOOKUP(D2334,'9 лет'!$A$5:$B$78,2),IF((C2334=10),VLOOKUP(D2334,'10 лет'!$A$5:$B$78,2),IF((C2334=11),VLOOKUP(D2334,'11 лет'!$A$5:$B$78,2),IF((C2334=12),VLOOKUP(D2334,'12 лет'!$A$5:$B$78,2),IF((C2334=13),VLOOKUP(D2334,'13 лет'!$A$5:$B$78,2),IF((C2334=14),VLOOKUP(D2334,'14 лет'!$A$5:$B$78,2),IF((C2334=15),VLOOKUP(D2334,'15 лет'!$A$5:$B$78,2),IF((C2334=16),VLOOKUP(D2334,'16 лет'!$A$5:$B$78,2),IF((C2334=17),VLOOKUP(D2334,'17 лет'!$A$5:$B$78,2))))))))))))</f>
        <v>0</v>
      </c>
      <c r="F2334" s="28"/>
      <c r="G2334" s="17">
        <f>IF((C2334&lt;=7),VLOOKUP(F2334,'7 лет'!$C$5:$D$79,2),IF((C2334=8),VLOOKUP(F2334,'8 лет'!$C$5:$D$79,2),IF((C2334=9),VLOOKUP(F2334,'9 лет'!$C$5:$D$79,2),IF((C2334=10),VLOOKUP(F2334,'10 лет'!$C$5:$D$79,2),IF((C2334=11),VLOOKUP(F2334,'11 лет'!$C$5:$D$79,2),IF((C2334=12),VLOOKUP(F2334,'12 лет'!$C$5:$D$79,2),IF((C2334=13),VLOOKUP(F2334,'13 лет'!$C$5:$D$79,2),IF((C2334=14),VLOOKUP(F2334,'14 лет'!$C$5:$D$79,2),IF((C2334=15),VLOOKUP(F2334,'15 лет'!$C$5:$D$79,2),IF((C2334=16),VLOOKUP(F2334,'16 лет'!$C$5:$D$79,2),IF((C2334=17),VLOOKUP(F2334,'17 лет'!$C$5:$D$79,2))))))))))))</f>
        <v>0</v>
      </c>
      <c r="H2334" s="28"/>
      <c r="I2334" s="17">
        <f>IF((C2334&lt;=7),VLOOKUP(H2334,'7 лет'!$E$5:$F$79,2),IF((C2334=8),VLOOKUP(H2334,'8 лет'!$E$5:$F$79,2),IF((C2334=9),VLOOKUP(H2334,'9 лет'!$E$5:$F$79,2),IF((C2334=10),VLOOKUP(H2334,'10 лет'!$E$5:$F$79,2),IF((C2334=11),VLOOKUP(H2334,'11 лет'!$E$5:$F$79,2),IF((C2334=12),VLOOKUP(H2334,'12 лет'!$E$5:$F$79,2),IF((C2334=13),VLOOKUP(H2334,'13 лет'!$E$5:$F$79,2),IF((C2334=14),VLOOKUP(H2334,'14 лет'!$E$5:$F$79,2),IF((C2334=15),VLOOKUP(H2334,'15 лет'!$E$5:$F$79,2),IF((C2334=16),VLOOKUP(H2334,'16 лет'!$E$5:$F$79,2),IF((C2334=17),VLOOKUP(H2334,'17 лет'!$E$5:$F$79,2))))))))))))</f>
        <v>0</v>
      </c>
      <c r="J2334" s="28"/>
      <c r="K2334" s="17">
        <f>IF((C2334&lt;=7),VLOOKUP(J2334,'7 лет'!$G$5:$H$79,2),IF((C2334=8),VLOOKUP(J2334,'8 лет'!$G$5:$H$79,2),IF((C2334=9),VLOOKUP(J2334,'9 лет'!$G$5:$H$79,2),IF((C2334=10),VLOOKUP(J2334,'10 лет'!$G$5:$H$79,2),IF((C2334=11),VLOOKUP(J2334,'11 лет'!$G$5:$H$79,2),IF((C2334=12),VLOOKUP(J2334,'12 лет'!$G$5:$H$79,2),IF((C2334=13),VLOOKUP(J2334,'13 лет'!$G$5:$H$79,2),IF((C2334=14),VLOOKUP(J2334,'14 лет'!$G$5:$H$79,2),IF(C2334&gt;=15,"0")))))))))</f>
        <v>0</v>
      </c>
      <c r="L2334" s="28"/>
      <c r="M2334" s="17" t="str">
        <f>IF((C2334=12),VLOOKUP(L2334,'12 лет'!$I$5:$J$81,2),IF((C2334=13),VLOOKUP(L2334,'13 лет'!$I$5:$J$81,2),IF((C2334=14),VLOOKUP(L2334,'14 лет'!$I$5:$J$80,2),IF((C2334=15),VLOOKUP(L2334,'15 лет'!$G$5:$H$82,2),IF((C2334=16),VLOOKUP(L2334,'16 лет'!$G$5:$H$81,2),IF((C2334=17),VLOOKUP(L2334,'17 лет'!$G$5:$H$81,2),IF(C2334&lt;12,"0")))))))</f>
        <v>0</v>
      </c>
      <c r="N2334" s="28"/>
      <c r="O2334" s="17" t="str">
        <f>IF((C2334=15),VLOOKUP(N2334,'15 лет'!$I$5:$J$100,2),IF((C2334=16),VLOOKUP(N2334,'16 лет'!$I$5:$J$94,2),IF((C2334=17),VLOOKUP(N2334,'17 лет'!$I$5:$J$97,2),IF(C2334&lt;15,"0"))))</f>
        <v>0</v>
      </c>
      <c r="P2334" s="11"/>
      <c r="Q2334" s="17">
        <f>IF((C2334&lt;=7),VLOOKUP(P2334,'7 лет'!$I$5:$J$79,2),IF((C2334=8),VLOOKUP(P2334,'8 лет'!$I$5:$J$79,2),IF((C2334=9),VLOOKUP(P2334,'9 лет'!$I$5:$J$79,2),IF((C2334=10),VLOOKUP(P2334,'10 лет'!$I$5:$J$79,2),IF((C2334=11),VLOOKUP(P2334,'11 лет'!$I$5:$J$79,2),IF((C2334=12),VLOOKUP(P2334,'12 лет'!$K$5:$L$79,2),IF((C2334=13),VLOOKUP(P2334,'13 лет'!$K$5:$L$79,2),IF((C2334=14),VLOOKUP(P2334,'14 лет'!$K$5:$L$79,2),IF((C2334=15),VLOOKUP(P2334,'15 лет'!$K$5:$L$79,2),IF((C2334=16),VLOOKUP(P2334,'16 лет'!$K$5:$L$79,2),IF((C2334=17),VLOOKUP(P2334,'17 лет'!$K$5:$L$79,2),)))))))))))</f>
        <v>50</v>
      </c>
      <c r="R2334" s="28"/>
      <c r="S2334" s="17">
        <f>IF((C2334&lt;=7),VLOOKUP(R2334,'7 лет'!$K$5:$L$79,2),IF((C2334=8),VLOOKUP(R2334,'8 лет'!$K$5:$L$79,2),IF((C2334=9),VLOOKUP(R2334,'9 лет'!$K$5:$L$79,2),IF((C2334=10),VLOOKUP(R2334,'10 лет'!$K$5:$L$79,2),IF((C2334=11),VLOOKUP(R2334,'11 лет'!$K$5:$L$79,2),IF((C2334=12),VLOOKUP(R2334,'12 лет'!$M$5:$N$79,2),IF((C2334=13),VLOOKUP(R2334,'13 лет'!$M$5:$N$79,2),IF((C2334=14),VLOOKUP(R2334,'14 лет'!$M$5:$N$79,2),IF((C2334=15),VLOOKUP(R2334,'15 лет'!$M$5:$N$79,2),IF((C2334=16),VLOOKUP(R2334,'16 лет'!$M$5:$N$79,2),IF((C2334=17),VLOOKUP(R2334,'17 лет'!$M$5:$N$79,2))))))))))))</f>
        <v>0</v>
      </c>
      <c r="T2334" s="34">
        <f t="shared" si="110"/>
        <v>50</v>
      </c>
      <c r="U2334" s="4">
        <f>'Личное первенство юноши'!U348</f>
        <v>7</v>
      </c>
      <c r="V2334" s="120"/>
      <c r="W2334" s="111"/>
      <c r="X2334" t="str">
        <f>P2324</f>
        <v>Субъект РФ 56</v>
      </c>
    </row>
    <row r="2335" spans="1:24" ht="18.75">
      <c r="A2335" s="122"/>
      <c r="B2335" s="123"/>
      <c r="C2335" s="123"/>
      <c r="D2335" s="123"/>
      <c r="E2335" s="123"/>
      <c r="F2335" s="123"/>
      <c r="G2335" s="123"/>
      <c r="H2335" s="123"/>
      <c r="I2335" s="123"/>
      <c r="J2335" s="123"/>
      <c r="K2335" s="123"/>
      <c r="L2335" s="123"/>
      <c r="M2335" s="123"/>
      <c r="N2335" s="123"/>
      <c r="O2335" s="123"/>
      <c r="P2335" s="128" t="s">
        <v>292</v>
      </c>
      <c r="Q2335" s="128"/>
      <c r="R2335" s="128"/>
      <c r="S2335" s="129"/>
      <c r="T2335" s="124">
        <f ca="1">SUMPRODUCT(LARGE($T$2329:$T$2334,ROW(INDIRECT("T1:T"&amp;Z17))))</f>
        <v>250</v>
      </c>
      <c r="U2335" s="125"/>
      <c r="V2335" s="120"/>
      <c r="W2335" s="111"/>
    </row>
    <row r="2336" spans="1:24" ht="24.75" customHeight="1">
      <c r="A2336" s="135" t="s">
        <v>180</v>
      </c>
      <c r="B2336" s="136"/>
      <c r="C2336" s="136"/>
      <c r="D2336" s="136"/>
      <c r="E2336" s="136"/>
      <c r="F2336" s="136"/>
      <c r="G2336" s="136"/>
      <c r="H2336" s="136"/>
      <c r="I2336" s="136"/>
      <c r="J2336" s="136"/>
      <c r="K2336" s="136"/>
      <c r="L2336" s="136"/>
      <c r="M2336" s="136"/>
      <c r="N2336" s="136"/>
      <c r="O2336" s="136"/>
      <c r="P2336" s="136"/>
      <c r="Q2336" s="136"/>
      <c r="R2336" s="136"/>
      <c r="S2336" s="136"/>
      <c r="T2336" s="136"/>
      <c r="U2336" s="137"/>
      <c r="V2336" s="120"/>
      <c r="W2336" s="111"/>
    </row>
    <row r="2337" spans="1:24" ht="18.75">
      <c r="A2337" s="28">
        <v>1</v>
      </c>
      <c r="B2337" s="80"/>
      <c r="C2337" s="28"/>
      <c r="D2337" s="28"/>
      <c r="E2337" s="17">
        <f>IF((C2337&lt;=7),VLOOKUP(D2337,'7 лет'!$M$5:$N$78,2),IF((C2337=8),VLOOKUP(D2337,'8 лет'!$M$5:$N$78,2),IF((C2337=9),VLOOKUP(D2337,'9 лет'!$M$5:$N$78,2),IF((C2337=10),VLOOKUP(D2337,'10 лет'!$M$5:$N$78,2),IF((C2337=11),VLOOKUP(D2337,'11 лет'!$M$5:$N$78,2),IF((C2337=12),VLOOKUP(D2337,'12 лет'!$O$5:$P$78,2),IF((C2337=13),VLOOKUP(D2337,'13 лет'!$O$5:$P$78,2),IF((C2337=14),VLOOKUP(D2337,'14 лет'!$O$5:$P$78,2),IF((C2337=15),VLOOKUP(D2337,'15 лет'!$O$5:$P$78,2),IF((C2337=16),VLOOKUP(D2337,'16 лет'!$O$5:$P$78,2),IF((C2337=17),VLOOKUP(D2337,'17 лет'!$O$5:$P$78,2))))))))))))</f>
        <v>0</v>
      </c>
      <c r="F2337" s="28"/>
      <c r="G2337" s="17">
        <f>IF((C2337&lt;=7),VLOOKUP(F2337,'7 лет'!$O$5:$P$79,2),IF((C2337=8),VLOOKUP(F2337,'8 лет'!$O$5:$P$79,2),IF((C2337=9),VLOOKUP(F2337,'9 лет'!$O$5:$P$79,2),IF((C2337=10),VLOOKUP(F2337,'10 лет'!$O$5:$P$79,2),IF((C2337=11),VLOOKUP(F2337,'11 лет'!$O$5:$P$79,2),IF((C2337=12),VLOOKUP(F2337,'12 лет'!$Q$5:$R$79,2),IF((C2337=13),VLOOKUP(F2337,'13 лет'!$Q$5:$R$79,2),IF((C2337=14),VLOOKUP(F2337,'14 лет'!$Q$5:$R$79,2),IF((C2337=15),VLOOKUP(F2337,'15 лет'!$Q$5:$R$79,2),IF((C2337=16),VLOOKUP(F2337,'16 лет'!$Q$5:$R$79,2),IF((C2337=17),VLOOKUP(F2337,'17 лет'!$Q$5:$R$79,2))))))))))))</f>
        <v>0</v>
      </c>
      <c r="H2337" s="28"/>
      <c r="I2337" s="17">
        <f>IF((C2337&lt;=7),VLOOKUP(H2337,'7 лет'!$Q$5:$R$79,2),IF((C2337=8),VLOOKUP(H2337,'8 лет'!$Q$5:$R$79,2),IF((C2337=9),VLOOKUP(H2337,'9 лет'!$Q$5:$R$79,2),IF((C2337=10),VLOOKUP(H2337,'10 лет'!$Q$5:$R$79,2),IF((C2337=11),VLOOKUP(H2337,'11 лет'!$Q$5:$R$79,2),IF((C2337=12),VLOOKUP(H2337,'12 лет'!$S$5:$T$79,2),IF((C2337=13),VLOOKUP(H2337,'13 лет'!$S$5:$T$79,2),IF((C2337=14),VLOOKUP(H2337,'14 лет'!$S$5:$T$79,2),IF((C2337=15),VLOOKUP(H2337,'15 лет'!$S$5:$T$79,2),IF((C2337=16),VLOOKUP(H2337,'16 лет'!$S$5:$T$79,2),IF((C2337=17),VLOOKUP(H2337,'17 лет'!$S$5:$T$79,2))))))))))))</f>
        <v>0</v>
      </c>
      <c r="J2337" s="28"/>
      <c r="K2337" s="17">
        <f>IF((C2337&lt;=7),VLOOKUP(J2337,'7 лет'!$S$5:$T$79,2),IF((C2337=8),VLOOKUP(J2337,'8 лет'!$S$5:$T$79,2),IF((C2337=9),VLOOKUP(J2337,'9 лет'!$S$5:$T$79,2),IF((C2337=10),VLOOKUP(J2337,'10 лет'!$S$5:$T$79,2),IF((C2337=11),VLOOKUP(J2337,'11 лет'!$S$5:$T$79,2),IF((C2337=12),VLOOKUP(J2337,'12 лет'!$U$5:$V$79,2),IF((C2337=13),VLOOKUP(J2337,'13 лет'!$U$5:$V$79,2),IF((C2337=14),VLOOKUP(J2337,'14 лет'!$U$5:$V$79,2),IF(C2337&gt;=15,"0")))))))))</f>
        <v>0</v>
      </c>
      <c r="L2337" s="28"/>
      <c r="M2337" s="17" t="str">
        <f>IF((C2337=12),VLOOKUP(L2337,'12 лет'!$W$5:$X$85,2),IF((C2337=13),VLOOKUP(L2337,'13 лет'!$W$5:$X$84,2),IF((C2337=14),VLOOKUP(L2337,'14 лет'!$W$5:$X$82,2),IF((C2337=15),VLOOKUP(L2337,'15 лет'!$U$5:$V$82,2),IF((C2337=16),VLOOKUP(L2337,'16 лет'!$U$5:$V$78,2),IF((C2337=17),VLOOKUP(L2337,'17 лет'!$U$5:$V$78,2),IF(C2337&lt;12,"0")))))))</f>
        <v>0</v>
      </c>
      <c r="N2337" s="28"/>
      <c r="O2337" s="17" t="str">
        <f>IF((C2337=15),VLOOKUP(N2337,'15 лет'!$W$5:$X$115,2),IF((C2337=16),VLOOKUP(N2337,'16 лет'!$W$5:$X$113,2),IF((C2337=17),VLOOKUP(N2337,'17 лет'!$W$5:$X$113,2),IF(C2337&lt;15,"0"))))</f>
        <v>0</v>
      </c>
      <c r="P2337" s="11"/>
      <c r="Q2337" s="17">
        <f>IF((C2337&lt;=7),VLOOKUP(P2337,'7 лет'!$U$5:$V$79,2),IF((C2337=8),VLOOKUP(P2337,'8 лет'!$U$5:$V$79,2),IF((C2337=9),VLOOKUP(P2337,'9 лет'!$U$5:$V$79,2),IF((C2337=10),VLOOKUP(P2337,'10 лет'!$U$5:$V$79,2),IF((C2337=11),VLOOKUP(P2337,'11 лет'!$U$5:$V$79,2),IF((C2337=12),VLOOKUP(P2337,'12 лет'!$Y$5:$Z$79,2),IF((C2337=13),VLOOKUP(P2337,'13 лет'!$Y$5:$Z$79,2),IF((C2337=14),VLOOKUP(P2337,'14 лет'!$Y$5:$Z$79,2),IF((C2337=15),VLOOKUP(P2337,'15 лет'!$Y$5:$Z$79,2),IF((C2337=16),VLOOKUP(P2337,'16 лет'!$Y$5:$Z$79,2),IF((C2337=17),VLOOKUP(P2337,'17 лет'!$Y$5:$Z$79,2))))))))))))</f>
        <v>35</v>
      </c>
      <c r="R2337" s="28"/>
      <c r="S2337" s="17">
        <f>IF((C2337&lt;=7),VLOOKUP(R2337,'7 лет'!$W$5:$X$79,2),IF((C2337=8),VLOOKUP(R2337,'8 лет'!$W$5:$X$79,2),IF((C2337=9),VLOOKUP(R2337,'9 лет'!$W$5:$X$79,2),IF((C2337=10),VLOOKUP(R2337,'10 лет'!$W$5:$X$79,2),IF((C2337=11),VLOOKUP(R2337,'11 лет'!$W$5:$X$79,2),IF((C2337=12),VLOOKUP(R2337,'12 лет'!$AA$5:$AB$79,2),IF((C2337=13),VLOOKUP(R2337,'13 лет'!$AA$5:$AB$79,2),IF((C2337=14),VLOOKUP(R2337,'14 лет'!$AA$5:$AB$79,2),IF((C2337=15),VLOOKUP(R2337,'15 лет'!$AA$5:$AB$79,2),IF((C2337=16),VLOOKUP(R2337,'16 лет'!$AA$5:$AB$79,2),IF((C2337=17),VLOOKUP(R2337,'17 лет'!$AA$5:$AB$79,2))))))))))))</f>
        <v>0</v>
      </c>
      <c r="T2337" s="35">
        <f t="shared" ref="T2337:T2342" si="111">SUM(E2337+G2337+I2337+K2337+M2337+O2337+Q2337+S2337)</f>
        <v>35</v>
      </c>
      <c r="U2337" s="4">
        <f>'Личное первенство девушки'!U343</f>
        <v>7</v>
      </c>
      <c r="V2337" s="120"/>
      <c r="W2337" s="111"/>
      <c r="X2337" t="str">
        <f>P2324</f>
        <v>Субъект РФ 56</v>
      </c>
    </row>
    <row r="2338" spans="1:24" ht="18.75">
      <c r="A2338" s="28">
        <v>2</v>
      </c>
      <c r="B2338" s="80"/>
      <c r="C2338" s="28"/>
      <c r="D2338" s="28"/>
      <c r="E2338" s="17">
        <f>IF((C2338&lt;=7),VLOOKUP(D2338,'7 лет'!$M$5:$N$78,2),IF((C2338=8),VLOOKUP(D2338,'8 лет'!$M$5:$N$78,2),IF((C2338=9),VLOOKUP(D2338,'9 лет'!$M$5:$N$78,2),IF((C2338=10),VLOOKUP(D2338,'10 лет'!$M$5:$N$78,2),IF((C2338=11),VLOOKUP(D2338,'11 лет'!$M$5:$N$78,2),IF((C2338=12),VLOOKUP(D2338,'12 лет'!$O$5:$P$78,2),IF((C2338=13),VLOOKUP(D2338,'13 лет'!$O$5:$P$78,2),IF((C2338=14),VLOOKUP(D2338,'14 лет'!$O$5:$P$78,2),IF((C2338=15),VLOOKUP(D2338,'15 лет'!$O$5:$P$78,2),IF((C2338=16),VLOOKUP(D2338,'16 лет'!$O$5:$P$78,2),IF((C2338=17),VLOOKUP(D2338,'17 лет'!$O$5:$P$78,2))))))))))))</f>
        <v>0</v>
      </c>
      <c r="F2338" s="28"/>
      <c r="G2338" s="17">
        <f>IF((C2338&lt;=7),VLOOKUP(F2338,'7 лет'!$O$5:$P$79,2),IF((C2338=8),VLOOKUP(F2338,'8 лет'!$O$5:$P$79,2),IF((C2338=9),VLOOKUP(F2338,'9 лет'!$O$5:$P$79,2),IF((C2338=10),VLOOKUP(F2338,'10 лет'!$O$5:$P$79,2),IF((C2338=11),VLOOKUP(F2338,'11 лет'!$O$5:$P$79,2),IF((C2338=12),VLOOKUP(F2338,'12 лет'!$Q$5:$R$79,2),IF((C2338=13),VLOOKUP(F2338,'13 лет'!$Q$5:$R$79,2),IF((C2338=14),VLOOKUP(F2338,'14 лет'!$Q$5:$R$79,2),IF((C2338=15),VLOOKUP(F2338,'15 лет'!$Q$5:$R$79,2),IF((C2338=16),VLOOKUP(F2338,'16 лет'!$Q$5:$R$79,2),IF((C2338=17),VLOOKUP(F2338,'17 лет'!$Q$5:$R$79,2))))))))))))</f>
        <v>0</v>
      </c>
      <c r="H2338" s="28"/>
      <c r="I2338" s="17">
        <f>IF((C2338&lt;=7),VLOOKUP(H2338,'7 лет'!$Q$5:$R$79,2),IF((C2338=8),VLOOKUP(H2338,'8 лет'!$Q$5:$R$79,2),IF((C2338=9),VLOOKUP(H2338,'9 лет'!$Q$5:$R$79,2),IF((C2338=10),VLOOKUP(H2338,'10 лет'!$Q$5:$R$79,2),IF((C2338=11),VLOOKUP(H2338,'11 лет'!$Q$5:$R$79,2),IF((C2338=12),VLOOKUP(H2338,'12 лет'!$S$5:$T$79,2),IF((C2338=13),VLOOKUP(H2338,'13 лет'!$S$5:$T$79,2),IF((C2338=14),VLOOKUP(H2338,'14 лет'!$S$5:$T$79,2),IF((C2338=15),VLOOKUP(H2338,'15 лет'!$S$5:$T$79,2),IF((C2338=16),VLOOKUP(H2338,'16 лет'!$S$5:$T$79,2),IF((C2338=17),VLOOKUP(H2338,'17 лет'!$S$5:$T$79,2))))))))))))</f>
        <v>0</v>
      </c>
      <c r="J2338" s="28"/>
      <c r="K2338" s="17">
        <f>IF((C2338&lt;=7),VLOOKUP(J2338,'7 лет'!$S$5:$T$79,2),IF((C2338=8),VLOOKUP(J2338,'8 лет'!$S$5:$T$79,2),IF((C2338=9),VLOOKUP(J2338,'9 лет'!$S$5:$T$79,2),IF((C2338=10),VLOOKUP(J2338,'10 лет'!$S$5:$T$79,2),IF((C2338=11),VLOOKUP(J2338,'11 лет'!$S$5:$T$79,2),IF((C2338=12),VLOOKUP(J2338,'12 лет'!$U$5:$V$79,2),IF((C2338=13),VLOOKUP(J2338,'13 лет'!$U$5:$V$79,2),IF((C2338=14),VLOOKUP(J2338,'14 лет'!$U$5:$V$79,2),IF(C2338&gt;=15,"0")))))))))</f>
        <v>0</v>
      </c>
      <c r="L2338" s="28"/>
      <c r="M2338" s="17" t="str">
        <f>IF((C2338=12),VLOOKUP(L2338,'12 лет'!$W$5:$X$85,2),IF((C2338=13),VLOOKUP(L2338,'13 лет'!$W$5:$X$84,2),IF((C2338=14),VLOOKUP(L2338,'14 лет'!$W$5:$X$82,2),IF((C2338=15),VLOOKUP(L2338,'15 лет'!$U$5:$V$82,2),IF((C2338=16),VLOOKUP(L2338,'16 лет'!$U$5:$V$78,2),IF((C2338=17),VLOOKUP(L2338,'17 лет'!$U$5:$V$78,2),IF(C2338&lt;12,"0")))))))</f>
        <v>0</v>
      </c>
      <c r="N2338" s="28"/>
      <c r="O2338" s="17" t="str">
        <f>IF((C2338=15),VLOOKUP(N2338,'15 лет'!$W$5:$X$115,2),IF((C2338=16),VLOOKUP(N2338,'16 лет'!$W$5:$X$113,2),IF((C2338=17),VLOOKUP(N2338,'17 лет'!$W$5:$X$113,2),IF(C2338&lt;15,"0"))))</f>
        <v>0</v>
      </c>
      <c r="P2338" s="11"/>
      <c r="Q2338" s="17">
        <f>IF((C2338&lt;=7),VLOOKUP(P2338,'7 лет'!$U$5:$V$79,2),IF((C2338=8),VLOOKUP(P2338,'8 лет'!$U$5:$V$79,2),IF((C2338=9),VLOOKUP(P2338,'9 лет'!$U$5:$V$79,2),IF((C2338=10),VLOOKUP(P2338,'10 лет'!$U$5:$V$79,2),IF((C2338=11),VLOOKUP(P2338,'11 лет'!$U$5:$V$79,2),IF((C2338=12),VLOOKUP(P2338,'12 лет'!$Y$5:$Z$79,2),IF((C2338=13),VLOOKUP(P2338,'13 лет'!$Y$5:$Z$79,2),IF((C2338=14),VLOOKUP(P2338,'14 лет'!$Y$5:$Z$79,2),IF((C2338=15),VLOOKUP(P2338,'15 лет'!$Y$5:$Z$79,2),IF((C2338=16),VLOOKUP(P2338,'16 лет'!$Y$5:$Z$79,2),IF((C2338=17),VLOOKUP(P2338,'17 лет'!$Y$5:$Z$79,2))))))))))))</f>
        <v>35</v>
      </c>
      <c r="R2338" s="28"/>
      <c r="S2338" s="17">
        <f>IF((C2338&lt;=7),VLOOKUP(R2338,'7 лет'!$W$5:$X$79,2),IF((C2338=8),VLOOKUP(R2338,'8 лет'!$W$5:$X$79,2),IF((C2338=9),VLOOKUP(R2338,'9 лет'!$W$5:$X$79,2),IF((C2338=10),VLOOKUP(R2338,'10 лет'!$W$5:$X$79,2),IF((C2338=11),VLOOKUP(R2338,'11 лет'!$W$5:$X$79,2),IF((C2338=12),VLOOKUP(R2338,'12 лет'!$AA$5:$AB$79,2),IF((C2338=13),VLOOKUP(R2338,'13 лет'!$AA$5:$AB$79,2),IF((C2338=14),VLOOKUP(R2338,'14 лет'!$AA$5:$AB$79,2),IF((C2338=15),VLOOKUP(R2338,'15 лет'!$AA$5:$AB$79,2),IF((C2338=16),VLOOKUP(R2338,'16 лет'!$AA$5:$AB$79,2),IF((C2338=17),VLOOKUP(R2338,'17 лет'!$AA$5:$AB$79,2))))))))))))</f>
        <v>0</v>
      </c>
      <c r="T2338" s="35">
        <f t="shared" si="111"/>
        <v>35</v>
      </c>
      <c r="U2338" s="4">
        <f>'Личное первенство девушки'!U344</f>
        <v>7</v>
      </c>
      <c r="V2338" s="120"/>
      <c r="W2338" s="111"/>
      <c r="X2338" t="str">
        <f>P2324</f>
        <v>Субъект РФ 56</v>
      </c>
    </row>
    <row r="2339" spans="1:24" ht="18.75">
      <c r="A2339" s="28">
        <v>3</v>
      </c>
      <c r="B2339" s="80"/>
      <c r="C2339" s="28"/>
      <c r="D2339" s="28"/>
      <c r="E2339" s="17">
        <f>IF((C2339&lt;=7),VLOOKUP(D2339,'7 лет'!$M$5:$N$78,2),IF((C2339=8),VLOOKUP(D2339,'8 лет'!$M$5:$N$78,2),IF((C2339=9),VLOOKUP(D2339,'9 лет'!$M$5:$N$78,2),IF((C2339=10),VLOOKUP(D2339,'10 лет'!$M$5:$N$78,2),IF((C2339=11),VLOOKUP(D2339,'11 лет'!$M$5:$N$78,2),IF((C2339=12),VLOOKUP(D2339,'12 лет'!$O$5:$P$78,2),IF((C2339=13),VLOOKUP(D2339,'13 лет'!$O$5:$P$78,2),IF((C2339=14),VLOOKUP(D2339,'14 лет'!$O$5:$P$78,2),IF((C2339=15),VLOOKUP(D2339,'15 лет'!$O$5:$P$78,2),IF((C2339=16),VLOOKUP(D2339,'16 лет'!$O$5:$P$78,2),IF((C2339=17),VLOOKUP(D2339,'17 лет'!$O$5:$P$78,2))))))))))))</f>
        <v>0</v>
      </c>
      <c r="F2339" s="28"/>
      <c r="G2339" s="17">
        <f>IF((C2339&lt;=7),VLOOKUP(F2339,'7 лет'!$O$5:$P$79,2),IF((C2339=8),VLOOKUP(F2339,'8 лет'!$O$5:$P$79,2),IF((C2339=9),VLOOKUP(F2339,'9 лет'!$O$5:$P$79,2),IF((C2339=10),VLOOKUP(F2339,'10 лет'!$O$5:$P$79,2),IF((C2339=11),VLOOKUP(F2339,'11 лет'!$O$5:$P$79,2),IF((C2339=12),VLOOKUP(F2339,'12 лет'!$Q$5:$R$79,2),IF((C2339=13),VLOOKUP(F2339,'13 лет'!$Q$5:$R$79,2),IF((C2339=14),VLOOKUP(F2339,'14 лет'!$Q$5:$R$79,2),IF((C2339=15),VLOOKUP(F2339,'15 лет'!$Q$5:$R$79,2),IF((C2339=16),VLOOKUP(F2339,'16 лет'!$Q$5:$R$79,2),IF((C2339=17),VLOOKUP(F2339,'17 лет'!$Q$5:$R$79,2))))))))))))</f>
        <v>0</v>
      </c>
      <c r="H2339" s="28"/>
      <c r="I2339" s="17">
        <f>IF((C2339&lt;=7),VLOOKUP(H2339,'7 лет'!$Q$5:$R$79,2),IF((C2339=8),VLOOKUP(H2339,'8 лет'!$Q$5:$R$79,2),IF((C2339=9),VLOOKUP(H2339,'9 лет'!$Q$5:$R$79,2),IF((C2339=10),VLOOKUP(H2339,'10 лет'!$Q$5:$R$79,2),IF((C2339=11),VLOOKUP(H2339,'11 лет'!$Q$5:$R$79,2),IF((C2339=12),VLOOKUP(H2339,'12 лет'!$S$5:$T$79,2),IF((C2339=13),VLOOKUP(H2339,'13 лет'!$S$5:$T$79,2),IF((C2339=14),VLOOKUP(H2339,'14 лет'!$S$5:$T$79,2),IF((C2339=15),VLOOKUP(H2339,'15 лет'!$S$5:$T$79,2),IF((C2339=16),VLOOKUP(H2339,'16 лет'!$S$5:$T$79,2),IF((C2339=17),VLOOKUP(H2339,'17 лет'!$S$5:$T$79,2))))))))))))</f>
        <v>0</v>
      </c>
      <c r="J2339" s="28"/>
      <c r="K2339" s="17">
        <f>IF((C2339&lt;=7),VLOOKUP(J2339,'7 лет'!$S$5:$T$79,2),IF((C2339=8),VLOOKUP(J2339,'8 лет'!$S$5:$T$79,2),IF((C2339=9),VLOOKUP(J2339,'9 лет'!$S$5:$T$79,2),IF((C2339=10),VLOOKUP(J2339,'10 лет'!$S$5:$T$79,2),IF((C2339=11),VLOOKUP(J2339,'11 лет'!$S$5:$T$79,2),IF((C2339=12),VLOOKUP(J2339,'12 лет'!$U$5:$V$79,2),IF((C2339=13),VLOOKUP(J2339,'13 лет'!$U$5:$V$79,2),IF((C2339=14),VLOOKUP(J2339,'14 лет'!$U$5:$V$79,2),IF(C2339&gt;=15,"0")))))))))</f>
        <v>0</v>
      </c>
      <c r="L2339" s="28"/>
      <c r="M2339" s="17" t="str">
        <f>IF((C2339=12),VLOOKUP(L2339,'12 лет'!$W$5:$X$85,2),IF((C2339=13),VLOOKUP(L2339,'13 лет'!$W$5:$X$84,2),IF((C2339=14),VLOOKUP(L2339,'14 лет'!$W$5:$X$82,2),IF((C2339=15),VLOOKUP(L2339,'15 лет'!$U$5:$V$82,2),IF((C2339=16),VLOOKUP(L2339,'16 лет'!$U$5:$V$78,2),IF((C2339=17),VLOOKUP(L2339,'17 лет'!$U$5:$V$78,2),IF(C2339&lt;12,"0")))))))</f>
        <v>0</v>
      </c>
      <c r="N2339" s="28"/>
      <c r="O2339" s="17" t="str">
        <f>IF((C2339=15),VLOOKUP(N2339,'15 лет'!$W$5:$X$115,2),IF((C2339=16),VLOOKUP(N2339,'16 лет'!$W$5:$X$113,2),IF((C2339=17),VLOOKUP(N2339,'17 лет'!$W$5:$X$113,2),IF(C2339&lt;15,"0"))))</f>
        <v>0</v>
      </c>
      <c r="P2339" s="11"/>
      <c r="Q2339" s="17">
        <f>IF((C2339&lt;=7),VLOOKUP(P2339,'7 лет'!$U$5:$V$79,2),IF((C2339=8),VLOOKUP(P2339,'8 лет'!$U$5:$V$79,2),IF((C2339=9),VLOOKUP(P2339,'9 лет'!$U$5:$V$79,2),IF((C2339=10),VLOOKUP(P2339,'10 лет'!$U$5:$V$79,2),IF((C2339=11),VLOOKUP(P2339,'11 лет'!$U$5:$V$79,2),IF((C2339=12),VLOOKUP(P2339,'12 лет'!$Y$5:$Z$79,2),IF((C2339=13),VLOOKUP(P2339,'13 лет'!$Y$5:$Z$79,2),IF((C2339=14),VLOOKUP(P2339,'14 лет'!$Y$5:$Z$79,2),IF((C2339=15),VLOOKUP(P2339,'15 лет'!$Y$5:$Z$79,2),IF((C2339=16),VLOOKUP(P2339,'16 лет'!$Y$5:$Z$79,2),IF((C2339=17),VLOOKUP(P2339,'17 лет'!$Y$5:$Z$79,2))))))))))))</f>
        <v>35</v>
      </c>
      <c r="R2339" s="28"/>
      <c r="S2339" s="17">
        <f>IF((C2339&lt;=7),VLOOKUP(R2339,'7 лет'!$W$5:$X$79,2),IF((C2339=8),VLOOKUP(R2339,'8 лет'!$W$5:$X$79,2),IF((C2339=9),VLOOKUP(R2339,'9 лет'!$W$5:$X$79,2),IF((C2339=10),VLOOKUP(R2339,'10 лет'!$W$5:$X$79,2),IF((C2339=11),VLOOKUP(R2339,'11 лет'!$W$5:$X$79,2),IF((C2339=12),VLOOKUP(R2339,'12 лет'!$AA$5:$AB$79,2),IF((C2339=13),VLOOKUP(R2339,'13 лет'!$AA$5:$AB$79,2),IF((C2339=14),VLOOKUP(R2339,'14 лет'!$AA$5:$AB$79,2),IF((C2339=15),VLOOKUP(R2339,'15 лет'!$AA$5:$AB$79,2),IF((C2339=16),VLOOKUP(R2339,'16 лет'!$AA$5:$AB$79,2),IF((C2339=17),VLOOKUP(R2339,'17 лет'!$AA$5:$AB$79,2))))))))))))</f>
        <v>0</v>
      </c>
      <c r="T2339" s="35">
        <f t="shared" si="111"/>
        <v>35</v>
      </c>
      <c r="U2339" s="4">
        <f>'Личное первенство девушки'!U345</f>
        <v>7</v>
      </c>
      <c r="V2339" s="120"/>
      <c r="W2339" s="111"/>
      <c r="X2339" t="str">
        <f>P2324</f>
        <v>Субъект РФ 56</v>
      </c>
    </row>
    <row r="2340" spans="1:24" ht="18.75">
      <c r="A2340" s="28">
        <v>4</v>
      </c>
      <c r="B2340" s="80"/>
      <c r="C2340" s="28"/>
      <c r="D2340" s="28"/>
      <c r="E2340" s="17">
        <f>IF((C2340&lt;=7),VLOOKUP(D2340,'7 лет'!$M$5:$N$78,2),IF((C2340=8),VLOOKUP(D2340,'8 лет'!$M$5:$N$78,2),IF((C2340=9),VLOOKUP(D2340,'9 лет'!$M$5:$N$78,2),IF((C2340=10),VLOOKUP(D2340,'10 лет'!$M$5:$N$78,2),IF((C2340=11),VLOOKUP(D2340,'11 лет'!$M$5:$N$78,2),IF((C2340=12),VLOOKUP(D2340,'12 лет'!$O$5:$P$78,2),IF((C2340=13),VLOOKUP(D2340,'13 лет'!$O$5:$P$78,2),IF((C2340=14),VLOOKUP(D2340,'14 лет'!$O$5:$P$78,2),IF((C2340=15),VLOOKUP(D2340,'15 лет'!$O$5:$P$78,2),IF((C2340=16),VLOOKUP(D2340,'16 лет'!$O$5:$P$78,2),IF((C2340=17),VLOOKUP(D2340,'17 лет'!$O$5:$P$78,2))))))))))))</f>
        <v>0</v>
      </c>
      <c r="F2340" s="28"/>
      <c r="G2340" s="17">
        <f>IF((C2340&lt;=7),VLOOKUP(F2340,'7 лет'!$O$5:$P$79,2),IF((C2340=8),VLOOKUP(F2340,'8 лет'!$O$5:$P$79,2),IF((C2340=9),VLOOKUP(F2340,'9 лет'!$O$5:$P$79,2),IF((C2340=10),VLOOKUP(F2340,'10 лет'!$O$5:$P$79,2),IF((C2340=11),VLOOKUP(F2340,'11 лет'!$O$5:$P$79,2),IF((C2340=12),VLOOKUP(F2340,'12 лет'!$Q$5:$R$79,2),IF((C2340=13),VLOOKUP(F2340,'13 лет'!$Q$5:$R$79,2),IF((C2340=14),VLOOKUP(F2340,'14 лет'!$Q$5:$R$79,2),IF((C2340=15),VLOOKUP(F2340,'15 лет'!$Q$5:$R$79,2),IF((C2340=16),VLOOKUP(F2340,'16 лет'!$Q$5:$R$79,2),IF((C2340=17),VLOOKUP(F2340,'17 лет'!$Q$5:$R$79,2))))))))))))</f>
        <v>0</v>
      </c>
      <c r="H2340" s="28"/>
      <c r="I2340" s="17">
        <f>IF((C2340&lt;=7),VLOOKUP(H2340,'7 лет'!$Q$5:$R$79,2),IF((C2340=8),VLOOKUP(H2340,'8 лет'!$Q$5:$R$79,2),IF((C2340=9),VLOOKUP(H2340,'9 лет'!$Q$5:$R$79,2),IF((C2340=10),VLOOKUP(H2340,'10 лет'!$Q$5:$R$79,2),IF((C2340=11),VLOOKUP(H2340,'11 лет'!$Q$5:$R$79,2),IF((C2340=12),VLOOKUP(H2340,'12 лет'!$S$5:$T$79,2),IF((C2340=13),VLOOKUP(H2340,'13 лет'!$S$5:$T$79,2),IF((C2340=14),VLOOKUP(H2340,'14 лет'!$S$5:$T$79,2),IF((C2340=15),VLOOKUP(H2340,'15 лет'!$S$5:$T$79,2),IF((C2340=16),VLOOKUP(H2340,'16 лет'!$S$5:$T$79,2),IF((C2340=17),VLOOKUP(H2340,'17 лет'!$S$5:$T$79,2))))))))))))</f>
        <v>0</v>
      </c>
      <c r="J2340" s="28"/>
      <c r="K2340" s="17">
        <f>IF((C2340&lt;=7),VLOOKUP(J2340,'7 лет'!$S$5:$T$79,2),IF((C2340=8),VLOOKUP(J2340,'8 лет'!$S$5:$T$79,2),IF((C2340=9),VLOOKUP(J2340,'9 лет'!$S$5:$T$79,2),IF((C2340=10),VLOOKUP(J2340,'10 лет'!$S$5:$T$79,2),IF((C2340=11),VLOOKUP(J2340,'11 лет'!$S$5:$T$79,2),IF((C2340=12),VLOOKUP(J2340,'12 лет'!$U$5:$V$79,2),IF((C2340=13),VLOOKUP(J2340,'13 лет'!$U$5:$V$79,2),IF((C2340=14),VLOOKUP(J2340,'14 лет'!$U$5:$V$79,2),IF(C2340&gt;=15,"0")))))))))</f>
        <v>0</v>
      </c>
      <c r="L2340" s="28"/>
      <c r="M2340" s="17" t="str">
        <f>IF((C2340=12),VLOOKUP(L2340,'12 лет'!$W$5:$X$85,2),IF((C2340=13),VLOOKUP(L2340,'13 лет'!$W$5:$X$84,2),IF((C2340=14),VLOOKUP(L2340,'14 лет'!$W$5:$X$82,2),IF((C2340=15),VLOOKUP(L2340,'15 лет'!$U$5:$V$82,2),IF((C2340=16),VLOOKUP(L2340,'16 лет'!$U$5:$V$78,2),IF((C2340=17),VLOOKUP(L2340,'17 лет'!$U$5:$V$78,2),IF(C2340&lt;12,"0")))))))</f>
        <v>0</v>
      </c>
      <c r="N2340" s="28"/>
      <c r="O2340" s="17" t="str">
        <f>IF((C2340=15),VLOOKUP(N2340,'15 лет'!$W$5:$X$115,2),IF((C2340=16),VLOOKUP(N2340,'16 лет'!$W$5:$X$113,2),IF((C2340=17),VLOOKUP(N2340,'17 лет'!$W$5:$X$113,2),IF(C2340&lt;15,"0"))))</f>
        <v>0</v>
      </c>
      <c r="P2340" s="11"/>
      <c r="Q2340" s="17">
        <f>IF((C2340&lt;=7),VLOOKUP(P2340,'7 лет'!$U$5:$V$79,2),IF((C2340=8),VLOOKUP(P2340,'8 лет'!$U$5:$V$79,2),IF((C2340=9),VLOOKUP(P2340,'9 лет'!$U$5:$V$79,2),IF((C2340=10),VLOOKUP(P2340,'10 лет'!$U$5:$V$79,2),IF((C2340=11),VLOOKUP(P2340,'11 лет'!$U$5:$V$79,2),IF((C2340=12),VLOOKUP(P2340,'12 лет'!$Y$5:$Z$79,2),IF((C2340=13),VLOOKUP(P2340,'13 лет'!$Y$5:$Z$79,2),IF((C2340=14),VLOOKUP(P2340,'14 лет'!$Y$5:$Z$79,2),IF((C2340=15),VLOOKUP(P2340,'15 лет'!$Y$5:$Z$79,2),IF((C2340=16),VLOOKUP(P2340,'16 лет'!$Y$5:$Z$79,2),IF((C2340=17),VLOOKUP(P2340,'17 лет'!$Y$5:$Z$79,2))))))))))))</f>
        <v>35</v>
      </c>
      <c r="R2340" s="28"/>
      <c r="S2340" s="17">
        <f>IF((C2340&lt;=7),VLOOKUP(R2340,'7 лет'!$W$5:$X$79,2),IF((C2340=8),VLOOKUP(R2340,'8 лет'!$W$5:$X$79,2),IF((C2340=9),VLOOKUP(R2340,'9 лет'!$W$5:$X$79,2),IF((C2340=10),VLOOKUP(R2340,'10 лет'!$W$5:$X$79,2),IF((C2340=11),VLOOKUP(R2340,'11 лет'!$W$5:$X$79,2),IF((C2340=12),VLOOKUP(R2340,'12 лет'!$AA$5:$AB$79,2),IF((C2340=13),VLOOKUP(R2340,'13 лет'!$AA$5:$AB$79,2),IF((C2340=14),VLOOKUP(R2340,'14 лет'!$AA$5:$AB$79,2),IF((C2340=15),VLOOKUP(R2340,'15 лет'!$AA$5:$AB$79,2),IF((C2340=16),VLOOKUP(R2340,'16 лет'!$AA$5:$AB$79,2),IF((C2340=17),VLOOKUP(R2340,'17 лет'!$AA$5:$AB$79,2))))))))))))</f>
        <v>0</v>
      </c>
      <c r="T2340" s="35">
        <f t="shared" si="111"/>
        <v>35</v>
      </c>
      <c r="U2340" s="4">
        <f>'Личное первенство девушки'!U346</f>
        <v>7</v>
      </c>
      <c r="V2340" s="120"/>
      <c r="W2340" s="111"/>
      <c r="X2340" t="str">
        <f>P2324</f>
        <v>Субъект РФ 56</v>
      </c>
    </row>
    <row r="2341" spans="1:24" ht="18.75">
      <c r="A2341" s="28">
        <v>5</v>
      </c>
      <c r="B2341" s="84"/>
      <c r="C2341" s="30"/>
      <c r="D2341" s="14"/>
      <c r="E2341" s="17">
        <f>IF((C2341&lt;=7),VLOOKUP(D2341,'7 лет'!$M$5:$N$78,2),IF((C2341=8),VLOOKUP(D2341,'8 лет'!$M$5:$N$78,2),IF((C2341=9),VLOOKUP(D2341,'9 лет'!$M$5:$N$78,2),IF((C2341=10),VLOOKUP(D2341,'10 лет'!$M$5:$N$78,2),IF((C2341=11),VLOOKUP(D2341,'11 лет'!$M$5:$N$78,2),IF((C2341=12),VLOOKUP(D2341,'12 лет'!$O$5:$P$78,2),IF((C2341=13),VLOOKUP(D2341,'13 лет'!$O$5:$P$78,2),IF((C2341=14),VLOOKUP(D2341,'14 лет'!$O$5:$P$78,2),IF((C2341=15),VLOOKUP(D2341,'15 лет'!$O$5:$P$78,2),IF((C2341=16),VLOOKUP(D2341,'16 лет'!$O$5:$P$78,2),IF((C2341=17),VLOOKUP(D2341,'17 лет'!$O$5:$P$78,2))))))))))))</f>
        <v>0</v>
      </c>
      <c r="F2341" s="14"/>
      <c r="G2341" s="17">
        <f>IF((C2341&lt;=7),VLOOKUP(F2341,'7 лет'!$O$5:$P$79,2),IF((C2341=8),VLOOKUP(F2341,'8 лет'!$O$5:$P$79,2),IF((C2341=9),VLOOKUP(F2341,'9 лет'!$O$5:$P$79,2),IF((C2341=10),VLOOKUP(F2341,'10 лет'!$O$5:$P$79,2),IF((C2341=11),VLOOKUP(F2341,'11 лет'!$O$5:$P$79,2),IF((C2341=12),VLOOKUP(F2341,'12 лет'!$Q$5:$R$79,2),IF((C2341=13),VLOOKUP(F2341,'13 лет'!$Q$5:$R$79,2),IF((C2341=14),VLOOKUP(F2341,'14 лет'!$Q$5:$R$79,2),IF((C2341=15),VLOOKUP(F2341,'15 лет'!$Q$5:$R$79,2),IF((C2341=16),VLOOKUP(F2341,'16 лет'!$Q$5:$R$79,2),IF((C2341=17),VLOOKUP(F2341,'17 лет'!$Q$5:$R$79,2))))))))))))</f>
        <v>0</v>
      </c>
      <c r="H2341" s="14"/>
      <c r="I2341" s="17">
        <f>IF((C2341&lt;=7),VLOOKUP(H2341,'7 лет'!$Q$5:$R$79,2),IF((C2341=8),VLOOKUP(H2341,'8 лет'!$Q$5:$R$79,2),IF((C2341=9),VLOOKUP(H2341,'9 лет'!$Q$5:$R$79,2),IF((C2341=10),VLOOKUP(H2341,'10 лет'!$Q$5:$R$79,2),IF((C2341=11),VLOOKUP(H2341,'11 лет'!$Q$5:$R$79,2),IF((C2341=12),VLOOKUP(H2341,'12 лет'!$S$5:$T$79,2),IF((C2341=13),VLOOKUP(H2341,'13 лет'!$S$5:$T$79,2),IF((C2341=14),VLOOKUP(H2341,'14 лет'!$S$5:$T$79,2),IF((C2341=15),VLOOKUP(H2341,'15 лет'!$S$5:$T$79,2),IF((C2341=16),VLOOKUP(H2341,'16 лет'!$S$5:$T$79,2),IF((C2341=17),VLOOKUP(H2341,'17 лет'!$S$5:$T$79,2))))))))))))</f>
        <v>0</v>
      </c>
      <c r="J2341" s="14"/>
      <c r="K2341" s="17">
        <f>IF((C2341&lt;=7),VLOOKUP(J2341,'7 лет'!$S$5:$T$79,2),IF((C2341=8),VLOOKUP(J2341,'8 лет'!$S$5:$T$79,2),IF((C2341=9),VLOOKUP(J2341,'9 лет'!$S$5:$T$79,2),IF((C2341=10),VLOOKUP(J2341,'10 лет'!$S$5:$T$79,2),IF((C2341=11),VLOOKUP(J2341,'11 лет'!$S$5:$T$79,2),IF((C2341=12),VLOOKUP(J2341,'12 лет'!$U$5:$V$79,2),IF((C2341=13),VLOOKUP(J2341,'13 лет'!$U$5:$V$79,2),IF((C2341=14),VLOOKUP(J2341,'14 лет'!$U$5:$V$79,2),IF(C2341&gt;=15,"0")))))))))</f>
        <v>0</v>
      </c>
      <c r="L2341" s="28"/>
      <c r="M2341" s="17" t="str">
        <f>IF((C2341=12),VLOOKUP(L2341,'12 лет'!$W$5:$X$85,2),IF((C2341=13),VLOOKUP(L2341,'13 лет'!$W$5:$X$84,2),IF((C2341=14),VLOOKUP(L2341,'14 лет'!$W$5:$X$82,2),IF((C2341=15),VLOOKUP(L2341,'15 лет'!$U$5:$V$82,2),IF((C2341=16),VLOOKUP(L2341,'16 лет'!$U$5:$V$78,2),IF((C2341=17),VLOOKUP(L2341,'17 лет'!$U$5:$V$78,2),IF(C2341&lt;12,"0")))))))</f>
        <v>0</v>
      </c>
      <c r="N2341" s="14"/>
      <c r="O2341" s="17" t="str">
        <f>IF((C2341=15),VLOOKUP(N2341,'15 лет'!$W$5:$X$115,2),IF((C2341=16),VLOOKUP(N2341,'16 лет'!$W$5:$X$113,2),IF((C2341=17),VLOOKUP(N2341,'17 лет'!$W$5:$X$113,2),IF(C2341&lt;15,"0"))))</f>
        <v>0</v>
      </c>
      <c r="P2341" s="14"/>
      <c r="Q2341" s="17">
        <f>IF((C2341&lt;=7),VLOOKUP(P2341,'7 лет'!$U$5:$V$79,2),IF((C2341=8),VLOOKUP(P2341,'8 лет'!$U$5:$V$79,2),IF((C2341=9),VLOOKUP(P2341,'9 лет'!$U$5:$V$79,2),IF((C2341=10),VLOOKUP(P2341,'10 лет'!$U$5:$V$79,2),IF((C2341=11),VLOOKUP(P2341,'11 лет'!$U$5:$V$79,2),IF((C2341=12),VLOOKUP(P2341,'12 лет'!$Y$5:$Z$79,2),IF((C2341=13),VLOOKUP(P2341,'13 лет'!$Y$5:$Z$79,2),IF((C2341=14),VLOOKUP(P2341,'14 лет'!$Y$5:$Z$79,2),IF((C2341=15),VLOOKUP(P2341,'15 лет'!$Y$5:$Z$79,2),IF((C2341=16),VLOOKUP(P2341,'16 лет'!$Y$5:$Z$79,2),IF((C2341=17),VLOOKUP(P2341,'17 лет'!$Y$5:$Z$79,2))))))))))))</f>
        <v>35</v>
      </c>
      <c r="R2341" s="14"/>
      <c r="S2341" s="17">
        <f>IF((C2341&lt;=7),VLOOKUP(R2341,'7 лет'!$W$5:$X$79,2),IF((C2341=8),VLOOKUP(R2341,'8 лет'!$W$5:$X$79,2),IF((C2341=9),VLOOKUP(R2341,'9 лет'!$W$5:$X$79,2),IF((C2341=10),VLOOKUP(R2341,'10 лет'!$W$5:$X$79,2),IF((C2341=11),VLOOKUP(R2341,'11 лет'!$W$5:$X$79,2),IF((C2341=12),VLOOKUP(R2341,'12 лет'!$AA$5:$AB$79,2),IF((C2341=13),VLOOKUP(R2341,'13 лет'!$AA$5:$AB$79,2),IF((C2341=14),VLOOKUP(R2341,'14 лет'!$AA$5:$AB$79,2),IF((C2341=15),VLOOKUP(R2341,'15 лет'!$AA$5:$AB$79,2),IF((C2341=16),VLOOKUP(R2341,'16 лет'!$AA$5:$AB$79,2),IF((C2341=17),VLOOKUP(R2341,'17 лет'!$AA$5:$AB$79,2))))))))))))</f>
        <v>0</v>
      </c>
      <c r="T2341" s="35">
        <f t="shared" si="111"/>
        <v>35</v>
      </c>
      <c r="U2341" s="4">
        <f>'Личное первенство девушки'!U347</f>
        <v>7</v>
      </c>
      <c r="V2341" s="120"/>
      <c r="W2341" s="111"/>
      <c r="X2341" t="str">
        <f>P2324</f>
        <v>Субъект РФ 56</v>
      </c>
    </row>
    <row r="2342" spans="1:24" ht="18.75">
      <c r="A2342" s="28">
        <v>6</v>
      </c>
      <c r="B2342" s="84"/>
      <c r="C2342" s="30"/>
      <c r="D2342" s="14"/>
      <c r="E2342" s="17">
        <f>IF((C2342&lt;=7),VLOOKUP(D2342,'7 лет'!$M$5:$N$78,2),IF((C2342=8),VLOOKUP(D2342,'8 лет'!$M$5:$N$78,2),IF((C2342=9),VLOOKUP(D2342,'9 лет'!$M$5:$N$78,2),IF((C2342=10),VLOOKUP(D2342,'10 лет'!$M$5:$N$78,2),IF((C2342=11),VLOOKUP(D2342,'11 лет'!$M$5:$N$78,2),IF((C2342=12),VLOOKUP(D2342,'12 лет'!$O$5:$P$78,2),IF((C2342=13),VLOOKUP(D2342,'13 лет'!$O$5:$P$78,2),IF((C2342=14),VLOOKUP(D2342,'14 лет'!$O$5:$P$78,2),IF((C2342=15),VLOOKUP(D2342,'15 лет'!$O$5:$P$78,2),IF((C2342=16),VLOOKUP(D2342,'16 лет'!$O$5:$P$78,2),IF((C2342=17),VLOOKUP(D2342,'17 лет'!$O$5:$P$78,2))))))))))))</f>
        <v>0</v>
      </c>
      <c r="F2342" s="14"/>
      <c r="G2342" s="17">
        <f>IF((C2342&lt;=7),VLOOKUP(F2342,'7 лет'!$O$5:$P$79,2),IF((C2342=8),VLOOKUP(F2342,'8 лет'!$O$5:$P$79,2),IF((C2342=9),VLOOKUP(F2342,'9 лет'!$O$5:$P$79,2),IF((C2342=10),VLOOKUP(F2342,'10 лет'!$O$5:$P$79,2),IF((C2342=11),VLOOKUP(F2342,'11 лет'!$O$5:$P$79,2),IF((C2342=12),VLOOKUP(F2342,'12 лет'!$Q$5:$R$79,2),IF((C2342=13),VLOOKUP(F2342,'13 лет'!$Q$5:$R$79,2),IF((C2342=14),VLOOKUP(F2342,'14 лет'!$Q$5:$R$79,2),IF((C2342=15),VLOOKUP(F2342,'15 лет'!$Q$5:$R$79,2),IF((C2342=16),VLOOKUP(F2342,'16 лет'!$Q$5:$R$79,2),IF((C2342=17),VLOOKUP(F2342,'17 лет'!$Q$5:$R$79,2))))))))))))</f>
        <v>0</v>
      </c>
      <c r="H2342" s="14"/>
      <c r="I2342" s="17">
        <f>IF((C2342&lt;=7),VLOOKUP(H2342,'7 лет'!$Q$5:$R$79,2),IF((C2342=8),VLOOKUP(H2342,'8 лет'!$Q$5:$R$79,2),IF((C2342=9),VLOOKUP(H2342,'9 лет'!$Q$5:$R$79,2),IF((C2342=10),VLOOKUP(H2342,'10 лет'!$Q$5:$R$79,2),IF((C2342=11),VLOOKUP(H2342,'11 лет'!$Q$5:$R$79,2),IF((C2342=12),VLOOKUP(H2342,'12 лет'!$S$5:$T$79,2),IF((C2342=13),VLOOKUP(H2342,'13 лет'!$S$5:$T$79,2),IF((C2342=14),VLOOKUP(H2342,'14 лет'!$S$5:$T$79,2),IF((C2342=15),VLOOKUP(H2342,'15 лет'!$S$5:$T$79,2),IF((C2342=16),VLOOKUP(H2342,'16 лет'!$S$5:$T$79,2),IF((C2342=17),VLOOKUP(H2342,'17 лет'!$S$5:$T$79,2))))))))))))</f>
        <v>0</v>
      </c>
      <c r="J2342" s="14"/>
      <c r="K2342" s="17">
        <f>IF((C2342&lt;=7),VLOOKUP(J2342,'7 лет'!$S$5:$T$79,2),IF((C2342=8),VLOOKUP(J2342,'8 лет'!$S$5:$T$79,2),IF((C2342=9),VLOOKUP(J2342,'9 лет'!$S$5:$T$79,2),IF((C2342=10),VLOOKUP(J2342,'10 лет'!$S$5:$T$79,2),IF((C2342=11),VLOOKUP(J2342,'11 лет'!$S$5:$T$79,2),IF((C2342=12),VLOOKUP(J2342,'12 лет'!$U$5:$V$79,2),IF((C2342=13),VLOOKUP(J2342,'13 лет'!$U$5:$V$79,2),IF((C2342=14),VLOOKUP(J2342,'14 лет'!$U$5:$V$79,2),IF(C2342&gt;=15,"0")))))))))</f>
        <v>0</v>
      </c>
      <c r="L2342" s="28"/>
      <c r="M2342" s="17" t="str">
        <f>IF((C2342=12),VLOOKUP(L2342,'12 лет'!$W$5:$X$85,2),IF((C2342=13),VLOOKUP(L2342,'13 лет'!$W$5:$X$84,2),IF((C2342=14),VLOOKUP(L2342,'14 лет'!$W$5:$X$82,2),IF((C2342=15),VLOOKUP(L2342,'15 лет'!$U$5:$V$82,2),IF((C2342=16),VLOOKUP(L2342,'16 лет'!$U$5:$V$78,2),IF((C2342=17),VLOOKUP(L2342,'17 лет'!$U$5:$V$78,2),IF(C2342&lt;12,"0")))))))</f>
        <v>0</v>
      </c>
      <c r="N2342" s="14"/>
      <c r="O2342" s="17" t="str">
        <f>IF((C2342=15),VLOOKUP(N2342,'15 лет'!$W$5:$X$115,2),IF((C2342=16),VLOOKUP(N2342,'16 лет'!$W$5:$X$113,2),IF((C2342=17),VLOOKUP(N2342,'17 лет'!$W$5:$X$113,2),IF(C2342&lt;15,"0"))))</f>
        <v>0</v>
      </c>
      <c r="P2342" s="14"/>
      <c r="Q2342" s="17">
        <f>IF((C2342&lt;=7),VLOOKUP(P2342,'7 лет'!$U$5:$V$79,2),IF((C2342=8),VLOOKUP(P2342,'8 лет'!$U$5:$V$79,2),IF((C2342=9),VLOOKUP(P2342,'9 лет'!$U$5:$V$79,2),IF((C2342=10),VLOOKUP(P2342,'10 лет'!$U$5:$V$79,2),IF((C2342=11),VLOOKUP(P2342,'11 лет'!$U$5:$V$79,2),IF((C2342=12),VLOOKUP(P2342,'12 лет'!$Y$5:$Z$79,2),IF((C2342=13),VLOOKUP(P2342,'13 лет'!$Y$5:$Z$79,2),IF((C2342=14),VLOOKUP(P2342,'14 лет'!$Y$5:$Z$79,2),IF((C2342=15),VLOOKUP(P2342,'15 лет'!$Y$5:$Z$79,2),IF((C2342=16),VLOOKUP(P2342,'16 лет'!$Y$5:$Z$79,2),IF((C2342=17),VLOOKUP(P2342,'17 лет'!$Y$5:$Z$79,2))))))))))))</f>
        <v>35</v>
      </c>
      <c r="R2342" s="14"/>
      <c r="S2342" s="17">
        <f>IF((C2342&lt;=7),VLOOKUP(R2342,'7 лет'!$W$5:$X$79,2),IF((C2342=8),VLOOKUP(R2342,'8 лет'!$W$5:$X$79,2),IF((C2342=9),VLOOKUP(R2342,'9 лет'!$W$5:$X$79,2),IF((C2342=10),VLOOKUP(R2342,'10 лет'!$W$5:$X$79,2),IF((C2342=11),VLOOKUP(R2342,'11 лет'!$W$5:$X$79,2),IF((C2342=12),VLOOKUP(R2342,'12 лет'!$AA$5:$AB$79,2),IF((C2342=13),VLOOKUP(R2342,'13 лет'!$AA$5:$AB$79,2),IF((C2342=14),VLOOKUP(R2342,'14 лет'!$AA$5:$AB$79,2),IF((C2342=15),VLOOKUP(R2342,'15 лет'!$AA$5:$AB$79,2),IF((C2342=16),VLOOKUP(R2342,'16 лет'!$AA$5:$AB$79,2),IF((C2342=17),VLOOKUP(R2342,'17 лет'!$AA$5:$AB$79,2))))))))))))</f>
        <v>0</v>
      </c>
      <c r="T2342" s="35">
        <f t="shared" si="111"/>
        <v>35</v>
      </c>
      <c r="U2342" s="4">
        <f>'Личное первенство девушки'!U348</f>
        <v>7</v>
      </c>
      <c r="V2342" s="120"/>
      <c r="W2342" s="111"/>
      <c r="X2342" t="str">
        <f>P2324</f>
        <v>Субъект РФ 56</v>
      </c>
    </row>
    <row r="2343" spans="1:24" ht="18.75">
      <c r="A2343" s="122"/>
      <c r="B2343" s="123"/>
      <c r="C2343" s="123"/>
      <c r="D2343" s="123"/>
      <c r="E2343" s="123"/>
      <c r="F2343" s="123"/>
      <c r="G2343" s="123"/>
      <c r="H2343" s="123"/>
      <c r="I2343" s="123"/>
      <c r="J2343" s="123"/>
      <c r="K2343" s="123"/>
      <c r="L2343" s="123"/>
      <c r="M2343" s="123"/>
      <c r="N2343" s="123"/>
      <c r="O2343" s="123"/>
      <c r="P2343" s="128" t="s">
        <v>293</v>
      </c>
      <c r="Q2343" s="128"/>
      <c r="R2343" s="128"/>
      <c r="S2343" s="129"/>
      <c r="T2343" s="124">
        <f ca="1">SUMPRODUCT(LARGE($T$2337:$T$2342,ROW(INDIRECT("T1:T"&amp;Z17))))</f>
        <v>175</v>
      </c>
      <c r="U2343" s="125"/>
      <c r="V2343" s="120"/>
      <c r="W2343" s="111"/>
    </row>
    <row r="2344" spans="1:24" ht="30" customHeight="1">
      <c r="A2344" s="131"/>
      <c r="B2344" s="132"/>
      <c r="C2344" s="132"/>
      <c r="D2344" s="132"/>
      <c r="E2344" s="132"/>
      <c r="F2344" s="132"/>
      <c r="G2344" s="132"/>
      <c r="H2344" s="132"/>
      <c r="I2344" s="132"/>
      <c r="J2344" s="132"/>
      <c r="K2344" s="132"/>
      <c r="L2344" s="132"/>
      <c r="M2344" s="132"/>
      <c r="N2344" s="132"/>
      <c r="O2344" s="132"/>
      <c r="P2344" s="126" t="s">
        <v>294</v>
      </c>
      <c r="Q2344" s="126"/>
      <c r="R2344" s="126"/>
      <c r="S2344" s="126"/>
      <c r="T2344" s="133">
        <f ca="1">SUM(T2335+T2343)</f>
        <v>425</v>
      </c>
      <c r="U2344" s="134"/>
      <c r="V2344" s="121"/>
      <c r="W2344" s="112"/>
    </row>
    <row r="2345" spans="1:24">
      <c r="A2345" s="15"/>
      <c r="B2345" s="15"/>
      <c r="C2345" s="15"/>
      <c r="D2345" s="15"/>
      <c r="E2345" s="15"/>
      <c r="F2345" s="15"/>
      <c r="G2345" s="15"/>
      <c r="H2345" s="15"/>
      <c r="I2345" s="15"/>
      <c r="J2345" s="15"/>
      <c r="K2345" s="15"/>
      <c r="L2345" s="15"/>
      <c r="M2345" s="15"/>
      <c r="N2345" s="15"/>
      <c r="O2345" s="15"/>
      <c r="P2345" s="15"/>
      <c r="Q2345" s="15"/>
      <c r="R2345" s="15"/>
      <c r="S2345" s="15"/>
      <c r="T2345" s="15"/>
    </row>
    <row r="2346" spans="1:24">
      <c r="A2346" s="16"/>
      <c r="C2346" s="16"/>
      <c r="D2346" s="16"/>
      <c r="E2346" s="16"/>
      <c r="F2346" s="16"/>
      <c r="G2346" s="16"/>
      <c r="H2346" s="16"/>
      <c r="I2346" s="16"/>
      <c r="J2346" s="16"/>
      <c r="K2346" s="15"/>
      <c r="L2346" s="15"/>
      <c r="M2346" s="16"/>
      <c r="N2346" s="16"/>
      <c r="O2346" s="16"/>
      <c r="P2346" s="16"/>
      <c r="Q2346" s="16"/>
      <c r="R2346" s="16"/>
      <c r="S2346" s="16"/>
      <c r="T2346" s="16"/>
    </row>
    <row r="2347" spans="1:24">
      <c r="A2347" s="16"/>
      <c r="C2347" s="16"/>
      <c r="D2347" s="16"/>
      <c r="E2347" s="16"/>
      <c r="F2347" s="16"/>
      <c r="G2347" s="16"/>
      <c r="H2347" s="16"/>
      <c r="I2347" s="16"/>
      <c r="J2347" s="16"/>
      <c r="K2347" s="15"/>
      <c r="L2347" s="15"/>
      <c r="M2347" s="16"/>
      <c r="N2347" s="16"/>
      <c r="O2347" s="16"/>
      <c r="P2347" s="16"/>
      <c r="Q2347" s="16"/>
      <c r="R2347" s="16"/>
      <c r="S2347" s="16"/>
      <c r="T2347" s="16"/>
    </row>
    <row r="2348" spans="1:24" ht="16.5">
      <c r="A2348" s="15"/>
      <c r="B2348" s="81" t="s">
        <v>181</v>
      </c>
      <c r="C2348" s="15"/>
      <c r="D2348" s="15"/>
      <c r="E2348" s="15"/>
      <c r="F2348" s="15"/>
      <c r="G2348" s="15"/>
      <c r="H2348" s="15"/>
      <c r="I2348" s="15"/>
      <c r="J2348" s="15"/>
      <c r="K2348" s="15"/>
      <c r="L2348" s="15"/>
      <c r="M2348" s="15"/>
      <c r="N2348" s="15"/>
      <c r="O2348" s="15"/>
      <c r="P2348" s="15"/>
      <c r="Q2348" s="15"/>
      <c r="R2348" s="15"/>
      <c r="S2348" s="15"/>
      <c r="T2348" s="15"/>
    </row>
    <row r="2349" spans="1:24">
      <c r="A2349" s="15"/>
      <c r="B2349" s="16"/>
      <c r="C2349" s="16"/>
      <c r="D2349" s="15"/>
      <c r="E2349" s="15"/>
      <c r="F2349" s="15"/>
      <c r="G2349" s="15"/>
      <c r="H2349" s="15"/>
      <c r="I2349" s="15"/>
      <c r="J2349" s="15"/>
      <c r="K2349" s="15"/>
      <c r="L2349" s="15"/>
      <c r="M2349" s="15"/>
      <c r="N2349" s="15"/>
      <c r="O2349" s="15"/>
      <c r="P2349" s="15"/>
      <c r="Q2349" s="15"/>
      <c r="R2349" s="15"/>
      <c r="S2349" s="15"/>
      <c r="T2349" s="15"/>
    </row>
    <row r="2350" spans="1:24">
      <c r="A2350" s="15"/>
      <c r="B2350" s="15"/>
      <c r="C2350" s="16"/>
      <c r="D2350" s="15"/>
      <c r="E2350" s="15"/>
      <c r="F2350" s="15"/>
      <c r="G2350" s="15"/>
      <c r="H2350" s="15"/>
      <c r="I2350" s="15"/>
      <c r="J2350" s="15"/>
      <c r="K2350" s="15"/>
      <c r="L2350" s="15"/>
      <c r="M2350" s="15"/>
      <c r="N2350" s="15"/>
      <c r="O2350" s="15"/>
      <c r="P2350" s="15"/>
      <c r="Q2350" s="15"/>
      <c r="R2350" s="15"/>
      <c r="S2350" s="15"/>
      <c r="T2350" s="15"/>
    </row>
    <row r="2351" spans="1:24" ht="16.5">
      <c r="A2351" s="15"/>
      <c r="B2351" s="81" t="s">
        <v>182</v>
      </c>
      <c r="C2351" s="16"/>
      <c r="D2351" s="15"/>
      <c r="E2351" s="15"/>
      <c r="F2351" s="15"/>
      <c r="G2351" s="15"/>
      <c r="H2351" s="15"/>
      <c r="I2351" s="15"/>
      <c r="J2351" s="15"/>
      <c r="K2351" s="15"/>
      <c r="L2351" s="15"/>
      <c r="M2351" s="15"/>
      <c r="N2351" s="15"/>
      <c r="O2351" s="15"/>
      <c r="P2351" s="15"/>
      <c r="Q2351" s="15"/>
      <c r="R2351" s="15"/>
      <c r="S2351" s="15"/>
      <c r="T2351" s="15"/>
    </row>
    <row r="2353" spans="1:23" ht="18.75">
      <c r="A2353" s="113" t="s">
        <v>999</v>
      </c>
      <c r="B2353" s="113"/>
      <c r="C2353" s="113"/>
      <c r="D2353" s="113"/>
      <c r="E2353" s="113"/>
      <c r="F2353" s="113"/>
      <c r="G2353" s="113"/>
      <c r="H2353" s="113"/>
      <c r="I2353" s="113"/>
      <c r="J2353" s="113"/>
      <c r="K2353" s="113"/>
      <c r="L2353" s="113"/>
      <c r="M2353" s="113"/>
      <c r="N2353" s="113"/>
      <c r="O2353" s="113"/>
      <c r="P2353" s="113"/>
      <c r="Q2353" s="113"/>
      <c r="R2353" s="113"/>
      <c r="S2353" s="113"/>
      <c r="T2353" s="113"/>
      <c r="U2353" s="113"/>
      <c r="V2353" s="113"/>
      <c r="W2353" s="113"/>
    </row>
    <row r="2354" spans="1:23" ht="18.75">
      <c r="A2354" s="113" t="s">
        <v>998</v>
      </c>
      <c r="B2354" s="113"/>
      <c r="C2354" s="113"/>
      <c r="D2354" s="113"/>
      <c r="E2354" s="113"/>
      <c r="F2354" s="113"/>
      <c r="G2354" s="113"/>
      <c r="H2354" s="113"/>
      <c r="I2354" s="113"/>
      <c r="J2354" s="113"/>
      <c r="K2354" s="113"/>
      <c r="L2354" s="113"/>
      <c r="M2354" s="113"/>
      <c r="N2354" s="113"/>
      <c r="O2354" s="113"/>
      <c r="P2354" s="113"/>
      <c r="Q2354" s="113"/>
      <c r="R2354" s="113"/>
      <c r="S2354" s="113"/>
      <c r="T2354" s="113"/>
      <c r="U2354" s="113"/>
      <c r="V2354" s="113"/>
      <c r="W2354" s="113"/>
    </row>
    <row r="2356" spans="1:23">
      <c r="A2356" s="114" t="s">
        <v>169</v>
      </c>
      <c r="B2356" s="114"/>
      <c r="C2356" s="114"/>
      <c r="D2356" s="114"/>
      <c r="E2356" s="114"/>
      <c r="F2356" s="114"/>
      <c r="G2356" s="114"/>
      <c r="H2356" s="114"/>
      <c r="I2356" s="114"/>
      <c r="J2356" s="114"/>
      <c r="K2356" s="114"/>
      <c r="L2356" s="114"/>
      <c r="M2356" s="114"/>
      <c r="N2356" s="114"/>
      <c r="O2356" s="114"/>
      <c r="P2356" s="114"/>
      <c r="Q2356" s="114"/>
      <c r="R2356" s="114"/>
      <c r="S2356" s="114"/>
      <c r="T2356" s="114"/>
      <c r="U2356" s="114"/>
      <c r="V2356" s="114"/>
      <c r="W2356" s="114"/>
    </row>
    <row r="2357" spans="1:23">
      <c r="A2357" s="45"/>
      <c r="B2357" s="45"/>
      <c r="C2357" s="45"/>
      <c r="D2357" s="45"/>
      <c r="E2357" s="45"/>
      <c r="F2357" s="45"/>
      <c r="G2357" s="45"/>
      <c r="H2357" s="45"/>
      <c r="I2357" s="45"/>
      <c r="J2357" s="45"/>
      <c r="K2357" s="45"/>
      <c r="L2357" s="45"/>
      <c r="M2357" s="45"/>
      <c r="N2357" s="45"/>
      <c r="O2357" s="45"/>
      <c r="P2357" s="45"/>
      <c r="Q2357" s="45"/>
      <c r="R2357" s="45"/>
      <c r="S2357" s="45"/>
      <c r="T2357" s="45"/>
      <c r="U2357" s="45"/>
      <c r="V2357" s="45"/>
      <c r="W2357" s="45"/>
    </row>
    <row r="2358" spans="1:23" ht="18.75">
      <c r="A2358" s="115" t="s">
        <v>1013</v>
      </c>
      <c r="B2358" s="115"/>
      <c r="C2358" s="115"/>
      <c r="D2358" s="115"/>
      <c r="E2358" s="115"/>
      <c r="F2358" s="115"/>
      <c r="G2358" s="115"/>
      <c r="H2358" s="115"/>
      <c r="I2358" s="115"/>
      <c r="J2358" s="115"/>
      <c r="K2358" s="115"/>
      <c r="L2358" s="115"/>
      <c r="M2358" s="115"/>
      <c r="N2358" s="115"/>
      <c r="O2358" s="115"/>
      <c r="P2358" s="115"/>
      <c r="Q2358" s="115"/>
      <c r="R2358" s="115"/>
      <c r="S2358" s="115"/>
      <c r="T2358" s="115"/>
      <c r="U2358" s="115"/>
      <c r="V2358" s="115"/>
      <c r="W2358" s="115"/>
    </row>
    <row r="2359" spans="1:23" ht="18.75">
      <c r="A2359" s="115" t="s">
        <v>996</v>
      </c>
      <c r="B2359" s="115"/>
      <c r="C2359" s="115"/>
      <c r="D2359" s="115"/>
      <c r="E2359" s="115"/>
      <c r="F2359" s="115"/>
      <c r="G2359" s="115"/>
      <c r="H2359" s="115"/>
      <c r="I2359" s="115"/>
      <c r="J2359" s="115"/>
      <c r="K2359" s="115"/>
      <c r="L2359" s="115"/>
      <c r="M2359" s="115"/>
      <c r="N2359" s="115"/>
      <c r="O2359" s="115"/>
      <c r="P2359" s="115"/>
      <c r="Q2359" s="115"/>
      <c r="R2359" s="115"/>
      <c r="S2359" s="115"/>
      <c r="T2359" s="115"/>
      <c r="U2359" s="115"/>
      <c r="V2359" s="115"/>
      <c r="W2359" s="115"/>
    </row>
    <row r="2360" spans="1:23" ht="18.75">
      <c r="A2360" s="116" t="s">
        <v>997</v>
      </c>
      <c r="B2360" s="116"/>
      <c r="C2360" s="116"/>
      <c r="D2360" s="116"/>
      <c r="E2360" s="116"/>
      <c r="F2360" s="116"/>
      <c r="G2360" s="116"/>
      <c r="H2360" s="116"/>
      <c r="I2360" s="116"/>
      <c r="J2360" s="116"/>
      <c r="K2360" s="116"/>
      <c r="L2360" s="116"/>
      <c r="M2360" s="116"/>
      <c r="N2360" s="116"/>
      <c r="O2360" s="116"/>
      <c r="P2360" s="116"/>
      <c r="Q2360" s="116"/>
      <c r="R2360" s="116"/>
      <c r="S2360" s="116"/>
      <c r="T2360" s="116"/>
      <c r="U2360" s="116"/>
      <c r="V2360" s="116"/>
      <c r="W2360" s="116"/>
    </row>
    <row r="2361" spans="1:23" ht="18.75">
      <c r="A2361" s="52"/>
      <c r="B2361" s="52"/>
      <c r="C2361" s="52"/>
      <c r="D2361" s="52"/>
      <c r="E2361" s="52"/>
      <c r="F2361" s="52"/>
      <c r="G2361" s="52"/>
      <c r="H2361" s="52"/>
      <c r="I2361" s="52"/>
      <c r="J2361" s="52"/>
      <c r="K2361" s="52"/>
      <c r="L2361" s="52"/>
      <c r="M2361" s="52"/>
      <c r="N2361" s="52"/>
      <c r="O2361" s="52"/>
      <c r="P2361" s="52"/>
      <c r="Q2361" s="52"/>
      <c r="R2361" s="52"/>
      <c r="S2361" s="52"/>
      <c r="T2361" s="52"/>
      <c r="U2361" s="52"/>
      <c r="V2361" s="52"/>
    </row>
    <row r="2362" spans="1:23">
      <c r="A2362" s="10"/>
      <c r="B2362" s="10"/>
      <c r="C2362" s="10"/>
      <c r="D2362" s="10"/>
      <c r="E2362" s="10"/>
      <c r="F2362" s="10"/>
      <c r="G2362" s="10"/>
      <c r="H2362" s="10"/>
      <c r="I2362" s="10"/>
      <c r="J2362" s="10"/>
      <c r="K2362" s="10"/>
      <c r="L2362" s="10"/>
      <c r="M2362" s="10"/>
      <c r="N2362" s="10"/>
      <c r="O2362" s="10"/>
      <c r="P2362" s="10"/>
      <c r="Q2362" s="10"/>
      <c r="R2362" s="10"/>
      <c r="S2362" s="10"/>
      <c r="T2362" s="10"/>
    </row>
    <row r="2363" spans="1:23" ht="18.75">
      <c r="A2363" s="117" t="s">
        <v>1000</v>
      </c>
      <c r="B2363" s="117"/>
      <c r="C2363" s="49"/>
      <c r="D2363" s="49"/>
      <c r="E2363" s="49"/>
      <c r="F2363" s="49"/>
      <c r="G2363" s="49"/>
      <c r="H2363" s="49"/>
      <c r="I2363" s="49"/>
      <c r="J2363" s="49"/>
      <c r="K2363" s="49"/>
      <c r="L2363" s="49"/>
      <c r="M2363" s="49"/>
      <c r="N2363" s="49"/>
      <c r="O2363" s="49"/>
      <c r="P2363" s="49"/>
      <c r="Q2363" s="49"/>
      <c r="R2363" s="49"/>
      <c r="S2363" s="49"/>
      <c r="T2363" s="49"/>
    </row>
    <row r="2364" spans="1:23" ht="18.75">
      <c r="A2364" s="117" t="s">
        <v>1001</v>
      </c>
      <c r="B2364" s="117"/>
      <c r="C2364" s="44"/>
      <c r="D2364" s="44"/>
      <c r="E2364" s="44"/>
      <c r="F2364" s="44"/>
      <c r="G2364" s="44"/>
      <c r="H2364" s="44"/>
      <c r="I2364" s="44"/>
      <c r="J2364" s="44"/>
      <c r="K2364" s="44"/>
      <c r="L2364" s="44"/>
      <c r="M2364" s="44"/>
      <c r="N2364" s="44"/>
      <c r="O2364" s="44"/>
      <c r="P2364" s="44"/>
      <c r="Q2364" s="44"/>
      <c r="R2364" s="44"/>
      <c r="S2364" s="44"/>
      <c r="T2364" s="44"/>
    </row>
    <row r="2365" spans="1:23" ht="18.75">
      <c r="A2365" s="117"/>
      <c r="B2365" s="117"/>
      <c r="D2365" s="49"/>
      <c r="E2365" s="49"/>
      <c r="F2365" s="49"/>
      <c r="G2365" s="49"/>
      <c r="H2365" s="49"/>
      <c r="I2365" s="49"/>
      <c r="J2365" s="49"/>
      <c r="K2365" s="49"/>
      <c r="L2365" s="49"/>
      <c r="M2365" s="49"/>
      <c r="N2365" s="49"/>
      <c r="O2365" s="49"/>
      <c r="P2365" s="49"/>
      <c r="Q2365" s="49"/>
      <c r="R2365" s="49"/>
      <c r="S2365" s="49"/>
      <c r="T2365" s="49"/>
    </row>
    <row r="2366" spans="1:23" ht="18.75">
      <c r="A2366" s="118" t="s">
        <v>243</v>
      </c>
      <c r="B2366" s="118"/>
      <c r="C2366" s="118"/>
      <c r="D2366" s="118"/>
      <c r="E2366" s="118"/>
      <c r="F2366" s="118"/>
      <c r="G2366" s="118"/>
      <c r="H2366" s="118"/>
      <c r="I2366" s="118"/>
      <c r="J2366" s="118"/>
      <c r="K2366" s="118"/>
      <c r="L2366" s="118"/>
      <c r="M2366" s="118"/>
      <c r="N2366" s="118"/>
      <c r="O2366" s="118"/>
      <c r="P2366" s="141" t="s">
        <v>347</v>
      </c>
      <c r="Q2366" s="141"/>
      <c r="R2366" s="141"/>
      <c r="S2366" s="141"/>
      <c r="T2366" s="141"/>
      <c r="U2366" s="141"/>
      <c r="V2366" s="141"/>
    </row>
    <row r="2367" spans="1:23">
      <c r="A2367" s="29"/>
      <c r="B2367" s="29"/>
      <c r="C2367" s="29"/>
      <c r="D2367" s="29"/>
      <c r="E2367" s="29"/>
      <c r="F2367" s="29"/>
      <c r="G2367" s="29"/>
      <c r="H2367" s="29"/>
      <c r="I2367" s="29"/>
      <c r="J2367" s="29"/>
      <c r="K2367" s="29"/>
      <c r="L2367" s="29"/>
      <c r="M2367" s="29"/>
      <c r="N2367" s="29"/>
      <c r="O2367" s="29"/>
      <c r="P2367" s="29"/>
      <c r="Q2367" s="29"/>
      <c r="R2367" s="29"/>
      <c r="S2367" s="29"/>
      <c r="T2367" s="29"/>
    </row>
    <row r="2368" spans="1:23" ht="24.75" customHeight="1">
      <c r="A2368" s="130" t="s">
        <v>170</v>
      </c>
      <c r="B2368" s="130"/>
      <c r="C2368" s="130"/>
      <c r="D2368" s="130"/>
      <c r="E2368" s="130"/>
      <c r="F2368" s="130"/>
      <c r="G2368" s="130"/>
      <c r="H2368" s="130"/>
      <c r="I2368" s="130"/>
      <c r="J2368" s="130"/>
      <c r="K2368" s="130"/>
      <c r="L2368" s="130"/>
      <c r="M2368" s="130"/>
      <c r="N2368" s="130"/>
      <c r="O2368" s="130"/>
      <c r="P2368" s="130"/>
      <c r="Q2368" s="130"/>
      <c r="R2368" s="130"/>
      <c r="S2368" s="130"/>
      <c r="T2368" s="138" t="s">
        <v>178</v>
      </c>
      <c r="U2368" s="109" t="s">
        <v>291</v>
      </c>
      <c r="V2368" s="109" t="s">
        <v>295</v>
      </c>
      <c r="W2368" s="109" t="s">
        <v>1014</v>
      </c>
    </row>
    <row r="2369" spans="1:24" ht="66.75" customHeight="1">
      <c r="A2369" s="109" t="s">
        <v>171</v>
      </c>
      <c r="B2369" s="130" t="s">
        <v>172</v>
      </c>
      <c r="C2369" s="109" t="s">
        <v>173</v>
      </c>
      <c r="D2369" s="109" t="s">
        <v>174</v>
      </c>
      <c r="E2369" s="109"/>
      <c r="F2369" s="109" t="s">
        <v>175</v>
      </c>
      <c r="G2369" s="109"/>
      <c r="H2369" s="109" t="s">
        <v>176</v>
      </c>
      <c r="I2369" s="109"/>
      <c r="J2369" s="109" t="s">
        <v>1002</v>
      </c>
      <c r="K2369" s="109"/>
      <c r="L2369" s="109" t="s">
        <v>1003</v>
      </c>
      <c r="M2369" s="109"/>
      <c r="N2369" s="109" t="s">
        <v>1004</v>
      </c>
      <c r="O2369" s="109"/>
      <c r="P2369" s="109" t="s">
        <v>7</v>
      </c>
      <c r="Q2369" s="109"/>
      <c r="R2369" s="109" t="s">
        <v>177</v>
      </c>
      <c r="S2369" s="109"/>
      <c r="T2369" s="139"/>
      <c r="U2369" s="109"/>
      <c r="V2369" s="109"/>
      <c r="W2369" s="109"/>
    </row>
    <row r="2370" spans="1:24" ht="16.5">
      <c r="A2370" s="109"/>
      <c r="B2370" s="130"/>
      <c r="C2370" s="109"/>
      <c r="D2370" s="51" t="s">
        <v>179</v>
      </c>
      <c r="E2370" s="53" t="s">
        <v>3</v>
      </c>
      <c r="F2370" s="51" t="s">
        <v>179</v>
      </c>
      <c r="G2370" s="53" t="s">
        <v>3</v>
      </c>
      <c r="H2370" s="51" t="s">
        <v>179</v>
      </c>
      <c r="I2370" s="53" t="s">
        <v>3</v>
      </c>
      <c r="J2370" s="51" t="s">
        <v>179</v>
      </c>
      <c r="K2370" s="53" t="s">
        <v>3</v>
      </c>
      <c r="L2370" s="51" t="s">
        <v>179</v>
      </c>
      <c r="M2370" s="53" t="s">
        <v>3</v>
      </c>
      <c r="N2370" s="51" t="s">
        <v>179</v>
      </c>
      <c r="O2370" s="53" t="s">
        <v>3</v>
      </c>
      <c r="P2370" s="51" t="s">
        <v>179</v>
      </c>
      <c r="Q2370" s="53" t="s">
        <v>3</v>
      </c>
      <c r="R2370" s="51" t="s">
        <v>179</v>
      </c>
      <c r="S2370" s="53" t="s">
        <v>3</v>
      </c>
      <c r="T2370" s="140"/>
      <c r="U2370" s="109"/>
      <c r="V2370" s="109"/>
      <c r="W2370" s="109"/>
    </row>
    <row r="2371" spans="1:24" ht="18.75">
      <c r="A2371" s="28">
        <v>1</v>
      </c>
      <c r="B2371" s="79"/>
      <c r="C2371" s="28"/>
      <c r="D2371" s="28"/>
      <c r="E2371" s="17">
        <f>IF((C2371&lt;=7),VLOOKUP(D2371,'7 лет'!$A$5:$B$78,2),IF((C2371=8),VLOOKUP(D2371,'8 лет'!$A$5:$B$78,2),IF((C2371=9),VLOOKUP(D2371,'9 лет'!$A$5:$B$78,2),IF((C2371=10),VLOOKUP(D2371,'10 лет'!$A$5:$B$78,2),IF((C2371=11),VLOOKUP(D2371,'11 лет'!$A$5:$B$78,2),IF((C2371=12),VLOOKUP(D2371,'12 лет'!$A$5:$B$78,2),IF((C2371=13),VLOOKUP(D2371,'13 лет'!$A$5:$B$78,2),IF((C2371=14),VLOOKUP(D2371,'14 лет'!$A$5:$B$78,2),IF((C2371=15),VLOOKUP(D2371,'15 лет'!$A$5:$B$78,2),IF((C2371=16),VLOOKUP(D2371,'16 лет'!$A$5:$B$78,2),IF((C2371=17),VLOOKUP(D2371,'17 лет'!$A$5:$B$78,2))))))))))))</f>
        <v>0</v>
      </c>
      <c r="F2371" s="28"/>
      <c r="G2371" s="17">
        <f>IF((C2371&lt;=7),VLOOKUP(F2371,'7 лет'!$C$5:$D$79,2),IF((C2371=8),VLOOKUP(F2371,'8 лет'!$C$5:$D$79,2),IF((C2371=9),VLOOKUP(F2371,'9 лет'!$C$5:$D$79,2),IF((C2371=10),VLOOKUP(F2371,'10 лет'!$C$5:$D$79,2),IF((C2371=11),VLOOKUP(F2371,'11 лет'!$C$5:$D$79,2),IF((C2371=12),VLOOKUP(F2371,'12 лет'!$C$5:$D$79,2),IF((C2371=13),VLOOKUP(F2371,'13 лет'!$C$5:$D$79,2),IF((C2371=14),VLOOKUP(F2371,'14 лет'!$C$5:$D$79,2),IF((C2371=15),VLOOKUP(F2371,'15 лет'!$C$5:$D$79,2),IF((C2371=16),VLOOKUP(F2371,'16 лет'!$C$5:$D$79,2),IF((C2371=17),VLOOKUP(F2371,'17 лет'!$C$5:$D$79,2))))))))))))</f>
        <v>0</v>
      </c>
      <c r="H2371" s="28"/>
      <c r="I2371" s="17">
        <f>IF((C2371&lt;=7),VLOOKUP(H2371,'7 лет'!$E$5:$F$79,2),IF((C2371=8),VLOOKUP(H2371,'8 лет'!$E$5:$F$79,2),IF((C2371=9),VLOOKUP(H2371,'9 лет'!$E$5:$F$79,2),IF((C2371=10),VLOOKUP(H2371,'10 лет'!$E$5:$F$79,2),IF((C2371=11),VLOOKUP(H2371,'11 лет'!$E$5:$F$79,2),IF((C2371=12),VLOOKUP(H2371,'12 лет'!$E$5:$F$79,2),IF((C2371=13),VLOOKUP(H2371,'13 лет'!$E$5:$F$79,2),IF((C2371=14),VLOOKUP(H2371,'14 лет'!$E$5:$F$79,2),IF((C2371=15),VLOOKUP(H2371,'15 лет'!$E$5:$F$79,2),IF((C2371=16),VLOOKUP(H2371,'16 лет'!$E$5:$F$79,2),IF((C2371=17),VLOOKUP(H2371,'17 лет'!$E$5:$F$79,2))))))))))))</f>
        <v>0</v>
      </c>
      <c r="J2371" s="28"/>
      <c r="K2371" s="17">
        <f>IF((C2371&lt;=7),VLOOKUP(J2371,'7 лет'!$G$5:$H$79,2),IF((C2371=8),VLOOKUP(J2371,'8 лет'!$G$5:$H$79,2),IF((C2371=9),VLOOKUP(J2371,'9 лет'!$G$5:$H$79,2),IF((C2371=10),VLOOKUP(J2371,'10 лет'!$G$5:$H$79,2),IF((C2371=11),VLOOKUP(J2371,'11 лет'!$G$5:$H$79,2),IF((C2371=12),VLOOKUP(J2371,'12 лет'!$G$5:$H$79,2),IF((C2371=13),VLOOKUP(J2371,'13 лет'!$G$5:$H$79,2),IF((C2371=14),VLOOKUP(J2371,'14 лет'!$G$5:$H$79,2),IF(C2371&gt;=15,"0")))))))))</f>
        <v>0</v>
      </c>
      <c r="L2371" s="28"/>
      <c r="M2371" s="17" t="str">
        <f>IF((C2371=12),VLOOKUP(L2371,'12 лет'!$I$5:$J$81,2),IF((C2371=13),VLOOKUP(L2371,'13 лет'!$I$5:$J$81,2),IF((C2371=14),VLOOKUP(L2371,'14 лет'!$I$5:$J$80,2),IF((C2371=15),VLOOKUP(L2371,'15 лет'!$G$5:$H$82,2),IF((C2371=16),VLOOKUP(L2371,'16 лет'!$G$5:$H$81,2),IF((C2371=17),VLOOKUP(L2371,'17 лет'!$G$5:$H$81,2),IF(C2371&lt;12,"0")))))))</f>
        <v>0</v>
      </c>
      <c r="N2371" s="28"/>
      <c r="O2371" s="17" t="str">
        <f>IF((C2371=15),VLOOKUP(N2371,'15 лет'!$I$5:$J$100,2),IF((C2371=16),VLOOKUP(N2371,'16 лет'!$I$5:$J$94,2),IF((C2371=17),VLOOKUP(N2371,'17 лет'!$I$5:$J$97,2),IF(C2371&lt;15,"0"))))</f>
        <v>0</v>
      </c>
      <c r="P2371" s="11"/>
      <c r="Q2371" s="17">
        <f>IF((C2371&lt;=7),VLOOKUP(P2371,'7 лет'!$I$5:$J$79,2),IF((C2371=8),VLOOKUP(P2371,'8 лет'!$I$5:$J$79,2),IF((C2371=9),VLOOKUP(P2371,'9 лет'!$I$5:$J$79,2),IF((C2371=10),VLOOKUP(P2371,'10 лет'!$I$5:$J$79,2),IF((C2371=11),VLOOKUP(P2371,'11 лет'!$I$5:$J$79,2),IF((C2371=12),VLOOKUP(P2371,'12 лет'!$K$5:$L$79,2),IF((C2371=13),VLOOKUP(P2371,'13 лет'!$K$5:$L$79,2),IF((C2371=14),VLOOKUP(P2371,'14 лет'!$K$5:$L$79,2),IF((C2371=15),VLOOKUP(P2371,'15 лет'!$K$5:$L$79,2),IF((C2371=16),VLOOKUP(P2371,'16 лет'!$K$5:$L$79,2),IF((C2371=17),VLOOKUP(P2371,'17 лет'!$K$5:$L$79,2),)))))))))))</f>
        <v>50</v>
      </c>
      <c r="R2371" s="28"/>
      <c r="S2371" s="17">
        <f>IF((C2371&lt;=7),VLOOKUP(R2371,'7 лет'!$K$5:$L$79,2),IF((C2371=8),VLOOKUP(R2371,'8 лет'!$K$5:$L$79,2),IF((C2371=9),VLOOKUP(R2371,'9 лет'!$K$5:$L$79,2),IF((C2371=10),VLOOKUP(R2371,'10 лет'!$K$5:$L$79,2),IF((C2371=11),VLOOKUP(R2371,'11 лет'!$K$5:$L$79,2),IF((C2371=12),VLOOKUP(R2371,'12 лет'!$M$5:$N$79,2),IF((C2371=13),VLOOKUP(R2371,'13 лет'!$M$5:$N$79,2),IF((C2371=14),VLOOKUP(R2371,'14 лет'!$M$5:$N$79,2),IF((C2371=15),VLOOKUP(R2371,'15 лет'!$M$5:$N$79,2),IF((C2371=16),VLOOKUP(R2371,'16 лет'!$M$5:$N$79,2),IF((C2371=17),VLOOKUP(R2371,'17 лет'!$M$5:$N$79,2))))))))))))</f>
        <v>0</v>
      </c>
      <c r="T2371" s="34">
        <f t="shared" ref="T2371:T2376" si="112">SUM(E2371+G2371+I2371+K2371+M2371+O2371+Q2371+S2371)</f>
        <v>50</v>
      </c>
      <c r="U2371" s="4">
        <f>'Личное первенство юноши'!U349</f>
        <v>7</v>
      </c>
      <c r="V2371" s="119">
        <f ca="1">'Командный зачет'!G66</f>
        <v>2</v>
      </c>
      <c r="W2371" s="110">
        <f ca="1">SUM(V2371*2)</f>
        <v>4</v>
      </c>
      <c r="X2371" t="str">
        <f>P2366</f>
        <v>Субъект РФ 57</v>
      </c>
    </row>
    <row r="2372" spans="1:24" ht="18.75">
      <c r="A2372" s="28">
        <v>2</v>
      </c>
      <c r="B2372" s="79"/>
      <c r="C2372" s="28"/>
      <c r="D2372" s="28"/>
      <c r="E2372" s="17">
        <f>IF((C2372&lt;=7),VLOOKUP(D2372,'7 лет'!$A$5:$B$78,2),IF((C2372=8),VLOOKUP(D2372,'8 лет'!$A$5:$B$78,2),IF((C2372=9),VLOOKUP(D2372,'9 лет'!$A$5:$B$78,2),IF((C2372=10),VLOOKUP(D2372,'10 лет'!$A$5:$B$78,2),IF((C2372=11),VLOOKUP(D2372,'11 лет'!$A$5:$B$78,2),IF((C2372=12),VLOOKUP(D2372,'12 лет'!$A$5:$B$78,2),IF((C2372=13),VLOOKUP(D2372,'13 лет'!$A$5:$B$78,2),IF((C2372=14),VLOOKUP(D2372,'14 лет'!$A$5:$B$78,2),IF((C2372=15),VLOOKUP(D2372,'15 лет'!$A$5:$B$78,2),IF((C2372=16),VLOOKUP(D2372,'16 лет'!$A$5:$B$78,2),IF((C2372=17),VLOOKUP(D2372,'17 лет'!$A$5:$B$78,2))))))))))))</f>
        <v>0</v>
      </c>
      <c r="F2372" s="28"/>
      <c r="G2372" s="17">
        <f>IF((C2372&lt;=7),VLOOKUP(F2372,'7 лет'!$C$5:$D$79,2),IF((C2372=8),VLOOKUP(F2372,'8 лет'!$C$5:$D$79,2),IF((C2372=9),VLOOKUP(F2372,'9 лет'!$C$5:$D$79,2),IF((C2372=10),VLOOKUP(F2372,'10 лет'!$C$5:$D$79,2),IF((C2372=11),VLOOKUP(F2372,'11 лет'!$C$5:$D$79,2),IF((C2372=12),VLOOKUP(F2372,'12 лет'!$C$5:$D$79,2),IF((C2372=13),VLOOKUP(F2372,'13 лет'!$C$5:$D$79,2),IF((C2372=14),VLOOKUP(F2372,'14 лет'!$C$5:$D$79,2),IF((C2372=15),VLOOKUP(F2372,'15 лет'!$C$5:$D$79,2),IF((C2372=16),VLOOKUP(F2372,'16 лет'!$C$5:$D$79,2),IF((C2372=17),VLOOKUP(F2372,'17 лет'!$C$5:$D$79,2))))))))))))</f>
        <v>0</v>
      </c>
      <c r="H2372" s="28"/>
      <c r="I2372" s="17">
        <f>IF((C2372&lt;=7),VLOOKUP(H2372,'7 лет'!$E$5:$F$79,2),IF((C2372=8),VLOOKUP(H2372,'8 лет'!$E$5:$F$79,2),IF((C2372=9),VLOOKUP(H2372,'9 лет'!$E$5:$F$79,2),IF((C2372=10),VLOOKUP(H2372,'10 лет'!$E$5:$F$79,2),IF((C2372=11),VLOOKUP(H2372,'11 лет'!$E$5:$F$79,2),IF((C2372=12),VLOOKUP(H2372,'12 лет'!$E$5:$F$79,2),IF((C2372=13),VLOOKUP(H2372,'13 лет'!$E$5:$F$79,2),IF((C2372=14),VLOOKUP(H2372,'14 лет'!$E$5:$F$79,2),IF((C2372=15),VLOOKUP(H2372,'15 лет'!$E$5:$F$79,2),IF((C2372=16),VLOOKUP(H2372,'16 лет'!$E$5:$F$79,2),IF((C2372=17),VLOOKUP(H2372,'17 лет'!$E$5:$F$79,2))))))))))))</f>
        <v>0</v>
      </c>
      <c r="J2372" s="28"/>
      <c r="K2372" s="17">
        <f>IF((C2372&lt;=7),VLOOKUP(J2372,'7 лет'!$G$5:$H$79,2),IF((C2372=8),VLOOKUP(J2372,'8 лет'!$G$5:$H$79,2),IF((C2372=9),VLOOKUP(J2372,'9 лет'!$G$5:$H$79,2),IF((C2372=10),VLOOKUP(J2372,'10 лет'!$G$5:$H$79,2),IF((C2372=11),VLOOKUP(J2372,'11 лет'!$G$5:$H$79,2),IF((C2372=12),VLOOKUP(J2372,'12 лет'!$G$5:$H$79,2),IF((C2372=13),VLOOKUP(J2372,'13 лет'!$G$5:$H$79,2),IF((C2372=14),VLOOKUP(J2372,'14 лет'!$G$5:$H$79,2),IF(C2372&gt;=15,"0")))))))))</f>
        <v>0</v>
      </c>
      <c r="L2372" s="28"/>
      <c r="M2372" s="17" t="str">
        <f>IF((C2372=12),VLOOKUP(L2372,'12 лет'!$I$5:$J$81,2),IF((C2372=13),VLOOKUP(L2372,'13 лет'!$I$5:$J$81,2),IF((C2372=14),VLOOKUP(L2372,'14 лет'!$I$5:$J$80,2),IF((C2372=15),VLOOKUP(L2372,'15 лет'!$G$5:$H$82,2),IF((C2372=16),VLOOKUP(L2372,'16 лет'!$G$5:$H$81,2),IF((C2372=17),VLOOKUP(L2372,'17 лет'!$G$5:$H$81,2),IF(C2372&lt;12,"0")))))))</f>
        <v>0</v>
      </c>
      <c r="N2372" s="28"/>
      <c r="O2372" s="17" t="str">
        <f>IF((C2372=15),VLOOKUP(N2372,'15 лет'!$I$5:$J$100,2),IF((C2372=16),VLOOKUP(N2372,'16 лет'!$I$5:$J$94,2),IF((C2372=17),VLOOKUP(N2372,'17 лет'!$I$5:$J$97,2),IF(C2372&lt;15,"0"))))</f>
        <v>0</v>
      </c>
      <c r="P2372" s="11"/>
      <c r="Q2372" s="17">
        <f>IF((C2372&lt;=7),VLOOKUP(P2372,'7 лет'!$I$5:$J$79,2),IF((C2372=8),VLOOKUP(P2372,'8 лет'!$I$5:$J$79,2),IF((C2372=9),VLOOKUP(P2372,'9 лет'!$I$5:$J$79,2),IF((C2372=10),VLOOKUP(P2372,'10 лет'!$I$5:$J$79,2),IF((C2372=11),VLOOKUP(P2372,'11 лет'!$I$5:$J$79,2),IF((C2372=12),VLOOKUP(P2372,'12 лет'!$K$5:$L$79,2),IF((C2372=13),VLOOKUP(P2372,'13 лет'!$K$5:$L$79,2),IF((C2372=14),VLOOKUP(P2372,'14 лет'!$K$5:$L$79,2),IF((C2372=15),VLOOKUP(P2372,'15 лет'!$K$5:$L$79,2),IF((C2372=16),VLOOKUP(P2372,'16 лет'!$K$5:$L$79,2),IF((C2372=17),VLOOKUP(P2372,'17 лет'!$K$5:$L$79,2),)))))))))))</f>
        <v>50</v>
      </c>
      <c r="R2372" s="28"/>
      <c r="S2372" s="17">
        <f>IF((C2372&lt;=7),VLOOKUP(R2372,'7 лет'!$K$5:$L$79,2),IF((C2372=8),VLOOKUP(R2372,'8 лет'!$K$5:$L$79,2),IF((C2372=9),VLOOKUP(R2372,'9 лет'!$K$5:$L$79,2),IF((C2372=10),VLOOKUP(R2372,'10 лет'!$K$5:$L$79,2),IF((C2372=11),VLOOKUP(R2372,'11 лет'!$K$5:$L$79,2),IF((C2372=12),VLOOKUP(R2372,'12 лет'!$M$5:$N$79,2),IF((C2372=13),VLOOKUP(R2372,'13 лет'!$M$5:$N$79,2),IF((C2372=14),VLOOKUP(R2372,'14 лет'!$M$5:$N$79,2),IF((C2372=15),VLOOKUP(R2372,'15 лет'!$M$5:$N$79,2),IF((C2372=16),VLOOKUP(R2372,'16 лет'!$M$5:$N$79,2),IF((C2372=17),VLOOKUP(R2372,'17 лет'!$M$5:$N$79,2))))))))))))</f>
        <v>0</v>
      </c>
      <c r="T2372" s="34">
        <f t="shared" si="112"/>
        <v>50</v>
      </c>
      <c r="U2372" s="4">
        <f>'Личное первенство юноши'!U350</f>
        <v>7</v>
      </c>
      <c r="V2372" s="120"/>
      <c r="W2372" s="111"/>
      <c r="X2372" t="str">
        <f>P2366</f>
        <v>Субъект РФ 57</v>
      </c>
    </row>
    <row r="2373" spans="1:24" ht="18.75">
      <c r="A2373" s="28">
        <v>3</v>
      </c>
      <c r="B2373" s="79"/>
      <c r="C2373" s="28"/>
      <c r="D2373" s="28"/>
      <c r="E2373" s="17">
        <f>IF((C2373&lt;=7),VLOOKUP(D2373,'7 лет'!$A$5:$B$78,2),IF((C2373=8),VLOOKUP(D2373,'8 лет'!$A$5:$B$78,2),IF((C2373=9),VLOOKUP(D2373,'9 лет'!$A$5:$B$78,2),IF((C2373=10),VLOOKUP(D2373,'10 лет'!$A$5:$B$78,2),IF((C2373=11),VLOOKUP(D2373,'11 лет'!$A$5:$B$78,2),IF((C2373=12),VLOOKUP(D2373,'12 лет'!$A$5:$B$78,2),IF((C2373=13),VLOOKUP(D2373,'13 лет'!$A$5:$B$78,2),IF((C2373=14),VLOOKUP(D2373,'14 лет'!$A$5:$B$78,2),IF((C2373=15),VLOOKUP(D2373,'15 лет'!$A$5:$B$78,2),IF((C2373=16),VLOOKUP(D2373,'16 лет'!$A$5:$B$78,2),IF((C2373=17),VLOOKUP(D2373,'17 лет'!$A$5:$B$78,2))))))))))))</f>
        <v>0</v>
      </c>
      <c r="F2373" s="28"/>
      <c r="G2373" s="17">
        <f>IF((C2373&lt;=7),VLOOKUP(F2373,'7 лет'!$C$5:$D$79,2),IF((C2373=8),VLOOKUP(F2373,'8 лет'!$C$5:$D$79,2),IF((C2373=9),VLOOKUP(F2373,'9 лет'!$C$5:$D$79,2),IF((C2373=10),VLOOKUP(F2373,'10 лет'!$C$5:$D$79,2),IF((C2373=11),VLOOKUP(F2373,'11 лет'!$C$5:$D$79,2),IF((C2373=12),VLOOKUP(F2373,'12 лет'!$C$5:$D$79,2),IF((C2373=13),VLOOKUP(F2373,'13 лет'!$C$5:$D$79,2),IF((C2373=14),VLOOKUP(F2373,'14 лет'!$C$5:$D$79,2),IF((C2373=15),VLOOKUP(F2373,'15 лет'!$C$5:$D$79,2),IF((C2373=16),VLOOKUP(F2373,'16 лет'!$C$5:$D$79,2),IF((C2373=17),VLOOKUP(F2373,'17 лет'!$C$5:$D$79,2))))))))))))</f>
        <v>0</v>
      </c>
      <c r="H2373" s="28"/>
      <c r="I2373" s="17">
        <f>IF((C2373&lt;=7),VLOOKUP(H2373,'7 лет'!$E$5:$F$79,2),IF((C2373=8),VLOOKUP(H2373,'8 лет'!$E$5:$F$79,2),IF((C2373=9),VLOOKUP(H2373,'9 лет'!$E$5:$F$79,2),IF((C2373=10),VLOOKUP(H2373,'10 лет'!$E$5:$F$79,2),IF((C2373=11),VLOOKUP(H2373,'11 лет'!$E$5:$F$79,2),IF((C2373=12),VLOOKUP(H2373,'12 лет'!$E$5:$F$79,2),IF((C2373=13),VLOOKUP(H2373,'13 лет'!$E$5:$F$79,2),IF((C2373=14),VLOOKUP(H2373,'14 лет'!$E$5:$F$79,2),IF((C2373=15),VLOOKUP(H2373,'15 лет'!$E$5:$F$79,2),IF((C2373=16),VLOOKUP(H2373,'16 лет'!$E$5:$F$79,2),IF((C2373=17),VLOOKUP(H2373,'17 лет'!$E$5:$F$79,2))))))))))))</f>
        <v>0</v>
      </c>
      <c r="J2373" s="28"/>
      <c r="K2373" s="17">
        <f>IF((C2373&lt;=7),VLOOKUP(J2373,'7 лет'!$G$5:$H$79,2),IF((C2373=8),VLOOKUP(J2373,'8 лет'!$G$5:$H$79,2),IF((C2373=9),VLOOKUP(J2373,'9 лет'!$G$5:$H$79,2),IF((C2373=10),VLOOKUP(J2373,'10 лет'!$G$5:$H$79,2),IF((C2373=11),VLOOKUP(J2373,'11 лет'!$G$5:$H$79,2),IF((C2373=12),VLOOKUP(J2373,'12 лет'!$G$5:$H$79,2),IF((C2373=13),VLOOKUP(J2373,'13 лет'!$G$5:$H$79,2),IF((C2373=14),VLOOKUP(J2373,'14 лет'!$G$5:$H$79,2),IF(C2373&gt;=15,"0")))))))))</f>
        <v>0</v>
      </c>
      <c r="L2373" s="28"/>
      <c r="M2373" s="17" t="str">
        <f>IF((C2373=12),VLOOKUP(L2373,'12 лет'!$I$5:$J$81,2),IF((C2373=13),VLOOKUP(L2373,'13 лет'!$I$5:$J$81,2),IF((C2373=14),VLOOKUP(L2373,'14 лет'!$I$5:$J$80,2),IF((C2373=15),VLOOKUP(L2373,'15 лет'!$G$5:$H$82,2),IF((C2373=16),VLOOKUP(L2373,'16 лет'!$G$5:$H$81,2),IF((C2373=17),VLOOKUP(L2373,'17 лет'!$G$5:$H$81,2),IF(C2373&lt;12,"0")))))))</f>
        <v>0</v>
      </c>
      <c r="N2373" s="28"/>
      <c r="O2373" s="17" t="str">
        <f>IF((C2373=15),VLOOKUP(N2373,'15 лет'!$I$5:$J$100,2),IF((C2373=16),VLOOKUP(N2373,'16 лет'!$I$5:$J$94,2),IF((C2373=17),VLOOKUP(N2373,'17 лет'!$I$5:$J$97,2),IF(C2373&lt;15,"0"))))</f>
        <v>0</v>
      </c>
      <c r="P2373" s="11"/>
      <c r="Q2373" s="17">
        <f>IF((C2373&lt;=7),VLOOKUP(P2373,'7 лет'!$I$5:$J$79,2),IF((C2373=8),VLOOKUP(P2373,'8 лет'!$I$5:$J$79,2),IF((C2373=9),VLOOKUP(P2373,'9 лет'!$I$5:$J$79,2),IF((C2373=10),VLOOKUP(P2373,'10 лет'!$I$5:$J$79,2),IF((C2373=11),VLOOKUP(P2373,'11 лет'!$I$5:$J$79,2),IF((C2373=12),VLOOKUP(P2373,'12 лет'!$K$5:$L$79,2),IF((C2373=13),VLOOKUP(P2373,'13 лет'!$K$5:$L$79,2),IF((C2373=14),VLOOKUP(P2373,'14 лет'!$K$5:$L$79,2),IF((C2373=15),VLOOKUP(P2373,'15 лет'!$K$5:$L$79,2),IF((C2373=16),VLOOKUP(P2373,'16 лет'!$K$5:$L$79,2),IF((C2373=17),VLOOKUP(P2373,'17 лет'!$K$5:$L$79,2),)))))))))))</f>
        <v>50</v>
      </c>
      <c r="R2373" s="28"/>
      <c r="S2373" s="17">
        <f>IF((C2373&lt;=7),VLOOKUP(R2373,'7 лет'!$K$5:$L$79,2),IF((C2373=8),VLOOKUP(R2373,'8 лет'!$K$5:$L$79,2),IF((C2373=9),VLOOKUP(R2373,'9 лет'!$K$5:$L$79,2),IF((C2373=10),VLOOKUP(R2373,'10 лет'!$K$5:$L$79,2),IF((C2373=11),VLOOKUP(R2373,'11 лет'!$K$5:$L$79,2),IF((C2373=12),VLOOKUP(R2373,'12 лет'!$M$5:$N$79,2),IF((C2373=13),VLOOKUP(R2373,'13 лет'!$M$5:$N$79,2),IF((C2373=14),VLOOKUP(R2373,'14 лет'!$M$5:$N$79,2),IF((C2373=15),VLOOKUP(R2373,'15 лет'!$M$5:$N$79,2),IF((C2373=16),VLOOKUP(R2373,'16 лет'!$M$5:$N$79,2),IF((C2373=17),VLOOKUP(R2373,'17 лет'!$M$5:$N$79,2))))))))))))</f>
        <v>0</v>
      </c>
      <c r="T2373" s="34">
        <f t="shared" si="112"/>
        <v>50</v>
      </c>
      <c r="U2373" s="4">
        <f>'Личное первенство юноши'!U351</f>
        <v>7</v>
      </c>
      <c r="V2373" s="120"/>
      <c r="W2373" s="111"/>
      <c r="X2373" t="str">
        <f>P2366</f>
        <v>Субъект РФ 57</v>
      </c>
    </row>
    <row r="2374" spans="1:24" ht="18.75">
      <c r="A2374" s="28">
        <v>4</v>
      </c>
      <c r="B2374" s="79"/>
      <c r="C2374" s="28"/>
      <c r="D2374" s="28"/>
      <c r="E2374" s="17">
        <f>IF((C2374&lt;=7),VLOOKUP(D2374,'7 лет'!$A$5:$B$78,2),IF((C2374=8),VLOOKUP(D2374,'8 лет'!$A$5:$B$78,2),IF((C2374=9),VLOOKUP(D2374,'9 лет'!$A$5:$B$78,2),IF((C2374=10),VLOOKUP(D2374,'10 лет'!$A$5:$B$78,2),IF((C2374=11),VLOOKUP(D2374,'11 лет'!$A$5:$B$78,2),IF((C2374=12),VLOOKUP(D2374,'12 лет'!$A$5:$B$78,2),IF((C2374=13),VLOOKUP(D2374,'13 лет'!$A$5:$B$78,2),IF((C2374=14),VLOOKUP(D2374,'14 лет'!$A$5:$B$78,2),IF((C2374=15),VLOOKUP(D2374,'15 лет'!$A$5:$B$78,2),IF((C2374=16),VLOOKUP(D2374,'16 лет'!$A$5:$B$78,2),IF((C2374=17),VLOOKUP(D2374,'17 лет'!$A$5:$B$78,2))))))))))))</f>
        <v>0</v>
      </c>
      <c r="F2374" s="28"/>
      <c r="G2374" s="17">
        <f>IF((C2374&lt;=7),VLOOKUP(F2374,'7 лет'!$C$5:$D$79,2),IF((C2374=8),VLOOKUP(F2374,'8 лет'!$C$5:$D$79,2),IF((C2374=9),VLOOKUP(F2374,'9 лет'!$C$5:$D$79,2),IF((C2374=10),VLOOKUP(F2374,'10 лет'!$C$5:$D$79,2),IF((C2374=11),VLOOKUP(F2374,'11 лет'!$C$5:$D$79,2),IF((C2374=12),VLOOKUP(F2374,'12 лет'!$C$5:$D$79,2),IF((C2374=13),VLOOKUP(F2374,'13 лет'!$C$5:$D$79,2),IF((C2374=14),VLOOKUP(F2374,'14 лет'!$C$5:$D$79,2),IF((C2374=15),VLOOKUP(F2374,'15 лет'!$C$5:$D$79,2),IF((C2374=16),VLOOKUP(F2374,'16 лет'!$C$5:$D$79,2),IF((C2374=17),VLOOKUP(F2374,'17 лет'!$C$5:$D$79,2))))))))))))</f>
        <v>0</v>
      </c>
      <c r="H2374" s="28"/>
      <c r="I2374" s="17">
        <f>IF((C2374&lt;=7),VLOOKUP(H2374,'7 лет'!$E$5:$F$79,2),IF((C2374=8),VLOOKUP(H2374,'8 лет'!$E$5:$F$79,2),IF((C2374=9),VLOOKUP(H2374,'9 лет'!$E$5:$F$79,2),IF((C2374=10),VLOOKUP(H2374,'10 лет'!$E$5:$F$79,2),IF((C2374=11),VLOOKUP(H2374,'11 лет'!$E$5:$F$79,2),IF((C2374=12),VLOOKUP(H2374,'12 лет'!$E$5:$F$79,2),IF((C2374=13),VLOOKUP(H2374,'13 лет'!$E$5:$F$79,2),IF((C2374=14),VLOOKUP(H2374,'14 лет'!$E$5:$F$79,2),IF((C2374=15),VLOOKUP(H2374,'15 лет'!$E$5:$F$79,2),IF((C2374=16),VLOOKUP(H2374,'16 лет'!$E$5:$F$79,2),IF((C2374=17),VLOOKUP(H2374,'17 лет'!$E$5:$F$79,2))))))))))))</f>
        <v>0</v>
      </c>
      <c r="J2374" s="28"/>
      <c r="K2374" s="17">
        <f>IF((C2374&lt;=7),VLOOKUP(J2374,'7 лет'!$G$5:$H$79,2),IF((C2374=8),VLOOKUP(J2374,'8 лет'!$G$5:$H$79,2),IF((C2374=9),VLOOKUP(J2374,'9 лет'!$G$5:$H$79,2),IF((C2374=10),VLOOKUP(J2374,'10 лет'!$G$5:$H$79,2),IF((C2374=11),VLOOKUP(J2374,'11 лет'!$G$5:$H$79,2),IF((C2374=12),VLOOKUP(J2374,'12 лет'!$G$5:$H$79,2),IF((C2374=13),VLOOKUP(J2374,'13 лет'!$G$5:$H$79,2),IF((C2374=14),VLOOKUP(J2374,'14 лет'!$G$5:$H$79,2),IF(C2374&gt;=15,"0")))))))))</f>
        <v>0</v>
      </c>
      <c r="L2374" s="28"/>
      <c r="M2374" s="17" t="str">
        <f>IF((C2374=12),VLOOKUP(L2374,'12 лет'!$I$5:$J$81,2),IF((C2374=13),VLOOKUP(L2374,'13 лет'!$I$5:$J$81,2),IF((C2374=14),VLOOKUP(L2374,'14 лет'!$I$5:$J$80,2),IF((C2374=15),VLOOKUP(L2374,'15 лет'!$G$5:$H$82,2),IF((C2374=16),VLOOKUP(L2374,'16 лет'!$G$5:$H$81,2),IF((C2374=17),VLOOKUP(L2374,'17 лет'!$G$5:$H$81,2),IF(C2374&lt;12,"0")))))))</f>
        <v>0</v>
      </c>
      <c r="N2374" s="28"/>
      <c r="O2374" s="17" t="str">
        <f>IF((C2374=15),VLOOKUP(N2374,'15 лет'!$I$5:$J$100,2),IF((C2374=16),VLOOKUP(N2374,'16 лет'!$I$5:$J$94,2),IF((C2374=17),VLOOKUP(N2374,'17 лет'!$I$5:$J$97,2),IF(C2374&lt;15,"0"))))</f>
        <v>0</v>
      </c>
      <c r="P2374" s="11"/>
      <c r="Q2374" s="17">
        <f>IF((C2374&lt;=7),VLOOKUP(P2374,'7 лет'!$I$5:$J$79,2),IF((C2374=8),VLOOKUP(P2374,'8 лет'!$I$5:$J$79,2),IF((C2374=9),VLOOKUP(P2374,'9 лет'!$I$5:$J$79,2),IF((C2374=10),VLOOKUP(P2374,'10 лет'!$I$5:$J$79,2),IF((C2374=11),VLOOKUP(P2374,'11 лет'!$I$5:$J$79,2),IF((C2374=12),VLOOKUP(P2374,'12 лет'!$K$5:$L$79,2),IF((C2374=13),VLOOKUP(P2374,'13 лет'!$K$5:$L$79,2),IF((C2374=14),VLOOKUP(P2374,'14 лет'!$K$5:$L$79,2),IF((C2374=15),VLOOKUP(P2374,'15 лет'!$K$5:$L$79,2),IF((C2374=16),VLOOKUP(P2374,'16 лет'!$K$5:$L$79,2),IF((C2374=17),VLOOKUP(P2374,'17 лет'!$K$5:$L$79,2),)))))))))))</f>
        <v>50</v>
      </c>
      <c r="R2374" s="28"/>
      <c r="S2374" s="17">
        <f>IF((C2374&lt;=7),VLOOKUP(R2374,'7 лет'!$K$5:$L$79,2),IF((C2374=8),VLOOKUP(R2374,'8 лет'!$K$5:$L$79,2),IF((C2374=9),VLOOKUP(R2374,'9 лет'!$K$5:$L$79,2),IF((C2374=10),VLOOKUP(R2374,'10 лет'!$K$5:$L$79,2),IF((C2374=11),VLOOKUP(R2374,'11 лет'!$K$5:$L$79,2),IF((C2374=12),VLOOKUP(R2374,'12 лет'!$M$5:$N$79,2),IF((C2374=13),VLOOKUP(R2374,'13 лет'!$M$5:$N$79,2),IF((C2374=14),VLOOKUP(R2374,'14 лет'!$M$5:$N$79,2),IF((C2374=15),VLOOKUP(R2374,'15 лет'!$M$5:$N$79,2),IF((C2374=16),VLOOKUP(R2374,'16 лет'!$M$5:$N$79,2),IF((C2374=17),VLOOKUP(R2374,'17 лет'!$M$5:$N$79,2))))))))))))</f>
        <v>0</v>
      </c>
      <c r="T2374" s="34">
        <f t="shared" si="112"/>
        <v>50</v>
      </c>
      <c r="U2374" s="4">
        <f>'Личное первенство юноши'!U352</f>
        <v>7</v>
      </c>
      <c r="V2374" s="120"/>
      <c r="W2374" s="111"/>
      <c r="X2374" t="str">
        <f>P2366</f>
        <v>Субъект РФ 57</v>
      </c>
    </row>
    <row r="2375" spans="1:24" ht="18.75">
      <c r="A2375" s="28">
        <v>5</v>
      </c>
      <c r="B2375" s="79"/>
      <c r="C2375" s="30"/>
      <c r="D2375" s="28"/>
      <c r="E2375" s="17">
        <f>IF((C2375&lt;=7),VLOOKUP(D2375,'7 лет'!$A$5:$B$78,2),IF((C2375=8),VLOOKUP(D2375,'8 лет'!$A$5:$B$78,2),IF((C2375=9),VLOOKUP(D2375,'9 лет'!$A$5:$B$78,2),IF((C2375=10),VLOOKUP(D2375,'10 лет'!$A$5:$B$78,2),IF((C2375=11),VLOOKUP(D2375,'11 лет'!$A$5:$B$78,2),IF((C2375=12),VLOOKUP(D2375,'12 лет'!$A$5:$B$78,2),IF((C2375=13),VLOOKUP(D2375,'13 лет'!$A$5:$B$78,2),IF((C2375=14),VLOOKUP(D2375,'14 лет'!$A$5:$B$78,2),IF((C2375=15),VLOOKUP(D2375,'15 лет'!$A$5:$B$78,2),IF((C2375=16),VLOOKUP(D2375,'16 лет'!$A$5:$B$78,2),IF((C2375=17),VLOOKUP(D2375,'17 лет'!$A$5:$B$78,2))))))))))))</f>
        <v>0</v>
      </c>
      <c r="F2375" s="28"/>
      <c r="G2375" s="17">
        <f>IF((C2375&lt;=7),VLOOKUP(F2375,'7 лет'!$C$5:$D$79,2),IF((C2375=8),VLOOKUP(F2375,'8 лет'!$C$5:$D$79,2),IF((C2375=9),VLOOKUP(F2375,'9 лет'!$C$5:$D$79,2),IF((C2375=10),VLOOKUP(F2375,'10 лет'!$C$5:$D$79,2),IF((C2375=11),VLOOKUP(F2375,'11 лет'!$C$5:$D$79,2),IF((C2375=12),VLOOKUP(F2375,'12 лет'!$C$5:$D$79,2),IF((C2375=13),VLOOKUP(F2375,'13 лет'!$C$5:$D$79,2),IF((C2375=14),VLOOKUP(F2375,'14 лет'!$C$5:$D$79,2),IF((C2375=15),VLOOKUP(F2375,'15 лет'!$C$5:$D$79,2),IF((C2375=16),VLOOKUP(F2375,'16 лет'!$C$5:$D$79,2),IF((C2375=17),VLOOKUP(F2375,'17 лет'!$C$5:$D$79,2))))))))))))</f>
        <v>0</v>
      </c>
      <c r="H2375" s="28"/>
      <c r="I2375" s="17">
        <f>IF((C2375&lt;=7),VLOOKUP(H2375,'7 лет'!$E$5:$F$79,2),IF((C2375=8),VLOOKUP(H2375,'8 лет'!$E$5:$F$79,2),IF((C2375=9),VLOOKUP(H2375,'9 лет'!$E$5:$F$79,2),IF((C2375=10),VLOOKUP(H2375,'10 лет'!$E$5:$F$79,2),IF((C2375=11),VLOOKUP(H2375,'11 лет'!$E$5:$F$79,2),IF((C2375=12),VLOOKUP(H2375,'12 лет'!$E$5:$F$79,2),IF((C2375=13),VLOOKUP(H2375,'13 лет'!$E$5:$F$79,2),IF((C2375=14),VLOOKUP(H2375,'14 лет'!$E$5:$F$79,2),IF((C2375=15),VLOOKUP(H2375,'15 лет'!$E$5:$F$79,2),IF((C2375=16),VLOOKUP(H2375,'16 лет'!$E$5:$F$79,2),IF((C2375=17),VLOOKUP(H2375,'17 лет'!$E$5:$F$79,2))))))))))))</f>
        <v>0</v>
      </c>
      <c r="J2375" s="28"/>
      <c r="K2375" s="17">
        <f>IF((C2375&lt;=7),VLOOKUP(J2375,'7 лет'!$G$5:$H$79,2),IF((C2375=8),VLOOKUP(J2375,'8 лет'!$G$5:$H$79,2),IF((C2375=9),VLOOKUP(J2375,'9 лет'!$G$5:$H$79,2),IF((C2375=10),VLOOKUP(J2375,'10 лет'!$G$5:$H$79,2),IF((C2375=11),VLOOKUP(J2375,'11 лет'!$G$5:$H$79,2),IF((C2375=12),VLOOKUP(J2375,'12 лет'!$G$5:$H$79,2),IF((C2375=13),VLOOKUP(J2375,'13 лет'!$G$5:$H$79,2),IF((C2375=14),VLOOKUP(J2375,'14 лет'!$G$5:$H$79,2),IF(C2375&gt;=15,"0")))))))))</f>
        <v>0</v>
      </c>
      <c r="L2375" s="28"/>
      <c r="M2375" s="17" t="str">
        <f>IF((C2375=12),VLOOKUP(L2375,'12 лет'!$I$5:$J$81,2),IF((C2375=13),VLOOKUP(L2375,'13 лет'!$I$5:$J$81,2),IF((C2375=14),VLOOKUP(L2375,'14 лет'!$I$5:$J$80,2),IF((C2375=15),VLOOKUP(L2375,'15 лет'!$G$5:$H$82,2),IF((C2375=16),VLOOKUP(L2375,'16 лет'!$G$5:$H$81,2),IF((C2375=17),VLOOKUP(L2375,'17 лет'!$G$5:$H$81,2),IF(C2375&lt;12,"0")))))))</f>
        <v>0</v>
      </c>
      <c r="N2375" s="28"/>
      <c r="O2375" s="17" t="str">
        <f>IF((C2375=15),VLOOKUP(N2375,'15 лет'!$I$5:$J$100,2),IF((C2375=16),VLOOKUP(N2375,'16 лет'!$I$5:$J$94,2),IF((C2375=17),VLOOKUP(N2375,'17 лет'!$I$5:$J$97,2),IF(C2375&lt;15,"0"))))</f>
        <v>0</v>
      </c>
      <c r="P2375" s="11"/>
      <c r="Q2375" s="17">
        <f>IF((C2375&lt;=7),VLOOKUP(P2375,'7 лет'!$I$5:$J$79,2),IF((C2375=8),VLOOKUP(P2375,'8 лет'!$I$5:$J$79,2),IF((C2375=9),VLOOKUP(P2375,'9 лет'!$I$5:$J$79,2),IF((C2375=10),VLOOKUP(P2375,'10 лет'!$I$5:$J$79,2),IF((C2375=11),VLOOKUP(P2375,'11 лет'!$I$5:$J$79,2),IF((C2375=12),VLOOKUP(P2375,'12 лет'!$K$5:$L$79,2),IF((C2375=13),VLOOKUP(P2375,'13 лет'!$K$5:$L$79,2),IF((C2375=14),VLOOKUP(P2375,'14 лет'!$K$5:$L$79,2),IF((C2375=15),VLOOKUP(P2375,'15 лет'!$K$5:$L$79,2),IF((C2375=16),VLOOKUP(P2375,'16 лет'!$K$5:$L$79,2),IF((C2375=17),VLOOKUP(P2375,'17 лет'!$K$5:$L$79,2),)))))))))))</f>
        <v>50</v>
      </c>
      <c r="R2375" s="28"/>
      <c r="S2375" s="17">
        <f>IF((C2375&lt;=7),VLOOKUP(R2375,'7 лет'!$K$5:$L$79,2),IF((C2375=8),VLOOKUP(R2375,'8 лет'!$K$5:$L$79,2),IF((C2375=9),VLOOKUP(R2375,'9 лет'!$K$5:$L$79,2),IF((C2375=10),VLOOKUP(R2375,'10 лет'!$K$5:$L$79,2),IF((C2375=11),VLOOKUP(R2375,'11 лет'!$K$5:$L$79,2),IF((C2375=12),VLOOKUP(R2375,'12 лет'!$M$5:$N$79,2),IF((C2375=13),VLOOKUP(R2375,'13 лет'!$M$5:$N$79,2),IF((C2375=14),VLOOKUP(R2375,'14 лет'!$M$5:$N$79,2),IF((C2375=15),VLOOKUP(R2375,'15 лет'!$M$5:$N$79,2),IF((C2375=16),VLOOKUP(R2375,'16 лет'!$M$5:$N$79,2),IF((C2375=17),VLOOKUP(R2375,'17 лет'!$M$5:$N$79,2))))))))))))</f>
        <v>0</v>
      </c>
      <c r="T2375" s="34">
        <f t="shared" si="112"/>
        <v>50</v>
      </c>
      <c r="U2375" s="4">
        <f>'Личное первенство юноши'!U353</f>
        <v>7</v>
      </c>
      <c r="V2375" s="120"/>
      <c r="W2375" s="111"/>
      <c r="X2375" t="str">
        <f>P2366</f>
        <v>Субъект РФ 57</v>
      </c>
    </row>
    <row r="2376" spans="1:24" ht="18.75">
      <c r="A2376" s="28">
        <v>6</v>
      </c>
      <c r="B2376" s="79"/>
      <c r="C2376" s="30"/>
      <c r="D2376" s="28"/>
      <c r="E2376" s="17">
        <f>IF((C2376&lt;=7),VLOOKUP(D2376,'7 лет'!$A$5:$B$78,2),IF((C2376=8),VLOOKUP(D2376,'8 лет'!$A$5:$B$78,2),IF((C2376=9),VLOOKUP(D2376,'9 лет'!$A$5:$B$78,2),IF((C2376=10),VLOOKUP(D2376,'10 лет'!$A$5:$B$78,2),IF((C2376=11),VLOOKUP(D2376,'11 лет'!$A$5:$B$78,2),IF((C2376=12),VLOOKUP(D2376,'12 лет'!$A$5:$B$78,2),IF((C2376=13),VLOOKUP(D2376,'13 лет'!$A$5:$B$78,2),IF((C2376=14),VLOOKUP(D2376,'14 лет'!$A$5:$B$78,2),IF((C2376=15),VLOOKUP(D2376,'15 лет'!$A$5:$B$78,2),IF((C2376=16),VLOOKUP(D2376,'16 лет'!$A$5:$B$78,2),IF((C2376=17),VLOOKUP(D2376,'17 лет'!$A$5:$B$78,2))))))))))))</f>
        <v>0</v>
      </c>
      <c r="F2376" s="28"/>
      <c r="G2376" s="17">
        <f>IF((C2376&lt;=7),VLOOKUP(F2376,'7 лет'!$C$5:$D$79,2),IF((C2376=8),VLOOKUP(F2376,'8 лет'!$C$5:$D$79,2),IF((C2376=9),VLOOKUP(F2376,'9 лет'!$C$5:$D$79,2),IF((C2376=10),VLOOKUP(F2376,'10 лет'!$C$5:$D$79,2),IF((C2376=11),VLOOKUP(F2376,'11 лет'!$C$5:$D$79,2),IF((C2376=12),VLOOKUP(F2376,'12 лет'!$C$5:$D$79,2),IF((C2376=13),VLOOKUP(F2376,'13 лет'!$C$5:$D$79,2),IF((C2376=14),VLOOKUP(F2376,'14 лет'!$C$5:$D$79,2),IF((C2376=15),VLOOKUP(F2376,'15 лет'!$C$5:$D$79,2),IF((C2376=16),VLOOKUP(F2376,'16 лет'!$C$5:$D$79,2),IF((C2376=17),VLOOKUP(F2376,'17 лет'!$C$5:$D$79,2))))))))))))</f>
        <v>0</v>
      </c>
      <c r="H2376" s="28"/>
      <c r="I2376" s="17">
        <f>IF((C2376&lt;=7),VLOOKUP(H2376,'7 лет'!$E$5:$F$79,2),IF((C2376=8),VLOOKUP(H2376,'8 лет'!$E$5:$F$79,2),IF((C2376=9),VLOOKUP(H2376,'9 лет'!$E$5:$F$79,2),IF((C2376=10),VLOOKUP(H2376,'10 лет'!$E$5:$F$79,2),IF((C2376=11),VLOOKUP(H2376,'11 лет'!$E$5:$F$79,2),IF((C2376=12),VLOOKUP(H2376,'12 лет'!$E$5:$F$79,2),IF((C2376=13),VLOOKUP(H2376,'13 лет'!$E$5:$F$79,2),IF((C2376=14),VLOOKUP(H2376,'14 лет'!$E$5:$F$79,2),IF((C2376=15),VLOOKUP(H2376,'15 лет'!$E$5:$F$79,2),IF((C2376=16),VLOOKUP(H2376,'16 лет'!$E$5:$F$79,2),IF((C2376=17),VLOOKUP(H2376,'17 лет'!$E$5:$F$79,2))))))))))))</f>
        <v>0</v>
      </c>
      <c r="J2376" s="28"/>
      <c r="K2376" s="17">
        <f>IF((C2376&lt;=7),VLOOKUP(J2376,'7 лет'!$G$5:$H$79,2),IF((C2376=8),VLOOKUP(J2376,'8 лет'!$G$5:$H$79,2),IF((C2376=9),VLOOKUP(J2376,'9 лет'!$G$5:$H$79,2),IF((C2376=10),VLOOKUP(J2376,'10 лет'!$G$5:$H$79,2),IF((C2376=11),VLOOKUP(J2376,'11 лет'!$G$5:$H$79,2),IF((C2376=12),VLOOKUP(J2376,'12 лет'!$G$5:$H$79,2),IF((C2376=13),VLOOKUP(J2376,'13 лет'!$G$5:$H$79,2),IF((C2376=14),VLOOKUP(J2376,'14 лет'!$G$5:$H$79,2),IF(C2376&gt;=15,"0")))))))))</f>
        <v>0</v>
      </c>
      <c r="L2376" s="28"/>
      <c r="M2376" s="17" t="str">
        <f>IF((C2376=12),VLOOKUP(L2376,'12 лет'!$I$5:$J$81,2),IF((C2376=13),VLOOKUP(L2376,'13 лет'!$I$5:$J$81,2),IF((C2376=14),VLOOKUP(L2376,'14 лет'!$I$5:$J$80,2),IF((C2376=15),VLOOKUP(L2376,'15 лет'!$G$5:$H$82,2),IF((C2376=16),VLOOKUP(L2376,'16 лет'!$G$5:$H$81,2),IF((C2376=17),VLOOKUP(L2376,'17 лет'!$G$5:$H$81,2),IF(C2376&lt;12,"0")))))))</f>
        <v>0</v>
      </c>
      <c r="N2376" s="28"/>
      <c r="O2376" s="17" t="str">
        <f>IF((C2376=15),VLOOKUP(N2376,'15 лет'!$I$5:$J$100,2),IF((C2376=16),VLOOKUP(N2376,'16 лет'!$I$5:$J$94,2),IF((C2376=17),VLOOKUP(N2376,'17 лет'!$I$5:$J$97,2),IF(C2376&lt;15,"0"))))</f>
        <v>0</v>
      </c>
      <c r="P2376" s="11"/>
      <c r="Q2376" s="17">
        <f>IF((C2376&lt;=7),VLOOKUP(P2376,'7 лет'!$I$5:$J$79,2),IF((C2376=8),VLOOKUP(P2376,'8 лет'!$I$5:$J$79,2),IF((C2376=9),VLOOKUP(P2376,'9 лет'!$I$5:$J$79,2),IF((C2376=10),VLOOKUP(P2376,'10 лет'!$I$5:$J$79,2),IF((C2376=11),VLOOKUP(P2376,'11 лет'!$I$5:$J$79,2),IF((C2376=12),VLOOKUP(P2376,'12 лет'!$K$5:$L$79,2),IF((C2376=13),VLOOKUP(P2376,'13 лет'!$K$5:$L$79,2),IF((C2376=14),VLOOKUP(P2376,'14 лет'!$K$5:$L$79,2),IF((C2376=15),VLOOKUP(P2376,'15 лет'!$K$5:$L$79,2),IF((C2376=16),VLOOKUP(P2376,'16 лет'!$K$5:$L$79,2),IF((C2376=17),VLOOKUP(P2376,'17 лет'!$K$5:$L$79,2),)))))))))))</f>
        <v>50</v>
      </c>
      <c r="R2376" s="28"/>
      <c r="S2376" s="17">
        <f>IF((C2376&lt;=7),VLOOKUP(R2376,'7 лет'!$K$5:$L$79,2),IF((C2376=8),VLOOKUP(R2376,'8 лет'!$K$5:$L$79,2),IF((C2376=9),VLOOKUP(R2376,'9 лет'!$K$5:$L$79,2),IF((C2376=10),VLOOKUP(R2376,'10 лет'!$K$5:$L$79,2),IF((C2376=11),VLOOKUP(R2376,'11 лет'!$K$5:$L$79,2),IF((C2376=12),VLOOKUP(R2376,'12 лет'!$M$5:$N$79,2),IF((C2376=13),VLOOKUP(R2376,'13 лет'!$M$5:$N$79,2),IF((C2376=14),VLOOKUP(R2376,'14 лет'!$M$5:$N$79,2),IF((C2376=15),VLOOKUP(R2376,'15 лет'!$M$5:$N$79,2),IF((C2376=16),VLOOKUP(R2376,'16 лет'!$M$5:$N$79,2),IF((C2376=17),VLOOKUP(R2376,'17 лет'!$M$5:$N$79,2))))))))))))</f>
        <v>0</v>
      </c>
      <c r="T2376" s="34">
        <f t="shared" si="112"/>
        <v>50</v>
      </c>
      <c r="U2376" s="4">
        <f>'Личное первенство юноши'!U354</f>
        <v>7</v>
      </c>
      <c r="V2376" s="120"/>
      <c r="W2376" s="111"/>
      <c r="X2376" t="str">
        <f>P2366</f>
        <v>Субъект РФ 57</v>
      </c>
    </row>
    <row r="2377" spans="1:24" ht="18.75">
      <c r="A2377" s="122"/>
      <c r="B2377" s="123"/>
      <c r="C2377" s="123"/>
      <c r="D2377" s="123"/>
      <c r="E2377" s="123"/>
      <c r="F2377" s="123"/>
      <c r="G2377" s="123"/>
      <c r="H2377" s="123"/>
      <c r="I2377" s="123"/>
      <c r="J2377" s="123"/>
      <c r="K2377" s="123"/>
      <c r="L2377" s="123"/>
      <c r="M2377" s="123"/>
      <c r="N2377" s="123"/>
      <c r="O2377" s="123"/>
      <c r="P2377" s="128" t="s">
        <v>292</v>
      </c>
      <c r="Q2377" s="128"/>
      <c r="R2377" s="128"/>
      <c r="S2377" s="129"/>
      <c r="T2377" s="124">
        <f ca="1">SUMPRODUCT(LARGE($T$2371:$T$2376,ROW(INDIRECT("T1:T"&amp;Z17))))</f>
        <v>250</v>
      </c>
      <c r="U2377" s="125"/>
      <c r="V2377" s="120"/>
      <c r="W2377" s="111"/>
    </row>
    <row r="2378" spans="1:24" ht="24.75" customHeight="1">
      <c r="A2378" s="135" t="s">
        <v>180</v>
      </c>
      <c r="B2378" s="136"/>
      <c r="C2378" s="136"/>
      <c r="D2378" s="136"/>
      <c r="E2378" s="136"/>
      <c r="F2378" s="136"/>
      <c r="G2378" s="136"/>
      <c r="H2378" s="136"/>
      <c r="I2378" s="136"/>
      <c r="J2378" s="136"/>
      <c r="K2378" s="136"/>
      <c r="L2378" s="136"/>
      <c r="M2378" s="136"/>
      <c r="N2378" s="136"/>
      <c r="O2378" s="136"/>
      <c r="P2378" s="136"/>
      <c r="Q2378" s="136"/>
      <c r="R2378" s="136"/>
      <c r="S2378" s="136"/>
      <c r="T2378" s="136"/>
      <c r="U2378" s="137"/>
      <c r="V2378" s="120"/>
      <c r="W2378" s="111"/>
    </row>
    <row r="2379" spans="1:24" ht="18.75">
      <c r="A2379" s="28">
        <v>1</v>
      </c>
      <c r="B2379" s="80"/>
      <c r="C2379" s="28"/>
      <c r="D2379" s="28"/>
      <c r="E2379" s="17">
        <f>IF((C2379&lt;=7),VLOOKUP(D2379,'7 лет'!$M$5:$N$78,2),IF((C2379=8),VLOOKUP(D2379,'8 лет'!$M$5:$N$78,2),IF((C2379=9),VLOOKUP(D2379,'9 лет'!$M$5:$N$78,2),IF((C2379=10),VLOOKUP(D2379,'10 лет'!$M$5:$N$78,2),IF((C2379=11),VLOOKUP(D2379,'11 лет'!$M$5:$N$78,2),IF((C2379=12),VLOOKUP(D2379,'12 лет'!$O$5:$P$78,2),IF((C2379=13),VLOOKUP(D2379,'13 лет'!$O$5:$P$78,2),IF((C2379=14),VLOOKUP(D2379,'14 лет'!$O$5:$P$78,2),IF((C2379=15),VLOOKUP(D2379,'15 лет'!$O$5:$P$78,2),IF((C2379=16),VLOOKUP(D2379,'16 лет'!$O$5:$P$78,2),IF((C2379=17),VLOOKUP(D2379,'17 лет'!$O$5:$P$78,2))))))))))))</f>
        <v>0</v>
      </c>
      <c r="F2379" s="28"/>
      <c r="G2379" s="17">
        <f>IF((C2379&lt;=7),VLOOKUP(F2379,'7 лет'!$O$5:$P$79,2),IF((C2379=8),VLOOKUP(F2379,'8 лет'!$O$5:$P$79,2),IF((C2379=9),VLOOKUP(F2379,'9 лет'!$O$5:$P$79,2),IF((C2379=10),VLOOKUP(F2379,'10 лет'!$O$5:$P$79,2),IF((C2379=11),VLOOKUP(F2379,'11 лет'!$O$5:$P$79,2),IF((C2379=12),VLOOKUP(F2379,'12 лет'!$Q$5:$R$79,2),IF((C2379=13),VLOOKUP(F2379,'13 лет'!$Q$5:$R$79,2),IF((C2379=14),VLOOKUP(F2379,'14 лет'!$Q$5:$R$79,2),IF((C2379=15),VLOOKUP(F2379,'15 лет'!$Q$5:$R$79,2),IF((C2379=16),VLOOKUP(F2379,'16 лет'!$Q$5:$R$79,2),IF((C2379=17),VLOOKUP(F2379,'17 лет'!$Q$5:$R$79,2))))))))))))</f>
        <v>0</v>
      </c>
      <c r="H2379" s="28"/>
      <c r="I2379" s="17">
        <f>IF((C2379&lt;=7),VLOOKUP(H2379,'7 лет'!$Q$5:$R$79,2),IF((C2379=8),VLOOKUP(H2379,'8 лет'!$Q$5:$R$79,2),IF((C2379=9),VLOOKUP(H2379,'9 лет'!$Q$5:$R$79,2),IF((C2379=10),VLOOKUP(H2379,'10 лет'!$Q$5:$R$79,2),IF((C2379=11),VLOOKUP(H2379,'11 лет'!$Q$5:$R$79,2),IF((C2379=12),VLOOKUP(H2379,'12 лет'!$S$5:$T$79,2),IF((C2379=13),VLOOKUP(H2379,'13 лет'!$S$5:$T$79,2),IF((C2379=14),VLOOKUP(H2379,'14 лет'!$S$5:$T$79,2),IF((C2379=15),VLOOKUP(H2379,'15 лет'!$S$5:$T$79,2),IF((C2379=16),VLOOKUP(H2379,'16 лет'!$S$5:$T$79,2),IF((C2379=17),VLOOKUP(H2379,'17 лет'!$S$5:$T$79,2))))))))))))</f>
        <v>0</v>
      </c>
      <c r="J2379" s="28"/>
      <c r="K2379" s="17">
        <f>IF((C2379&lt;=7),VLOOKUP(J2379,'7 лет'!$S$5:$T$79,2),IF((C2379=8),VLOOKUP(J2379,'8 лет'!$S$5:$T$79,2),IF((C2379=9),VLOOKUP(J2379,'9 лет'!$S$5:$T$79,2),IF((C2379=10),VLOOKUP(J2379,'10 лет'!$S$5:$T$79,2),IF((C2379=11),VLOOKUP(J2379,'11 лет'!$S$5:$T$79,2),IF((C2379=12),VLOOKUP(J2379,'12 лет'!$U$5:$V$79,2),IF((C2379=13),VLOOKUP(J2379,'13 лет'!$U$5:$V$79,2),IF((C2379=14),VLOOKUP(J2379,'14 лет'!$U$5:$V$79,2),IF(C2379&gt;=15,"0")))))))))</f>
        <v>0</v>
      </c>
      <c r="L2379" s="28"/>
      <c r="M2379" s="17" t="str">
        <f>IF((C2379=12),VLOOKUP(L2379,'12 лет'!$W$5:$X$85,2),IF((C2379=13),VLOOKUP(L2379,'13 лет'!$W$5:$X$84,2),IF((C2379=14),VLOOKUP(L2379,'14 лет'!$W$5:$X$82,2),IF((C2379=15),VLOOKUP(L2379,'15 лет'!$U$5:$V$82,2),IF((C2379=16),VLOOKUP(L2379,'16 лет'!$U$5:$V$78,2),IF((C2379=17),VLOOKUP(L2379,'17 лет'!$U$5:$V$78,2),IF(C2379&lt;12,"0")))))))</f>
        <v>0</v>
      </c>
      <c r="N2379" s="28"/>
      <c r="O2379" s="17" t="str">
        <f>IF((C2379=15),VLOOKUP(N2379,'15 лет'!$W$5:$X$115,2),IF((C2379=16),VLOOKUP(N2379,'16 лет'!$W$5:$X$113,2),IF((C2379=17),VLOOKUP(N2379,'17 лет'!$W$5:$X$113,2),IF(C2379&lt;15,"0"))))</f>
        <v>0</v>
      </c>
      <c r="P2379" s="11"/>
      <c r="Q2379" s="17">
        <f>IF((C2379&lt;=7),VLOOKUP(P2379,'7 лет'!$U$5:$V$79,2),IF((C2379=8),VLOOKUP(P2379,'8 лет'!$U$5:$V$79,2),IF((C2379=9),VLOOKUP(P2379,'9 лет'!$U$5:$V$79,2),IF((C2379=10),VLOOKUP(P2379,'10 лет'!$U$5:$V$79,2),IF((C2379=11),VLOOKUP(P2379,'11 лет'!$U$5:$V$79,2),IF((C2379=12),VLOOKUP(P2379,'12 лет'!$Y$5:$Z$79,2),IF((C2379=13),VLOOKUP(P2379,'13 лет'!$Y$5:$Z$79,2),IF((C2379=14),VLOOKUP(P2379,'14 лет'!$Y$5:$Z$79,2),IF((C2379=15),VLOOKUP(P2379,'15 лет'!$Y$5:$Z$79,2),IF((C2379=16),VLOOKUP(P2379,'16 лет'!$Y$5:$Z$79,2),IF((C2379=17),VLOOKUP(P2379,'17 лет'!$Y$5:$Z$79,2))))))))))))</f>
        <v>35</v>
      </c>
      <c r="R2379" s="28"/>
      <c r="S2379" s="17">
        <f>IF((C2379&lt;=7),VLOOKUP(R2379,'7 лет'!$W$5:$X$79,2),IF((C2379=8),VLOOKUP(R2379,'8 лет'!$W$5:$X$79,2),IF((C2379=9),VLOOKUP(R2379,'9 лет'!$W$5:$X$79,2),IF((C2379=10),VLOOKUP(R2379,'10 лет'!$W$5:$X$79,2),IF((C2379=11),VLOOKUP(R2379,'11 лет'!$W$5:$X$79,2),IF((C2379=12),VLOOKUP(R2379,'12 лет'!$AA$5:$AB$79,2),IF((C2379=13),VLOOKUP(R2379,'13 лет'!$AA$5:$AB$79,2),IF((C2379=14),VLOOKUP(R2379,'14 лет'!$AA$5:$AB$79,2),IF((C2379=15),VLOOKUP(R2379,'15 лет'!$AA$5:$AB$79,2),IF((C2379=16),VLOOKUP(R2379,'16 лет'!$AA$5:$AB$79,2),IF((C2379=17),VLOOKUP(R2379,'17 лет'!$AA$5:$AB$79,2))))))))))))</f>
        <v>0</v>
      </c>
      <c r="T2379" s="35">
        <f t="shared" ref="T2379:T2384" si="113">SUM(E2379+G2379+I2379+K2379+M2379+O2379+Q2379+S2379)</f>
        <v>35</v>
      </c>
      <c r="U2379" s="4">
        <f>'Личное первенство девушки'!U349</f>
        <v>7</v>
      </c>
      <c r="V2379" s="120"/>
      <c r="W2379" s="111"/>
      <c r="X2379" t="str">
        <f>P2366</f>
        <v>Субъект РФ 57</v>
      </c>
    </row>
    <row r="2380" spans="1:24" ht="18.75">
      <c r="A2380" s="28">
        <v>2</v>
      </c>
      <c r="B2380" s="80"/>
      <c r="C2380" s="28"/>
      <c r="D2380" s="28"/>
      <c r="E2380" s="17">
        <f>IF((C2380&lt;=7),VLOOKUP(D2380,'7 лет'!$M$5:$N$78,2),IF((C2380=8),VLOOKUP(D2380,'8 лет'!$M$5:$N$78,2),IF((C2380=9),VLOOKUP(D2380,'9 лет'!$M$5:$N$78,2),IF((C2380=10),VLOOKUP(D2380,'10 лет'!$M$5:$N$78,2),IF((C2380=11),VLOOKUP(D2380,'11 лет'!$M$5:$N$78,2),IF((C2380=12),VLOOKUP(D2380,'12 лет'!$O$5:$P$78,2),IF((C2380=13),VLOOKUP(D2380,'13 лет'!$O$5:$P$78,2),IF((C2380=14),VLOOKUP(D2380,'14 лет'!$O$5:$P$78,2),IF((C2380=15),VLOOKUP(D2380,'15 лет'!$O$5:$P$78,2),IF((C2380=16),VLOOKUP(D2380,'16 лет'!$O$5:$P$78,2),IF((C2380=17),VLOOKUP(D2380,'17 лет'!$O$5:$P$78,2))))))))))))</f>
        <v>0</v>
      </c>
      <c r="F2380" s="28"/>
      <c r="G2380" s="17">
        <f>IF((C2380&lt;=7),VLOOKUP(F2380,'7 лет'!$O$5:$P$79,2),IF((C2380=8),VLOOKUP(F2380,'8 лет'!$O$5:$P$79,2),IF((C2380=9),VLOOKUP(F2380,'9 лет'!$O$5:$P$79,2),IF((C2380=10),VLOOKUP(F2380,'10 лет'!$O$5:$P$79,2),IF((C2380=11),VLOOKUP(F2380,'11 лет'!$O$5:$P$79,2),IF((C2380=12),VLOOKUP(F2380,'12 лет'!$Q$5:$R$79,2),IF((C2380=13),VLOOKUP(F2380,'13 лет'!$Q$5:$R$79,2),IF((C2380=14),VLOOKUP(F2380,'14 лет'!$Q$5:$R$79,2),IF((C2380=15),VLOOKUP(F2380,'15 лет'!$Q$5:$R$79,2),IF((C2380=16),VLOOKUP(F2380,'16 лет'!$Q$5:$R$79,2),IF((C2380=17),VLOOKUP(F2380,'17 лет'!$Q$5:$R$79,2))))))))))))</f>
        <v>0</v>
      </c>
      <c r="H2380" s="28"/>
      <c r="I2380" s="17">
        <f>IF((C2380&lt;=7),VLOOKUP(H2380,'7 лет'!$Q$5:$R$79,2),IF((C2380=8),VLOOKUP(H2380,'8 лет'!$Q$5:$R$79,2),IF((C2380=9),VLOOKUP(H2380,'9 лет'!$Q$5:$R$79,2),IF((C2380=10),VLOOKUP(H2380,'10 лет'!$Q$5:$R$79,2),IF((C2380=11),VLOOKUP(H2380,'11 лет'!$Q$5:$R$79,2),IF((C2380=12),VLOOKUP(H2380,'12 лет'!$S$5:$T$79,2),IF((C2380=13),VLOOKUP(H2380,'13 лет'!$S$5:$T$79,2),IF((C2380=14),VLOOKUP(H2380,'14 лет'!$S$5:$T$79,2),IF((C2380=15),VLOOKUP(H2380,'15 лет'!$S$5:$T$79,2),IF((C2380=16),VLOOKUP(H2380,'16 лет'!$S$5:$T$79,2),IF((C2380=17),VLOOKUP(H2380,'17 лет'!$S$5:$T$79,2))))))))))))</f>
        <v>0</v>
      </c>
      <c r="J2380" s="28"/>
      <c r="K2380" s="17">
        <f>IF((C2380&lt;=7),VLOOKUP(J2380,'7 лет'!$S$5:$T$79,2),IF((C2380=8),VLOOKUP(J2380,'8 лет'!$S$5:$T$79,2),IF((C2380=9),VLOOKUP(J2380,'9 лет'!$S$5:$T$79,2),IF((C2380=10),VLOOKUP(J2380,'10 лет'!$S$5:$T$79,2),IF((C2380=11),VLOOKUP(J2380,'11 лет'!$S$5:$T$79,2),IF((C2380=12),VLOOKUP(J2380,'12 лет'!$U$5:$V$79,2),IF((C2380=13),VLOOKUP(J2380,'13 лет'!$U$5:$V$79,2),IF((C2380=14),VLOOKUP(J2380,'14 лет'!$U$5:$V$79,2),IF(C2380&gt;=15,"0")))))))))</f>
        <v>0</v>
      </c>
      <c r="L2380" s="28"/>
      <c r="M2380" s="17" t="str">
        <f>IF((C2380=12),VLOOKUP(L2380,'12 лет'!$W$5:$X$85,2),IF((C2380=13),VLOOKUP(L2380,'13 лет'!$W$5:$X$84,2),IF((C2380=14),VLOOKUP(L2380,'14 лет'!$W$5:$X$82,2),IF((C2380=15),VLOOKUP(L2380,'15 лет'!$U$5:$V$82,2),IF((C2380=16),VLOOKUP(L2380,'16 лет'!$U$5:$V$78,2),IF((C2380=17),VLOOKUP(L2380,'17 лет'!$U$5:$V$78,2),IF(C2380&lt;12,"0")))))))</f>
        <v>0</v>
      </c>
      <c r="N2380" s="28"/>
      <c r="O2380" s="17" t="str">
        <f>IF((C2380=15),VLOOKUP(N2380,'15 лет'!$W$5:$X$115,2),IF((C2380=16),VLOOKUP(N2380,'16 лет'!$W$5:$X$113,2),IF((C2380=17),VLOOKUP(N2380,'17 лет'!$W$5:$X$113,2),IF(C2380&lt;15,"0"))))</f>
        <v>0</v>
      </c>
      <c r="P2380" s="11"/>
      <c r="Q2380" s="17">
        <f>IF((C2380&lt;=7),VLOOKUP(P2380,'7 лет'!$U$5:$V$79,2),IF((C2380=8),VLOOKUP(P2380,'8 лет'!$U$5:$V$79,2),IF((C2380=9),VLOOKUP(P2380,'9 лет'!$U$5:$V$79,2),IF((C2380=10),VLOOKUP(P2380,'10 лет'!$U$5:$V$79,2),IF((C2380=11),VLOOKUP(P2380,'11 лет'!$U$5:$V$79,2),IF((C2380=12),VLOOKUP(P2380,'12 лет'!$Y$5:$Z$79,2),IF((C2380=13),VLOOKUP(P2380,'13 лет'!$Y$5:$Z$79,2),IF((C2380=14),VLOOKUP(P2380,'14 лет'!$Y$5:$Z$79,2),IF((C2380=15),VLOOKUP(P2380,'15 лет'!$Y$5:$Z$79,2),IF((C2380=16),VLOOKUP(P2380,'16 лет'!$Y$5:$Z$79,2),IF((C2380=17),VLOOKUP(P2380,'17 лет'!$Y$5:$Z$79,2))))))))))))</f>
        <v>35</v>
      </c>
      <c r="R2380" s="28"/>
      <c r="S2380" s="17">
        <f>IF((C2380&lt;=7),VLOOKUP(R2380,'7 лет'!$W$5:$X$79,2),IF((C2380=8),VLOOKUP(R2380,'8 лет'!$W$5:$X$79,2),IF((C2380=9),VLOOKUP(R2380,'9 лет'!$W$5:$X$79,2),IF((C2380=10),VLOOKUP(R2380,'10 лет'!$W$5:$X$79,2),IF((C2380=11),VLOOKUP(R2380,'11 лет'!$W$5:$X$79,2),IF((C2380=12),VLOOKUP(R2380,'12 лет'!$AA$5:$AB$79,2),IF((C2380=13),VLOOKUP(R2380,'13 лет'!$AA$5:$AB$79,2),IF((C2380=14),VLOOKUP(R2380,'14 лет'!$AA$5:$AB$79,2),IF((C2380=15),VLOOKUP(R2380,'15 лет'!$AA$5:$AB$79,2),IF((C2380=16),VLOOKUP(R2380,'16 лет'!$AA$5:$AB$79,2),IF((C2380=17),VLOOKUP(R2380,'17 лет'!$AA$5:$AB$79,2))))))))))))</f>
        <v>0</v>
      </c>
      <c r="T2380" s="35">
        <f t="shared" si="113"/>
        <v>35</v>
      </c>
      <c r="U2380" s="4">
        <f>'Личное первенство девушки'!U350</f>
        <v>7</v>
      </c>
      <c r="V2380" s="120"/>
      <c r="W2380" s="111"/>
      <c r="X2380" t="str">
        <f>P2366</f>
        <v>Субъект РФ 57</v>
      </c>
    </row>
    <row r="2381" spans="1:24" ht="18.75">
      <c r="A2381" s="28">
        <v>3</v>
      </c>
      <c r="B2381" s="80"/>
      <c r="C2381" s="28"/>
      <c r="D2381" s="28"/>
      <c r="E2381" s="17">
        <f>IF((C2381&lt;=7),VLOOKUP(D2381,'7 лет'!$M$5:$N$78,2),IF((C2381=8),VLOOKUP(D2381,'8 лет'!$M$5:$N$78,2),IF((C2381=9),VLOOKUP(D2381,'9 лет'!$M$5:$N$78,2),IF((C2381=10),VLOOKUP(D2381,'10 лет'!$M$5:$N$78,2),IF((C2381=11),VLOOKUP(D2381,'11 лет'!$M$5:$N$78,2),IF((C2381=12),VLOOKUP(D2381,'12 лет'!$O$5:$P$78,2),IF((C2381=13),VLOOKUP(D2381,'13 лет'!$O$5:$P$78,2),IF((C2381=14),VLOOKUP(D2381,'14 лет'!$O$5:$P$78,2),IF((C2381=15),VLOOKUP(D2381,'15 лет'!$O$5:$P$78,2),IF((C2381=16),VLOOKUP(D2381,'16 лет'!$O$5:$P$78,2),IF((C2381=17),VLOOKUP(D2381,'17 лет'!$O$5:$P$78,2))))))))))))</f>
        <v>0</v>
      </c>
      <c r="F2381" s="28"/>
      <c r="G2381" s="17">
        <f>IF((C2381&lt;=7),VLOOKUP(F2381,'7 лет'!$O$5:$P$79,2),IF((C2381=8),VLOOKUP(F2381,'8 лет'!$O$5:$P$79,2),IF((C2381=9),VLOOKUP(F2381,'9 лет'!$O$5:$P$79,2),IF((C2381=10),VLOOKUP(F2381,'10 лет'!$O$5:$P$79,2),IF((C2381=11),VLOOKUP(F2381,'11 лет'!$O$5:$P$79,2),IF((C2381=12),VLOOKUP(F2381,'12 лет'!$Q$5:$R$79,2),IF((C2381=13),VLOOKUP(F2381,'13 лет'!$Q$5:$R$79,2),IF((C2381=14),VLOOKUP(F2381,'14 лет'!$Q$5:$R$79,2),IF((C2381=15),VLOOKUP(F2381,'15 лет'!$Q$5:$R$79,2),IF((C2381=16),VLOOKUP(F2381,'16 лет'!$Q$5:$R$79,2),IF((C2381=17),VLOOKUP(F2381,'17 лет'!$Q$5:$R$79,2))))))))))))</f>
        <v>0</v>
      </c>
      <c r="H2381" s="28"/>
      <c r="I2381" s="17">
        <f>IF((C2381&lt;=7),VLOOKUP(H2381,'7 лет'!$Q$5:$R$79,2),IF((C2381=8),VLOOKUP(H2381,'8 лет'!$Q$5:$R$79,2),IF((C2381=9),VLOOKUP(H2381,'9 лет'!$Q$5:$R$79,2),IF((C2381=10),VLOOKUP(H2381,'10 лет'!$Q$5:$R$79,2),IF((C2381=11),VLOOKUP(H2381,'11 лет'!$Q$5:$R$79,2),IF((C2381=12),VLOOKUP(H2381,'12 лет'!$S$5:$T$79,2),IF((C2381=13),VLOOKUP(H2381,'13 лет'!$S$5:$T$79,2),IF((C2381=14),VLOOKUP(H2381,'14 лет'!$S$5:$T$79,2),IF((C2381=15),VLOOKUP(H2381,'15 лет'!$S$5:$T$79,2),IF((C2381=16),VLOOKUP(H2381,'16 лет'!$S$5:$T$79,2),IF((C2381=17),VLOOKUP(H2381,'17 лет'!$S$5:$T$79,2))))))))))))</f>
        <v>0</v>
      </c>
      <c r="J2381" s="28"/>
      <c r="K2381" s="17">
        <f>IF((C2381&lt;=7),VLOOKUP(J2381,'7 лет'!$S$5:$T$79,2),IF((C2381=8),VLOOKUP(J2381,'8 лет'!$S$5:$T$79,2),IF((C2381=9),VLOOKUP(J2381,'9 лет'!$S$5:$T$79,2),IF((C2381=10),VLOOKUP(J2381,'10 лет'!$S$5:$T$79,2),IF((C2381=11),VLOOKUP(J2381,'11 лет'!$S$5:$T$79,2),IF((C2381=12),VLOOKUP(J2381,'12 лет'!$U$5:$V$79,2),IF((C2381=13),VLOOKUP(J2381,'13 лет'!$U$5:$V$79,2),IF((C2381=14),VLOOKUP(J2381,'14 лет'!$U$5:$V$79,2),IF(C2381&gt;=15,"0")))))))))</f>
        <v>0</v>
      </c>
      <c r="L2381" s="28"/>
      <c r="M2381" s="17" t="str">
        <f>IF((C2381=12),VLOOKUP(L2381,'12 лет'!$W$5:$X$85,2),IF((C2381=13),VLOOKUP(L2381,'13 лет'!$W$5:$X$84,2),IF((C2381=14),VLOOKUP(L2381,'14 лет'!$W$5:$X$82,2),IF((C2381=15),VLOOKUP(L2381,'15 лет'!$U$5:$V$82,2),IF((C2381=16),VLOOKUP(L2381,'16 лет'!$U$5:$V$78,2),IF((C2381=17),VLOOKUP(L2381,'17 лет'!$U$5:$V$78,2),IF(C2381&lt;12,"0")))))))</f>
        <v>0</v>
      </c>
      <c r="N2381" s="28"/>
      <c r="O2381" s="17" t="str">
        <f>IF((C2381=15),VLOOKUP(N2381,'15 лет'!$W$5:$X$115,2),IF((C2381=16),VLOOKUP(N2381,'16 лет'!$W$5:$X$113,2),IF((C2381=17),VLOOKUP(N2381,'17 лет'!$W$5:$X$113,2),IF(C2381&lt;15,"0"))))</f>
        <v>0</v>
      </c>
      <c r="P2381" s="11"/>
      <c r="Q2381" s="17">
        <f>IF((C2381&lt;=7),VLOOKUP(P2381,'7 лет'!$U$5:$V$79,2),IF((C2381=8),VLOOKUP(P2381,'8 лет'!$U$5:$V$79,2),IF((C2381=9),VLOOKUP(P2381,'9 лет'!$U$5:$V$79,2),IF((C2381=10),VLOOKUP(P2381,'10 лет'!$U$5:$V$79,2),IF((C2381=11),VLOOKUP(P2381,'11 лет'!$U$5:$V$79,2),IF((C2381=12),VLOOKUP(P2381,'12 лет'!$Y$5:$Z$79,2),IF((C2381=13),VLOOKUP(P2381,'13 лет'!$Y$5:$Z$79,2),IF((C2381=14),VLOOKUP(P2381,'14 лет'!$Y$5:$Z$79,2),IF((C2381=15),VLOOKUP(P2381,'15 лет'!$Y$5:$Z$79,2),IF((C2381=16),VLOOKUP(P2381,'16 лет'!$Y$5:$Z$79,2),IF((C2381=17),VLOOKUP(P2381,'17 лет'!$Y$5:$Z$79,2))))))))))))</f>
        <v>35</v>
      </c>
      <c r="R2381" s="28"/>
      <c r="S2381" s="17">
        <f>IF((C2381&lt;=7),VLOOKUP(R2381,'7 лет'!$W$5:$X$79,2),IF((C2381=8),VLOOKUP(R2381,'8 лет'!$W$5:$X$79,2),IF((C2381=9),VLOOKUP(R2381,'9 лет'!$W$5:$X$79,2),IF((C2381=10),VLOOKUP(R2381,'10 лет'!$W$5:$X$79,2),IF((C2381=11),VLOOKUP(R2381,'11 лет'!$W$5:$X$79,2),IF((C2381=12),VLOOKUP(R2381,'12 лет'!$AA$5:$AB$79,2),IF((C2381=13),VLOOKUP(R2381,'13 лет'!$AA$5:$AB$79,2),IF((C2381=14),VLOOKUP(R2381,'14 лет'!$AA$5:$AB$79,2),IF((C2381=15),VLOOKUP(R2381,'15 лет'!$AA$5:$AB$79,2),IF((C2381=16),VLOOKUP(R2381,'16 лет'!$AA$5:$AB$79,2),IF((C2381=17),VLOOKUP(R2381,'17 лет'!$AA$5:$AB$79,2))))))))))))</f>
        <v>0</v>
      </c>
      <c r="T2381" s="35">
        <f t="shared" si="113"/>
        <v>35</v>
      </c>
      <c r="U2381" s="4">
        <f>'Личное первенство девушки'!U351</f>
        <v>7</v>
      </c>
      <c r="V2381" s="120"/>
      <c r="W2381" s="111"/>
      <c r="X2381" t="str">
        <f>P2366</f>
        <v>Субъект РФ 57</v>
      </c>
    </row>
    <row r="2382" spans="1:24" ht="18.75">
      <c r="A2382" s="28">
        <v>4</v>
      </c>
      <c r="B2382" s="80"/>
      <c r="C2382" s="28"/>
      <c r="D2382" s="28"/>
      <c r="E2382" s="17">
        <f>IF((C2382&lt;=7),VLOOKUP(D2382,'7 лет'!$M$5:$N$78,2),IF((C2382=8),VLOOKUP(D2382,'8 лет'!$M$5:$N$78,2),IF((C2382=9),VLOOKUP(D2382,'9 лет'!$M$5:$N$78,2),IF((C2382=10),VLOOKUP(D2382,'10 лет'!$M$5:$N$78,2),IF((C2382=11),VLOOKUP(D2382,'11 лет'!$M$5:$N$78,2),IF((C2382=12),VLOOKUP(D2382,'12 лет'!$O$5:$P$78,2),IF((C2382=13),VLOOKUP(D2382,'13 лет'!$O$5:$P$78,2),IF((C2382=14),VLOOKUP(D2382,'14 лет'!$O$5:$P$78,2),IF((C2382=15),VLOOKUP(D2382,'15 лет'!$O$5:$P$78,2),IF((C2382=16),VLOOKUP(D2382,'16 лет'!$O$5:$P$78,2),IF((C2382=17),VLOOKUP(D2382,'17 лет'!$O$5:$P$78,2))))))))))))</f>
        <v>0</v>
      </c>
      <c r="F2382" s="28"/>
      <c r="G2382" s="17">
        <f>IF((C2382&lt;=7),VLOOKUP(F2382,'7 лет'!$O$5:$P$79,2),IF((C2382=8),VLOOKUP(F2382,'8 лет'!$O$5:$P$79,2),IF((C2382=9),VLOOKUP(F2382,'9 лет'!$O$5:$P$79,2),IF((C2382=10),VLOOKUP(F2382,'10 лет'!$O$5:$P$79,2),IF((C2382=11),VLOOKUP(F2382,'11 лет'!$O$5:$P$79,2),IF((C2382=12),VLOOKUP(F2382,'12 лет'!$Q$5:$R$79,2),IF((C2382=13),VLOOKUP(F2382,'13 лет'!$Q$5:$R$79,2),IF((C2382=14),VLOOKUP(F2382,'14 лет'!$Q$5:$R$79,2),IF((C2382=15),VLOOKUP(F2382,'15 лет'!$Q$5:$R$79,2),IF((C2382=16),VLOOKUP(F2382,'16 лет'!$Q$5:$R$79,2),IF((C2382=17),VLOOKUP(F2382,'17 лет'!$Q$5:$R$79,2))))))))))))</f>
        <v>0</v>
      </c>
      <c r="H2382" s="28"/>
      <c r="I2382" s="17">
        <f>IF((C2382&lt;=7),VLOOKUP(H2382,'7 лет'!$Q$5:$R$79,2),IF((C2382=8),VLOOKUP(H2382,'8 лет'!$Q$5:$R$79,2),IF((C2382=9),VLOOKUP(H2382,'9 лет'!$Q$5:$R$79,2),IF((C2382=10),VLOOKUP(H2382,'10 лет'!$Q$5:$R$79,2),IF((C2382=11),VLOOKUP(H2382,'11 лет'!$Q$5:$R$79,2),IF((C2382=12),VLOOKUP(H2382,'12 лет'!$S$5:$T$79,2),IF((C2382=13),VLOOKUP(H2382,'13 лет'!$S$5:$T$79,2),IF((C2382=14),VLOOKUP(H2382,'14 лет'!$S$5:$T$79,2),IF((C2382=15),VLOOKUP(H2382,'15 лет'!$S$5:$T$79,2),IF((C2382=16),VLOOKUP(H2382,'16 лет'!$S$5:$T$79,2),IF((C2382=17),VLOOKUP(H2382,'17 лет'!$S$5:$T$79,2))))))))))))</f>
        <v>0</v>
      </c>
      <c r="J2382" s="28"/>
      <c r="K2382" s="17">
        <f>IF((C2382&lt;=7),VLOOKUP(J2382,'7 лет'!$S$5:$T$79,2),IF((C2382=8),VLOOKUP(J2382,'8 лет'!$S$5:$T$79,2),IF((C2382=9),VLOOKUP(J2382,'9 лет'!$S$5:$T$79,2),IF((C2382=10),VLOOKUP(J2382,'10 лет'!$S$5:$T$79,2),IF((C2382=11),VLOOKUP(J2382,'11 лет'!$S$5:$T$79,2),IF((C2382=12),VLOOKUP(J2382,'12 лет'!$U$5:$V$79,2),IF((C2382=13),VLOOKUP(J2382,'13 лет'!$U$5:$V$79,2),IF((C2382=14),VLOOKUP(J2382,'14 лет'!$U$5:$V$79,2),IF(C2382&gt;=15,"0")))))))))</f>
        <v>0</v>
      </c>
      <c r="L2382" s="28"/>
      <c r="M2382" s="17" t="str">
        <f>IF((C2382=12),VLOOKUP(L2382,'12 лет'!$W$5:$X$85,2),IF((C2382=13),VLOOKUP(L2382,'13 лет'!$W$5:$X$84,2),IF((C2382=14),VLOOKUP(L2382,'14 лет'!$W$5:$X$82,2),IF((C2382=15),VLOOKUP(L2382,'15 лет'!$U$5:$V$82,2),IF((C2382=16),VLOOKUP(L2382,'16 лет'!$U$5:$V$78,2),IF((C2382=17),VLOOKUP(L2382,'17 лет'!$U$5:$V$78,2),IF(C2382&lt;12,"0")))))))</f>
        <v>0</v>
      </c>
      <c r="N2382" s="28"/>
      <c r="O2382" s="17" t="str">
        <f>IF((C2382=15),VLOOKUP(N2382,'15 лет'!$W$5:$X$115,2),IF((C2382=16),VLOOKUP(N2382,'16 лет'!$W$5:$X$113,2),IF((C2382=17),VLOOKUP(N2382,'17 лет'!$W$5:$X$113,2),IF(C2382&lt;15,"0"))))</f>
        <v>0</v>
      </c>
      <c r="P2382" s="11"/>
      <c r="Q2382" s="17">
        <f>IF((C2382&lt;=7),VLOOKUP(P2382,'7 лет'!$U$5:$V$79,2),IF((C2382=8),VLOOKUP(P2382,'8 лет'!$U$5:$V$79,2),IF((C2382=9),VLOOKUP(P2382,'9 лет'!$U$5:$V$79,2),IF((C2382=10),VLOOKUP(P2382,'10 лет'!$U$5:$V$79,2),IF((C2382=11),VLOOKUP(P2382,'11 лет'!$U$5:$V$79,2),IF((C2382=12),VLOOKUP(P2382,'12 лет'!$Y$5:$Z$79,2),IF((C2382=13),VLOOKUP(P2382,'13 лет'!$Y$5:$Z$79,2),IF((C2382=14),VLOOKUP(P2382,'14 лет'!$Y$5:$Z$79,2),IF((C2382=15),VLOOKUP(P2382,'15 лет'!$Y$5:$Z$79,2),IF((C2382=16),VLOOKUP(P2382,'16 лет'!$Y$5:$Z$79,2),IF((C2382=17),VLOOKUP(P2382,'17 лет'!$Y$5:$Z$79,2))))))))))))</f>
        <v>35</v>
      </c>
      <c r="R2382" s="28"/>
      <c r="S2382" s="17">
        <f>IF((C2382&lt;=7),VLOOKUP(R2382,'7 лет'!$W$5:$X$79,2),IF((C2382=8),VLOOKUP(R2382,'8 лет'!$W$5:$X$79,2),IF((C2382=9),VLOOKUP(R2382,'9 лет'!$W$5:$X$79,2),IF((C2382=10),VLOOKUP(R2382,'10 лет'!$W$5:$X$79,2),IF((C2382=11),VLOOKUP(R2382,'11 лет'!$W$5:$X$79,2),IF((C2382=12),VLOOKUP(R2382,'12 лет'!$AA$5:$AB$79,2),IF((C2382=13),VLOOKUP(R2382,'13 лет'!$AA$5:$AB$79,2),IF((C2382=14),VLOOKUP(R2382,'14 лет'!$AA$5:$AB$79,2),IF((C2382=15),VLOOKUP(R2382,'15 лет'!$AA$5:$AB$79,2),IF((C2382=16),VLOOKUP(R2382,'16 лет'!$AA$5:$AB$79,2),IF((C2382=17),VLOOKUP(R2382,'17 лет'!$AA$5:$AB$79,2))))))))))))</f>
        <v>0</v>
      </c>
      <c r="T2382" s="35">
        <f t="shared" si="113"/>
        <v>35</v>
      </c>
      <c r="U2382" s="4">
        <f>'Личное первенство девушки'!U352</f>
        <v>7</v>
      </c>
      <c r="V2382" s="120"/>
      <c r="W2382" s="111"/>
      <c r="X2382" t="str">
        <f>P2366</f>
        <v>Субъект РФ 57</v>
      </c>
    </row>
    <row r="2383" spans="1:24" ht="18.75">
      <c r="A2383" s="28">
        <v>5</v>
      </c>
      <c r="B2383" s="84"/>
      <c r="C2383" s="30"/>
      <c r="D2383" s="14"/>
      <c r="E2383" s="17">
        <f>IF((C2383&lt;=7),VLOOKUP(D2383,'7 лет'!$M$5:$N$78,2),IF((C2383=8),VLOOKUP(D2383,'8 лет'!$M$5:$N$78,2),IF((C2383=9),VLOOKUP(D2383,'9 лет'!$M$5:$N$78,2),IF((C2383=10),VLOOKUP(D2383,'10 лет'!$M$5:$N$78,2),IF((C2383=11),VLOOKUP(D2383,'11 лет'!$M$5:$N$78,2),IF((C2383=12),VLOOKUP(D2383,'12 лет'!$O$5:$P$78,2),IF((C2383=13),VLOOKUP(D2383,'13 лет'!$O$5:$P$78,2),IF((C2383=14),VLOOKUP(D2383,'14 лет'!$O$5:$P$78,2),IF((C2383=15),VLOOKUP(D2383,'15 лет'!$O$5:$P$78,2),IF((C2383=16),VLOOKUP(D2383,'16 лет'!$O$5:$P$78,2),IF((C2383=17),VLOOKUP(D2383,'17 лет'!$O$5:$P$78,2))))))))))))</f>
        <v>0</v>
      </c>
      <c r="F2383" s="14"/>
      <c r="G2383" s="17">
        <f>IF((C2383&lt;=7),VLOOKUP(F2383,'7 лет'!$O$5:$P$79,2),IF((C2383=8),VLOOKUP(F2383,'8 лет'!$O$5:$P$79,2),IF((C2383=9),VLOOKUP(F2383,'9 лет'!$O$5:$P$79,2),IF((C2383=10),VLOOKUP(F2383,'10 лет'!$O$5:$P$79,2),IF((C2383=11),VLOOKUP(F2383,'11 лет'!$O$5:$P$79,2),IF((C2383=12),VLOOKUP(F2383,'12 лет'!$Q$5:$R$79,2),IF((C2383=13),VLOOKUP(F2383,'13 лет'!$Q$5:$R$79,2),IF((C2383=14),VLOOKUP(F2383,'14 лет'!$Q$5:$R$79,2),IF((C2383=15),VLOOKUP(F2383,'15 лет'!$Q$5:$R$79,2),IF((C2383=16),VLOOKUP(F2383,'16 лет'!$Q$5:$R$79,2),IF((C2383=17),VLOOKUP(F2383,'17 лет'!$Q$5:$R$79,2))))))))))))</f>
        <v>0</v>
      </c>
      <c r="H2383" s="14"/>
      <c r="I2383" s="17">
        <f>IF((C2383&lt;=7),VLOOKUP(H2383,'7 лет'!$Q$5:$R$79,2),IF((C2383=8),VLOOKUP(H2383,'8 лет'!$Q$5:$R$79,2),IF((C2383=9),VLOOKUP(H2383,'9 лет'!$Q$5:$R$79,2),IF((C2383=10),VLOOKUP(H2383,'10 лет'!$Q$5:$R$79,2),IF((C2383=11),VLOOKUP(H2383,'11 лет'!$Q$5:$R$79,2),IF((C2383=12),VLOOKUP(H2383,'12 лет'!$S$5:$T$79,2),IF((C2383=13),VLOOKUP(H2383,'13 лет'!$S$5:$T$79,2),IF((C2383=14),VLOOKUP(H2383,'14 лет'!$S$5:$T$79,2),IF((C2383=15),VLOOKUP(H2383,'15 лет'!$S$5:$T$79,2),IF((C2383=16),VLOOKUP(H2383,'16 лет'!$S$5:$T$79,2),IF((C2383=17),VLOOKUP(H2383,'17 лет'!$S$5:$T$79,2))))))))))))</f>
        <v>0</v>
      </c>
      <c r="J2383" s="14"/>
      <c r="K2383" s="17">
        <f>IF((C2383&lt;=7),VLOOKUP(J2383,'7 лет'!$S$5:$T$79,2),IF((C2383=8),VLOOKUP(J2383,'8 лет'!$S$5:$T$79,2),IF((C2383=9),VLOOKUP(J2383,'9 лет'!$S$5:$T$79,2),IF((C2383=10),VLOOKUP(J2383,'10 лет'!$S$5:$T$79,2),IF((C2383=11),VLOOKUP(J2383,'11 лет'!$S$5:$T$79,2),IF((C2383=12),VLOOKUP(J2383,'12 лет'!$U$5:$V$79,2),IF((C2383=13),VLOOKUP(J2383,'13 лет'!$U$5:$V$79,2),IF((C2383=14),VLOOKUP(J2383,'14 лет'!$U$5:$V$79,2),IF(C2383&gt;=15,"0")))))))))</f>
        <v>0</v>
      </c>
      <c r="L2383" s="28"/>
      <c r="M2383" s="17" t="str">
        <f>IF((C2383=12),VLOOKUP(L2383,'12 лет'!$W$5:$X$85,2),IF((C2383=13),VLOOKUP(L2383,'13 лет'!$W$5:$X$84,2),IF((C2383=14),VLOOKUP(L2383,'14 лет'!$W$5:$X$82,2),IF((C2383=15),VLOOKUP(L2383,'15 лет'!$U$5:$V$82,2),IF((C2383=16),VLOOKUP(L2383,'16 лет'!$U$5:$V$78,2),IF((C2383=17),VLOOKUP(L2383,'17 лет'!$U$5:$V$78,2),IF(C2383&lt;12,"0")))))))</f>
        <v>0</v>
      </c>
      <c r="N2383" s="14"/>
      <c r="O2383" s="17" t="str">
        <f>IF((C2383=15),VLOOKUP(N2383,'15 лет'!$W$5:$X$115,2),IF((C2383=16),VLOOKUP(N2383,'16 лет'!$W$5:$X$113,2),IF((C2383=17),VLOOKUP(N2383,'17 лет'!$W$5:$X$113,2),IF(C2383&lt;15,"0"))))</f>
        <v>0</v>
      </c>
      <c r="P2383" s="14"/>
      <c r="Q2383" s="17">
        <f>IF((C2383&lt;=7),VLOOKUP(P2383,'7 лет'!$U$5:$V$79,2),IF((C2383=8),VLOOKUP(P2383,'8 лет'!$U$5:$V$79,2),IF((C2383=9),VLOOKUP(P2383,'9 лет'!$U$5:$V$79,2),IF((C2383=10),VLOOKUP(P2383,'10 лет'!$U$5:$V$79,2),IF((C2383=11),VLOOKUP(P2383,'11 лет'!$U$5:$V$79,2),IF((C2383=12),VLOOKUP(P2383,'12 лет'!$Y$5:$Z$79,2),IF((C2383=13),VLOOKUP(P2383,'13 лет'!$Y$5:$Z$79,2),IF((C2383=14),VLOOKUP(P2383,'14 лет'!$Y$5:$Z$79,2),IF((C2383=15),VLOOKUP(P2383,'15 лет'!$Y$5:$Z$79,2),IF((C2383=16),VLOOKUP(P2383,'16 лет'!$Y$5:$Z$79,2),IF((C2383=17),VLOOKUP(P2383,'17 лет'!$Y$5:$Z$79,2))))))))))))</f>
        <v>35</v>
      </c>
      <c r="R2383" s="14"/>
      <c r="S2383" s="17">
        <f>IF((C2383&lt;=7),VLOOKUP(R2383,'7 лет'!$W$5:$X$79,2),IF((C2383=8),VLOOKUP(R2383,'8 лет'!$W$5:$X$79,2),IF((C2383=9),VLOOKUP(R2383,'9 лет'!$W$5:$X$79,2),IF((C2383=10),VLOOKUP(R2383,'10 лет'!$W$5:$X$79,2),IF((C2383=11),VLOOKUP(R2383,'11 лет'!$W$5:$X$79,2),IF((C2383=12),VLOOKUP(R2383,'12 лет'!$AA$5:$AB$79,2),IF((C2383=13),VLOOKUP(R2383,'13 лет'!$AA$5:$AB$79,2),IF((C2383=14),VLOOKUP(R2383,'14 лет'!$AA$5:$AB$79,2),IF((C2383=15),VLOOKUP(R2383,'15 лет'!$AA$5:$AB$79,2),IF((C2383=16),VLOOKUP(R2383,'16 лет'!$AA$5:$AB$79,2),IF((C2383=17),VLOOKUP(R2383,'17 лет'!$AA$5:$AB$79,2))))))))))))</f>
        <v>0</v>
      </c>
      <c r="T2383" s="35">
        <f t="shared" si="113"/>
        <v>35</v>
      </c>
      <c r="U2383" s="4">
        <f>'Личное первенство девушки'!U353</f>
        <v>7</v>
      </c>
      <c r="V2383" s="120"/>
      <c r="W2383" s="111"/>
      <c r="X2383" t="str">
        <f>P2366</f>
        <v>Субъект РФ 57</v>
      </c>
    </row>
    <row r="2384" spans="1:24" ht="18.75">
      <c r="A2384" s="28">
        <v>6</v>
      </c>
      <c r="B2384" s="84"/>
      <c r="C2384" s="30"/>
      <c r="D2384" s="14"/>
      <c r="E2384" s="17">
        <f>IF((C2384&lt;=7),VLOOKUP(D2384,'7 лет'!$M$5:$N$78,2),IF((C2384=8),VLOOKUP(D2384,'8 лет'!$M$5:$N$78,2),IF((C2384=9),VLOOKUP(D2384,'9 лет'!$M$5:$N$78,2),IF((C2384=10),VLOOKUP(D2384,'10 лет'!$M$5:$N$78,2),IF((C2384=11),VLOOKUP(D2384,'11 лет'!$M$5:$N$78,2),IF((C2384=12),VLOOKUP(D2384,'12 лет'!$O$5:$P$78,2),IF((C2384=13),VLOOKUP(D2384,'13 лет'!$O$5:$P$78,2),IF((C2384=14),VLOOKUP(D2384,'14 лет'!$O$5:$P$78,2),IF((C2384=15),VLOOKUP(D2384,'15 лет'!$O$5:$P$78,2),IF((C2384=16),VLOOKUP(D2384,'16 лет'!$O$5:$P$78,2),IF((C2384=17),VLOOKUP(D2384,'17 лет'!$O$5:$P$78,2))))))))))))</f>
        <v>0</v>
      </c>
      <c r="F2384" s="14"/>
      <c r="G2384" s="17">
        <f>IF((C2384&lt;=7),VLOOKUP(F2384,'7 лет'!$O$5:$P$79,2),IF((C2384=8),VLOOKUP(F2384,'8 лет'!$O$5:$P$79,2),IF((C2384=9),VLOOKUP(F2384,'9 лет'!$O$5:$P$79,2),IF((C2384=10),VLOOKUP(F2384,'10 лет'!$O$5:$P$79,2),IF((C2384=11),VLOOKUP(F2384,'11 лет'!$O$5:$P$79,2),IF((C2384=12),VLOOKUP(F2384,'12 лет'!$Q$5:$R$79,2),IF((C2384=13),VLOOKUP(F2384,'13 лет'!$Q$5:$R$79,2),IF((C2384=14),VLOOKUP(F2384,'14 лет'!$Q$5:$R$79,2),IF((C2384=15),VLOOKUP(F2384,'15 лет'!$Q$5:$R$79,2),IF((C2384=16),VLOOKUP(F2384,'16 лет'!$Q$5:$R$79,2),IF((C2384=17),VLOOKUP(F2384,'17 лет'!$Q$5:$R$79,2))))))))))))</f>
        <v>0</v>
      </c>
      <c r="H2384" s="14"/>
      <c r="I2384" s="17">
        <f>IF((C2384&lt;=7),VLOOKUP(H2384,'7 лет'!$Q$5:$R$79,2),IF((C2384=8),VLOOKUP(H2384,'8 лет'!$Q$5:$R$79,2),IF((C2384=9),VLOOKUP(H2384,'9 лет'!$Q$5:$R$79,2),IF((C2384=10),VLOOKUP(H2384,'10 лет'!$Q$5:$R$79,2),IF((C2384=11),VLOOKUP(H2384,'11 лет'!$Q$5:$R$79,2),IF((C2384=12),VLOOKUP(H2384,'12 лет'!$S$5:$T$79,2),IF((C2384=13),VLOOKUP(H2384,'13 лет'!$S$5:$T$79,2),IF((C2384=14),VLOOKUP(H2384,'14 лет'!$S$5:$T$79,2),IF((C2384=15),VLOOKUP(H2384,'15 лет'!$S$5:$T$79,2),IF((C2384=16),VLOOKUP(H2384,'16 лет'!$S$5:$T$79,2),IF((C2384=17),VLOOKUP(H2384,'17 лет'!$S$5:$T$79,2))))))))))))</f>
        <v>0</v>
      </c>
      <c r="J2384" s="14"/>
      <c r="K2384" s="17">
        <f>IF((C2384&lt;=7),VLOOKUP(J2384,'7 лет'!$S$5:$T$79,2),IF((C2384=8),VLOOKUP(J2384,'8 лет'!$S$5:$T$79,2),IF((C2384=9),VLOOKUP(J2384,'9 лет'!$S$5:$T$79,2),IF((C2384=10),VLOOKUP(J2384,'10 лет'!$S$5:$T$79,2),IF((C2384=11),VLOOKUP(J2384,'11 лет'!$S$5:$T$79,2),IF((C2384=12),VLOOKUP(J2384,'12 лет'!$U$5:$V$79,2),IF((C2384=13),VLOOKUP(J2384,'13 лет'!$U$5:$V$79,2),IF((C2384=14),VLOOKUP(J2384,'14 лет'!$U$5:$V$79,2),IF(C2384&gt;=15,"0")))))))))</f>
        <v>0</v>
      </c>
      <c r="L2384" s="28"/>
      <c r="M2384" s="17" t="str">
        <f>IF((C2384=12),VLOOKUP(L2384,'12 лет'!$W$5:$X$85,2),IF((C2384=13),VLOOKUP(L2384,'13 лет'!$W$5:$X$84,2),IF((C2384=14),VLOOKUP(L2384,'14 лет'!$W$5:$X$82,2),IF((C2384=15),VLOOKUP(L2384,'15 лет'!$U$5:$V$82,2),IF((C2384=16),VLOOKUP(L2384,'16 лет'!$U$5:$V$78,2),IF((C2384=17),VLOOKUP(L2384,'17 лет'!$U$5:$V$78,2),IF(C2384&lt;12,"0")))))))</f>
        <v>0</v>
      </c>
      <c r="N2384" s="14"/>
      <c r="O2384" s="17" t="str">
        <f>IF((C2384=15),VLOOKUP(N2384,'15 лет'!$W$5:$X$115,2),IF((C2384=16),VLOOKUP(N2384,'16 лет'!$W$5:$X$113,2),IF((C2384=17),VLOOKUP(N2384,'17 лет'!$W$5:$X$113,2),IF(C2384&lt;15,"0"))))</f>
        <v>0</v>
      </c>
      <c r="P2384" s="14"/>
      <c r="Q2384" s="17">
        <f>IF((C2384&lt;=7),VLOOKUP(P2384,'7 лет'!$U$5:$V$79,2),IF((C2384=8),VLOOKUP(P2384,'8 лет'!$U$5:$V$79,2),IF((C2384=9),VLOOKUP(P2384,'9 лет'!$U$5:$V$79,2),IF((C2384=10),VLOOKUP(P2384,'10 лет'!$U$5:$V$79,2),IF((C2384=11),VLOOKUP(P2384,'11 лет'!$U$5:$V$79,2),IF((C2384=12),VLOOKUP(P2384,'12 лет'!$Y$5:$Z$79,2),IF((C2384=13),VLOOKUP(P2384,'13 лет'!$Y$5:$Z$79,2),IF((C2384=14),VLOOKUP(P2384,'14 лет'!$Y$5:$Z$79,2),IF((C2384=15),VLOOKUP(P2384,'15 лет'!$Y$5:$Z$79,2),IF((C2384=16),VLOOKUP(P2384,'16 лет'!$Y$5:$Z$79,2),IF((C2384=17),VLOOKUP(P2384,'17 лет'!$Y$5:$Z$79,2))))))))))))</f>
        <v>35</v>
      </c>
      <c r="R2384" s="14"/>
      <c r="S2384" s="17">
        <f>IF((C2384&lt;=7),VLOOKUP(R2384,'7 лет'!$W$5:$X$79,2),IF((C2384=8),VLOOKUP(R2384,'8 лет'!$W$5:$X$79,2),IF((C2384=9),VLOOKUP(R2384,'9 лет'!$W$5:$X$79,2),IF((C2384=10),VLOOKUP(R2384,'10 лет'!$W$5:$X$79,2),IF((C2384=11),VLOOKUP(R2384,'11 лет'!$W$5:$X$79,2),IF((C2384=12),VLOOKUP(R2384,'12 лет'!$AA$5:$AB$79,2),IF((C2384=13),VLOOKUP(R2384,'13 лет'!$AA$5:$AB$79,2),IF((C2384=14),VLOOKUP(R2384,'14 лет'!$AA$5:$AB$79,2),IF((C2384=15),VLOOKUP(R2384,'15 лет'!$AA$5:$AB$79,2),IF((C2384=16),VLOOKUP(R2384,'16 лет'!$AA$5:$AB$79,2),IF((C2384=17),VLOOKUP(R2384,'17 лет'!$AA$5:$AB$79,2))))))))))))</f>
        <v>0</v>
      </c>
      <c r="T2384" s="35">
        <f t="shared" si="113"/>
        <v>35</v>
      </c>
      <c r="U2384" s="4">
        <f>'Личное первенство девушки'!U354</f>
        <v>7</v>
      </c>
      <c r="V2384" s="120"/>
      <c r="W2384" s="111"/>
      <c r="X2384" t="str">
        <f>P2366</f>
        <v>Субъект РФ 57</v>
      </c>
    </row>
    <row r="2385" spans="1:23" ht="18.75">
      <c r="A2385" s="122"/>
      <c r="B2385" s="123"/>
      <c r="C2385" s="123"/>
      <c r="D2385" s="123"/>
      <c r="E2385" s="123"/>
      <c r="F2385" s="123"/>
      <c r="G2385" s="123"/>
      <c r="H2385" s="123"/>
      <c r="I2385" s="123"/>
      <c r="J2385" s="123"/>
      <c r="K2385" s="123"/>
      <c r="L2385" s="123"/>
      <c r="M2385" s="123"/>
      <c r="N2385" s="123"/>
      <c r="O2385" s="123"/>
      <c r="P2385" s="128" t="s">
        <v>293</v>
      </c>
      <c r="Q2385" s="128"/>
      <c r="R2385" s="128"/>
      <c r="S2385" s="129"/>
      <c r="T2385" s="124">
        <f ca="1">SUMPRODUCT(LARGE($T$2379:$T$2384,ROW(INDIRECT("T1:T"&amp;Z17))))</f>
        <v>175</v>
      </c>
      <c r="U2385" s="125"/>
      <c r="V2385" s="120"/>
      <c r="W2385" s="111"/>
    </row>
    <row r="2386" spans="1:23" ht="30" customHeight="1">
      <c r="A2386" s="131"/>
      <c r="B2386" s="132"/>
      <c r="C2386" s="132"/>
      <c r="D2386" s="132"/>
      <c r="E2386" s="132"/>
      <c r="F2386" s="132"/>
      <c r="G2386" s="132"/>
      <c r="H2386" s="132"/>
      <c r="I2386" s="132"/>
      <c r="J2386" s="132"/>
      <c r="K2386" s="132"/>
      <c r="L2386" s="132"/>
      <c r="M2386" s="132"/>
      <c r="N2386" s="132"/>
      <c r="O2386" s="132"/>
      <c r="P2386" s="126" t="s">
        <v>294</v>
      </c>
      <c r="Q2386" s="126"/>
      <c r="R2386" s="126"/>
      <c r="S2386" s="126"/>
      <c r="T2386" s="133">
        <f ca="1">SUM(T2377+T2385)</f>
        <v>425</v>
      </c>
      <c r="U2386" s="134"/>
      <c r="V2386" s="121"/>
      <c r="W2386" s="112"/>
    </row>
    <row r="2387" spans="1:23">
      <c r="A2387" s="15"/>
      <c r="B2387" s="15"/>
      <c r="C2387" s="15"/>
      <c r="D2387" s="15"/>
      <c r="E2387" s="15"/>
      <c r="F2387" s="15"/>
      <c r="G2387" s="15"/>
      <c r="H2387" s="15"/>
      <c r="I2387" s="15"/>
      <c r="J2387" s="15"/>
      <c r="K2387" s="15"/>
      <c r="L2387" s="15"/>
      <c r="M2387" s="15"/>
      <c r="N2387" s="15"/>
      <c r="O2387" s="15"/>
      <c r="P2387" s="15"/>
      <c r="Q2387" s="15"/>
      <c r="R2387" s="15"/>
      <c r="S2387" s="15"/>
      <c r="T2387" s="15"/>
    </row>
    <row r="2388" spans="1:23">
      <c r="A2388" s="16"/>
      <c r="C2388" s="16"/>
      <c r="D2388" s="16"/>
      <c r="E2388" s="16"/>
      <c r="F2388" s="16"/>
      <c r="G2388" s="16"/>
      <c r="H2388" s="16"/>
      <c r="I2388" s="16"/>
      <c r="J2388" s="16"/>
      <c r="K2388" s="15"/>
      <c r="L2388" s="15"/>
      <c r="M2388" s="16"/>
      <c r="N2388" s="16"/>
      <c r="O2388" s="16"/>
      <c r="P2388" s="16"/>
      <c r="Q2388" s="16"/>
      <c r="R2388" s="16"/>
      <c r="S2388" s="16"/>
      <c r="T2388" s="16"/>
    </row>
    <row r="2389" spans="1:23">
      <c r="A2389" s="16"/>
      <c r="C2389" s="16"/>
      <c r="D2389" s="16"/>
      <c r="E2389" s="16"/>
      <c r="F2389" s="16"/>
      <c r="G2389" s="16"/>
      <c r="H2389" s="16"/>
      <c r="I2389" s="16"/>
      <c r="J2389" s="16"/>
      <c r="K2389" s="15"/>
      <c r="L2389" s="15"/>
      <c r="M2389" s="16"/>
      <c r="N2389" s="16"/>
      <c r="O2389" s="16"/>
      <c r="P2389" s="16"/>
      <c r="Q2389" s="16"/>
      <c r="R2389" s="16"/>
      <c r="S2389" s="16"/>
      <c r="T2389" s="16"/>
    </row>
    <row r="2390" spans="1:23" ht="16.5">
      <c r="A2390" s="15"/>
      <c r="B2390" s="81" t="s">
        <v>181</v>
      </c>
      <c r="C2390" s="15"/>
      <c r="D2390" s="15"/>
      <c r="E2390" s="15"/>
      <c r="F2390" s="15"/>
      <c r="G2390" s="15"/>
      <c r="H2390" s="15"/>
      <c r="I2390" s="15"/>
      <c r="J2390" s="15"/>
      <c r="K2390" s="15"/>
      <c r="L2390" s="15"/>
      <c r="M2390" s="15"/>
      <c r="N2390" s="15"/>
      <c r="O2390" s="15"/>
      <c r="P2390" s="15"/>
      <c r="Q2390" s="15"/>
      <c r="R2390" s="15"/>
      <c r="S2390" s="15"/>
      <c r="T2390" s="15"/>
    </row>
    <row r="2391" spans="1:23">
      <c r="A2391" s="15"/>
      <c r="B2391" s="16"/>
      <c r="C2391" s="16"/>
      <c r="D2391" s="15"/>
      <c r="E2391" s="15"/>
      <c r="F2391" s="15"/>
      <c r="G2391" s="15"/>
      <c r="H2391" s="15"/>
      <c r="I2391" s="15"/>
      <c r="J2391" s="15"/>
      <c r="K2391" s="15"/>
      <c r="L2391" s="15"/>
      <c r="M2391" s="15"/>
      <c r="N2391" s="15"/>
      <c r="O2391" s="15"/>
      <c r="P2391" s="15"/>
      <c r="Q2391" s="15"/>
      <c r="R2391" s="15"/>
      <c r="S2391" s="15"/>
      <c r="T2391" s="15"/>
    </row>
    <row r="2392" spans="1:23">
      <c r="A2392" s="15"/>
      <c r="B2392" s="15"/>
      <c r="C2392" s="16"/>
      <c r="D2392" s="15"/>
      <c r="E2392" s="15"/>
      <c r="F2392" s="15"/>
      <c r="G2392" s="15"/>
      <c r="H2392" s="15"/>
      <c r="I2392" s="15"/>
      <c r="J2392" s="15"/>
      <c r="K2392" s="15"/>
      <c r="L2392" s="15"/>
      <c r="M2392" s="15"/>
      <c r="N2392" s="15"/>
      <c r="O2392" s="15"/>
      <c r="P2392" s="15"/>
      <c r="Q2392" s="15"/>
      <c r="R2392" s="15"/>
      <c r="S2392" s="15"/>
      <c r="T2392" s="15"/>
    </row>
    <row r="2393" spans="1:23" ht="16.5">
      <c r="A2393" s="15"/>
      <c r="B2393" s="81" t="s">
        <v>182</v>
      </c>
      <c r="C2393" s="16"/>
      <c r="D2393" s="15"/>
      <c r="E2393" s="15"/>
      <c r="F2393" s="15"/>
      <c r="G2393" s="15"/>
      <c r="H2393" s="15"/>
      <c r="I2393" s="15"/>
      <c r="J2393" s="15"/>
      <c r="K2393" s="15"/>
      <c r="L2393" s="15"/>
      <c r="M2393" s="15"/>
      <c r="N2393" s="15"/>
      <c r="O2393" s="15"/>
      <c r="P2393" s="15"/>
      <c r="Q2393" s="15"/>
      <c r="R2393" s="15"/>
      <c r="S2393" s="15"/>
      <c r="T2393" s="15"/>
    </row>
    <row r="2395" spans="1:23" ht="18.75">
      <c r="A2395" s="113" t="s">
        <v>999</v>
      </c>
      <c r="B2395" s="113"/>
      <c r="C2395" s="113"/>
      <c r="D2395" s="113"/>
      <c r="E2395" s="113"/>
      <c r="F2395" s="113"/>
      <c r="G2395" s="113"/>
      <c r="H2395" s="113"/>
      <c r="I2395" s="113"/>
      <c r="J2395" s="113"/>
      <c r="K2395" s="113"/>
      <c r="L2395" s="113"/>
      <c r="M2395" s="113"/>
      <c r="N2395" s="113"/>
      <c r="O2395" s="113"/>
      <c r="P2395" s="113"/>
      <c r="Q2395" s="113"/>
      <c r="R2395" s="113"/>
      <c r="S2395" s="113"/>
      <c r="T2395" s="113"/>
      <c r="U2395" s="113"/>
      <c r="V2395" s="113"/>
      <c r="W2395" s="113"/>
    </row>
    <row r="2396" spans="1:23" ht="18.75">
      <c r="A2396" s="113" t="s">
        <v>998</v>
      </c>
      <c r="B2396" s="113"/>
      <c r="C2396" s="113"/>
      <c r="D2396" s="113"/>
      <c r="E2396" s="113"/>
      <c r="F2396" s="113"/>
      <c r="G2396" s="113"/>
      <c r="H2396" s="113"/>
      <c r="I2396" s="113"/>
      <c r="J2396" s="113"/>
      <c r="K2396" s="113"/>
      <c r="L2396" s="113"/>
      <c r="M2396" s="113"/>
      <c r="N2396" s="113"/>
      <c r="O2396" s="113"/>
      <c r="P2396" s="113"/>
      <c r="Q2396" s="113"/>
      <c r="R2396" s="113"/>
      <c r="S2396" s="113"/>
      <c r="T2396" s="113"/>
      <c r="U2396" s="113"/>
      <c r="V2396" s="113"/>
      <c r="W2396" s="113"/>
    </row>
    <row r="2398" spans="1:23">
      <c r="A2398" s="114" t="s">
        <v>169</v>
      </c>
      <c r="B2398" s="114"/>
      <c r="C2398" s="114"/>
      <c r="D2398" s="114"/>
      <c r="E2398" s="114"/>
      <c r="F2398" s="114"/>
      <c r="G2398" s="114"/>
      <c r="H2398" s="114"/>
      <c r="I2398" s="114"/>
      <c r="J2398" s="114"/>
      <c r="K2398" s="114"/>
      <c r="L2398" s="114"/>
      <c r="M2398" s="114"/>
      <c r="N2398" s="114"/>
      <c r="O2398" s="114"/>
      <c r="P2398" s="114"/>
      <c r="Q2398" s="114"/>
      <c r="R2398" s="114"/>
      <c r="S2398" s="114"/>
      <c r="T2398" s="114"/>
      <c r="U2398" s="114"/>
      <c r="V2398" s="114"/>
      <c r="W2398" s="114"/>
    </row>
    <row r="2399" spans="1:23">
      <c r="A2399" s="45"/>
      <c r="B2399" s="45"/>
      <c r="C2399" s="45"/>
      <c r="D2399" s="45"/>
      <c r="E2399" s="45"/>
      <c r="F2399" s="45"/>
      <c r="G2399" s="45"/>
      <c r="H2399" s="45"/>
      <c r="I2399" s="45"/>
      <c r="J2399" s="45"/>
      <c r="K2399" s="45"/>
      <c r="L2399" s="45"/>
      <c r="M2399" s="45"/>
      <c r="N2399" s="45"/>
      <c r="O2399" s="45"/>
      <c r="P2399" s="45"/>
      <c r="Q2399" s="45"/>
      <c r="R2399" s="45"/>
      <c r="S2399" s="45"/>
      <c r="T2399" s="45"/>
      <c r="U2399" s="45"/>
      <c r="V2399" s="45"/>
      <c r="W2399" s="45"/>
    </row>
    <row r="2400" spans="1:23" ht="18.75">
      <c r="A2400" s="115" t="s">
        <v>1013</v>
      </c>
      <c r="B2400" s="115"/>
      <c r="C2400" s="115"/>
      <c r="D2400" s="115"/>
      <c r="E2400" s="115"/>
      <c r="F2400" s="115"/>
      <c r="G2400" s="115"/>
      <c r="H2400" s="115"/>
      <c r="I2400" s="115"/>
      <c r="J2400" s="115"/>
      <c r="K2400" s="115"/>
      <c r="L2400" s="115"/>
      <c r="M2400" s="115"/>
      <c r="N2400" s="115"/>
      <c r="O2400" s="115"/>
      <c r="P2400" s="115"/>
      <c r="Q2400" s="115"/>
      <c r="R2400" s="115"/>
      <c r="S2400" s="115"/>
      <c r="T2400" s="115"/>
      <c r="U2400" s="115"/>
      <c r="V2400" s="115"/>
      <c r="W2400" s="115"/>
    </row>
    <row r="2401" spans="1:24" ht="18.75">
      <c r="A2401" s="115" t="s">
        <v>996</v>
      </c>
      <c r="B2401" s="115"/>
      <c r="C2401" s="115"/>
      <c r="D2401" s="115"/>
      <c r="E2401" s="115"/>
      <c r="F2401" s="115"/>
      <c r="G2401" s="115"/>
      <c r="H2401" s="115"/>
      <c r="I2401" s="115"/>
      <c r="J2401" s="115"/>
      <c r="K2401" s="115"/>
      <c r="L2401" s="115"/>
      <c r="M2401" s="115"/>
      <c r="N2401" s="115"/>
      <c r="O2401" s="115"/>
      <c r="P2401" s="115"/>
      <c r="Q2401" s="115"/>
      <c r="R2401" s="115"/>
      <c r="S2401" s="115"/>
      <c r="T2401" s="115"/>
      <c r="U2401" s="115"/>
      <c r="V2401" s="115"/>
      <c r="W2401" s="115"/>
    </row>
    <row r="2402" spans="1:24" ht="18.75">
      <c r="A2402" s="116" t="s">
        <v>997</v>
      </c>
      <c r="B2402" s="116"/>
      <c r="C2402" s="116"/>
      <c r="D2402" s="116"/>
      <c r="E2402" s="116"/>
      <c r="F2402" s="116"/>
      <c r="G2402" s="116"/>
      <c r="H2402" s="116"/>
      <c r="I2402" s="116"/>
      <c r="J2402" s="116"/>
      <c r="K2402" s="116"/>
      <c r="L2402" s="116"/>
      <c r="M2402" s="116"/>
      <c r="N2402" s="116"/>
      <c r="O2402" s="116"/>
      <c r="P2402" s="116"/>
      <c r="Q2402" s="116"/>
      <c r="R2402" s="116"/>
      <c r="S2402" s="116"/>
      <c r="T2402" s="116"/>
      <c r="U2402" s="116"/>
      <c r="V2402" s="116"/>
      <c r="W2402" s="116"/>
    </row>
    <row r="2403" spans="1:24" ht="18.75">
      <c r="A2403" s="52"/>
      <c r="B2403" s="52"/>
      <c r="C2403" s="52"/>
      <c r="D2403" s="52"/>
      <c r="E2403" s="52"/>
      <c r="F2403" s="52"/>
      <c r="G2403" s="52"/>
      <c r="H2403" s="52"/>
      <c r="I2403" s="52"/>
      <c r="J2403" s="52"/>
      <c r="K2403" s="52"/>
      <c r="L2403" s="52"/>
      <c r="M2403" s="52"/>
      <c r="N2403" s="52"/>
      <c r="O2403" s="52"/>
      <c r="P2403" s="52"/>
      <c r="Q2403" s="52"/>
      <c r="R2403" s="52"/>
      <c r="S2403" s="52"/>
      <c r="T2403" s="52"/>
      <c r="U2403" s="52"/>
      <c r="V2403" s="52"/>
    </row>
    <row r="2404" spans="1:24">
      <c r="A2404" s="10"/>
      <c r="B2404" s="10"/>
      <c r="C2404" s="10"/>
      <c r="D2404" s="10"/>
      <c r="E2404" s="10"/>
      <c r="F2404" s="10"/>
      <c r="G2404" s="10"/>
      <c r="H2404" s="10"/>
      <c r="I2404" s="10"/>
      <c r="J2404" s="10"/>
      <c r="K2404" s="10"/>
      <c r="L2404" s="10"/>
      <c r="M2404" s="10"/>
      <c r="N2404" s="10"/>
      <c r="O2404" s="10"/>
      <c r="P2404" s="10"/>
      <c r="Q2404" s="10"/>
      <c r="R2404" s="10"/>
      <c r="S2404" s="10"/>
      <c r="T2404" s="10"/>
    </row>
    <row r="2405" spans="1:24" ht="18.75">
      <c r="A2405" s="117" t="s">
        <v>1000</v>
      </c>
      <c r="B2405" s="117"/>
      <c r="C2405" s="49"/>
      <c r="D2405" s="49"/>
      <c r="E2405" s="49"/>
      <c r="F2405" s="49"/>
      <c r="G2405" s="49"/>
      <c r="H2405" s="49"/>
      <c r="I2405" s="49"/>
      <c r="J2405" s="49"/>
      <c r="K2405" s="49"/>
      <c r="L2405" s="49"/>
      <c r="M2405" s="49"/>
      <c r="N2405" s="49"/>
      <c r="O2405" s="49"/>
      <c r="P2405" s="49"/>
      <c r="Q2405" s="49"/>
      <c r="R2405" s="49"/>
      <c r="S2405" s="49"/>
      <c r="T2405" s="49"/>
    </row>
    <row r="2406" spans="1:24" ht="18.75">
      <c r="A2406" s="117" t="s">
        <v>1001</v>
      </c>
      <c r="B2406" s="117"/>
      <c r="C2406" s="44"/>
      <c r="D2406" s="44"/>
      <c r="E2406" s="44"/>
      <c r="F2406" s="44"/>
      <c r="G2406" s="44"/>
      <c r="H2406" s="44"/>
      <c r="I2406" s="44"/>
      <c r="J2406" s="44"/>
      <c r="K2406" s="44"/>
      <c r="L2406" s="44"/>
      <c r="M2406" s="44"/>
      <c r="N2406" s="44"/>
      <c r="O2406" s="44"/>
      <c r="P2406" s="44"/>
      <c r="Q2406" s="44"/>
      <c r="R2406" s="44"/>
      <c r="S2406" s="44"/>
      <c r="T2406" s="44"/>
    </row>
    <row r="2407" spans="1:24" ht="18.75">
      <c r="A2407" s="117"/>
      <c r="B2407" s="117"/>
      <c r="D2407" s="49"/>
      <c r="E2407" s="49"/>
      <c r="F2407" s="49"/>
      <c r="G2407" s="49"/>
      <c r="H2407" s="49"/>
      <c r="I2407" s="49"/>
      <c r="J2407" s="49"/>
      <c r="K2407" s="49"/>
      <c r="L2407" s="49"/>
      <c r="M2407" s="49"/>
      <c r="N2407" s="49"/>
      <c r="O2407" s="49"/>
      <c r="P2407" s="49"/>
      <c r="Q2407" s="49"/>
      <c r="R2407" s="49"/>
      <c r="S2407" s="49"/>
      <c r="T2407" s="49"/>
    </row>
    <row r="2408" spans="1:24" ht="18.75">
      <c r="A2408" s="118" t="s">
        <v>244</v>
      </c>
      <c r="B2408" s="118"/>
      <c r="C2408" s="118"/>
      <c r="D2408" s="118"/>
      <c r="E2408" s="118"/>
      <c r="F2408" s="118"/>
      <c r="G2408" s="118"/>
      <c r="H2408" s="118"/>
      <c r="I2408" s="118"/>
      <c r="J2408" s="118"/>
      <c r="K2408" s="118"/>
      <c r="L2408" s="118"/>
      <c r="M2408" s="118"/>
      <c r="N2408" s="118"/>
      <c r="O2408" s="118"/>
      <c r="P2408" s="141" t="s">
        <v>348</v>
      </c>
      <c r="Q2408" s="141"/>
      <c r="R2408" s="141"/>
      <c r="S2408" s="141"/>
      <c r="T2408" s="141"/>
      <c r="U2408" s="141"/>
      <c r="V2408" s="141"/>
    </row>
    <row r="2409" spans="1:24">
      <c r="A2409" s="29"/>
      <c r="B2409" s="29"/>
      <c r="C2409" s="29"/>
      <c r="D2409" s="29"/>
      <c r="E2409" s="29"/>
      <c r="F2409" s="29"/>
      <c r="G2409" s="29"/>
      <c r="H2409" s="29"/>
      <c r="I2409" s="29"/>
      <c r="J2409" s="29"/>
      <c r="K2409" s="29"/>
      <c r="L2409" s="29"/>
      <c r="M2409" s="29"/>
      <c r="N2409" s="29"/>
      <c r="O2409" s="29"/>
      <c r="P2409" s="29"/>
      <c r="Q2409" s="29"/>
      <c r="R2409" s="29"/>
      <c r="S2409" s="29"/>
      <c r="T2409" s="29"/>
    </row>
    <row r="2410" spans="1:24" ht="24.75" customHeight="1">
      <c r="A2410" s="130" t="s">
        <v>170</v>
      </c>
      <c r="B2410" s="130"/>
      <c r="C2410" s="130"/>
      <c r="D2410" s="130"/>
      <c r="E2410" s="130"/>
      <c r="F2410" s="130"/>
      <c r="G2410" s="130"/>
      <c r="H2410" s="130"/>
      <c r="I2410" s="130"/>
      <c r="J2410" s="130"/>
      <c r="K2410" s="130"/>
      <c r="L2410" s="130"/>
      <c r="M2410" s="130"/>
      <c r="N2410" s="130"/>
      <c r="O2410" s="130"/>
      <c r="P2410" s="130"/>
      <c r="Q2410" s="130"/>
      <c r="R2410" s="130"/>
      <c r="S2410" s="130"/>
      <c r="T2410" s="138" t="s">
        <v>178</v>
      </c>
      <c r="U2410" s="109" t="s">
        <v>291</v>
      </c>
      <c r="V2410" s="109" t="s">
        <v>295</v>
      </c>
      <c r="W2410" s="109" t="s">
        <v>1014</v>
      </c>
    </row>
    <row r="2411" spans="1:24" ht="66.75" customHeight="1">
      <c r="A2411" s="109" t="s">
        <v>171</v>
      </c>
      <c r="B2411" s="130" t="s">
        <v>172</v>
      </c>
      <c r="C2411" s="109" t="s">
        <v>173</v>
      </c>
      <c r="D2411" s="109" t="s">
        <v>174</v>
      </c>
      <c r="E2411" s="109"/>
      <c r="F2411" s="109" t="s">
        <v>175</v>
      </c>
      <c r="G2411" s="109"/>
      <c r="H2411" s="109" t="s">
        <v>176</v>
      </c>
      <c r="I2411" s="109"/>
      <c r="J2411" s="109" t="s">
        <v>1002</v>
      </c>
      <c r="K2411" s="109"/>
      <c r="L2411" s="109" t="s">
        <v>1003</v>
      </c>
      <c r="M2411" s="109"/>
      <c r="N2411" s="109" t="s">
        <v>1004</v>
      </c>
      <c r="O2411" s="109"/>
      <c r="P2411" s="109" t="s">
        <v>7</v>
      </c>
      <c r="Q2411" s="109"/>
      <c r="R2411" s="109" t="s">
        <v>177</v>
      </c>
      <c r="S2411" s="109"/>
      <c r="T2411" s="139"/>
      <c r="U2411" s="109"/>
      <c r="V2411" s="109"/>
      <c r="W2411" s="109"/>
    </row>
    <row r="2412" spans="1:24" ht="16.5">
      <c r="A2412" s="109"/>
      <c r="B2412" s="130"/>
      <c r="C2412" s="109"/>
      <c r="D2412" s="51" t="s">
        <v>179</v>
      </c>
      <c r="E2412" s="53" t="s">
        <v>3</v>
      </c>
      <c r="F2412" s="51" t="s">
        <v>179</v>
      </c>
      <c r="G2412" s="53" t="s">
        <v>3</v>
      </c>
      <c r="H2412" s="51" t="s">
        <v>179</v>
      </c>
      <c r="I2412" s="53" t="s">
        <v>3</v>
      </c>
      <c r="J2412" s="51" t="s">
        <v>179</v>
      </c>
      <c r="K2412" s="53" t="s">
        <v>3</v>
      </c>
      <c r="L2412" s="51" t="s">
        <v>179</v>
      </c>
      <c r="M2412" s="53" t="s">
        <v>3</v>
      </c>
      <c r="N2412" s="51" t="s">
        <v>179</v>
      </c>
      <c r="O2412" s="53" t="s">
        <v>3</v>
      </c>
      <c r="P2412" s="51" t="s">
        <v>179</v>
      </c>
      <c r="Q2412" s="53" t="s">
        <v>3</v>
      </c>
      <c r="R2412" s="51" t="s">
        <v>179</v>
      </c>
      <c r="S2412" s="53" t="s">
        <v>3</v>
      </c>
      <c r="T2412" s="140"/>
      <c r="U2412" s="109"/>
      <c r="V2412" s="109"/>
      <c r="W2412" s="109"/>
    </row>
    <row r="2413" spans="1:24" ht="18.75">
      <c r="A2413" s="28">
        <v>1</v>
      </c>
      <c r="B2413" s="79"/>
      <c r="C2413" s="28"/>
      <c r="D2413" s="28"/>
      <c r="E2413" s="17">
        <f>IF((C2413&lt;=7),VLOOKUP(D2413,'7 лет'!$A$5:$B$78,2),IF((C2413=8),VLOOKUP(D2413,'8 лет'!$A$5:$B$78,2),IF((C2413=9),VLOOKUP(D2413,'9 лет'!$A$5:$B$78,2),IF((C2413=10),VLOOKUP(D2413,'10 лет'!$A$5:$B$78,2),IF((C2413=11),VLOOKUP(D2413,'11 лет'!$A$5:$B$78,2),IF((C2413=12),VLOOKUP(D2413,'12 лет'!$A$5:$B$78,2),IF((C2413=13),VLOOKUP(D2413,'13 лет'!$A$5:$B$78,2),IF((C2413=14),VLOOKUP(D2413,'14 лет'!$A$5:$B$78,2),IF((C2413=15),VLOOKUP(D2413,'15 лет'!$A$5:$B$78,2),IF((C2413=16),VLOOKUP(D2413,'16 лет'!$A$5:$B$78,2),IF((C2413=17),VLOOKUP(D2413,'17 лет'!$A$5:$B$78,2))))))))))))</f>
        <v>0</v>
      </c>
      <c r="F2413" s="28"/>
      <c r="G2413" s="17">
        <f>IF((C2413&lt;=7),VLOOKUP(F2413,'7 лет'!$C$5:$D$79,2),IF((C2413=8),VLOOKUP(F2413,'8 лет'!$C$5:$D$79,2),IF((C2413=9),VLOOKUP(F2413,'9 лет'!$C$5:$D$79,2),IF((C2413=10),VLOOKUP(F2413,'10 лет'!$C$5:$D$79,2),IF((C2413=11),VLOOKUP(F2413,'11 лет'!$C$5:$D$79,2),IF((C2413=12),VLOOKUP(F2413,'12 лет'!$C$5:$D$79,2),IF((C2413=13),VLOOKUP(F2413,'13 лет'!$C$5:$D$79,2),IF((C2413=14),VLOOKUP(F2413,'14 лет'!$C$5:$D$79,2),IF((C2413=15),VLOOKUP(F2413,'15 лет'!$C$5:$D$79,2),IF((C2413=16),VLOOKUP(F2413,'16 лет'!$C$5:$D$79,2),IF((C2413=17),VLOOKUP(F2413,'17 лет'!$C$5:$D$79,2))))))))))))</f>
        <v>0</v>
      </c>
      <c r="H2413" s="28"/>
      <c r="I2413" s="17">
        <f>IF((C2413&lt;=7),VLOOKUP(H2413,'7 лет'!$E$5:$F$79,2),IF((C2413=8),VLOOKUP(H2413,'8 лет'!$E$5:$F$79,2),IF((C2413=9),VLOOKUP(H2413,'9 лет'!$E$5:$F$79,2),IF((C2413=10),VLOOKUP(H2413,'10 лет'!$E$5:$F$79,2),IF((C2413=11),VLOOKUP(H2413,'11 лет'!$E$5:$F$79,2),IF((C2413=12),VLOOKUP(H2413,'12 лет'!$E$5:$F$79,2),IF((C2413=13),VLOOKUP(H2413,'13 лет'!$E$5:$F$79,2),IF((C2413=14),VLOOKUP(H2413,'14 лет'!$E$5:$F$79,2),IF((C2413=15),VLOOKUP(H2413,'15 лет'!$E$5:$F$79,2),IF((C2413=16),VLOOKUP(H2413,'16 лет'!$E$5:$F$79,2),IF((C2413=17),VLOOKUP(H2413,'17 лет'!$E$5:$F$79,2))))))))))))</f>
        <v>0</v>
      </c>
      <c r="J2413" s="28"/>
      <c r="K2413" s="17">
        <f>IF((C2413&lt;=7),VLOOKUP(J2413,'7 лет'!$G$5:$H$79,2),IF((C2413=8),VLOOKUP(J2413,'8 лет'!$G$5:$H$79,2),IF((C2413=9),VLOOKUP(J2413,'9 лет'!$G$5:$H$79,2),IF((C2413=10),VLOOKUP(J2413,'10 лет'!$G$5:$H$79,2),IF((C2413=11),VLOOKUP(J2413,'11 лет'!$G$5:$H$79,2),IF((C2413=12),VLOOKUP(J2413,'12 лет'!$G$5:$H$79,2),IF((C2413=13),VLOOKUP(J2413,'13 лет'!$G$5:$H$79,2),IF((C2413=14),VLOOKUP(J2413,'14 лет'!$G$5:$H$79,2),IF(C2413&gt;=15,"0")))))))))</f>
        <v>0</v>
      </c>
      <c r="L2413" s="28"/>
      <c r="M2413" s="17" t="str">
        <f>IF((C2413=12),VLOOKUP(L2413,'12 лет'!$I$5:$J$81,2),IF((C2413=13),VLOOKUP(L2413,'13 лет'!$I$5:$J$81,2),IF((C2413=14),VLOOKUP(L2413,'14 лет'!$I$5:$J$80,2),IF((C2413=15),VLOOKUP(L2413,'15 лет'!$G$5:$H$82,2),IF((C2413=16),VLOOKUP(L2413,'16 лет'!$G$5:$H$81,2),IF((C2413=17),VLOOKUP(L2413,'17 лет'!$G$5:$H$81,2),IF(C2413&lt;12,"0")))))))</f>
        <v>0</v>
      </c>
      <c r="N2413" s="28"/>
      <c r="O2413" s="17" t="str">
        <f>IF((C2413=15),VLOOKUP(N2413,'15 лет'!$I$5:$J$100,2),IF((C2413=16),VLOOKUP(N2413,'16 лет'!$I$5:$J$94,2),IF((C2413=17),VLOOKUP(N2413,'17 лет'!$I$5:$J$97,2),IF(C2413&lt;15,"0"))))</f>
        <v>0</v>
      </c>
      <c r="P2413" s="11"/>
      <c r="Q2413" s="17">
        <f>IF((C2413&lt;=7),VLOOKUP(P2413,'7 лет'!$I$5:$J$79,2),IF((C2413=8),VLOOKUP(P2413,'8 лет'!$I$5:$J$79,2),IF((C2413=9),VLOOKUP(P2413,'9 лет'!$I$5:$J$79,2),IF((C2413=10),VLOOKUP(P2413,'10 лет'!$I$5:$J$79,2),IF((C2413=11),VLOOKUP(P2413,'11 лет'!$I$5:$J$79,2),IF((C2413=12),VLOOKUP(P2413,'12 лет'!$K$5:$L$79,2),IF((C2413=13),VLOOKUP(P2413,'13 лет'!$K$5:$L$79,2),IF((C2413=14),VLOOKUP(P2413,'14 лет'!$K$5:$L$79,2),IF((C2413=15),VLOOKUP(P2413,'15 лет'!$K$5:$L$79,2),IF((C2413=16),VLOOKUP(P2413,'16 лет'!$K$5:$L$79,2),IF((C2413=17),VLOOKUP(P2413,'17 лет'!$K$5:$L$79,2),)))))))))))</f>
        <v>50</v>
      </c>
      <c r="R2413" s="28"/>
      <c r="S2413" s="17">
        <f>IF((C2413&lt;=7),VLOOKUP(R2413,'7 лет'!$K$5:$L$79,2),IF((C2413=8),VLOOKUP(R2413,'8 лет'!$K$5:$L$79,2),IF((C2413=9),VLOOKUP(R2413,'9 лет'!$K$5:$L$79,2),IF((C2413=10),VLOOKUP(R2413,'10 лет'!$K$5:$L$79,2),IF((C2413=11),VLOOKUP(R2413,'11 лет'!$K$5:$L$79,2),IF((C2413=12),VLOOKUP(R2413,'12 лет'!$M$5:$N$79,2),IF((C2413=13),VLOOKUP(R2413,'13 лет'!$M$5:$N$79,2),IF((C2413=14),VLOOKUP(R2413,'14 лет'!$M$5:$N$79,2),IF((C2413=15),VLOOKUP(R2413,'15 лет'!$M$5:$N$79,2),IF((C2413=16),VLOOKUP(R2413,'16 лет'!$M$5:$N$79,2),IF((C2413=17),VLOOKUP(R2413,'17 лет'!$M$5:$N$79,2))))))))))))</f>
        <v>0</v>
      </c>
      <c r="T2413" s="34">
        <f t="shared" ref="T2413:T2418" si="114">SUM(E2413+G2413+I2413+K2413+M2413+O2413+Q2413+S2413)</f>
        <v>50</v>
      </c>
      <c r="U2413" s="4">
        <f>'Личное первенство юноши'!U355</f>
        <v>7</v>
      </c>
      <c r="V2413" s="119">
        <f ca="1">'Командный зачет'!G67</f>
        <v>2</v>
      </c>
      <c r="W2413" s="110">
        <f ca="1">SUM(V2413*2)</f>
        <v>4</v>
      </c>
      <c r="X2413" t="str">
        <f>P2408</f>
        <v>Субъект РФ 58</v>
      </c>
    </row>
    <row r="2414" spans="1:24" ht="18.75">
      <c r="A2414" s="28">
        <v>2</v>
      </c>
      <c r="B2414" s="79"/>
      <c r="C2414" s="28"/>
      <c r="D2414" s="28"/>
      <c r="E2414" s="17">
        <f>IF((C2414&lt;=7),VLOOKUP(D2414,'7 лет'!$A$5:$B$78,2),IF((C2414=8),VLOOKUP(D2414,'8 лет'!$A$5:$B$78,2),IF((C2414=9),VLOOKUP(D2414,'9 лет'!$A$5:$B$78,2),IF((C2414=10),VLOOKUP(D2414,'10 лет'!$A$5:$B$78,2),IF((C2414=11),VLOOKUP(D2414,'11 лет'!$A$5:$B$78,2),IF((C2414=12),VLOOKUP(D2414,'12 лет'!$A$5:$B$78,2),IF((C2414=13),VLOOKUP(D2414,'13 лет'!$A$5:$B$78,2),IF((C2414=14),VLOOKUP(D2414,'14 лет'!$A$5:$B$78,2),IF((C2414=15),VLOOKUP(D2414,'15 лет'!$A$5:$B$78,2),IF((C2414=16),VLOOKUP(D2414,'16 лет'!$A$5:$B$78,2),IF((C2414=17),VLOOKUP(D2414,'17 лет'!$A$5:$B$78,2))))))))))))</f>
        <v>0</v>
      </c>
      <c r="F2414" s="28"/>
      <c r="G2414" s="17">
        <f>IF((C2414&lt;=7),VLOOKUP(F2414,'7 лет'!$C$5:$D$79,2),IF((C2414=8),VLOOKUP(F2414,'8 лет'!$C$5:$D$79,2),IF((C2414=9),VLOOKUP(F2414,'9 лет'!$C$5:$D$79,2),IF((C2414=10),VLOOKUP(F2414,'10 лет'!$C$5:$D$79,2),IF((C2414=11),VLOOKUP(F2414,'11 лет'!$C$5:$D$79,2),IF((C2414=12),VLOOKUP(F2414,'12 лет'!$C$5:$D$79,2),IF((C2414=13),VLOOKUP(F2414,'13 лет'!$C$5:$D$79,2),IF((C2414=14),VLOOKUP(F2414,'14 лет'!$C$5:$D$79,2),IF((C2414=15),VLOOKUP(F2414,'15 лет'!$C$5:$D$79,2),IF((C2414=16),VLOOKUP(F2414,'16 лет'!$C$5:$D$79,2),IF((C2414=17),VLOOKUP(F2414,'17 лет'!$C$5:$D$79,2))))))))))))</f>
        <v>0</v>
      </c>
      <c r="H2414" s="28"/>
      <c r="I2414" s="17">
        <f>IF((C2414&lt;=7),VLOOKUP(H2414,'7 лет'!$E$5:$F$79,2),IF((C2414=8),VLOOKUP(H2414,'8 лет'!$E$5:$F$79,2),IF((C2414=9),VLOOKUP(H2414,'9 лет'!$E$5:$F$79,2),IF((C2414=10),VLOOKUP(H2414,'10 лет'!$E$5:$F$79,2),IF((C2414=11),VLOOKUP(H2414,'11 лет'!$E$5:$F$79,2),IF((C2414=12),VLOOKUP(H2414,'12 лет'!$E$5:$F$79,2),IF((C2414=13),VLOOKUP(H2414,'13 лет'!$E$5:$F$79,2),IF((C2414=14),VLOOKUP(H2414,'14 лет'!$E$5:$F$79,2),IF((C2414=15),VLOOKUP(H2414,'15 лет'!$E$5:$F$79,2),IF((C2414=16),VLOOKUP(H2414,'16 лет'!$E$5:$F$79,2),IF((C2414=17),VLOOKUP(H2414,'17 лет'!$E$5:$F$79,2))))))))))))</f>
        <v>0</v>
      </c>
      <c r="J2414" s="28"/>
      <c r="K2414" s="17">
        <f>IF((C2414&lt;=7),VLOOKUP(J2414,'7 лет'!$G$5:$H$79,2),IF((C2414=8),VLOOKUP(J2414,'8 лет'!$G$5:$H$79,2),IF((C2414=9),VLOOKUP(J2414,'9 лет'!$G$5:$H$79,2),IF((C2414=10),VLOOKUP(J2414,'10 лет'!$G$5:$H$79,2),IF((C2414=11),VLOOKUP(J2414,'11 лет'!$G$5:$H$79,2),IF((C2414=12),VLOOKUP(J2414,'12 лет'!$G$5:$H$79,2),IF((C2414=13),VLOOKUP(J2414,'13 лет'!$G$5:$H$79,2),IF((C2414=14),VLOOKUP(J2414,'14 лет'!$G$5:$H$79,2),IF(C2414&gt;=15,"0")))))))))</f>
        <v>0</v>
      </c>
      <c r="L2414" s="28"/>
      <c r="M2414" s="17" t="str">
        <f>IF((C2414=12),VLOOKUP(L2414,'12 лет'!$I$5:$J$81,2),IF((C2414=13),VLOOKUP(L2414,'13 лет'!$I$5:$J$81,2),IF((C2414=14),VLOOKUP(L2414,'14 лет'!$I$5:$J$80,2),IF((C2414=15),VLOOKUP(L2414,'15 лет'!$G$5:$H$82,2),IF((C2414=16),VLOOKUP(L2414,'16 лет'!$G$5:$H$81,2),IF((C2414=17),VLOOKUP(L2414,'17 лет'!$G$5:$H$81,2),IF(C2414&lt;12,"0")))))))</f>
        <v>0</v>
      </c>
      <c r="N2414" s="28"/>
      <c r="O2414" s="17" t="str">
        <f>IF((C2414=15),VLOOKUP(N2414,'15 лет'!$I$5:$J$100,2),IF((C2414=16),VLOOKUP(N2414,'16 лет'!$I$5:$J$94,2),IF((C2414=17),VLOOKUP(N2414,'17 лет'!$I$5:$J$97,2),IF(C2414&lt;15,"0"))))</f>
        <v>0</v>
      </c>
      <c r="P2414" s="11"/>
      <c r="Q2414" s="17">
        <f>IF((C2414&lt;=7),VLOOKUP(P2414,'7 лет'!$I$5:$J$79,2),IF((C2414=8),VLOOKUP(P2414,'8 лет'!$I$5:$J$79,2),IF((C2414=9),VLOOKUP(P2414,'9 лет'!$I$5:$J$79,2),IF((C2414=10),VLOOKUP(P2414,'10 лет'!$I$5:$J$79,2),IF((C2414=11),VLOOKUP(P2414,'11 лет'!$I$5:$J$79,2),IF((C2414=12),VLOOKUP(P2414,'12 лет'!$K$5:$L$79,2),IF((C2414=13),VLOOKUP(P2414,'13 лет'!$K$5:$L$79,2),IF((C2414=14),VLOOKUP(P2414,'14 лет'!$K$5:$L$79,2),IF((C2414=15),VLOOKUP(P2414,'15 лет'!$K$5:$L$79,2),IF((C2414=16),VLOOKUP(P2414,'16 лет'!$K$5:$L$79,2),IF((C2414=17),VLOOKUP(P2414,'17 лет'!$K$5:$L$79,2),)))))))))))</f>
        <v>50</v>
      </c>
      <c r="R2414" s="28"/>
      <c r="S2414" s="17">
        <f>IF((C2414&lt;=7),VLOOKUP(R2414,'7 лет'!$K$5:$L$79,2),IF((C2414=8),VLOOKUP(R2414,'8 лет'!$K$5:$L$79,2),IF((C2414=9),VLOOKUP(R2414,'9 лет'!$K$5:$L$79,2),IF((C2414=10),VLOOKUP(R2414,'10 лет'!$K$5:$L$79,2),IF((C2414=11),VLOOKUP(R2414,'11 лет'!$K$5:$L$79,2),IF((C2414=12),VLOOKUP(R2414,'12 лет'!$M$5:$N$79,2),IF((C2414=13),VLOOKUP(R2414,'13 лет'!$M$5:$N$79,2),IF((C2414=14),VLOOKUP(R2414,'14 лет'!$M$5:$N$79,2),IF((C2414=15),VLOOKUP(R2414,'15 лет'!$M$5:$N$79,2),IF((C2414=16),VLOOKUP(R2414,'16 лет'!$M$5:$N$79,2),IF((C2414=17),VLOOKUP(R2414,'17 лет'!$M$5:$N$79,2))))))))))))</f>
        <v>0</v>
      </c>
      <c r="T2414" s="34">
        <f t="shared" si="114"/>
        <v>50</v>
      </c>
      <c r="U2414" s="4">
        <f>'Личное первенство юноши'!U356</f>
        <v>7</v>
      </c>
      <c r="V2414" s="120"/>
      <c r="W2414" s="111"/>
      <c r="X2414" t="str">
        <f>P2408</f>
        <v>Субъект РФ 58</v>
      </c>
    </row>
    <row r="2415" spans="1:24" ht="18.75">
      <c r="A2415" s="28">
        <v>3</v>
      </c>
      <c r="B2415" s="79"/>
      <c r="C2415" s="28"/>
      <c r="D2415" s="28"/>
      <c r="E2415" s="17">
        <f>IF((C2415&lt;=7),VLOOKUP(D2415,'7 лет'!$A$5:$B$78,2),IF((C2415=8),VLOOKUP(D2415,'8 лет'!$A$5:$B$78,2),IF((C2415=9),VLOOKUP(D2415,'9 лет'!$A$5:$B$78,2),IF((C2415=10),VLOOKUP(D2415,'10 лет'!$A$5:$B$78,2),IF((C2415=11),VLOOKUP(D2415,'11 лет'!$A$5:$B$78,2),IF((C2415=12),VLOOKUP(D2415,'12 лет'!$A$5:$B$78,2),IF((C2415=13),VLOOKUP(D2415,'13 лет'!$A$5:$B$78,2),IF((C2415=14),VLOOKUP(D2415,'14 лет'!$A$5:$B$78,2),IF((C2415=15),VLOOKUP(D2415,'15 лет'!$A$5:$B$78,2),IF((C2415=16),VLOOKUP(D2415,'16 лет'!$A$5:$B$78,2),IF((C2415=17),VLOOKUP(D2415,'17 лет'!$A$5:$B$78,2))))))))))))</f>
        <v>0</v>
      </c>
      <c r="F2415" s="28"/>
      <c r="G2415" s="17">
        <f>IF((C2415&lt;=7),VLOOKUP(F2415,'7 лет'!$C$5:$D$79,2),IF((C2415=8),VLOOKUP(F2415,'8 лет'!$C$5:$D$79,2),IF((C2415=9),VLOOKUP(F2415,'9 лет'!$C$5:$D$79,2),IF((C2415=10),VLOOKUP(F2415,'10 лет'!$C$5:$D$79,2),IF((C2415=11),VLOOKUP(F2415,'11 лет'!$C$5:$D$79,2),IF((C2415=12),VLOOKUP(F2415,'12 лет'!$C$5:$D$79,2),IF((C2415=13),VLOOKUP(F2415,'13 лет'!$C$5:$D$79,2),IF((C2415=14),VLOOKUP(F2415,'14 лет'!$C$5:$D$79,2),IF((C2415=15),VLOOKUP(F2415,'15 лет'!$C$5:$D$79,2),IF((C2415=16),VLOOKUP(F2415,'16 лет'!$C$5:$D$79,2),IF((C2415=17),VLOOKUP(F2415,'17 лет'!$C$5:$D$79,2))))))))))))</f>
        <v>0</v>
      </c>
      <c r="H2415" s="28"/>
      <c r="I2415" s="17">
        <f>IF((C2415&lt;=7),VLOOKUP(H2415,'7 лет'!$E$5:$F$79,2),IF((C2415=8),VLOOKUP(H2415,'8 лет'!$E$5:$F$79,2),IF((C2415=9),VLOOKUP(H2415,'9 лет'!$E$5:$F$79,2),IF((C2415=10),VLOOKUP(H2415,'10 лет'!$E$5:$F$79,2),IF((C2415=11),VLOOKUP(H2415,'11 лет'!$E$5:$F$79,2),IF((C2415=12),VLOOKUP(H2415,'12 лет'!$E$5:$F$79,2),IF((C2415=13),VLOOKUP(H2415,'13 лет'!$E$5:$F$79,2),IF((C2415=14),VLOOKUP(H2415,'14 лет'!$E$5:$F$79,2),IF((C2415=15),VLOOKUP(H2415,'15 лет'!$E$5:$F$79,2),IF((C2415=16),VLOOKUP(H2415,'16 лет'!$E$5:$F$79,2),IF((C2415=17),VLOOKUP(H2415,'17 лет'!$E$5:$F$79,2))))))))))))</f>
        <v>0</v>
      </c>
      <c r="J2415" s="28"/>
      <c r="K2415" s="17">
        <f>IF((C2415&lt;=7),VLOOKUP(J2415,'7 лет'!$G$5:$H$79,2),IF((C2415=8),VLOOKUP(J2415,'8 лет'!$G$5:$H$79,2),IF((C2415=9),VLOOKUP(J2415,'9 лет'!$G$5:$H$79,2),IF((C2415=10),VLOOKUP(J2415,'10 лет'!$G$5:$H$79,2),IF((C2415=11),VLOOKUP(J2415,'11 лет'!$G$5:$H$79,2),IF((C2415=12),VLOOKUP(J2415,'12 лет'!$G$5:$H$79,2),IF((C2415=13),VLOOKUP(J2415,'13 лет'!$G$5:$H$79,2),IF((C2415=14),VLOOKUP(J2415,'14 лет'!$G$5:$H$79,2),IF(C2415&gt;=15,"0")))))))))</f>
        <v>0</v>
      </c>
      <c r="L2415" s="28"/>
      <c r="M2415" s="17" t="str">
        <f>IF((C2415=12),VLOOKUP(L2415,'12 лет'!$I$5:$J$81,2),IF((C2415=13),VLOOKUP(L2415,'13 лет'!$I$5:$J$81,2),IF((C2415=14),VLOOKUP(L2415,'14 лет'!$I$5:$J$80,2),IF((C2415=15),VLOOKUP(L2415,'15 лет'!$G$5:$H$82,2),IF((C2415=16),VLOOKUP(L2415,'16 лет'!$G$5:$H$81,2),IF((C2415=17),VLOOKUP(L2415,'17 лет'!$G$5:$H$81,2),IF(C2415&lt;12,"0")))))))</f>
        <v>0</v>
      </c>
      <c r="N2415" s="28"/>
      <c r="O2415" s="17" t="str">
        <f>IF((C2415=15),VLOOKUP(N2415,'15 лет'!$I$5:$J$100,2),IF((C2415=16),VLOOKUP(N2415,'16 лет'!$I$5:$J$94,2),IF((C2415=17),VLOOKUP(N2415,'17 лет'!$I$5:$J$97,2),IF(C2415&lt;15,"0"))))</f>
        <v>0</v>
      </c>
      <c r="P2415" s="11"/>
      <c r="Q2415" s="17">
        <f>IF((C2415&lt;=7),VLOOKUP(P2415,'7 лет'!$I$5:$J$79,2),IF((C2415=8),VLOOKUP(P2415,'8 лет'!$I$5:$J$79,2),IF((C2415=9),VLOOKUP(P2415,'9 лет'!$I$5:$J$79,2),IF((C2415=10),VLOOKUP(P2415,'10 лет'!$I$5:$J$79,2),IF((C2415=11),VLOOKUP(P2415,'11 лет'!$I$5:$J$79,2),IF((C2415=12),VLOOKUP(P2415,'12 лет'!$K$5:$L$79,2),IF((C2415=13),VLOOKUP(P2415,'13 лет'!$K$5:$L$79,2),IF((C2415=14),VLOOKUP(P2415,'14 лет'!$K$5:$L$79,2),IF((C2415=15),VLOOKUP(P2415,'15 лет'!$K$5:$L$79,2),IF((C2415=16),VLOOKUP(P2415,'16 лет'!$K$5:$L$79,2),IF((C2415=17),VLOOKUP(P2415,'17 лет'!$K$5:$L$79,2),)))))))))))</f>
        <v>50</v>
      </c>
      <c r="R2415" s="28"/>
      <c r="S2415" s="17">
        <f>IF((C2415&lt;=7),VLOOKUP(R2415,'7 лет'!$K$5:$L$79,2),IF((C2415=8),VLOOKUP(R2415,'8 лет'!$K$5:$L$79,2),IF((C2415=9),VLOOKUP(R2415,'9 лет'!$K$5:$L$79,2),IF((C2415=10),VLOOKUP(R2415,'10 лет'!$K$5:$L$79,2),IF((C2415=11),VLOOKUP(R2415,'11 лет'!$K$5:$L$79,2),IF((C2415=12),VLOOKUP(R2415,'12 лет'!$M$5:$N$79,2),IF((C2415=13),VLOOKUP(R2415,'13 лет'!$M$5:$N$79,2),IF((C2415=14),VLOOKUP(R2415,'14 лет'!$M$5:$N$79,2),IF((C2415=15),VLOOKUP(R2415,'15 лет'!$M$5:$N$79,2),IF((C2415=16),VLOOKUP(R2415,'16 лет'!$M$5:$N$79,2),IF((C2415=17),VLOOKUP(R2415,'17 лет'!$M$5:$N$79,2))))))))))))</f>
        <v>0</v>
      </c>
      <c r="T2415" s="34">
        <f t="shared" si="114"/>
        <v>50</v>
      </c>
      <c r="U2415" s="4">
        <f>'Личное первенство юноши'!U357</f>
        <v>7</v>
      </c>
      <c r="V2415" s="120"/>
      <c r="W2415" s="111"/>
      <c r="X2415" t="str">
        <f>P2408</f>
        <v>Субъект РФ 58</v>
      </c>
    </row>
    <row r="2416" spans="1:24" ht="18.75">
      <c r="A2416" s="28">
        <v>4</v>
      </c>
      <c r="B2416" s="79"/>
      <c r="C2416" s="28"/>
      <c r="D2416" s="28"/>
      <c r="E2416" s="17">
        <f>IF((C2416&lt;=7),VLOOKUP(D2416,'7 лет'!$A$5:$B$78,2),IF((C2416=8),VLOOKUP(D2416,'8 лет'!$A$5:$B$78,2),IF((C2416=9),VLOOKUP(D2416,'9 лет'!$A$5:$B$78,2),IF((C2416=10),VLOOKUP(D2416,'10 лет'!$A$5:$B$78,2),IF((C2416=11),VLOOKUP(D2416,'11 лет'!$A$5:$B$78,2),IF((C2416=12),VLOOKUP(D2416,'12 лет'!$A$5:$B$78,2),IF((C2416=13),VLOOKUP(D2416,'13 лет'!$A$5:$B$78,2),IF((C2416=14),VLOOKUP(D2416,'14 лет'!$A$5:$B$78,2),IF((C2416=15),VLOOKUP(D2416,'15 лет'!$A$5:$B$78,2),IF((C2416=16),VLOOKUP(D2416,'16 лет'!$A$5:$B$78,2),IF((C2416=17),VLOOKUP(D2416,'17 лет'!$A$5:$B$78,2))))))))))))</f>
        <v>0</v>
      </c>
      <c r="F2416" s="28"/>
      <c r="G2416" s="17">
        <f>IF((C2416&lt;=7),VLOOKUP(F2416,'7 лет'!$C$5:$D$79,2),IF((C2416=8),VLOOKUP(F2416,'8 лет'!$C$5:$D$79,2),IF((C2416=9),VLOOKUP(F2416,'9 лет'!$C$5:$D$79,2),IF((C2416=10),VLOOKUP(F2416,'10 лет'!$C$5:$D$79,2),IF((C2416=11),VLOOKUP(F2416,'11 лет'!$C$5:$D$79,2),IF((C2416=12),VLOOKUP(F2416,'12 лет'!$C$5:$D$79,2),IF((C2416=13),VLOOKUP(F2416,'13 лет'!$C$5:$D$79,2),IF((C2416=14),VLOOKUP(F2416,'14 лет'!$C$5:$D$79,2),IF((C2416=15),VLOOKUP(F2416,'15 лет'!$C$5:$D$79,2),IF((C2416=16),VLOOKUP(F2416,'16 лет'!$C$5:$D$79,2),IF((C2416=17),VLOOKUP(F2416,'17 лет'!$C$5:$D$79,2))))))))))))</f>
        <v>0</v>
      </c>
      <c r="H2416" s="28"/>
      <c r="I2416" s="17">
        <f>IF((C2416&lt;=7),VLOOKUP(H2416,'7 лет'!$E$5:$F$79,2),IF((C2416=8),VLOOKUP(H2416,'8 лет'!$E$5:$F$79,2),IF((C2416=9),VLOOKUP(H2416,'9 лет'!$E$5:$F$79,2),IF((C2416=10),VLOOKUP(H2416,'10 лет'!$E$5:$F$79,2),IF((C2416=11),VLOOKUP(H2416,'11 лет'!$E$5:$F$79,2),IF((C2416=12),VLOOKUP(H2416,'12 лет'!$E$5:$F$79,2),IF((C2416=13),VLOOKUP(H2416,'13 лет'!$E$5:$F$79,2),IF((C2416=14),VLOOKUP(H2416,'14 лет'!$E$5:$F$79,2),IF((C2416=15),VLOOKUP(H2416,'15 лет'!$E$5:$F$79,2),IF((C2416=16),VLOOKUP(H2416,'16 лет'!$E$5:$F$79,2),IF((C2416=17),VLOOKUP(H2416,'17 лет'!$E$5:$F$79,2))))))))))))</f>
        <v>0</v>
      </c>
      <c r="J2416" s="28"/>
      <c r="K2416" s="17">
        <f>IF((C2416&lt;=7),VLOOKUP(J2416,'7 лет'!$G$5:$H$79,2),IF((C2416=8),VLOOKUP(J2416,'8 лет'!$G$5:$H$79,2),IF((C2416=9),VLOOKUP(J2416,'9 лет'!$G$5:$H$79,2),IF((C2416=10),VLOOKUP(J2416,'10 лет'!$G$5:$H$79,2),IF((C2416=11),VLOOKUP(J2416,'11 лет'!$G$5:$H$79,2),IF((C2416=12),VLOOKUP(J2416,'12 лет'!$G$5:$H$79,2),IF((C2416=13),VLOOKUP(J2416,'13 лет'!$G$5:$H$79,2),IF((C2416=14),VLOOKUP(J2416,'14 лет'!$G$5:$H$79,2),IF(C2416&gt;=15,"0")))))))))</f>
        <v>0</v>
      </c>
      <c r="L2416" s="28"/>
      <c r="M2416" s="17" t="str">
        <f>IF((C2416=12),VLOOKUP(L2416,'12 лет'!$I$5:$J$81,2),IF((C2416=13),VLOOKUP(L2416,'13 лет'!$I$5:$J$81,2),IF((C2416=14),VLOOKUP(L2416,'14 лет'!$I$5:$J$80,2),IF((C2416=15),VLOOKUP(L2416,'15 лет'!$G$5:$H$82,2),IF((C2416=16),VLOOKUP(L2416,'16 лет'!$G$5:$H$81,2),IF((C2416=17),VLOOKUP(L2416,'17 лет'!$G$5:$H$81,2),IF(C2416&lt;12,"0")))))))</f>
        <v>0</v>
      </c>
      <c r="N2416" s="28"/>
      <c r="O2416" s="17" t="str">
        <f>IF((C2416=15),VLOOKUP(N2416,'15 лет'!$I$5:$J$100,2),IF((C2416=16),VLOOKUP(N2416,'16 лет'!$I$5:$J$94,2),IF((C2416=17),VLOOKUP(N2416,'17 лет'!$I$5:$J$97,2),IF(C2416&lt;15,"0"))))</f>
        <v>0</v>
      </c>
      <c r="P2416" s="11"/>
      <c r="Q2416" s="17">
        <f>IF((C2416&lt;=7),VLOOKUP(P2416,'7 лет'!$I$5:$J$79,2),IF((C2416=8),VLOOKUP(P2416,'8 лет'!$I$5:$J$79,2),IF((C2416=9),VLOOKUP(P2416,'9 лет'!$I$5:$J$79,2),IF((C2416=10),VLOOKUP(P2416,'10 лет'!$I$5:$J$79,2),IF((C2416=11),VLOOKUP(P2416,'11 лет'!$I$5:$J$79,2),IF((C2416=12),VLOOKUP(P2416,'12 лет'!$K$5:$L$79,2),IF((C2416=13),VLOOKUP(P2416,'13 лет'!$K$5:$L$79,2),IF((C2416=14),VLOOKUP(P2416,'14 лет'!$K$5:$L$79,2),IF((C2416=15),VLOOKUP(P2416,'15 лет'!$K$5:$L$79,2),IF((C2416=16),VLOOKUP(P2416,'16 лет'!$K$5:$L$79,2),IF((C2416=17),VLOOKUP(P2416,'17 лет'!$K$5:$L$79,2),)))))))))))</f>
        <v>50</v>
      </c>
      <c r="R2416" s="28"/>
      <c r="S2416" s="17">
        <f>IF((C2416&lt;=7),VLOOKUP(R2416,'7 лет'!$K$5:$L$79,2),IF((C2416=8),VLOOKUP(R2416,'8 лет'!$K$5:$L$79,2),IF((C2416=9),VLOOKUP(R2416,'9 лет'!$K$5:$L$79,2),IF((C2416=10),VLOOKUP(R2416,'10 лет'!$K$5:$L$79,2),IF((C2416=11),VLOOKUP(R2416,'11 лет'!$K$5:$L$79,2),IF((C2416=12),VLOOKUP(R2416,'12 лет'!$M$5:$N$79,2),IF((C2416=13),VLOOKUP(R2416,'13 лет'!$M$5:$N$79,2),IF((C2416=14),VLOOKUP(R2416,'14 лет'!$M$5:$N$79,2),IF((C2416=15),VLOOKUP(R2416,'15 лет'!$M$5:$N$79,2),IF((C2416=16),VLOOKUP(R2416,'16 лет'!$M$5:$N$79,2),IF((C2416=17),VLOOKUP(R2416,'17 лет'!$M$5:$N$79,2))))))))))))</f>
        <v>0</v>
      </c>
      <c r="T2416" s="34">
        <f t="shared" si="114"/>
        <v>50</v>
      </c>
      <c r="U2416" s="4">
        <f>'Личное первенство юноши'!U358</f>
        <v>7</v>
      </c>
      <c r="V2416" s="120"/>
      <c r="W2416" s="111"/>
      <c r="X2416" t="str">
        <f>P2408</f>
        <v>Субъект РФ 58</v>
      </c>
    </row>
    <row r="2417" spans="1:24" ht="18.75">
      <c r="A2417" s="28">
        <v>5</v>
      </c>
      <c r="B2417" s="79"/>
      <c r="C2417" s="30"/>
      <c r="D2417" s="28"/>
      <c r="E2417" s="17">
        <f>IF((C2417&lt;=7),VLOOKUP(D2417,'7 лет'!$A$5:$B$78,2),IF((C2417=8),VLOOKUP(D2417,'8 лет'!$A$5:$B$78,2),IF((C2417=9),VLOOKUP(D2417,'9 лет'!$A$5:$B$78,2),IF((C2417=10),VLOOKUP(D2417,'10 лет'!$A$5:$B$78,2),IF((C2417=11),VLOOKUP(D2417,'11 лет'!$A$5:$B$78,2),IF((C2417=12),VLOOKUP(D2417,'12 лет'!$A$5:$B$78,2),IF((C2417=13),VLOOKUP(D2417,'13 лет'!$A$5:$B$78,2),IF((C2417=14),VLOOKUP(D2417,'14 лет'!$A$5:$B$78,2),IF((C2417=15),VLOOKUP(D2417,'15 лет'!$A$5:$B$78,2),IF((C2417=16),VLOOKUP(D2417,'16 лет'!$A$5:$B$78,2),IF((C2417=17),VLOOKUP(D2417,'17 лет'!$A$5:$B$78,2))))))))))))</f>
        <v>0</v>
      </c>
      <c r="F2417" s="28"/>
      <c r="G2417" s="17">
        <f>IF((C2417&lt;=7),VLOOKUP(F2417,'7 лет'!$C$5:$D$79,2),IF((C2417=8),VLOOKUP(F2417,'8 лет'!$C$5:$D$79,2),IF((C2417=9),VLOOKUP(F2417,'9 лет'!$C$5:$D$79,2),IF((C2417=10),VLOOKUP(F2417,'10 лет'!$C$5:$D$79,2),IF((C2417=11),VLOOKUP(F2417,'11 лет'!$C$5:$D$79,2),IF((C2417=12),VLOOKUP(F2417,'12 лет'!$C$5:$D$79,2),IF((C2417=13),VLOOKUP(F2417,'13 лет'!$C$5:$D$79,2),IF((C2417=14),VLOOKUP(F2417,'14 лет'!$C$5:$D$79,2),IF((C2417=15),VLOOKUP(F2417,'15 лет'!$C$5:$D$79,2),IF((C2417=16),VLOOKUP(F2417,'16 лет'!$C$5:$D$79,2),IF((C2417=17),VLOOKUP(F2417,'17 лет'!$C$5:$D$79,2))))))))))))</f>
        <v>0</v>
      </c>
      <c r="H2417" s="28"/>
      <c r="I2417" s="17">
        <f>IF((C2417&lt;=7),VLOOKUP(H2417,'7 лет'!$E$5:$F$79,2),IF((C2417=8),VLOOKUP(H2417,'8 лет'!$E$5:$F$79,2),IF((C2417=9),VLOOKUP(H2417,'9 лет'!$E$5:$F$79,2),IF((C2417=10),VLOOKUP(H2417,'10 лет'!$E$5:$F$79,2),IF((C2417=11),VLOOKUP(H2417,'11 лет'!$E$5:$F$79,2),IF((C2417=12),VLOOKUP(H2417,'12 лет'!$E$5:$F$79,2),IF((C2417=13),VLOOKUP(H2417,'13 лет'!$E$5:$F$79,2),IF((C2417=14),VLOOKUP(H2417,'14 лет'!$E$5:$F$79,2),IF((C2417=15),VLOOKUP(H2417,'15 лет'!$E$5:$F$79,2),IF((C2417=16),VLOOKUP(H2417,'16 лет'!$E$5:$F$79,2),IF((C2417=17),VLOOKUP(H2417,'17 лет'!$E$5:$F$79,2))))))))))))</f>
        <v>0</v>
      </c>
      <c r="J2417" s="28"/>
      <c r="K2417" s="17">
        <f>IF((C2417&lt;=7),VLOOKUP(J2417,'7 лет'!$G$5:$H$79,2),IF((C2417=8),VLOOKUP(J2417,'8 лет'!$G$5:$H$79,2),IF((C2417=9),VLOOKUP(J2417,'9 лет'!$G$5:$H$79,2),IF((C2417=10),VLOOKUP(J2417,'10 лет'!$G$5:$H$79,2),IF((C2417=11),VLOOKUP(J2417,'11 лет'!$G$5:$H$79,2),IF((C2417=12),VLOOKUP(J2417,'12 лет'!$G$5:$H$79,2),IF((C2417=13),VLOOKUP(J2417,'13 лет'!$G$5:$H$79,2),IF((C2417=14),VLOOKUP(J2417,'14 лет'!$G$5:$H$79,2),IF(C2417&gt;=15,"0")))))))))</f>
        <v>0</v>
      </c>
      <c r="L2417" s="28"/>
      <c r="M2417" s="17" t="str">
        <f>IF((C2417=12),VLOOKUP(L2417,'12 лет'!$I$5:$J$81,2),IF((C2417=13),VLOOKUP(L2417,'13 лет'!$I$5:$J$81,2),IF((C2417=14),VLOOKUP(L2417,'14 лет'!$I$5:$J$80,2),IF((C2417=15),VLOOKUP(L2417,'15 лет'!$G$5:$H$82,2),IF((C2417=16),VLOOKUP(L2417,'16 лет'!$G$5:$H$81,2),IF((C2417=17),VLOOKUP(L2417,'17 лет'!$G$5:$H$81,2),IF(C2417&lt;12,"0")))))))</f>
        <v>0</v>
      </c>
      <c r="N2417" s="28"/>
      <c r="O2417" s="17" t="str">
        <f>IF((C2417=15),VLOOKUP(N2417,'15 лет'!$I$5:$J$100,2),IF((C2417=16),VLOOKUP(N2417,'16 лет'!$I$5:$J$94,2),IF((C2417=17),VLOOKUP(N2417,'17 лет'!$I$5:$J$97,2),IF(C2417&lt;15,"0"))))</f>
        <v>0</v>
      </c>
      <c r="P2417" s="11"/>
      <c r="Q2417" s="17">
        <f>IF((C2417&lt;=7),VLOOKUP(P2417,'7 лет'!$I$5:$J$79,2),IF((C2417=8),VLOOKUP(P2417,'8 лет'!$I$5:$J$79,2),IF((C2417=9),VLOOKUP(P2417,'9 лет'!$I$5:$J$79,2),IF((C2417=10),VLOOKUP(P2417,'10 лет'!$I$5:$J$79,2),IF((C2417=11),VLOOKUP(P2417,'11 лет'!$I$5:$J$79,2),IF((C2417=12),VLOOKUP(P2417,'12 лет'!$K$5:$L$79,2),IF((C2417=13),VLOOKUP(P2417,'13 лет'!$K$5:$L$79,2),IF((C2417=14),VLOOKUP(P2417,'14 лет'!$K$5:$L$79,2),IF((C2417=15),VLOOKUP(P2417,'15 лет'!$K$5:$L$79,2),IF((C2417=16),VLOOKUP(P2417,'16 лет'!$K$5:$L$79,2),IF((C2417=17),VLOOKUP(P2417,'17 лет'!$K$5:$L$79,2),)))))))))))</f>
        <v>50</v>
      </c>
      <c r="R2417" s="28"/>
      <c r="S2417" s="17">
        <f>IF((C2417&lt;=7),VLOOKUP(R2417,'7 лет'!$K$5:$L$79,2),IF((C2417=8),VLOOKUP(R2417,'8 лет'!$K$5:$L$79,2),IF((C2417=9),VLOOKUP(R2417,'9 лет'!$K$5:$L$79,2),IF((C2417=10),VLOOKUP(R2417,'10 лет'!$K$5:$L$79,2),IF((C2417=11),VLOOKUP(R2417,'11 лет'!$K$5:$L$79,2),IF((C2417=12),VLOOKUP(R2417,'12 лет'!$M$5:$N$79,2),IF((C2417=13),VLOOKUP(R2417,'13 лет'!$M$5:$N$79,2),IF((C2417=14),VLOOKUP(R2417,'14 лет'!$M$5:$N$79,2),IF((C2417=15),VLOOKUP(R2417,'15 лет'!$M$5:$N$79,2),IF((C2417=16),VLOOKUP(R2417,'16 лет'!$M$5:$N$79,2),IF((C2417=17),VLOOKUP(R2417,'17 лет'!$M$5:$N$79,2))))))))))))</f>
        <v>0</v>
      </c>
      <c r="T2417" s="34">
        <f t="shared" si="114"/>
        <v>50</v>
      </c>
      <c r="U2417" s="4">
        <f>'Личное первенство юноши'!U359</f>
        <v>7</v>
      </c>
      <c r="V2417" s="120"/>
      <c r="W2417" s="111"/>
      <c r="X2417" t="str">
        <f>P2408</f>
        <v>Субъект РФ 58</v>
      </c>
    </row>
    <row r="2418" spans="1:24" ht="18.75">
      <c r="A2418" s="28">
        <v>6</v>
      </c>
      <c r="B2418" s="79"/>
      <c r="C2418" s="30"/>
      <c r="D2418" s="28"/>
      <c r="E2418" s="17">
        <f>IF((C2418&lt;=7),VLOOKUP(D2418,'7 лет'!$A$5:$B$78,2),IF((C2418=8),VLOOKUP(D2418,'8 лет'!$A$5:$B$78,2),IF((C2418=9),VLOOKUP(D2418,'9 лет'!$A$5:$B$78,2),IF((C2418=10),VLOOKUP(D2418,'10 лет'!$A$5:$B$78,2),IF((C2418=11),VLOOKUP(D2418,'11 лет'!$A$5:$B$78,2),IF((C2418=12),VLOOKUP(D2418,'12 лет'!$A$5:$B$78,2),IF((C2418=13),VLOOKUP(D2418,'13 лет'!$A$5:$B$78,2),IF((C2418=14),VLOOKUP(D2418,'14 лет'!$A$5:$B$78,2),IF((C2418=15),VLOOKUP(D2418,'15 лет'!$A$5:$B$78,2),IF((C2418=16),VLOOKUP(D2418,'16 лет'!$A$5:$B$78,2),IF((C2418=17),VLOOKUP(D2418,'17 лет'!$A$5:$B$78,2))))))))))))</f>
        <v>0</v>
      </c>
      <c r="F2418" s="28"/>
      <c r="G2418" s="17">
        <f>IF((C2418&lt;=7),VLOOKUP(F2418,'7 лет'!$C$5:$D$79,2),IF((C2418=8),VLOOKUP(F2418,'8 лет'!$C$5:$D$79,2),IF((C2418=9),VLOOKUP(F2418,'9 лет'!$C$5:$D$79,2),IF((C2418=10),VLOOKUP(F2418,'10 лет'!$C$5:$D$79,2),IF((C2418=11),VLOOKUP(F2418,'11 лет'!$C$5:$D$79,2),IF((C2418=12),VLOOKUP(F2418,'12 лет'!$C$5:$D$79,2),IF((C2418=13),VLOOKUP(F2418,'13 лет'!$C$5:$D$79,2),IF((C2418=14),VLOOKUP(F2418,'14 лет'!$C$5:$D$79,2),IF((C2418=15),VLOOKUP(F2418,'15 лет'!$C$5:$D$79,2),IF((C2418=16),VLOOKUP(F2418,'16 лет'!$C$5:$D$79,2),IF((C2418=17),VLOOKUP(F2418,'17 лет'!$C$5:$D$79,2))))))))))))</f>
        <v>0</v>
      </c>
      <c r="H2418" s="28"/>
      <c r="I2418" s="17">
        <f>IF((C2418&lt;=7),VLOOKUP(H2418,'7 лет'!$E$5:$F$79,2),IF((C2418=8),VLOOKUP(H2418,'8 лет'!$E$5:$F$79,2),IF((C2418=9),VLOOKUP(H2418,'9 лет'!$E$5:$F$79,2),IF((C2418=10),VLOOKUP(H2418,'10 лет'!$E$5:$F$79,2),IF((C2418=11),VLOOKUP(H2418,'11 лет'!$E$5:$F$79,2),IF((C2418=12),VLOOKUP(H2418,'12 лет'!$E$5:$F$79,2),IF((C2418=13),VLOOKUP(H2418,'13 лет'!$E$5:$F$79,2),IF((C2418=14),VLOOKUP(H2418,'14 лет'!$E$5:$F$79,2),IF((C2418=15),VLOOKUP(H2418,'15 лет'!$E$5:$F$79,2),IF((C2418=16),VLOOKUP(H2418,'16 лет'!$E$5:$F$79,2),IF((C2418=17),VLOOKUP(H2418,'17 лет'!$E$5:$F$79,2))))))))))))</f>
        <v>0</v>
      </c>
      <c r="J2418" s="28"/>
      <c r="K2418" s="17">
        <f>IF((C2418&lt;=7),VLOOKUP(J2418,'7 лет'!$G$5:$H$79,2),IF((C2418=8),VLOOKUP(J2418,'8 лет'!$G$5:$H$79,2),IF((C2418=9),VLOOKUP(J2418,'9 лет'!$G$5:$H$79,2),IF((C2418=10),VLOOKUP(J2418,'10 лет'!$G$5:$H$79,2),IF((C2418=11),VLOOKUP(J2418,'11 лет'!$G$5:$H$79,2),IF((C2418=12),VLOOKUP(J2418,'12 лет'!$G$5:$H$79,2),IF((C2418=13),VLOOKUP(J2418,'13 лет'!$G$5:$H$79,2),IF((C2418=14),VLOOKUP(J2418,'14 лет'!$G$5:$H$79,2),IF(C2418&gt;=15,"0")))))))))</f>
        <v>0</v>
      </c>
      <c r="L2418" s="28"/>
      <c r="M2418" s="17" t="str">
        <f>IF((C2418=12),VLOOKUP(L2418,'12 лет'!$I$5:$J$81,2),IF((C2418=13),VLOOKUP(L2418,'13 лет'!$I$5:$J$81,2),IF((C2418=14),VLOOKUP(L2418,'14 лет'!$I$5:$J$80,2),IF((C2418=15),VLOOKUP(L2418,'15 лет'!$G$5:$H$82,2),IF((C2418=16),VLOOKUP(L2418,'16 лет'!$G$5:$H$81,2),IF((C2418=17),VLOOKUP(L2418,'17 лет'!$G$5:$H$81,2),IF(C2418&lt;12,"0")))))))</f>
        <v>0</v>
      </c>
      <c r="N2418" s="28"/>
      <c r="O2418" s="17" t="str">
        <f>IF((C2418=15),VLOOKUP(N2418,'15 лет'!$I$5:$J$100,2),IF((C2418=16),VLOOKUP(N2418,'16 лет'!$I$5:$J$94,2),IF((C2418=17),VLOOKUP(N2418,'17 лет'!$I$5:$J$97,2),IF(C2418&lt;15,"0"))))</f>
        <v>0</v>
      </c>
      <c r="P2418" s="11"/>
      <c r="Q2418" s="17">
        <f>IF((C2418&lt;=7),VLOOKUP(P2418,'7 лет'!$I$5:$J$79,2),IF((C2418=8),VLOOKUP(P2418,'8 лет'!$I$5:$J$79,2),IF((C2418=9),VLOOKUP(P2418,'9 лет'!$I$5:$J$79,2),IF((C2418=10),VLOOKUP(P2418,'10 лет'!$I$5:$J$79,2),IF((C2418=11),VLOOKUP(P2418,'11 лет'!$I$5:$J$79,2),IF((C2418=12),VLOOKUP(P2418,'12 лет'!$K$5:$L$79,2),IF((C2418=13),VLOOKUP(P2418,'13 лет'!$K$5:$L$79,2),IF((C2418=14),VLOOKUP(P2418,'14 лет'!$K$5:$L$79,2),IF((C2418=15),VLOOKUP(P2418,'15 лет'!$K$5:$L$79,2),IF((C2418=16),VLOOKUP(P2418,'16 лет'!$K$5:$L$79,2),IF((C2418=17),VLOOKUP(P2418,'17 лет'!$K$5:$L$79,2),)))))))))))</f>
        <v>50</v>
      </c>
      <c r="R2418" s="28"/>
      <c r="S2418" s="17">
        <f>IF((C2418&lt;=7),VLOOKUP(R2418,'7 лет'!$K$5:$L$79,2),IF((C2418=8),VLOOKUP(R2418,'8 лет'!$K$5:$L$79,2),IF((C2418=9),VLOOKUP(R2418,'9 лет'!$K$5:$L$79,2),IF((C2418=10),VLOOKUP(R2418,'10 лет'!$K$5:$L$79,2),IF((C2418=11),VLOOKUP(R2418,'11 лет'!$K$5:$L$79,2),IF((C2418=12),VLOOKUP(R2418,'12 лет'!$M$5:$N$79,2),IF((C2418=13),VLOOKUP(R2418,'13 лет'!$M$5:$N$79,2),IF((C2418=14),VLOOKUP(R2418,'14 лет'!$M$5:$N$79,2),IF((C2418=15),VLOOKUP(R2418,'15 лет'!$M$5:$N$79,2),IF((C2418=16),VLOOKUP(R2418,'16 лет'!$M$5:$N$79,2),IF((C2418=17),VLOOKUP(R2418,'17 лет'!$M$5:$N$79,2))))))))))))</f>
        <v>0</v>
      </c>
      <c r="T2418" s="34">
        <f t="shared" si="114"/>
        <v>50</v>
      </c>
      <c r="U2418" s="4">
        <f>'Личное первенство юноши'!U360</f>
        <v>7</v>
      </c>
      <c r="V2418" s="120"/>
      <c r="W2418" s="111"/>
      <c r="X2418" t="str">
        <f>P2408</f>
        <v>Субъект РФ 58</v>
      </c>
    </row>
    <row r="2419" spans="1:24" ht="18.75">
      <c r="A2419" s="122"/>
      <c r="B2419" s="123"/>
      <c r="C2419" s="123"/>
      <c r="D2419" s="123"/>
      <c r="E2419" s="123"/>
      <c r="F2419" s="123"/>
      <c r="G2419" s="123"/>
      <c r="H2419" s="123"/>
      <c r="I2419" s="123"/>
      <c r="J2419" s="123"/>
      <c r="K2419" s="123"/>
      <c r="L2419" s="123"/>
      <c r="M2419" s="123"/>
      <c r="N2419" s="123"/>
      <c r="O2419" s="123"/>
      <c r="P2419" s="128" t="s">
        <v>292</v>
      </c>
      <c r="Q2419" s="128"/>
      <c r="R2419" s="128"/>
      <c r="S2419" s="129"/>
      <c r="T2419" s="124">
        <f ca="1">SUMPRODUCT(LARGE($T$2413:$T$2418,ROW(INDIRECT("T1:T"&amp;Z17))))</f>
        <v>250</v>
      </c>
      <c r="U2419" s="125"/>
      <c r="V2419" s="120"/>
      <c r="W2419" s="111"/>
    </row>
    <row r="2420" spans="1:24" ht="24.75" customHeight="1">
      <c r="A2420" s="135" t="s">
        <v>180</v>
      </c>
      <c r="B2420" s="136"/>
      <c r="C2420" s="136"/>
      <c r="D2420" s="136"/>
      <c r="E2420" s="136"/>
      <c r="F2420" s="136"/>
      <c r="G2420" s="136"/>
      <c r="H2420" s="136"/>
      <c r="I2420" s="136"/>
      <c r="J2420" s="136"/>
      <c r="K2420" s="136"/>
      <c r="L2420" s="136"/>
      <c r="M2420" s="136"/>
      <c r="N2420" s="136"/>
      <c r="O2420" s="136"/>
      <c r="P2420" s="136"/>
      <c r="Q2420" s="136"/>
      <c r="R2420" s="136"/>
      <c r="S2420" s="136"/>
      <c r="T2420" s="136"/>
      <c r="U2420" s="137"/>
      <c r="V2420" s="120"/>
      <c r="W2420" s="111"/>
    </row>
    <row r="2421" spans="1:24" ht="18.75">
      <c r="A2421" s="28">
        <v>1</v>
      </c>
      <c r="B2421" s="80"/>
      <c r="C2421" s="28"/>
      <c r="D2421" s="28"/>
      <c r="E2421" s="17">
        <f>IF((C2421&lt;=7),VLOOKUP(D2421,'7 лет'!$M$5:$N$78,2),IF((C2421=8),VLOOKUP(D2421,'8 лет'!$M$5:$N$78,2),IF((C2421=9),VLOOKUP(D2421,'9 лет'!$M$5:$N$78,2),IF((C2421=10),VLOOKUP(D2421,'10 лет'!$M$5:$N$78,2),IF((C2421=11),VLOOKUP(D2421,'11 лет'!$M$5:$N$78,2),IF((C2421=12),VLOOKUP(D2421,'12 лет'!$O$5:$P$78,2),IF((C2421=13),VLOOKUP(D2421,'13 лет'!$O$5:$P$78,2),IF((C2421=14),VLOOKUP(D2421,'14 лет'!$O$5:$P$78,2),IF((C2421=15),VLOOKUP(D2421,'15 лет'!$O$5:$P$78,2),IF((C2421=16),VLOOKUP(D2421,'16 лет'!$O$5:$P$78,2),IF((C2421=17),VLOOKUP(D2421,'17 лет'!$O$5:$P$78,2))))))))))))</f>
        <v>0</v>
      </c>
      <c r="F2421" s="28"/>
      <c r="G2421" s="17">
        <f>IF((C2421&lt;=7),VLOOKUP(F2421,'7 лет'!$O$5:$P$79,2),IF((C2421=8),VLOOKUP(F2421,'8 лет'!$O$5:$P$79,2),IF((C2421=9),VLOOKUP(F2421,'9 лет'!$O$5:$P$79,2),IF((C2421=10),VLOOKUP(F2421,'10 лет'!$O$5:$P$79,2),IF((C2421=11),VLOOKUP(F2421,'11 лет'!$O$5:$P$79,2),IF((C2421=12),VLOOKUP(F2421,'12 лет'!$Q$5:$R$79,2),IF((C2421=13),VLOOKUP(F2421,'13 лет'!$Q$5:$R$79,2),IF((C2421=14),VLOOKUP(F2421,'14 лет'!$Q$5:$R$79,2),IF((C2421=15),VLOOKUP(F2421,'15 лет'!$Q$5:$R$79,2),IF((C2421=16),VLOOKUP(F2421,'16 лет'!$Q$5:$R$79,2),IF((C2421=17),VLOOKUP(F2421,'17 лет'!$Q$5:$R$79,2))))))))))))</f>
        <v>0</v>
      </c>
      <c r="H2421" s="28"/>
      <c r="I2421" s="17">
        <f>IF((C2421&lt;=7),VLOOKUP(H2421,'7 лет'!$Q$5:$R$79,2),IF((C2421=8),VLOOKUP(H2421,'8 лет'!$Q$5:$R$79,2),IF((C2421=9),VLOOKUP(H2421,'9 лет'!$Q$5:$R$79,2),IF((C2421=10),VLOOKUP(H2421,'10 лет'!$Q$5:$R$79,2),IF((C2421=11),VLOOKUP(H2421,'11 лет'!$Q$5:$R$79,2),IF((C2421=12),VLOOKUP(H2421,'12 лет'!$S$5:$T$79,2),IF((C2421=13),VLOOKUP(H2421,'13 лет'!$S$5:$T$79,2),IF((C2421=14),VLOOKUP(H2421,'14 лет'!$S$5:$T$79,2),IF((C2421=15),VLOOKUP(H2421,'15 лет'!$S$5:$T$79,2),IF((C2421=16),VLOOKUP(H2421,'16 лет'!$S$5:$T$79,2),IF((C2421=17),VLOOKUP(H2421,'17 лет'!$S$5:$T$79,2))))))))))))</f>
        <v>0</v>
      </c>
      <c r="J2421" s="28"/>
      <c r="K2421" s="17">
        <f>IF((C2421&lt;=7),VLOOKUP(J2421,'7 лет'!$S$5:$T$79,2),IF((C2421=8),VLOOKUP(J2421,'8 лет'!$S$5:$T$79,2),IF((C2421=9),VLOOKUP(J2421,'9 лет'!$S$5:$T$79,2),IF((C2421=10),VLOOKUP(J2421,'10 лет'!$S$5:$T$79,2),IF((C2421=11),VLOOKUP(J2421,'11 лет'!$S$5:$T$79,2),IF((C2421=12),VLOOKUP(J2421,'12 лет'!$U$5:$V$79,2),IF((C2421=13),VLOOKUP(J2421,'13 лет'!$U$5:$V$79,2),IF((C2421=14),VLOOKUP(J2421,'14 лет'!$U$5:$V$79,2),IF(C2421&gt;=15,"0")))))))))</f>
        <v>0</v>
      </c>
      <c r="L2421" s="28"/>
      <c r="M2421" s="17" t="str">
        <f>IF((C2421=12),VLOOKUP(L2421,'12 лет'!$W$5:$X$85,2),IF((C2421=13),VLOOKUP(L2421,'13 лет'!$W$5:$X$84,2),IF((C2421=14),VLOOKUP(L2421,'14 лет'!$W$5:$X$82,2),IF((C2421=15),VLOOKUP(L2421,'15 лет'!$U$5:$V$82,2),IF((C2421=16),VLOOKUP(L2421,'16 лет'!$U$5:$V$78,2),IF((C2421=17),VLOOKUP(L2421,'17 лет'!$U$5:$V$78,2),IF(C2421&lt;12,"0")))))))</f>
        <v>0</v>
      </c>
      <c r="N2421" s="28"/>
      <c r="O2421" s="17" t="str">
        <f>IF((C2421=15),VLOOKUP(N2421,'15 лет'!$W$5:$X$115,2),IF((C2421=16),VLOOKUP(N2421,'16 лет'!$W$5:$X$113,2),IF((C2421=17),VLOOKUP(N2421,'17 лет'!$W$5:$X$113,2),IF(C2421&lt;15,"0"))))</f>
        <v>0</v>
      </c>
      <c r="P2421" s="11"/>
      <c r="Q2421" s="17">
        <f>IF((C2421&lt;=7),VLOOKUP(P2421,'7 лет'!$U$5:$V$79,2),IF((C2421=8),VLOOKUP(P2421,'8 лет'!$U$5:$V$79,2),IF((C2421=9),VLOOKUP(P2421,'9 лет'!$U$5:$V$79,2),IF((C2421=10),VLOOKUP(P2421,'10 лет'!$U$5:$V$79,2),IF((C2421=11),VLOOKUP(P2421,'11 лет'!$U$5:$V$79,2),IF((C2421=12),VLOOKUP(P2421,'12 лет'!$Y$5:$Z$79,2),IF((C2421=13),VLOOKUP(P2421,'13 лет'!$Y$5:$Z$79,2),IF((C2421=14),VLOOKUP(P2421,'14 лет'!$Y$5:$Z$79,2),IF((C2421=15),VLOOKUP(P2421,'15 лет'!$Y$5:$Z$79,2),IF((C2421=16),VLOOKUP(P2421,'16 лет'!$Y$5:$Z$79,2),IF((C2421=17),VLOOKUP(P2421,'17 лет'!$Y$5:$Z$79,2))))))))))))</f>
        <v>35</v>
      </c>
      <c r="R2421" s="28"/>
      <c r="S2421" s="17">
        <f>IF((C2421&lt;=7),VLOOKUP(R2421,'7 лет'!$W$5:$X$79,2),IF((C2421=8),VLOOKUP(R2421,'8 лет'!$W$5:$X$79,2),IF((C2421=9),VLOOKUP(R2421,'9 лет'!$W$5:$X$79,2),IF((C2421=10),VLOOKUP(R2421,'10 лет'!$W$5:$X$79,2),IF((C2421=11),VLOOKUP(R2421,'11 лет'!$W$5:$X$79,2),IF((C2421=12),VLOOKUP(R2421,'12 лет'!$AA$5:$AB$79,2),IF((C2421=13),VLOOKUP(R2421,'13 лет'!$AA$5:$AB$79,2),IF((C2421=14),VLOOKUP(R2421,'14 лет'!$AA$5:$AB$79,2),IF((C2421=15),VLOOKUP(R2421,'15 лет'!$AA$5:$AB$79,2),IF((C2421=16),VLOOKUP(R2421,'16 лет'!$AA$5:$AB$79,2),IF((C2421=17),VLOOKUP(R2421,'17 лет'!$AA$5:$AB$79,2))))))))))))</f>
        <v>0</v>
      </c>
      <c r="T2421" s="35">
        <f t="shared" ref="T2421:T2426" si="115">SUM(E2421+G2421+I2421+K2421+M2421+O2421+Q2421+S2421)</f>
        <v>35</v>
      </c>
      <c r="U2421" s="4">
        <f>'Личное первенство девушки'!U355</f>
        <v>7</v>
      </c>
      <c r="V2421" s="120"/>
      <c r="W2421" s="111"/>
      <c r="X2421" t="str">
        <f>P2408</f>
        <v>Субъект РФ 58</v>
      </c>
    </row>
    <row r="2422" spans="1:24" ht="18.75">
      <c r="A2422" s="28">
        <v>2</v>
      </c>
      <c r="B2422" s="80"/>
      <c r="C2422" s="28"/>
      <c r="D2422" s="28"/>
      <c r="E2422" s="17">
        <f>IF((C2422&lt;=7),VLOOKUP(D2422,'7 лет'!$M$5:$N$78,2),IF((C2422=8),VLOOKUP(D2422,'8 лет'!$M$5:$N$78,2),IF((C2422=9),VLOOKUP(D2422,'9 лет'!$M$5:$N$78,2),IF((C2422=10),VLOOKUP(D2422,'10 лет'!$M$5:$N$78,2),IF((C2422=11),VLOOKUP(D2422,'11 лет'!$M$5:$N$78,2),IF((C2422=12),VLOOKUP(D2422,'12 лет'!$O$5:$P$78,2),IF((C2422=13),VLOOKUP(D2422,'13 лет'!$O$5:$P$78,2),IF((C2422=14),VLOOKUP(D2422,'14 лет'!$O$5:$P$78,2),IF((C2422=15),VLOOKUP(D2422,'15 лет'!$O$5:$P$78,2),IF((C2422=16),VLOOKUP(D2422,'16 лет'!$O$5:$P$78,2),IF((C2422=17),VLOOKUP(D2422,'17 лет'!$O$5:$P$78,2))))))))))))</f>
        <v>0</v>
      </c>
      <c r="F2422" s="28"/>
      <c r="G2422" s="17">
        <f>IF((C2422&lt;=7),VLOOKUP(F2422,'7 лет'!$O$5:$P$79,2),IF((C2422=8),VLOOKUP(F2422,'8 лет'!$O$5:$P$79,2),IF((C2422=9),VLOOKUP(F2422,'9 лет'!$O$5:$P$79,2),IF((C2422=10),VLOOKUP(F2422,'10 лет'!$O$5:$P$79,2),IF((C2422=11),VLOOKUP(F2422,'11 лет'!$O$5:$P$79,2),IF((C2422=12),VLOOKUP(F2422,'12 лет'!$Q$5:$R$79,2),IF((C2422=13),VLOOKUP(F2422,'13 лет'!$Q$5:$R$79,2),IF((C2422=14),VLOOKUP(F2422,'14 лет'!$Q$5:$R$79,2),IF((C2422=15),VLOOKUP(F2422,'15 лет'!$Q$5:$R$79,2),IF((C2422=16),VLOOKUP(F2422,'16 лет'!$Q$5:$R$79,2),IF((C2422=17),VLOOKUP(F2422,'17 лет'!$Q$5:$R$79,2))))))))))))</f>
        <v>0</v>
      </c>
      <c r="H2422" s="28"/>
      <c r="I2422" s="17">
        <f>IF((C2422&lt;=7),VLOOKUP(H2422,'7 лет'!$Q$5:$R$79,2),IF((C2422=8),VLOOKUP(H2422,'8 лет'!$Q$5:$R$79,2),IF((C2422=9),VLOOKUP(H2422,'9 лет'!$Q$5:$R$79,2),IF((C2422=10),VLOOKUP(H2422,'10 лет'!$Q$5:$R$79,2),IF((C2422=11),VLOOKUP(H2422,'11 лет'!$Q$5:$R$79,2),IF((C2422=12),VLOOKUP(H2422,'12 лет'!$S$5:$T$79,2),IF((C2422=13),VLOOKUP(H2422,'13 лет'!$S$5:$T$79,2),IF((C2422=14),VLOOKUP(H2422,'14 лет'!$S$5:$T$79,2),IF((C2422=15),VLOOKUP(H2422,'15 лет'!$S$5:$T$79,2),IF((C2422=16),VLOOKUP(H2422,'16 лет'!$S$5:$T$79,2),IF((C2422=17),VLOOKUP(H2422,'17 лет'!$S$5:$T$79,2))))))))))))</f>
        <v>0</v>
      </c>
      <c r="J2422" s="28"/>
      <c r="K2422" s="17">
        <f>IF((C2422&lt;=7),VLOOKUP(J2422,'7 лет'!$S$5:$T$79,2),IF((C2422=8),VLOOKUP(J2422,'8 лет'!$S$5:$T$79,2),IF((C2422=9),VLOOKUP(J2422,'9 лет'!$S$5:$T$79,2),IF((C2422=10),VLOOKUP(J2422,'10 лет'!$S$5:$T$79,2),IF((C2422=11),VLOOKUP(J2422,'11 лет'!$S$5:$T$79,2),IF((C2422=12),VLOOKUP(J2422,'12 лет'!$U$5:$V$79,2),IF((C2422=13),VLOOKUP(J2422,'13 лет'!$U$5:$V$79,2),IF((C2422=14),VLOOKUP(J2422,'14 лет'!$U$5:$V$79,2),IF(C2422&gt;=15,"0")))))))))</f>
        <v>0</v>
      </c>
      <c r="L2422" s="28"/>
      <c r="M2422" s="17" t="str">
        <f>IF((C2422=12),VLOOKUP(L2422,'12 лет'!$W$5:$X$85,2),IF((C2422=13),VLOOKUP(L2422,'13 лет'!$W$5:$X$84,2),IF((C2422=14),VLOOKUP(L2422,'14 лет'!$W$5:$X$82,2),IF((C2422=15),VLOOKUP(L2422,'15 лет'!$U$5:$V$82,2),IF((C2422=16),VLOOKUP(L2422,'16 лет'!$U$5:$V$78,2),IF((C2422=17),VLOOKUP(L2422,'17 лет'!$U$5:$V$78,2),IF(C2422&lt;12,"0")))))))</f>
        <v>0</v>
      </c>
      <c r="N2422" s="28"/>
      <c r="O2422" s="17" t="str">
        <f>IF((C2422=15),VLOOKUP(N2422,'15 лет'!$W$5:$X$115,2),IF((C2422=16),VLOOKUP(N2422,'16 лет'!$W$5:$X$113,2),IF((C2422=17),VLOOKUP(N2422,'17 лет'!$W$5:$X$113,2),IF(C2422&lt;15,"0"))))</f>
        <v>0</v>
      </c>
      <c r="P2422" s="11"/>
      <c r="Q2422" s="17">
        <f>IF((C2422&lt;=7),VLOOKUP(P2422,'7 лет'!$U$5:$V$79,2),IF((C2422=8),VLOOKUP(P2422,'8 лет'!$U$5:$V$79,2),IF((C2422=9),VLOOKUP(P2422,'9 лет'!$U$5:$V$79,2),IF((C2422=10),VLOOKUP(P2422,'10 лет'!$U$5:$V$79,2),IF((C2422=11),VLOOKUP(P2422,'11 лет'!$U$5:$V$79,2),IF((C2422=12),VLOOKUP(P2422,'12 лет'!$Y$5:$Z$79,2),IF((C2422=13),VLOOKUP(P2422,'13 лет'!$Y$5:$Z$79,2),IF((C2422=14),VLOOKUP(P2422,'14 лет'!$Y$5:$Z$79,2),IF((C2422=15),VLOOKUP(P2422,'15 лет'!$Y$5:$Z$79,2),IF((C2422=16),VLOOKUP(P2422,'16 лет'!$Y$5:$Z$79,2),IF((C2422=17),VLOOKUP(P2422,'17 лет'!$Y$5:$Z$79,2))))))))))))</f>
        <v>35</v>
      </c>
      <c r="R2422" s="28"/>
      <c r="S2422" s="17">
        <f>IF((C2422&lt;=7),VLOOKUP(R2422,'7 лет'!$W$5:$X$79,2),IF((C2422=8),VLOOKUP(R2422,'8 лет'!$W$5:$X$79,2),IF((C2422=9),VLOOKUP(R2422,'9 лет'!$W$5:$X$79,2),IF((C2422=10),VLOOKUP(R2422,'10 лет'!$W$5:$X$79,2),IF((C2422=11),VLOOKUP(R2422,'11 лет'!$W$5:$X$79,2),IF((C2422=12),VLOOKUP(R2422,'12 лет'!$AA$5:$AB$79,2),IF((C2422=13),VLOOKUP(R2422,'13 лет'!$AA$5:$AB$79,2),IF((C2422=14),VLOOKUP(R2422,'14 лет'!$AA$5:$AB$79,2),IF((C2422=15),VLOOKUP(R2422,'15 лет'!$AA$5:$AB$79,2),IF((C2422=16),VLOOKUP(R2422,'16 лет'!$AA$5:$AB$79,2),IF((C2422=17),VLOOKUP(R2422,'17 лет'!$AA$5:$AB$79,2))))))))))))</f>
        <v>0</v>
      </c>
      <c r="T2422" s="35">
        <f t="shared" si="115"/>
        <v>35</v>
      </c>
      <c r="U2422" s="4">
        <f>'Личное первенство девушки'!U356</f>
        <v>7</v>
      </c>
      <c r="V2422" s="120"/>
      <c r="W2422" s="111"/>
      <c r="X2422" t="str">
        <f>P2408</f>
        <v>Субъект РФ 58</v>
      </c>
    </row>
    <row r="2423" spans="1:24" ht="18.75">
      <c r="A2423" s="28">
        <v>3</v>
      </c>
      <c r="B2423" s="80"/>
      <c r="C2423" s="28"/>
      <c r="D2423" s="28"/>
      <c r="E2423" s="17">
        <f>IF((C2423&lt;=7),VLOOKUP(D2423,'7 лет'!$M$5:$N$78,2),IF((C2423=8),VLOOKUP(D2423,'8 лет'!$M$5:$N$78,2),IF((C2423=9),VLOOKUP(D2423,'9 лет'!$M$5:$N$78,2),IF((C2423=10),VLOOKUP(D2423,'10 лет'!$M$5:$N$78,2),IF((C2423=11),VLOOKUP(D2423,'11 лет'!$M$5:$N$78,2),IF((C2423=12),VLOOKUP(D2423,'12 лет'!$O$5:$P$78,2),IF((C2423=13),VLOOKUP(D2423,'13 лет'!$O$5:$P$78,2),IF((C2423=14),VLOOKUP(D2423,'14 лет'!$O$5:$P$78,2),IF((C2423=15),VLOOKUP(D2423,'15 лет'!$O$5:$P$78,2),IF((C2423=16),VLOOKUP(D2423,'16 лет'!$O$5:$P$78,2),IF((C2423=17),VLOOKUP(D2423,'17 лет'!$O$5:$P$78,2))))))))))))</f>
        <v>0</v>
      </c>
      <c r="F2423" s="28"/>
      <c r="G2423" s="17">
        <f>IF((C2423&lt;=7),VLOOKUP(F2423,'7 лет'!$O$5:$P$79,2),IF((C2423=8),VLOOKUP(F2423,'8 лет'!$O$5:$P$79,2),IF((C2423=9),VLOOKUP(F2423,'9 лет'!$O$5:$P$79,2),IF((C2423=10),VLOOKUP(F2423,'10 лет'!$O$5:$P$79,2),IF((C2423=11),VLOOKUP(F2423,'11 лет'!$O$5:$P$79,2),IF((C2423=12),VLOOKUP(F2423,'12 лет'!$Q$5:$R$79,2),IF((C2423=13),VLOOKUP(F2423,'13 лет'!$Q$5:$R$79,2),IF((C2423=14),VLOOKUP(F2423,'14 лет'!$Q$5:$R$79,2),IF((C2423=15),VLOOKUP(F2423,'15 лет'!$Q$5:$R$79,2),IF((C2423=16),VLOOKUP(F2423,'16 лет'!$Q$5:$R$79,2),IF((C2423=17),VLOOKUP(F2423,'17 лет'!$Q$5:$R$79,2))))))))))))</f>
        <v>0</v>
      </c>
      <c r="H2423" s="28"/>
      <c r="I2423" s="17">
        <f>IF((C2423&lt;=7),VLOOKUP(H2423,'7 лет'!$Q$5:$R$79,2),IF((C2423=8),VLOOKUP(H2423,'8 лет'!$Q$5:$R$79,2),IF((C2423=9),VLOOKUP(H2423,'9 лет'!$Q$5:$R$79,2),IF((C2423=10),VLOOKUP(H2423,'10 лет'!$Q$5:$R$79,2),IF((C2423=11),VLOOKUP(H2423,'11 лет'!$Q$5:$R$79,2),IF((C2423=12),VLOOKUP(H2423,'12 лет'!$S$5:$T$79,2),IF((C2423=13),VLOOKUP(H2423,'13 лет'!$S$5:$T$79,2),IF((C2423=14),VLOOKUP(H2423,'14 лет'!$S$5:$T$79,2),IF((C2423=15),VLOOKUP(H2423,'15 лет'!$S$5:$T$79,2),IF((C2423=16),VLOOKUP(H2423,'16 лет'!$S$5:$T$79,2),IF((C2423=17),VLOOKUP(H2423,'17 лет'!$S$5:$T$79,2))))))))))))</f>
        <v>0</v>
      </c>
      <c r="J2423" s="28"/>
      <c r="K2423" s="17">
        <f>IF((C2423&lt;=7),VLOOKUP(J2423,'7 лет'!$S$5:$T$79,2),IF((C2423=8),VLOOKUP(J2423,'8 лет'!$S$5:$T$79,2),IF((C2423=9),VLOOKUP(J2423,'9 лет'!$S$5:$T$79,2),IF((C2423=10),VLOOKUP(J2423,'10 лет'!$S$5:$T$79,2),IF((C2423=11),VLOOKUP(J2423,'11 лет'!$S$5:$T$79,2),IF((C2423=12),VLOOKUP(J2423,'12 лет'!$U$5:$V$79,2),IF((C2423=13),VLOOKUP(J2423,'13 лет'!$U$5:$V$79,2),IF((C2423=14),VLOOKUP(J2423,'14 лет'!$U$5:$V$79,2),IF(C2423&gt;=15,"0")))))))))</f>
        <v>0</v>
      </c>
      <c r="L2423" s="28"/>
      <c r="M2423" s="17" t="str">
        <f>IF((C2423=12),VLOOKUP(L2423,'12 лет'!$W$5:$X$85,2),IF((C2423=13),VLOOKUP(L2423,'13 лет'!$W$5:$X$84,2),IF((C2423=14),VLOOKUP(L2423,'14 лет'!$W$5:$X$82,2),IF((C2423=15),VLOOKUP(L2423,'15 лет'!$U$5:$V$82,2),IF((C2423=16),VLOOKUP(L2423,'16 лет'!$U$5:$V$78,2),IF((C2423=17),VLOOKUP(L2423,'17 лет'!$U$5:$V$78,2),IF(C2423&lt;12,"0")))))))</f>
        <v>0</v>
      </c>
      <c r="N2423" s="28"/>
      <c r="O2423" s="17" t="str">
        <f>IF((C2423=15),VLOOKUP(N2423,'15 лет'!$W$5:$X$115,2),IF((C2423=16),VLOOKUP(N2423,'16 лет'!$W$5:$X$113,2),IF((C2423=17),VLOOKUP(N2423,'17 лет'!$W$5:$X$113,2),IF(C2423&lt;15,"0"))))</f>
        <v>0</v>
      </c>
      <c r="P2423" s="11"/>
      <c r="Q2423" s="17">
        <f>IF((C2423&lt;=7),VLOOKUP(P2423,'7 лет'!$U$5:$V$79,2),IF((C2423=8),VLOOKUP(P2423,'8 лет'!$U$5:$V$79,2),IF((C2423=9),VLOOKUP(P2423,'9 лет'!$U$5:$V$79,2),IF((C2423=10),VLOOKUP(P2423,'10 лет'!$U$5:$V$79,2),IF((C2423=11),VLOOKUP(P2423,'11 лет'!$U$5:$V$79,2),IF((C2423=12),VLOOKUP(P2423,'12 лет'!$Y$5:$Z$79,2),IF((C2423=13),VLOOKUP(P2423,'13 лет'!$Y$5:$Z$79,2),IF((C2423=14),VLOOKUP(P2423,'14 лет'!$Y$5:$Z$79,2),IF((C2423=15),VLOOKUP(P2423,'15 лет'!$Y$5:$Z$79,2),IF((C2423=16),VLOOKUP(P2423,'16 лет'!$Y$5:$Z$79,2),IF((C2423=17),VLOOKUP(P2423,'17 лет'!$Y$5:$Z$79,2))))))))))))</f>
        <v>35</v>
      </c>
      <c r="R2423" s="28"/>
      <c r="S2423" s="17">
        <f>IF((C2423&lt;=7),VLOOKUP(R2423,'7 лет'!$W$5:$X$79,2),IF((C2423=8),VLOOKUP(R2423,'8 лет'!$W$5:$X$79,2),IF((C2423=9),VLOOKUP(R2423,'9 лет'!$W$5:$X$79,2),IF((C2423=10),VLOOKUP(R2423,'10 лет'!$W$5:$X$79,2),IF((C2423=11),VLOOKUP(R2423,'11 лет'!$W$5:$X$79,2),IF((C2423=12),VLOOKUP(R2423,'12 лет'!$AA$5:$AB$79,2),IF((C2423=13),VLOOKUP(R2423,'13 лет'!$AA$5:$AB$79,2),IF((C2423=14),VLOOKUP(R2423,'14 лет'!$AA$5:$AB$79,2),IF((C2423=15),VLOOKUP(R2423,'15 лет'!$AA$5:$AB$79,2),IF((C2423=16),VLOOKUP(R2423,'16 лет'!$AA$5:$AB$79,2),IF((C2423=17),VLOOKUP(R2423,'17 лет'!$AA$5:$AB$79,2))))))))))))</f>
        <v>0</v>
      </c>
      <c r="T2423" s="35">
        <f t="shared" si="115"/>
        <v>35</v>
      </c>
      <c r="U2423" s="4">
        <f>'Личное первенство девушки'!U357</f>
        <v>7</v>
      </c>
      <c r="V2423" s="120"/>
      <c r="W2423" s="111"/>
      <c r="X2423" t="str">
        <f>P2408</f>
        <v>Субъект РФ 58</v>
      </c>
    </row>
    <row r="2424" spans="1:24" ht="18.75">
      <c r="A2424" s="28">
        <v>4</v>
      </c>
      <c r="B2424" s="80"/>
      <c r="C2424" s="28"/>
      <c r="D2424" s="28"/>
      <c r="E2424" s="17">
        <f>IF((C2424&lt;=7),VLOOKUP(D2424,'7 лет'!$M$5:$N$78,2),IF((C2424=8),VLOOKUP(D2424,'8 лет'!$M$5:$N$78,2),IF((C2424=9),VLOOKUP(D2424,'9 лет'!$M$5:$N$78,2),IF((C2424=10),VLOOKUP(D2424,'10 лет'!$M$5:$N$78,2),IF((C2424=11),VLOOKUP(D2424,'11 лет'!$M$5:$N$78,2),IF((C2424=12),VLOOKUP(D2424,'12 лет'!$O$5:$P$78,2),IF((C2424=13),VLOOKUP(D2424,'13 лет'!$O$5:$P$78,2),IF((C2424=14),VLOOKUP(D2424,'14 лет'!$O$5:$P$78,2),IF((C2424=15),VLOOKUP(D2424,'15 лет'!$O$5:$P$78,2),IF((C2424=16),VLOOKUP(D2424,'16 лет'!$O$5:$P$78,2),IF((C2424=17),VLOOKUP(D2424,'17 лет'!$O$5:$P$78,2))))))))))))</f>
        <v>0</v>
      </c>
      <c r="F2424" s="28"/>
      <c r="G2424" s="17">
        <f>IF((C2424&lt;=7),VLOOKUP(F2424,'7 лет'!$O$5:$P$79,2),IF((C2424=8),VLOOKUP(F2424,'8 лет'!$O$5:$P$79,2),IF((C2424=9),VLOOKUP(F2424,'9 лет'!$O$5:$P$79,2),IF((C2424=10),VLOOKUP(F2424,'10 лет'!$O$5:$P$79,2),IF((C2424=11),VLOOKUP(F2424,'11 лет'!$O$5:$P$79,2),IF((C2424=12),VLOOKUP(F2424,'12 лет'!$Q$5:$R$79,2),IF((C2424=13),VLOOKUP(F2424,'13 лет'!$Q$5:$R$79,2),IF((C2424=14),VLOOKUP(F2424,'14 лет'!$Q$5:$R$79,2),IF((C2424=15),VLOOKUP(F2424,'15 лет'!$Q$5:$R$79,2),IF((C2424=16),VLOOKUP(F2424,'16 лет'!$Q$5:$R$79,2),IF((C2424=17),VLOOKUP(F2424,'17 лет'!$Q$5:$R$79,2))))))))))))</f>
        <v>0</v>
      </c>
      <c r="H2424" s="28"/>
      <c r="I2424" s="17">
        <f>IF((C2424&lt;=7),VLOOKUP(H2424,'7 лет'!$Q$5:$R$79,2),IF((C2424=8),VLOOKUP(H2424,'8 лет'!$Q$5:$R$79,2),IF((C2424=9),VLOOKUP(H2424,'9 лет'!$Q$5:$R$79,2),IF((C2424=10),VLOOKUP(H2424,'10 лет'!$Q$5:$R$79,2),IF((C2424=11),VLOOKUP(H2424,'11 лет'!$Q$5:$R$79,2),IF((C2424=12),VLOOKUP(H2424,'12 лет'!$S$5:$T$79,2),IF((C2424=13),VLOOKUP(H2424,'13 лет'!$S$5:$T$79,2),IF((C2424=14),VLOOKUP(H2424,'14 лет'!$S$5:$T$79,2),IF((C2424=15),VLOOKUP(H2424,'15 лет'!$S$5:$T$79,2),IF((C2424=16),VLOOKUP(H2424,'16 лет'!$S$5:$T$79,2),IF((C2424=17),VLOOKUP(H2424,'17 лет'!$S$5:$T$79,2))))))))))))</f>
        <v>0</v>
      </c>
      <c r="J2424" s="28"/>
      <c r="K2424" s="17">
        <f>IF((C2424&lt;=7),VLOOKUP(J2424,'7 лет'!$S$5:$T$79,2),IF((C2424=8),VLOOKUP(J2424,'8 лет'!$S$5:$T$79,2),IF((C2424=9),VLOOKUP(J2424,'9 лет'!$S$5:$T$79,2),IF((C2424=10),VLOOKUP(J2424,'10 лет'!$S$5:$T$79,2),IF((C2424=11),VLOOKUP(J2424,'11 лет'!$S$5:$T$79,2),IF((C2424=12),VLOOKUP(J2424,'12 лет'!$U$5:$V$79,2),IF((C2424=13),VLOOKUP(J2424,'13 лет'!$U$5:$V$79,2),IF((C2424=14),VLOOKUP(J2424,'14 лет'!$U$5:$V$79,2),IF(C2424&gt;=15,"0")))))))))</f>
        <v>0</v>
      </c>
      <c r="L2424" s="28"/>
      <c r="M2424" s="17" t="str">
        <f>IF((C2424=12),VLOOKUP(L2424,'12 лет'!$W$5:$X$85,2),IF((C2424=13),VLOOKUP(L2424,'13 лет'!$W$5:$X$84,2),IF((C2424=14),VLOOKUP(L2424,'14 лет'!$W$5:$X$82,2),IF((C2424=15),VLOOKUP(L2424,'15 лет'!$U$5:$V$82,2),IF((C2424=16),VLOOKUP(L2424,'16 лет'!$U$5:$V$78,2),IF((C2424=17),VLOOKUP(L2424,'17 лет'!$U$5:$V$78,2),IF(C2424&lt;12,"0")))))))</f>
        <v>0</v>
      </c>
      <c r="N2424" s="28"/>
      <c r="O2424" s="17" t="str">
        <f>IF((C2424=15),VLOOKUP(N2424,'15 лет'!$W$5:$X$115,2),IF((C2424=16),VLOOKUP(N2424,'16 лет'!$W$5:$X$113,2),IF((C2424=17),VLOOKUP(N2424,'17 лет'!$W$5:$X$113,2),IF(C2424&lt;15,"0"))))</f>
        <v>0</v>
      </c>
      <c r="P2424" s="11"/>
      <c r="Q2424" s="17">
        <f>IF((C2424&lt;=7),VLOOKUP(P2424,'7 лет'!$U$5:$V$79,2),IF((C2424=8),VLOOKUP(P2424,'8 лет'!$U$5:$V$79,2),IF((C2424=9),VLOOKUP(P2424,'9 лет'!$U$5:$V$79,2),IF((C2424=10),VLOOKUP(P2424,'10 лет'!$U$5:$V$79,2),IF((C2424=11),VLOOKUP(P2424,'11 лет'!$U$5:$V$79,2),IF((C2424=12),VLOOKUP(P2424,'12 лет'!$Y$5:$Z$79,2),IF((C2424=13),VLOOKUP(P2424,'13 лет'!$Y$5:$Z$79,2),IF((C2424=14),VLOOKUP(P2424,'14 лет'!$Y$5:$Z$79,2),IF((C2424=15),VLOOKUP(P2424,'15 лет'!$Y$5:$Z$79,2),IF((C2424=16),VLOOKUP(P2424,'16 лет'!$Y$5:$Z$79,2),IF((C2424=17),VLOOKUP(P2424,'17 лет'!$Y$5:$Z$79,2))))))))))))</f>
        <v>35</v>
      </c>
      <c r="R2424" s="28"/>
      <c r="S2424" s="17">
        <f>IF((C2424&lt;=7),VLOOKUP(R2424,'7 лет'!$W$5:$X$79,2),IF((C2424=8),VLOOKUP(R2424,'8 лет'!$W$5:$X$79,2),IF((C2424=9),VLOOKUP(R2424,'9 лет'!$W$5:$X$79,2),IF((C2424=10),VLOOKUP(R2424,'10 лет'!$W$5:$X$79,2),IF((C2424=11),VLOOKUP(R2424,'11 лет'!$W$5:$X$79,2),IF((C2424=12),VLOOKUP(R2424,'12 лет'!$AA$5:$AB$79,2),IF((C2424=13),VLOOKUP(R2424,'13 лет'!$AA$5:$AB$79,2),IF((C2424=14),VLOOKUP(R2424,'14 лет'!$AA$5:$AB$79,2),IF((C2424=15),VLOOKUP(R2424,'15 лет'!$AA$5:$AB$79,2),IF((C2424=16),VLOOKUP(R2424,'16 лет'!$AA$5:$AB$79,2),IF((C2424=17),VLOOKUP(R2424,'17 лет'!$AA$5:$AB$79,2))))))))))))</f>
        <v>0</v>
      </c>
      <c r="T2424" s="35">
        <f t="shared" si="115"/>
        <v>35</v>
      </c>
      <c r="U2424" s="4">
        <f>'Личное первенство девушки'!U358</f>
        <v>7</v>
      </c>
      <c r="V2424" s="120"/>
      <c r="W2424" s="111"/>
      <c r="X2424" t="str">
        <f>P2408</f>
        <v>Субъект РФ 58</v>
      </c>
    </row>
    <row r="2425" spans="1:24" ht="18.75">
      <c r="A2425" s="28">
        <v>5</v>
      </c>
      <c r="B2425" s="84"/>
      <c r="C2425" s="30"/>
      <c r="D2425" s="14"/>
      <c r="E2425" s="17">
        <f>IF((C2425&lt;=7),VLOOKUP(D2425,'7 лет'!$M$5:$N$78,2),IF((C2425=8),VLOOKUP(D2425,'8 лет'!$M$5:$N$78,2),IF((C2425=9),VLOOKUP(D2425,'9 лет'!$M$5:$N$78,2),IF((C2425=10),VLOOKUP(D2425,'10 лет'!$M$5:$N$78,2),IF((C2425=11),VLOOKUP(D2425,'11 лет'!$M$5:$N$78,2),IF((C2425=12),VLOOKUP(D2425,'12 лет'!$O$5:$P$78,2),IF((C2425=13),VLOOKUP(D2425,'13 лет'!$O$5:$P$78,2),IF((C2425=14),VLOOKUP(D2425,'14 лет'!$O$5:$P$78,2),IF((C2425=15),VLOOKUP(D2425,'15 лет'!$O$5:$P$78,2),IF((C2425=16),VLOOKUP(D2425,'16 лет'!$O$5:$P$78,2),IF((C2425=17),VLOOKUP(D2425,'17 лет'!$O$5:$P$78,2))))))))))))</f>
        <v>0</v>
      </c>
      <c r="F2425" s="14"/>
      <c r="G2425" s="17">
        <f>IF((C2425&lt;=7),VLOOKUP(F2425,'7 лет'!$O$5:$P$79,2),IF((C2425=8),VLOOKUP(F2425,'8 лет'!$O$5:$P$79,2),IF((C2425=9),VLOOKUP(F2425,'9 лет'!$O$5:$P$79,2),IF((C2425=10),VLOOKUP(F2425,'10 лет'!$O$5:$P$79,2),IF((C2425=11),VLOOKUP(F2425,'11 лет'!$O$5:$P$79,2),IF((C2425=12),VLOOKUP(F2425,'12 лет'!$Q$5:$R$79,2),IF((C2425=13),VLOOKUP(F2425,'13 лет'!$Q$5:$R$79,2),IF((C2425=14),VLOOKUP(F2425,'14 лет'!$Q$5:$R$79,2),IF((C2425=15),VLOOKUP(F2425,'15 лет'!$Q$5:$R$79,2),IF((C2425=16),VLOOKUP(F2425,'16 лет'!$Q$5:$R$79,2),IF((C2425=17),VLOOKUP(F2425,'17 лет'!$Q$5:$R$79,2))))))))))))</f>
        <v>0</v>
      </c>
      <c r="H2425" s="14"/>
      <c r="I2425" s="17">
        <f>IF((C2425&lt;=7),VLOOKUP(H2425,'7 лет'!$Q$5:$R$79,2),IF((C2425=8),VLOOKUP(H2425,'8 лет'!$Q$5:$R$79,2),IF((C2425=9),VLOOKUP(H2425,'9 лет'!$Q$5:$R$79,2),IF((C2425=10),VLOOKUP(H2425,'10 лет'!$Q$5:$R$79,2),IF((C2425=11),VLOOKUP(H2425,'11 лет'!$Q$5:$R$79,2),IF((C2425=12),VLOOKUP(H2425,'12 лет'!$S$5:$T$79,2),IF((C2425=13),VLOOKUP(H2425,'13 лет'!$S$5:$T$79,2),IF((C2425=14),VLOOKUP(H2425,'14 лет'!$S$5:$T$79,2),IF((C2425=15),VLOOKUP(H2425,'15 лет'!$S$5:$T$79,2),IF((C2425=16),VLOOKUP(H2425,'16 лет'!$S$5:$T$79,2),IF((C2425=17),VLOOKUP(H2425,'17 лет'!$S$5:$T$79,2))))))))))))</f>
        <v>0</v>
      </c>
      <c r="J2425" s="14"/>
      <c r="K2425" s="17">
        <f>IF((C2425&lt;=7),VLOOKUP(J2425,'7 лет'!$S$5:$T$79,2),IF((C2425=8),VLOOKUP(J2425,'8 лет'!$S$5:$T$79,2),IF((C2425=9),VLOOKUP(J2425,'9 лет'!$S$5:$T$79,2),IF((C2425=10),VLOOKUP(J2425,'10 лет'!$S$5:$T$79,2),IF((C2425=11),VLOOKUP(J2425,'11 лет'!$S$5:$T$79,2),IF((C2425=12),VLOOKUP(J2425,'12 лет'!$U$5:$V$79,2),IF((C2425=13),VLOOKUP(J2425,'13 лет'!$U$5:$V$79,2),IF((C2425=14),VLOOKUP(J2425,'14 лет'!$U$5:$V$79,2),IF(C2425&gt;=15,"0")))))))))</f>
        <v>0</v>
      </c>
      <c r="L2425" s="28"/>
      <c r="M2425" s="17" t="str">
        <f>IF((C2425=12),VLOOKUP(L2425,'12 лет'!$W$5:$X$85,2),IF((C2425=13),VLOOKUP(L2425,'13 лет'!$W$5:$X$84,2),IF((C2425=14),VLOOKUP(L2425,'14 лет'!$W$5:$X$82,2),IF((C2425=15),VLOOKUP(L2425,'15 лет'!$U$5:$V$82,2),IF((C2425=16),VLOOKUP(L2425,'16 лет'!$U$5:$V$78,2),IF((C2425=17),VLOOKUP(L2425,'17 лет'!$U$5:$V$78,2),IF(C2425&lt;12,"0")))))))</f>
        <v>0</v>
      </c>
      <c r="N2425" s="14"/>
      <c r="O2425" s="17" t="str">
        <f>IF((C2425=15),VLOOKUP(N2425,'15 лет'!$W$5:$X$115,2),IF((C2425=16),VLOOKUP(N2425,'16 лет'!$W$5:$X$113,2),IF((C2425=17),VLOOKUP(N2425,'17 лет'!$W$5:$X$113,2),IF(C2425&lt;15,"0"))))</f>
        <v>0</v>
      </c>
      <c r="P2425" s="14"/>
      <c r="Q2425" s="17">
        <f>IF((C2425&lt;=7),VLOOKUP(P2425,'7 лет'!$U$5:$V$79,2),IF((C2425=8),VLOOKUP(P2425,'8 лет'!$U$5:$V$79,2),IF((C2425=9),VLOOKUP(P2425,'9 лет'!$U$5:$V$79,2),IF((C2425=10),VLOOKUP(P2425,'10 лет'!$U$5:$V$79,2),IF((C2425=11),VLOOKUP(P2425,'11 лет'!$U$5:$V$79,2),IF((C2425=12),VLOOKUP(P2425,'12 лет'!$Y$5:$Z$79,2),IF((C2425=13),VLOOKUP(P2425,'13 лет'!$Y$5:$Z$79,2),IF((C2425=14),VLOOKUP(P2425,'14 лет'!$Y$5:$Z$79,2),IF((C2425=15),VLOOKUP(P2425,'15 лет'!$Y$5:$Z$79,2),IF((C2425=16),VLOOKUP(P2425,'16 лет'!$Y$5:$Z$79,2),IF((C2425=17),VLOOKUP(P2425,'17 лет'!$Y$5:$Z$79,2))))))))))))</f>
        <v>35</v>
      </c>
      <c r="R2425" s="14"/>
      <c r="S2425" s="17">
        <f>IF((C2425&lt;=7),VLOOKUP(R2425,'7 лет'!$W$5:$X$79,2),IF((C2425=8),VLOOKUP(R2425,'8 лет'!$W$5:$X$79,2),IF((C2425=9),VLOOKUP(R2425,'9 лет'!$W$5:$X$79,2),IF((C2425=10),VLOOKUP(R2425,'10 лет'!$W$5:$X$79,2),IF((C2425=11),VLOOKUP(R2425,'11 лет'!$W$5:$X$79,2),IF((C2425=12),VLOOKUP(R2425,'12 лет'!$AA$5:$AB$79,2),IF((C2425=13),VLOOKUP(R2425,'13 лет'!$AA$5:$AB$79,2),IF((C2425=14),VLOOKUP(R2425,'14 лет'!$AA$5:$AB$79,2),IF((C2425=15),VLOOKUP(R2425,'15 лет'!$AA$5:$AB$79,2),IF((C2425=16),VLOOKUP(R2425,'16 лет'!$AA$5:$AB$79,2),IF((C2425=17),VLOOKUP(R2425,'17 лет'!$AA$5:$AB$79,2))))))))))))</f>
        <v>0</v>
      </c>
      <c r="T2425" s="35">
        <f t="shared" si="115"/>
        <v>35</v>
      </c>
      <c r="U2425" s="4">
        <f>'Личное первенство девушки'!U359</f>
        <v>7</v>
      </c>
      <c r="V2425" s="120"/>
      <c r="W2425" s="111"/>
      <c r="X2425" t="str">
        <f>P2408</f>
        <v>Субъект РФ 58</v>
      </c>
    </row>
    <row r="2426" spans="1:24" ht="18.75">
      <c r="A2426" s="28">
        <v>6</v>
      </c>
      <c r="B2426" s="84"/>
      <c r="C2426" s="30"/>
      <c r="D2426" s="14"/>
      <c r="E2426" s="17">
        <f>IF((C2426&lt;=7),VLOOKUP(D2426,'7 лет'!$M$5:$N$78,2),IF((C2426=8),VLOOKUP(D2426,'8 лет'!$M$5:$N$78,2),IF((C2426=9),VLOOKUP(D2426,'9 лет'!$M$5:$N$78,2),IF((C2426=10),VLOOKUP(D2426,'10 лет'!$M$5:$N$78,2),IF((C2426=11),VLOOKUP(D2426,'11 лет'!$M$5:$N$78,2),IF((C2426=12),VLOOKUP(D2426,'12 лет'!$O$5:$P$78,2),IF((C2426=13),VLOOKUP(D2426,'13 лет'!$O$5:$P$78,2),IF((C2426=14),VLOOKUP(D2426,'14 лет'!$O$5:$P$78,2),IF((C2426=15),VLOOKUP(D2426,'15 лет'!$O$5:$P$78,2),IF((C2426=16),VLOOKUP(D2426,'16 лет'!$O$5:$P$78,2),IF((C2426=17),VLOOKUP(D2426,'17 лет'!$O$5:$P$78,2))))))))))))</f>
        <v>0</v>
      </c>
      <c r="F2426" s="14"/>
      <c r="G2426" s="17">
        <f>IF((C2426&lt;=7),VLOOKUP(F2426,'7 лет'!$O$5:$P$79,2),IF((C2426=8),VLOOKUP(F2426,'8 лет'!$O$5:$P$79,2),IF((C2426=9),VLOOKUP(F2426,'9 лет'!$O$5:$P$79,2),IF((C2426=10),VLOOKUP(F2426,'10 лет'!$O$5:$P$79,2),IF((C2426=11),VLOOKUP(F2426,'11 лет'!$O$5:$P$79,2),IF((C2426=12),VLOOKUP(F2426,'12 лет'!$Q$5:$R$79,2),IF((C2426=13),VLOOKUP(F2426,'13 лет'!$Q$5:$R$79,2),IF((C2426=14),VLOOKUP(F2426,'14 лет'!$Q$5:$R$79,2),IF((C2426=15),VLOOKUP(F2426,'15 лет'!$Q$5:$R$79,2),IF((C2426=16),VLOOKUP(F2426,'16 лет'!$Q$5:$R$79,2),IF((C2426=17),VLOOKUP(F2426,'17 лет'!$Q$5:$R$79,2))))))))))))</f>
        <v>0</v>
      </c>
      <c r="H2426" s="14"/>
      <c r="I2426" s="17">
        <f>IF((C2426&lt;=7),VLOOKUP(H2426,'7 лет'!$Q$5:$R$79,2),IF((C2426=8),VLOOKUP(H2426,'8 лет'!$Q$5:$R$79,2),IF((C2426=9),VLOOKUP(H2426,'9 лет'!$Q$5:$R$79,2),IF((C2426=10),VLOOKUP(H2426,'10 лет'!$Q$5:$R$79,2),IF((C2426=11),VLOOKUP(H2426,'11 лет'!$Q$5:$R$79,2),IF((C2426=12),VLOOKUP(H2426,'12 лет'!$S$5:$T$79,2),IF((C2426=13),VLOOKUP(H2426,'13 лет'!$S$5:$T$79,2),IF((C2426=14),VLOOKUP(H2426,'14 лет'!$S$5:$T$79,2),IF((C2426=15),VLOOKUP(H2426,'15 лет'!$S$5:$T$79,2),IF((C2426=16),VLOOKUP(H2426,'16 лет'!$S$5:$T$79,2),IF((C2426=17),VLOOKUP(H2426,'17 лет'!$S$5:$T$79,2))))))))))))</f>
        <v>0</v>
      </c>
      <c r="J2426" s="14"/>
      <c r="K2426" s="17">
        <f>IF((C2426&lt;=7),VLOOKUP(J2426,'7 лет'!$S$5:$T$79,2),IF((C2426=8),VLOOKUP(J2426,'8 лет'!$S$5:$T$79,2),IF((C2426=9),VLOOKUP(J2426,'9 лет'!$S$5:$T$79,2),IF((C2426=10),VLOOKUP(J2426,'10 лет'!$S$5:$T$79,2),IF((C2426=11),VLOOKUP(J2426,'11 лет'!$S$5:$T$79,2),IF((C2426=12),VLOOKUP(J2426,'12 лет'!$U$5:$V$79,2),IF((C2426=13),VLOOKUP(J2426,'13 лет'!$U$5:$V$79,2),IF((C2426=14),VLOOKUP(J2426,'14 лет'!$U$5:$V$79,2),IF(C2426&gt;=15,"0")))))))))</f>
        <v>0</v>
      </c>
      <c r="L2426" s="28"/>
      <c r="M2426" s="17" t="str">
        <f>IF((C2426=12),VLOOKUP(L2426,'12 лет'!$W$5:$X$85,2),IF((C2426=13),VLOOKUP(L2426,'13 лет'!$W$5:$X$84,2),IF((C2426=14),VLOOKUP(L2426,'14 лет'!$W$5:$X$82,2),IF((C2426=15),VLOOKUP(L2426,'15 лет'!$U$5:$V$82,2),IF((C2426=16),VLOOKUP(L2426,'16 лет'!$U$5:$V$78,2),IF((C2426=17),VLOOKUP(L2426,'17 лет'!$U$5:$V$78,2),IF(C2426&lt;12,"0")))))))</f>
        <v>0</v>
      </c>
      <c r="N2426" s="14"/>
      <c r="O2426" s="17" t="str">
        <f>IF((C2426=15),VLOOKUP(N2426,'15 лет'!$W$5:$X$115,2),IF((C2426=16),VLOOKUP(N2426,'16 лет'!$W$5:$X$113,2),IF((C2426=17),VLOOKUP(N2426,'17 лет'!$W$5:$X$113,2),IF(C2426&lt;15,"0"))))</f>
        <v>0</v>
      </c>
      <c r="P2426" s="14"/>
      <c r="Q2426" s="17">
        <f>IF((C2426&lt;=7),VLOOKUP(P2426,'7 лет'!$U$5:$V$79,2),IF((C2426=8),VLOOKUP(P2426,'8 лет'!$U$5:$V$79,2),IF((C2426=9),VLOOKUP(P2426,'9 лет'!$U$5:$V$79,2),IF((C2426=10),VLOOKUP(P2426,'10 лет'!$U$5:$V$79,2),IF((C2426=11),VLOOKUP(P2426,'11 лет'!$U$5:$V$79,2),IF((C2426=12),VLOOKUP(P2426,'12 лет'!$Y$5:$Z$79,2),IF((C2426=13),VLOOKUP(P2426,'13 лет'!$Y$5:$Z$79,2),IF((C2426=14),VLOOKUP(P2426,'14 лет'!$Y$5:$Z$79,2),IF((C2426=15),VLOOKUP(P2426,'15 лет'!$Y$5:$Z$79,2),IF((C2426=16),VLOOKUP(P2426,'16 лет'!$Y$5:$Z$79,2),IF((C2426=17),VLOOKUP(P2426,'17 лет'!$Y$5:$Z$79,2))))))))))))</f>
        <v>35</v>
      </c>
      <c r="R2426" s="14"/>
      <c r="S2426" s="17">
        <f>IF((C2426&lt;=7),VLOOKUP(R2426,'7 лет'!$W$5:$X$79,2),IF((C2426=8),VLOOKUP(R2426,'8 лет'!$W$5:$X$79,2),IF((C2426=9),VLOOKUP(R2426,'9 лет'!$W$5:$X$79,2),IF((C2426=10),VLOOKUP(R2426,'10 лет'!$W$5:$X$79,2),IF((C2426=11),VLOOKUP(R2426,'11 лет'!$W$5:$X$79,2),IF((C2426=12),VLOOKUP(R2426,'12 лет'!$AA$5:$AB$79,2),IF((C2426=13),VLOOKUP(R2426,'13 лет'!$AA$5:$AB$79,2),IF((C2426=14),VLOOKUP(R2426,'14 лет'!$AA$5:$AB$79,2),IF((C2426=15),VLOOKUP(R2426,'15 лет'!$AA$5:$AB$79,2),IF((C2426=16),VLOOKUP(R2426,'16 лет'!$AA$5:$AB$79,2),IF((C2426=17),VLOOKUP(R2426,'17 лет'!$AA$5:$AB$79,2))))))))))))</f>
        <v>0</v>
      </c>
      <c r="T2426" s="35">
        <f t="shared" si="115"/>
        <v>35</v>
      </c>
      <c r="U2426" s="4">
        <f>'Личное первенство девушки'!U360</f>
        <v>7</v>
      </c>
      <c r="V2426" s="120"/>
      <c r="W2426" s="111"/>
      <c r="X2426" t="str">
        <f>P2408</f>
        <v>Субъект РФ 58</v>
      </c>
    </row>
    <row r="2427" spans="1:24" ht="18.75">
      <c r="A2427" s="122"/>
      <c r="B2427" s="123"/>
      <c r="C2427" s="123"/>
      <c r="D2427" s="123"/>
      <c r="E2427" s="123"/>
      <c r="F2427" s="123"/>
      <c r="G2427" s="123"/>
      <c r="H2427" s="123"/>
      <c r="I2427" s="123"/>
      <c r="J2427" s="123"/>
      <c r="K2427" s="123"/>
      <c r="L2427" s="123"/>
      <c r="M2427" s="123"/>
      <c r="N2427" s="123"/>
      <c r="O2427" s="123"/>
      <c r="P2427" s="128" t="s">
        <v>293</v>
      </c>
      <c r="Q2427" s="128"/>
      <c r="R2427" s="128"/>
      <c r="S2427" s="129"/>
      <c r="T2427" s="124">
        <f ca="1">SUMPRODUCT(LARGE($T$2421:$T$2426,ROW(INDIRECT("T1:T"&amp;Z17))))</f>
        <v>175</v>
      </c>
      <c r="U2427" s="125"/>
      <c r="V2427" s="120"/>
      <c r="W2427" s="111"/>
    </row>
    <row r="2428" spans="1:24" ht="30" customHeight="1">
      <c r="A2428" s="131"/>
      <c r="B2428" s="132"/>
      <c r="C2428" s="132"/>
      <c r="D2428" s="132"/>
      <c r="E2428" s="132"/>
      <c r="F2428" s="132"/>
      <c r="G2428" s="132"/>
      <c r="H2428" s="132"/>
      <c r="I2428" s="132"/>
      <c r="J2428" s="132"/>
      <c r="K2428" s="132"/>
      <c r="L2428" s="132"/>
      <c r="M2428" s="132"/>
      <c r="N2428" s="132"/>
      <c r="O2428" s="132"/>
      <c r="P2428" s="126" t="s">
        <v>294</v>
      </c>
      <c r="Q2428" s="126"/>
      <c r="R2428" s="126"/>
      <c r="S2428" s="126"/>
      <c r="T2428" s="133">
        <f ca="1">SUM(T2419+T2427)</f>
        <v>425</v>
      </c>
      <c r="U2428" s="134"/>
      <c r="V2428" s="121"/>
      <c r="W2428" s="112"/>
    </row>
    <row r="2429" spans="1:24">
      <c r="A2429" s="15"/>
      <c r="B2429" s="15"/>
      <c r="C2429" s="15"/>
      <c r="D2429" s="15"/>
      <c r="E2429" s="15"/>
      <c r="F2429" s="15"/>
      <c r="G2429" s="15"/>
      <c r="H2429" s="15"/>
      <c r="I2429" s="15"/>
      <c r="J2429" s="15"/>
      <c r="K2429" s="15"/>
      <c r="L2429" s="15"/>
      <c r="M2429" s="15"/>
      <c r="N2429" s="15"/>
      <c r="O2429" s="15"/>
      <c r="P2429" s="15"/>
      <c r="Q2429" s="15"/>
      <c r="R2429" s="15"/>
      <c r="S2429" s="15"/>
      <c r="T2429" s="15"/>
    </row>
    <row r="2430" spans="1:24">
      <c r="A2430" s="16"/>
      <c r="C2430" s="16"/>
      <c r="D2430" s="16"/>
      <c r="E2430" s="16"/>
      <c r="F2430" s="16"/>
      <c r="G2430" s="16"/>
      <c r="H2430" s="16"/>
      <c r="I2430" s="16"/>
      <c r="J2430" s="16"/>
      <c r="K2430" s="15"/>
      <c r="L2430" s="15"/>
      <c r="M2430" s="16"/>
      <c r="N2430" s="16"/>
      <c r="O2430" s="16"/>
      <c r="P2430" s="16"/>
      <c r="Q2430" s="16"/>
      <c r="R2430" s="16"/>
      <c r="S2430" s="16"/>
      <c r="T2430" s="16"/>
    </row>
    <row r="2431" spans="1:24">
      <c r="A2431" s="16"/>
      <c r="C2431" s="16"/>
      <c r="D2431" s="16"/>
      <c r="E2431" s="16"/>
      <c r="F2431" s="16"/>
      <c r="G2431" s="16"/>
      <c r="H2431" s="16"/>
      <c r="I2431" s="16"/>
      <c r="J2431" s="16"/>
      <c r="K2431" s="15"/>
      <c r="L2431" s="15"/>
      <c r="M2431" s="16"/>
      <c r="N2431" s="16"/>
      <c r="O2431" s="16"/>
      <c r="P2431" s="16"/>
      <c r="Q2431" s="16"/>
      <c r="R2431" s="16"/>
      <c r="S2431" s="16"/>
      <c r="T2431" s="16"/>
    </row>
    <row r="2432" spans="1:24" ht="16.5">
      <c r="A2432" s="15"/>
      <c r="B2432" s="81" t="s">
        <v>181</v>
      </c>
      <c r="C2432" s="15"/>
      <c r="D2432" s="15"/>
      <c r="E2432" s="15"/>
      <c r="F2432" s="15"/>
      <c r="G2432" s="15"/>
      <c r="H2432" s="15"/>
      <c r="I2432" s="15"/>
      <c r="J2432" s="15"/>
      <c r="K2432" s="15"/>
      <c r="L2432" s="15"/>
      <c r="M2432" s="15"/>
      <c r="N2432" s="15"/>
      <c r="O2432" s="15"/>
      <c r="P2432" s="15"/>
      <c r="Q2432" s="15"/>
      <c r="R2432" s="15"/>
      <c r="S2432" s="15"/>
      <c r="T2432" s="15"/>
    </row>
    <row r="2433" spans="1:23">
      <c r="A2433" s="15"/>
      <c r="B2433" s="16"/>
      <c r="C2433" s="16"/>
      <c r="D2433" s="15"/>
      <c r="E2433" s="15"/>
      <c r="F2433" s="15"/>
      <c r="G2433" s="15"/>
      <c r="H2433" s="15"/>
      <c r="I2433" s="15"/>
      <c r="J2433" s="15"/>
      <c r="K2433" s="15"/>
      <c r="L2433" s="15"/>
      <c r="M2433" s="15"/>
      <c r="N2433" s="15"/>
      <c r="O2433" s="15"/>
      <c r="P2433" s="15"/>
      <c r="Q2433" s="15"/>
      <c r="R2433" s="15"/>
      <c r="S2433" s="15"/>
      <c r="T2433" s="15"/>
    </row>
    <row r="2434" spans="1:23">
      <c r="A2434" s="15"/>
      <c r="B2434" s="15"/>
      <c r="C2434" s="16"/>
      <c r="D2434" s="15"/>
      <c r="E2434" s="15"/>
      <c r="F2434" s="15"/>
      <c r="G2434" s="15"/>
      <c r="H2434" s="15"/>
      <c r="I2434" s="15"/>
      <c r="J2434" s="15"/>
      <c r="K2434" s="15"/>
      <c r="L2434" s="15"/>
      <c r="M2434" s="15"/>
      <c r="N2434" s="15"/>
      <c r="O2434" s="15"/>
      <c r="P2434" s="15"/>
      <c r="Q2434" s="15"/>
      <c r="R2434" s="15"/>
      <c r="S2434" s="15"/>
      <c r="T2434" s="15"/>
    </row>
    <row r="2435" spans="1:23" ht="16.5">
      <c r="A2435" s="15"/>
      <c r="B2435" s="81" t="s">
        <v>182</v>
      </c>
      <c r="C2435" s="16"/>
      <c r="D2435" s="15"/>
      <c r="E2435" s="15"/>
      <c r="F2435" s="15"/>
      <c r="G2435" s="15"/>
      <c r="H2435" s="15"/>
      <c r="I2435" s="15"/>
      <c r="J2435" s="15"/>
      <c r="K2435" s="15"/>
      <c r="L2435" s="15"/>
      <c r="M2435" s="15"/>
      <c r="N2435" s="15"/>
      <c r="O2435" s="15"/>
      <c r="P2435" s="15"/>
      <c r="Q2435" s="15"/>
      <c r="R2435" s="15"/>
      <c r="S2435" s="15"/>
      <c r="T2435" s="15"/>
    </row>
    <row r="2437" spans="1:23" ht="18.75">
      <c r="A2437" s="113" t="s">
        <v>999</v>
      </c>
      <c r="B2437" s="113"/>
      <c r="C2437" s="113"/>
      <c r="D2437" s="113"/>
      <c r="E2437" s="113"/>
      <c r="F2437" s="113"/>
      <c r="G2437" s="113"/>
      <c r="H2437" s="113"/>
      <c r="I2437" s="113"/>
      <c r="J2437" s="113"/>
      <c r="K2437" s="113"/>
      <c r="L2437" s="113"/>
      <c r="M2437" s="113"/>
      <c r="N2437" s="113"/>
      <c r="O2437" s="113"/>
      <c r="P2437" s="113"/>
      <c r="Q2437" s="113"/>
      <c r="R2437" s="113"/>
      <c r="S2437" s="113"/>
      <c r="T2437" s="113"/>
      <c r="U2437" s="113"/>
      <c r="V2437" s="113"/>
      <c r="W2437" s="113"/>
    </row>
    <row r="2438" spans="1:23" ht="18.75">
      <c r="A2438" s="113" t="s">
        <v>998</v>
      </c>
      <c r="B2438" s="113"/>
      <c r="C2438" s="113"/>
      <c r="D2438" s="113"/>
      <c r="E2438" s="113"/>
      <c r="F2438" s="113"/>
      <c r="G2438" s="113"/>
      <c r="H2438" s="113"/>
      <c r="I2438" s="113"/>
      <c r="J2438" s="113"/>
      <c r="K2438" s="113"/>
      <c r="L2438" s="113"/>
      <c r="M2438" s="113"/>
      <c r="N2438" s="113"/>
      <c r="O2438" s="113"/>
      <c r="P2438" s="113"/>
      <c r="Q2438" s="113"/>
      <c r="R2438" s="113"/>
      <c r="S2438" s="113"/>
      <c r="T2438" s="113"/>
      <c r="U2438" s="113"/>
      <c r="V2438" s="113"/>
      <c r="W2438" s="113"/>
    </row>
    <row r="2440" spans="1:23">
      <c r="A2440" s="114" t="s">
        <v>169</v>
      </c>
      <c r="B2440" s="114"/>
      <c r="C2440" s="114"/>
      <c r="D2440" s="114"/>
      <c r="E2440" s="114"/>
      <c r="F2440" s="114"/>
      <c r="G2440" s="114"/>
      <c r="H2440" s="114"/>
      <c r="I2440" s="114"/>
      <c r="J2440" s="114"/>
      <c r="K2440" s="114"/>
      <c r="L2440" s="114"/>
      <c r="M2440" s="114"/>
      <c r="N2440" s="114"/>
      <c r="O2440" s="114"/>
      <c r="P2440" s="114"/>
      <c r="Q2440" s="114"/>
      <c r="R2440" s="114"/>
      <c r="S2440" s="114"/>
      <c r="T2440" s="114"/>
      <c r="U2440" s="114"/>
      <c r="V2440" s="114"/>
      <c r="W2440" s="114"/>
    </row>
    <row r="2441" spans="1:23">
      <c r="A2441" s="45"/>
      <c r="B2441" s="45"/>
      <c r="C2441" s="45"/>
      <c r="D2441" s="45"/>
      <c r="E2441" s="45"/>
      <c r="F2441" s="45"/>
      <c r="G2441" s="45"/>
      <c r="H2441" s="45"/>
      <c r="I2441" s="45"/>
      <c r="J2441" s="45"/>
      <c r="K2441" s="45"/>
      <c r="L2441" s="45"/>
      <c r="M2441" s="45"/>
      <c r="N2441" s="45"/>
      <c r="O2441" s="45"/>
      <c r="P2441" s="45"/>
      <c r="Q2441" s="45"/>
      <c r="R2441" s="45"/>
      <c r="S2441" s="45"/>
      <c r="T2441" s="45"/>
      <c r="U2441" s="45"/>
      <c r="V2441" s="45"/>
      <c r="W2441" s="45"/>
    </row>
    <row r="2442" spans="1:23" ht="18.75">
      <c r="A2442" s="115" t="s">
        <v>1013</v>
      </c>
      <c r="B2442" s="115"/>
      <c r="C2442" s="115"/>
      <c r="D2442" s="115"/>
      <c r="E2442" s="115"/>
      <c r="F2442" s="115"/>
      <c r="G2442" s="115"/>
      <c r="H2442" s="115"/>
      <c r="I2442" s="115"/>
      <c r="J2442" s="115"/>
      <c r="K2442" s="115"/>
      <c r="L2442" s="115"/>
      <c r="M2442" s="115"/>
      <c r="N2442" s="115"/>
      <c r="O2442" s="115"/>
      <c r="P2442" s="115"/>
      <c r="Q2442" s="115"/>
      <c r="R2442" s="115"/>
      <c r="S2442" s="115"/>
      <c r="T2442" s="115"/>
      <c r="U2442" s="115"/>
      <c r="V2442" s="115"/>
      <c r="W2442" s="115"/>
    </row>
    <row r="2443" spans="1:23" ht="18.75">
      <c r="A2443" s="115" t="s">
        <v>996</v>
      </c>
      <c r="B2443" s="115"/>
      <c r="C2443" s="115"/>
      <c r="D2443" s="115"/>
      <c r="E2443" s="115"/>
      <c r="F2443" s="115"/>
      <c r="G2443" s="115"/>
      <c r="H2443" s="115"/>
      <c r="I2443" s="115"/>
      <c r="J2443" s="115"/>
      <c r="K2443" s="115"/>
      <c r="L2443" s="115"/>
      <c r="M2443" s="115"/>
      <c r="N2443" s="115"/>
      <c r="O2443" s="115"/>
      <c r="P2443" s="115"/>
      <c r="Q2443" s="115"/>
      <c r="R2443" s="115"/>
      <c r="S2443" s="115"/>
      <c r="T2443" s="115"/>
      <c r="U2443" s="115"/>
      <c r="V2443" s="115"/>
      <c r="W2443" s="115"/>
    </row>
    <row r="2444" spans="1:23" ht="18.75">
      <c r="A2444" s="116" t="s">
        <v>997</v>
      </c>
      <c r="B2444" s="116"/>
      <c r="C2444" s="116"/>
      <c r="D2444" s="116"/>
      <c r="E2444" s="116"/>
      <c r="F2444" s="116"/>
      <c r="G2444" s="116"/>
      <c r="H2444" s="116"/>
      <c r="I2444" s="116"/>
      <c r="J2444" s="116"/>
      <c r="K2444" s="116"/>
      <c r="L2444" s="116"/>
      <c r="M2444" s="116"/>
      <c r="N2444" s="116"/>
      <c r="O2444" s="116"/>
      <c r="P2444" s="116"/>
      <c r="Q2444" s="116"/>
      <c r="R2444" s="116"/>
      <c r="S2444" s="116"/>
      <c r="T2444" s="116"/>
      <c r="U2444" s="116"/>
      <c r="V2444" s="116"/>
      <c r="W2444" s="116"/>
    </row>
    <row r="2445" spans="1:23" ht="18.75">
      <c r="A2445" s="52"/>
      <c r="B2445" s="52"/>
      <c r="C2445" s="52"/>
      <c r="D2445" s="52"/>
      <c r="E2445" s="52"/>
      <c r="F2445" s="52"/>
      <c r="G2445" s="52"/>
      <c r="H2445" s="52"/>
      <c r="I2445" s="52"/>
      <c r="J2445" s="52"/>
      <c r="K2445" s="52"/>
      <c r="L2445" s="52"/>
      <c r="M2445" s="52"/>
      <c r="N2445" s="52"/>
      <c r="O2445" s="52"/>
      <c r="P2445" s="52"/>
      <c r="Q2445" s="52"/>
      <c r="R2445" s="52"/>
      <c r="S2445" s="52"/>
      <c r="T2445" s="52"/>
      <c r="U2445" s="52"/>
      <c r="V2445" s="52"/>
    </row>
    <row r="2446" spans="1:23">
      <c r="A2446" s="10"/>
      <c r="B2446" s="10"/>
      <c r="C2446" s="10"/>
      <c r="D2446" s="10"/>
      <c r="E2446" s="10"/>
      <c r="F2446" s="10"/>
      <c r="G2446" s="10"/>
      <c r="H2446" s="10"/>
      <c r="I2446" s="10"/>
      <c r="J2446" s="10"/>
      <c r="K2446" s="10"/>
      <c r="L2446" s="10"/>
      <c r="M2446" s="10"/>
      <c r="N2446" s="10"/>
      <c r="O2446" s="10"/>
      <c r="P2446" s="10"/>
      <c r="Q2446" s="10"/>
      <c r="R2446" s="10"/>
      <c r="S2446" s="10"/>
      <c r="T2446" s="10"/>
    </row>
    <row r="2447" spans="1:23" ht="18.75">
      <c r="A2447" s="117" t="s">
        <v>1000</v>
      </c>
      <c r="B2447" s="117"/>
      <c r="C2447" s="49"/>
      <c r="D2447" s="49"/>
      <c r="E2447" s="49"/>
      <c r="F2447" s="49"/>
      <c r="G2447" s="49"/>
      <c r="H2447" s="49"/>
      <c r="I2447" s="49"/>
      <c r="J2447" s="49"/>
      <c r="K2447" s="49"/>
      <c r="L2447" s="49"/>
      <c r="M2447" s="49"/>
      <c r="N2447" s="49"/>
      <c r="O2447" s="49"/>
      <c r="P2447" s="49"/>
      <c r="Q2447" s="49"/>
      <c r="R2447" s="49"/>
      <c r="S2447" s="49"/>
      <c r="T2447" s="49"/>
    </row>
    <row r="2448" spans="1:23" ht="18.75">
      <c r="A2448" s="117" t="s">
        <v>1001</v>
      </c>
      <c r="B2448" s="117"/>
      <c r="C2448" s="44"/>
      <c r="D2448" s="44"/>
      <c r="E2448" s="44"/>
      <c r="F2448" s="44"/>
      <c r="G2448" s="44"/>
      <c r="H2448" s="44"/>
      <c r="I2448" s="44"/>
      <c r="J2448" s="44"/>
      <c r="K2448" s="44"/>
      <c r="L2448" s="44"/>
      <c r="M2448" s="44"/>
      <c r="N2448" s="44"/>
      <c r="O2448" s="44"/>
      <c r="P2448" s="44"/>
      <c r="Q2448" s="44"/>
      <c r="R2448" s="44"/>
      <c r="S2448" s="44"/>
      <c r="T2448" s="44"/>
    </row>
    <row r="2449" spans="1:24" ht="18.75">
      <c r="A2449" s="117"/>
      <c r="B2449" s="117"/>
      <c r="D2449" s="49"/>
      <c r="E2449" s="49"/>
      <c r="F2449" s="49"/>
      <c r="G2449" s="49"/>
      <c r="H2449" s="49"/>
      <c r="I2449" s="49"/>
      <c r="J2449" s="49"/>
      <c r="K2449" s="49"/>
      <c r="L2449" s="49"/>
      <c r="M2449" s="49"/>
      <c r="N2449" s="49"/>
      <c r="O2449" s="49"/>
      <c r="P2449" s="49"/>
      <c r="Q2449" s="49"/>
      <c r="R2449" s="49"/>
      <c r="S2449" s="49"/>
      <c r="T2449" s="49"/>
    </row>
    <row r="2450" spans="1:24" ht="18.75">
      <c r="A2450" s="118" t="s">
        <v>245</v>
      </c>
      <c r="B2450" s="118"/>
      <c r="C2450" s="118"/>
      <c r="D2450" s="118"/>
      <c r="E2450" s="118"/>
      <c r="F2450" s="118"/>
      <c r="G2450" s="118"/>
      <c r="H2450" s="118"/>
      <c r="I2450" s="118"/>
      <c r="J2450" s="118"/>
      <c r="K2450" s="118"/>
      <c r="L2450" s="118"/>
      <c r="M2450" s="118"/>
      <c r="N2450" s="118"/>
      <c r="O2450" s="118"/>
      <c r="P2450" s="141" t="s">
        <v>349</v>
      </c>
      <c r="Q2450" s="141"/>
      <c r="R2450" s="141"/>
      <c r="S2450" s="141"/>
      <c r="T2450" s="141"/>
      <c r="U2450" s="141"/>
      <c r="V2450" s="141"/>
    </row>
    <row r="2451" spans="1:24">
      <c r="A2451" s="29"/>
      <c r="B2451" s="29"/>
      <c r="C2451" s="29"/>
      <c r="D2451" s="29"/>
      <c r="E2451" s="29"/>
      <c r="F2451" s="29"/>
      <c r="G2451" s="29"/>
      <c r="H2451" s="29"/>
      <c r="I2451" s="29"/>
      <c r="J2451" s="29"/>
      <c r="K2451" s="29"/>
      <c r="L2451" s="29"/>
      <c r="M2451" s="29"/>
      <c r="N2451" s="29"/>
      <c r="O2451" s="29"/>
      <c r="P2451" s="29"/>
      <c r="Q2451" s="29"/>
      <c r="R2451" s="29"/>
      <c r="S2451" s="29"/>
      <c r="T2451" s="29"/>
    </row>
    <row r="2452" spans="1:24" ht="24.75" customHeight="1">
      <c r="A2452" s="130" t="s">
        <v>170</v>
      </c>
      <c r="B2452" s="130"/>
      <c r="C2452" s="130"/>
      <c r="D2452" s="130"/>
      <c r="E2452" s="130"/>
      <c r="F2452" s="130"/>
      <c r="G2452" s="130"/>
      <c r="H2452" s="130"/>
      <c r="I2452" s="130"/>
      <c r="J2452" s="130"/>
      <c r="K2452" s="130"/>
      <c r="L2452" s="130"/>
      <c r="M2452" s="130"/>
      <c r="N2452" s="130"/>
      <c r="O2452" s="130"/>
      <c r="P2452" s="130"/>
      <c r="Q2452" s="130"/>
      <c r="R2452" s="130"/>
      <c r="S2452" s="130"/>
      <c r="T2452" s="138" t="s">
        <v>178</v>
      </c>
      <c r="U2452" s="109" t="s">
        <v>291</v>
      </c>
      <c r="V2452" s="109" t="s">
        <v>295</v>
      </c>
      <c r="W2452" s="109" t="s">
        <v>1014</v>
      </c>
    </row>
    <row r="2453" spans="1:24" ht="66.75" customHeight="1">
      <c r="A2453" s="109" t="s">
        <v>171</v>
      </c>
      <c r="B2453" s="130" t="s">
        <v>172</v>
      </c>
      <c r="C2453" s="109" t="s">
        <v>173</v>
      </c>
      <c r="D2453" s="109" t="s">
        <v>174</v>
      </c>
      <c r="E2453" s="109"/>
      <c r="F2453" s="109" t="s">
        <v>175</v>
      </c>
      <c r="G2453" s="109"/>
      <c r="H2453" s="109" t="s">
        <v>176</v>
      </c>
      <c r="I2453" s="109"/>
      <c r="J2453" s="109" t="s">
        <v>1002</v>
      </c>
      <c r="K2453" s="109"/>
      <c r="L2453" s="109" t="s">
        <v>1003</v>
      </c>
      <c r="M2453" s="109"/>
      <c r="N2453" s="109" t="s">
        <v>1004</v>
      </c>
      <c r="O2453" s="109"/>
      <c r="P2453" s="109" t="s">
        <v>7</v>
      </c>
      <c r="Q2453" s="109"/>
      <c r="R2453" s="109" t="s">
        <v>177</v>
      </c>
      <c r="S2453" s="109"/>
      <c r="T2453" s="139"/>
      <c r="U2453" s="109"/>
      <c r="V2453" s="109"/>
      <c r="W2453" s="109"/>
    </row>
    <row r="2454" spans="1:24" ht="16.5">
      <c r="A2454" s="109"/>
      <c r="B2454" s="130"/>
      <c r="C2454" s="109"/>
      <c r="D2454" s="51" t="s">
        <v>179</v>
      </c>
      <c r="E2454" s="53" t="s">
        <v>3</v>
      </c>
      <c r="F2454" s="51" t="s">
        <v>179</v>
      </c>
      <c r="G2454" s="53" t="s">
        <v>3</v>
      </c>
      <c r="H2454" s="51" t="s">
        <v>179</v>
      </c>
      <c r="I2454" s="53" t="s">
        <v>3</v>
      </c>
      <c r="J2454" s="51" t="s">
        <v>179</v>
      </c>
      <c r="K2454" s="53" t="s">
        <v>3</v>
      </c>
      <c r="L2454" s="51" t="s">
        <v>179</v>
      </c>
      <c r="M2454" s="53" t="s">
        <v>3</v>
      </c>
      <c r="N2454" s="51" t="s">
        <v>179</v>
      </c>
      <c r="O2454" s="53" t="s">
        <v>3</v>
      </c>
      <c r="P2454" s="51" t="s">
        <v>179</v>
      </c>
      <c r="Q2454" s="53" t="s">
        <v>3</v>
      </c>
      <c r="R2454" s="51" t="s">
        <v>179</v>
      </c>
      <c r="S2454" s="53" t="s">
        <v>3</v>
      </c>
      <c r="T2454" s="140"/>
      <c r="U2454" s="109"/>
      <c r="V2454" s="109"/>
      <c r="W2454" s="109"/>
    </row>
    <row r="2455" spans="1:24" ht="18.75">
      <c r="A2455" s="28">
        <v>1</v>
      </c>
      <c r="B2455" s="79"/>
      <c r="C2455" s="28"/>
      <c r="D2455" s="28"/>
      <c r="E2455" s="17">
        <f>IF((C2455&lt;=7),VLOOKUP(D2455,'7 лет'!$A$5:$B$78,2),IF((C2455=8),VLOOKUP(D2455,'8 лет'!$A$5:$B$78,2),IF((C2455=9),VLOOKUP(D2455,'9 лет'!$A$5:$B$78,2),IF((C2455=10),VLOOKUP(D2455,'10 лет'!$A$5:$B$78,2),IF((C2455=11),VLOOKUP(D2455,'11 лет'!$A$5:$B$78,2),IF((C2455=12),VLOOKUP(D2455,'12 лет'!$A$5:$B$78,2),IF((C2455=13),VLOOKUP(D2455,'13 лет'!$A$5:$B$78,2),IF((C2455=14),VLOOKUP(D2455,'14 лет'!$A$5:$B$78,2),IF((C2455=15),VLOOKUP(D2455,'15 лет'!$A$5:$B$78,2),IF((C2455=16),VLOOKUP(D2455,'16 лет'!$A$5:$B$78,2),IF((C2455=17),VLOOKUP(D2455,'17 лет'!$A$5:$B$78,2))))))))))))</f>
        <v>0</v>
      </c>
      <c r="F2455" s="28"/>
      <c r="G2455" s="17">
        <f>IF((C2455&lt;=7),VLOOKUP(F2455,'7 лет'!$C$5:$D$79,2),IF((C2455=8),VLOOKUP(F2455,'8 лет'!$C$5:$D$79,2),IF((C2455=9),VLOOKUP(F2455,'9 лет'!$C$5:$D$79,2),IF((C2455=10),VLOOKUP(F2455,'10 лет'!$C$5:$D$79,2),IF((C2455=11),VLOOKUP(F2455,'11 лет'!$C$5:$D$79,2),IF((C2455=12),VLOOKUP(F2455,'12 лет'!$C$5:$D$79,2),IF((C2455=13),VLOOKUP(F2455,'13 лет'!$C$5:$D$79,2),IF((C2455=14),VLOOKUP(F2455,'14 лет'!$C$5:$D$79,2),IF((C2455=15),VLOOKUP(F2455,'15 лет'!$C$5:$D$79,2),IF((C2455=16),VLOOKUP(F2455,'16 лет'!$C$5:$D$79,2),IF((C2455=17),VLOOKUP(F2455,'17 лет'!$C$5:$D$79,2))))))))))))</f>
        <v>0</v>
      </c>
      <c r="H2455" s="28"/>
      <c r="I2455" s="17">
        <f>IF((C2455&lt;=7),VLOOKUP(H2455,'7 лет'!$E$5:$F$79,2),IF((C2455=8),VLOOKUP(H2455,'8 лет'!$E$5:$F$79,2),IF((C2455=9),VLOOKUP(H2455,'9 лет'!$E$5:$F$79,2),IF((C2455=10),VLOOKUP(H2455,'10 лет'!$E$5:$F$79,2),IF((C2455=11),VLOOKUP(H2455,'11 лет'!$E$5:$F$79,2),IF((C2455=12),VLOOKUP(H2455,'12 лет'!$E$5:$F$79,2),IF((C2455=13),VLOOKUP(H2455,'13 лет'!$E$5:$F$79,2),IF((C2455=14),VLOOKUP(H2455,'14 лет'!$E$5:$F$79,2),IF((C2455=15),VLOOKUP(H2455,'15 лет'!$E$5:$F$79,2),IF((C2455=16),VLOOKUP(H2455,'16 лет'!$E$5:$F$79,2),IF((C2455=17),VLOOKUP(H2455,'17 лет'!$E$5:$F$79,2))))))))))))</f>
        <v>0</v>
      </c>
      <c r="J2455" s="28"/>
      <c r="K2455" s="17">
        <f>IF((C2455&lt;=7),VLOOKUP(J2455,'7 лет'!$G$5:$H$79,2),IF((C2455=8),VLOOKUP(J2455,'8 лет'!$G$5:$H$79,2),IF((C2455=9),VLOOKUP(J2455,'9 лет'!$G$5:$H$79,2),IF((C2455=10),VLOOKUP(J2455,'10 лет'!$G$5:$H$79,2),IF((C2455=11),VLOOKUP(J2455,'11 лет'!$G$5:$H$79,2),IF((C2455=12),VLOOKUP(J2455,'12 лет'!$G$5:$H$79,2),IF((C2455=13),VLOOKUP(J2455,'13 лет'!$G$5:$H$79,2),IF((C2455=14),VLOOKUP(J2455,'14 лет'!$G$5:$H$79,2),IF(C2455&gt;=15,"0")))))))))</f>
        <v>0</v>
      </c>
      <c r="L2455" s="28"/>
      <c r="M2455" s="17" t="str">
        <f>IF((C2455=12),VLOOKUP(L2455,'12 лет'!$I$5:$J$81,2),IF((C2455=13),VLOOKUP(L2455,'13 лет'!$I$5:$J$81,2),IF((C2455=14),VLOOKUP(L2455,'14 лет'!$I$5:$J$80,2),IF((C2455=15),VLOOKUP(L2455,'15 лет'!$G$5:$H$82,2),IF((C2455=16),VLOOKUP(L2455,'16 лет'!$G$5:$H$81,2),IF((C2455=17),VLOOKUP(L2455,'17 лет'!$G$5:$H$81,2),IF(C2455&lt;12,"0")))))))</f>
        <v>0</v>
      </c>
      <c r="N2455" s="28"/>
      <c r="O2455" s="17" t="str">
        <f>IF((C2455=15),VLOOKUP(N2455,'15 лет'!$I$5:$J$100,2),IF((C2455=16),VLOOKUP(N2455,'16 лет'!$I$5:$J$94,2),IF((C2455=17),VLOOKUP(N2455,'17 лет'!$I$5:$J$97,2),IF(C2455&lt;15,"0"))))</f>
        <v>0</v>
      </c>
      <c r="P2455" s="11"/>
      <c r="Q2455" s="17">
        <f>IF((C2455&lt;=7),VLOOKUP(P2455,'7 лет'!$I$5:$J$79,2),IF((C2455=8),VLOOKUP(P2455,'8 лет'!$I$5:$J$79,2),IF((C2455=9),VLOOKUP(P2455,'9 лет'!$I$5:$J$79,2),IF((C2455=10),VLOOKUP(P2455,'10 лет'!$I$5:$J$79,2),IF((C2455=11),VLOOKUP(P2455,'11 лет'!$I$5:$J$79,2),IF((C2455=12),VLOOKUP(P2455,'12 лет'!$K$5:$L$79,2),IF((C2455=13),VLOOKUP(P2455,'13 лет'!$K$5:$L$79,2),IF((C2455=14),VLOOKUP(P2455,'14 лет'!$K$5:$L$79,2),IF((C2455=15),VLOOKUP(P2455,'15 лет'!$K$5:$L$79,2),IF((C2455=16),VLOOKUP(P2455,'16 лет'!$K$5:$L$79,2),IF((C2455=17),VLOOKUP(P2455,'17 лет'!$K$5:$L$79,2),)))))))))))</f>
        <v>50</v>
      </c>
      <c r="R2455" s="28"/>
      <c r="S2455" s="17">
        <f>IF((C2455&lt;=7),VLOOKUP(R2455,'7 лет'!$K$5:$L$79,2),IF((C2455=8),VLOOKUP(R2455,'8 лет'!$K$5:$L$79,2),IF((C2455=9),VLOOKUP(R2455,'9 лет'!$K$5:$L$79,2),IF((C2455=10),VLOOKUP(R2455,'10 лет'!$K$5:$L$79,2),IF((C2455=11),VLOOKUP(R2455,'11 лет'!$K$5:$L$79,2),IF((C2455=12),VLOOKUP(R2455,'12 лет'!$M$5:$N$79,2),IF((C2455=13),VLOOKUP(R2455,'13 лет'!$M$5:$N$79,2),IF((C2455=14),VLOOKUP(R2455,'14 лет'!$M$5:$N$79,2),IF((C2455=15),VLOOKUP(R2455,'15 лет'!$M$5:$N$79,2),IF((C2455=16),VLOOKUP(R2455,'16 лет'!$M$5:$N$79,2),IF((C2455=17),VLOOKUP(R2455,'17 лет'!$M$5:$N$79,2))))))))))))</f>
        <v>0</v>
      </c>
      <c r="T2455" s="34">
        <f t="shared" ref="T2455:T2460" si="116">SUM(E2455+G2455+I2455+K2455+M2455+O2455+Q2455+S2455)</f>
        <v>50</v>
      </c>
      <c r="U2455" s="4">
        <f>'Личное первенство юноши'!U361</f>
        <v>7</v>
      </c>
      <c r="V2455" s="119">
        <f ca="1">'Командный зачет'!G68</f>
        <v>2</v>
      </c>
      <c r="W2455" s="110">
        <f ca="1">SUM(V2455*2)</f>
        <v>4</v>
      </c>
      <c r="X2455" t="str">
        <f>P2450</f>
        <v>Субъект РФ 59</v>
      </c>
    </row>
    <row r="2456" spans="1:24" ht="18.75">
      <c r="A2456" s="28">
        <v>2</v>
      </c>
      <c r="B2456" s="79"/>
      <c r="C2456" s="28"/>
      <c r="D2456" s="28"/>
      <c r="E2456" s="17">
        <f>IF((C2456&lt;=7),VLOOKUP(D2456,'7 лет'!$A$5:$B$78,2),IF((C2456=8),VLOOKUP(D2456,'8 лет'!$A$5:$B$78,2),IF((C2456=9),VLOOKUP(D2456,'9 лет'!$A$5:$B$78,2),IF((C2456=10),VLOOKUP(D2456,'10 лет'!$A$5:$B$78,2),IF((C2456=11),VLOOKUP(D2456,'11 лет'!$A$5:$B$78,2),IF((C2456=12),VLOOKUP(D2456,'12 лет'!$A$5:$B$78,2),IF((C2456=13),VLOOKUP(D2456,'13 лет'!$A$5:$B$78,2),IF((C2456=14),VLOOKUP(D2456,'14 лет'!$A$5:$B$78,2),IF((C2456=15),VLOOKUP(D2456,'15 лет'!$A$5:$B$78,2),IF((C2456=16),VLOOKUP(D2456,'16 лет'!$A$5:$B$78,2),IF((C2456=17),VLOOKUP(D2456,'17 лет'!$A$5:$B$78,2))))))))))))</f>
        <v>0</v>
      </c>
      <c r="F2456" s="28"/>
      <c r="G2456" s="17">
        <f>IF((C2456&lt;=7),VLOOKUP(F2456,'7 лет'!$C$5:$D$79,2),IF((C2456=8),VLOOKUP(F2456,'8 лет'!$C$5:$D$79,2),IF((C2456=9),VLOOKUP(F2456,'9 лет'!$C$5:$D$79,2),IF((C2456=10),VLOOKUP(F2456,'10 лет'!$C$5:$D$79,2),IF((C2456=11),VLOOKUP(F2456,'11 лет'!$C$5:$D$79,2),IF((C2456=12),VLOOKUP(F2456,'12 лет'!$C$5:$D$79,2),IF((C2456=13),VLOOKUP(F2456,'13 лет'!$C$5:$D$79,2),IF((C2456=14),VLOOKUP(F2456,'14 лет'!$C$5:$D$79,2),IF((C2456=15),VLOOKUP(F2456,'15 лет'!$C$5:$D$79,2),IF((C2456=16),VLOOKUP(F2456,'16 лет'!$C$5:$D$79,2),IF((C2456=17),VLOOKUP(F2456,'17 лет'!$C$5:$D$79,2))))))))))))</f>
        <v>0</v>
      </c>
      <c r="H2456" s="28"/>
      <c r="I2456" s="17">
        <f>IF((C2456&lt;=7),VLOOKUP(H2456,'7 лет'!$E$5:$F$79,2),IF((C2456=8),VLOOKUP(H2456,'8 лет'!$E$5:$F$79,2),IF((C2456=9),VLOOKUP(H2456,'9 лет'!$E$5:$F$79,2),IF((C2456=10),VLOOKUP(H2456,'10 лет'!$E$5:$F$79,2),IF((C2456=11),VLOOKUP(H2456,'11 лет'!$E$5:$F$79,2),IF((C2456=12),VLOOKUP(H2456,'12 лет'!$E$5:$F$79,2),IF((C2456=13),VLOOKUP(H2456,'13 лет'!$E$5:$F$79,2),IF((C2456=14),VLOOKUP(H2456,'14 лет'!$E$5:$F$79,2),IF((C2456=15),VLOOKUP(H2456,'15 лет'!$E$5:$F$79,2),IF((C2456=16),VLOOKUP(H2456,'16 лет'!$E$5:$F$79,2),IF((C2456=17),VLOOKUP(H2456,'17 лет'!$E$5:$F$79,2))))))))))))</f>
        <v>0</v>
      </c>
      <c r="J2456" s="28"/>
      <c r="K2456" s="17">
        <f>IF((C2456&lt;=7),VLOOKUP(J2456,'7 лет'!$G$5:$H$79,2),IF((C2456=8),VLOOKUP(J2456,'8 лет'!$G$5:$H$79,2),IF((C2456=9),VLOOKUP(J2456,'9 лет'!$G$5:$H$79,2),IF((C2456=10),VLOOKUP(J2456,'10 лет'!$G$5:$H$79,2),IF((C2456=11),VLOOKUP(J2456,'11 лет'!$G$5:$H$79,2),IF((C2456=12),VLOOKUP(J2456,'12 лет'!$G$5:$H$79,2),IF((C2456=13),VLOOKUP(J2456,'13 лет'!$G$5:$H$79,2),IF((C2456=14),VLOOKUP(J2456,'14 лет'!$G$5:$H$79,2),IF(C2456&gt;=15,"0")))))))))</f>
        <v>0</v>
      </c>
      <c r="L2456" s="28"/>
      <c r="M2456" s="17" t="str">
        <f>IF((C2456=12),VLOOKUP(L2456,'12 лет'!$I$5:$J$81,2),IF((C2456=13),VLOOKUP(L2456,'13 лет'!$I$5:$J$81,2),IF((C2456=14),VLOOKUP(L2456,'14 лет'!$I$5:$J$80,2),IF((C2456=15),VLOOKUP(L2456,'15 лет'!$G$5:$H$82,2),IF((C2456=16),VLOOKUP(L2456,'16 лет'!$G$5:$H$81,2),IF((C2456=17),VLOOKUP(L2456,'17 лет'!$G$5:$H$81,2),IF(C2456&lt;12,"0")))))))</f>
        <v>0</v>
      </c>
      <c r="N2456" s="28"/>
      <c r="O2456" s="17" t="str">
        <f>IF((C2456=15),VLOOKUP(N2456,'15 лет'!$I$5:$J$100,2),IF((C2456=16),VLOOKUP(N2456,'16 лет'!$I$5:$J$94,2),IF((C2456=17),VLOOKUP(N2456,'17 лет'!$I$5:$J$97,2),IF(C2456&lt;15,"0"))))</f>
        <v>0</v>
      </c>
      <c r="P2456" s="11"/>
      <c r="Q2456" s="17">
        <f>IF((C2456&lt;=7),VLOOKUP(P2456,'7 лет'!$I$5:$J$79,2),IF((C2456=8),VLOOKUP(P2456,'8 лет'!$I$5:$J$79,2),IF((C2456=9),VLOOKUP(P2456,'9 лет'!$I$5:$J$79,2),IF((C2456=10),VLOOKUP(P2456,'10 лет'!$I$5:$J$79,2),IF((C2456=11),VLOOKUP(P2456,'11 лет'!$I$5:$J$79,2),IF((C2456=12),VLOOKUP(P2456,'12 лет'!$K$5:$L$79,2),IF((C2456=13),VLOOKUP(P2456,'13 лет'!$K$5:$L$79,2),IF((C2456=14),VLOOKUP(P2456,'14 лет'!$K$5:$L$79,2),IF((C2456=15),VLOOKUP(P2456,'15 лет'!$K$5:$L$79,2),IF((C2456=16),VLOOKUP(P2456,'16 лет'!$K$5:$L$79,2),IF((C2456=17),VLOOKUP(P2456,'17 лет'!$K$5:$L$79,2),)))))))))))</f>
        <v>50</v>
      </c>
      <c r="R2456" s="28"/>
      <c r="S2456" s="17">
        <f>IF((C2456&lt;=7),VLOOKUP(R2456,'7 лет'!$K$5:$L$79,2),IF((C2456=8),VLOOKUP(R2456,'8 лет'!$K$5:$L$79,2),IF((C2456=9),VLOOKUP(R2456,'9 лет'!$K$5:$L$79,2),IF((C2456=10),VLOOKUP(R2456,'10 лет'!$K$5:$L$79,2),IF((C2456=11),VLOOKUP(R2456,'11 лет'!$K$5:$L$79,2),IF((C2456=12),VLOOKUP(R2456,'12 лет'!$M$5:$N$79,2),IF((C2456=13),VLOOKUP(R2456,'13 лет'!$M$5:$N$79,2),IF((C2456=14),VLOOKUP(R2456,'14 лет'!$M$5:$N$79,2),IF((C2456=15),VLOOKUP(R2456,'15 лет'!$M$5:$N$79,2),IF((C2456=16),VLOOKUP(R2456,'16 лет'!$M$5:$N$79,2),IF((C2456=17),VLOOKUP(R2456,'17 лет'!$M$5:$N$79,2))))))))))))</f>
        <v>0</v>
      </c>
      <c r="T2456" s="34">
        <f t="shared" si="116"/>
        <v>50</v>
      </c>
      <c r="U2456" s="4">
        <f>'Личное первенство юноши'!U362</f>
        <v>7</v>
      </c>
      <c r="V2456" s="120"/>
      <c r="W2456" s="111"/>
      <c r="X2456" t="str">
        <f>P2450</f>
        <v>Субъект РФ 59</v>
      </c>
    </row>
    <row r="2457" spans="1:24" ht="18.75">
      <c r="A2457" s="28">
        <v>3</v>
      </c>
      <c r="B2457" s="79"/>
      <c r="C2457" s="28"/>
      <c r="D2457" s="28"/>
      <c r="E2457" s="17">
        <f>IF((C2457&lt;=7),VLOOKUP(D2457,'7 лет'!$A$5:$B$78,2),IF((C2457=8),VLOOKUP(D2457,'8 лет'!$A$5:$B$78,2),IF((C2457=9),VLOOKUP(D2457,'9 лет'!$A$5:$B$78,2),IF((C2457=10),VLOOKUP(D2457,'10 лет'!$A$5:$B$78,2),IF((C2457=11),VLOOKUP(D2457,'11 лет'!$A$5:$B$78,2),IF((C2457=12),VLOOKUP(D2457,'12 лет'!$A$5:$B$78,2),IF((C2457=13),VLOOKUP(D2457,'13 лет'!$A$5:$B$78,2),IF((C2457=14),VLOOKUP(D2457,'14 лет'!$A$5:$B$78,2),IF((C2457=15),VLOOKUP(D2457,'15 лет'!$A$5:$B$78,2),IF((C2457=16),VLOOKUP(D2457,'16 лет'!$A$5:$B$78,2),IF((C2457=17),VLOOKUP(D2457,'17 лет'!$A$5:$B$78,2))))))))))))</f>
        <v>0</v>
      </c>
      <c r="F2457" s="28"/>
      <c r="G2457" s="17">
        <f>IF((C2457&lt;=7),VLOOKUP(F2457,'7 лет'!$C$5:$D$79,2),IF((C2457=8),VLOOKUP(F2457,'8 лет'!$C$5:$D$79,2),IF((C2457=9),VLOOKUP(F2457,'9 лет'!$C$5:$D$79,2),IF((C2457=10),VLOOKUP(F2457,'10 лет'!$C$5:$D$79,2),IF((C2457=11),VLOOKUP(F2457,'11 лет'!$C$5:$D$79,2),IF((C2457=12),VLOOKUP(F2457,'12 лет'!$C$5:$D$79,2),IF((C2457=13),VLOOKUP(F2457,'13 лет'!$C$5:$D$79,2),IF((C2457=14),VLOOKUP(F2457,'14 лет'!$C$5:$D$79,2),IF((C2457=15),VLOOKUP(F2457,'15 лет'!$C$5:$D$79,2),IF((C2457=16),VLOOKUP(F2457,'16 лет'!$C$5:$D$79,2),IF((C2457=17),VLOOKUP(F2457,'17 лет'!$C$5:$D$79,2))))))))))))</f>
        <v>0</v>
      </c>
      <c r="H2457" s="28"/>
      <c r="I2457" s="17">
        <f>IF((C2457&lt;=7),VLOOKUP(H2457,'7 лет'!$E$5:$F$79,2),IF((C2457=8),VLOOKUP(H2457,'8 лет'!$E$5:$F$79,2),IF((C2457=9),VLOOKUP(H2457,'9 лет'!$E$5:$F$79,2),IF((C2457=10),VLOOKUP(H2457,'10 лет'!$E$5:$F$79,2),IF((C2457=11),VLOOKUP(H2457,'11 лет'!$E$5:$F$79,2),IF((C2457=12),VLOOKUP(H2457,'12 лет'!$E$5:$F$79,2),IF((C2457=13),VLOOKUP(H2457,'13 лет'!$E$5:$F$79,2),IF((C2457=14),VLOOKUP(H2457,'14 лет'!$E$5:$F$79,2),IF((C2457=15),VLOOKUP(H2457,'15 лет'!$E$5:$F$79,2),IF((C2457=16),VLOOKUP(H2457,'16 лет'!$E$5:$F$79,2),IF((C2457=17),VLOOKUP(H2457,'17 лет'!$E$5:$F$79,2))))))))))))</f>
        <v>0</v>
      </c>
      <c r="J2457" s="28"/>
      <c r="K2457" s="17">
        <f>IF((C2457&lt;=7),VLOOKUP(J2457,'7 лет'!$G$5:$H$79,2),IF((C2457=8),VLOOKUP(J2457,'8 лет'!$G$5:$H$79,2),IF((C2457=9),VLOOKUP(J2457,'9 лет'!$G$5:$H$79,2),IF((C2457=10),VLOOKUP(J2457,'10 лет'!$G$5:$H$79,2),IF((C2457=11),VLOOKUP(J2457,'11 лет'!$G$5:$H$79,2),IF((C2457=12),VLOOKUP(J2457,'12 лет'!$G$5:$H$79,2),IF((C2457=13),VLOOKUP(J2457,'13 лет'!$G$5:$H$79,2),IF((C2457=14),VLOOKUP(J2457,'14 лет'!$G$5:$H$79,2),IF(C2457&gt;=15,"0")))))))))</f>
        <v>0</v>
      </c>
      <c r="L2457" s="28"/>
      <c r="M2457" s="17" t="str">
        <f>IF((C2457=12),VLOOKUP(L2457,'12 лет'!$I$5:$J$81,2),IF((C2457=13),VLOOKUP(L2457,'13 лет'!$I$5:$J$81,2),IF((C2457=14),VLOOKUP(L2457,'14 лет'!$I$5:$J$80,2),IF((C2457=15),VLOOKUP(L2457,'15 лет'!$G$5:$H$82,2),IF((C2457=16),VLOOKUP(L2457,'16 лет'!$G$5:$H$81,2),IF((C2457=17),VLOOKUP(L2457,'17 лет'!$G$5:$H$81,2),IF(C2457&lt;12,"0")))))))</f>
        <v>0</v>
      </c>
      <c r="N2457" s="28"/>
      <c r="O2457" s="17" t="str">
        <f>IF((C2457=15),VLOOKUP(N2457,'15 лет'!$I$5:$J$100,2),IF((C2457=16),VLOOKUP(N2457,'16 лет'!$I$5:$J$94,2),IF((C2457=17),VLOOKUP(N2457,'17 лет'!$I$5:$J$97,2),IF(C2457&lt;15,"0"))))</f>
        <v>0</v>
      </c>
      <c r="P2457" s="11"/>
      <c r="Q2457" s="17">
        <f>IF((C2457&lt;=7),VLOOKUP(P2457,'7 лет'!$I$5:$J$79,2),IF((C2457=8),VLOOKUP(P2457,'8 лет'!$I$5:$J$79,2),IF((C2457=9),VLOOKUP(P2457,'9 лет'!$I$5:$J$79,2),IF((C2457=10),VLOOKUP(P2457,'10 лет'!$I$5:$J$79,2),IF((C2457=11),VLOOKUP(P2457,'11 лет'!$I$5:$J$79,2),IF((C2457=12),VLOOKUP(P2457,'12 лет'!$K$5:$L$79,2),IF((C2457=13),VLOOKUP(P2457,'13 лет'!$K$5:$L$79,2),IF((C2457=14),VLOOKUP(P2457,'14 лет'!$K$5:$L$79,2),IF((C2457=15),VLOOKUP(P2457,'15 лет'!$K$5:$L$79,2),IF((C2457=16),VLOOKUP(P2457,'16 лет'!$K$5:$L$79,2),IF((C2457=17),VLOOKUP(P2457,'17 лет'!$K$5:$L$79,2),)))))))))))</f>
        <v>50</v>
      </c>
      <c r="R2457" s="28"/>
      <c r="S2457" s="17">
        <f>IF((C2457&lt;=7),VLOOKUP(R2457,'7 лет'!$K$5:$L$79,2),IF((C2457=8),VLOOKUP(R2457,'8 лет'!$K$5:$L$79,2),IF((C2457=9),VLOOKUP(R2457,'9 лет'!$K$5:$L$79,2),IF((C2457=10),VLOOKUP(R2457,'10 лет'!$K$5:$L$79,2),IF((C2457=11),VLOOKUP(R2457,'11 лет'!$K$5:$L$79,2),IF((C2457=12),VLOOKUP(R2457,'12 лет'!$M$5:$N$79,2),IF((C2457=13),VLOOKUP(R2457,'13 лет'!$M$5:$N$79,2),IF((C2457=14),VLOOKUP(R2457,'14 лет'!$M$5:$N$79,2),IF((C2457=15),VLOOKUP(R2457,'15 лет'!$M$5:$N$79,2),IF((C2457=16),VLOOKUP(R2457,'16 лет'!$M$5:$N$79,2),IF((C2457=17),VLOOKUP(R2457,'17 лет'!$M$5:$N$79,2))))))))))))</f>
        <v>0</v>
      </c>
      <c r="T2457" s="34">
        <f t="shared" si="116"/>
        <v>50</v>
      </c>
      <c r="U2457" s="4">
        <f>'Личное первенство юноши'!U363</f>
        <v>7</v>
      </c>
      <c r="V2457" s="120"/>
      <c r="W2457" s="111"/>
      <c r="X2457" t="str">
        <f>P2450</f>
        <v>Субъект РФ 59</v>
      </c>
    </row>
    <row r="2458" spans="1:24" ht="18.75">
      <c r="A2458" s="28">
        <v>4</v>
      </c>
      <c r="B2458" s="79"/>
      <c r="C2458" s="28"/>
      <c r="D2458" s="28"/>
      <c r="E2458" s="17">
        <f>IF((C2458&lt;=7),VLOOKUP(D2458,'7 лет'!$A$5:$B$78,2),IF((C2458=8),VLOOKUP(D2458,'8 лет'!$A$5:$B$78,2),IF((C2458=9),VLOOKUP(D2458,'9 лет'!$A$5:$B$78,2),IF((C2458=10),VLOOKUP(D2458,'10 лет'!$A$5:$B$78,2),IF((C2458=11),VLOOKUP(D2458,'11 лет'!$A$5:$B$78,2),IF((C2458=12),VLOOKUP(D2458,'12 лет'!$A$5:$B$78,2),IF((C2458=13),VLOOKUP(D2458,'13 лет'!$A$5:$B$78,2),IF((C2458=14),VLOOKUP(D2458,'14 лет'!$A$5:$B$78,2),IF((C2458=15),VLOOKUP(D2458,'15 лет'!$A$5:$B$78,2),IF((C2458=16),VLOOKUP(D2458,'16 лет'!$A$5:$B$78,2),IF((C2458=17),VLOOKUP(D2458,'17 лет'!$A$5:$B$78,2))))))))))))</f>
        <v>0</v>
      </c>
      <c r="F2458" s="28"/>
      <c r="G2458" s="17">
        <f>IF((C2458&lt;=7),VLOOKUP(F2458,'7 лет'!$C$5:$D$79,2),IF((C2458=8),VLOOKUP(F2458,'8 лет'!$C$5:$D$79,2),IF((C2458=9),VLOOKUP(F2458,'9 лет'!$C$5:$D$79,2),IF((C2458=10),VLOOKUP(F2458,'10 лет'!$C$5:$D$79,2),IF((C2458=11),VLOOKUP(F2458,'11 лет'!$C$5:$D$79,2),IF((C2458=12),VLOOKUP(F2458,'12 лет'!$C$5:$D$79,2),IF((C2458=13),VLOOKUP(F2458,'13 лет'!$C$5:$D$79,2),IF((C2458=14),VLOOKUP(F2458,'14 лет'!$C$5:$D$79,2),IF((C2458=15),VLOOKUP(F2458,'15 лет'!$C$5:$D$79,2),IF((C2458=16),VLOOKUP(F2458,'16 лет'!$C$5:$D$79,2),IF((C2458=17),VLOOKUP(F2458,'17 лет'!$C$5:$D$79,2))))))))))))</f>
        <v>0</v>
      </c>
      <c r="H2458" s="28"/>
      <c r="I2458" s="17">
        <f>IF((C2458&lt;=7),VLOOKUP(H2458,'7 лет'!$E$5:$F$79,2),IF((C2458=8),VLOOKUP(H2458,'8 лет'!$E$5:$F$79,2),IF((C2458=9),VLOOKUP(H2458,'9 лет'!$E$5:$F$79,2),IF((C2458=10),VLOOKUP(H2458,'10 лет'!$E$5:$F$79,2),IF((C2458=11),VLOOKUP(H2458,'11 лет'!$E$5:$F$79,2),IF((C2458=12),VLOOKUP(H2458,'12 лет'!$E$5:$F$79,2),IF((C2458=13),VLOOKUP(H2458,'13 лет'!$E$5:$F$79,2),IF((C2458=14),VLOOKUP(H2458,'14 лет'!$E$5:$F$79,2),IF((C2458=15),VLOOKUP(H2458,'15 лет'!$E$5:$F$79,2),IF((C2458=16),VLOOKUP(H2458,'16 лет'!$E$5:$F$79,2),IF((C2458=17),VLOOKUP(H2458,'17 лет'!$E$5:$F$79,2))))))))))))</f>
        <v>0</v>
      </c>
      <c r="J2458" s="28"/>
      <c r="K2458" s="17">
        <f>IF((C2458&lt;=7),VLOOKUP(J2458,'7 лет'!$G$5:$H$79,2),IF((C2458=8),VLOOKUP(J2458,'8 лет'!$G$5:$H$79,2),IF((C2458=9),VLOOKUP(J2458,'9 лет'!$G$5:$H$79,2),IF((C2458=10),VLOOKUP(J2458,'10 лет'!$G$5:$H$79,2),IF((C2458=11),VLOOKUP(J2458,'11 лет'!$G$5:$H$79,2),IF((C2458=12),VLOOKUP(J2458,'12 лет'!$G$5:$H$79,2),IF((C2458=13),VLOOKUP(J2458,'13 лет'!$G$5:$H$79,2),IF((C2458=14),VLOOKUP(J2458,'14 лет'!$G$5:$H$79,2),IF(C2458&gt;=15,"0")))))))))</f>
        <v>0</v>
      </c>
      <c r="L2458" s="28"/>
      <c r="M2458" s="17" t="str">
        <f>IF((C2458=12),VLOOKUP(L2458,'12 лет'!$I$5:$J$81,2),IF((C2458=13),VLOOKUP(L2458,'13 лет'!$I$5:$J$81,2),IF((C2458=14),VLOOKUP(L2458,'14 лет'!$I$5:$J$80,2),IF((C2458=15),VLOOKUP(L2458,'15 лет'!$G$5:$H$82,2),IF((C2458=16),VLOOKUP(L2458,'16 лет'!$G$5:$H$81,2),IF((C2458=17),VLOOKUP(L2458,'17 лет'!$G$5:$H$81,2),IF(C2458&lt;12,"0")))))))</f>
        <v>0</v>
      </c>
      <c r="N2458" s="28"/>
      <c r="O2458" s="17" t="str">
        <f>IF((C2458=15),VLOOKUP(N2458,'15 лет'!$I$5:$J$100,2),IF((C2458=16),VLOOKUP(N2458,'16 лет'!$I$5:$J$94,2),IF((C2458=17),VLOOKUP(N2458,'17 лет'!$I$5:$J$97,2),IF(C2458&lt;15,"0"))))</f>
        <v>0</v>
      </c>
      <c r="P2458" s="11"/>
      <c r="Q2458" s="17">
        <f>IF((C2458&lt;=7),VLOOKUP(P2458,'7 лет'!$I$5:$J$79,2),IF((C2458=8),VLOOKUP(P2458,'8 лет'!$I$5:$J$79,2),IF((C2458=9),VLOOKUP(P2458,'9 лет'!$I$5:$J$79,2),IF((C2458=10),VLOOKUP(P2458,'10 лет'!$I$5:$J$79,2),IF((C2458=11),VLOOKUP(P2458,'11 лет'!$I$5:$J$79,2),IF((C2458=12),VLOOKUP(P2458,'12 лет'!$K$5:$L$79,2),IF((C2458=13),VLOOKUP(P2458,'13 лет'!$K$5:$L$79,2),IF((C2458=14),VLOOKUP(P2458,'14 лет'!$K$5:$L$79,2),IF((C2458=15),VLOOKUP(P2458,'15 лет'!$K$5:$L$79,2),IF((C2458=16),VLOOKUP(P2458,'16 лет'!$K$5:$L$79,2),IF((C2458=17),VLOOKUP(P2458,'17 лет'!$K$5:$L$79,2),)))))))))))</f>
        <v>50</v>
      </c>
      <c r="R2458" s="28"/>
      <c r="S2458" s="17">
        <f>IF((C2458&lt;=7),VLOOKUP(R2458,'7 лет'!$K$5:$L$79,2),IF((C2458=8),VLOOKUP(R2458,'8 лет'!$K$5:$L$79,2),IF((C2458=9),VLOOKUP(R2458,'9 лет'!$K$5:$L$79,2),IF((C2458=10),VLOOKUP(R2458,'10 лет'!$K$5:$L$79,2),IF((C2458=11),VLOOKUP(R2458,'11 лет'!$K$5:$L$79,2),IF((C2458=12),VLOOKUP(R2458,'12 лет'!$M$5:$N$79,2),IF((C2458=13),VLOOKUP(R2458,'13 лет'!$M$5:$N$79,2),IF((C2458=14),VLOOKUP(R2458,'14 лет'!$M$5:$N$79,2),IF((C2458=15),VLOOKUP(R2458,'15 лет'!$M$5:$N$79,2),IF((C2458=16),VLOOKUP(R2458,'16 лет'!$M$5:$N$79,2),IF((C2458=17),VLOOKUP(R2458,'17 лет'!$M$5:$N$79,2))))))))))))</f>
        <v>0</v>
      </c>
      <c r="T2458" s="34">
        <f t="shared" si="116"/>
        <v>50</v>
      </c>
      <c r="U2458" s="4">
        <f>'Личное первенство юноши'!U364</f>
        <v>7</v>
      </c>
      <c r="V2458" s="120"/>
      <c r="W2458" s="111"/>
      <c r="X2458" t="str">
        <f>P2450</f>
        <v>Субъект РФ 59</v>
      </c>
    </row>
    <row r="2459" spans="1:24" ht="18.75">
      <c r="A2459" s="28">
        <v>5</v>
      </c>
      <c r="B2459" s="79"/>
      <c r="C2459" s="30"/>
      <c r="D2459" s="28"/>
      <c r="E2459" s="17">
        <f>IF((C2459&lt;=7),VLOOKUP(D2459,'7 лет'!$A$5:$B$78,2),IF((C2459=8),VLOOKUP(D2459,'8 лет'!$A$5:$B$78,2),IF((C2459=9),VLOOKUP(D2459,'9 лет'!$A$5:$B$78,2),IF((C2459=10),VLOOKUP(D2459,'10 лет'!$A$5:$B$78,2),IF((C2459=11),VLOOKUP(D2459,'11 лет'!$A$5:$B$78,2),IF((C2459=12),VLOOKUP(D2459,'12 лет'!$A$5:$B$78,2),IF((C2459=13),VLOOKUP(D2459,'13 лет'!$A$5:$B$78,2),IF((C2459=14),VLOOKUP(D2459,'14 лет'!$A$5:$B$78,2),IF((C2459=15),VLOOKUP(D2459,'15 лет'!$A$5:$B$78,2),IF((C2459=16),VLOOKUP(D2459,'16 лет'!$A$5:$B$78,2),IF((C2459=17),VLOOKUP(D2459,'17 лет'!$A$5:$B$78,2))))))))))))</f>
        <v>0</v>
      </c>
      <c r="F2459" s="28"/>
      <c r="G2459" s="17">
        <f>IF((C2459&lt;=7),VLOOKUP(F2459,'7 лет'!$C$5:$D$79,2),IF((C2459=8),VLOOKUP(F2459,'8 лет'!$C$5:$D$79,2),IF((C2459=9),VLOOKUP(F2459,'9 лет'!$C$5:$D$79,2),IF((C2459=10),VLOOKUP(F2459,'10 лет'!$C$5:$D$79,2),IF((C2459=11),VLOOKUP(F2459,'11 лет'!$C$5:$D$79,2),IF((C2459=12),VLOOKUP(F2459,'12 лет'!$C$5:$D$79,2),IF((C2459=13),VLOOKUP(F2459,'13 лет'!$C$5:$D$79,2),IF((C2459=14),VLOOKUP(F2459,'14 лет'!$C$5:$D$79,2),IF((C2459=15),VLOOKUP(F2459,'15 лет'!$C$5:$D$79,2),IF((C2459=16),VLOOKUP(F2459,'16 лет'!$C$5:$D$79,2),IF((C2459=17),VLOOKUP(F2459,'17 лет'!$C$5:$D$79,2))))))))))))</f>
        <v>0</v>
      </c>
      <c r="H2459" s="28"/>
      <c r="I2459" s="17">
        <f>IF((C2459&lt;=7),VLOOKUP(H2459,'7 лет'!$E$5:$F$79,2),IF((C2459=8),VLOOKUP(H2459,'8 лет'!$E$5:$F$79,2),IF((C2459=9),VLOOKUP(H2459,'9 лет'!$E$5:$F$79,2),IF((C2459=10),VLOOKUP(H2459,'10 лет'!$E$5:$F$79,2),IF((C2459=11),VLOOKUP(H2459,'11 лет'!$E$5:$F$79,2),IF((C2459=12),VLOOKUP(H2459,'12 лет'!$E$5:$F$79,2),IF((C2459=13),VLOOKUP(H2459,'13 лет'!$E$5:$F$79,2),IF((C2459=14),VLOOKUP(H2459,'14 лет'!$E$5:$F$79,2),IF((C2459=15),VLOOKUP(H2459,'15 лет'!$E$5:$F$79,2),IF((C2459=16),VLOOKUP(H2459,'16 лет'!$E$5:$F$79,2),IF((C2459=17),VLOOKUP(H2459,'17 лет'!$E$5:$F$79,2))))))))))))</f>
        <v>0</v>
      </c>
      <c r="J2459" s="28"/>
      <c r="K2459" s="17">
        <f>IF((C2459&lt;=7),VLOOKUP(J2459,'7 лет'!$G$5:$H$79,2),IF((C2459=8),VLOOKUP(J2459,'8 лет'!$G$5:$H$79,2),IF((C2459=9),VLOOKUP(J2459,'9 лет'!$G$5:$H$79,2),IF((C2459=10),VLOOKUP(J2459,'10 лет'!$G$5:$H$79,2),IF((C2459=11),VLOOKUP(J2459,'11 лет'!$G$5:$H$79,2),IF((C2459=12),VLOOKUP(J2459,'12 лет'!$G$5:$H$79,2),IF((C2459=13),VLOOKUP(J2459,'13 лет'!$G$5:$H$79,2),IF((C2459=14),VLOOKUP(J2459,'14 лет'!$G$5:$H$79,2),IF(C2459&gt;=15,"0")))))))))</f>
        <v>0</v>
      </c>
      <c r="L2459" s="28"/>
      <c r="M2459" s="17" t="str">
        <f>IF((C2459=12),VLOOKUP(L2459,'12 лет'!$I$5:$J$81,2),IF((C2459=13),VLOOKUP(L2459,'13 лет'!$I$5:$J$81,2),IF((C2459=14),VLOOKUP(L2459,'14 лет'!$I$5:$J$80,2),IF((C2459=15),VLOOKUP(L2459,'15 лет'!$G$5:$H$82,2),IF((C2459=16),VLOOKUP(L2459,'16 лет'!$G$5:$H$81,2),IF((C2459=17),VLOOKUP(L2459,'17 лет'!$G$5:$H$81,2),IF(C2459&lt;12,"0")))))))</f>
        <v>0</v>
      </c>
      <c r="N2459" s="28"/>
      <c r="O2459" s="17" t="str">
        <f>IF((C2459=15),VLOOKUP(N2459,'15 лет'!$I$5:$J$100,2),IF((C2459=16),VLOOKUP(N2459,'16 лет'!$I$5:$J$94,2),IF((C2459=17),VLOOKUP(N2459,'17 лет'!$I$5:$J$97,2),IF(C2459&lt;15,"0"))))</f>
        <v>0</v>
      </c>
      <c r="P2459" s="11"/>
      <c r="Q2459" s="17">
        <f>IF((C2459&lt;=7),VLOOKUP(P2459,'7 лет'!$I$5:$J$79,2),IF((C2459=8),VLOOKUP(P2459,'8 лет'!$I$5:$J$79,2),IF((C2459=9),VLOOKUP(P2459,'9 лет'!$I$5:$J$79,2),IF((C2459=10),VLOOKUP(P2459,'10 лет'!$I$5:$J$79,2),IF((C2459=11),VLOOKUP(P2459,'11 лет'!$I$5:$J$79,2),IF((C2459=12),VLOOKUP(P2459,'12 лет'!$K$5:$L$79,2),IF((C2459=13),VLOOKUP(P2459,'13 лет'!$K$5:$L$79,2),IF((C2459=14),VLOOKUP(P2459,'14 лет'!$K$5:$L$79,2),IF((C2459=15),VLOOKUP(P2459,'15 лет'!$K$5:$L$79,2),IF((C2459=16),VLOOKUP(P2459,'16 лет'!$K$5:$L$79,2),IF((C2459=17),VLOOKUP(P2459,'17 лет'!$K$5:$L$79,2),)))))))))))</f>
        <v>50</v>
      </c>
      <c r="R2459" s="28"/>
      <c r="S2459" s="17">
        <f>IF((C2459&lt;=7),VLOOKUP(R2459,'7 лет'!$K$5:$L$79,2),IF((C2459=8),VLOOKUP(R2459,'8 лет'!$K$5:$L$79,2),IF((C2459=9),VLOOKUP(R2459,'9 лет'!$K$5:$L$79,2),IF((C2459=10),VLOOKUP(R2459,'10 лет'!$K$5:$L$79,2),IF((C2459=11),VLOOKUP(R2459,'11 лет'!$K$5:$L$79,2),IF((C2459=12),VLOOKUP(R2459,'12 лет'!$M$5:$N$79,2),IF((C2459=13),VLOOKUP(R2459,'13 лет'!$M$5:$N$79,2),IF((C2459=14),VLOOKUP(R2459,'14 лет'!$M$5:$N$79,2),IF((C2459=15),VLOOKUP(R2459,'15 лет'!$M$5:$N$79,2),IF((C2459=16),VLOOKUP(R2459,'16 лет'!$M$5:$N$79,2),IF((C2459=17),VLOOKUP(R2459,'17 лет'!$M$5:$N$79,2))))))))))))</f>
        <v>0</v>
      </c>
      <c r="T2459" s="34">
        <f t="shared" si="116"/>
        <v>50</v>
      </c>
      <c r="U2459" s="4">
        <f>'Личное первенство юноши'!U365</f>
        <v>7</v>
      </c>
      <c r="V2459" s="120"/>
      <c r="W2459" s="111"/>
      <c r="X2459" t="str">
        <f>P2450</f>
        <v>Субъект РФ 59</v>
      </c>
    </row>
    <row r="2460" spans="1:24" ht="18.75">
      <c r="A2460" s="28">
        <v>6</v>
      </c>
      <c r="B2460" s="79"/>
      <c r="C2460" s="30"/>
      <c r="D2460" s="28"/>
      <c r="E2460" s="17">
        <f>IF((C2460&lt;=7),VLOOKUP(D2460,'7 лет'!$A$5:$B$78,2),IF((C2460=8),VLOOKUP(D2460,'8 лет'!$A$5:$B$78,2),IF((C2460=9),VLOOKUP(D2460,'9 лет'!$A$5:$B$78,2),IF((C2460=10),VLOOKUP(D2460,'10 лет'!$A$5:$B$78,2),IF((C2460=11),VLOOKUP(D2460,'11 лет'!$A$5:$B$78,2),IF((C2460=12),VLOOKUP(D2460,'12 лет'!$A$5:$B$78,2),IF((C2460=13),VLOOKUP(D2460,'13 лет'!$A$5:$B$78,2),IF((C2460=14),VLOOKUP(D2460,'14 лет'!$A$5:$B$78,2),IF((C2460=15),VLOOKUP(D2460,'15 лет'!$A$5:$B$78,2),IF((C2460=16),VLOOKUP(D2460,'16 лет'!$A$5:$B$78,2),IF((C2460=17),VLOOKUP(D2460,'17 лет'!$A$5:$B$78,2))))))))))))</f>
        <v>0</v>
      </c>
      <c r="F2460" s="28"/>
      <c r="G2460" s="17">
        <f>IF((C2460&lt;=7),VLOOKUP(F2460,'7 лет'!$C$5:$D$79,2),IF((C2460=8),VLOOKUP(F2460,'8 лет'!$C$5:$D$79,2),IF((C2460=9),VLOOKUP(F2460,'9 лет'!$C$5:$D$79,2),IF((C2460=10),VLOOKUP(F2460,'10 лет'!$C$5:$D$79,2),IF((C2460=11),VLOOKUP(F2460,'11 лет'!$C$5:$D$79,2),IF((C2460=12),VLOOKUP(F2460,'12 лет'!$C$5:$D$79,2),IF((C2460=13),VLOOKUP(F2460,'13 лет'!$C$5:$D$79,2),IF((C2460=14),VLOOKUP(F2460,'14 лет'!$C$5:$D$79,2),IF((C2460=15),VLOOKUP(F2460,'15 лет'!$C$5:$D$79,2),IF((C2460=16),VLOOKUP(F2460,'16 лет'!$C$5:$D$79,2),IF((C2460=17),VLOOKUP(F2460,'17 лет'!$C$5:$D$79,2))))))))))))</f>
        <v>0</v>
      </c>
      <c r="H2460" s="28"/>
      <c r="I2460" s="17">
        <f>IF((C2460&lt;=7),VLOOKUP(H2460,'7 лет'!$E$5:$F$79,2),IF((C2460=8),VLOOKUP(H2460,'8 лет'!$E$5:$F$79,2),IF((C2460=9),VLOOKUP(H2460,'9 лет'!$E$5:$F$79,2),IF((C2460=10),VLOOKUP(H2460,'10 лет'!$E$5:$F$79,2),IF((C2460=11),VLOOKUP(H2460,'11 лет'!$E$5:$F$79,2),IF((C2460=12),VLOOKUP(H2460,'12 лет'!$E$5:$F$79,2),IF((C2460=13),VLOOKUP(H2460,'13 лет'!$E$5:$F$79,2),IF((C2460=14),VLOOKUP(H2460,'14 лет'!$E$5:$F$79,2),IF((C2460=15),VLOOKUP(H2460,'15 лет'!$E$5:$F$79,2),IF((C2460=16),VLOOKUP(H2460,'16 лет'!$E$5:$F$79,2),IF((C2460=17),VLOOKUP(H2460,'17 лет'!$E$5:$F$79,2))))))))))))</f>
        <v>0</v>
      </c>
      <c r="J2460" s="28"/>
      <c r="K2460" s="17">
        <f>IF((C2460&lt;=7),VLOOKUP(J2460,'7 лет'!$G$5:$H$79,2),IF((C2460=8),VLOOKUP(J2460,'8 лет'!$G$5:$H$79,2),IF((C2460=9),VLOOKUP(J2460,'9 лет'!$G$5:$H$79,2),IF((C2460=10),VLOOKUP(J2460,'10 лет'!$G$5:$H$79,2),IF((C2460=11),VLOOKUP(J2460,'11 лет'!$G$5:$H$79,2),IF((C2460=12),VLOOKUP(J2460,'12 лет'!$G$5:$H$79,2),IF((C2460=13),VLOOKUP(J2460,'13 лет'!$G$5:$H$79,2),IF((C2460=14),VLOOKUP(J2460,'14 лет'!$G$5:$H$79,2),IF(C2460&gt;=15,"0")))))))))</f>
        <v>0</v>
      </c>
      <c r="L2460" s="28"/>
      <c r="M2460" s="17" t="str">
        <f>IF((C2460=12),VLOOKUP(L2460,'12 лет'!$I$5:$J$81,2),IF((C2460=13),VLOOKUP(L2460,'13 лет'!$I$5:$J$81,2),IF((C2460=14),VLOOKUP(L2460,'14 лет'!$I$5:$J$80,2),IF((C2460=15),VLOOKUP(L2460,'15 лет'!$G$5:$H$82,2),IF((C2460=16),VLOOKUP(L2460,'16 лет'!$G$5:$H$81,2),IF((C2460=17),VLOOKUP(L2460,'17 лет'!$G$5:$H$81,2),IF(C2460&lt;12,"0")))))))</f>
        <v>0</v>
      </c>
      <c r="N2460" s="28"/>
      <c r="O2460" s="17" t="str">
        <f>IF((C2460=15),VLOOKUP(N2460,'15 лет'!$I$5:$J$100,2),IF((C2460=16),VLOOKUP(N2460,'16 лет'!$I$5:$J$94,2),IF((C2460=17),VLOOKUP(N2460,'17 лет'!$I$5:$J$97,2),IF(C2460&lt;15,"0"))))</f>
        <v>0</v>
      </c>
      <c r="P2460" s="11"/>
      <c r="Q2460" s="17">
        <f>IF((C2460&lt;=7),VLOOKUP(P2460,'7 лет'!$I$5:$J$79,2),IF((C2460=8),VLOOKUP(P2460,'8 лет'!$I$5:$J$79,2),IF((C2460=9),VLOOKUP(P2460,'9 лет'!$I$5:$J$79,2),IF((C2460=10),VLOOKUP(P2460,'10 лет'!$I$5:$J$79,2),IF((C2460=11),VLOOKUP(P2460,'11 лет'!$I$5:$J$79,2),IF((C2460=12),VLOOKUP(P2460,'12 лет'!$K$5:$L$79,2),IF((C2460=13),VLOOKUP(P2460,'13 лет'!$K$5:$L$79,2),IF((C2460=14),VLOOKUP(P2460,'14 лет'!$K$5:$L$79,2),IF((C2460=15),VLOOKUP(P2460,'15 лет'!$K$5:$L$79,2),IF((C2460=16),VLOOKUP(P2460,'16 лет'!$K$5:$L$79,2),IF((C2460=17),VLOOKUP(P2460,'17 лет'!$K$5:$L$79,2),)))))))))))</f>
        <v>50</v>
      </c>
      <c r="R2460" s="28"/>
      <c r="S2460" s="17">
        <f>IF((C2460&lt;=7),VLOOKUP(R2460,'7 лет'!$K$5:$L$79,2),IF((C2460=8),VLOOKUP(R2460,'8 лет'!$K$5:$L$79,2),IF((C2460=9),VLOOKUP(R2460,'9 лет'!$K$5:$L$79,2),IF((C2460=10),VLOOKUP(R2460,'10 лет'!$K$5:$L$79,2),IF((C2460=11),VLOOKUP(R2460,'11 лет'!$K$5:$L$79,2),IF((C2460=12),VLOOKUP(R2460,'12 лет'!$M$5:$N$79,2),IF((C2460=13),VLOOKUP(R2460,'13 лет'!$M$5:$N$79,2),IF((C2460=14),VLOOKUP(R2460,'14 лет'!$M$5:$N$79,2),IF((C2460=15),VLOOKUP(R2460,'15 лет'!$M$5:$N$79,2),IF((C2460=16),VLOOKUP(R2460,'16 лет'!$M$5:$N$79,2),IF((C2460=17),VLOOKUP(R2460,'17 лет'!$M$5:$N$79,2))))))))))))</f>
        <v>0</v>
      </c>
      <c r="T2460" s="34">
        <f t="shared" si="116"/>
        <v>50</v>
      </c>
      <c r="U2460" s="4">
        <f>'Личное первенство юноши'!U366</f>
        <v>7</v>
      </c>
      <c r="V2460" s="120"/>
      <c r="W2460" s="111"/>
      <c r="X2460" t="str">
        <f>P2450</f>
        <v>Субъект РФ 59</v>
      </c>
    </row>
    <row r="2461" spans="1:24" ht="18.75">
      <c r="A2461" s="122"/>
      <c r="B2461" s="123"/>
      <c r="C2461" s="123"/>
      <c r="D2461" s="123"/>
      <c r="E2461" s="123"/>
      <c r="F2461" s="123"/>
      <c r="G2461" s="123"/>
      <c r="H2461" s="123"/>
      <c r="I2461" s="123"/>
      <c r="J2461" s="123"/>
      <c r="K2461" s="123"/>
      <c r="L2461" s="123"/>
      <c r="M2461" s="123"/>
      <c r="N2461" s="123"/>
      <c r="O2461" s="123"/>
      <c r="P2461" s="128" t="s">
        <v>292</v>
      </c>
      <c r="Q2461" s="128"/>
      <c r="R2461" s="128"/>
      <c r="S2461" s="129"/>
      <c r="T2461" s="124">
        <f ca="1">SUMPRODUCT(LARGE($T$2455:$T$2460,ROW(INDIRECT("T1:T"&amp;Z17))))</f>
        <v>250</v>
      </c>
      <c r="U2461" s="125"/>
      <c r="V2461" s="120"/>
      <c r="W2461" s="111"/>
    </row>
    <row r="2462" spans="1:24" ht="24.75" customHeight="1">
      <c r="A2462" s="135" t="s">
        <v>180</v>
      </c>
      <c r="B2462" s="136"/>
      <c r="C2462" s="136"/>
      <c r="D2462" s="136"/>
      <c r="E2462" s="136"/>
      <c r="F2462" s="136"/>
      <c r="G2462" s="136"/>
      <c r="H2462" s="136"/>
      <c r="I2462" s="136"/>
      <c r="J2462" s="136"/>
      <c r="K2462" s="136"/>
      <c r="L2462" s="136"/>
      <c r="M2462" s="136"/>
      <c r="N2462" s="136"/>
      <c r="O2462" s="136"/>
      <c r="P2462" s="136"/>
      <c r="Q2462" s="136"/>
      <c r="R2462" s="136"/>
      <c r="S2462" s="136"/>
      <c r="T2462" s="136"/>
      <c r="U2462" s="137"/>
      <c r="V2462" s="120"/>
      <c r="W2462" s="111"/>
    </row>
    <row r="2463" spans="1:24" ht="18.75">
      <c r="A2463" s="28">
        <v>1</v>
      </c>
      <c r="B2463" s="80"/>
      <c r="C2463" s="28"/>
      <c r="D2463" s="28"/>
      <c r="E2463" s="17">
        <f>IF((C2463&lt;=7),VLOOKUP(D2463,'7 лет'!$M$5:$N$78,2),IF((C2463=8),VLOOKUP(D2463,'8 лет'!$M$5:$N$78,2),IF((C2463=9),VLOOKUP(D2463,'9 лет'!$M$5:$N$78,2),IF((C2463=10),VLOOKUP(D2463,'10 лет'!$M$5:$N$78,2),IF((C2463=11),VLOOKUP(D2463,'11 лет'!$M$5:$N$78,2),IF((C2463=12),VLOOKUP(D2463,'12 лет'!$O$5:$P$78,2),IF((C2463=13),VLOOKUP(D2463,'13 лет'!$O$5:$P$78,2),IF((C2463=14),VLOOKUP(D2463,'14 лет'!$O$5:$P$78,2),IF((C2463=15),VLOOKUP(D2463,'15 лет'!$O$5:$P$78,2),IF((C2463=16),VLOOKUP(D2463,'16 лет'!$O$5:$P$78,2),IF((C2463=17),VLOOKUP(D2463,'17 лет'!$O$5:$P$78,2))))))))))))</f>
        <v>0</v>
      </c>
      <c r="F2463" s="28"/>
      <c r="G2463" s="17">
        <f>IF((C2463&lt;=7),VLOOKUP(F2463,'7 лет'!$O$5:$P$79,2),IF((C2463=8),VLOOKUP(F2463,'8 лет'!$O$5:$P$79,2),IF((C2463=9),VLOOKUP(F2463,'9 лет'!$O$5:$P$79,2),IF((C2463=10),VLOOKUP(F2463,'10 лет'!$O$5:$P$79,2),IF((C2463=11),VLOOKUP(F2463,'11 лет'!$O$5:$P$79,2),IF((C2463=12),VLOOKUP(F2463,'12 лет'!$Q$5:$R$79,2),IF((C2463=13),VLOOKUP(F2463,'13 лет'!$Q$5:$R$79,2),IF((C2463=14),VLOOKUP(F2463,'14 лет'!$Q$5:$R$79,2),IF((C2463=15),VLOOKUP(F2463,'15 лет'!$Q$5:$R$79,2),IF((C2463=16),VLOOKUP(F2463,'16 лет'!$Q$5:$R$79,2),IF((C2463=17),VLOOKUP(F2463,'17 лет'!$Q$5:$R$79,2))))))))))))</f>
        <v>0</v>
      </c>
      <c r="H2463" s="28"/>
      <c r="I2463" s="17">
        <f>IF((C2463&lt;=7),VLOOKUP(H2463,'7 лет'!$Q$5:$R$79,2),IF((C2463=8),VLOOKUP(H2463,'8 лет'!$Q$5:$R$79,2),IF((C2463=9),VLOOKUP(H2463,'9 лет'!$Q$5:$R$79,2),IF((C2463=10),VLOOKUP(H2463,'10 лет'!$Q$5:$R$79,2),IF((C2463=11),VLOOKUP(H2463,'11 лет'!$Q$5:$R$79,2),IF((C2463=12),VLOOKUP(H2463,'12 лет'!$S$5:$T$79,2),IF((C2463=13),VLOOKUP(H2463,'13 лет'!$S$5:$T$79,2),IF((C2463=14),VLOOKUP(H2463,'14 лет'!$S$5:$T$79,2),IF((C2463=15),VLOOKUP(H2463,'15 лет'!$S$5:$T$79,2),IF((C2463=16),VLOOKUP(H2463,'16 лет'!$S$5:$T$79,2),IF((C2463=17),VLOOKUP(H2463,'17 лет'!$S$5:$T$79,2))))))))))))</f>
        <v>0</v>
      </c>
      <c r="J2463" s="28"/>
      <c r="K2463" s="17">
        <f>IF((C2463&lt;=7),VLOOKUP(J2463,'7 лет'!$S$5:$T$79,2),IF((C2463=8),VLOOKUP(J2463,'8 лет'!$S$5:$T$79,2),IF((C2463=9),VLOOKUP(J2463,'9 лет'!$S$5:$T$79,2),IF((C2463=10),VLOOKUP(J2463,'10 лет'!$S$5:$T$79,2),IF((C2463=11),VLOOKUP(J2463,'11 лет'!$S$5:$T$79,2),IF((C2463=12),VLOOKUP(J2463,'12 лет'!$U$5:$V$79,2),IF((C2463=13),VLOOKUP(J2463,'13 лет'!$U$5:$V$79,2),IF((C2463=14),VLOOKUP(J2463,'14 лет'!$U$5:$V$79,2),IF(C2463&gt;=15,"0")))))))))</f>
        <v>0</v>
      </c>
      <c r="L2463" s="28"/>
      <c r="M2463" s="17" t="str">
        <f>IF((C2463=12),VLOOKUP(L2463,'12 лет'!$W$5:$X$85,2),IF((C2463=13),VLOOKUP(L2463,'13 лет'!$W$5:$X$84,2),IF((C2463=14),VLOOKUP(L2463,'14 лет'!$W$5:$X$82,2),IF((C2463=15),VLOOKUP(L2463,'15 лет'!$U$5:$V$82,2),IF((C2463=16),VLOOKUP(L2463,'16 лет'!$U$5:$V$78,2),IF((C2463=17),VLOOKUP(L2463,'17 лет'!$U$5:$V$78,2),IF(C2463&lt;12,"0")))))))</f>
        <v>0</v>
      </c>
      <c r="N2463" s="28"/>
      <c r="O2463" s="17" t="str">
        <f>IF((C2463=15),VLOOKUP(N2463,'15 лет'!$W$5:$X$115,2),IF((C2463=16),VLOOKUP(N2463,'16 лет'!$W$5:$X$113,2),IF((C2463=17),VLOOKUP(N2463,'17 лет'!$W$5:$X$113,2),IF(C2463&lt;15,"0"))))</f>
        <v>0</v>
      </c>
      <c r="P2463" s="11"/>
      <c r="Q2463" s="17">
        <f>IF((C2463&lt;=7),VLOOKUP(P2463,'7 лет'!$U$5:$V$79,2),IF((C2463=8),VLOOKUP(P2463,'8 лет'!$U$5:$V$79,2),IF((C2463=9),VLOOKUP(P2463,'9 лет'!$U$5:$V$79,2),IF((C2463=10),VLOOKUP(P2463,'10 лет'!$U$5:$V$79,2),IF((C2463=11),VLOOKUP(P2463,'11 лет'!$U$5:$V$79,2),IF((C2463=12),VLOOKUP(P2463,'12 лет'!$Y$5:$Z$79,2),IF((C2463=13),VLOOKUP(P2463,'13 лет'!$Y$5:$Z$79,2),IF((C2463=14),VLOOKUP(P2463,'14 лет'!$Y$5:$Z$79,2),IF((C2463=15),VLOOKUP(P2463,'15 лет'!$Y$5:$Z$79,2),IF((C2463=16),VLOOKUP(P2463,'16 лет'!$Y$5:$Z$79,2),IF((C2463=17),VLOOKUP(P2463,'17 лет'!$Y$5:$Z$79,2))))))))))))</f>
        <v>35</v>
      </c>
      <c r="R2463" s="28"/>
      <c r="S2463" s="17">
        <f>IF((C2463&lt;=7),VLOOKUP(R2463,'7 лет'!$W$5:$X$79,2),IF((C2463=8),VLOOKUP(R2463,'8 лет'!$W$5:$X$79,2),IF((C2463=9),VLOOKUP(R2463,'9 лет'!$W$5:$X$79,2),IF((C2463=10),VLOOKUP(R2463,'10 лет'!$W$5:$X$79,2),IF((C2463=11),VLOOKUP(R2463,'11 лет'!$W$5:$X$79,2),IF((C2463=12),VLOOKUP(R2463,'12 лет'!$AA$5:$AB$79,2),IF((C2463=13),VLOOKUP(R2463,'13 лет'!$AA$5:$AB$79,2),IF((C2463=14),VLOOKUP(R2463,'14 лет'!$AA$5:$AB$79,2),IF((C2463=15),VLOOKUP(R2463,'15 лет'!$AA$5:$AB$79,2),IF((C2463=16),VLOOKUP(R2463,'16 лет'!$AA$5:$AB$79,2),IF((C2463=17),VLOOKUP(R2463,'17 лет'!$AA$5:$AB$79,2))))))))))))</f>
        <v>0</v>
      </c>
      <c r="T2463" s="35">
        <f t="shared" ref="T2463:T2468" si="117">SUM(E2463+G2463+I2463+K2463+M2463+O2463+Q2463+S2463)</f>
        <v>35</v>
      </c>
      <c r="U2463" s="4">
        <f>'Личное первенство девушки'!U361</f>
        <v>7</v>
      </c>
      <c r="V2463" s="120"/>
      <c r="W2463" s="111"/>
      <c r="X2463" t="str">
        <f>P2450</f>
        <v>Субъект РФ 59</v>
      </c>
    </row>
    <row r="2464" spans="1:24" ht="18.75">
      <c r="A2464" s="28">
        <v>2</v>
      </c>
      <c r="B2464" s="80"/>
      <c r="C2464" s="28"/>
      <c r="D2464" s="28"/>
      <c r="E2464" s="17">
        <f>IF((C2464&lt;=7),VLOOKUP(D2464,'7 лет'!$M$5:$N$78,2),IF((C2464=8),VLOOKUP(D2464,'8 лет'!$M$5:$N$78,2),IF((C2464=9),VLOOKUP(D2464,'9 лет'!$M$5:$N$78,2),IF((C2464=10),VLOOKUP(D2464,'10 лет'!$M$5:$N$78,2),IF((C2464=11),VLOOKUP(D2464,'11 лет'!$M$5:$N$78,2),IF((C2464=12),VLOOKUP(D2464,'12 лет'!$O$5:$P$78,2),IF((C2464=13),VLOOKUP(D2464,'13 лет'!$O$5:$P$78,2),IF((C2464=14),VLOOKUP(D2464,'14 лет'!$O$5:$P$78,2),IF((C2464=15),VLOOKUP(D2464,'15 лет'!$O$5:$P$78,2),IF((C2464=16),VLOOKUP(D2464,'16 лет'!$O$5:$P$78,2),IF((C2464=17),VLOOKUP(D2464,'17 лет'!$O$5:$P$78,2))))))))))))</f>
        <v>0</v>
      </c>
      <c r="F2464" s="28"/>
      <c r="G2464" s="17">
        <f>IF((C2464&lt;=7),VLOOKUP(F2464,'7 лет'!$O$5:$P$79,2),IF((C2464=8),VLOOKUP(F2464,'8 лет'!$O$5:$P$79,2),IF((C2464=9),VLOOKUP(F2464,'9 лет'!$O$5:$P$79,2),IF((C2464=10),VLOOKUP(F2464,'10 лет'!$O$5:$P$79,2),IF((C2464=11),VLOOKUP(F2464,'11 лет'!$O$5:$P$79,2),IF((C2464=12),VLOOKUP(F2464,'12 лет'!$Q$5:$R$79,2),IF((C2464=13),VLOOKUP(F2464,'13 лет'!$Q$5:$R$79,2),IF((C2464=14),VLOOKUP(F2464,'14 лет'!$Q$5:$R$79,2),IF((C2464=15),VLOOKUP(F2464,'15 лет'!$Q$5:$R$79,2),IF((C2464=16),VLOOKUP(F2464,'16 лет'!$Q$5:$R$79,2),IF((C2464=17),VLOOKUP(F2464,'17 лет'!$Q$5:$R$79,2))))))))))))</f>
        <v>0</v>
      </c>
      <c r="H2464" s="28"/>
      <c r="I2464" s="17">
        <f>IF((C2464&lt;=7),VLOOKUP(H2464,'7 лет'!$Q$5:$R$79,2),IF((C2464=8),VLOOKUP(H2464,'8 лет'!$Q$5:$R$79,2),IF((C2464=9),VLOOKUP(H2464,'9 лет'!$Q$5:$R$79,2),IF((C2464=10),VLOOKUP(H2464,'10 лет'!$Q$5:$R$79,2),IF((C2464=11),VLOOKUP(H2464,'11 лет'!$Q$5:$R$79,2),IF((C2464=12),VLOOKUP(H2464,'12 лет'!$S$5:$T$79,2),IF((C2464=13),VLOOKUP(H2464,'13 лет'!$S$5:$T$79,2),IF((C2464=14),VLOOKUP(H2464,'14 лет'!$S$5:$T$79,2),IF((C2464=15),VLOOKUP(H2464,'15 лет'!$S$5:$T$79,2),IF((C2464=16),VLOOKUP(H2464,'16 лет'!$S$5:$T$79,2),IF((C2464=17),VLOOKUP(H2464,'17 лет'!$S$5:$T$79,2))))))))))))</f>
        <v>0</v>
      </c>
      <c r="J2464" s="28"/>
      <c r="K2464" s="17">
        <f>IF((C2464&lt;=7),VLOOKUP(J2464,'7 лет'!$S$5:$T$79,2),IF((C2464=8),VLOOKUP(J2464,'8 лет'!$S$5:$T$79,2),IF((C2464=9),VLOOKUP(J2464,'9 лет'!$S$5:$T$79,2),IF((C2464=10),VLOOKUP(J2464,'10 лет'!$S$5:$T$79,2),IF((C2464=11),VLOOKUP(J2464,'11 лет'!$S$5:$T$79,2),IF((C2464=12),VLOOKUP(J2464,'12 лет'!$U$5:$V$79,2),IF((C2464=13),VLOOKUP(J2464,'13 лет'!$U$5:$V$79,2),IF((C2464=14),VLOOKUP(J2464,'14 лет'!$U$5:$V$79,2),IF(C2464&gt;=15,"0")))))))))</f>
        <v>0</v>
      </c>
      <c r="L2464" s="28"/>
      <c r="M2464" s="17" t="str">
        <f>IF((C2464=12),VLOOKUP(L2464,'12 лет'!$W$5:$X$85,2),IF((C2464=13),VLOOKUP(L2464,'13 лет'!$W$5:$X$84,2),IF((C2464=14),VLOOKUP(L2464,'14 лет'!$W$5:$X$82,2),IF((C2464=15),VLOOKUP(L2464,'15 лет'!$U$5:$V$82,2),IF((C2464=16),VLOOKUP(L2464,'16 лет'!$U$5:$V$78,2),IF((C2464=17),VLOOKUP(L2464,'17 лет'!$U$5:$V$78,2),IF(C2464&lt;12,"0")))))))</f>
        <v>0</v>
      </c>
      <c r="N2464" s="28"/>
      <c r="O2464" s="17" t="str">
        <f>IF((C2464=15),VLOOKUP(N2464,'15 лет'!$W$5:$X$115,2),IF((C2464=16),VLOOKUP(N2464,'16 лет'!$W$5:$X$113,2),IF((C2464=17),VLOOKUP(N2464,'17 лет'!$W$5:$X$113,2),IF(C2464&lt;15,"0"))))</f>
        <v>0</v>
      </c>
      <c r="P2464" s="11"/>
      <c r="Q2464" s="17">
        <f>IF((C2464&lt;=7),VLOOKUP(P2464,'7 лет'!$U$5:$V$79,2),IF((C2464=8),VLOOKUP(P2464,'8 лет'!$U$5:$V$79,2),IF((C2464=9),VLOOKUP(P2464,'9 лет'!$U$5:$V$79,2),IF((C2464=10),VLOOKUP(P2464,'10 лет'!$U$5:$V$79,2),IF((C2464=11),VLOOKUP(P2464,'11 лет'!$U$5:$V$79,2),IF((C2464=12),VLOOKUP(P2464,'12 лет'!$Y$5:$Z$79,2),IF((C2464=13),VLOOKUP(P2464,'13 лет'!$Y$5:$Z$79,2),IF((C2464=14),VLOOKUP(P2464,'14 лет'!$Y$5:$Z$79,2),IF((C2464=15),VLOOKUP(P2464,'15 лет'!$Y$5:$Z$79,2),IF((C2464=16),VLOOKUP(P2464,'16 лет'!$Y$5:$Z$79,2),IF((C2464=17),VLOOKUP(P2464,'17 лет'!$Y$5:$Z$79,2))))))))))))</f>
        <v>35</v>
      </c>
      <c r="R2464" s="28"/>
      <c r="S2464" s="17">
        <f>IF((C2464&lt;=7),VLOOKUP(R2464,'7 лет'!$W$5:$X$79,2),IF((C2464=8),VLOOKUP(R2464,'8 лет'!$W$5:$X$79,2),IF((C2464=9),VLOOKUP(R2464,'9 лет'!$W$5:$X$79,2),IF((C2464=10),VLOOKUP(R2464,'10 лет'!$W$5:$X$79,2),IF((C2464=11),VLOOKUP(R2464,'11 лет'!$W$5:$X$79,2),IF((C2464=12),VLOOKUP(R2464,'12 лет'!$AA$5:$AB$79,2),IF((C2464=13),VLOOKUP(R2464,'13 лет'!$AA$5:$AB$79,2),IF((C2464=14),VLOOKUP(R2464,'14 лет'!$AA$5:$AB$79,2),IF((C2464=15),VLOOKUP(R2464,'15 лет'!$AA$5:$AB$79,2),IF((C2464=16),VLOOKUP(R2464,'16 лет'!$AA$5:$AB$79,2),IF((C2464=17),VLOOKUP(R2464,'17 лет'!$AA$5:$AB$79,2))))))))))))</f>
        <v>0</v>
      </c>
      <c r="T2464" s="35">
        <f t="shared" si="117"/>
        <v>35</v>
      </c>
      <c r="U2464" s="4">
        <f>'Личное первенство девушки'!U362</f>
        <v>7</v>
      </c>
      <c r="V2464" s="120"/>
      <c r="W2464" s="111"/>
      <c r="X2464" t="str">
        <f>P2450</f>
        <v>Субъект РФ 59</v>
      </c>
    </row>
    <row r="2465" spans="1:24" ht="18.75">
      <c r="A2465" s="28">
        <v>3</v>
      </c>
      <c r="B2465" s="80"/>
      <c r="C2465" s="28"/>
      <c r="D2465" s="28"/>
      <c r="E2465" s="17">
        <f>IF((C2465&lt;=7),VLOOKUP(D2465,'7 лет'!$M$5:$N$78,2),IF((C2465=8),VLOOKUP(D2465,'8 лет'!$M$5:$N$78,2),IF((C2465=9),VLOOKUP(D2465,'9 лет'!$M$5:$N$78,2),IF((C2465=10),VLOOKUP(D2465,'10 лет'!$M$5:$N$78,2),IF((C2465=11),VLOOKUP(D2465,'11 лет'!$M$5:$N$78,2),IF((C2465=12),VLOOKUP(D2465,'12 лет'!$O$5:$P$78,2),IF((C2465=13),VLOOKUP(D2465,'13 лет'!$O$5:$P$78,2),IF((C2465=14),VLOOKUP(D2465,'14 лет'!$O$5:$P$78,2),IF((C2465=15),VLOOKUP(D2465,'15 лет'!$O$5:$P$78,2),IF((C2465=16),VLOOKUP(D2465,'16 лет'!$O$5:$P$78,2),IF((C2465=17),VLOOKUP(D2465,'17 лет'!$O$5:$P$78,2))))))))))))</f>
        <v>0</v>
      </c>
      <c r="F2465" s="28"/>
      <c r="G2465" s="17">
        <f>IF((C2465&lt;=7),VLOOKUP(F2465,'7 лет'!$O$5:$P$79,2),IF((C2465=8),VLOOKUP(F2465,'8 лет'!$O$5:$P$79,2),IF((C2465=9),VLOOKUP(F2465,'9 лет'!$O$5:$P$79,2),IF((C2465=10),VLOOKUP(F2465,'10 лет'!$O$5:$P$79,2),IF((C2465=11),VLOOKUP(F2465,'11 лет'!$O$5:$P$79,2),IF((C2465=12),VLOOKUP(F2465,'12 лет'!$Q$5:$R$79,2),IF((C2465=13),VLOOKUP(F2465,'13 лет'!$Q$5:$R$79,2),IF((C2465=14),VLOOKUP(F2465,'14 лет'!$Q$5:$R$79,2),IF((C2465=15),VLOOKUP(F2465,'15 лет'!$Q$5:$R$79,2),IF((C2465=16),VLOOKUP(F2465,'16 лет'!$Q$5:$R$79,2),IF((C2465=17),VLOOKUP(F2465,'17 лет'!$Q$5:$R$79,2))))))))))))</f>
        <v>0</v>
      </c>
      <c r="H2465" s="28"/>
      <c r="I2465" s="17">
        <f>IF((C2465&lt;=7),VLOOKUP(H2465,'7 лет'!$Q$5:$R$79,2),IF((C2465=8),VLOOKUP(H2465,'8 лет'!$Q$5:$R$79,2),IF((C2465=9),VLOOKUP(H2465,'9 лет'!$Q$5:$R$79,2),IF((C2465=10),VLOOKUP(H2465,'10 лет'!$Q$5:$R$79,2),IF((C2465=11),VLOOKUP(H2465,'11 лет'!$Q$5:$R$79,2),IF((C2465=12),VLOOKUP(H2465,'12 лет'!$S$5:$T$79,2),IF((C2465=13),VLOOKUP(H2465,'13 лет'!$S$5:$T$79,2),IF((C2465=14),VLOOKUP(H2465,'14 лет'!$S$5:$T$79,2),IF((C2465=15),VLOOKUP(H2465,'15 лет'!$S$5:$T$79,2),IF((C2465=16),VLOOKUP(H2465,'16 лет'!$S$5:$T$79,2),IF((C2465=17),VLOOKUP(H2465,'17 лет'!$S$5:$T$79,2))))))))))))</f>
        <v>0</v>
      </c>
      <c r="J2465" s="28"/>
      <c r="K2465" s="17">
        <f>IF((C2465&lt;=7),VLOOKUP(J2465,'7 лет'!$S$5:$T$79,2),IF((C2465=8),VLOOKUP(J2465,'8 лет'!$S$5:$T$79,2),IF((C2465=9),VLOOKUP(J2465,'9 лет'!$S$5:$T$79,2),IF((C2465=10),VLOOKUP(J2465,'10 лет'!$S$5:$T$79,2),IF((C2465=11),VLOOKUP(J2465,'11 лет'!$S$5:$T$79,2),IF((C2465=12),VLOOKUP(J2465,'12 лет'!$U$5:$V$79,2),IF((C2465=13),VLOOKUP(J2465,'13 лет'!$U$5:$V$79,2),IF((C2465=14),VLOOKUP(J2465,'14 лет'!$U$5:$V$79,2),IF(C2465&gt;=15,"0")))))))))</f>
        <v>0</v>
      </c>
      <c r="L2465" s="28"/>
      <c r="M2465" s="17" t="str">
        <f>IF((C2465=12),VLOOKUP(L2465,'12 лет'!$W$5:$X$85,2),IF((C2465=13),VLOOKUP(L2465,'13 лет'!$W$5:$X$84,2),IF((C2465=14),VLOOKUP(L2465,'14 лет'!$W$5:$X$82,2),IF((C2465=15),VLOOKUP(L2465,'15 лет'!$U$5:$V$82,2),IF((C2465=16),VLOOKUP(L2465,'16 лет'!$U$5:$V$78,2),IF((C2465=17),VLOOKUP(L2465,'17 лет'!$U$5:$V$78,2),IF(C2465&lt;12,"0")))))))</f>
        <v>0</v>
      </c>
      <c r="N2465" s="28"/>
      <c r="O2465" s="17" t="str">
        <f>IF((C2465=15),VLOOKUP(N2465,'15 лет'!$W$5:$X$115,2),IF((C2465=16),VLOOKUP(N2465,'16 лет'!$W$5:$X$113,2),IF((C2465=17),VLOOKUP(N2465,'17 лет'!$W$5:$X$113,2),IF(C2465&lt;15,"0"))))</f>
        <v>0</v>
      </c>
      <c r="P2465" s="11"/>
      <c r="Q2465" s="17">
        <f>IF((C2465&lt;=7),VLOOKUP(P2465,'7 лет'!$U$5:$V$79,2),IF((C2465=8),VLOOKUP(P2465,'8 лет'!$U$5:$V$79,2),IF((C2465=9),VLOOKUP(P2465,'9 лет'!$U$5:$V$79,2),IF((C2465=10),VLOOKUP(P2465,'10 лет'!$U$5:$V$79,2),IF((C2465=11),VLOOKUP(P2465,'11 лет'!$U$5:$V$79,2),IF((C2465=12),VLOOKUP(P2465,'12 лет'!$Y$5:$Z$79,2),IF((C2465=13),VLOOKUP(P2465,'13 лет'!$Y$5:$Z$79,2),IF((C2465=14),VLOOKUP(P2465,'14 лет'!$Y$5:$Z$79,2),IF((C2465=15),VLOOKUP(P2465,'15 лет'!$Y$5:$Z$79,2),IF((C2465=16),VLOOKUP(P2465,'16 лет'!$Y$5:$Z$79,2),IF((C2465=17),VLOOKUP(P2465,'17 лет'!$Y$5:$Z$79,2))))))))))))</f>
        <v>35</v>
      </c>
      <c r="R2465" s="28"/>
      <c r="S2465" s="17">
        <f>IF((C2465&lt;=7),VLOOKUP(R2465,'7 лет'!$W$5:$X$79,2),IF((C2465=8),VLOOKUP(R2465,'8 лет'!$W$5:$X$79,2),IF((C2465=9),VLOOKUP(R2465,'9 лет'!$W$5:$X$79,2),IF((C2465=10),VLOOKUP(R2465,'10 лет'!$W$5:$X$79,2),IF((C2465=11),VLOOKUP(R2465,'11 лет'!$W$5:$X$79,2),IF((C2465=12),VLOOKUP(R2465,'12 лет'!$AA$5:$AB$79,2),IF((C2465=13),VLOOKUP(R2465,'13 лет'!$AA$5:$AB$79,2),IF((C2465=14),VLOOKUP(R2465,'14 лет'!$AA$5:$AB$79,2),IF((C2465=15),VLOOKUP(R2465,'15 лет'!$AA$5:$AB$79,2),IF((C2465=16),VLOOKUP(R2465,'16 лет'!$AA$5:$AB$79,2),IF((C2465=17),VLOOKUP(R2465,'17 лет'!$AA$5:$AB$79,2))))))))))))</f>
        <v>0</v>
      </c>
      <c r="T2465" s="35">
        <f t="shared" si="117"/>
        <v>35</v>
      </c>
      <c r="U2465" s="4">
        <f>'Личное первенство девушки'!U363</f>
        <v>7</v>
      </c>
      <c r="V2465" s="120"/>
      <c r="W2465" s="111"/>
      <c r="X2465" t="str">
        <f>P2450</f>
        <v>Субъект РФ 59</v>
      </c>
    </row>
    <row r="2466" spans="1:24" ht="18.75">
      <c r="A2466" s="28">
        <v>4</v>
      </c>
      <c r="B2466" s="80"/>
      <c r="C2466" s="28"/>
      <c r="D2466" s="28"/>
      <c r="E2466" s="17">
        <f>IF((C2466&lt;=7),VLOOKUP(D2466,'7 лет'!$M$5:$N$78,2),IF((C2466=8),VLOOKUP(D2466,'8 лет'!$M$5:$N$78,2),IF((C2466=9),VLOOKUP(D2466,'9 лет'!$M$5:$N$78,2),IF((C2466=10),VLOOKUP(D2466,'10 лет'!$M$5:$N$78,2),IF((C2466=11),VLOOKUP(D2466,'11 лет'!$M$5:$N$78,2),IF((C2466=12),VLOOKUP(D2466,'12 лет'!$O$5:$P$78,2),IF((C2466=13),VLOOKUP(D2466,'13 лет'!$O$5:$P$78,2),IF((C2466=14),VLOOKUP(D2466,'14 лет'!$O$5:$P$78,2),IF((C2466=15),VLOOKUP(D2466,'15 лет'!$O$5:$P$78,2),IF((C2466=16),VLOOKUP(D2466,'16 лет'!$O$5:$P$78,2),IF((C2466=17),VLOOKUP(D2466,'17 лет'!$O$5:$P$78,2))))))))))))</f>
        <v>0</v>
      </c>
      <c r="F2466" s="28"/>
      <c r="G2466" s="17">
        <f>IF((C2466&lt;=7),VLOOKUP(F2466,'7 лет'!$O$5:$P$79,2),IF((C2466=8),VLOOKUP(F2466,'8 лет'!$O$5:$P$79,2),IF((C2466=9),VLOOKUP(F2466,'9 лет'!$O$5:$P$79,2),IF((C2466=10),VLOOKUP(F2466,'10 лет'!$O$5:$P$79,2),IF((C2466=11),VLOOKUP(F2466,'11 лет'!$O$5:$P$79,2),IF((C2466=12),VLOOKUP(F2466,'12 лет'!$Q$5:$R$79,2),IF((C2466=13),VLOOKUP(F2466,'13 лет'!$Q$5:$R$79,2),IF((C2466=14),VLOOKUP(F2466,'14 лет'!$Q$5:$R$79,2),IF((C2466=15),VLOOKUP(F2466,'15 лет'!$Q$5:$R$79,2),IF((C2466=16),VLOOKUP(F2466,'16 лет'!$Q$5:$R$79,2),IF((C2466=17),VLOOKUP(F2466,'17 лет'!$Q$5:$R$79,2))))))))))))</f>
        <v>0</v>
      </c>
      <c r="H2466" s="28"/>
      <c r="I2466" s="17">
        <f>IF((C2466&lt;=7),VLOOKUP(H2466,'7 лет'!$Q$5:$R$79,2),IF((C2466=8),VLOOKUP(H2466,'8 лет'!$Q$5:$R$79,2),IF((C2466=9),VLOOKUP(H2466,'9 лет'!$Q$5:$R$79,2),IF((C2466=10),VLOOKUP(H2466,'10 лет'!$Q$5:$R$79,2),IF((C2466=11),VLOOKUP(H2466,'11 лет'!$Q$5:$R$79,2),IF((C2466=12),VLOOKUP(H2466,'12 лет'!$S$5:$T$79,2),IF((C2466=13),VLOOKUP(H2466,'13 лет'!$S$5:$T$79,2),IF((C2466=14),VLOOKUP(H2466,'14 лет'!$S$5:$T$79,2),IF((C2466=15),VLOOKUP(H2466,'15 лет'!$S$5:$T$79,2),IF((C2466=16),VLOOKUP(H2466,'16 лет'!$S$5:$T$79,2),IF((C2466=17),VLOOKUP(H2466,'17 лет'!$S$5:$T$79,2))))))))))))</f>
        <v>0</v>
      </c>
      <c r="J2466" s="28"/>
      <c r="K2466" s="17">
        <f>IF((C2466&lt;=7),VLOOKUP(J2466,'7 лет'!$S$5:$T$79,2),IF((C2466=8),VLOOKUP(J2466,'8 лет'!$S$5:$T$79,2),IF((C2466=9),VLOOKUP(J2466,'9 лет'!$S$5:$T$79,2),IF((C2466=10),VLOOKUP(J2466,'10 лет'!$S$5:$T$79,2),IF((C2466=11),VLOOKUP(J2466,'11 лет'!$S$5:$T$79,2),IF((C2466=12),VLOOKUP(J2466,'12 лет'!$U$5:$V$79,2),IF((C2466=13),VLOOKUP(J2466,'13 лет'!$U$5:$V$79,2),IF((C2466=14),VLOOKUP(J2466,'14 лет'!$U$5:$V$79,2),IF(C2466&gt;=15,"0")))))))))</f>
        <v>0</v>
      </c>
      <c r="L2466" s="28"/>
      <c r="M2466" s="17" t="str">
        <f>IF((C2466=12),VLOOKUP(L2466,'12 лет'!$W$5:$X$85,2),IF((C2466=13),VLOOKUP(L2466,'13 лет'!$W$5:$X$84,2),IF((C2466=14),VLOOKUP(L2466,'14 лет'!$W$5:$X$82,2),IF((C2466=15),VLOOKUP(L2466,'15 лет'!$U$5:$V$82,2),IF((C2466=16),VLOOKUP(L2466,'16 лет'!$U$5:$V$78,2),IF((C2466=17),VLOOKUP(L2466,'17 лет'!$U$5:$V$78,2),IF(C2466&lt;12,"0")))))))</f>
        <v>0</v>
      </c>
      <c r="N2466" s="28"/>
      <c r="O2466" s="17" t="str">
        <f>IF((C2466=15),VLOOKUP(N2466,'15 лет'!$W$5:$X$115,2),IF((C2466=16),VLOOKUP(N2466,'16 лет'!$W$5:$X$113,2),IF((C2466=17),VLOOKUP(N2466,'17 лет'!$W$5:$X$113,2),IF(C2466&lt;15,"0"))))</f>
        <v>0</v>
      </c>
      <c r="P2466" s="11"/>
      <c r="Q2466" s="17">
        <f>IF((C2466&lt;=7),VLOOKUP(P2466,'7 лет'!$U$5:$V$79,2),IF((C2466=8),VLOOKUP(P2466,'8 лет'!$U$5:$V$79,2),IF((C2466=9),VLOOKUP(P2466,'9 лет'!$U$5:$V$79,2),IF((C2466=10),VLOOKUP(P2466,'10 лет'!$U$5:$V$79,2),IF((C2466=11),VLOOKUP(P2466,'11 лет'!$U$5:$V$79,2),IF((C2466=12),VLOOKUP(P2466,'12 лет'!$Y$5:$Z$79,2),IF((C2466=13),VLOOKUP(P2466,'13 лет'!$Y$5:$Z$79,2),IF((C2466=14),VLOOKUP(P2466,'14 лет'!$Y$5:$Z$79,2),IF((C2466=15),VLOOKUP(P2466,'15 лет'!$Y$5:$Z$79,2),IF((C2466=16),VLOOKUP(P2466,'16 лет'!$Y$5:$Z$79,2),IF((C2466=17),VLOOKUP(P2466,'17 лет'!$Y$5:$Z$79,2))))))))))))</f>
        <v>35</v>
      </c>
      <c r="R2466" s="28"/>
      <c r="S2466" s="17">
        <f>IF((C2466&lt;=7),VLOOKUP(R2466,'7 лет'!$W$5:$X$79,2),IF((C2466=8),VLOOKUP(R2466,'8 лет'!$W$5:$X$79,2),IF((C2466=9),VLOOKUP(R2466,'9 лет'!$W$5:$X$79,2),IF((C2466=10),VLOOKUP(R2466,'10 лет'!$W$5:$X$79,2),IF((C2466=11),VLOOKUP(R2466,'11 лет'!$W$5:$X$79,2),IF((C2466=12),VLOOKUP(R2466,'12 лет'!$AA$5:$AB$79,2),IF((C2466=13),VLOOKUP(R2466,'13 лет'!$AA$5:$AB$79,2),IF((C2466=14),VLOOKUP(R2466,'14 лет'!$AA$5:$AB$79,2),IF((C2466=15),VLOOKUP(R2466,'15 лет'!$AA$5:$AB$79,2),IF((C2466=16),VLOOKUP(R2466,'16 лет'!$AA$5:$AB$79,2),IF((C2466=17),VLOOKUP(R2466,'17 лет'!$AA$5:$AB$79,2))))))))))))</f>
        <v>0</v>
      </c>
      <c r="T2466" s="35">
        <f t="shared" si="117"/>
        <v>35</v>
      </c>
      <c r="U2466" s="4">
        <f>'Личное первенство девушки'!U364</f>
        <v>7</v>
      </c>
      <c r="V2466" s="120"/>
      <c r="W2466" s="111"/>
      <c r="X2466" t="str">
        <f>P2450</f>
        <v>Субъект РФ 59</v>
      </c>
    </row>
    <row r="2467" spans="1:24" ht="18.75">
      <c r="A2467" s="28">
        <v>5</v>
      </c>
      <c r="B2467" s="84"/>
      <c r="C2467" s="30"/>
      <c r="D2467" s="14"/>
      <c r="E2467" s="17">
        <f>IF((C2467&lt;=7),VLOOKUP(D2467,'7 лет'!$M$5:$N$78,2),IF((C2467=8),VLOOKUP(D2467,'8 лет'!$M$5:$N$78,2),IF((C2467=9),VLOOKUP(D2467,'9 лет'!$M$5:$N$78,2),IF((C2467=10),VLOOKUP(D2467,'10 лет'!$M$5:$N$78,2),IF((C2467=11),VLOOKUP(D2467,'11 лет'!$M$5:$N$78,2),IF((C2467=12),VLOOKUP(D2467,'12 лет'!$O$5:$P$78,2),IF((C2467=13),VLOOKUP(D2467,'13 лет'!$O$5:$P$78,2),IF((C2467=14),VLOOKUP(D2467,'14 лет'!$O$5:$P$78,2),IF((C2467=15),VLOOKUP(D2467,'15 лет'!$O$5:$P$78,2),IF((C2467=16),VLOOKUP(D2467,'16 лет'!$O$5:$P$78,2),IF((C2467=17),VLOOKUP(D2467,'17 лет'!$O$5:$P$78,2))))))))))))</f>
        <v>0</v>
      </c>
      <c r="F2467" s="14"/>
      <c r="G2467" s="17">
        <f>IF((C2467&lt;=7),VLOOKUP(F2467,'7 лет'!$O$5:$P$79,2),IF((C2467=8),VLOOKUP(F2467,'8 лет'!$O$5:$P$79,2),IF((C2467=9),VLOOKUP(F2467,'9 лет'!$O$5:$P$79,2),IF((C2467=10),VLOOKUP(F2467,'10 лет'!$O$5:$P$79,2),IF((C2467=11),VLOOKUP(F2467,'11 лет'!$O$5:$P$79,2),IF((C2467=12),VLOOKUP(F2467,'12 лет'!$Q$5:$R$79,2),IF((C2467=13),VLOOKUP(F2467,'13 лет'!$Q$5:$R$79,2),IF((C2467=14),VLOOKUP(F2467,'14 лет'!$Q$5:$R$79,2),IF((C2467=15),VLOOKUP(F2467,'15 лет'!$Q$5:$R$79,2),IF((C2467=16),VLOOKUP(F2467,'16 лет'!$Q$5:$R$79,2),IF((C2467=17),VLOOKUP(F2467,'17 лет'!$Q$5:$R$79,2))))))))))))</f>
        <v>0</v>
      </c>
      <c r="H2467" s="14"/>
      <c r="I2467" s="17">
        <f>IF((C2467&lt;=7),VLOOKUP(H2467,'7 лет'!$Q$5:$R$79,2),IF((C2467=8),VLOOKUP(H2467,'8 лет'!$Q$5:$R$79,2),IF((C2467=9),VLOOKUP(H2467,'9 лет'!$Q$5:$R$79,2),IF((C2467=10),VLOOKUP(H2467,'10 лет'!$Q$5:$R$79,2),IF((C2467=11),VLOOKUP(H2467,'11 лет'!$Q$5:$R$79,2),IF((C2467=12),VLOOKUP(H2467,'12 лет'!$S$5:$T$79,2),IF((C2467=13),VLOOKUP(H2467,'13 лет'!$S$5:$T$79,2),IF((C2467=14),VLOOKUP(H2467,'14 лет'!$S$5:$T$79,2),IF((C2467=15),VLOOKUP(H2467,'15 лет'!$S$5:$T$79,2),IF((C2467=16),VLOOKUP(H2467,'16 лет'!$S$5:$T$79,2),IF((C2467=17),VLOOKUP(H2467,'17 лет'!$S$5:$T$79,2))))))))))))</f>
        <v>0</v>
      </c>
      <c r="J2467" s="14"/>
      <c r="K2467" s="17">
        <f>IF((C2467&lt;=7),VLOOKUP(J2467,'7 лет'!$S$5:$T$79,2),IF((C2467=8),VLOOKUP(J2467,'8 лет'!$S$5:$T$79,2),IF((C2467=9),VLOOKUP(J2467,'9 лет'!$S$5:$T$79,2),IF((C2467=10),VLOOKUP(J2467,'10 лет'!$S$5:$T$79,2),IF((C2467=11),VLOOKUP(J2467,'11 лет'!$S$5:$T$79,2),IF((C2467=12),VLOOKUP(J2467,'12 лет'!$U$5:$V$79,2),IF((C2467=13),VLOOKUP(J2467,'13 лет'!$U$5:$V$79,2),IF((C2467=14),VLOOKUP(J2467,'14 лет'!$U$5:$V$79,2),IF(C2467&gt;=15,"0")))))))))</f>
        <v>0</v>
      </c>
      <c r="L2467" s="28"/>
      <c r="M2467" s="17" t="str">
        <f>IF((C2467=12),VLOOKUP(L2467,'12 лет'!$W$5:$X$85,2),IF((C2467=13),VLOOKUP(L2467,'13 лет'!$W$5:$X$84,2),IF((C2467=14),VLOOKUP(L2467,'14 лет'!$W$5:$X$82,2),IF((C2467=15),VLOOKUP(L2467,'15 лет'!$U$5:$V$82,2),IF((C2467=16),VLOOKUP(L2467,'16 лет'!$U$5:$V$78,2),IF((C2467=17),VLOOKUP(L2467,'17 лет'!$U$5:$V$78,2),IF(C2467&lt;12,"0")))))))</f>
        <v>0</v>
      </c>
      <c r="N2467" s="14"/>
      <c r="O2467" s="17" t="str">
        <f>IF((C2467=15),VLOOKUP(N2467,'15 лет'!$W$5:$X$115,2),IF((C2467=16),VLOOKUP(N2467,'16 лет'!$W$5:$X$113,2),IF((C2467=17),VLOOKUP(N2467,'17 лет'!$W$5:$X$113,2),IF(C2467&lt;15,"0"))))</f>
        <v>0</v>
      </c>
      <c r="P2467" s="14"/>
      <c r="Q2467" s="17">
        <f>IF((C2467&lt;=7),VLOOKUP(P2467,'7 лет'!$U$5:$V$79,2),IF((C2467=8),VLOOKUP(P2467,'8 лет'!$U$5:$V$79,2),IF((C2467=9),VLOOKUP(P2467,'9 лет'!$U$5:$V$79,2),IF((C2467=10),VLOOKUP(P2467,'10 лет'!$U$5:$V$79,2),IF((C2467=11),VLOOKUP(P2467,'11 лет'!$U$5:$V$79,2),IF((C2467=12),VLOOKUP(P2467,'12 лет'!$Y$5:$Z$79,2),IF((C2467=13),VLOOKUP(P2467,'13 лет'!$Y$5:$Z$79,2),IF((C2467=14),VLOOKUP(P2467,'14 лет'!$Y$5:$Z$79,2),IF((C2467=15),VLOOKUP(P2467,'15 лет'!$Y$5:$Z$79,2),IF((C2467=16),VLOOKUP(P2467,'16 лет'!$Y$5:$Z$79,2),IF((C2467=17),VLOOKUP(P2467,'17 лет'!$Y$5:$Z$79,2))))))))))))</f>
        <v>35</v>
      </c>
      <c r="R2467" s="14"/>
      <c r="S2467" s="17">
        <f>IF((C2467&lt;=7),VLOOKUP(R2467,'7 лет'!$W$5:$X$79,2),IF((C2467=8),VLOOKUP(R2467,'8 лет'!$W$5:$X$79,2),IF((C2467=9),VLOOKUP(R2467,'9 лет'!$W$5:$X$79,2),IF((C2467=10),VLOOKUP(R2467,'10 лет'!$W$5:$X$79,2),IF((C2467=11),VLOOKUP(R2467,'11 лет'!$W$5:$X$79,2),IF((C2467=12),VLOOKUP(R2467,'12 лет'!$AA$5:$AB$79,2),IF((C2467=13),VLOOKUP(R2467,'13 лет'!$AA$5:$AB$79,2),IF((C2467=14),VLOOKUP(R2467,'14 лет'!$AA$5:$AB$79,2),IF((C2467=15),VLOOKUP(R2467,'15 лет'!$AA$5:$AB$79,2),IF((C2467=16),VLOOKUP(R2467,'16 лет'!$AA$5:$AB$79,2),IF((C2467=17),VLOOKUP(R2467,'17 лет'!$AA$5:$AB$79,2))))))))))))</f>
        <v>0</v>
      </c>
      <c r="T2467" s="35">
        <f t="shared" si="117"/>
        <v>35</v>
      </c>
      <c r="U2467" s="4">
        <f>'Личное первенство девушки'!U365</f>
        <v>7</v>
      </c>
      <c r="V2467" s="120"/>
      <c r="W2467" s="111"/>
      <c r="X2467" t="str">
        <f>P2450</f>
        <v>Субъект РФ 59</v>
      </c>
    </row>
    <row r="2468" spans="1:24" ht="18.75">
      <c r="A2468" s="28">
        <v>6</v>
      </c>
      <c r="B2468" s="84"/>
      <c r="C2468" s="30"/>
      <c r="D2468" s="14"/>
      <c r="E2468" s="17">
        <f>IF((C2468&lt;=7),VLOOKUP(D2468,'7 лет'!$M$5:$N$78,2),IF((C2468=8),VLOOKUP(D2468,'8 лет'!$M$5:$N$78,2),IF((C2468=9),VLOOKUP(D2468,'9 лет'!$M$5:$N$78,2),IF((C2468=10),VLOOKUP(D2468,'10 лет'!$M$5:$N$78,2),IF((C2468=11),VLOOKUP(D2468,'11 лет'!$M$5:$N$78,2),IF((C2468=12),VLOOKUP(D2468,'12 лет'!$O$5:$P$78,2),IF((C2468=13),VLOOKUP(D2468,'13 лет'!$O$5:$P$78,2),IF((C2468=14),VLOOKUP(D2468,'14 лет'!$O$5:$P$78,2),IF((C2468=15),VLOOKUP(D2468,'15 лет'!$O$5:$P$78,2),IF((C2468=16),VLOOKUP(D2468,'16 лет'!$O$5:$P$78,2),IF((C2468=17),VLOOKUP(D2468,'17 лет'!$O$5:$P$78,2))))))))))))</f>
        <v>0</v>
      </c>
      <c r="F2468" s="14"/>
      <c r="G2468" s="17">
        <f>IF((C2468&lt;=7),VLOOKUP(F2468,'7 лет'!$O$5:$P$79,2),IF((C2468=8),VLOOKUP(F2468,'8 лет'!$O$5:$P$79,2),IF((C2468=9),VLOOKUP(F2468,'9 лет'!$O$5:$P$79,2),IF((C2468=10),VLOOKUP(F2468,'10 лет'!$O$5:$P$79,2),IF((C2468=11),VLOOKUP(F2468,'11 лет'!$O$5:$P$79,2),IF((C2468=12),VLOOKUP(F2468,'12 лет'!$Q$5:$R$79,2),IF((C2468=13),VLOOKUP(F2468,'13 лет'!$Q$5:$R$79,2),IF((C2468=14),VLOOKUP(F2468,'14 лет'!$Q$5:$R$79,2),IF((C2468=15),VLOOKUP(F2468,'15 лет'!$Q$5:$R$79,2),IF((C2468=16),VLOOKUP(F2468,'16 лет'!$Q$5:$R$79,2),IF((C2468=17),VLOOKUP(F2468,'17 лет'!$Q$5:$R$79,2))))))))))))</f>
        <v>0</v>
      </c>
      <c r="H2468" s="14"/>
      <c r="I2468" s="17">
        <f>IF((C2468&lt;=7),VLOOKUP(H2468,'7 лет'!$Q$5:$R$79,2),IF((C2468=8),VLOOKUP(H2468,'8 лет'!$Q$5:$R$79,2),IF((C2468=9),VLOOKUP(H2468,'9 лет'!$Q$5:$R$79,2),IF((C2468=10),VLOOKUP(H2468,'10 лет'!$Q$5:$R$79,2),IF((C2468=11),VLOOKUP(H2468,'11 лет'!$Q$5:$R$79,2),IF((C2468=12),VLOOKUP(H2468,'12 лет'!$S$5:$T$79,2),IF((C2468=13),VLOOKUP(H2468,'13 лет'!$S$5:$T$79,2),IF((C2468=14),VLOOKUP(H2468,'14 лет'!$S$5:$T$79,2),IF((C2468=15),VLOOKUP(H2468,'15 лет'!$S$5:$T$79,2),IF((C2468=16),VLOOKUP(H2468,'16 лет'!$S$5:$T$79,2),IF((C2468=17),VLOOKUP(H2468,'17 лет'!$S$5:$T$79,2))))))))))))</f>
        <v>0</v>
      </c>
      <c r="J2468" s="14"/>
      <c r="K2468" s="17">
        <f>IF((C2468&lt;=7),VLOOKUP(J2468,'7 лет'!$S$5:$T$79,2),IF((C2468=8),VLOOKUP(J2468,'8 лет'!$S$5:$T$79,2),IF((C2468=9),VLOOKUP(J2468,'9 лет'!$S$5:$T$79,2),IF((C2468=10),VLOOKUP(J2468,'10 лет'!$S$5:$T$79,2),IF((C2468=11),VLOOKUP(J2468,'11 лет'!$S$5:$T$79,2),IF((C2468=12),VLOOKUP(J2468,'12 лет'!$U$5:$V$79,2),IF((C2468=13),VLOOKUP(J2468,'13 лет'!$U$5:$V$79,2),IF((C2468=14),VLOOKUP(J2468,'14 лет'!$U$5:$V$79,2),IF(C2468&gt;=15,"0")))))))))</f>
        <v>0</v>
      </c>
      <c r="L2468" s="28"/>
      <c r="M2468" s="17" t="str">
        <f>IF((C2468=12),VLOOKUP(L2468,'12 лет'!$W$5:$X$85,2),IF((C2468=13),VLOOKUP(L2468,'13 лет'!$W$5:$X$84,2),IF((C2468=14),VLOOKUP(L2468,'14 лет'!$W$5:$X$82,2),IF((C2468=15),VLOOKUP(L2468,'15 лет'!$U$5:$V$82,2),IF((C2468=16),VLOOKUP(L2468,'16 лет'!$U$5:$V$78,2),IF((C2468=17),VLOOKUP(L2468,'17 лет'!$U$5:$V$78,2),IF(C2468&lt;12,"0")))))))</f>
        <v>0</v>
      </c>
      <c r="N2468" s="14"/>
      <c r="O2468" s="17" t="str">
        <f>IF((C2468=15),VLOOKUP(N2468,'15 лет'!$W$5:$X$115,2),IF((C2468=16),VLOOKUP(N2468,'16 лет'!$W$5:$X$113,2),IF((C2468=17),VLOOKUP(N2468,'17 лет'!$W$5:$X$113,2),IF(C2468&lt;15,"0"))))</f>
        <v>0</v>
      </c>
      <c r="P2468" s="14"/>
      <c r="Q2468" s="17">
        <f>IF((C2468&lt;=7),VLOOKUP(P2468,'7 лет'!$U$5:$V$79,2),IF((C2468=8),VLOOKUP(P2468,'8 лет'!$U$5:$V$79,2),IF((C2468=9),VLOOKUP(P2468,'9 лет'!$U$5:$V$79,2),IF((C2468=10),VLOOKUP(P2468,'10 лет'!$U$5:$V$79,2),IF((C2468=11),VLOOKUP(P2468,'11 лет'!$U$5:$V$79,2),IF((C2468=12),VLOOKUP(P2468,'12 лет'!$Y$5:$Z$79,2),IF((C2468=13),VLOOKUP(P2468,'13 лет'!$Y$5:$Z$79,2),IF((C2468=14),VLOOKUP(P2468,'14 лет'!$Y$5:$Z$79,2),IF((C2468=15),VLOOKUP(P2468,'15 лет'!$Y$5:$Z$79,2),IF((C2468=16),VLOOKUP(P2468,'16 лет'!$Y$5:$Z$79,2),IF((C2468=17),VLOOKUP(P2468,'17 лет'!$Y$5:$Z$79,2))))))))))))</f>
        <v>35</v>
      </c>
      <c r="R2468" s="14"/>
      <c r="S2468" s="17">
        <f>IF((C2468&lt;=7),VLOOKUP(R2468,'7 лет'!$W$5:$X$79,2),IF((C2468=8),VLOOKUP(R2468,'8 лет'!$W$5:$X$79,2),IF((C2468=9),VLOOKUP(R2468,'9 лет'!$W$5:$X$79,2),IF((C2468=10),VLOOKUP(R2468,'10 лет'!$W$5:$X$79,2),IF((C2468=11),VLOOKUP(R2468,'11 лет'!$W$5:$X$79,2),IF((C2468=12),VLOOKUP(R2468,'12 лет'!$AA$5:$AB$79,2),IF((C2468=13),VLOOKUP(R2468,'13 лет'!$AA$5:$AB$79,2),IF((C2468=14),VLOOKUP(R2468,'14 лет'!$AA$5:$AB$79,2),IF((C2468=15),VLOOKUP(R2468,'15 лет'!$AA$5:$AB$79,2),IF((C2468=16),VLOOKUP(R2468,'16 лет'!$AA$5:$AB$79,2),IF((C2468=17),VLOOKUP(R2468,'17 лет'!$AA$5:$AB$79,2))))))))))))</f>
        <v>0</v>
      </c>
      <c r="T2468" s="35">
        <f t="shared" si="117"/>
        <v>35</v>
      </c>
      <c r="U2468" s="4">
        <f>'Личное первенство девушки'!U366</f>
        <v>7</v>
      </c>
      <c r="V2468" s="120"/>
      <c r="W2468" s="111"/>
      <c r="X2468" t="str">
        <f>P2450</f>
        <v>Субъект РФ 59</v>
      </c>
    </row>
    <row r="2469" spans="1:24" ht="18.75">
      <c r="A2469" s="122"/>
      <c r="B2469" s="123"/>
      <c r="C2469" s="123"/>
      <c r="D2469" s="123"/>
      <c r="E2469" s="123"/>
      <c r="F2469" s="123"/>
      <c r="G2469" s="123"/>
      <c r="H2469" s="123"/>
      <c r="I2469" s="123"/>
      <c r="J2469" s="123"/>
      <c r="K2469" s="123"/>
      <c r="L2469" s="123"/>
      <c r="M2469" s="123"/>
      <c r="N2469" s="123"/>
      <c r="O2469" s="123"/>
      <c r="P2469" s="128" t="s">
        <v>293</v>
      </c>
      <c r="Q2469" s="128"/>
      <c r="R2469" s="128"/>
      <c r="S2469" s="129"/>
      <c r="T2469" s="124">
        <f ca="1">SUMPRODUCT(LARGE($T$2463:$T$2468,ROW(INDIRECT("T1:T"&amp;Z17))))</f>
        <v>175</v>
      </c>
      <c r="U2469" s="125"/>
      <c r="V2469" s="120"/>
      <c r="W2469" s="111"/>
    </row>
    <row r="2470" spans="1:24" ht="30" customHeight="1">
      <c r="A2470" s="131"/>
      <c r="B2470" s="132"/>
      <c r="C2470" s="132"/>
      <c r="D2470" s="132"/>
      <c r="E2470" s="132"/>
      <c r="F2470" s="132"/>
      <c r="G2470" s="132"/>
      <c r="H2470" s="132"/>
      <c r="I2470" s="132"/>
      <c r="J2470" s="132"/>
      <c r="K2470" s="132"/>
      <c r="L2470" s="132"/>
      <c r="M2470" s="132"/>
      <c r="N2470" s="132"/>
      <c r="O2470" s="132"/>
      <c r="P2470" s="126" t="s">
        <v>294</v>
      </c>
      <c r="Q2470" s="126"/>
      <c r="R2470" s="126"/>
      <c r="S2470" s="126"/>
      <c r="T2470" s="133">
        <f ca="1">SUM(T2461+T2469)</f>
        <v>425</v>
      </c>
      <c r="U2470" s="134"/>
      <c r="V2470" s="121"/>
      <c r="W2470" s="112"/>
    </row>
    <row r="2471" spans="1:24">
      <c r="A2471" s="15"/>
      <c r="B2471" s="15"/>
      <c r="C2471" s="15"/>
      <c r="D2471" s="15"/>
      <c r="E2471" s="15"/>
      <c r="F2471" s="15"/>
      <c r="G2471" s="15"/>
      <c r="H2471" s="15"/>
      <c r="I2471" s="15"/>
      <c r="J2471" s="15"/>
      <c r="K2471" s="15"/>
      <c r="L2471" s="15"/>
      <c r="M2471" s="15"/>
      <c r="N2471" s="15"/>
      <c r="O2471" s="15"/>
      <c r="P2471" s="15"/>
      <c r="Q2471" s="15"/>
      <c r="R2471" s="15"/>
      <c r="S2471" s="15"/>
      <c r="T2471" s="15"/>
    </row>
    <row r="2472" spans="1:24">
      <c r="A2472" s="16"/>
      <c r="C2472" s="16"/>
      <c r="D2472" s="16"/>
      <c r="E2472" s="16"/>
      <c r="F2472" s="16"/>
      <c r="G2472" s="16"/>
      <c r="H2472" s="16"/>
      <c r="I2472" s="16"/>
      <c r="J2472" s="16"/>
      <c r="K2472" s="15"/>
      <c r="L2472" s="15"/>
      <c r="M2472" s="16"/>
      <c r="N2472" s="16"/>
      <c r="O2472" s="16"/>
      <c r="P2472" s="16"/>
      <c r="Q2472" s="16"/>
      <c r="R2472" s="16"/>
      <c r="S2472" s="16"/>
      <c r="T2472" s="16"/>
    </row>
    <row r="2473" spans="1:24">
      <c r="A2473" s="16"/>
      <c r="C2473" s="16"/>
      <c r="D2473" s="16"/>
      <c r="E2473" s="16"/>
      <c r="F2473" s="16"/>
      <c r="G2473" s="16"/>
      <c r="H2473" s="16"/>
      <c r="I2473" s="16"/>
      <c r="J2473" s="16"/>
      <c r="K2473" s="15"/>
      <c r="L2473" s="15"/>
      <c r="M2473" s="16"/>
      <c r="N2473" s="16"/>
      <c r="O2473" s="16"/>
      <c r="P2473" s="16"/>
      <c r="Q2473" s="16"/>
      <c r="R2473" s="16"/>
      <c r="S2473" s="16"/>
      <c r="T2473" s="16"/>
    </row>
    <row r="2474" spans="1:24" ht="16.5">
      <c r="A2474" s="15"/>
      <c r="B2474" s="81" t="s">
        <v>181</v>
      </c>
      <c r="C2474" s="15"/>
      <c r="D2474" s="15"/>
      <c r="E2474" s="15"/>
      <c r="F2474" s="15"/>
      <c r="G2474" s="15"/>
      <c r="H2474" s="15"/>
      <c r="I2474" s="15"/>
      <c r="J2474" s="15"/>
      <c r="K2474" s="15"/>
      <c r="L2474" s="15"/>
      <c r="M2474" s="15"/>
      <c r="N2474" s="15"/>
      <c r="O2474" s="15"/>
      <c r="P2474" s="15"/>
      <c r="Q2474" s="15"/>
      <c r="R2474" s="15"/>
      <c r="S2474" s="15"/>
      <c r="T2474" s="15"/>
    </row>
    <row r="2475" spans="1:24">
      <c r="A2475" s="15"/>
      <c r="B2475" s="16"/>
      <c r="C2475" s="16"/>
      <c r="D2475" s="15"/>
      <c r="E2475" s="15"/>
      <c r="F2475" s="15"/>
      <c r="G2475" s="15"/>
      <c r="H2475" s="15"/>
      <c r="I2475" s="15"/>
      <c r="J2475" s="15"/>
      <c r="K2475" s="15"/>
      <c r="L2475" s="15"/>
      <c r="M2475" s="15"/>
      <c r="N2475" s="15"/>
      <c r="O2475" s="15"/>
      <c r="P2475" s="15"/>
      <c r="Q2475" s="15"/>
      <c r="R2475" s="15"/>
      <c r="S2475" s="15"/>
      <c r="T2475" s="15"/>
    </row>
    <row r="2476" spans="1:24">
      <c r="A2476" s="15"/>
      <c r="B2476" s="15"/>
      <c r="C2476" s="16"/>
      <c r="D2476" s="15"/>
      <c r="E2476" s="15"/>
      <c r="F2476" s="15"/>
      <c r="G2476" s="15"/>
      <c r="H2476" s="15"/>
      <c r="I2476" s="15"/>
      <c r="J2476" s="15"/>
      <c r="K2476" s="15"/>
      <c r="L2476" s="15"/>
      <c r="M2476" s="15"/>
      <c r="N2476" s="15"/>
      <c r="O2476" s="15"/>
      <c r="P2476" s="15"/>
      <c r="Q2476" s="15"/>
      <c r="R2476" s="15"/>
      <c r="S2476" s="15"/>
      <c r="T2476" s="15"/>
    </row>
    <row r="2477" spans="1:24" ht="16.5">
      <c r="A2477" s="15"/>
      <c r="B2477" s="81" t="s">
        <v>182</v>
      </c>
      <c r="C2477" s="16"/>
      <c r="D2477" s="15"/>
      <c r="E2477" s="15"/>
      <c r="F2477" s="15"/>
      <c r="G2477" s="15"/>
      <c r="H2477" s="15"/>
      <c r="I2477" s="15"/>
      <c r="J2477" s="15"/>
      <c r="K2477" s="15"/>
      <c r="L2477" s="15"/>
      <c r="M2477" s="15"/>
      <c r="N2477" s="15"/>
      <c r="O2477" s="15"/>
      <c r="P2477" s="15"/>
      <c r="Q2477" s="15"/>
      <c r="R2477" s="15"/>
      <c r="S2477" s="15"/>
      <c r="T2477" s="15"/>
    </row>
    <row r="2479" spans="1:24" ht="18.75">
      <c r="A2479" s="113" t="s">
        <v>999</v>
      </c>
      <c r="B2479" s="113"/>
      <c r="C2479" s="113"/>
      <c r="D2479" s="113"/>
      <c r="E2479" s="113"/>
      <c r="F2479" s="113"/>
      <c r="G2479" s="113"/>
      <c r="H2479" s="113"/>
      <c r="I2479" s="113"/>
      <c r="J2479" s="113"/>
      <c r="K2479" s="113"/>
      <c r="L2479" s="113"/>
      <c r="M2479" s="113"/>
      <c r="N2479" s="113"/>
      <c r="O2479" s="113"/>
      <c r="P2479" s="113"/>
      <c r="Q2479" s="113"/>
      <c r="R2479" s="113"/>
      <c r="S2479" s="113"/>
      <c r="T2479" s="113"/>
      <c r="U2479" s="113"/>
      <c r="V2479" s="113"/>
      <c r="W2479" s="113"/>
    </row>
    <row r="2480" spans="1:24" ht="18.75">
      <c r="A2480" s="113" t="s">
        <v>998</v>
      </c>
      <c r="B2480" s="113"/>
      <c r="C2480" s="113"/>
      <c r="D2480" s="113"/>
      <c r="E2480" s="113"/>
      <c r="F2480" s="113"/>
      <c r="G2480" s="113"/>
      <c r="H2480" s="113"/>
      <c r="I2480" s="113"/>
      <c r="J2480" s="113"/>
      <c r="K2480" s="113"/>
      <c r="L2480" s="113"/>
      <c r="M2480" s="113"/>
      <c r="N2480" s="113"/>
      <c r="O2480" s="113"/>
      <c r="P2480" s="113"/>
      <c r="Q2480" s="113"/>
      <c r="R2480" s="113"/>
      <c r="S2480" s="113"/>
      <c r="T2480" s="113"/>
      <c r="U2480" s="113"/>
      <c r="V2480" s="113"/>
      <c r="W2480" s="113"/>
    </row>
    <row r="2482" spans="1:23">
      <c r="A2482" s="114" t="s">
        <v>169</v>
      </c>
      <c r="B2482" s="114"/>
      <c r="C2482" s="114"/>
      <c r="D2482" s="114"/>
      <c r="E2482" s="114"/>
      <c r="F2482" s="114"/>
      <c r="G2482" s="114"/>
      <c r="H2482" s="114"/>
      <c r="I2482" s="114"/>
      <c r="J2482" s="114"/>
      <c r="K2482" s="114"/>
      <c r="L2482" s="114"/>
      <c r="M2482" s="114"/>
      <c r="N2482" s="114"/>
      <c r="O2482" s="114"/>
      <c r="P2482" s="114"/>
      <c r="Q2482" s="114"/>
      <c r="R2482" s="114"/>
      <c r="S2482" s="114"/>
      <c r="T2482" s="114"/>
      <c r="U2482" s="114"/>
      <c r="V2482" s="114"/>
      <c r="W2482" s="114"/>
    </row>
    <row r="2483" spans="1:23">
      <c r="A2483" s="45"/>
      <c r="B2483" s="45"/>
      <c r="C2483" s="45"/>
      <c r="D2483" s="45"/>
      <c r="E2483" s="45"/>
      <c r="F2483" s="45"/>
      <c r="G2483" s="45"/>
      <c r="H2483" s="45"/>
      <c r="I2483" s="45"/>
      <c r="J2483" s="45"/>
      <c r="K2483" s="45"/>
      <c r="L2483" s="45"/>
      <c r="M2483" s="45"/>
      <c r="N2483" s="45"/>
      <c r="O2483" s="45"/>
      <c r="P2483" s="45"/>
      <c r="Q2483" s="45"/>
      <c r="R2483" s="45"/>
      <c r="S2483" s="45"/>
      <c r="T2483" s="45"/>
      <c r="U2483" s="45"/>
      <c r="V2483" s="45"/>
      <c r="W2483" s="45"/>
    </row>
    <row r="2484" spans="1:23" ht="18.75">
      <c r="A2484" s="115" t="s">
        <v>1013</v>
      </c>
      <c r="B2484" s="115"/>
      <c r="C2484" s="115"/>
      <c r="D2484" s="115"/>
      <c r="E2484" s="115"/>
      <c r="F2484" s="115"/>
      <c r="G2484" s="115"/>
      <c r="H2484" s="115"/>
      <c r="I2484" s="115"/>
      <c r="J2484" s="115"/>
      <c r="K2484" s="115"/>
      <c r="L2484" s="115"/>
      <c r="M2484" s="115"/>
      <c r="N2484" s="115"/>
      <c r="O2484" s="115"/>
      <c r="P2484" s="115"/>
      <c r="Q2484" s="115"/>
      <c r="R2484" s="115"/>
      <c r="S2484" s="115"/>
      <c r="T2484" s="115"/>
      <c r="U2484" s="115"/>
      <c r="V2484" s="115"/>
      <c r="W2484" s="115"/>
    </row>
    <row r="2485" spans="1:23" ht="18.75">
      <c r="A2485" s="115" t="s">
        <v>996</v>
      </c>
      <c r="B2485" s="115"/>
      <c r="C2485" s="115"/>
      <c r="D2485" s="115"/>
      <c r="E2485" s="115"/>
      <c r="F2485" s="115"/>
      <c r="G2485" s="115"/>
      <c r="H2485" s="115"/>
      <c r="I2485" s="115"/>
      <c r="J2485" s="115"/>
      <c r="K2485" s="115"/>
      <c r="L2485" s="115"/>
      <c r="M2485" s="115"/>
      <c r="N2485" s="115"/>
      <c r="O2485" s="115"/>
      <c r="P2485" s="115"/>
      <c r="Q2485" s="115"/>
      <c r="R2485" s="115"/>
      <c r="S2485" s="115"/>
      <c r="T2485" s="115"/>
      <c r="U2485" s="115"/>
      <c r="V2485" s="115"/>
      <c r="W2485" s="115"/>
    </row>
    <row r="2486" spans="1:23" ht="18.75">
      <c r="A2486" s="116" t="s">
        <v>997</v>
      </c>
      <c r="B2486" s="116"/>
      <c r="C2486" s="116"/>
      <c r="D2486" s="116"/>
      <c r="E2486" s="116"/>
      <c r="F2486" s="116"/>
      <c r="G2486" s="116"/>
      <c r="H2486" s="116"/>
      <c r="I2486" s="116"/>
      <c r="J2486" s="116"/>
      <c r="K2486" s="116"/>
      <c r="L2486" s="116"/>
      <c r="M2486" s="116"/>
      <c r="N2486" s="116"/>
      <c r="O2486" s="116"/>
      <c r="P2486" s="116"/>
      <c r="Q2486" s="116"/>
      <c r="R2486" s="116"/>
      <c r="S2486" s="116"/>
      <c r="T2486" s="116"/>
      <c r="U2486" s="116"/>
      <c r="V2486" s="116"/>
      <c r="W2486" s="116"/>
    </row>
    <row r="2487" spans="1:23" ht="18.75">
      <c r="A2487" s="52"/>
      <c r="B2487" s="52"/>
      <c r="C2487" s="52"/>
      <c r="D2487" s="52"/>
      <c r="E2487" s="52"/>
      <c r="F2487" s="52"/>
      <c r="G2487" s="52"/>
      <c r="H2487" s="52"/>
      <c r="I2487" s="52"/>
      <c r="J2487" s="52"/>
      <c r="K2487" s="52"/>
      <c r="L2487" s="52"/>
      <c r="M2487" s="52"/>
      <c r="N2487" s="52"/>
      <c r="O2487" s="52"/>
      <c r="P2487" s="52"/>
      <c r="Q2487" s="52"/>
      <c r="R2487" s="52"/>
      <c r="S2487" s="52"/>
      <c r="T2487" s="52"/>
      <c r="U2487" s="52"/>
      <c r="V2487" s="52"/>
    </row>
    <row r="2488" spans="1:23">
      <c r="A2488" s="10"/>
      <c r="B2488" s="10"/>
      <c r="C2488" s="10"/>
      <c r="D2488" s="10"/>
      <c r="E2488" s="10"/>
      <c r="F2488" s="10"/>
      <c r="G2488" s="10"/>
      <c r="H2488" s="10"/>
      <c r="I2488" s="10"/>
      <c r="J2488" s="10"/>
      <c r="K2488" s="10"/>
      <c r="L2488" s="10"/>
      <c r="M2488" s="10"/>
      <c r="N2488" s="10"/>
      <c r="O2488" s="10"/>
      <c r="P2488" s="10"/>
      <c r="Q2488" s="10"/>
      <c r="R2488" s="10"/>
      <c r="S2488" s="10"/>
      <c r="T2488" s="10"/>
    </row>
    <row r="2489" spans="1:23" ht="18.75">
      <c r="A2489" s="117" t="s">
        <v>1000</v>
      </c>
      <c r="B2489" s="117"/>
      <c r="C2489" s="49"/>
      <c r="D2489" s="49"/>
      <c r="E2489" s="49"/>
      <c r="F2489" s="49"/>
      <c r="G2489" s="49"/>
      <c r="H2489" s="49"/>
      <c r="I2489" s="49"/>
      <c r="J2489" s="49"/>
      <c r="K2489" s="49"/>
      <c r="L2489" s="49"/>
      <c r="M2489" s="49"/>
      <c r="N2489" s="49"/>
      <c r="O2489" s="49"/>
      <c r="P2489" s="49"/>
      <c r="Q2489" s="49"/>
      <c r="R2489" s="49"/>
      <c r="S2489" s="49"/>
      <c r="T2489" s="49"/>
    </row>
    <row r="2490" spans="1:23" ht="18.75">
      <c r="A2490" s="117" t="s">
        <v>1001</v>
      </c>
      <c r="B2490" s="117"/>
      <c r="C2490" s="44"/>
      <c r="D2490" s="44"/>
      <c r="E2490" s="44"/>
      <c r="F2490" s="44"/>
      <c r="G2490" s="44"/>
      <c r="H2490" s="44"/>
      <c r="I2490" s="44"/>
      <c r="J2490" s="44"/>
      <c r="K2490" s="44"/>
      <c r="L2490" s="44"/>
      <c r="M2490" s="44"/>
      <c r="N2490" s="44"/>
      <c r="O2490" s="44"/>
      <c r="P2490" s="44"/>
      <c r="Q2490" s="44"/>
      <c r="R2490" s="44"/>
      <c r="S2490" s="44"/>
      <c r="T2490" s="44"/>
    </row>
    <row r="2491" spans="1:23" ht="18.75">
      <c r="A2491" s="117"/>
      <c r="B2491" s="117"/>
      <c r="D2491" s="49"/>
      <c r="E2491" s="49"/>
      <c r="F2491" s="49"/>
      <c r="G2491" s="49"/>
      <c r="H2491" s="49"/>
      <c r="I2491" s="49"/>
      <c r="J2491" s="49"/>
      <c r="K2491" s="49"/>
      <c r="L2491" s="49"/>
      <c r="M2491" s="49"/>
      <c r="N2491" s="49"/>
      <c r="O2491" s="49"/>
      <c r="P2491" s="49"/>
      <c r="Q2491" s="49"/>
      <c r="R2491" s="49"/>
      <c r="S2491" s="49"/>
      <c r="T2491" s="49"/>
    </row>
    <row r="2492" spans="1:23" ht="18.75">
      <c r="A2492" s="118" t="s">
        <v>246</v>
      </c>
      <c r="B2492" s="118"/>
      <c r="C2492" s="118"/>
      <c r="D2492" s="118"/>
      <c r="E2492" s="118"/>
      <c r="F2492" s="118"/>
      <c r="G2492" s="118"/>
      <c r="H2492" s="118"/>
      <c r="I2492" s="118"/>
      <c r="J2492" s="118"/>
      <c r="K2492" s="118"/>
      <c r="L2492" s="118"/>
      <c r="M2492" s="118"/>
      <c r="N2492" s="118"/>
      <c r="O2492" s="118"/>
      <c r="P2492" s="141" t="s">
        <v>350</v>
      </c>
      <c r="Q2492" s="141"/>
      <c r="R2492" s="141"/>
      <c r="S2492" s="141"/>
      <c r="T2492" s="141"/>
      <c r="U2492" s="141"/>
      <c r="V2492" s="141"/>
    </row>
    <row r="2493" spans="1:23">
      <c r="A2493" s="29"/>
      <c r="B2493" s="29"/>
      <c r="C2493" s="29"/>
      <c r="D2493" s="29"/>
      <c r="E2493" s="29"/>
      <c r="F2493" s="29"/>
      <c r="G2493" s="29"/>
      <c r="H2493" s="29"/>
      <c r="I2493" s="29"/>
      <c r="J2493" s="29"/>
      <c r="K2493" s="29"/>
      <c r="L2493" s="29"/>
      <c r="M2493" s="29"/>
      <c r="N2493" s="29"/>
      <c r="O2493" s="29"/>
      <c r="P2493" s="29"/>
      <c r="Q2493" s="29"/>
      <c r="R2493" s="29"/>
      <c r="S2493" s="29"/>
      <c r="T2493" s="29"/>
    </row>
    <row r="2494" spans="1:23" ht="24.75" customHeight="1">
      <c r="A2494" s="130" t="s">
        <v>170</v>
      </c>
      <c r="B2494" s="130"/>
      <c r="C2494" s="130"/>
      <c r="D2494" s="130"/>
      <c r="E2494" s="130"/>
      <c r="F2494" s="130"/>
      <c r="G2494" s="130"/>
      <c r="H2494" s="130"/>
      <c r="I2494" s="130"/>
      <c r="J2494" s="130"/>
      <c r="K2494" s="130"/>
      <c r="L2494" s="130"/>
      <c r="M2494" s="130"/>
      <c r="N2494" s="130"/>
      <c r="O2494" s="130"/>
      <c r="P2494" s="130"/>
      <c r="Q2494" s="130"/>
      <c r="R2494" s="130"/>
      <c r="S2494" s="130"/>
      <c r="T2494" s="138" t="s">
        <v>178</v>
      </c>
      <c r="U2494" s="109" t="s">
        <v>291</v>
      </c>
      <c r="V2494" s="109" t="s">
        <v>295</v>
      </c>
      <c r="W2494" s="109" t="s">
        <v>1014</v>
      </c>
    </row>
    <row r="2495" spans="1:23" ht="66.75" customHeight="1">
      <c r="A2495" s="109" t="s">
        <v>171</v>
      </c>
      <c r="B2495" s="130" t="s">
        <v>172</v>
      </c>
      <c r="C2495" s="109" t="s">
        <v>173</v>
      </c>
      <c r="D2495" s="109" t="s">
        <v>174</v>
      </c>
      <c r="E2495" s="109"/>
      <c r="F2495" s="109" t="s">
        <v>175</v>
      </c>
      <c r="G2495" s="109"/>
      <c r="H2495" s="109" t="s">
        <v>176</v>
      </c>
      <c r="I2495" s="109"/>
      <c r="J2495" s="109" t="s">
        <v>1002</v>
      </c>
      <c r="K2495" s="109"/>
      <c r="L2495" s="109" t="s">
        <v>1003</v>
      </c>
      <c r="M2495" s="109"/>
      <c r="N2495" s="109" t="s">
        <v>1004</v>
      </c>
      <c r="O2495" s="109"/>
      <c r="P2495" s="109" t="s">
        <v>7</v>
      </c>
      <c r="Q2495" s="109"/>
      <c r="R2495" s="109" t="s">
        <v>177</v>
      </c>
      <c r="S2495" s="109"/>
      <c r="T2495" s="139"/>
      <c r="U2495" s="109"/>
      <c r="V2495" s="109"/>
      <c r="W2495" s="109"/>
    </row>
    <row r="2496" spans="1:23" ht="16.5">
      <c r="A2496" s="109"/>
      <c r="B2496" s="130"/>
      <c r="C2496" s="109"/>
      <c r="D2496" s="51" t="s">
        <v>179</v>
      </c>
      <c r="E2496" s="53" t="s">
        <v>3</v>
      </c>
      <c r="F2496" s="51" t="s">
        <v>179</v>
      </c>
      <c r="G2496" s="53" t="s">
        <v>3</v>
      </c>
      <c r="H2496" s="51" t="s">
        <v>179</v>
      </c>
      <c r="I2496" s="53" t="s">
        <v>3</v>
      </c>
      <c r="J2496" s="51" t="s">
        <v>179</v>
      </c>
      <c r="K2496" s="53" t="s">
        <v>3</v>
      </c>
      <c r="L2496" s="51" t="s">
        <v>179</v>
      </c>
      <c r="M2496" s="53" t="s">
        <v>3</v>
      </c>
      <c r="N2496" s="51" t="s">
        <v>179</v>
      </c>
      <c r="O2496" s="53" t="s">
        <v>3</v>
      </c>
      <c r="P2496" s="51" t="s">
        <v>179</v>
      </c>
      <c r="Q2496" s="53" t="s">
        <v>3</v>
      </c>
      <c r="R2496" s="51" t="s">
        <v>179</v>
      </c>
      <c r="S2496" s="53" t="s">
        <v>3</v>
      </c>
      <c r="T2496" s="140"/>
      <c r="U2496" s="109"/>
      <c r="V2496" s="109"/>
      <c r="W2496" s="109"/>
    </row>
    <row r="2497" spans="1:24" ht="18.75">
      <c r="A2497" s="28">
        <v>1</v>
      </c>
      <c r="B2497" s="79"/>
      <c r="C2497" s="28"/>
      <c r="D2497" s="28"/>
      <c r="E2497" s="17">
        <f>IF((C2497&lt;=7),VLOOKUP(D2497,'7 лет'!$A$5:$B$78,2),IF((C2497=8),VLOOKUP(D2497,'8 лет'!$A$5:$B$78,2),IF((C2497=9),VLOOKUP(D2497,'9 лет'!$A$5:$B$78,2),IF((C2497=10),VLOOKUP(D2497,'10 лет'!$A$5:$B$78,2),IF((C2497=11),VLOOKUP(D2497,'11 лет'!$A$5:$B$78,2),IF((C2497=12),VLOOKUP(D2497,'12 лет'!$A$5:$B$78,2),IF((C2497=13),VLOOKUP(D2497,'13 лет'!$A$5:$B$78,2),IF((C2497=14),VLOOKUP(D2497,'14 лет'!$A$5:$B$78,2),IF((C2497=15),VLOOKUP(D2497,'15 лет'!$A$5:$B$78,2),IF((C2497=16),VLOOKUP(D2497,'16 лет'!$A$5:$B$78,2),IF((C2497=17),VLOOKUP(D2497,'17 лет'!$A$5:$B$78,2))))))))))))</f>
        <v>0</v>
      </c>
      <c r="F2497" s="28"/>
      <c r="G2497" s="17">
        <f>IF((C2497&lt;=7),VLOOKUP(F2497,'7 лет'!$C$5:$D$79,2),IF((C2497=8),VLOOKUP(F2497,'8 лет'!$C$5:$D$79,2),IF((C2497=9),VLOOKUP(F2497,'9 лет'!$C$5:$D$79,2),IF((C2497=10),VLOOKUP(F2497,'10 лет'!$C$5:$D$79,2),IF((C2497=11),VLOOKUP(F2497,'11 лет'!$C$5:$D$79,2),IF((C2497=12),VLOOKUP(F2497,'12 лет'!$C$5:$D$79,2),IF((C2497=13),VLOOKUP(F2497,'13 лет'!$C$5:$D$79,2),IF((C2497=14),VLOOKUP(F2497,'14 лет'!$C$5:$D$79,2),IF((C2497=15),VLOOKUP(F2497,'15 лет'!$C$5:$D$79,2),IF((C2497=16),VLOOKUP(F2497,'16 лет'!$C$5:$D$79,2),IF((C2497=17),VLOOKUP(F2497,'17 лет'!$C$5:$D$79,2))))))))))))</f>
        <v>0</v>
      </c>
      <c r="H2497" s="28"/>
      <c r="I2497" s="17">
        <f>IF((C2497&lt;=7),VLOOKUP(H2497,'7 лет'!$E$5:$F$79,2),IF((C2497=8),VLOOKUP(H2497,'8 лет'!$E$5:$F$79,2),IF((C2497=9),VLOOKUP(H2497,'9 лет'!$E$5:$F$79,2),IF((C2497=10),VLOOKUP(H2497,'10 лет'!$E$5:$F$79,2),IF((C2497=11),VLOOKUP(H2497,'11 лет'!$E$5:$F$79,2),IF((C2497=12),VLOOKUP(H2497,'12 лет'!$E$5:$F$79,2),IF((C2497=13),VLOOKUP(H2497,'13 лет'!$E$5:$F$79,2),IF((C2497=14),VLOOKUP(H2497,'14 лет'!$E$5:$F$79,2),IF((C2497=15),VLOOKUP(H2497,'15 лет'!$E$5:$F$79,2),IF((C2497=16),VLOOKUP(H2497,'16 лет'!$E$5:$F$79,2),IF((C2497=17),VLOOKUP(H2497,'17 лет'!$E$5:$F$79,2))))))))))))</f>
        <v>0</v>
      </c>
      <c r="J2497" s="28"/>
      <c r="K2497" s="17">
        <f>IF((C2497&lt;=7),VLOOKUP(J2497,'7 лет'!$G$5:$H$79,2),IF((C2497=8),VLOOKUP(J2497,'8 лет'!$G$5:$H$79,2),IF((C2497=9),VLOOKUP(J2497,'9 лет'!$G$5:$H$79,2),IF((C2497=10),VLOOKUP(J2497,'10 лет'!$G$5:$H$79,2),IF((C2497=11),VLOOKUP(J2497,'11 лет'!$G$5:$H$79,2),IF((C2497=12),VLOOKUP(J2497,'12 лет'!$G$5:$H$79,2),IF((C2497=13),VLOOKUP(J2497,'13 лет'!$G$5:$H$79,2),IF((C2497=14),VLOOKUP(J2497,'14 лет'!$G$5:$H$79,2),IF(C2497&gt;=15,"0")))))))))</f>
        <v>0</v>
      </c>
      <c r="L2497" s="28"/>
      <c r="M2497" s="17" t="str">
        <f>IF((C2497=12),VLOOKUP(L2497,'12 лет'!$I$5:$J$81,2),IF((C2497=13),VLOOKUP(L2497,'13 лет'!$I$5:$J$81,2),IF((C2497=14),VLOOKUP(L2497,'14 лет'!$I$5:$J$80,2),IF((C2497=15),VLOOKUP(L2497,'15 лет'!$G$5:$H$82,2),IF((C2497=16),VLOOKUP(L2497,'16 лет'!$G$5:$H$81,2),IF((C2497=17),VLOOKUP(L2497,'17 лет'!$G$5:$H$81,2),IF(C2497&lt;12,"0")))))))</f>
        <v>0</v>
      </c>
      <c r="N2497" s="28"/>
      <c r="O2497" s="17" t="str">
        <f>IF((C2497=15),VLOOKUP(N2497,'15 лет'!$I$5:$J$100,2),IF((C2497=16),VLOOKUP(N2497,'16 лет'!$I$5:$J$94,2),IF((C2497=17),VLOOKUP(N2497,'17 лет'!$I$5:$J$97,2),IF(C2497&lt;15,"0"))))</f>
        <v>0</v>
      </c>
      <c r="P2497" s="11"/>
      <c r="Q2497" s="17">
        <f>IF((C2497&lt;=7),VLOOKUP(P2497,'7 лет'!$I$5:$J$79,2),IF((C2497=8),VLOOKUP(P2497,'8 лет'!$I$5:$J$79,2),IF((C2497=9),VLOOKUP(P2497,'9 лет'!$I$5:$J$79,2),IF((C2497=10),VLOOKUP(P2497,'10 лет'!$I$5:$J$79,2),IF((C2497=11),VLOOKUP(P2497,'11 лет'!$I$5:$J$79,2),IF((C2497=12),VLOOKUP(P2497,'12 лет'!$K$5:$L$79,2),IF((C2497=13),VLOOKUP(P2497,'13 лет'!$K$5:$L$79,2),IF((C2497=14),VLOOKUP(P2497,'14 лет'!$K$5:$L$79,2),IF((C2497=15),VLOOKUP(P2497,'15 лет'!$K$5:$L$79,2),IF((C2497=16),VLOOKUP(P2497,'16 лет'!$K$5:$L$79,2),IF((C2497=17),VLOOKUP(P2497,'17 лет'!$K$5:$L$79,2),)))))))))))</f>
        <v>50</v>
      </c>
      <c r="R2497" s="28"/>
      <c r="S2497" s="17">
        <f>IF((C2497&lt;=7),VLOOKUP(R2497,'7 лет'!$K$5:$L$79,2),IF((C2497=8),VLOOKUP(R2497,'8 лет'!$K$5:$L$79,2),IF((C2497=9),VLOOKUP(R2497,'9 лет'!$K$5:$L$79,2),IF((C2497=10),VLOOKUP(R2497,'10 лет'!$K$5:$L$79,2),IF((C2497=11),VLOOKUP(R2497,'11 лет'!$K$5:$L$79,2),IF((C2497=12),VLOOKUP(R2497,'12 лет'!$M$5:$N$79,2),IF((C2497=13),VLOOKUP(R2497,'13 лет'!$M$5:$N$79,2),IF((C2497=14),VLOOKUP(R2497,'14 лет'!$M$5:$N$79,2),IF((C2497=15),VLOOKUP(R2497,'15 лет'!$M$5:$N$79,2),IF((C2497=16),VLOOKUP(R2497,'16 лет'!$M$5:$N$79,2),IF((C2497=17),VLOOKUP(R2497,'17 лет'!$M$5:$N$79,2))))))))))))</f>
        <v>0</v>
      </c>
      <c r="T2497" s="34">
        <f t="shared" ref="T2497:T2502" si="118">SUM(E2497+G2497+I2497+K2497+M2497+O2497+Q2497+S2497)</f>
        <v>50</v>
      </c>
      <c r="U2497" s="4">
        <f>'Личное первенство юноши'!U367</f>
        <v>7</v>
      </c>
      <c r="V2497" s="119">
        <f ca="1">'Командный зачет'!G69</f>
        <v>2</v>
      </c>
      <c r="W2497" s="110">
        <f ca="1">SUM(V2497*2)</f>
        <v>4</v>
      </c>
      <c r="X2497" t="str">
        <f>P2492</f>
        <v>Субъект РФ 60</v>
      </c>
    </row>
    <row r="2498" spans="1:24" ht="18.75">
      <c r="A2498" s="28">
        <v>2</v>
      </c>
      <c r="B2498" s="79"/>
      <c r="C2498" s="28"/>
      <c r="D2498" s="28"/>
      <c r="E2498" s="17">
        <f>IF((C2498&lt;=7),VLOOKUP(D2498,'7 лет'!$A$5:$B$78,2),IF((C2498=8),VLOOKUP(D2498,'8 лет'!$A$5:$B$78,2),IF((C2498=9),VLOOKUP(D2498,'9 лет'!$A$5:$B$78,2),IF((C2498=10),VLOOKUP(D2498,'10 лет'!$A$5:$B$78,2),IF((C2498=11),VLOOKUP(D2498,'11 лет'!$A$5:$B$78,2),IF((C2498=12),VLOOKUP(D2498,'12 лет'!$A$5:$B$78,2),IF((C2498=13),VLOOKUP(D2498,'13 лет'!$A$5:$B$78,2),IF((C2498=14),VLOOKUP(D2498,'14 лет'!$A$5:$B$78,2),IF((C2498=15),VLOOKUP(D2498,'15 лет'!$A$5:$B$78,2),IF((C2498=16),VLOOKUP(D2498,'16 лет'!$A$5:$B$78,2),IF((C2498=17),VLOOKUP(D2498,'17 лет'!$A$5:$B$78,2))))))))))))</f>
        <v>0</v>
      </c>
      <c r="F2498" s="28"/>
      <c r="G2498" s="17">
        <f>IF((C2498&lt;=7),VLOOKUP(F2498,'7 лет'!$C$5:$D$79,2),IF((C2498=8),VLOOKUP(F2498,'8 лет'!$C$5:$D$79,2),IF((C2498=9),VLOOKUP(F2498,'9 лет'!$C$5:$D$79,2),IF((C2498=10),VLOOKUP(F2498,'10 лет'!$C$5:$D$79,2),IF((C2498=11),VLOOKUP(F2498,'11 лет'!$C$5:$D$79,2),IF((C2498=12),VLOOKUP(F2498,'12 лет'!$C$5:$D$79,2),IF((C2498=13),VLOOKUP(F2498,'13 лет'!$C$5:$D$79,2),IF((C2498=14),VLOOKUP(F2498,'14 лет'!$C$5:$D$79,2),IF((C2498=15),VLOOKUP(F2498,'15 лет'!$C$5:$D$79,2),IF((C2498=16),VLOOKUP(F2498,'16 лет'!$C$5:$D$79,2),IF((C2498=17),VLOOKUP(F2498,'17 лет'!$C$5:$D$79,2))))))))))))</f>
        <v>0</v>
      </c>
      <c r="H2498" s="28"/>
      <c r="I2498" s="17">
        <f>IF((C2498&lt;=7),VLOOKUP(H2498,'7 лет'!$E$5:$F$79,2),IF((C2498=8),VLOOKUP(H2498,'8 лет'!$E$5:$F$79,2),IF((C2498=9),VLOOKUP(H2498,'9 лет'!$E$5:$F$79,2),IF((C2498=10),VLOOKUP(H2498,'10 лет'!$E$5:$F$79,2),IF((C2498=11),VLOOKUP(H2498,'11 лет'!$E$5:$F$79,2),IF((C2498=12),VLOOKUP(H2498,'12 лет'!$E$5:$F$79,2),IF((C2498=13),VLOOKUP(H2498,'13 лет'!$E$5:$F$79,2),IF((C2498=14),VLOOKUP(H2498,'14 лет'!$E$5:$F$79,2),IF((C2498=15),VLOOKUP(H2498,'15 лет'!$E$5:$F$79,2),IF((C2498=16),VLOOKUP(H2498,'16 лет'!$E$5:$F$79,2),IF((C2498=17),VLOOKUP(H2498,'17 лет'!$E$5:$F$79,2))))))))))))</f>
        <v>0</v>
      </c>
      <c r="J2498" s="28"/>
      <c r="K2498" s="17">
        <f>IF((C2498&lt;=7),VLOOKUP(J2498,'7 лет'!$G$5:$H$79,2),IF((C2498=8),VLOOKUP(J2498,'8 лет'!$G$5:$H$79,2),IF((C2498=9),VLOOKUP(J2498,'9 лет'!$G$5:$H$79,2),IF((C2498=10),VLOOKUP(J2498,'10 лет'!$G$5:$H$79,2),IF((C2498=11),VLOOKUP(J2498,'11 лет'!$G$5:$H$79,2),IF((C2498=12),VLOOKUP(J2498,'12 лет'!$G$5:$H$79,2),IF((C2498=13),VLOOKUP(J2498,'13 лет'!$G$5:$H$79,2),IF((C2498=14),VLOOKUP(J2498,'14 лет'!$G$5:$H$79,2),IF(C2498&gt;=15,"0")))))))))</f>
        <v>0</v>
      </c>
      <c r="L2498" s="28"/>
      <c r="M2498" s="17" t="str">
        <f>IF((C2498=12),VLOOKUP(L2498,'12 лет'!$I$5:$J$81,2),IF((C2498=13),VLOOKUP(L2498,'13 лет'!$I$5:$J$81,2),IF((C2498=14),VLOOKUP(L2498,'14 лет'!$I$5:$J$80,2),IF((C2498=15),VLOOKUP(L2498,'15 лет'!$G$5:$H$82,2),IF((C2498=16),VLOOKUP(L2498,'16 лет'!$G$5:$H$81,2),IF((C2498=17),VLOOKUP(L2498,'17 лет'!$G$5:$H$81,2),IF(C2498&lt;12,"0")))))))</f>
        <v>0</v>
      </c>
      <c r="N2498" s="28"/>
      <c r="O2498" s="17" t="str">
        <f>IF((C2498=15),VLOOKUP(N2498,'15 лет'!$I$5:$J$100,2),IF((C2498=16),VLOOKUP(N2498,'16 лет'!$I$5:$J$94,2),IF((C2498=17),VLOOKUP(N2498,'17 лет'!$I$5:$J$97,2),IF(C2498&lt;15,"0"))))</f>
        <v>0</v>
      </c>
      <c r="P2498" s="11"/>
      <c r="Q2498" s="17">
        <f>IF((C2498&lt;=7),VLOOKUP(P2498,'7 лет'!$I$5:$J$79,2),IF((C2498=8),VLOOKUP(P2498,'8 лет'!$I$5:$J$79,2),IF((C2498=9),VLOOKUP(P2498,'9 лет'!$I$5:$J$79,2),IF((C2498=10),VLOOKUP(P2498,'10 лет'!$I$5:$J$79,2),IF((C2498=11),VLOOKUP(P2498,'11 лет'!$I$5:$J$79,2),IF((C2498=12),VLOOKUP(P2498,'12 лет'!$K$5:$L$79,2),IF((C2498=13),VLOOKUP(P2498,'13 лет'!$K$5:$L$79,2),IF((C2498=14),VLOOKUP(P2498,'14 лет'!$K$5:$L$79,2),IF((C2498=15),VLOOKUP(P2498,'15 лет'!$K$5:$L$79,2),IF((C2498=16),VLOOKUP(P2498,'16 лет'!$K$5:$L$79,2),IF((C2498=17),VLOOKUP(P2498,'17 лет'!$K$5:$L$79,2),)))))))))))</f>
        <v>50</v>
      </c>
      <c r="R2498" s="28"/>
      <c r="S2498" s="17">
        <f>IF((C2498&lt;=7),VLOOKUP(R2498,'7 лет'!$K$5:$L$79,2),IF((C2498=8),VLOOKUP(R2498,'8 лет'!$K$5:$L$79,2),IF((C2498=9),VLOOKUP(R2498,'9 лет'!$K$5:$L$79,2),IF((C2498=10),VLOOKUP(R2498,'10 лет'!$K$5:$L$79,2),IF((C2498=11),VLOOKUP(R2498,'11 лет'!$K$5:$L$79,2),IF((C2498=12),VLOOKUP(R2498,'12 лет'!$M$5:$N$79,2),IF((C2498=13),VLOOKUP(R2498,'13 лет'!$M$5:$N$79,2),IF((C2498=14),VLOOKUP(R2498,'14 лет'!$M$5:$N$79,2),IF((C2498=15),VLOOKUP(R2498,'15 лет'!$M$5:$N$79,2),IF((C2498=16),VLOOKUP(R2498,'16 лет'!$M$5:$N$79,2),IF((C2498=17),VLOOKUP(R2498,'17 лет'!$M$5:$N$79,2))))))))))))</f>
        <v>0</v>
      </c>
      <c r="T2498" s="34">
        <f t="shared" si="118"/>
        <v>50</v>
      </c>
      <c r="U2498" s="4">
        <f>'Личное первенство юноши'!U368</f>
        <v>7</v>
      </c>
      <c r="V2498" s="120"/>
      <c r="W2498" s="111"/>
      <c r="X2498" t="str">
        <f>P2492</f>
        <v>Субъект РФ 60</v>
      </c>
    </row>
    <row r="2499" spans="1:24" ht="18.75">
      <c r="A2499" s="28">
        <v>3</v>
      </c>
      <c r="B2499" s="79"/>
      <c r="C2499" s="28"/>
      <c r="D2499" s="28"/>
      <c r="E2499" s="17">
        <f>IF((C2499&lt;=7),VLOOKUP(D2499,'7 лет'!$A$5:$B$78,2),IF((C2499=8),VLOOKUP(D2499,'8 лет'!$A$5:$B$78,2),IF((C2499=9),VLOOKUP(D2499,'9 лет'!$A$5:$B$78,2),IF((C2499=10),VLOOKUP(D2499,'10 лет'!$A$5:$B$78,2),IF((C2499=11),VLOOKUP(D2499,'11 лет'!$A$5:$B$78,2),IF((C2499=12),VLOOKUP(D2499,'12 лет'!$A$5:$B$78,2),IF((C2499=13),VLOOKUP(D2499,'13 лет'!$A$5:$B$78,2),IF((C2499=14),VLOOKUP(D2499,'14 лет'!$A$5:$B$78,2),IF((C2499=15),VLOOKUP(D2499,'15 лет'!$A$5:$B$78,2),IF((C2499=16),VLOOKUP(D2499,'16 лет'!$A$5:$B$78,2),IF((C2499=17),VLOOKUP(D2499,'17 лет'!$A$5:$B$78,2))))))))))))</f>
        <v>0</v>
      </c>
      <c r="F2499" s="28"/>
      <c r="G2499" s="17">
        <f>IF((C2499&lt;=7),VLOOKUP(F2499,'7 лет'!$C$5:$D$79,2),IF((C2499=8),VLOOKUP(F2499,'8 лет'!$C$5:$D$79,2),IF((C2499=9),VLOOKUP(F2499,'9 лет'!$C$5:$D$79,2),IF((C2499=10),VLOOKUP(F2499,'10 лет'!$C$5:$D$79,2),IF((C2499=11),VLOOKUP(F2499,'11 лет'!$C$5:$D$79,2),IF((C2499=12),VLOOKUP(F2499,'12 лет'!$C$5:$D$79,2),IF((C2499=13),VLOOKUP(F2499,'13 лет'!$C$5:$D$79,2),IF((C2499=14),VLOOKUP(F2499,'14 лет'!$C$5:$D$79,2),IF((C2499=15),VLOOKUP(F2499,'15 лет'!$C$5:$D$79,2),IF((C2499=16),VLOOKUP(F2499,'16 лет'!$C$5:$D$79,2),IF((C2499=17),VLOOKUP(F2499,'17 лет'!$C$5:$D$79,2))))))))))))</f>
        <v>0</v>
      </c>
      <c r="H2499" s="28"/>
      <c r="I2499" s="17">
        <f>IF((C2499&lt;=7),VLOOKUP(H2499,'7 лет'!$E$5:$F$79,2),IF((C2499=8),VLOOKUP(H2499,'8 лет'!$E$5:$F$79,2),IF((C2499=9),VLOOKUP(H2499,'9 лет'!$E$5:$F$79,2),IF((C2499=10),VLOOKUP(H2499,'10 лет'!$E$5:$F$79,2),IF((C2499=11),VLOOKUP(H2499,'11 лет'!$E$5:$F$79,2),IF((C2499=12),VLOOKUP(H2499,'12 лет'!$E$5:$F$79,2),IF((C2499=13),VLOOKUP(H2499,'13 лет'!$E$5:$F$79,2),IF((C2499=14),VLOOKUP(H2499,'14 лет'!$E$5:$F$79,2),IF((C2499=15),VLOOKUP(H2499,'15 лет'!$E$5:$F$79,2),IF((C2499=16),VLOOKUP(H2499,'16 лет'!$E$5:$F$79,2),IF((C2499=17),VLOOKUP(H2499,'17 лет'!$E$5:$F$79,2))))))))))))</f>
        <v>0</v>
      </c>
      <c r="J2499" s="28"/>
      <c r="K2499" s="17">
        <f>IF((C2499&lt;=7),VLOOKUP(J2499,'7 лет'!$G$5:$H$79,2),IF((C2499=8),VLOOKUP(J2499,'8 лет'!$G$5:$H$79,2),IF((C2499=9),VLOOKUP(J2499,'9 лет'!$G$5:$H$79,2),IF((C2499=10),VLOOKUP(J2499,'10 лет'!$G$5:$H$79,2),IF((C2499=11),VLOOKUP(J2499,'11 лет'!$G$5:$H$79,2),IF((C2499=12),VLOOKUP(J2499,'12 лет'!$G$5:$H$79,2),IF((C2499=13),VLOOKUP(J2499,'13 лет'!$G$5:$H$79,2),IF((C2499=14),VLOOKUP(J2499,'14 лет'!$G$5:$H$79,2),IF(C2499&gt;=15,"0")))))))))</f>
        <v>0</v>
      </c>
      <c r="L2499" s="28"/>
      <c r="M2499" s="17" t="str">
        <f>IF((C2499=12),VLOOKUP(L2499,'12 лет'!$I$5:$J$81,2),IF((C2499=13),VLOOKUP(L2499,'13 лет'!$I$5:$J$81,2),IF((C2499=14),VLOOKUP(L2499,'14 лет'!$I$5:$J$80,2),IF((C2499=15),VLOOKUP(L2499,'15 лет'!$G$5:$H$82,2),IF((C2499=16),VLOOKUP(L2499,'16 лет'!$G$5:$H$81,2),IF((C2499=17),VLOOKUP(L2499,'17 лет'!$G$5:$H$81,2),IF(C2499&lt;12,"0")))))))</f>
        <v>0</v>
      </c>
      <c r="N2499" s="28"/>
      <c r="O2499" s="17" t="str">
        <f>IF((C2499=15),VLOOKUP(N2499,'15 лет'!$I$5:$J$100,2),IF((C2499=16),VLOOKUP(N2499,'16 лет'!$I$5:$J$94,2),IF((C2499=17),VLOOKUP(N2499,'17 лет'!$I$5:$J$97,2),IF(C2499&lt;15,"0"))))</f>
        <v>0</v>
      </c>
      <c r="P2499" s="11"/>
      <c r="Q2499" s="17">
        <f>IF((C2499&lt;=7),VLOOKUP(P2499,'7 лет'!$I$5:$J$79,2),IF((C2499=8),VLOOKUP(P2499,'8 лет'!$I$5:$J$79,2),IF((C2499=9),VLOOKUP(P2499,'9 лет'!$I$5:$J$79,2),IF((C2499=10),VLOOKUP(P2499,'10 лет'!$I$5:$J$79,2),IF((C2499=11),VLOOKUP(P2499,'11 лет'!$I$5:$J$79,2),IF((C2499=12),VLOOKUP(P2499,'12 лет'!$K$5:$L$79,2),IF((C2499=13),VLOOKUP(P2499,'13 лет'!$K$5:$L$79,2),IF((C2499=14),VLOOKUP(P2499,'14 лет'!$K$5:$L$79,2),IF((C2499=15),VLOOKUP(P2499,'15 лет'!$K$5:$L$79,2),IF((C2499=16),VLOOKUP(P2499,'16 лет'!$K$5:$L$79,2),IF((C2499=17),VLOOKUP(P2499,'17 лет'!$K$5:$L$79,2),)))))))))))</f>
        <v>50</v>
      </c>
      <c r="R2499" s="28"/>
      <c r="S2499" s="17">
        <f>IF((C2499&lt;=7),VLOOKUP(R2499,'7 лет'!$K$5:$L$79,2),IF((C2499=8),VLOOKUP(R2499,'8 лет'!$K$5:$L$79,2),IF((C2499=9),VLOOKUP(R2499,'9 лет'!$K$5:$L$79,2),IF((C2499=10),VLOOKUP(R2499,'10 лет'!$K$5:$L$79,2),IF((C2499=11),VLOOKUP(R2499,'11 лет'!$K$5:$L$79,2),IF((C2499=12),VLOOKUP(R2499,'12 лет'!$M$5:$N$79,2),IF((C2499=13),VLOOKUP(R2499,'13 лет'!$M$5:$N$79,2),IF((C2499=14),VLOOKUP(R2499,'14 лет'!$M$5:$N$79,2),IF((C2499=15),VLOOKUP(R2499,'15 лет'!$M$5:$N$79,2),IF((C2499=16),VLOOKUP(R2499,'16 лет'!$M$5:$N$79,2),IF((C2499=17),VLOOKUP(R2499,'17 лет'!$M$5:$N$79,2))))))))))))</f>
        <v>0</v>
      </c>
      <c r="T2499" s="34">
        <f t="shared" si="118"/>
        <v>50</v>
      </c>
      <c r="U2499" s="4">
        <f>'Личное первенство юноши'!U369</f>
        <v>7</v>
      </c>
      <c r="V2499" s="120"/>
      <c r="W2499" s="111"/>
      <c r="X2499" t="str">
        <f>P2492</f>
        <v>Субъект РФ 60</v>
      </c>
    </row>
    <row r="2500" spans="1:24" ht="18.75">
      <c r="A2500" s="28">
        <v>4</v>
      </c>
      <c r="B2500" s="79"/>
      <c r="C2500" s="28"/>
      <c r="D2500" s="28"/>
      <c r="E2500" s="17">
        <f>IF((C2500&lt;=7),VLOOKUP(D2500,'7 лет'!$A$5:$B$78,2),IF((C2500=8),VLOOKUP(D2500,'8 лет'!$A$5:$B$78,2),IF((C2500=9),VLOOKUP(D2500,'9 лет'!$A$5:$B$78,2),IF((C2500=10),VLOOKUP(D2500,'10 лет'!$A$5:$B$78,2),IF((C2500=11),VLOOKUP(D2500,'11 лет'!$A$5:$B$78,2),IF((C2500=12),VLOOKUP(D2500,'12 лет'!$A$5:$B$78,2),IF((C2500=13),VLOOKUP(D2500,'13 лет'!$A$5:$B$78,2),IF((C2500=14),VLOOKUP(D2500,'14 лет'!$A$5:$B$78,2),IF((C2500=15),VLOOKUP(D2500,'15 лет'!$A$5:$B$78,2),IF((C2500=16),VLOOKUP(D2500,'16 лет'!$A$5:$B$78,2),IF((C2500=17),VLOOKUP(D2500,'17 лет'!$A$5:$B$78,2))))))))))))</f>
        <v>0</v>
      </c>
      <c r="F2500" s="28"/>
      <c r="G2500" s="17">
        <f>IF((C2500&lt;=7),VLOOKUP(F2500,'7 лет'!$C$5:$D$79,2),IF((C2500=8),VLOOKUP(F2500,'8 лет'!$C$5:$D$79,2),IF((C2500=9),VLOOKUP(F2500,'9 лет'!$C$5:$D$79,2),IF((C2500=10),VLOOKUP(F2500,'10 лет'!$C$5:$D$79,2),IF((C2500=11),VLOOKUP(F2500,'11 лет'!$C$5:$D$79,2),IF((C2500=12),VLOOKUP(F2500,'12 лет'!$C$5:$D$79,2),IF((C2500=13),VLOOKUP(F2500,'13 лет'!$C$5:$D$79,2),IF((C2500=14),VLOOKUP(F2500,'14 лет'!$C$5:$D$79,2),IF((C2500=15),VLOOKUP(F2500,'15 лет'!$C$5:$D$79,2),IF((C2500=16),VLOOKUP(F2500,'16 лет'!$C$5:$D$79,2),IF((C2500=17),VLOOKUP(F2500,'17 лет'!$C$5:$D$79,2))))))))))))</f>
        <v>0</v>
      </c>
      <c r="H2500" s="28"/>
      <c r="I2500" s="17">
        <f>IF((C2500&lt;=7),VLOOKUP(H2500,'7 лет'!$E$5:$F$79,2),IF((C2500=8),VLOOKUP(H2500,'8 лет'!$E$5:$F$79,2),IF((C2500=9),VLOOKUP(H2500,'9 лет'!$E$5:$F$79,2),IF((C2500=10),VLOOKUP(H2500,'10 лет'!$E$5:$F$79,2),IF((C2500=11),VLOOKUP(H2500,'11 лет'!$E$5:$F$79,2),IF((C2500=12),VLOOKUP(H2500,'12 лет'!$E$5:$F$79,2),IF((C2500=13),VLOOKUP(H2500,'13 лет'!$E$5:$F$79,2),IF((C2500=14),VLOOKUP(H2500,'14 лет'!$E$5:$F$79,2),IF((C2500=15),VLOOKUP(H2500,'15 лет'!$E$5:$F$79,2),IF((C2500=16),VLOOKUP(H2500,'16 лет'!$E$5:$F$79,2),IF((C2500=17),VLOOKUP(H2500,'17 лет'!$E$5:$F$79,2))))))))))))</f>
        <v>0</v>
      </c>
      <c r="J2500" s="28"/>
      <c r="K2500" s="17">
        <f>IF((C2500&lt;=7),VLOOKUP(J2500,'7 лет'!$G$5:$H$79,2),IF((C2500=8),VLOOKUP(J2500,'8 лет'!$G$5:$H$79,2),IF((C2500=9),VLOOKUP(J2500,'9 лет'!$G$5:$H$79,2),IF((C2500=10),VLOOKUP(J2500,'10 лет'!$G$5:$H$79,2),IF((C2500=11),VLOOKUP(J2500,'11 лет'!$G$5:$H$79,2),IF((C2500=12),VLOOKUP(J2500,'12 лет'!$G$5:$H$79,2),IF((C2500=13),VLOOKUP(J2500,'13 лет'!$G$5:$H$79,2),IF((C2500=14),VLOOKUP(J2500,'14 лет'!$G$5:$H$79,2),IF(C2500&gt;=15,"0")))))))))</f>
        <v>0</v>
      </c>
      <c r="L2500" s="28"/>
      <c r="M2500" s="17" t="str">
        <f>IF((C2500=12),VLOOKUP(L2500,'12 лет'!$I$5:$J$81,2),IF((C2500=13),VLOOKUP(L2500,'13 лет'!$I$5:$J$81,2),IF((C2500=14),VLOOKUP(L2500,'14 лет'!$I$5:$J$80,2),IF((C2500=15),VLOOKUP(L2500,'15 лет'!$G$5:$H$82,2),IF((C2500=16),VLOOKUP(L2500,'16 лет'!$G$5:$H$81,2),IF((C2500=17),VLOOKUP(L2500,'17 лет'!$G$5:$H$81,2),IF(C2500&lt;12,"0")))))))</f>
        <v>0</v>
      </c>
      <c r="N2500" s="28"/>
      <c r="O2500" s="17" t="str">
        <f>IF((C2500=15),VLOOKUP(N2500,'15 лет'!$I$5:$J$100,2),IF((C2500=16),VLOOKUP(N2500,'16 лет'!$I$5:$J$94,2),IF((C2500=17),VLOOKUP(N2500,'17 лет'!$I$5:$J$97,2),IF(C2500&lt;15,"0"))))</f>
        <v>0</v>
      </c>
      <c r="P2500" s="11"/>
      <c r="Q2500" s="17">
        <f>IF((C2500&lt;=7),VLOOKUP(P2500,'7 лет'!$I$5:$J$79,2),IF((C2500=8),VLOOKUP(P2500,'8 лет'!$I$5:$J$79,2),IF((C2500=9),VLOOKUP(P2500,'9 лет'!$I$5:$J$79,2),IF((C2500=10),VLOOKUP(P2500,'10 лет'!$I$5:$J$79,2),IF((C2500=11),VLOOKUP(P2500,'11 лет'!$I$5:$J$79,2),IF((C2500=12),VLOOKUP(P2500,'12 лет'!$K$5:$L$79,2),IF((C2500=13),VLOOKUP(P2500,'13 лет'!$K$5:$L$79,2),IF((C2500=14),VLOOKUP(P2500,'14 лет'!$K$5:$L$79,2),IF((C2500=15),VLOOKUP(P2500,'15 лет'!$K$5:$L$79,2),IF((C2500=16),VLOOKUP(P2500,'16 лет'!$K$5:$L$79,2),IF((C2500=17),VLOOKUP(P2500,'17 лет'!$K$5:$L$79,2),)))))))))))</f>
        <v>50</v>
      </c>
      <c r="R2500" s="28"/>
      <c r="S2500" s="17">
        <f>IF((C2500&lt;=7),VLOOKUP(R2500,'7 лет'!$K$5:$L$79,2),IF((C2500=8),VLOOKUP(R2500,'8 лет'!$K$5:$L$79,2),IF((C2500=9),VLOOKUP(R2500,'9 лет'!$K$5:$L$79,2),IF((C2500=10),VLOOKUP(R2500,'10 лет'!$K$5:$L$79,2),IF((C2500=11),VLOOKUP(R2500,'11 лет'!$K$5:$L$79,2),IF((C2500=12),VLOOKUP(R2500,'12 лет'!$M$5:$N$79,2),IF((C2500=13),VLOOKUP(R2500,'13 лет'!$M$5:$N$79,2),IF((C2500=14),VLOOKUP(R2500,'14 лет'!$M$5:$N$79,2),IF((C2500=15),VLOOKUP(R2500,'15 лет'!$M$5:$N$79,2),IF((C2500=16),VLOOKUP(R2500,'16 лет'!$M$5:$N$79,2),IF((C2500=17),VLOOKUP(R2500,'17 лет'!$M$5:$N$79,2))))))))))))</f>
        <v>0</v>
      </c>
      <c r="T2500" s="34">
        <f t="shared" si="118"/>
        <v>50</v>
      </c>
      <c r="U2500" s="4">
        <f>'Личное первенство юноши'!U370</f>
        <v>7</v>
      </c>
      <c r="V2500" s="120"/>
      <c r="W2500" s="111"/>
      <c r="X2500" t="str">
        <f>P2492</f>
        <v>Субъект РФ 60</v>
      </c>
    </row>
    <row r="2501" spans="1:24" ht="18.75">
      <c r="A2501" s="28">
        <v>5</v>
      </c>
      <c r="B2501" s="79"/>
      <c r="C2501" s="30"/>
      <c r="D2501" s="28"/>
      <c r="E2501" s="17">
        <f>IF((C2501&lt;=7),VLOOKUP(D2501,'7 лет'!$A$5:$B$78,2),IF((C2501=8),VLOOKUP(D2501,'8 лет'!$A$5:$B$78,2),IF((C2501=9),VLOOKUP(D2501,'9 лет'!$A$5:$B$78,2),IF((C2501=10),VLOOKUP(D2501,'10 лет'!$A$5:$B$78,2),IF((C2501=11),VLOOKUP(D2501,'11 лет'!$A$5:$B$78,2),IF((C2501=12),VLOOKUP(D2501,'12 лет'!$A$5:$B$78,2),IF((C2501=13),VLOOKUP(D2501,'13 лет'!$A$5:$B$78,2),IF((C2501=14),VLOOKUP(D2501,'14 лет'!$A$5:$B$78,2),IF((C2501=15),VLOOKUP(D2501,'15 лет'!$A$5:$B$78,2),IF((C2501=16),VLOOKUP(D2501,'16 лет'!$A$5:$B$78,2),IF((C2501=17),VLOOKUP(D2501,'17 лет'!$A$5:$B$78,2))))))))))))</f>
        <v>0</v>
      </c>
      <c r="F2501" s="28"/>
      <c r="G2501" s="17">
        <f>IF((C2501&lt;=7),VLOOKUP(F2501,'7 лет'!$C$5:$D$79,2),IF((C2501=8),VLOOKUP(F2501,'8 лет'!$C$5:$D$79,2),IF((C2501=9),VLOOKUP(F2501,'9 лет'!$C$5:$D$79,2),IF((C2501=10),VLOOKUP(F2501,'10 лет'!$C$5:$D$79,2),IF((C2501=11),VLOOKUP(F2501,'11 лет'!$C$5:$D$79,2),IF((C2501=12),VLOOKUP(F2501,'12 лет'!$C$5:$D$79,2),IF((C2501=13),VLOOKUP(F2501,'13 лет'!$C$5:$D$79,2),IF((C2501=14),VLOOKUP(F2501,'14 лет'!$C$5:$D$79,2),IF((C2501=15),VLOOKUP(F2501,'15 лет'!$C$5:$D$79,2),IF((C2501=16),VLOOKUP(F2501,'16 лет'!$C$5:$D$79,2),IF((C2501=17),VLOOKUP(F2501,'17 лет'!$C$5:$D$79,2))))))))))))</f>
        <v>0</v>
      </c>
      <c r="H2501" s="28"/>
      <c r="I2501" s="17">
        <f>IF((C2501&lt;=7),VLOOKUP(H2501,'7 лет'!$E$5:$F$79,2),IF((C2501=8),VLOOKUP(H2501,'8 лет'!$E$5:$F$79,2),IF((C2501=9),VLOOKUP(H2501,'9 лет'!$E$5:$F$79,2),IF((C2501=10),VLOOKUP(H2501,'10 лет'!$E$5:$F$79,2),IF((C2501=11),VLOOKUP(H2501,'11 лет'!$E$5:$F$79,2),IF((C2501=12),VLOOKUP(H2501,'12 лет'!$E$5:$F$79,2),IF((C2501=13),VLOOKUP(H2501,'13 лет'!$E$5:$F$79,2),IF((C2501=14),VLOOKUP(H2501,'14 лет'!$E$5:$F$79,2),IF((C2501=15),VLOOKUP(H2501,'15 лет'!$E$5:$F$79,2),IF((C2501=16),VLOOKUP(H2501,'16 лет'!$E$5:$F$79,2),IF((C2501=17),VLOOKUP(H2501,'17 лет'!$E$5:$F$79,2))))))))))))</f>
        <v>0</v>
      </c>
      <c r="J2501" s="28"/>
      <c r="K2501" s="17">
        <f>IF((C2501&lt;=7),VLOOKUP(J2501,'7 лет'!$G$5:$H$79,2),IF((C2501=8),VLOOKUP(J2501,'8 лет'!$G$5:$H$79,2),IF((C2501=9),VLOOKUP(J2501,'9 лет'!$G$5:$H$79,2),IF((C2501=10),VLOOKUP(J2501,'10 лет'!$G$5:$H$79,2),IF((C2501=11),VLOOKUP(J2501,'11 лет'!$G$5:$H$79,2),IF((C2501=12),VLOOKUP(J2501,'12 лет'!$G$5:$H$79,2),IF((C2501=13),VLOOKUP(J2501,'13 лет'!$G$5:$H$79,2),IF((C2501=14),VLOOKUP(J2501,'14 лет'!$G$5:$H$79,2),IF(C2501&gt;=15,"0")))))))))</f>
        <v>0</v>
      </c>
      <c r="L2501" s="28"/>
      <c r="M2501" s="17" t="str">
        <f>IF((C2501=12),VLOOKUP(L2501,'12 лет'!$I$5:$J$81,2),IF((C2501=13),VLOOKUP(L2501,'13 лет'!$I$5:$J$81,2),IF((C2501=14),VLOOKUP(L2501,'14 лет'!$I$5:$J$80,2),IF((C2501=15),VLOOKUP(L2501,'15 лет'!$G$5:$H$82,2),IF((C2501=16),VLOOKUP(L2501,'16 лет'!$G$5:$H$81,2),IF((C2501=17),VLOOKUP(L2501,'17 лет'!$G$5:$H$81,2),IF(C2501&lt;12,"0")))))))</f>
        <v>0</v>
      </c>
      <c r="N2501" s="28"/>
      <c r="O2501" s="17" t="str">
        <f>IF((C2501=15),VLOOKUP(N2501,'15 лет'!$I$5:$J$100,2),IF((C2501=16),VLOOKUP(N2501,'16 лет'!$I$5:$J$94,2),IF((C2501=17),VLOOKUP(N2501,'17 лет'!$I$5:$J$97,2),IF(C2501&lt;15,"0"))))</f>
        <v>0</v>
      </c>
      <c r="P2501" s="11"/>
      <c r="Q2501" s="17">
        <f>IF((C2501&lt;=7),VLOOKUP(P2501,'7 лет'!$I$5:$J$79,2),IF((C2501=8),VLOOKUP(P2501,'8 лет'!$I$5:$J$79,2),IF((C2501=9),VLOOKUP(P2501,'9 лет'!$I$5:$J$79,2),IF((C2501=10),VLOOKUP(P2501,'10 лет'!$I$5:$J$79,2),IF((C2501=11),VLOOKUP(P2501,'11 лет'!$I$5:$J$79,2),IF((C2501=12),VLOOKUP(P2501,'12 лет'!$K$5:$L$79,2),IF((C2501=13),VLOOKUP(P2501,'13 лет'!$K$5:$L$79,2),IF((C2501=14),VLOOKUP(P2501,'14 лет'!$K$5:$L$79,2),IF((C2501=15),VLOOKUP(P2501,'15 лет'!$K$5:$L$79,2),IF((C2501=16),VLOOKUP(P2501,'16 лет'!$K$5:$L$79,2),IF((C2501=17),VLOOKUP(P2501,'17 лет'!$K$5:$L$79,2),)))))))))))</f>
        <v>50</v>
      </c>
      <c r="R2501" s="28"/>
      <c r="S2501" s="17">
        <f>IF((C2501&lt;=7),VLOOKUP(R2501,'7 лет'!$K$5:$L$79,2),IF((C2501=8),VLOOKUP(R2501,'8 лет'!$K$5:$L$79,2),IF((C2501=9),VLOOKUP(R2501,'9 лет'!$K$5:$L$79,2),IF((C2501=10),VLOOKUP(R2501,'10 лет'!$K$5:$L$79,2),IF((C2501=11),VLOOKUP(R2501,'11 лет'!$K$5:$L$79,2),IF((C2501=12),VLOOKUP(R2501,'12 лет'!$M$5:$N$79,2),IF((C2501=13),VLOOKUP(R2501,'13 лет'!$M$5:$N$79,2),IF((C2501=14),VLOOKUP(R2501,'14 лет'!$M$5:$N$79,2),IF((C2501=15),VLOOKUP(R2501,'15 лет'!$M$5:$N$79,2),IF((C2501=16),VLOOKUP(R2501,'16 лет'!$M$5:$N$79,2),IF((C2501=17),VLOOKUP(R2501,'17 лет'!$M$5:$N$79,2))))))))))))</f>
        <v>0</v>
      </c>
      <c r="T2501" s="34">
        <f t="shared" si="118"/>
        <v>50</v>
      </c>
      <c r="U2501" s="4">
        <f>'Личное первенство юноши'!U371</f>
        <v>7</v>
      </c>
      <c r="V2501" s="120"/>
      <c r="W2501" s="111"/>
      <c r="X2501" t="str">
        <f>P2492</f>
        <v>Субъект РФ 60</v>
      </c>
    </row>
    <row r="2502" spans="1:24" ht="18.75">
      <c r="A2502" s="28">
        <v>6</v>
      </c>
      <c r="B2502" s="79"/>
      <c r="C2502" s="30"/>
      <c r="D2502" s="28"/>
      <c r="E2502" s="17">
        <f>IF((C2502&lt;=7),VLOOKUP(D2502,'7 лет'!$A$5:$B$78,2),IF((C2502=8),VLOOKUP(D2502,'8 лет'!$A$5:$B$78,2),IF((C2502=9),VLOOKUP(D2502,'9 лет'!$A$5:$B$78,2),IF((C2502=10),VLOOKUP(D2502,'10 лет'!$A$5:$B$78,2),IF((C2502=11),VLOOKUP(D2502,'11 лет'!$A$5:$B$78,2),IF((C2502=12),VLOOKUP(D2502,'12 лет'!$A$5:$B$78,2),IF((C2502=13),VLOOKUP(D2502,'13 лет'!$A$5:$B$78,2),IF((C2502=14),VLOOKUP(D2502,'14 лет'!$A$5:$B$78,2),IF((C2502=15),VLOOKUP(D2502,'15 лет'!$A$5:$B$78,2),IF((C2502=16),VLOOKUP(D2502,'16 лет'!$A$5:$B$78,2),IF((C2502=17),VLOOKUP(D2502,'17 лет'!$A$5:$B$78,2))))))))))))</f>
        <v>0</v>
      </c>
      <c r="F2502" s="28"/>
      <c r="G2502" s="17">
        <f>IF((C2502&lt;=7),VLOOKUP(F2502,'7 лет'!$C$5:$D$79,2),IF((C2502=8),VLOOKUP(F2502,'8 лет'!$C$5:$D$79,2),IF((C2502=9),VLOOKUP(F2502,'9 лет'!$C$5:$D$79,2),IF((C2502=10),VLOOKUP(F2502,'10 лет'!$C$5:$D$79,2),IF((C2502=11),VLOOKUP(F2502,'11 лет'!$C$5:$D$79,2),IF((C2502=12),VLOOKUP(F2502,'12 лет'!$C$5:$D$79,2),IF((C2502=13),VLOOKUP(F2502,'13 лет'!$C$5:$D$79,2),IF((C2502=14),VLOOKUP(F2502,'14 лет'!$C$5:$D$79,2),IF((C2502=15),VLOOKUP(F2502,'15 лет'!$C$5:$D$79,2),IF((C2502=16),VLOOKUP(F2502,'16 лет'!$C$5:$D$79,2),IF((C2502=17),VLOOKUP(F2502,'17 лет'!$C$5:$D$79,2))))))))))))</f>
        <v>0</v>
      </c>
      <c r="H2502" s="28"/>
      <c r="I2502" s="17">
        <f>IF((C2502&lt;=7),VLOOKUP(H2502,'7 лет'!$E$5:$F$79,2),IF((C2502=8),VLOOKUP(H2502,'8 лет'!$E$5:$F$79,2),IF((C2502=9),VLOOKUP(H2502,'9 лет'!$E$5:$F$79,2),IF((C2502=10),VLOOKUP(H2502,'10 лет'!$E$5:$F$79,2),IF((C2502=11),VLOOKUP(H2502,'11 лет'!$E$5:$F$79,2),IF((C2502=12),VLOOKUP(H2502,'12 лет'!$E$5:$F$79,2),IF((C2502=13),VLOOKUP(H2502,'13 лет'!$E$5:$F$79,2),IF((C2502=14),VLOOKUP(H2502,'14 лет'!$E$5:$F$79,2),IF((C2502=15),VLOOKUP(H2502,'15 лет'!$E$5:$F$79,2),IF((C2502=16),VLOOKUP(H2502,'16 лет'!$E$5:$F$79,2),IF((C2502=17),VLOOKUP(H2502,'17 лет'!$E$5:$F$79,2))))))))))))</f>
        <v>0</v>
      </c>
      <c r="J2502" s="28"/>
      <c r="K2502" s="17">
        <f>IF((C2502&lt;=7),VLOOKUP(J2502,'7 лет'!$G$5:$H$79,2),IF((C2502=8),VLOOKUP(J2502,'8 лет'!$G$5:$H$79,2),IF((C2502=9),VLOOKUP(J2502,'9 лет'!$G$5:$H$79,2),IF((C2502=10),VLOOKUP(J2502,'10 лет'!$G$5:$H$79,2),IF((C2502=11),VLOOKUP(J2502,'11 лет'!$G$5:$H$79,2),IF((C2502=12),VLOOKUP(J2502,'12 лет'!$G$5:$H$79,2),IF((C2502=13),VLOOKUP(J2502,'13 лет'!$G$5:$H$79,2),IF((C2502=14),VLOOKUP(J2502,'14 лет'!$G$5:$H$79,2),IF(C2502&gt;=15,"0")))))))))</f>
        <v>0</v>
      </c>
      <c r="L2502" s="28"/>
      <c r="M2502" s="17" t="str">
        <f>IF((C2502=12),VLOOKUP(L2502,'12 лет'!$I$5:$J$81,2),IF((C2502=13),VLOOKUP(L2502,'13 лет'!$I$5:$J$81,2),IF((C2502=14),VLOOKUP(L2502,'14 лет'!$I$5:$J$80,2),IF((C2502=15),VLOOKUP(L2502,'15 лет'!$G$5:$H$82,2),IF((C2502=16),VLOOKUP(L2502,'16 лет'!$G$5:$H$81,2),IF((C2502=17),VLOOKUP(L2502,'17 лет'!$G$5:$H$81,2),IF(C2502&lt;12,"0")))))))</f>
        <v>0</v>
      </c>
      <c r="N2502" s="28"/>
      <c r="O2502" s="17" t="str">
        <f>IF((C2502=15),VLOOKUP(N2502,'15 лет'!$I$5:$J$100,2),IF((C2502=16),VLOOKUP(N2502,'16 лет'!$I$5:$J$94,2),IF((C2502=17),VLOOKUP(N2502,'17 лет'!$I$5:$J$97,2),IF(C2502&lt;15,"0"))))</f>
        <v>0</v>
      </c>
      <c r="P2502" s="11"/>
      <c r="Q2502" s="17">
        <f>IF((C2502&lt;=7),VLOOKUP(P2502,'7 лет'!$I$5:$J$79,2),IF((C2502=8),VLOOKUP(P2502,'8 лет'!$I$5:$J$79,2),IF((C2502=9),VLOOKUP(P2502,'9 лет'!$I$5:$J$79,2),IF((C2502=10),VLOOKUP(P2502,'10 лет'!$I$5:$J$79,2),IF((C2502=11),VLOOKUP(P2502,'11 лет'!$I$5:$J$79,2),IF((C2502=12),VLOOKUP(P2502,'12 лет'!$K$5:$L$79,2),IF((C2502=13),VLOOKUP(P2502,'13 лет'!$K$5:$L$79,2),IF((C2502=14),VLOOKUP(P2502,'14 лет'!$K$5:$L$79,2),IF((C2502=15),VLOOKUP(P2502,'15 лет'!$K$5:$L$79,2),IF((C2502=16),VLOOKUP(P2502,'16 лет'!$K$5:$L$79,2),IF((C2502=17),VLOOKUP(P2502,'17 лет'!$K$5:$L$79,2),)))))))))))</f>
        <v>50</v>
      </c>
      <c r="R2502" s="28"/>
      <c r="S2502" s="17">
        <f>IF((C2502&lt;=7),VLOOKUP(R2502,'7 лет'!$K$5:$L$79,2),IF((C2502=8),VLOOKUP(R2502,'8 лет'!$K$5:$L$79,2),IF((C2502=9),VLOOKUP(R2502,'9 лет'!$K$5:$L$79,2),IF((C2502=10),VLOOKUP(R2502,'10 лет'!$K$5:$L$79,2),IF((C2502=11),VLOOKUP(R2502,'11 лет'!$K$5:$L$79,2),IF((C2502=12),VLOOKUP(R2502,'12 лет'!$M$5:$N$79,2),IF((C2502=13),VLOOKUP(R2502,'13 лет'!$M$5:$N$79,2),IF((C2502=14),VLOOKUP(R2502,'14 лет'!$M$5:$N$79,2),IF((C2502=15),VLOOKUP(R2502,'15 лет'!$M$5:$N$79,2),IF((C2502=16),VLOOKUP(R2502,'16 лет'!$M$5:$N$79,2),IF((C2502=17),VLOOKUP(R2502,'17 лет'!$M$5:$N$79,2))))))))))))</f>
        <v>0</v>
      </c>
      <c r="T2502" s="34">
        <f t="shared" si="118"/>
        <v>50</v>
      </c>
      <c r="U2502" s="4">
        <f>'Личное первенство юноши'!U372</f>
        <v>7</v>
      </c>
      <c r="V2502" s="120"/>
      <c r="W2502" s="111"/>
      <c r="X2502" t="str">
        <f>P2492</f>
        <v>Субъект РФ 60</v>
      </c>
    </row>
    <row r="2503" spans="1:24" ht="18.75">
      <c r="A2503" s="122"/>
      <c r="B2503" s="123"/>
      <c r="C2503" s="123"/>
      <c r="D2503" s="123"/>
      <c r="E2503" s="123"/>
      <c r="F2503" s="123"/>
      <c r="G2503" s="123"/>
      <c r="H2503" s="123"/>
      <c r="I2503" s="123"/>
      <c r="J2503" s="123"/>
      <c r="K2503" s="123"/>
      <c r="L2503" s="123"/>
      <c r="M2503" s="123"/>
      <c r="N2503" s="123"/>
      <c r="O2503" s="123"/>
      <c r="P2503" s="128" t="s">
        <v>292</v>
      </c>
      <c r="Q2503" s="128"/>
      <c r="R2503" s="128"/>
      <c r="S2503" s="129"/>
      <c r="T2503" s="124">
        <f ca="1">SUMPRODUCT(LARGE($T$2497:$T$2502,ROW(INDIRECT("T1:T"&amp;Z17))))</f>
        <v>250</v>
      </c>
      <c r="U2503" s="125"/>
      <c r="V2503" s="120"/>
      <c r="W2503" s="111"/>
    </row>
    <row r="2504" spans="1:24" ht="24.75" customHeight="1">
      <c r="A2504" s="135" t="s">
        <v>180</v>
      </c>
      <c r="B2504" s="136"/>
      <c r="C2504" s="136"/>
      <c r="D2504" s="136"/>
      <c r="E2504" s="136"/>
      <c r="F2504" s="136"/>
      <c r="G2504" s="136"/>
      <c r="H2504" s="136"/>
      <c r="I2504" s="136"/>
      <c r="J2504" s="136"/>
      <c r="K2504" s="136"/>
      <c r="L2504" s="136"/>
      <c r="M2504" s="136"/>
      <c r="N2504" s="136"/>
      <c r="O2504" s="136"/>
      <c r="P2504" s="136"/>
      <c r="Q2504" s="136"/>
      <c r="R2504" s="136"/>
      <c r="S2504" s="136"/>
      <c r="T2504" s="136"/>
      <c r="U2504" s="137"/>
      <c r="V2504" s="120"/>
      <c r="W2504" s="111"/>
    </row>
    <row r="2505" spans="1:24" ht="18.75">
      <c r="A2505" s="28">
        <v>1</v>
      </c>
      <c r="B2505" s="80"/>
      <c r="C2505" s="28"/>
      <c r="D2505" s="28"/>
      <c r="E2505" s="17">
        <f>IF((C2505&lt;=7),VLOOKUP(D2505,'7 лет'!$M$5:$N$78,2),IF((C2505=8),VLOOKUP(D2505,'8 лет'!$M$5:$N$78,2),IF((C2505=9),VLOOKUP(D2505,'9 лет'!$M$5:$N$78,2),IF((C2505=10),VLOOKUP(D2505,'10 лет'!$M$5:$N$78,2),IF((C2505=11),VLOOKUP(D2505,'11 лет'!$M$5:$N$78,2),IF((C2505=12),VLOOKUP(D2505,'12 лет'!$O$5:$P$78,2),IF((C2505=13),VLOOKUP(D2505,'13 лет'!$O$5:$P$78,2),IF((C2505=14),VLOOKUP(D2505,'14 лет'!$O$5:$P$78,2),IF((C2505=15),VLOOKUP(D2505,'15 лет'!$O$5:$P$78,2),IF((C2505=16),VLOOKUP(D2505,'16 лет'!$O$5:$P$78,2),IF((C2505=17),VLOOKUP(D2505,'17 лет'!$O$5:$P$78,2))))))))))))</f>
        <v>0</v>
      </c>
      <c r="F2505" s="28"/>
      <c r="G2505" s="17">
        <f>IF((C2505&lt;=7),VLOOKUP(F2505,'7 лет'!$O$5:$P$79,2),IF((C2505=8),VLOOKUP(F2505,'8 лет'!$O$5:$P$79,2),IF((C2505=9),VLOOKUP(F2505,'9 лет'!$O$5:$P$79,2),IF((C2505=10),VLOOKUP(F2505,'10 лет'!$O$5:$P$79,2),IF((C2505=11),VLOOKUP(F2505,'11 лет'!$O$5:$P$79,2),IF((C2505=12),VLOOKUP(F2505,'12 лет'!$Q$5:$R$79,2),IF((C2505=13),VLOOKUP(F2505,'13 лет'!$Q$5:$R$79,2),IF((C2505=14),VLOOKUP(F2505,'14 лет'!$Q$5:$R$79,2),IF((C2505=15),VLOOKUP(F2505,'15 лет'!$Q$5:$R$79,2),IF((C2505=16),VLOOKUP(F2505,'16 лет'!$Q$5:$R$79,2),IF((C2505=17),VLOOKUP(F2505,'17 лет'!$Q$5:$R$79,2))))))))))))</f>
        <v>0</v>
      </c>
      <c r="H2505" s="28"/>
      <c r="I2505" s="17">
        <f>IF((C2505&lt;=7),VLOOKUP(H2505,'7 лет'!$Q$5:$R$79,2),IF((C2505=8),VLOOKUP(H2505,'8 лет'!$Q$5:$R$79,2),IF((C2505=9),VLOOKUP(H2505,'9 лет'!$Q$5:$R$79,2),IF((C2505=10),VLOOKUP(H2505,'10 лет'!$Q$5:$R$79,2),IF((C2505=11),VLOOKUP(H2505,'11 лет'!$Q$5:$R$79,2),IF((C2505=12),VLOOKUP(H2505,'12 лет'!$S$5:$T$79,2),IF((C2505=13),VLOOKUP(H2505,'13 лет'!$S$5:$T$79,2),IF((C2505=14),VLOOKUP(H2505,'14 лет'!$S$5:$T$79,2),IF((C2505=15),VLOOKUP(H2505,'15 лет'!$S$5:$T$79,2),IF((C2505=16),VLOOKUP(H2505,'16 лет'!$S$5:$T$79,2),IF((C2505=17),VLOOKUP(H2505,'17 лет'!$S$5:$T$79,2))))))))))))</f>
        <v>0</v>
      </c>
      <c r="J2505" s="28"/>
      <c r="K2505" s="17">
        <f>IF((C2505&lt;=7),VLOOKUP(J2505,'7 лет'!$S$5:$T$79,2),IF((C2505=8),VLOOKUP(J2505,'8 лет'!$S$5:$T$79,2),IF((C2505=9),VLOOKUP(J2505,'9 лет'!$S$5:$T$79,2),IF((C2505=10),VLOOKUP(J2505,'10 лет'!$S$5:$T$79,2),IF((C2505=11),VLOOKUP(J2505,'11 лет'!$S$5:$T$79,2),IF((C2505=12),VLOOKUP(J2505,'12 лет'!$U$5:$V$79,2),IF((C2505=13),VLOOKUP(J2505,'13 лет'!$U$5:$V$79,2),IF((C2505=14),VLOOKUP(J2505,'14 лет'!$U$5:$V$79,2),IF(C2505&gt;=15,"0")))))))))</f>
        <v>0</v>
      </c>
      <c r="L2505" s="28"/>
      <c r="M2505" s="17" t="str">
        <f>IF((C2505=12),VLOOKUP(L2505,'12 лет'!$W$5:$X$85,2),IF((C2505=13),VLOOKUP(L2505,'13 лет'!$W$5:$X$84,2),IF((C2505=14),VLOOKUP(L2505,'14 лет'!$W$5:$X$82,2),IF((C2505=15),VLOOKUP(L2505,'15 лет'!$U$5:$V$82,2),IF((C2505=16),VLOOKUP(L2505,'16 лет'!$U$5:$V$78,2),IF((C2505=17),VLOOKUP(L2505,'17 лет'!$U$5:$V$78,2),IF(C2505&lt;12,"0")))))))</f>
        <v>0</v>
      </c>
      <c r="N2505" s="28"/>
      <c r="O2505" s="17" t="str">
        <f>IF((C2505=15),VLOOKUP(N2505,'15 лет'!$W$5:$X$115,2),IF((C2505=16),VLOOKUP(N2505,'16 лет'!$W$5:$X$113,2),IF((C2505=17),VLOOKUP(N2505,'17 лет'!$W$5:$X$113,2),IF(C2505&lt;15,"0"))))</f>
        <v>0</v>
      </c>
      <c r="P2505" s="11"/>
      <c r="Q2505" s="17">
        <f>IF((C2505&lt;=7),VLOOKUP(P2505,'7 лет'!$U$5:$V$79,2),IF((C2505=8),VLOOKUP(P2505,'8 лет'!$U$5:$V$79,2),IF((C2505=9),VLOOKUP(P2505,'9 лет'!$U$5:$V$79,2),IF((C2505=10),VLOOKUP(P2505,'10 лет'!$U$5:$V$79,2),IF((C2505=11),VLOOKUP(P2505,'11 лет'!$U$5:$V$79,2),IF((C2505=12),VLOOKUP(P2505,'12 лет'!$Y$5:$Z$79,2),IF((C2505=13),VLOOKUP(P2505,'13 лет'!$Y$5:$Z$79,2),IF((C2505=14),VLOOKUP(P2505,'14 лет'!$Y$5:$Z$79,2),IF((C2505=15),VLOOKUP(P2505,'15 лет'!$Y$5:$Z$79,2),IF((C2505=16),VLOOKUP(P2505,'16 лет'!$Y$5:$Z$79,2),IF((C2505=17),VLOOKUP(P2505,'17 лет'!$Y$5:$Z$79,2))))))))))))</f>
        <v>35</v>
      </c>
      <c r="R2505" s="28"/>
      <c r="S2505" s="17">
        <f>IF((C2505&lt;=7),VLOOKUP(R2505,'7 лет'!$W$5:$X$79,2),IF((C2505=8),VLOOKUP(R2505,'8 лет'!$W$5:$X$79,2),IF((C2505=9),VLOOKUP(R2505,'9 лет'!$W$5:$X$79,2),IF((C2505=10),VLOOKUP(R2505,'10 лет'!$W$5:$X$79,2),IF((C2505=11),VLOOKUP(R2505,'11 лет'!$W$5:$X$79,2),IF((C2505=12),VLOOKUP(R2505,'12 лет'!$AA$5:$AB$79,2),IF((C2505=13),VLOOKUP(R2505,'13 лет'!$AA$5:$AB$79,2),IF((C2505=14),VLOOKUP(R2505,'14 лет'!$AA$5:$AB$79,2),IF((C2505=15),VLOOKUP(R2505,'15 лет'!$AA$5:$AB$79,2),IF((C2505=16),VLOOKUP(R2505,'16 лет'!$AA$5:$AB$79,2),IF((C2505=17),VLOOKUP(R2505,'17 лет'!$AA$5:$AB$79,2))))))))))))</f>
        <v>0</v>
      </c>
      <c r="T2505" s="35">
        <f t="shared" ref="T2505:T2510" si="119">SUM(E2505+G2505+I2505+K2505+M2505+O2505+Q2505+S2505)</f>
        <v>35</v>
      </c>
      <c r="U2505" s="4">
        <f>'Личное первенство девушки'!U367</f>
        <v>7</v>
      </c>
      <c r="V2505" s="120"/>
      <c r="W2505" s="111"/>
      <c r="X2505" t="str">
        <f>P2492</f>
        <v>Субъект РФ 60</v>
      </c>
    </row>
    <row r="2506" spans="1:24" ht="18.75">
      <c r="A2506" s="28">
        <v>2</v>
      </c>
      <c r="B2506" s="80"/>
      <c r="C2506" s="28"/>
      <c r="D2506" s="28"/>
      <c r="E2506" s="17">
        <f>IF((C2506&lt;=7),VLOOKUP(D2506,'7 лет'!$M$5:$N$78,2),IF((C2506=8),VLOOKUP(D2506,'8 лет'!$M$5:$N$78,2),IF((C2506=9),VLOOKUP(D2506,'9 лет'!$M$5:$N$78,2),IF((C2506=10),VLOOKUP(D2506,'10 лет'!$M$5:$N$78,2),IF((C2506=11),VLOOKUP(D2506,'11 лет'!$M$5:$N$78,2),IF((C2506=12),VLOOKUP(D2506,'12 лет'!$O$5:$P$78,2),IF((C2506=13),VLOOKUP(D2506,'13 лет'!$O$5:$P$78,2),IF((C2506=14),VLOOKUP(D2506,'14 лет'!$O$5:$P$78,2),IF((C2506=15),VLOOKUP(D2506,'15 лет'!$O$5:$P$78,2),IF((C2506=16),VLOOKUP(D2506,'16 лет'!$O$5:$P$78,2),IF((C2506=17),VLOOKUP(D2506,'17 лет'!$O$5:$P$78,2))))))))))))</f>
        <v>0</v>
      </c>
      <c r="F2506" s="28"/>
      <c r="G2506" s="17">
        <f>IF((C2506&lt;=7),VLOOKUP(F2506,'7 лет'!$O$5:$P$79,2),IF((C2506=8),VLOOKUP(F2506,'8 лет'!$O$5:$P$79,2),IF((C2506=9),VLOOKUP(F2506,'9 лет'!$O$5:$P$79,2),IF((C2506=10),VLOOKUP(F2506,'10 лет'!$O$5:$P$79,2),IF((C2506=11),VLOOKUP(F2506,'11 лет'!$O$5:$P$79,2),IF((C2506=12),VLOOKUP(F2506,'12 лет'!$Q$5:$R$79,2),IF((C2506=13),VLOOKUP(F2506,'13 лет'!$Q$5:$R$79,2),IF((C2506=14),VLOOKUP(F2506,'14 лет'!$Q$5:$R$79,2),IF((C2506=15),VLOOKUP(F2506,'15 лет'!$Q$5:$R$79,2),IF((C2506=16),VLOOKUP(F2506,'16 лет'!$Q$5:$R$79,2),IF((C2506=17),VLOOKUP(F2506,'17 лет'!$Q$5:$R$79,2))))))))))))</f>
        <v>0</v>
      </c>
      <c r="H2506" s="28"/>
      <c r="I2506" s="17">
        <f>IF((C2506&lt;=7),VLOOKUP(H2506,'7 лет'!$Q$5:$R$79,2),IF((C2506=8),VLOOKUP(H2506,'8 лет'!$Q$5:$R$79,2),IF((C2506=9),VLOOKUP(H2506,'9 лет'!$Q$5:$R$79,2),IF((C2506=10),VLOOKUP(H2506,'10 лет'!$Q$5:$R$79,2),IF((C2506=11),VLOOKUP(H2506,'11 лет'!$Q$5:$R$79,2),IF((C2506=12),VLOOKUP(H2506,'12 лет'!$S$5:$T$79,2),IF((C2506=13),VLOOKUP(H2506,'13 лет'!$S$5:$T$79,2),IF((C2506=14),VLOOKUP(H2506,'14 лет'!$S$5:$T$79,2),IF((C2506=15),VLOOKUP(H2506,'15 лет'!$S$5:$T$79,2),IF((C2506=16),VLOOKUP(H2506,'16 лет'!$S$5:$T$79,2),IF((C2506=17),VLOOKUP(H2506,'17 лет'!$S$5:$T$79,2))))))))))))</f>
        <v>0</v>
      </c>
      <c r="J2506" s="28"/>
      <c r="K2506" s="17">
        <f>IF((C2506&lt;=7),VLOOKUP(J2506,'7 лет'!$S$5:$T$79,2),IF((C2506=8),VLOOKUP(J2506,'8 лет'!$S$5:$T$79,2),IF((C2506=9),VLOOKUP(J2506,'9 лет'!$S$5:$T$79,2),IF((C2506=10),VLOOKUP(J2506,'10 лет'!$S$5:$T$79,2),IF((C2506=11),VLOOKUP(J2506,'11 лет'!$S$5:$T$79,2),IF((C2506=12),VLOOKUP(J2506,'12 лет'!$U$5:$V$79,2),IF((C2506=13),VLOOKUP(J2506,'13 лет'!$U$5:$V$79,2),IF((C2506=14),VLOOKUP(J2506,'14 лет'!$U$5:$V$79,2),IF(C2506&gt;=15,"0")))))))))</f>
        <v>0</v>
      </c>
      <c r="L2506" s="28"/>
      <c r="M2506" s="17" t="str">
        <f>IF((C2506=12),VLOOKUP(L2506,'12 лет'!$W$5:$X$85,2),IF((C2506=13),VLOOKUP(L2506,'13 лет'!$W$5:$X$84,2),IF((C2506=14),VLOOKUP(L2506,'14 лет'!$W$5:$X$82,2),IF((C2506=15),VLOOKUP(L2506,'15 лет'!$U$5:$V$82,2),IF((C2506=16),VLOOKUP(L2506,'16 лет'!$U$5:$V$78,2),IF((C2506=17),VLOOKUP(L2506,'17 лет'!$U$5:$V$78,2),IF(C2506&lt;12,"0")))))))</f>
        <v>0</v>
      </c>
      <c r="N2506" s="28"/>
      <c r="O2506" s="17" t="str">
        <f>IF((C2506=15),VLOOKUP(N2506,'15 лет'!$W$5:$X$115,2),IF((C2506=16),VLOOKUP(N2506,'16 лет'!$W$5:$X$113,2),IF((C2506=17),VLOOKUP(N2506,'17 лет'!$W$5:$X$113,2),IF(C2506&lt;15,"0"))))</f>
        <v>0</v>
      </c>
      <c r="P2506" s="11"/>
      <c r="Q2506" s="17">
        <f>IF((C2506&lt;=7),VLOOKUP(P2506,'7 лет'!$U$5:$V$79,2),IF((C2506=8),VLOOKUP(P2506,'8 лет'!$U$5:$V$79,2),IF((C2506=9),VLOOKUP(P2506,'9 лет'!$U$5:$V$79,2),IF((C2506=10),VLOOKUP(P2506,'10 лет'!$U$5:$V$79,2),IF((C2506=11),VLOOKUP(P2506,'11 лет'!$U$5:$V$79,2),IF((C2506=12),VLOOKUP(P2506,'12 лет'!$Y$5:$Z$79,2),IF((C2506=13),VLOOKUP(P2506,'13 лет'!$Y$5:$Z$79,2),IF((C2506=14),VLOOKUP(P2506,'14 лет'!$Y$5:$Z$79,2),IF((C2506=15),VLOOKUP(P2506,'15 лет'!$Y$5:$Z$79,2),IF((C2506=16),VLOOKUP(P2506,'16 лет'!$Y$5:$Z$79,2),IF((C2506=17),VLOOKUP(P2506,'17 лет'!$Y$5:$Z$79,2))))))))))))</f>
        <v>35</v>
      </c>
      <c r="R2506" s="28"/>
      <c r="S2506" s="17">
        <f>IF((C2506&lt;=7),VLOOKUP(R2506,'7 лет'!$W$5:$X$79,2),IF((C2506=8),VLOOKUP(R2506,'8 лет'!$W$5:$X$79,2),IF((C2506=9),VLOOKUP(R2506,'9 лет'!$W$5:$X$79,2),IF((C2506=10),VLOOKUP(R2506,'10 лет'!$W$5:$X$79,2),IF((C2506=11),VLOOKUP(R2506,'11 лет'!$W$5:$X$79,2),IF((C2506=12),VLOOKUP(R2506,'12 лет'!$AA$5:$AB$79,2),IF((C2506=13),VLOOKUP(R2506,'13 лет'!$AA$5:$AB$79,2),IF((C2506=14),VLOOKUP(R2506,'14 лет'!$AA$5:$AB$79,2),IF((C2506=15),VLOOKUP(R2506,'15 лет'!$AA$5:$AB$79,2),IF((C2506=16),VLOOKUP(R2506,'16 лет'!$AA$5:$AB$79,2),IF((C2506=17),VLOOKUP(R2506,'17 лет'!$AA$5:$AB$79,2))))))))))))</f>
        <v>0</v>
      </c>
      <c r="T2506" s="35">
        <f t="shared" si="119"/>
        <v>35</v>
      </c>
      <c r="U2506" s="4">
        <f>'Личное первенство девушки'!U368</f>
        <v>7</v>
      </c>
      <c r="V2506" s="120"/>
      <c r="W2506" s="111"/>
      <c r="X2506" t="str">
        <f>P2492</f>
        <v>Субъект РФ 60</v>
      </c>
    </row>
    <row r="2507" spans="1:24" ht="18.75">
      <c r="A2507" s="28">
        <v>3</v>
      </c>
      <c r="B2507" s="80"/>
      <c r="C2507" s="28"/>
      <c r="D2507" s="28"/>
      <c r="E2507" s="17">
        <f>IF((C2507&lt;=7),VLOOKUP(D2507,'7 лет'!$M$5:$N$78,2),IF((C2507=8),VLOOKUP(D2507,'8 лет'!$M$5:$N$78,2),IF((C2507=9),VLOOKUP(D2507,'9 лет'!$M$5:$N$78,2),IF((C2507=10),VLOOKUP(D2507,'10 лет'!$M$5:$N$78,2),IF((C2507=11),VLOOKUP(D2507,'11 лет'!$M$5:$N$78,2),IF((C2507=12),VLOOKUP(D2507,'12 лет'!$O$5:$P$78,2),IF((C2507=13),VLOOKUP(D2507,'13 лет'!$O$5:$P$78,2),IF((C2507=14),VLOOKUP(D2507,'14 лет'!$O$5:$P$78,2),IF((C2507=15),VLOOKUP(D2507,'15 лет'!$O$5:$P$78,2),IF((C2507=16),VLOOKUP(D2507,'16 лет'!$O$5:$P$78,2),IF((C2507=17),VLOOKUP(D2507,'17 лет'!$O$5:$P$78,2))))))))))))</f>
        <v>0</v>
      </c>
      <c r="F2507" s="28"/>
      <c r="G2507" s="17">
        <f>IF((C2507&lt;=7),VLOOKUP(F2507,'7 лет'!$O$5:$P$79,2),IF((C2507=8),VLOOKUP(F2507,'8 лет'!$O$5:$P$79,2),IF((C2507=9),VLOOKUP(F2507,'9 лет'!$O$5:$P$79,2),IF((C2507=10),VLOOKUP(F2507,'10 лет'!$O$5:$P$79,2),IF((C2507=11),VLOOKUP(F2507,'11 лет'!$O$5:$P$79,2),IF((C2507=12),VLOOKUP(F2507,'12 лет'!$Q$5:$R$79,2),IF((C2507=13),VLOOKUP(F2507,'13 лет'!$Q$5:$R$79,2),IF((C2507=14),VLOOKUP(F2507,'14 лет'!$Q$5:$R$79,2),IF((C2507=15),VLOOKUP(F2507,'15 лет'!$Q$5:$R$79,2),IF((C2507=16),VLOOKUP(F2507,'16 лет'!$Q$5:$R$79,2),IF((C2507=17),VLOOKUP(F2507,'17 лет'!$Q$5:$R$79,2))))))))))))</f>
        <v>0</v>
      </c>
      <c r="H2507" s="28"/>
      <c r="I2507" s="17">
        <f>IF((C2507&lt;=7),VLOOKUP(H2507,'7 лет'!$Q$5:$R$79,2),IF((C2507=8),VLOOKUP(H2507,'8 лет'!$Q$5:$R$79,2),IF((C2507=9),VLOOKUP(H2507,'9 лет'!$Q$5:$R$79,2),IF((C2507=10),VLOOKUP(H2507,'10 лет'!$Q$5:$R$79,2),IF((C2507=11),VLOOKUP(H2507,'11 лет'!$Q$5:$R$79,2),IF((C2507=12),VLOOKUP(H2507,'12 лет'!$S$5:$T$79,2),IF((C2507=13),VLOOKUP(H2507,'13 лет'!$S$5:$T$79,2),IF((C2507=14),VLOOKUP(H2507,'14 лет'!$S$5:$T$79,2),IF((C2507=15),VLOOKUP(H2507,'15 лет'!$S$5:$T$79,2),IF((C2507=16),VLOOKUP(H2507,'16 лет'!$S$5:$T$79,2),IF((C2507=17),VLOOKUP(H2507,'17 лет'!$S$5:$T$79,2))))))))))))</f>
        <v>0</v>
      </c>
      <c r="J2507" s="28"/>
      <c r="K2507" s="17">
        <f>IF((C2507&lt;=7),VLOOKUP(J2507,'7 лет'!$S$5:$T$79,2),IF((C2507=8),VLOOKUP(J2507,'8 лет'!$S$5:$T$79,2),IF((C2507=9),VLOOKUP(J2507,'9 лет'!$S$5:$T$79,2),IF((C2507=10),VLOOKUP(J2507,'10 лет'!$S$5:$T$79,2),IF((C2507=11),VLOOKUP(J2507,'11 лет'!$S$5:$T$79,2),IF((C2507=12),VLOOKUP(J2507,'12 лет'!$U$5:$V$79,2),IF((C2507=13),VLOOKUP(J2507,'13 лет'!$U$5:$V$79,2),IF((C2507=14),VLOOKUP(J2507,'14 лет'!$U$5:$V$79,2),IF(C2507&gt;=15,"0")))))))))</f>
        <v>0</v>
      </c>
      <c r="L2507" s="28"/>
      <c r="M2507" s="17" t="str">
        <f>IF((C2507=12),VLOOKUP(L2507,'12 лет'!$W$5:$X$85,2),IF((C2507=13),VLOOKUP(L2507,'13 лет'!$W$5:$X$84,2),IF((C2507=14),VLOOKUP(L2507,'14 лет'!$W$5:$X$82,2),IF((C2507=15),VLOOKUP(L2507,'15 лет'!$U$5:$V$82,2),IF((C2507=16),VLOOKUP(L2507,'16 лет'!$U$5:$V$78,2),IF((C2507=17),VLOOKUP(L2507,'17 лет'!$U$5:$V$78,2),IF(C2507&lt;12,"0")))))))</f>
        <v>0</v>
      </c>
      <c r="N2507" s="28"/>
      <c r="O2507" s="17" t="str">
        <f>IF((C2507=15),VLOOKUP(N2507,'15 лет'!$W$5:$X$115,2),IF((C2507=16),VLOOKUP(N2507,'16 лет'!$W$5:$X$113,2),IF((C2507=17),VLOOKUP(N2507,'17 лет'!$W$5:$X$113,2),IF(C2507&lt;15,"0"))))</f>
        <v>0</v>
      </c>
      <c r="P2507" s="11"/>
      <c r="Q2507" s="17">
        <f>IF((C2507&lt;=7),VLOOKUP(P2507,'7 лет'!$U$5:$V$79,2),IF((C2507=8),VLOOKUP(P2507,'8 лет'!$U$5:$V$79,2),IF((C2507=9),VLOOKUP(P2507,'9 лет'!$U$5:$V$79,2),IF((C2507=10),VLOOKUP(P2507,'10 лет'!$U$5:$V$79,2),IF((C2507=11),VLOOKUP(P2507,'11 лет'!$U$5:$V$79,2),IF((C2507=12),VLOOKUP(P2507,'12 лет'!$Y$5:$Z$79,2),IF((C2507=13),VLOOKUP(P2507,'13 лет'!$Y$5:$Z$79,2),IF((C2507=14),VLOOKUP(P2507,'14 лет'!$Y$5:$Z$79,2),IF((C2507=15),VLOOKUP(P2507,'15 лет'!$Y$5:$Z$79,2),IF((C2507=16),VLOOKUP(P2507,'16 лет'!$Y$5:$Z$79,2),IF((C2507=17),VLOOKUP(P2507,'17 лет'!$Y$5:$Z$79,2))))))))))))</f>
        <v>35</v>
      </c>
      <c r="R2507" s="28"/>
      <c r="S2507" s="17">
        <f>IF((C2507&lt;=7),VLOOKUP(R2507,'7 лет'!$W$5:$X$79,2),IF((C2507=8),VLOOKUP(R2507,'8 лет'!$W$5:$X$79,2),IF((C2507=9),VLOOKUP(R2507,'9 лет'!$W$5:$X$79,2),IF((C2507=10),VLOOKUP(R2507,'10 лет'!$W$5:$X$79,2),IF((C2507=11),VLOOKUP(R2507,'11 лет'!$W$5:$X$79,2),IF((C2507=12),VLOOKUP(R2507,'12 лет'!$AA$5:$AB$79,2),IF((C2507=13),VLOOKUP(R2507,'13 лет'!$AA$5:$AB$79,2),IF((C2507=14),VLOOKUP(R2507,'14 лет'!$AA$5:$AB$79,2),IF((C2507=15),VLOOKUP(R2507,'15 лет'!$AA$5:$AB$79,2),IF((C2507=16),VLOOKUP(R2507,'16 лет'!$AA$5:$AB$79,2),IF((C2507=17),VLOOKUP(R2507,'17 лет'!$AA$5:$AB$79,2))))))))))))</f>
        <v>0</v>
      </c>
      <c r="T2507" s="35">
        <f t="shared" si="119"/>
        <v>35</v>
      </c>
      <c r="U2507" s="4">
        <f>'Личное первенство девушки'!U369</f>
        <v>7</v>
      </c>
      <c r="V2507" s="120"/>
      <c r="W2507" s="111"/>
      <c r="X2507" t="str">
        <f>P2492</f>
        <v>Субъект РФ 60</v>
      </c>
    </row>
    <row r="2508" spans="1:24" ht="18.75">
      <c r="A2508" s="28">
        <v>4</v>
      </c>
      <c r="B2508" s="80"/>
      <c r="C2508" s="28"/>
      <c r="D2508" s="28"/>
      <c r="E2508" s="17">
        <f>IF((C2508&lt;=7),VLOOKUP(D2508,'7 лет'!$M$5:$N$78,2),IF((C2508=8),VLOOKUP(D2508,'8 лет'!$M$5:$N$78,2),IF((C2508=9),VLOOKUP(D2508,'9 лет'!$M$5:$N$78,2),IF((C2508=10),VLOOKUP(D2508,'10 лет'!$M$5:$N$78,2),IF((C2508=11),VLOOKUP(D2508,'11 лет'!$M$5:$N$78,2),IF((C2508=12),VLOOKUP(D2508,'12 лет'!$O$5:$P$78,2),IF((C2508=13),VLOOKUP(D2508,'13 лет'!$O$5:$P$78,2),IF((C2508=14),VLOOKUP(D2508,'14 лет'!$O$5:$P$78,2),IF((C2508=15),VLOOKUP(D2508,'15 лет'!$O$5:$P$78,2),IF((C2508=16),VLOOKUP(D2508,'16 лет'!$O$5:$P$78,2),IF((C2508=17),VLOOKUP(D2508,'17 лет'!$O$5:$P$78,2))))))))))))</f>
        <v>0</v>
      </c>
      <c r="F2508" s="28"/>
      <c r="G2508" s="17">
        <f>IF((C2508&lt;=7),VLOOKUP(F2508,'7 лет'!$O$5:$P$79,2),IF((C2508=8),VLOOKUP(F2508,'8 лет'!$O$5:$P$79,2),IF((C2508=9),VLOOKUP(F2508,'9 лет'!$O$5:$P$79,2),IF((C2508=10),VLOOKUP(F2508,'10 лет'!$O$5:$P$79,2),IF((C2508=11),VLOOKUP(F2508,'11 лет'!$O$5:$P$79,2),IF((C2508=12),VLOOKUP(F2508,'12 лет'!$Q$5:$R$79,2),IF((C2508=13),VLOOKUP(F2508,'13 лет'!$Q$5:$R$79,2),IF((C2508=14),VLOOKUP(F2508,'14 лет'!$Q$5:$R$79,2),IF((C2508=15),VLOOKUP(F2508,'15 лет'!$Q$5:$R$79,2),IF((C2508=16),VLOOKUP(F2508,'16 лет'!$Q$5:$R$79,2),IF((C2508=17),VLOOKUP(F2508,'17 лет'!$Q$5:$R$79,2))))))))))))</f>
        <v>0</v>
      </c>
      <c r="H2508" s="28"/>
      <c r="I2508" s="17">
        <f>IF((C2508&lt;=7),VLOOKUP(H2508,'7 лет'!$Q$5:$R$79,2),IF((C2508=8),VLOOKUP(H2508,'8 лет'!$Q$5:$R$79,2),IF((C2508=9),VLOOKUP(H2508,'9 лет'!$Q$5:$R$79,2),IF((C2508=10),VLOOKUP(H2508,'10 лет'!$Q$5:$R$79,2),IF((C2508=11),VLOOKUP(H2508,'11 лет'!$Q$5:$R$79,2),IF((C2508=12),VLOOKUP(H2508,'12 лет'!$S$5:$T$79,2),IF((C2508=13),VLOOKUP(H2508,'13 лет'!$S$5:$T$79,2),IF((C2508=14),VLOOKUP(H2508,'14 лет'!$S$5:$T$79,2),IF((C2508=15),VLOOKUP(H2508,'15 лет'!$S$5:$T$79,2),IF((C2508=16),VLOOKUP(H2508,'16 лет'!$S$5:$T$79,2),IF((C2508=17),VLOOKUP(H2508,'17 лет'!$S$5:$T$79,2))))))))))))</f>
        <v>0</v>
      </c>
      <c r="J2508" s="28"/>
      <c r="K2508" s="17">
        <f>IF((C2508&lt;=7),VLOOKUP(J2508,'7 лет'!$S$5:$T$79,2),IF((C2508=8),VLOOKUP(J2508,'8 лет'!$S$5:$T$79,2),IF((C2508=9),VLOOKUP(J2508,'9 лет'!$S$5:$T$79,2),IF((C2508=10),VLOOKUP(J2508,'10 лет'!$S$5:$T$79,2),IF((C2508=11),VLOOKUP(J2508,'11 лет'!$S$5:$T$79,2),IF((C2508=12),VLOOKUP(J2508,'12 лет'!$U$5:$V$79,2),IF((C2508=13),VLOOKUP(J2508,'13 лет'!$U$5:$V$79,2),IF((C2508=14),VLOOKUP(J2508,'14 лет'!$U$5:$V$79,2),IF(C2508&gt;=15,"0")))))))))</f>
        <v>0</v>
      </c>
      <c r="L2508" s="28"/>
      <c r="M2508" s="17" t="str">
        <f>IF((C2508=12),VLOOKUP(L2508,'12 лет'!$W$5:$X$85,2),IF((C2508=13),VLOOKUP(L2508,'13 лет'!$W$5:$X$84,2),IF((C2508=14),VLOOKUP(L2508,'14 лет'!$W$5:$X$82,2),IF((C2508=15),VLOOKUP(L2508,'15 лет'!$U$5:$V$82,2),IF((C2508=16),VLOOKUP(L2508,'16 лет'!$U$5:$V$78,2),IF((C2508=17),VLOOKUP(L2508,'17 лет'!$U$5:$V$78,2),IF(C2508&lt;12,"0")))))))</f>
        <v>0</v>
      </c>
      <c r="N2508" s="28"/>
      <c r="O2508" s="17" t="str">
        <f>IF((C2508=15),VLOOKUP(N2508,'15 лет'!$W$5:$X$115,2),IF((C2508=16),VLOOKUP(N2508,'16 лет'!$W$5:$X$113,2),IF((C2508=17),VLOOKUP(N2508,'17 лет'!$W$5:$X$113,2),IF(C2508&lt;15,"0"))))</f>
        <v>0</v>
      </c>
      <c r="P2508" s="11"/>
      <c r="Q2508" s="17">
        <f>IF((C2508&lt;=7),VLOOKUP(P2508,'7 лет'!$U$5:$V$79,2),IF((C2508=8),VLOOKUP(P2508,'8 лет'!$U$5:$V$79,2),IF((C2508=9),VLOOKUP(P2508,'9 лет'!$U$5:$V$79,2),IF((C2508=10),VLOOKUP(P2508,'10 лет'!$U$5:$V$79,2),IF((C2508=11),VLOOKUP(P2508,'11 лет'!$U$5:$V$79,2),IF((C2508=12),VLOOKUP(P2508,'12 лет'!$Y$5:$Z$79,2),IF((C2508=13),VLOOKUP(P2508,'13 лет'!$Y$5:$Z$79,2),IF((C2508=14),VLOOKUP(P2508,'14 лет'!$Y$5:$Z$79,2),IF((C2508=15),VLOOKUP(P2508,'15 лет'!$Y$5:$Z$79,2),IF((C2508=16),VLOOKUP(P2508,'16 лет'!$Y$5:$Z$79,2),IF((C2508=17),VLOOKUP(P2508,'17 лет'!$Y$5:$Z$79,2))))))))))))</f>
        <v>35</v>
      </c>
      <c r="R2508" s="28"/>
      <c r="S2508" s="17">
        <f>IF((C2508&lt;=7),VLOOKUP(R2508,'7 лет'!$W$5:$X$79,2),IF((C2508=8),VLOOKUP(R2508,'8 лет'!$W$5:$X$79,2),IF((C2508=9),VLOOKUP(R2508,'9 лет'!$W$5:$X$79,2),IF((C2508=10),VLOOKUP(R2508,'10 лет'!$W$5:$X$79,2),IF((C2508=11),VLOOKUP(R2508,'11 лет'!$W$5:$X$79,2),IF((C2508=12),VLOOKUP(R2508,'12 лет'!$AA$5:$AB$79,2),IF((C2508=13),VLOOKUP(R2508,'13 лет'!$AA$5:$AB$79,2),IF((C2508=14),VLOOKUP(R2508,'14 лет'!$AA$5:$AB$79,2),IF((C2508=15),VLOOKUP(R2508,'15 лет'!$AA$5:$AB$79,2),IF((C2508=16),VLOOKUP(R2508,'16 лет'!$AA$5:$AB$79,2),IF((C2508=17),VLOOKUP(R2508,'17 лет'!$AA$5:$AB$79,2))))))))))))</f>
        <v>0</v>
      </c>
      <c r="T2508" s="35">
        <f t="shared" si="119"/>
        <v>35</v>
      </c>
      <c r="U2508" s="4">
        <f>'Личное первенство девушки'!U370</f>
        <v>7</v>
      </c>
      <c r="V2508" s="120"/>
      <c r="W2508" s="111"/>
      <c r="X2508" t="str">
        <f>P2492</f>
        <v>Субъект РФ 60</v>
      </c>
    </row>
    <row r="2509" spans="1:24" ht="18.75">
      <c r="A2509" s="28">
        <v>5</v>
      </c>
      <c r="B2509" s="84"/>
      <c r="C2509" s="30"/>
      <c r="D2509" s="14"/>
      <c r="E2509" s="17">
        <f>IF((C2509&lt;=7),VLOOKUP(D2509,'7 лет'!$M$5:$N$78,2),IF((C2509=8),VLOOKUP(D2509,'8 лет'!$M$5:$N$78,2),IF((C2509=9),VLOOKUP(D2509,'9 лет'!$M$5:$N$78,2),IF((C2509=10),VLOOKUP(D2509,'10 лет'!$M$5:$N$78,2),IF((C2509=11),VLOOKUP(D2509,'11 лет'!$M$5:$N$78,2),IF((C2509=12),VLOOKUP(D2509,'12 лет'!$O$5:$P$78,2),IF((C2509=13),VLOOKUP(D2509,'13 лет'!$O$5:$P$78,2),IF((C2509=14),VLOOKUP(D2509,'14 лет'!$O$5:$P$78,2),IF((C2509=15),VLOOKUP(D2509,'15 лет'!$O$5:$P$78,2),IF((C2509=16),VLOOKUP(D2509,'16 лет'!$O$5:$P$78,2),IF((C2509=17),VLOOKUP(D2509,'17 лет'!$O$5:$P$78,2))))))))))))</f>
        <v>0</v>
      </c>
      <c r="F2509" s="14"/>
      <c r="G2509" s="17">
        <f>IF((C2509&lt;=7),VLOOKUP(F2509,'7 лет'!$O$5:$P$79,2),IF((C2509=8),VLOOKUP(F2509,'8 лет'!$O$5:$P$79,2),IF((C2509=9),VLOOKUP(F2509,'9 лет'!$O$5:$P$79,2),IF((C2509=10),VLOOKUP(F2509,'10 лет'!$O$5:$P$79,2),IF((C2509=11),VLOOKUP(F2509,'11 лет'!$O$5:$P$79,2),IF((C2509=12),VLOOKUP(F2509,'12 лет'!$Q$5:$R$79,2),IF((C2509=13),VLOOKUP(F2509,'13 лет'!$Q$5:$R$79,2),IF((C2509=14),VLOOKUP(F2509,'14 лет'!$Q$5:$R$79,2),IF((C2509=15),VLOOKUP(F2509,'15 лет'!$Q$5:$R$79,2),IF((C2509=16),VLOOKUP(F2509,'16 лет'!$Q$5:$R$79,2),IF((C2509=17),VLOOKUP(F2509,'17 лет'!$Q$5:$R$79,2))))))))))))</f>
        <v>0</v>
      </c>
      <c r="H2509" s="14"/>
      <c r="I2509" s="17">
        <f>IF((C2509&lt;=7),VLOOKUP(H2509,'7 лет'!$Q$5:$R$79,2),IF((C2509=8),VLOOKUP(H2509,'8 лет'!$Q$5:$R$79,2),IF((C2509=9),VLOOKUP(H2509,'9 лет'!$Q$5:$R$79,2),IF((C2509=10),VLOOKUP(H2509,'10 лет'!$Q$5:$R$79,2),IF((C2509=11),VLOOKUP(H2509,'11 лет'!$Q$5:$R$79,2),IF((C2509=12),VLOOKUP(H2509,'12 лет'!$S$5:$T$79,2),IF((C2509=13),VLOOKUP(H2509,'13 лет'!$S$5:$T$79,2),IF((C2509=14),VLOOKUP(H2509,'14 лет'!$S$5:$T$79,2),IF((C2509=15),VLOOKUP(H2509,'15 лет'!$S$5:$T$79,2),IF((C2509=16),VLOOKUP(H2509,'16 лет'!$S$5:$T$79,2),IF((C2509=17),VLOOKUP(H2509,'17 лет'!$S$5:$T$79,2))))))))))))</f>
        <v>0</v>
      </c>
      <c r="J2509" s="14"/>
      <c r="K2509" s="17">
        <f>IF((C2509&lt;=7),VLOOKUP(J2509,'7 лет'!$S$5:$T$79,2),IF((C2509=8),VLOOKUP(J2509,'8 лет'!$S$5:$T$79,2),IF((C2509=9),VLOOKUP(J2509,'9 лет'!$S$5:$T$79,2),IF((C2509=10),VLOOKUP(J2509,'10 лет'!$S$5:$T$79,2),IF((C2509=11),VLOOKUP(J2509,'11 лет'!$S$5:$T$79,2),IF((C2509=12),VLOOKUP(J2509,'12 лет'!$U$5:$V$79,2),IF((C2509=13),VLOOKUP(J2509,'13 лет'!$U$5:$V$79,2),IF((C2509=14),VLOOKUP(J2509,'14 лет'!$U$5:$V$79,2),IF(C2509&gt;=15,"0")))))))))</f>
        <v>0</v>
      </c>
      <c r="L2509" s="28"/>
      <c r="M2509" s="17" t="str">
        <f>IF((C2509=12),VLOOKUP(L2509,'12 лет'!$W$5:$X$85,2),IF((C2509=13),VLOOKUP(L2509,'13 лет'!$W$5:$X$84,2),IF((C2509=14),VLOOKUP(L2509,'14 лет'!$W$5:$X$82,2),IF((C2509=15),VLOOKUP(L2509,'15 лет'!$U$5:$V$82,2),IF((C2509=16),VLOOKUP(L2509,'16 лет'!$U$5:$V$78,2),IF((C2509=17),VLOOKUP(L2509,'17 лет'!$U$5:$V$78,2),IF(C2509&lt;12,"0")))))))</f>
        <v>0</v>
      </c>
      <c r="N2509" s="14"/>
      <c r="O2509" s="17" t="str">
        <f>IF((C2509=15),VLOOKUP(N2509,'15 лет'!$W$5:$X$115,2),IF((C2509=16),VLOOKUP(N2509,'16 лет'!$W$5:$X$113,2),IF((C2509=17),VLOOKUP(N2509,'17 лет'!$W$5:$X$113,2),IF(C2509&lt;15,"0"))))</f>
        <v>0</v>
      </c>
      <c r="P2509" s="14"/>
      <c r="Q2509" s="17">
        <f>IF((C2509&lt;=7),VLOOKUP(P2509,'7 лет'!$U$5:$V$79,2),IF((C2509=8),VLOOKUP(P2509,'8 лет'!$U$5:$V$79,2),IF((C2509=9),VLOOKUP(P2509,'9 лет'!$U$5:$V$79,2),IF((C2509=10),VLOOKUP(P2509,'10 лет'!$U$5:$V$79,2),IF((C2509=11),VLOOKUP(P2509,'11 лет'!$U$5:$V$79,2),IF((C2509=12),VLOOKUP(P2509,'12 лет'!$Y$5:$Z$79,2),IF((C2509=13),VLOOKUP(P2509,'13 лет'!$Y$5:$Z$79,2),IF((C2509=14),VLOOKUP(P2509,'14 лет'!$Y$5:$Z$79,2),IF((C2509=15),VLOOKUP(P2509,'15 лет'!$Y$5:$Z$79,2),IF((C2509=16),VLOOKUP(P2509,'16 лет'!$Y$5:$Z$79,2),IF((C2509=17),VLOOKUP(P2509,'17 лет'!$Y$5:$Z$79,2))))))))))))</f>
        <v>35</v>
      </c>
      <c r="R2509" s="14"/>
      <c r="S2509" s="17">
        <f>IF((C2509&lt;=7),VLOOKUP(R2509,'7 лет'!$W$5:$X$79,2),IF((C2509=8),VLOOKUP(R2509,'8 лет'!$W$5:$X$79,2),IF((C2509=9),VLOOKUP(R2509,'9 лет'!$W$5:$X$79,2),IF((C2509=10),VLOOKUP(R2509,'10 лет'!$W$5:$X$79,2),IF((C2509=11),VLOOKUP(R2509,'11 лет'!$W$5:$X$79,2),IF((C2509=12),VLOOKUP(R2509,'12 лет'!$AA$5:$AB$79,2),IF((C2509=13),VLOOKUP(R2509,'13 лет'!$AA$5:$AB$79,2),IF((C2509=14),VLOOKUP(R2509,'14 лет'!$AA$5:$AB$79,2),IF((C2509=15),VLOOKUP(R2509,'15 лет'!$AA$5:$AB$79,2),IF((C2509=16),VLOOKUP(R2509,'16 лет'!$AA$5:$AB$79,2),IF((C2509=17),VLOOKUP(R2509,'17 лет'!$AA$5:$AB$79,2))))))))))))</f>
        <v>0</v>
      </c>
      <c r="T2509" s="35">
        <f t="shared" si="119"/>
        <v>35</v>
      </c>
      <c r="U2509" s="4">
        <f>'Личное первенство девушки'!U371</f>
        <v>7</v>
      </c>
      <c r="V2509" s="120"/>
      <c r="W2509" s="111"/>
      <c r="X2509" t="str">
        <f>P2492</f>
        <v>Субъект РФ 60</v>
      </c>
    </row>
    <row r="2510" spans="1:24" ht="18.75">
      <c r="A2510" s="28">
        <v>6</v>
      </c>
      <c r="B2510" s="84"/>
      <c r="C2510" s="30"/>
      <c r="D2510" s="14"/>
      <c r="E2510" s="17">
        <f>IF((C2510&lt;=7),VLOOKUP(D2510,'7 лет'!$M$5:$N$78,2),IF((C2510=8),VLOOKUP(D2510,'8 лет'!$M$5:$N$78,2),IF((C2510=9),VLOOKUP(D2510,'9 лет'!$M$5:$N$78,2),IF((C2510=10),VLOOKUP(D2510,'10 лет'!$M$5:$N$78,2),IF((C2510=11),VLOOKUP(D2510,'11 лет'!$M$5:$N$78,2),IF((C2510=12),VLOOKUP(D2510,'12 лет'!$O$5:$P$78,2),IF((C2510=13),VLOOKUP(D2510,'13 лет'!$O$5:$P$78,2),IF((C2510=14),VLOOKUP(D2510,'14 лет'!$O$5:$P$78,2),IF((C2510=15),VLOOKUP(D2510,'15 лет'!$O$5:$P$78,2),IF((C2510=16),VLOOKUP(D2510,'16 лет'!$O$5:$P$78,2),IF((C2510=17),VLOOKUP(D2510,'17 лет'!$O$5:$P$78,2))))))))))))</f>
        <v>0</v>
      </c>
      <c r="F2510" s="14"/>
      <c r="G2510" s="17">
        <f>IF((C2510&lt;=7),VLOOKUP(F2510,'7 лет'!$O$5:$P$79,2),IF((C2510=8),VLOOKUP(F2510,'8 лет'!$O$5:$P$79,2),IF((C2510=9),VLOOKUP(F2510,'9 лет'!$O$5:$P$79,2),IF((C2510=10),VLOOKUP(F2510,'10 лет'!$O$5:$P$79,2),IF((C2510=11),VLOOKUP(F2510,'11 лет'!$O$5:$P$79,2),IF((C2510=12),VLOOKUP(F2510,'12 лет'!$Q$5:$R$79,2),IF((C2510=13),VLOOKUP(F2510,'13 лет'!$Q$5:$R$79,2),IF((C2510=14),VLOOKUP(F2510,'14 лет'!$Q$5:$R$79,2),IF((C2510=15),VLOOKUP(F2510,'15 лет'!$Q$5:$R$79,2),IF((C2510=16),VLOOKUP(F2510,'16 лет'!$Q$5:$R$79,2),IF((C2510=17),VLOOKUP(F2510,'17 лет'!$Q$5:$R$79,2))))))))))))</f>
        <v>0</v>
      </c>
      <c r="H2510" s="14"/>
      <c r="I2510" s="17">
        <f>IF((C2510&lt;=7),VLOOKUP(H2510,'7 лет'!$Q$5:$R$79,2),IF((C2510=8),VLOOKUP(H2510,'8 лет'!$Q$5:$R$79,2),IF((C2510=9),VLOOKUP(H2510,'9 лет'!$Q$5:$R$79,2),IF((C2510=10),VLOOKUP(H2510,'10 лет'!$Q$5:$R$79,2),IF((C2510=11),VLOOKUP(H2510,'11 лет'!$Q$5:$R$79,2),IF((C2510=12),VLOOKUP(H2510,'12 лет'!$S$5:$T$79,2),IF((C2510=13),VLOOKUP(H2510,'13 лет'!$S$5:$T$79,2),IF((C2510=14),VLOOKUP(H2510,'14 лет'!$S$5:$T$79,2),IF((C2510=15),VLOOKUP(H2510,'15 лет'!$S$5:$T$79,2),IF((C2510=16),VLOOKUP(H2510,'16 лет'!$S$5:$T$79,2),IF((C2510=17),VLOOKUP(H2510,'17 лет'!$S$5:$T$79,2))))))))))))</f>
        <v>0</v>
      </c>
      <c r="J2510" s="14"/>
      <c r="K2510" s="17">
        <f>IF((C2510&lt;=7),VLOOKUP(J2510,'7 лет'!$S$5:$T$79,2),IF((C2510=8),VLOOKUP(J2510,'8 лет'!$S$5:$T$79,2),IF((C2510=9),VLOOKUP(J2510,'9 лет'!$S$5:$T$79,2),IF((C2510=10),VLOOKUP(J2510,'10 лет'!$S$5:$T$79,2),IF((C2510=11),VLOOKUP(J2510,'11 лет'!$S$5:$T$79,2),IF((C2510=12),VLOOKUP(J2510,'12 лет'!$U$5:$V$79,2),IF((C2510=13),VLOOKUP(J2510,'13 лет'!$U$5:$V$79,2),IF((C2510=14),VLOOKUP(J2510,'14 лет'!$U$5:$V$79,2),IF(C2510&gt;=15,"0")))))))))</f>
        <v>0</v>
      </c>
      <c r="L2510" s="28"/>
      <c r="M2510" s="17" t="str">
        <f>IF((C2510=12),VLOOKUP(L2510,'12 лет'!$W$5:$X$85,2),IF((C2510=13),VLOOKUP(L2510,'13 лет'!$W$5:$X$84,2),IF((C2510=14),VLOOKUP(L2510,'14 лет'!$W$5:$X$82,2),IF((C2510=15),VLOOKUP(L2510,'15 лет'!$U$5:$V$82,2),IF((C2510=16),VLOOKUP(L2510,'16 лет'!$U$5:$V$78,2),IF((C2510=17),VLOOKUP(L2510,'17 лет'!$U$5:$V$78,2),IF(C2510&lt;12,"0")))))))</f>
        <v>0</v>
      </c>
      <c r="N2510" s="14"/>
      <c r="O2510" s="17" t="str">
        <f>IF((C2510=15),VLOOKUP(N2510,'15 лет'!$W$5:$X$115,2),IF((C2510=16),VLOOKUP(N2510,'16 лет'!$W$5:$X$113,2),IF((C2510=17),VLOOKUP(N2510,'17 лет'!$W$5:$X$113,2),IF(C2510&lt;15,"0"))))</f>
        <v>0</v>
      </c>
      <c r="P2510" s="14"/>
      <c r="Q2510" s="17">
        <f>IF((C2510&lt;=7),VLOOKUP(P2510,'7 лет'!$U$5:$V$79,2),IF((C2510=8),VLOOKUP(P2510,'8 лет'!$U$5:$V$79,2),IF((C2510=9),VLOOKUP(P2510,'9 лет'!$U$5:$V$79,2),IF((C2510=10),VLOOKUP(P2510,'10 лет'!$U$5:$V$79,2),IF((C2510=11),VLOOKUP(P2510,'11 лет'!$U$5:$V$79,2),IF((C2510=12),VLOOKUP(P2510,'12 лет'!$Y$5:$Z$79,2),IF((C2510=13),VLOOKUP(P2510,'13 лет'!$Y$5:$Z$79,2),IF((C2510=14),VLOOKUP(P2510,'14 лет'!$Y$5:$Z$79,2),IF((C2510=15),VLOOKUP(P2510,'15 лет'!$Y$5:$Z$79,2),IF((C2510=16),VLOOKUP(P2510,'16 лет'!$Y$5:$Z$79,2),IF((C2510=17),VLOOKUP(P2510,'17 лет'!$Y$5:$Z$79,2))))))))))))</f>
        <v>35</v>
      </c>
      <c r="R2510" s="14"/>
      <c r="S2510" s="17">
        <f>IF((C2510&lt;=7),VLOOKUP(R2510,'7 лет'!$W$5:$X$79,2),IF((C2510=8),VLOOKUP(R2510,'8 лет'!$W$5:$X$79,2),IF((C2510=9),VLOOKUP(R2510,'9 лет'!$W$5:$X$79,2),IF((C2510=10),VLOOKUP(R2510,'10 лет'!$W$5:$X$79,2),IF((C2510=11),VLOOKUP(R2510,'11 лет'!$W$5:$X$79,2),IF((C2510=12),VLOOKUP(R2510,'12 лет'!$AA$5:$AB$79,2),IF((C2510=13),VLOOKUP(R2510,'13 лет'!$AA$5:$AB$79,2),IF((C2510=14),VLOOKUP(R2510,'14 лет'!$AA$5:$AB$79,2),IF((C2510=15),VLOOKUP(R2510,'15 лет'!$AA$5:$AB$79,2),IF((C2510=16),VLOOKUP(R2510,'16 лет'!$AA$5:$AB$79,2),IF((C2510=17),VLOOKUP(R2510,'17 лет'!$AA$5:$AB$79,2))))))))))))</f>
        <v>0</v>
      </c>
      <c r="T2510" s="35">
        <f t="shared" si="119"/>
        <v>35</v>
      </c>
      <c r="U2510" s="4">
        <f>'Личное первенство девушки'!U372</f>
        <v>7</v>
      </c>
      <c r="V2510" s="120"/>
      <c r="W2510" s="111"/>
      <c r="X2510" t="str">
        <f>P2492</f>
        <v>Субъект РФ 60</v>
      </c>
    </row>
    <row r="2511" spans="1:24" ht="18.75">
      <c r="A2511" s="122"/>
      <c r="B2511" s="123"/>
      <c r="C2511" s="123"/>
      <c r="D2511" s="123"/>
      <c r="E2511" s="123"/>
      <c r="F2511" s="123"/>
      <c r="G2511" s="123"/>
      <c r="H2511" s="123"/>
      <c r="I2511" s="123"/>
      <c r="J2511" s="123"/>
      <c r="K2511" s="123"/>
      <c r="L2511" s="123"/>
      <c r="M2511" s="123"/>
      <c r="N2511" s="123"/>
      <c r="O2511" s="123"/>
      <c r="P2511" s="128" t="s">
        <v>293</v>
      </c>
      <c r="Q2511" s="128"/>
      <c r="R2511" s="128"/>
      <c r="S2511" s="129"/>
      <c r="T2511" s="124">
        <f ca="1">SUMPRODUCT(LARGE($T$2505:$T$2510,ROW(INDIRECT("T1:T"&amp;Z17))))</f>
        <v>175</v>
      </c>
      <c r="U2511" s="125"/>
      <c r="V2511" s="120"/>
      <c r="W2511" s="111"/>
    </row>
    <row r="2512" spans="1:24" ht="30" customHeight="1">
      <c r="A2512" s="131"/>
      <c r="B2512" s="132"/>
      <c r="C2512" s="132"/>
      <c r="D2512" s="132"/>
      <c r="E2512" s="132"/>
      <c r="F2512" s="132"/>
      <c r="G2512" s="132"/>
      <c r="H2512" s="132"/>
      <c r="I2512" s="132"/>
      <c r="J2512" s="132"/>
      <c r="K2512" s="132"/>
      <c r="L2512" s="132"/>
      <c r="M2512" s="132"/>
      <c r="N2512" s="132"/>
      <c r="O2512" s="132"/>
      <c r="P2512" s="126" t="s">
        <v>294</v>
      </c>
      <c r="Q2512" s="126"/>
      <c r="R2512" s="126"/>
      <c r="S2512" s="126"/>
      <c r="T2512" s="133">
        <f ca="1">SUM(T2503+T2511)</f>
        <v>425</v>
      </c>
      <c r="U2512" s="134"/>
      <c r="V2512" s="121"/>
      <c r="W2512" s="112"/>
    </row>
    <row r="2513" spans="1:23">
      <c r="A2513" s="15"/>
      <c r="B2513" s="15"/>
      <c r="C2513" s="15"/>
      <c r="D2513" s="15"/>
      <c r="E2513" s="15"/>
      <c r="F2513" s="15"/>
      <c r="G2513" s="15"/>
      <c r="H2513" s="15"/>
      <c r="I2513" s="15"/>
      <c r="J2513" s="15"/>
      <c r="K2513" s="15"/>
      <c r="L2513" s="15"/>
      <c r="M2513" s="15"/>
      <c r="N2513" s="15"/>
      <c r="O2513" s="15"/>
      <c r="P2513" s="15"/>
      <c r="Q2513" s="15"/>
      <c r="R2513" s="15"/>
      <c r="S2513" s="15"/>
      <c r="T2513" s="15"/>
    </row>
    <row r="2514" spans="1:23">
      <c r="A2514" s="16"/>
      <c r="C2514" s="16"/>
      <c r="D2514" s="16"/>
      <c r="E2514" s="16"/>
      <c r="F2514" s="16"/>
      <c r="G2514" s="16"/>
      <c r="H2514" s="16"/>
      <c r="I2514" s="16"/>
      <c r="J2514" s="16"/>
      <c r="K2514" s="15"/>
      <c r="L2514" s="15"/>
      <c r="M2514" s="16"/>
      <c r="N2514" s="16"/>
      <c r="O2514" s="16"/>
      <c r="P2514" s="16"/>
      <c r="Q2514" s="16"/>
      <c r="R2514" s="16"/>
      <c r="S2514" s="16"/>
      <c r="T2514" s="16"/>
    </row>
    <row r="2515" spans="1:23">
      <c r="A2515" s="16"/>
      <c r="C2515" s="16"/>
      <c r="D2515" s="16"/>
      <c r="E2515" s="16"/>
      <c r="F2515" s="16"/>
      <c r="G2515" s="16"/>
      <c r="H2515" s="16"/>
      <c r="I2515" s="16"/>
      <c r="J2515" s="16"/>
      <c r="K2515" s="15"/>
      <c r="L2515" s="15"/>
      <c r="M2515" s="16"/>
      <c r="N2515" s="16"/>
      <c r="O2515" s="16"/>
      <c r="P2515" s="16"/>
      <c r="Q2515" s="16"/>
      <c r="R2515" s="16"/>
      <c r="S2515" s="16"/>
      <c r="T2515" s="16"/>
    </row>
    <row r="2516" spans="1:23" ht="16.5">
      <c r="A2516" s="15"/>
      <c r="B2516" s="81" t="s">
        <v>181</v>
      </c>
      <c r="C2516" s="15"/>
      <c r="D2516" s="15"/>
      <c r="E2516" s="15"/>
      <c r="F2516" s="15"/>
      <c r="G2516" s="15"/>
      <c r="H2516" s="15"/>
      <c r="I2516" s="15"/>
      <c r="J2516" s="15"/>
      <c r="K2516" s="15"/>
      <c r="L2516" s="15"/>
      <c r="M2516" s="15"/>
      <c r="N2516" s="15"/>
      <c r="O2516" s="15"/>
      <c r="P2516" s="15"/>
      <c r="Q2516" s="15"/>
      <c r="R2516" s="15"/>
      <c r="S2516" s="15"/>
      <c r="T2516" s="15"/>
    </row>
    <row r="2517" spans="1:23">
      <c r="A2517" s="15"/>
      <c r="B2517" s="16"/>
      <c r="C2517" s="16"/>
      <c r="D2517" s="15"/>
      <c r="E2517" s="15"/>
      <c r="F2517" s="15"/>
      <c r="G2517" s="15"/>
      <c r="H2517" s="15"/>
      <c r="I2517" s="15"/>
      <c r="J2517" s="15"/>
      <c r="K2517" s="15"/>
      <c r="L2517" s="15"/>
      <c r="M2517" s="15"/>
      <c r="N2517" s="15"/>
      <c r="O2517" s="15"/>
      <c r="P2517" s="15"/>
      <c r="Q2517" s="15"/>
      <c r="R2517" s="15"/>
      <c r="S2517" s="15"/>
      <c r="T2517" s="15"/>
    </row>
    <row r="2518" spans="1:23">
      <c r="A2518" s="15"/>
      <c r="B2518" s="15"/>
      <c r="C2518" s="16"/>
      <c r="D2518" s="15"/>
      <c r="E2518" s="15"/>
      <c r="F2518" s="15"/>
      <c r="G2518" s="15"/>
      <c r="H2518" s="15"/>
      <c r="I2518" s="15"/>
      <c r="J2518" s="15"/>
      <c r="K2518" s="15"/>
      <c r="L2518" s="15"/>
      <c r="M2518" s="15"/>
      <c r="N2518" s="15"/>
      <c r="O2518" s="15"/>
      <c r="P2518" s="15"/>
      <c r="Q2518" s="15"/>
      <c r="R2518" s="15"/>
      <c r="S2518" s="15"/>
      <c r="T2518" s="15"/>
    </row>
    <row r="2519" spans="1:23" ht="16.5">
      <c r="A2519" s="15"/>
      <c r="B2519" s="81" t="s">
        <v>182</v>
      </c>
      <c r="C2519" s="16"/>
      <c r="D2519" s="15"/>
      <c r="E2519" s="15"/>
      <c r="F2519" s="15"/>
      <c r="G2519" s="15"/>
      <c r="H2519" s="15"/>
      <c r="I2519" s="15"/>
      <c r="J2519" s="15"/>
      <c r="K2519" s="15"/>
      <c r="L2519" s="15"/>
      <c r="M2519" s="15"/>
      <c r="N2519" s="15"/>
      <c r="O2519" s="15"/>
      <c r="P2519" s="15"/>
      <c r="Q2519" s="15"/>
      <c r="R2519" s="15"/>
      <c r="S2519" s="15"/>
      <c r="T2519" s="15"/>
    </row>
    <row r="2521" spans="1:23" ht="18.75">
      <c r="A2521" s="113" t="s">
        <v>999</v>
      </c>
      <c r="B2521" s="113"/>
      <c r="C2521" s="113"/>
      <c r="D2521" s="113"/>
      <c r="E2521" s="113"/>
      <c r="F2521" s="113"/>
      <c r="G2521" s="113"/>
      <c r="H2521" s="113"/>
      <c r="I2521" s="113"/>
      <c r="J2521" s="113"/>
      <c r="K2521" s="113"/>
      <c r="L2521" s="113"/>
      <c r="M2521" s="113"/>
      <c r="N2521" s="113"/>
      <c r="O2521" s="113"/>
      <c r="P2521" s="113"/>
      <c r="Q2521" s="113"/>
      <c r="R2521" s="113"/>
      <c r="S2521" s="113"/>
      <c r="T2521" s="113"/>
      <c r="U2521" s="113"/>
      <c r="V2521" s="113"/>
      <c r="W2521" s="113"/>
    </row>
    <row r="2522" spans="1:23" ht="18.75">
      <c r="A2522" s="113" t="s">
        <v>998</v>
      </c>
      <c r="B2522" s="113"/>
      <c r="C2522" s="113"/>
      <c r="D2522" s="113"/>
      <c r="E2522" s="113"/>
      <c r="F2522" s="113"/>
      <c r="G2522" s="113"/>
      <c r="H2522" s="113"/>
      <c r="I2522" s="113"/>
      <c r="J2522" s="113"/>
      <c r="K2522" s="113"/>
      <c r="L2522" s="113"/>
      <c r="M2522" s="113"/>
      <c r="N2522" s="113"/>
      <c r="O2522" s="113"/>
      <c r="P2522" s="113"/>
      <c r="Q2522" s="113"/>
      <c r="R2522" s="113"/>
      <c r="S2522" s="113"/>
      <c r="T2522" s="113"/>
      <c r="U2522" s="113"/>
      <c r="V2522" s="113"/>
      <c r="W2522" s="113"/>
    </row>
    <row r="2524" spans="1:23">
      <c r="A2524" s="114" t="s">
        <v>169</v>
      </c>
      <c r="B2524" s="114"/>
      <c r="C2524" s="114"/>
      <c r="D2524" s="114"/>
      <c r="E2524" s="114"/>
      <c r="F2524" s="114"/>
      <c r="G2524" s="114"/>
      <c r="H2524" s="114"/>
      <c r="I2524" s="114"/>
      <c r="J2524" s="114"/>
      <c r="K2524" s="114"/>
      <c r="L2524" s="114"/>
      <c r="M2524" s="114"/>
      <c r="N2524" s="114"/>
      <c r="O2524" s="114"/>
      <c r="P2524" s="114"/>
      <c r="Q2524" s="114"/>
      <c r="R2524" s="114"/>
      <c r="S2524" s="114"/>
      <c r="T2524" s="114"/>
      <c r="U2524" s="114"/>
      <c r="V2524" s="114"/>
      <c r="W2524" s="114"/>
    </row>
    <row r="2525" spans="1:23">
      <c r="A2525" s="45"/>
      <c r="B2525" s="45"/>
      <c r="C2525" s="45"/>
      <c r="D2525" s="45"/>
      <c r="E2525" s="45"/>
      <c r="F2525" s="45"/>
      <c r="G2525" s="45"/>
      <c r="H2525" s="45"/>
      <c r="I2525" s="45"/>
      <c r="J2525" s="45"/>
      <c r="K2525" s="45"/>
      <c r="L2525" s="45"/>
      <c r="M2525" s="45"/>
      <c r="N2525" s="45"/>
      <c r="O2525" s="45"/>
      <c r="P2525" s="45"/>
      <c r="Q2525" s="45"/>
      <c r="R2525" s="45"/>
      <c r="S2525" s="45"/>
      <c r="T2525" s="45"/>
      <c r="U2525" s="45"/>
      <c r="V2525" s="45"/>
      <c r="W2525" s="45"/>
    </row>
    <row r="2526" spans="1:23" ht="18.75">
      <c r="A2526" s="115" t="s">
        <v>1013</v>
      </c>
      <c r="B2526" s="115"/>
      <c r="C2526" s="115"/>
      <c r="D2526" s="115"/>
      <c r="E2526" s="115"/>
      <c r="F2526" s="115"/>
      <c r="G2526" s="115"/>
      <c r="H2526" s="115"/>
      <c r="I2526" s="115"/>
      <c r="J2526" s="115"/>
      <c r="K2526" s="115"/>
      <c r="L2526" s="115"/>
      <c r="M2526" s="115"/>
      <c r="N2526" s="115"/>
      <c r="O2526" s="115"/>
      <c r="P2526" s="115"/>
      <c r="Q2526" s="115"/>
      <c r="R2526" s="115"/>
      <c r="S2526" s="115"/>
      <c r="T2526" s="115"/>
      <c r="U2526" s="115"/>
      <c r="V2526" s="115"/>
      <c r="W2526" s="115"/>
    </row>
    <row r="2527" spans="1:23" ht="18.75">
      <c r="A2527" s="115" t="s">
        <v>996</v>
      </c>
      <c r="B2527" s="115"/>
      <c r="C2527" s="115"/>
      <c r="D2527" s="115"/>
      <c r="E2527" s="115"/>
      <c r="F2527" s="115"/>
      <c r="G2527" s="115"/>
      <c r="H2527" s="115"/>
      <c r="I2527" s="115"/>
      <c r="J2527" s="115"/>
      <c r="K2527" s="115"/>
      <c r="L2527" s="115"/>
      <c r="M2527" s="115"/>
      <c r="N2527" s="115"/>
      <c r="O2527" s="115"/>
      <c r="P2527" s="115"/>
      <c r="Q2527" s="115"/>
      <c r="R2527" s="115"/>
      <c r="S2527" s="115"/>
      <c r="T2527" s="115"/>
      <c r="U2527" s="115"/>
      <c r="V2527" s="115"/>
      <c r="W2527" s="115"/>
    </row>
    <row r="2528" spans="1:23" ht="18.75">
      <c r="A2528" s="116" t="s">
        <v>997</v>
      </c>
      <c r="B2528" s="116"/>
      <c r="C2528" s="116"/>
      <c r="D2528" s="116"/>
      <c r="E2528" s="116"/>
      <c r="F2528" s="116"/>
      <c r="G2528" s="116"/>
      <c r="H2528" s="116"/>
      <c r="I2528" s="116"/>
      <c r="J2528" s="116"/>
      <c r="K2528" s="116"/>
      <c r="L2528" s="116"/>
      <c r="M2528" s="116"/>
      <c r="N2528" s="116"/>
      <c r="O2528" s="116"/>
      <c r="P2528" s="116"/>
      <c r="Q2528" s="116"/>
      <c r="R2528" s="116"/>
      <c r="S2528" s="116"/>
      <c r="T2528" s="116"/>
      <c r="U2528" s="116"/>
      <c r="V2528" s="116"/>
      <c r="W2528" s="116"/>
    </row>
    <row r="2529" spans="1:24" ht="18.75">
      <c r="A2529" s="52"/>
      <c r="B2529" s="52"/>
      <c r="C2529" s="52"/>
      <c r="D2529" s="52"/>
      <c r="E2529" s="52"/>
      <c r="F2529" s="52"/>
      <c r="G2529" s="52"/>
      <c r="H2529" s="52"/>
      <c r="I2529" s="52"/>
      <c r="J2529" s="52"/>
      <c r="K2529" s="52"/>
      <c r="L2529" s="52"/>
      <c r="M2529" s="52"/>
      <c r="N2529" s="52"/>
      <c r="O2529" s="52"/>
      <c r="P2529" s="52"/>
      <c r="Q2529" s="52"/>
      <c r="R2529" s="52"/>
      <c r="S2529" s="52"/>
      <c r="T2529" s="52"/>
      <c r="U2529" s="52"/>
      <c r="V2529" s="52"/>
    </row>
    <row r="2530" spans="1:24">
      <c r="A2530" s="10"/>
      <c r="B2530" s="10"/>
      <c r="C2530" s="10"/>
      <c r="D2530" s="10"/>
      <c r="E2530" s="10"/>
      <c r="F2530" s="10"/>
      <c r="G2530" s="10"/>
      <c r="H2530" s="10"/>
      <c r="I2530" s="10"/>
      <c r="J2530" s="10"/>
      <c r="K2530" s="10"/>
      <c r="L2530" s="10"/>
      <c r="M2530" s="10"/>
      <c r="N2530" s="10"/>
      <c r="O2530" s="10"/>
      <c r="P2530" s="10"/>
      <c r="Q2530" s="10"/>
      <c r="R2530" s="10"/>
      <c r="S2530" s="10"/>
      <c r="T2530" s="10"/>
    </row>
    <row r="2531" spans="1:24" ht="18.75">
      <c r="A2531" s="117" t="s">
        <v>1000</v>
      </c>
      <c r="B2531" s="117"/>
      <c r="C2531" s="49"/>
      <c r="D2531" s="49"/>
      <c r="E2531" s="49"/>
      <c r="F2531" s="49"/>
      <c r="G2531" s="49"/>
      <c r="H2531" s="49"/>
      <c r="I2531" s="49"/>
      <c r="J2531" s="49"/>
      <c r="K2531" s="49"/>
      <c r="L2531" s="49"/>
      <c r="M2531" s="49"/>
      <c r="N2531" s="49"/>
      <c r="O2531" s="49"/>
      <c r="P2531" s="49"/>
      <c r="Q2531" s="49"/>
      <c r="R2531" s="49"/>
      <c r="S2531" s="49"/>
      <c r="T2531" s="49"/>
    </row>
    <row r="2532" spans="1:24" ht="18.75">
      <c r="A2532" s="117" t="s">
        <v>1001</v>
      </c>
      <c r="B2532" s="117"/>
      <c r="C2532" s="44"/>
      <c r="D2532" s="44"/>
      <c r="E2532" s="44"/>
      <c r="F2532" s="44"/>
      <c r="G2532" s="44"/>
      <c r="H2532" s="44"/>
      <c r="I2532" s="44"/>
      <c r="J2532" s="44"/>
      <c r="K2532" s="44"/>
      <c r="L2532" s="44"/>
      <c r="M2532" s="44"/>
      <c r="N2532" s="44"/>
      <c r="O2532" s="44"/>
      <c r="P2532" s="44"/>
      <c r="Q2532" s="44"/>
      <c r="R2532" s="44"/>
      <c r="S2532" s="44"/>
      <c r="T2532" s="44"/>
    </row>
    <row r="2533" spans="1:24" ht="18.75">
      <c r="A2533" s="117"/>
      <c r="B2533" s="117"/>
      <c r="D2533" s="49"/>
      <c r="E2533" s="49"/>
      <c r="F2533" s="49"/>
      <c r="G2533" s="49"/>
      <c r="H2533" s="49"/>
      <c r="I2533" s="49"/>
      <c r="J2533" s="49"/>
      <c r="K2533" s="49"/>
      <c r="L2533" s="49"/>
      <c r="M2533" s="49"/>
      <c r="N2533" s="49"/>
      <c r="O2533" s="49"/>
      <c r="P2533" s="49"/>
      <c r="Q2533" s="49"/>
      <c r="R2533" s="49"/>
      <c r="S2533" s="49"/>
      <c r="T2533" s="49"/>
    </row>
    <row r="2534" spans="1:24" ht="18.75">
      <c r="A2534" s="118" t="s">
        <v>247</v>
      </c>
      <c r="B2534" s="118"/>
      <c r="C2534" s="118"/>
      <c r="D2534" s="118"/>
      <c r="E2534" s="118"/>
      <c r="F2534" s="118"/>
      <c r="G2534" s="118"/>
      <c r="H2534" s="118"/>
      <c r="I2534" s="118"/>
      <c r="J2534" s="118"/>
      <c r="K2534" s="118"/>
      <c r="L2534" s="118"/>
      <c r="M2534" s="118"/>
      <c r="N2534" s="118"/>
      <c r="O2534" s="118"/>
      <c r="P2534" s="141" t="s">
        <v>351</v>
      </c>
      <c r="Q2534" s="141"/>
      <c r="R2534" s="141"/>
      <c r="S2534" s="141"/>
      <c r="T2534" s="141"/>
      <c r="U2534" s="141"/>
      <c r="V2534" s="141"/>
    </row>
    <row r="2535" spans="1:24">
      <c r="A2535" s="29"/>
      <c r="B2535" s="29"/>
      <c r="C2535" s="29"/>
      <c r="D2535" s="29"/>
      <c r="E2535" s="29"/>
      <c r="F2535" s="29"/>
      <c r="G2535" s="29"/>
      <c r="H2535" s="29"/>
      <c r="I2535" s="29"/>
      <c r="J2535" s="29"/>
      <c r="K2535" s="29"/>
      <c r="L2535" s="29"/>
      <c r="M2535" s="29"/>
      <c r="N2535" s="29"/>
      <c r="O2535" s="29"/>
      <c r="P2535" s="29"/>
      <c r="Q2535" s="29"/>
      <c r="R2535" s="29"/>
      <c r="S2535" s="29"/>
      <c r="T2535" s="29"/>
    </row>
    <row r="2536" spans="1:24" ht="24.75" customHeight="1">
      <c r="A2536" s="130" t="s">
        <v>170</v>
      </c>
      <c r="B2536" s="130"/>
      <c r="C2536" s="130"/>
      <c r="D2536" s="130"/>
      <c r="E2536" s="130"/>
      <c r="F2536" s="130"/>
      <c r="G2536" s="130"/>
      <c r="H2536" s="130"/>
      <c r="I2536" s="130"/>
      <c r="J2536" s="130"/>
      <c r="K2536" s="130"/>
      <c r="L2536" s="130"/>
      <c r="M2536" s="130"/>
      <c r="N2536" s="130"/>
      <c r="O2536" s="130"/>
      <c r="P2536" s="130"/>
      <c r="Q2536" s="130"/>
      <c r="R2536" s="130"/>
      <c r="S2536" s="130"/>
      <c r="T2536" s="138" t="s">
        <v>178</v>
      </c>
      <c r="U2536" s="109" t="s">
        <v>291</v>
      </c>
      <c r="V2536" s="109" t="s">
        <v>295</v>
      </c>
      <c r="W2536" s="109" t="s">
        <v>1014</v>
      </c>
    </row>
    <row r="2537" spans="1:24" ht="66.75" customHeight="1">
      <c r="A2537" s="109" t="s">
        <v>171</v>
      </c>
      <c r="B2537" s="130" t="s">
        <v>172</v>
      </c>
      <c r="C2537" s="109" t="s">
        <v>173</v>
      </c>
      <c r="D2537" s="109" t="s">
        <v>174</v>
      </c>
      <c r="E2537" s="109"/>
      <c r="F2537" s="109" t="s">
        <v>175</v>
      </c>
      <c r="G2537" s="109"/>
      <c r="H2537" s="109" t="s">
        <v>176</v>
      </c>
      <c r="I2537" s="109"/>
      <c r="J2537" s="109" t="s">
        <v>1002</v>
      </c>
      <c r="K2537" s="109"/>
      <c r="L2537" s="109" t="s">
        <v>1003</v>
      </c>
      <c r="M2537" s="109"/>
      <c r="N2537" s="109" t="s">
        <v>1004</v>
      </c>
      <c r="O2537" s="109"/>
      <c r="P2537" s="109" t="s">
        <v>7</v>
      </c>
      <c r="Q2537" s="109"/>
      <c r="R2537" s="109" t="s">
        <v>177</v>
      </c>
      <c r="S2537" s="109"/>
      <c r="T2537" s="139"/>
      <c r="U2537" s="109"/>
      <c r="V2537" s="109"/>
      <c r="W2537" s="109"/>
    </row>
    <row r="2538" spans="1:24" ht="16.5">
      <c r="A2538" s="109"/>
      <c r="B2538" s="130"/>
      <c r="C2538" s="109"/>
      <c r="D2538" s="51" t="s">
        <v>179</v>
      </c>
      <c r="E2538" s="53" t="s">
        <v>3</v>
      </c>
      <c r="F2538" s="51" t="s">
        <v>179</v>
      </c>
      <c r="G2538" s="53" t="s">
        <v>3</v>
      </c>
      <c r="H2538" s="51" t="s">
        <v>179</v>
      </c>
      <c r="I2538" s="53" t="s">
        <v>3</v>
      </c>
      <c r="J2538" s="51" t="s">
        <v>179</v>
      </c>
      <c r="K2538" s="53" t="s">
        <v>3</v>
      </c>
      <c r="L2538" s="51" t="s">
        <v>179</v>
      </c>
      <c r="M2538" s="53" t="s">
        <v>3</v>
      </c>
      <c r="N2538" s="51" t="s">
        <v>179</v>
      </c>
      <c r="O2538" s="53" t="s">
        <v>3</v>
      </c>
      <c r="P2538" s="51" t="s">
        <v>179</v>
      </c>
      <c r="Q2538" s="53" t="s">
        <v>3</v>
      </c>
      <c r="R2538" s="51" t="s">
        <v>179</v>
      </c>
      <c r="S2538" s="53" t="s">
        <v>3</v>
      </c>
      <c r="T2538" s="140"/>
      <c r="U2538" s="109"/>
      <c r="V2538" s="109"/>
      <c r="W2538" s="109"/>
    </row>
    <row r="2539" spans="1:24" ht="18.75">
      <c r="A2539" s="28">
        <v>1</v>
      </c>
      <c r="B2539" s="79"/>
      <c r="C2539" s="28"/>
      <c r="D2539" s="28"/>
      <c r="E2539" s="17">
        <f>IF((C2539&lt;=7),VLOOKUP(D2539,'7 лет'!$A$5:$B$78,2),IF((C2539=8),VLOOKUP(D2539,'8 лет'!$A$5:$B$78,2),IF((C2539=9),VLOOKUP(D2539,'9 лет'!$A$5:$B$78,2),IF((C2539=10),VLOOKUP(D2539,'10 лет'!$A$5:$B$78,2),IF((C2539=11),VLOOKUP(D2539,'11 лет'!$A$5:$B$78,2),IF((C2539=12),VLOOKUP(D2539,'12 лет'!$A$5:$B$78,2),IF((C2539=13),VLOOKUP(D2539,'13 лет'!$A$5:$B$78,2),IF((C2539=14),VLOOKUP(D2539,'14 лет'!$A$5:$B$78,2),IF((C2539=15),VLOOKUP(D2539,'15 лет'!$A$5:$B$78,2),IF((C2539=16),VLOOKUP(D2539,'16 лет'!$A$5:$B$78,2),IF((C2539=17),VLOOKUP(D2539,'17 лет'!$A$5:$B$78,2))))))))))))</f>
        <v>0</v>
      </c>
      <c r="F2539" s="28"/>
      <c r="G2539" s="17">
        <f>IF((C2539&lt;=7),VLOOKUP(F2539,'7 лет'!$C$5:$D$79,2),IF((C2539=8),VLOOKUP(F2539,'8 лет'!$C$5:$D$79,2),IF((C2539=9),VLOOKUP(F2539,'9 лет'!$C$5:$D$79,2),IF((C2539=10),VLOOKUP(F2539,'10 лет'!$C$5:$D$79,2),IF((C2539=11),VLOOKUP(F2539,'11 лет'!$C$5:$D$79,2),IF((C2539=12),VLOOKUP(F2539,'12 лет'!$C$5:$D$79,2),IF((C2539=13),VLOOKUP(F2539,'13 лет'!$C$5:$D$79,2),IF((C2539=14),VLOOKUP(F2539,'14 лет'!$C$5:$D$79,2),IF((C2539=15),VLOOKUP(F2539,'15 лет'!$C$5:$D$79,2),IF((C2539=16),VLOOKUP(F2539,'16 лет'!$C$5:$D$79,2),IF((C2539=17),VLOOKUP(F2539,'17 лет'!$C$5:$D$79,2))))))))))))</f>
        <v>0</v>
      </c>
      <c r="H2539" s="28"/>
      <c r="I2539" s="17">
        <f>IF((C2539&lt;=7),VLOOKUP(H2539,'7 лет'!$E$5:$F$79,2),IF((C2539=8),VLOOKUP(H2539,'8 лет'!$E$5:$F$79,2),IF((C2539=9),VLOOKUP(H2539,'9 лет'!$E$5:$F$79,2),IF((C2539=10),VLOOKUP(H2539,'10 лет'!$E$5:$F$79,2),IF((C2539=11),VLOOKUP(H2539,'11 лет'!$E$5:$F$79,2),IF((C2539=12),VLOOKUP(H2539,'12 лет'!$E$5:$F$79,2),IF((C2539=13),VLOOKUP(H2539,'13 лет'!$E$5:$F$79,2),IF((C2539=14),VLOOKUP(H2539,'14 лет'!$E$5:$F$79,2),IF((C2539=15),VLOOKUP(H2539,'15 лет'!$E$5:$F$79,2),IF((C2539=16),VLOOKUP(H2539,'16 лет'!$E$5:$F$79,2),IF((C2539=17),VLOOKUP(H2539,'17 лет'!$E$5:$F$79,2))))))))))))</f>
        <v>0</v>
      </c>
      <c r="J2539" s="28"/>
      <c r="K2539" s="17">
        <f>IF((C2539&lt;=7),VLOOKUP(J2539,'7 лет'!$G$5:$H$79,2),IF((C2539=8),VLOOKUP(J2539,'8 лет'!$G$5:$H$79,2),IF((C2539=9),VLOOKUP(J2539,'9 лет'!$G$5:$H$79,2),IF((C2539=10),VLOOKUP(J2539,'10 лет'!$G$5:$H$79,2),IF((C2539=11),VLOOKUP(J2539,'11 лет'!$G$5:$H$79,2),IF((C2539=12),VLOOKUP(J2539,'12 лет'!$G$5:$H$79,2),IF((C2539=13),VLOOKUP(J2539,'13 лет'!$G$5:$H$79,2),IF((C2539=14),VLOOKUP(J2539,'14 лет'!$G$5:$H$79,2),IF(C2539&gt;=15,"0")))))))))</f>
        <v>0</v>
      </c>
      <c r="L2539" s="28"/>
      <c r="M2539" s="17" t="str">
        <f>IF((C2539=12),VLOOKUP(L2539,'12 лет'!$I$5:$J$81,2),IF((C2539=13),VLOOKUP(L2539,'13 лет'!$I$5:$J$81,2),IF((C2539=14),VLOOKUP(L2539,'14 лет'!$I$5:$J$80,2),IF((C2539=15),VLOOKUP(L2539,'15 лет'!$G$5:$H$82,2),IF((C2539=16),VLOOKUP(L2539,'16 лет'!$G$5:$H$81,2),IF((C2539=17),VLOOKUP(L2539,'17 лет'!$G$5:$H$81,2),IF(C2539&lt;12,"0")))))))</f>
        <v>0</v>
      </c>
      <c r="N2539" s="28"/>
      <c r="O2539" s="17" t="str">
        <f>IF((C2539=15),VLOOKUP(N2539,'15 лет'!$I$5:$J$100,2),IF((C2539=16),VLOOKUP(N2539,'16 лет'!$I$5:$J$94,2),IF((C2539=17),VLOOKUP(N2539,'17 лет'!$I$5:$J$97,2),IF(C2539&lt;15,"0"))))</f>
        <v>0</v>
      </c>
      <c r="P2539" s="11"/>
      <c r="Q2539" s="17">
        <f>IF((C2539&lt;=7),VLOOKUP(P2539,'7 лет'!$I$5:$J$79,2),IF((C2539=8),VLOOKUP(P2539,'8 лет'!$I$5:$J$79,2),IF((C2539=9),VLOOKUP(P2539,'9 лет'!$I$5:$J$79,2),IF((C2539=10),VLOOKUP(P2539,'10 лет'!$I$5:$J$79,2),IF((C2539=11),VLOOKUP(P2539,'11 лет'!$I$5:$J$79,2),IF((C2539=12),VLOOKUP(P2539,'12 лет'!$K$5:$L$79,2),IF((C2539=13),VLOOKUP(P2539,'13 лет'!$K$5:$L$79,2),IF((C2539=14),VLOOKUP(P2539,'14 лет'!$K$5:$L$79,2),IF((C2539=15),VLOOKUP(P2539,'15 лет'!$K$5:$L$79,2),IF((C2539=16),VLOOKUP(P2539,'16 лет'!$K$5:$L$79,2),IF((C2539=17),VLOOKUP(P2539,'17 лет'!$K$5:$L$79,2),)))))))))))</f>
        <v>50</v>
      </c>
      <c r="R2539" s="28"/>
      <c r="S2539" s="17">
        <f>IF((C2539&lt;=7),VLOOKUP(R2539,'7 лет'!$K$5:$L$79,2),IF((C2539=8),VLOOKUP(R2539,'8 лет'!$K$5:$L$79,2),IF((C2539=9),VLOOKUP(R2539,'9 лет'!$K$5:$L$79,2),IF((C2539=10),VLOOKUP(R2539,'10 лет'!$K$5:$L$79,2),IF((C2539=11),VLOOKUP(R2539,'11 лет'!$K$5:$L$79,2),IF((C2539=12),VLOOKUP(R2539,'12 лет'!$M$5:$N$79,2),IF((C2539=13),VLOOKUP(R2539,'13 лет'!$M$5:$N$79,2),IF((C2539=14),VLOOKUP(R2539,'14 лет'!$M$5:$N$79,2),IF((C2539=15),VLOOKUP(R2539,'15 лет'!$M$5:$N$79,2),IF((C2539=16),VLOOKUP(R2539,'16 лет'!$M$5:$N$79,2),IF((C2539=17),VLOOKUP(R2539,'17 лет'!$M$5:$N$79,2))))))))))))</f>
        <v>0</v>
      </c>
      <c r="T2539" s="34">
        <f t="shared" ref="T2539:T2544" si="120">SUM(E2539+G2539+I2539+K2539+M2539+O2539+Q2539+S2539)</f>
        <v>50</v>
      </c>
      <c r="U2539" s="4">
        <f>'Личное первенство юноши'!U373</f>
        <v>7</v>
      </c>
      <c r="V2539" s="119">
        <f ca="1">'Командный зачет'!G70</f>
        <v>2</v>
      </c>
      <c r="W2539" s="110">
        <f ca="1">SUM(V2539*2)</f>
        <v>4</v>
      </c>
      <c r="X2539" t="str">
        <f>P2534</f>
        <v>Субъект РФ 61</v>
      </c>
    </row>
    <row r="2540" spans="1:24" ht="18.75">
      <c r="A2540" s="28">
        <v>2</v>
      </c>
      <c r="B2540" s="79"/>
      <c r="C2540" s="28"/>
      <c r="D2540" s="28"/>
      <c r="E2540" s="17">
        <f>IF((C2540&lt;=7),VLOOKUP(D2540,'7 лет'!$A$5:$B$78,2),IF((C2540=8),VLOOKUP(D2540,'8 лет'!$A$5:$B$78,2),IF((C2540=9),VLOOKUP(D2540,'9 лет'!$A$5:$B$78,2),IF((C2540=10),VLOOKUP(D2540,'10 лет'!$A$5:$B$78,2),IF((C2540=11),VLOOKUP(D2540,'11 лет'!$A$5:$B$78,2),IF((C2540=12),VLOOKUP(D2540,'12 лет'!$A$5:$B$78,2),IF((C2540=13),VLOOKUP(D2540,'13 лет'!$A$5:$B$78,2),IF((C2540=14),VLOOKUP(D2540,'14 лет'!$A$5:$B$78,2),IF((C2540=15),VLOOKUP(D2540,'15 лет'!$A$5:$B$78,2),IF((C2540=16),VLOOKUP(D2540,'16 лет'!$A$5:$B$78,2),IF((C2540=17),VLOOKUP(D2540,'17 лет'!$A$5:$B$78,2))))))))))))</f>
        <v>0</v>
      </c>
      <c r="F2540" s="28"/>
      <c r="G2540" s="17">
        <f>IF((C2540&lt;=7),VLOOKUP(F2540,'7 лет'!$C$5:$D$79,2),IF((C2540=8),VLOOKUP(F2540,'8 лет'!$C$5:$D$79,2),IF((C2540=9),VLOOKUP(F2540,'9 лет'!$C$5:$D$79,2),IF((C2540=10),VLOOKUP(F2540,'10 лет'!$C$5:$D$79,2),IF((C2540=11),VLOOKUP(F2540,'11 лет'!$C$5:$D$79,2),IF((C2540=12),VLOOKUP(F2540,'12 лет'!$C$5:$D$79,2),IF((C2540=13),VLOOKUP(F2540,'13 лет'!$C$5:$D$79,2),IF((C2540=14),VLOOKUP(F2540,'14 лет'!$C$5:$D$79,2),IF((C2540=15),VLOOKUP(F2540,'15 лет'!$C$5:$D$79,2),IF((C2540=16),VLOOKUP(F2540,'16 лет'!$C$5:$D$79,2),IF((C2540=17),VLOOKUP(F2540,'17 лет'!$C$5:$D$79,2))))))))))))</f>
        <v>0</v>
      </c>
      <c r="H2540" s="28"/>
      <c r="I2540" s="17">
        <f>IF((C2540&lt;=7),VLOOKUP(H2540,'7 лет'!$E$5:$F$79,2),IF((C2540=8),VLOOKUP(H2540,'8 лет'!$E$5:$F$79,2),IF((C2540=9),VLOOKUP(H2540,'9 лет'!$E$5:$F$79,2),IF((C2540=10),VLOOKUP(H2540,'10 лет'!$E$5:$F$79,2),IF((C2540=11),VLOOKUP(H2540,'11 лет'!$E$5:$F$79,2),IF((C2540=12),VLOOKUP(H2540,'12 лет'!$E$5:$F$79,2),IF((C2540=13),VLOOKUP(H2540,'13 лет'!$E$5:$F$79,2),IF((C2540=14),VLOOKUP(H2540,'14 лет'!$E$5:$F$79,2),IF((C2540=15),VLOOKUP(H2540,'15 лет'!$E$5:$F$79,2),IF((C2540=16),VLOOKUP(H2540,'16 лет'!$E$5:$F$79,2),IF((C2540=17),VLOOKUP(H2540,'17 лет'!$E$5:$F$79,2))))))))))))</f>
        <v>0</v>
      </c>
      <c r="J2540" s="28"/>
      <c r="K2540" s="17">
        <f>IF((C2540&lt;=7),VLOOKUP(J2540,'7 лет'!$G$5:$H$79,2),IF((C2540=8),VLOOKUP(J2540,'8 лет'!$G$5:$H$79,2),IF((C2540=9),VLOOKUP(J2540,'9 лет'!$G$5:$H$79,2),IF((C2540=10),VLOOKUP(J2540,'10 лет'!$G$5:$H$79,2),IF((C2540=11),VLOOKUP(J2540,'11 лет'!$G$5:$H$79,2),IF((C2540=12),VLOOKUP(J2540,'12 лет'!$G$5:$H$79,2),IF((C2540=13),VLOOKUP(J2540,'13 лет'!$G$5:$H$79,2),IF((C2540=14),VLOOKUP(J2540,'14 лет'!$G$5:$H$79,2),IF(C2540&gt;=15,"0")))))))))</f>
        <v>0</v>
      </c>
      <c r="L2540" s="28"/>
      <c r="M2540" s="17" t="str">
        <f>IF((C2540=12),VLOOKUP(L2540,'12 лет'!$I$5:$J$81,2),IF((C2540=13),VLOOKUP(L2540,'13 лет'!$I$5:$J$81,2),IF((C2540=14),VLOOKUP(L2540,'14 лет'!$I$5:$J$80,2),IF((C2540=15),VLOOKUP(L2540,'15 лет'!$G$5:$H$82,2),IF((C2540=16),VLOOKUP(L2540,'16 лет'!$G$5:$H$81,2),IF((C2540=17),VLOOKUP(L2540,'17 лет'!$G$5:$H$81,2),IF(C2540&lt;12,"0")))))))</f>
        <v>0</v>
      </c>
      <c r="N2540" s="28"/>
      <c r="O2540" s="17" t="str">
        <f>IF((C2540=15),VLOOKUP(N2540,'15 лет'!$I$5:$J$100,2),IF((C2540=16),VLOOKUP(N2540,'16 лет'!$I$5:$J$94,2),IF((C2540=17),VLOOKUP(N2540,'17 лет'!$I$5:$J$97,2),IF(C2540&lt;15,"0"))))</f>
        <v>0</v>
      </c>
      <c r="P2540" s="11"/>
      <c r="Q2540" s="17">
        <f>IF((C2540&lt;=7),VLOOKUP(P2540,'7 лет'!$I$5:$J$79,2),IF((C2540=8),VLOOKUP(P2540,'8 лет'!$I$5:$J$79,2),IF((C2540=9),VLOOKUP(P2540,'9 лет'!$I$5:$J$79,2),IF((C2540=10),VLOOKUP(P2540,'10 лет'!$I$5:$J$79,2),IF((C2540=11),VLOOKUP(P2540,'11 лет'!$I$5:$J$79,2),IF((C2540=12),VLOOKUP(P2540,'12 лет'!$K$5:$L$79,2),IF((C2540=13),VLOOKUP(P2540,'13 лет'!$K$5:$L$79,2),IF((C2540=14),VLOOKUP(P2540,'14 лет'!$K$5:$L$79,2),IF((C2540=15),VLOOKUP(P2540,'15 лет'!$K$5:$L$79,2),IF((C2540=16),VLOOKUP(P2540,'16 лет'!$K$5:$L$79,2),IF((C2540=17),VLOOKUP(P2540,'17 лет'!$K$5:$L$79,2),)))))))))))</f>
        <v>50</v>
      </c>
      <c r="R2540" s="28"/>
      <c r="S2540" s="17">
        <f>IF((C2540&lt;=7),VLOOKUP(R2540,'7 лет'!$K$5:$L$79,2),IF((C2540=8),VLOOKUP(R2540,'8 лет'!$K$5:$L$79,2),IF((C2540=9),VLOOKUP(R2540,'9 лет'!$K$5:$L$79,2),IF((C2540=10),VLOOKUP(R2540,'10 лет'!$K$5:$L$79,2),IF((C2540=11),VLOOKUP(R2540,'11 лет'!$K$5:$L$79,2),IF((C2540=12),VLOOKUP(R2540,'12 лет'!$M$5:$N$79,2),IF((C2540=13),VLOOKUP(R2540,'13 лет'!$M$5:$N$79,2),IF((C2540=14),VLOOKUP(R2540,'14 лет'!$M$5:$N$79,2),IF((C2540=15),VLOOKUP(R2540,'15 лет'!$M$5:$N$79,2),IF((C2540=16),VLOOKUP(R2540,'16 лет'!$M$5:$N$79,2),IF((C2540=17),VLOOKUP(R2540,'17 лет'!$M$5:$N$79,2))))))))))))</f>
        <v>0</v>
      </c>
      <c r="T2540" s="34">
        <f t="shared" si="120"/>
        <v>50</v>
      </c>
      <c r="U2540" s="4">
        <f>'Личное первенство юноши'!U374</f>
        <v>7</v>
      </c>
      <c r="V2540" s="120"/>
      <c r="W2540" s="111"/>
      <c r="X2540" t="str">
        <f>P2534</f>
        <v>Субъект РФ 61</v>
      </c>
    </row>
    <row r="2541" spans="1:24" ht="18.75">
      <c r="A2541" s="28">
        <v>3</v>
      </c>
      <c r="B2541" s="79"/>
      <c r="C2541" s="28"/>
      <c r="D2541" s="28"/>
      <c r="E2541" s="17">
        <f>IF((C2541&lt;=7),VLOOKUP(D2541,'7 лет'!$A$5:$B$78,2),IF((C2541=8),VLOOKUP(D2541,'8 лет'!$A$5:$B$78,2),IF((C2541=9),VLOOKUP(D2541,'9 лет'!$A$5:$B$78,2),IF((C2541=10),VLOOKUP(D2541,'10 лет'!$A$5:$B$78,2),IF((C2541=11),VLOOKUP(D2541,'11 лет'!$A$5:$B$78,2),IF((C2541=12),VLOOKUP(D2541,'12 лет'!$A$5:$B$78,2),IF((C2541=13),VLOOKUP(D2541,'13 лет'!$A$5:$B$78,2),IF((C2541=14),VLOOKUP(D2541,'14 лет'!$A$5:$B$78,2),IF((C2541=15),VLOOKUP(D2541,'15 лет'!$A$5:$B$78,2),IF((C2541=16),VLOOKUP(D2541,'16 лет'!$A$5:$B$78,2),IF((C2541=17),VLOOKUP(D2541,'17 лет'!$A$5:$B$78,2))))))))))))</f>
        <v>0</v>
      </c>
      <c r="F2541" s="28"/>
      <c r="G2541" s="17">
        <f>IF((C2541&lt;=7),VLOOKUP(F2541,'7 лет'!$C$5:$D$79,2),IF((C2541=8),VLOOKUP(F2541,'8 лет'!$C$5:$D$79,2),IF((C2541=9),VLOOKUP(F2541,'9 лет'!$C$5:$D$79,2),IF((C2541=10),VLOOKUP(F2541,'10 лет'!$C$5:$D$79,2),IF((C2541=11),VLOOKUP(F2541,'11 лет'!$C$5:$D$79,2),IF((C2541=12),VLOOKUP(F2541,'12 лет'!$C$5:$D$79,2),IF((C2541=13),VLOOKUP(F2541,'13 лет'!$C$5:$D$79,2),IF((C2541=14),VLOOKUP(F2541,'14 лет'!$C$5:$D$79,2),IF((C2541=15),VLOOKUP(F2541,'15 лет'!$C$5:$D$79,2),IF((C2541=16),VLOOKUP(F2541,'16 лет'!$C$5:$D$79,2),IF((C2541=17),VLOOKUP(F2541,'17 лет'!$C$5:$D$79,2))))))))))))</f>
        <v>0</v>
      </c>
      <c r="H2541" s="28"/>
      <c r="I2541" s="17">
        <f>IF((C2541&lt;=7),VLOOKUP(H2541,'7 лет'!$E$5:$F$79,2),IF((C2541=8),VLOOKUP(H2541,'8 лет'!$E$5:$F$79,2),IF((C2541=9),VLOOKUP(H2541,'9 лет'!$E$5:$F$79,2),IF((C2541=10),VLOOKUP(H2541,'10 лет'!$E$5:$F$79,2),IF((C2541=11),VLOOKUP(H2541,'11 лет'!$E$5:$F$79,2),IF((C2541=12),VLOOKUP(H2541,'12 лет'!$E$5:$F$79,2),IF((C2541=13),VLOOKUP(H2541,'13 лет'!$E$5:$F$79,2),IF((C2541=14),VLOOKUP(H2541,'14 лет'!$E$5:$F$79,2),IF((C2541=15),VLOOKUP(H2541,'15 лет'!$E$5:$F$79,2),IF((C2541=16),VLOOKUP(H2541,'16 лет'!$E$5:$F$79,2),IF((C2541=17),VLOOKUP(H2541,'17 лет'!$E$5:$F$79,2))))))))))))</f>
        <v>0</v>
      </c>
      <c r="J2541" s="28"/>
      <c r="K2541" s="17">
        <f>IF((C2541&lt;=7),VLOOKUP(J2541,'7 лет'!$G$5:$H$79,2),IF((C2541=8),VLOOKUP(J2541,'8 лет'!$G$5:$H$79,2),IF((C2541=9),VLOOKUP(J2541,'9 лет'!$G$5:$H$79,2),IF((C2541=10),VLOOKUP(J2541,'10 лет'!$G$5:$H$79,2),IF((C2541=11),VLOOKUP(J2541,'11 лет'!$G$5:$H$79,2),IF((C2541=12),VLOOKUP(J2541,'12 лет'!$G$5:$H$79,2),IF((C2541=13),VLOOKUP(J2541,'13 лет'!$G$5:$H$79,2),IF((C2541=14),VLOOKUP(J2541,'14 лет'!$G$5:$H$79,2),IF(C2541&gt;=15,"0")))))))))</f>
        <v>0</v>
      </c>
      <c r="L2541" s="28"/>
      <c r="M2541" s="17" t="str">
        <f>IF((C2541=12),VLOOKUP(L2541,'12 лет'!$I$5:$J$81,2),IF((C2541=13),VLOOKUP(L2541,'13 лет'!$I$5:$J$81,2),IF((C2541=14),VLOOKUP(L2541,'14 лет'!$I$5:$J$80,2),IF((C2541=15),VLOOKUP(L2541,'15 лет'!$G$5:$H$82,2),IF((C2541=16),VLOOKUP(L2541,'16 лет'!$G$5:$H$81,2),IF((C2541=17),VLOOKUP(L2541,'17 лет'!$G$5:$H$81,2),IF(C2541&lt;12,"0")))))))</f>
        <v>0</v>
      </c>
      <c r="N2541" s="28"/>
      <c r="O2541" s="17" t="str">
        <f>IF((C2541=15),VLOOKUP(N2541,'15 лет'!$I$5:$J$100,2),IF((C2541=16),VLOOKUP(N2541,'16 лет'!$I$5:$J$94,2),IF((C2541=17),VLOOKUP(N2541,'17 лет'!$I$5:$J$97,2),IF(C2541&lt;15,"0"))))</f>
        <v>0</v>
      </c>
      <c r="P2541" s="11"/>
      <c r="Q2541" s="17">
        <f>IF((C2541&lt;=7),VLOOKUP(P2541,'7 лет'!$I$5:$J$79,2),IF((C2541=8),VLOOKUP(P2541,'8 лет'!$I$5:$J$79,2),IF((C2541=9),VLOOKUP(P2541,'9 лет'!$I$5:$J$79,2),IF((C2541=10),VLOOKUP(P2541,'10 лет'!$I$5:$J$79,2),IF((C2541=11),VLOOKUP(P2541,'11 лет'!$I$5:$J$79,2),IF((C2541=12),VLOOKUP(P2541,'12 лет'!$K$5:$L$79,2),IF((C2541=13),VLOOKUP(P2541,'13 лет'!$K$5:$L$79,2),IF((C2541=14),VLOOKUP(P2541,'14 лет'!$K$5:$L$79,2),IF((C2541=15),VLOOKUP(P2541,'15 лет'!$K$5:$L$79,2),IF((C2541=16),VLOOKUP(P2541,'16 лет'!$K$5:$L$79,2),IF((C2541=17),VLOOKUP(P2541,'17 лет'!$K$5:$L$79,2),)))))))))))</f>
        <v>50</v>
      </c>
      <c r="R2541" s="28"/>
      <c r="S2541" s="17">
        <f>IF((C2541&lt;=7),VLOOKUP(R2541,'7 лет'!$K$5:$L$79,2),IF((C2541=8),VLOOKUP(R2541,'8 лет'!$K$5:$L$79,2),IF((C2541=9),VLOOKUP(R2541,'9 лет'!$K$5:$L$79,2),IF((C2541=10),VLOOKUP(R2541,'10 лет'!$K$5:$L$79,2),IF((C2541=11),VLOOKUP(R2541,'11 лет'!$K$5:$L$79,2),IF((C2541=12),VLOOKUP(R2541,'12 лет'!$M$5:$N$79,2),IF((C2541=13),VLOOKUP(R2541,'13 лет'!$M$5:$N$79,2),IF((C2541=14),VLOOKUP(R2541,'14 лет'!$M$5:$N$79,2),IF((C2541=15),VLOOKUP(R2541,'15 лет'!$M$5:$N$79,2),IF((C2541=16),VLOOKUP(R2541,'16 лет'!$M$5:$N$79,2),IF((C2541=17),VLOOKUP(R2541,'17 лет'!$M$5:$N$79,2))))))))))))</f>
        <v>0</v>
      </c>
      <c r="T2541" s="34">
        <f t="shared" si="120"/>
        <v>50</v>
      </c>
      <c r="U2541" s="4">
        <f>'Личное первенство юноши'!U375</f>
        <v>7</v>
      </c>
      <c r="V2541" s="120"/>
      <c r="W2541" s="111"/>
      <c r="X2541" t="str">
        <f>P2534</f>
        <v>Субъект РФ 61</v>
      </c>
    </row>
    <row r="2542" spans="1:24" ht="18.75">
      <c r="A2542" s="28">
        <v>4</v>
      </c>
      <c r="B2542" s="79"/>
      <c r="C2542" s="28"/>
      <c r="D2542" s="28"/>
      <c r="E2542" s="17">
        <f>IF((C2542&lt;=7),VLOOKUP(D2542,'7 лет'!$A$5:$B$78,2),IF((C2542=8),VLOOKUP(D2542,'8 лет'!$A$5:$B$78,2),IF((C2542=9),VLOOKUP(D2542,'9 лет'!$A$5:$B$78,2),IF((C2542=10),VLOOKUP(D2542,'10 лет'!$A$5:$B$78,2),IF((C2542=11),VLOOKUP(D2542,'11 лет'!$A$5:$B$78,2),IF((C2542=12),VLOOKUP(D2542,'12 лет'!$A$5:$B$78,2),IF((C2542=13),VLOOKUP(D2542,'13 лет'!$A$5:$B$78,2),IF((C2542=14),VLOOKUP(D2542,'14 лет'!$A$5:$B$78,2),IF((C2542=15),VLOOKUP(D2542,'15 лет'!$A$5:$B$78,2),IF((C2542=16),VLOOKUP(D2542,'16 лет'!$A$5:$B$78,2),IF((C2542=17),VLOOKUP(D2542,'17 лет'!$A$5:$B$78,2))))))))))))</f>
        <v>0</v>
      </c>
      <c r="F2542" s="28"/>
      <c r="G2542" s="17">
        <f>IF((C2542&lt;=7),VLOOKUP(F2542,'7 лет'!$C$5:$D$79,2),IF((C2542=8),VLOOKUP(F2542,'8 лет'!$C$5:$D$79,2),IF((C2542=9),VLOOKUP(F2542,'9 лет'!$C$5:$D$79,2),IF((C2542=10),VLOOKUP(F2542,'10 лет'!$C$5:$D$79,2),IF((C2542=11),VLOOKUP(F2542,'11 лет'!$C$5:$D$79,2),IF((C2542=12),VLOOKUP(F2542,'12 лет'!$C$5:$D$79,2),IF((C2542=13),VLOOKUP(F2542,'13 лет'!$C$5:$D$79,2),IF((C2542=14),VLOOKUP(F2542,'14 лет'!$C$5:$D$79,2),IF((C2542=15),VLOOKUP(F2542,'15 лет'!$C$5:$D$79,2),IF((C2542=16),VLOOKUP(F2542,'16 лет'!$C$5:$D$79,2),IF((C2542=17),VLOOKUP(F2542,'17 лет'!$C$5:$D$79,2))))))))))))</f>
        <v>0</v>
      </c>
      <c r="H2542" s="28"/>
      <c r="I2542" s="17">
        <f>IF((C2542&lt;=7),VLOOKUP(H2542,'7 лет'!$E$5:$F$79,2),IF((C2542=8),VLOOKUP(H2542,'8 лет'!$E$5:$F$79,2),IF((C2542=9),VLOOKUP(H2542,'9 лет'!$E$5:$F$79,2),IF((C2542=10),VLOOKUP(H2542,'10 лет'!$E$5:$F$79,2),IF((C2542=11),VLOOKUP(H2542,'11 лет'!$E$5:$F$79,2),IF((C2542=12),VLOOKUP(H2542,'12 лет'!$E$5:$F$79,2),IF((C2542=13),VLOOKUP(H2542,'13 лет'!$E$5:$F$79,2),IF((C2542=14),VLOOKUP(H2542,'14 лет'!$E$5:$F$79,2),IF((C2542=15),VLOOKUP(H2542,'15 лет'!$E$5:$F$79,2),IF((C2542=16),VLOOKUP(H2542,'16 лет'!$E$5:$F$79,2),IF((C2542=17),VLOOKUP(H2542,'17 лет'!$E$5:$F$79,2))))))))))))</f>
        <v>0</v>
      </c>
      <c r="J2542" s="28"/>
      <c r="K2542" s="17">
        <f>IF((C2542&lt;=7),VLOOKUP(J2542,'7 лет'!$G$5:$H$79,2),IF((C2542=8),VLOOKUP(J2542,'8 лет'!$G$5:$H$79,2),IF((C2542=9),VLOOKUP(J2542,'9 лет'!$G$5:$H$79,2),IF((C2542=10),VLOOKUP(J2542,'10 лет'!$G$5:$H$79,2),IF((C2542=11),VLOOKUP(J2542,'11 лет'!$G$5:$H$79,2),IF((C2542=12),VLOOKUP(J2542,'12 лет'!$G$5:$H$79,2),IF((C2542=13),VLOOKUP(J2542,'13 лет'!$G$5:$H$79,2),IF((C2542=14),VLOOKUP(J2542,'14 лет'!$G$5:$H$79,2),IF(C2542&gt;=15,"0")))))))))</f>
        <v>0</v>
      </c>
      <c r="L2542" s="28"/>
      <c r="M2542" s="17" t="str">
        <f>IF((C2542=12),VLOOKUP(L2542,'12 лет'!$I$5:$J$81,2),IF((C2542=13),VLOOKUP(L2542,'13 лет'!$I$5:$J$81,2),IF((C2542=14),VLOOKUP(L2542,'14 лет'!$I$5:$J$80,2),IF((C2542=15),VLOOKUP(L2542,'15 лет'!$G$5:$H$82,2),IF((C2542=16),VLOOKUP(L2542,'16 лет'!$G$5:$H$81,2),IF((C2542=17),VLOOKUP(L2542,'17 лет'!$G$5:$H$81,2),IF(C2542&lt;12,"0")))))))</f>
        <v>0</v>
      </c>
      <c r="N2542" s="28"/>
      <c r="O2542" s="17" t="str">
        <f>IF((C2542=15),VLOOKUP(N2542,'15 лет'!$I$5:$J$100,2),IF((C2542=16),VLOOKUP(N2542,'16 лет'!$I$5:$J$94,2),IF((C2542=17),VLOOKUP(N2542,'17 лет'!$I$5:$J$97,2),IF(C2542&lt;15,"0"))))</f>
        <v>0</v>
      </c>
      <c r="P2542" s="11"/>
      <c r="Q2542" s="17">
        <f>IF((C2542&lt;=7),VLOOKUP(P2542,'7 лет'!$I$5:$J$79,2),IF((C2542=8),VLOOKUP(P2542,'8 лет'!$I$5:$J$79,2),IF((C2542=9),VLOOKUP(P2542,'9 лет'!$I$5:$J$79,2),IF((C2542=10),VLOOKUP(P2542,'10 лет'!$I$5:$J$79,2),IF((C2542=11),VLOOKUP(P2542,'11 лет'!$I$5:$J$79,2),IF((C2542=12),VLOOKUP(P2542,'12 лет'!$K$5:$L$79,2),IF((C2542=13),VLOOKUP(P2542,'13 лет'!$K$5:$L$79,2),IF((C2542=14),VLOOKUP(P2542,'14 лет'!$K$5:$L$79,2),IF((C2542=15),VLOOKUP(P2542,'15 лет'!$K$5:$L$79,2),IF((C2542=16),VLOOKUP(P2542,'16 лет'!$K$5:$L$79,2),IF((C2542=17),VLOOKUP(P2542,'17 лет'!$K$5:$L$79,2),)))))))))))</f>
        <v>50</v>
      </c>
      <c r="R2542" s="28"/>
      <c r="S2542" s="17">
        <f>IF((C2542&lt;=7),VLOOKUP(R2542,'7 лет'!$K$5:$L$79,2),IF((C2542=8),VLOOKUP(R2542,'8 лет'!$K$5:$L$79,2),IF((C2542=9),VLOOKUP(R2542,'9 лет'!$K$5:$L$79,2),IF((C2542=10),VLOOKUP(R2542,'10 лет'!$K$5:$L$79,2),IF((C2542=11),VLOOKUP(R2542,'11 лет'!$K$5:$L$79,2),IF((C2542=12),VLOOKUP(R2542,'12 лет'!$M$5:$N$79,2),IF((C2542=13),VLOOKUP(R2542,'13 лет'!$M$5:$N$79,2),IF((C2542=14),VLOOKUP(R2542,'14 лет'!$M$5:$N$79,2),IF((C2542=15),VLOOKUP(R2542,'15 лет'!$M$5:$N$79,2),IF((C2542=16),VLOOKUP(R2542,'16 лет'!$M$5:$N$79,2),IF((C2542=17),VLOOKUP(R2542,'17 лет'!$M$5:$N$79,2))))))))))))</f>
        <v>0</v>
      </c>
      <c r="T2542" s="34">
        <f t="shared" si="120"/>
        <v>50</v>
      </c>
      <c r="U2542" s="4">
        <f>'Личное первенство юноши'!U376</f>
        <v>7</v>
      </c>
      <c r="V2542" s="120"/>
      <c r="W2542" s="111"/>
      <c r="X2542" t="str">
        <f>P2534</f>
        <v>Субъект РФ 61</v>
      </c>
    </row>
    <row r="2543" spans="1:24" ht="18.75">
      <c r="A2543" s="28">
        <v>5</v>
      </c>
      <c r="B2543" s="79"/>
      <c r="C2543" s="30"/>
      <c r="D2543" s="28"/>
      <c r="E2543" s="17">
        <f>IF((C2543&lt;=7),VLOOKUP(D2543,'7 лет'!$A$5:$B$78,2),IF((C2543=8),VLOOKUP(D2543,'8 лет'!$A$5:$B$78,2),IF((C2543=9),VLOOKUP(D2543,'9 лет'!$A$5:$B$78,2),IF((C2543=10),VLOOKUP(D2543,'10 лет'!$A$5:$B$78,2),IF((C2543=11),VLOOKUP(D2543,'11 лет'!$A$5:$B$78,2),IF((C2543=12),VLOOKUP(D2543,'12 лет'!$A$5:$B$78,2),IF((C2543=13),VLOOKUP(D2543,'13 лет'!$A$5:$B$78,2),IF((C2543=14),VLOOKUP(D2543,'14 лет'!$A$5:$B$78,2),IF((C2543=15),VLOOKUP(D2543,'15 лет'!$A$5:$B$78,2),IF((C2543=16),VLOOKUP(D2543,'16 лет'!$A$5:$B$78,2),IF((C2543=17),VLOOKUP(D2543,'17 лет'!$A$5:$B$78,2))))))))))))</f>
        <v>0</v>
      </c>
      <c r="F2543" s="28"/>
      <c r="G2543" s="17">
        <f>IF((C2543&lt;=7),VLOOKUP(F2543,'7 лет'!$C$5:$D$79,2),IF((C2543=8),VLOOKUP(F2543,'8 лет'!$C$5:$D$79,2),IF((C2543=9),VLOOKUP(F2543,'9 лет'!$C$5:$D$79,2),IF((C2543=10),VLOOKUP(F2543,'10 лет'!$C$5:$D$79,2),IF((C2543=11),VLOOKUP(F2543,'11 лет'!$C$5:$D$79,2),IF((C2543=12),VLOOKUP(F2543,'12 лет'!$C$5:$D$79,2),IF((C2543=13),VLOOKUP(F2543,'13 лет'!$C$5:$D$79,2),IF((C2543=14),VLOOKUP(F2543,'14 лет'!$C$5:$D$79,2),IF((C2543=15),VLOOKUP(F2543,'15 лет'!$C$5:$D$79,2),IF((C2543=16),VLOOKUP(F2543,'16 лет'!$C$5:$D$79,2),IF((C2543=17),VLOOKUP(F2543,'17 лет'!$C$5:$D$79,2))))))))))))</f>
        <v>0</v>
      </c>
      <c r="H2543" s="28"/>
      <c r="I2543" s="17">
        <f>IF((C2543&lt;=7),VLOOKUP(H2543,'7 лет'!$E$5:$F$79,2),IF((C2543=8),VLOOKUP(H2543,'8 лет'!$E$5:$F$79,2),IF((C2543=9),VLOOKUP(H2543,'9 лет'!$E$5:$F$79,2),IF((C2543=10),VLOOKUP(H2543,'10 лет'!$E$5:$F$79,2),IF((C2543=11),VLOOKUP(H2543,'11 лет'!$E$5:$F$79,2),IF((C2543=12),VLOOKUP(H2543,'12 лет'!$E$5:$F$79,2),IF((C2543=13),VLOOKUP(H2543,'13 лет'!$E$5:$F$79,2),IF((C2543=14),VLOOKUP(H2543,'14 лет'!$E$5:$F$79,2),IF((C2543=15),VLOOKUP(H2543,'15 лет'!$E$5:$F$79,2),IF((C2543=16),VLOOKUP(H2543,'16 лет'!$E$5:$F$79,2),IF((C2543=17),VLOOKUP(H2543,'17 лет'!$E$5:$F$79,2))))))))))))</f>
        <v>0</v>
      </c>
      <c r="J2543" s="28"/>
      <c r="K2543" s="17">
        <f>IF((C2543&lt;=7),VLOOKUP(J2543,'7 лет'!$G$5:$H$79,2),IF((C2543=8),VLOOKUP(J2543,'8 лет'!$G$5:$H$79,2),IF((C2543=9),VLOOKUP(J2543,'9 лет'!$G$5:$H$79,2),IF((C2543=10),VLOOKUP(J2543,'10 лет'!$G$5:$H$79,2),IF((C2543=11),VLOOKUP(J2543,'11 лет'!$G$5:$H$79,2),IF((C2543=12),VLOOKUP(J2543,'12 лет'!$G$5:$H$79,2),IF((C2543=13),VLOOKUP(J2543,'13 лет'!$G$5:$H$79,2),IF((C2543=14),VLOOKUP(J2543,'14 лет'!$G$5:$H$79,2),IF(C2543&gt;=15,"0")))))))))</f>
        <v>0</v>
      </c>
      <c r="L2543" s="28"/>
      <c r="M2543" s="17" t="str">
        <f>IF((C2543=12),VLOOKUP(L2543,'12 лет'!$I$5:$J$81,2),IF((C2543=13),VLOOKUP(L2543,'13 лет'!$I$5:$J$81,2),IF((C2543=14),VLOOKUP(L2543,'14 лет'!$I$5:$J$80,2),IF((C2543=15),VLOOKUP(L2543,'15 лет'!$G$5:$H$82,2),IF((C2543=16),VLOOKUP(L2543,'16 лет'!$G$5:$H$81,2),IF((C2543=17),VLOOKUP(L2543,'17 лет'!$G$5:$H$81,2),IF(C2543&lt;12,"0")))))))</f>
        <v>0</v>
      </c>
      <c r="N2543" s="28"/>
      <c r="O2543" s="17" t="str">
        <f>IF((C2543=15),VLOOKUP(N2543,'15 лет'!$I$5:$J$100,2),IF((C2543=16),VLOOKUP(N2543,'16 лет'!$I$5:$J$94,2),IF((C2543=17),VLOOKUP(N2543,'17 лет'!$I$5:$J$97,2),IF(C2543&lt;15,"0"))))</f>
        <v>0</v>
      </c>
      <c r="P2543" s="11"/>
      <c r="Q2543" s="17">
        <f>IF((C2543&lt;=7),VLOOKUP(P2543,'7 лет'!$I$5:$J$79,2),IF((C2543=8),VLOOKUP(P2543,'8 лет'!$I$5:$J$79,2),IF((C2543=9),VLOOKUP(P2543,'9 лет'!$I$5:$J$79,2),IF((C2543=10),VLOOKUP(P2543,'10 лет'!$I$5:$J$79,2),IF((C2543=11),VLOOKUP(P2543,'11 лет'!$I$5:$J$79,2),IF((C2543=12),VLOOKUP(P2543,'12 лет'!$K$5:$L$79,2),IF((C2543=13),VLOOKUP(P2543,'13 лет'!$K$5:$L$79,2),IF((C2543=14),VLOOKUP(P2543,'14 лет'!$K$5:$L$79,2),IF((C2543=15),VLOOKUP(P2543,'15 лет'!$K$5:$L$79,2),IF((C2543=16),VLOOKUP(P2543,'16 лет'!$K$5:$L$79,2),IF((C2543=17),VLOOKUP(P2543,'17 лет'!$K$5:$L$79,2),)))))))))))</f>
        <v>50</v>
      </c>
      <c r="R2543" s="28"/>
      <c r="S2543" s="17">
        <f>IF((C2543&lt;=7),VLOOKUP(R2543,'7 лет'!$K$5:$L$79,2),IF((C2543=8),VLOOKUP(R2543,'8 лет'!$K$5:$L$79,2),IF((C2543=9),VLOOKUP(R2543,'9 лет'!$K$5:$L$79,2),IF((C2543=10),VLOOKUP(R2543,'10 лет'!$K$5:$L$79,2),IF((C2543=11),VLOOKUP(R2543,'11 лет'!$K$5:$L$79,2),IF((C2543=12),VLOOKUP(R2543,'12 лет'!$M$5:$N$79,2),IF((C2543=13),VLOOKUP(R2543,'13 лет'!$M$5:$N$79,2),IF((C2543=14),VLOOKUP(R2543,'14 лет'!$M$5:$N$79,2),IF((C2543=15),VLOOKUP(R2543,'15 лет'!$M$5:$N$79,2),IF((C2543=16),VLOOKUP(R2543,'16 лет'!$M$5:$N$79,2),IF((C2543=17),VLOOKUP(R2543,'17 лет'!$M$5:$N$79,2))))))))))))</f>
        <v>0</v>
      </c>
      <c r="T2543" s="34">
        <f t="shared" si="120"/>
        <v>50</v>
      </c>
      <c r="U2543" s="4">
        <f>'Личное первенство юноши'!U377</f>
        <v>7</v>
      </c>
      <c r="V2543" s="120"/>
      <c r="W2543" s="111"/>
      <c r="X2543" t="str">
        <f>P2534</f>
        <v>Субъект РФ 61</v>
      </c>
    </row>
    <row r="2544" spans="1:24" ht="18.75">
      <c r="A2544" s="28">
        <v>6</v>
      </c>
      <c r="B2544" s="79"/>
      <c r="C2544" s="30"/>
      <c r="D2544" s="28"/>
      <c r="E2544" s="17">
        <f>IF((C2544&lt;=7),VLOOKUP(D2544,'7 лет'!$A$5:$B$78,2),IF((C2544=8),VLOOKUP(D2544,'8 лет'!$A$5:$B$78,2),IF((C2544=9),VLOOKUP(D2544,'9 лет'!$A$5:$B$78,2),IF((C2544=10),VLOOKUP(D2544,'10 лет'!$A$5:$B$78,2),IF((C2544=11),VLOOKUP(D2544,'11 лет'!$A$5:$B$78,2),IF((C2544=12),VLOOKUP(D2544,'12 лет'!$A$5:$B$78,2),IF((C2544=13),VLOOKUP(D2544,'13 лет'!$A$5:$B$78,2),IF((C2544=14),VLOOKUP(D2544,'14 лет'!$A$5:$B$78,2),IF((C2544=15),VLOOKUP(D2544,'15 лет'!$A$5:$B$78,2),IF((C2544=16),VLOOKUP(D2544,'16 лет'!$A$5:$B$78,2),IF((C2544=17),VLOOKUP(D2544,'17 лет'!$A$5:$B$78,2))))))))))))</f>
        <v>0</v>
      </c>
      <c r="F2544" s="28"/>
      <c r="G2544" s="17">
        <f>IF((C2544&lt;=7),VLOOKUP(F2544,'7 лет'!$C$5:$D$79,2),IF((C2544=8),VLOOKUP(F2544,'8 лет'!$C$5:$D$79,2),IF((C2544=9),VLOOKUP(F2544,'9 лет'!$C$5:$D$79,2),IF((C2544=10),VLOOKUP(F2544,'10 лет'!$C$5:$D$79,2),IF((C2544=11),VLOOKUP(F2544,'11 лет'!$C$5:$D$79,2),IF((C2544=12),VLOOKUP(F2544,'12 лет'!$C$5:$D$79,2),IF((C2544=13),VLOOKUP(F2544,'13 лет'!$C$5:$D$79,2),IF((C2544=14),VLOOKUP(F2544,'14 лет'!$C$5:$D$79,2),IF((C2544=15),VLOOKUP(F2544,'15 лет'!$C$5:$D$79,2),IF((C2544=16),VLOOKUP(F2544,'16 лет'!$C$5:$D$79,2),IF((C2544=17),VLOOKUP(F2544,'17 лет'!$C$5:$D$79,2))))))))))))</f>
        <v>0</v>
      </c>
      <c r="H2544" s="28"/>
      <c r="I2544" s="17">
        <f>IF((C2544&lt;=7),VLOOKUP(H2544,'7 лет'!$E$5:$F$79,2),IF((C2544=8),VLOOKUP(H2544,'8 лет'!$E$5:$F$79,2),IF((C2544=9),VLOOKUP(H2544,'9 лет'!$E$5:$F$79,2),IF((C2544=10),VLOOKUP(H2544,'10 лет'!$E$5:$F$79,2),IF((C2544=11),VLOOKUP(H2544,'11 лет'!$E$5:$F$79,2),IF((C2544=12),VLOOKUP(H2544,'12 лет'!$E$5:$F$79,2),IF((C2544=13),VLOOKUP(H2544,'13 лет'!$E$5:$F$79,2),IF((C2544=14),VLOOKUP(H2544,'14 лет'!$E$5:$F$79,2),IF((C2544=15),VLOOKUP(H2544,'15 лет'!$E$5:$F$79,2),IF((C2544=16),VLOOKUP(H2544,'16 лет'!$E$5:$F$79,2),IF((C2544=17),VLOOKUP(H2544,'17 лет'!$E$5:$F$79,2))))))))))))</f>
        <v>0</v>
      </c>
      <c r="J2544" s="28"/>
      <c r="K2544" s="17">
        <f>IF((C2544&lt;=7),VLOOKUP(J2544,'7 лет'!$G$5:$H$79,2),IF((C2544=8),VLOOKUP(J2544,'8 лет'!$G$5:$H$79,2),IF((C2544=9),VLOOKUP(J2544,'9 лет'!$G$5:$H$79,2),IF((C2544=10),VLOOKUP(J2544,'10 лет'!$G$5:$H$79,2),IF((C2544=11),VLOOKUP(J2544,'11 лет'!$G$5:$H$79,2),IF((C2544=12),VLOOKUP(J2544,'12 лет'!$G$5:$H$79,2),IF((C2544=13),VLOOKUP(J2544,'13 лет'!$G$5:$H$79,2),IF((C2544=14),VLOOKUP(J2544,'14 лет'!$G$5:$H$79,2),IF(C2544&gt;=15,"0")))))))))</f>
        <v>0</v>
      </c>
      <c r="L2544" s="28"/>
      <c r="M2544" s="17" t="str">
        <f>IF((C2544=12),VLOOKUP(L2544,'12 лет'!$I$5:$J$81,2),IF((C2544=13),VLOOKUP(L2544,'13 лет'!$I$5:$J$81,2),IF((C2544=14),VLOOKUP(L2544,'14 лет'!$I$5:$J$80,2),IF((C2544=15),VLOOKUP(L2544,'15 лет'!$G$5:$H$82,2),IF((C2544=16),VLOOKUP(L2544,'16 лет'!$G$5:$H$81,2),IF((C2544=17),VLOOKUP(L2544,'17 лет'!$G$5:$H$81,2),IF(C2544&lt;12,"0")))))))</f>
        <v>0</v>
      </c>
      <c r="N2544" s="28"/>
      <c r="O2544" s="17" t="str">
        <f>IF((C2544=15),VLOOKUP(N2544,'15 лет'!$I$5:$J$100,2),IF((C2544=16),VLOOKUP(N2544,'16 лет'!$I$5:$J$94,2),IF((C2544=17),VLOOKUP(N2544,'17 лет'!$I$5:$J$97,2),IF(C2544&lt;15,"0"))))</f>
        <v>0</v>
      </c>
      <c r="P2544" s="11"/>
      <c r="Q2544" s="17">
        <f>IF((C2544&lt;=7),VLOOKUP(P2544,'7 лет'!$I$5:$J$79,2),IF((C2544=8),VLOOKUP(P2544,'8 лет'!$I$5:$J$79,2),IF((C2544=9),VLOOKUP(P2544,'9 лет'!$I$5:$J$79,2),IF((C2544=10),VLOOKUP(P2544,'10 лет'!$I$5:$J$79,2),IF((C2544=11),VLOOKUP(P2544,'11 лет'!$I$5:$J$79,2),IF((C2544=12),VLOOKUP(P2544,'12 лет'!$K$5:$L$79,2),IF((C2544=13),VLOOKUP(P2544,'13 лет'!$K$5:$L$79,2),IF((C2544=14),VLOOKUP(P2544,'14 лет'!$K$5:$L$79,2),IF((C2544=15),VLOOKUP(P2544,'15 лет'!$K$5:$L$79,2),IF((C2544=16),VLOOKUP(P2544,'16 лет'!$K$5:$L$79,2),IF((C2544=17),VLOOKUP(P2544,'17 лет'!$K$5:$L$79,2),)))))))))))</f>
        <v>50</v>
      </c>
      <c r="R2544" s="28"/>
      <c r="S2544" s="17">
        <f>IF((C2544&lt;=7),VLOOKUP(R2544,'7 лет'!$K$5:$L$79,2),IF((C2544=8),VLOOKUP(R2544,'8 лет'!$K$5:$L$79,2),IF((C2544=9),VLOOKUP(R2544,'9 лет'!$K$5:$L$79,2),IF((C2544=10),VLOOKUP(R2544,'10 лет'!$K$5:$L$79,2),IF((C2544=11),VLOOKUP(R2544,'11 лет'!$K$5:$L$79,2),IF((C2544=12),VLOOKUP(R2544,'12 лет'!$M$5:$N$79,2),IF((C2544=13),VLOOKUP(R2544,'13 лет'!$M$5:$N$79,2),IF((C2544=14),VLOOKUP(R2544,'14 лет'!$M$5:$N$79,2),IF((C2544=15),VLOOKUP(R2544,'15 лет'!$M$5:$N$79,2),IF((C2544=16),VLOOKUP(R2544,'16 лет'!$M$5:$N$79,2),IF((C2544=17),VLOOKUP(R2544,'17 лет'!$M$5:$N$79,2))))))))))))</f>
        <v>0</v>
      </c>
      <c r="T2544" s="34">
        <f t="shared" si="120"/>
        <v>50</v>
      </c>
      <c r="U2544" s="4">
        <f>'Личное первенство юноши'!U378</f>
        <v>7</v>
      </c>
      <c r="V2544" s="120"/>
      <c r="W2544" s="111"/>
      <c r="X2544" t="str">
        <f>P2534</f>
        <v>Субъект РФ 61</v>
      </c>
    </row>
    <row r="2545" spans="1:24" ht="18.75">
      <c r="A2545" s="122"/>
      <c r="B2545" s="123"/>
      <c r="C2545" s="123"/>
      <c r="D2545" s="123"/>
      <c r="E2545" s="123"/>
      <c r="F2545" s="123"/>
      <c r="G2545" s="123"/>
      <c r="H2545" s="123"/>
      <c r="I2545" s="123"/>
      <c r="J2545" s="123"/>
      <c r="K2545" s="123"/>
      <c r="L2545" s="123"/>
      <c r="M2545" s="123"/>
      <c r="N2545" s="123"/>
      <c r="O2545" s="123"/>
      <c r="P2545" s="128" t="s">
        <v>292</v>
      </c>
      <c r="Q2545" s="128"/>
      <c r="R2545" s="128"/>
      <c r="S2545" s="129"/>
      <c r="T2545" s="124">
        <f ca="1">SUMPRODUCT(LARGE($T$2539:$T$2544,ROW(INDIRECT("T1:T"&amp;Z17))))</f>
        <v>250</v>
      </c>
      <c r="U2545" s="125"/>
      <c r="V2545" s="120"/>
      <c r="W2545" s="111"/>
    </row>
    <row r="2546" spans="1:24" ht="24.75" customHeight="1">
      <c r="A2546" s="135" t="s">
        <v>180</v>
      </c>
      <c r="B2546" s="136"/>
      <c r="C2546" s="136"/>
      <c r="D2546" s="136"/>
      <c r="E2546" s="136"/>
      <c r="F2546" s="136"/>
      <c r="G2546" s="136"/>
      <c r="H2546" s="136"/>
      <c r="I2546" s="136"/>
      <c r="J2546" s="136"/>
      <c r="K2546" s="136"/>
      <c r="L2546" s="136"/>
      <c r="M2546" s="136"/>
      <c r="N2546" s="136"/>
      <c r="O2546" s="136"/>
      <c r="P2546" s="136"/>
      <c r="Q2546" s="136"/>
      <c r="R2546" s="136"/>
      <c r="S2546" s="136"/>
      <c r="T2546" s="136"/>
      <c r="U2546" s="137"/>
      <c r="V2546" s="120"/>
      <c r="W2546" s="111"/>
    </row>
    <row r="2547" spans="1:24" ht="18.75">
      <c r="A2547" s="28">
        <v>1</v>
      </c>
      <c r="B2547" s="80"/>
      <c r="C2547" s="28"/>
      <c r="D2547" s="28"/>
      <c r="E2547" s="17">
        <f>IF((C2547&lt;=7),VLOOKUP(D2547,'7 лет'!$M$5:$N$78,2),IF((C2547=8),VLOOKUP(D2547,'8 лет'!$M$5:$N$78,2),IF((C2547=9),VLOOKUP(D2547,'9 лет'!$M$5:$N$78,2),IF((C2547=10),VLOOKUP(D2547,'10 лет'!$M$5:$N$78,2),IF((C2547=11),VLOOKUP(D2547,'11 лет'!$M$5:$N$78,2),IF((C2547=12),VLOOKUP(D2547,'12 лет'!$O$5:$P$78,2),IF((C2547=13),VLOOKUP(D2547,'13 лет'!$O$5:$P$78,2),IF((C2547=14),VLOOKUP(D2547,'14 лет'!$O$5:$P$78,2),IF((C2547=15),VLOOKUP(D2547,'15 лет'!$O$5:$P$78,2),IF((C2547=16),VLOOKUP(D2547,'16 лет'!$O$5:$P$78,2),IF((C2547=17),VLOOKUP(D2547,'17 лет'!$O$5:$P$78,2))))))))))))</f>
        <v>0</v>
      </c>
      <c r="F2547" s="28"/>
      <c r="G2547" s="17">
        <f>IF((C2547&lt;=7),VLOOKUP(F2547,'7 лет'!$O$5:$P$79,2),IF((C2547=8),VLOOKUP(F2547,'8 лет'!$O$5:$P$79,2),IF((C2547=9),VLOOKUP(F2547,'9 лет'!$O$5:$P$79,2),IF((C2547=10),VLOOKUP(F2547,'10 лет'!$O$5:$P$79,2),IF((C2547=11),VLOOKUP(F2547,'11 лет'!$O$5:$P$79,2),IF((C2547=12),VLOOKUP(F2547,'12 лет'!$Q$5:$R$79,2),IF((C2547=13),VLOOKUP(F2547,'13 лет'!$Q$5:$R$79,2),IF((C2547=14),VLOOKUP(F2547,'14 лет'!$Q$5:$R$79,2),IF((C2547=15),VLOOKUP(F2547,'15 лет'!$Q$5:$R$79,2),IF((C2547=16),VLOOKUP(F2547,'16 лет'!$Q$5:$R$79,2),IF((C2547=17),VLOOKUP(F2547,'17 лет'!$Q$5:$R$79,2))))))))))))</f>
        <v>0</v>
      </c>
      <c r="H2547" s="28"/>
      <c r="I2547" s="17">
        <f>IF((C2547&lt;=7),VLOOKUP(H2547,'7 лет'!$Q$5:$R$79,2),IF((C2547=8),VLOOKUP(H2547,'8 лет'!$Q$5:$R$79,2),IF((C2547=9),VLOOKUP(H2547,'9 лет'!$Q$5:$R$79,2),IF((C2547=10),VLOOKUP(H2547,'10 лет'!$Q$5:$R$79,2),IF((C2547=11),VLOOKUP(H2547,'11 лет'!$Q$5:$R$79,2),IF((C2547=12),VLOOKUP(H2547,'12 лет'!$S$5:$T$79,2),IF((C2547=13),VLOOKUP(H2547,'13 лет'!$S$5:$T$79,2),IF((C2547=14),VLOOKUP(H2547,'14 лет'!$S$5:$T$79,2),IF((C2547=15),VLOOKUP(H2547,'15 лет'!$S$5:$T$79,2),IF((C2547=16),VLOOKUP(H2547,'16 лет'!$S$5:$T$79,2),IF((C2547=17),VLOOKUP(H2547,'17 лет'!$S$5:$T$79,2))))))))))))</f>
        <v>0</v>
      </c>
      <c r="J2547" s="28"/>
      <c r="K2547" s="17">
        <f>IF((C2547&lt;=7),VLOOKUP(J2547,'7 лет'!$S$5:$T$79,2),IF((C2547=8),VLOOKUP(J2547,'8 лет'!$S$5:$T$79,2),IF((C2547=9),VLOOKUP(J2547,'9 лет'!$S$5:$T$79,2),IF((C2547=10),VLOOKUP(J2547,'10 лет'!$S$5:$T$79,2),IF((C2547=11),VLOOKUP(J2547,'11 лет'!$S$5:$T$79,2),IF((C2547=12),VLOOKUP(J2547,'12 лет'!$U$5:$V$79,2),IF((C2547=13),VLOOKUP(J2547,'13 лет'!$U$5:$V$79,2),IF((C2547=14),VLOOKUP(J2547,'14 лет'!$U$5:$V$79,2),IF(C2547&gt;=15,"0")))))))))</f>
        <v>0</v>
      </c>
      <c r="L2547" s="28"/>
      <c r="M2547" s="17" t="str">
        <f>IF((C2547=12),VLOOKUP(L2547,'12 лет'!$W$5:$X$85,2),IF((C2547=13),VLOOKUP(L2547,'13 лет'!$W$5:$X$84,2),IF((C2547=14),VLOOKUP(L2547,'14 лет'!$W$5:$X$82,2),IF((C2547=15),VLOOKUP(L2547,'15 лет'!$U$5:$V$82,2),IF((C2547=16),VLOOKUP(L2547,'16 лет'!$U$5:$V$78,2),IF((C2547=17),VLOOKUP(L2547,'17 лет'!$U$5:$V$78,2),IF(C2547&lt;12,"0")))))))</f>
        <v>0</v>
      </c>
      <c r="N2547" s="28"/>
      <c r="O2547" s="17" t="str">
        <f>IF((C2547=15),VLOOKUP(N2547,'15 лет'!$W$5:$X$115,2),IF((C2547=16),VLOOKUP(N2547,'16 лет'!$W$5:$X$113,2),IF((C2547=17),VLOOKUP(N2547,'17 лет'!$W$5:$X$113,2),IF(C2547&lt;15,"0"))))</f>
        <v>0</v>
      </c>
      <c r="P2547" s="11"/>
      <c r="Q2547" s="17">
        <f>IF((C2547&lt;=7),VLOOKUP(P2547,'7 лет'!$U$5:$V$79,2),IF((C2547=8),VLOOKUP(P2547,'8 лет'!$U$5:$V$79,2),IF((C2547=9),VLOOKUP(P2547,'9 лет'!$U$5:$V$79,2),IF((C2547=10),VLOOKUP(P2547,'10 лет'!$U$5:$V$79,2),IF((C2547=11),VLOOKUP(P2547,'11 лет'!$U$5:$V$79,2),IF((C2547=12),VLOOKUP(P2547,'12 лет'!$Y$5:$Z$79,2),IF((C2547=13),VLOOKUP(P2547,'13 лет'!$Y$5:$Z$79,2),IF((C2547=14),VLOOKUP(P2547,'14 лет'!$Y$5:$Z$79,2),IF((C2547=15),VLOOKUP(P2547,'15 лет'!$Y$5:$Z$79,2),IF((C2547=16),VLOOKUP(P2547,'16 лет'!$Y$5:$Z$79,2),IF((C2547=17),VLOOKUP(P2547,'17 лет'!$Y$5:$Z$79,2))))))))))))</f>
        <v>35</v>
      </c>
      <c r="R2547" s="28"/>
      <c r="S2547" s="17">
        <f>IF((C2547&lt;=7),VLOOKUP(R2547,'7 лет'!$W$5:$X$79,2),IF((C2547=8),VLOOKUP(R2547,'8 лет'!$W$5:$X$79,2),IF((C2547=9),VLOOKUP(R2547,'9 лет'!$W$5:$X$79,2),IF((C2547=10),VLOOKUP(R2547,'10 лет'!$W$5:$X$79,2),IF((C2547=11),VLOOKUP(R2547,'11 лет'!$W$5:$X$79,2),IF((C2547=12),VLOOKUP(R2547,'12 лет'!$AA$5:$AB$79,2),IF((C2547=13),VLOOKUP(R2547,'13 лет'!$AA$5:$AB$79,2),IF((C2547=14),VLOOKUP(R2547,'14 лет'!$AA$5:$AB$79,2),IF((C2547=15),VLOOKUP(R2547,'15 лет'!$AA$5:$AB$79,2),IF((C2547=16),VLOOKUP(R2547,'16 лет'!$AA$5:$AB$79,2),IF((C2547=17),VLOOKUP(R2547,'17 лет'!$AA$5:$AB$79,2))))))))))))</f>
        <v>0</v>
      </c>
      <c r="T2547" s="35">
        <f t="shared" ref="T2547:T2552" si="121">SUM(E2547+G2547+I2547+K2547+M2547+O2547+Q2547+S2547)</f>
        <v>35</v>
      </c>
      <c r="U2547" s="4">
        <f>'Личное первенство девушки'!U373</f>
        <v>7</v>
      </c>
      <c r="V2547" s="120"/>
      <c r="W2547" s="111"/>
      <c r="X2547" t="str">
        <f>P2534</f>
        <v>Субъект РФ 61</v>
      </c>
    </row>
    <row r="2548" spans="1:24" ht="18.75">
      <c r="A2548" s="28">
        <v>2</v>
      </c>
      <c r="B2548" s="80"/>
      <c r="C2548" s="28"/>
      <c r="D2548" s="28"/>
      <c r="E2548" s="17">
        <f>IF((C2548&lt;=7),VLOOKUP(D2548,'7 лет'!$M$5:$N$78,2),IF((C2548=8),VLOOKUP(D2548,'8 лет'!$M$5:$N$78,2),IF((C2548=9),VLOOKUP(D2548,'9 лет'!$M$5:$N$78,2),IF((C2548=10),VLOOKUP(D2548,'10 лет'!$M$5:$N$78,2),IF((C2548=11),VLOOKUP(D2548,'11 лет'!$M$5:$N$78,2),IF((C2548=12),VLOOKUP(D2548,'12 лет'!$O$5:$P$78,2),IF((C2548=13),VLOOKUP(D2548,'13 лет'!$O$5:$P$78,2),IF((C2548=14),VLOOKUP(D2548,'14 лет'!$O$5:$P$78,2),IF((C2548=15),VLOOKUP(D2548,'15 лет'!$O$5:$P$78,2),IF((C2548=16),VLOOKUP(D2548,'16 лет'!$O$5:$P$78,2),IF((C2548=17),VLOOKUP(D2548,'17 лет'!$O$5:$P$78,2))))))))))))</f>
        <v>0</v>
      </c>
      <c r="F2548" s="28"/>
      <c r="G2548" s="17">
        <f>IF((C2548&lt;=7),VLOOKUP(F2548,'7 лет'!$O$5:$P$79,2),IF((C2548=8),VLOOKUP(F2548,'8 лет'!$O$5:$P$79,2),IF((C2548=9),VLOOKUP(F2548,'9 лет'!$O$5:$P$79,2),IF((C2548=10),VLOOKUP(F2548,'10 лет'!$O$5:$P$79,2),IF((C2548=11),VLOOKUP(F2548,'11 лет'!$O$5:$P$79,2),IF((C2548=12),VLOOKUP(F2548,'12 лет'!$Q$5:$R$79,2),IF((C2548=13),VLOOKUP(F2548,'13 лет'!$Q$5:$R$79,2),IF((C2548=14),VLOOKUP(F2548,'14 лет'!$Q$5:$R$79,2),IF((C2548=15),VLOOKUP(F2548,'15 лет'!$Q$5:$R$79,2),IF((C2548=16),VLOOKUP(F2548,'16 лет'!$Q$5:$R$79,2),IF((C2548=17),VLOOKUP(F2548,'17 лет'!$Q$5:$R$79,2))))))))))))</f>
        <v>0</v>
      </c>
      <c r="H2548" s="28"/>
      <c r="I2548" s="17">
        <f>IF((C2548&lt;=7),VLOOKUP(H2548,'7 лет'!$Q$5:$R$79,2),IF((C2548=8),VLOOKUP(H2548,'8 лет'!$Q$5:$R$79,2),IF((C2548=9),VLOOKUP(H2548,'9 лет'!$Q$5:$R$79,2),IF((C2548=10),VLOOKUP(H2548,'10 лет'!$Q$5:$R$79,2),IF((C2548=11),VLOOKUP(H2548,'11 лет'!$Q$5:$R$79,2),IF((C2548=12),VLOOKUP(H2548,'12 лет'!$S$5:$T$79,2),IF((C2548=13),VLOOKUP(H2548,'13 лет'!$S$5:$T$79,2),IF((C2548=14),VLOOKUP(H2548,'14 лет'!$S$5:$T$79,2),IF((C2548=15),VLOOKUP(H2548,'15 лет'!$S$5:$T$79,2),IF((C2548=16),VLOOKUP(H2548,'16 лет'!$S$5:$T$79,2),IF((C2548=17),VLOOKUP(H2548,'17 лет'!$S$5:$T$79,2))))))))))))</f>
        <v>0</v>
      </c>
      <c r="J2548" s="28"/>
      <c r="K2548" s="17">
        <f>IF((C2548&lt;=7),VLOOKUP(J2548,'7 лет'!$S$5:$T$79,2),IF((C2548=8),VLOOKUP(J2548,'8 лет'!$S$5:$T$79,2),IF((C2548=9),VLOOKUP(J2548,'9 лет'!$S$5:$T$79,2),IF((C2548=10),VLOOKUP(J2548,'10 лет'!$S$5:$T$79,2),IF((C2548=11),VLOOKUP(J2548,'11 лет'!$S$5:$T$79,2),IF((C2548=12),VLOOKUP(J2548,'12 лет'!$U$5:$V$79,2),IF((C2548=13),VLOOKUP(J2548,'13 лет'!$U$5:$V$79,2),IF((C2548=14),VLOOKUP(J2548,'14 лет'!$U$5:$V$79,2),IF(C2548&gt;=15,"0")))))))))</f>
        <v>0</v>
      </c>
      <c r="L2548" s="28"/>
      <c r="M2548" s="17" t="str">
        <f>IF((C2548=12),VLOOKUP(L2548,'12 лет'!$W$5:$X$85,2),IF((C2548=13),VLOOKUP(L2548,'13 лет'!$W$5:$X$84,2),IF((C2548=14),VLOOKUP(L2548,'14 лет'!$W$5:$X$82,2),IF((C2548=15),VLOOKUP(L2548,'15 лет'!$U$5:$V$82,2),IF((C2548=16),VLOOKUP(L2548,'16 лет'!$U$5:$V$78,2),IF((C2548=17),VLOOKUP(L2548,'17 лет'!$U$5:$V$78,2),IF(C2548&lt;12,"0")))))))</f>
        <v>0</v>
      </c>
      <c r="N2548" s="28"/>
      <c r="O2548" s="17" t="str">
        <f>IF((C2548=15),VLOOKUP(N2548,'15 лет'!$W$5:$X$115,2),IF((C2548=16),VLOOKUP(N2548,'16 лет'!$W$5:$X$113,2),IF((C2548=17),VLOOKUP(N2548,'17 лет'!$W$5:$X$113,2),IF(C2548&lt;15,"0"))))</f>
        <v>0</v>
      </c>
      <c r="P2548" s="11"/>
      <c r="Q2548" s="17">
        <f>IF((C2548&lt;=7),VLOOKUP(P2548,'7 лет'!$U$5:$V$79,2),IF((C2548=8),VLOOKUP(P2548,'8 лет'!$U$5:$V$79,2),IF((C2548=9),VLOOKUP(P2548,'9 лет'!$U$5:$V$79,2),IF((C2548=10),VLOOKUP(P2548,'10 лет'!$U$5:$V$79,2),IF((C2548=11),VLOOKUP(P2548,'11 лет'!$U$5:$V$79,2),IF((C2548=12),VLOOKUP(P2548,'12 лет'!$Y$5:$Z$79,2),IF((C2548=13),VLOOKUP(P2548,'13 лет'!$Y$5:$Z$79,2),IF((C2548=14),VLOOKUP(P2548,'14 лет'!$Y$5:$Z$79,2),IF((C2548=15),VLOOKUP(P2548,'15 лет'!$Y$5:$Z$79,2),IF((C2548=16),VLOOKUP(P2548,'16 лет'!$Y$5:$Z$79,2),IF((C2548=17),VLOOKUP(P2548,'17 лет'!$Y$5:$Z$79,2))))))))))))</f>
        <v>35</v>
      </c>
      <c r="R2548" s="28"/>
      <c r="S2548" s="17">
        <f>IF((C2548&lt;=7),VLOOKUP(R2548,'7 лет'!$W$5:$X$79,2),IF((C2548=8),VLOOKUP(R2548,'8 лет'!$W$5:$X$79,2),IF((C2548=9),VLOOKUP(R2548,'9 лет'!$W$5:$X$79,2),IF((C2548=10),VLOOKUP(R2548,'10 лет'!$W$5:$X$79,2),IF((C2548=11),VLOOKUP(R2548,'11 лет'!$W$5:$X$79,2),IF((C2548=12),VLOOKUP(R2548,'12 лет'!$AA$5:$AB$79,2),IF((C2548=13),VLOOKUP(R2548,'13 лет'!$AA$5:$AB$79,2),IF((C2548=14),VLOOKUP(R2548,'14 лет'!$AA$5:$AB$79,2),IF((C2548=15),VLOOKUP(R2548,'15 лет'!$AA$5:$AB$79,2),IF((C2548=16),VLOOKUP(R2548,'16 лет'!$AA$5:$AB$79,2),IF((C2548=17),VLOOKUP(R2548,'17 лет'!$AA$5:$AB$79,2))))))))))))</f>
        <v>0</v>
      </c>
      <c r="T2548" s="35">
        <f t="shared" si="121"/>
        <v>35</v>
      </c>
      <c r="U2548" s="4">
        <f>'Личное первенство девушки'!U374</f>
        <v>7</v>
      </c>
      <c r="V2548" s="120"/>
      <c r="W2548" s="111"/>
      <c r="X2548" t="str">
        <f>P2534</f>
        <v>Субъект РФ 61</v>
      </c>
    </row>
    <row r="2549" spans="1:24" ht="18.75">
      <c r="A2549" s="28">
        <v>3</v>
      </c>
      <c r="B2549" s="80"/>
      <c r="C2549" s="28"/>
      <c r="D2549" s="28"/>
      <c r="E2549" s="17">
        <f>IF((C2549&lt;=7),VLOOKUP(D2549,'7 лет'!$M$5:$N$78,2),IF((C2549=8),VLOOKUP(D2549,'8 лет'!$M$5:$N$78,2),IF((C2549=9),VLOOKUP(D2549,'9 лет'!$M$5:$N$78,2),IF((C2549=10),VLOOKUP(D2549,'10 лет'!$M$5:$N$78,2),IF((C2549=11),VLOOKUP(D2549,'11 лет'!$M$5:$N$78,2),IF((C2549=12),VLOOKUP(D2549,'12 лет'!$O$5:$P$78,2),IF((C2549=13),VLOOKUP(D2549,'13 лет'!$O$5:$P$78,2),IF((C2549=14),VLOOKUP(D2549,'14 лет'!$O$5:$P$78,2),IF((C2549=15),VLOOKUP(D2549,'15 лет'!$O$5:$P$78,2),IF((C2549=16),VLOOKUP(D2549,'16 лет'!$O$5:$P$78,2),IF((C2549=17),VLOOKUP(D2549,'17 лет'!$O$5:$P$78,2))))))))))))</f>
        <v>0</v>
      </c>
      <c r="F2549" s="28"/>
      <c r="G2549" s="17">
        <f>IF((C2549&lt;=7),VLOOKUP(F2549,'7 лет'!$O$5:$P$79,2),IF((C2549=8),VLOOKUP(F2549,'8 лет'!$O$5:$P$79,2),IF((C2549=9),VLOOKUP(F2549,'9 лет'!$O$5:$P$79,2),IF((C2549=10),VLOOKUP(F2549,'10 лет'!$O$5:$P$79,2),IF((C2549=11),VLOOKUP(F2549,'11 лет'!$O$5:$P$79,2),IF((C2549=12),VLOOKUP(F2549,'12 лет'!$Q$5:$R$79,2),IF((C2549=13),VLOOKUP(F2549,'13 лет'!$Q$5:$R$79,2),IF((C2549=14),VLOOKUP(F2549,'14 лет'!$Q$5:$R$79,2),IF((C2549=15),VLOOKUP(F2549,'15 лет'!$Q$5:$R$79,2),IF((C2549=16),VLOOKUP(F2549,'16 лет'!$Q$5:$R$79,2),IF((C2549=17),VLOOKUP(F2549,'17 лет'!$Q$5:$R$79,2))))))))))))</f>
        <v>0</v>
      </c>
      <c r="H2549" s="28"/>
      <c r="I2549" s="17">
        <f>IF((C2549&lt;=7),VLOOKUP(H2549,'7 лет'!$Q$5:$R$79,2),IF((C2549=8),VLOOKUP(H2549,'8 лет'!$Q$5:$R$79,2),IF((C2549=9),VLOOKUP(H2549,'9 лет'!$Q$5:$R$79,2),IF((C2549=10),VLOOKUP(H2549,'10 лет'!$Q$5:$R$79,2),IF((C2549=11),VLOOKUP(H2549,'11 лет'!$Q$5:$R$79,2),IF((C2549=12),VLOOKUP(H2549,'12 лет'!$S$5:$T$79,2),IF((C2549=13),VLOOKUP(H2549,'13 лет'!$S$5:$T$79,2),IF((C2549=14),VLOOKUP(H2549,'14 лет'!$S$5:$T$79,2),IF((C2549=15),VLOOKUP(H2549,'15 лет'!$S$5:$T$79,2),IF((C2549=16),VLOOKUP(H2549,'16 лет'!$S$5:$T$79,2),IF((C2549=17),VLOOKUP(H2549,'17 лет'!$S$5:$T$79,2))))))))))))</f>
        <v>0</v>
      </c>
      <c r="J2549" s="28"/>
      <c r="K2549" s="17">
        <f>IF((C2549&lt;=7),VLOOKUP(J2549,'7 лет'!$S$5:$T$79,2),IF((C2549=8),VLOOKUP(J2549,'8 лет'!$S$5:$T$79,2),IF((C2549=9),VLOOKUP(J2549,'9 лет'!$S$5:$T$79,2),IF((C2549=10),VLOOKUP(J2549,'10 лет'!$S$5:$T$79,2),IF((C2549=11),VLOOKUP(J2549,'11 лет'!$S$5:$T$79,2),IF((C2549=12),VLOOKUP(J2549,'12 лет'!$U$5:$V$79,2),IF((C2549=13),VLOOKUP(J2549,'13 лет'!$U$5:$V$79,2),IF((C2549=14),VLOOKUP(J2549,'14 лет'!$U$5:$V$79,2),IF(C2549&gt;=15,"0")))))))))</f>
        <v>0</v>
      </c>
      <c r="L2549" s="28"/>
      <c r="M2549" s="17" t="str">
        <f>IF((C2549=12),VLOOKUP(L2549,'12 лет'!$W$5:$X$85,2),IF((C2549=13),VLOOKUP(L2549,'13 лет'!$W$5:$X$84,2),IF((C2549=14),VLOOKUP(L2549,'14 лет'!$W$5:$X$82,2),IF((C2549=15),VLOOKUP(L2549,'15 лет'!$U$5:$V$82,2),IF((C2549=16),VLOOKUP(L2549,'16 лет'!$U$5:$V$78,2),IF((C2549=17),VLOOKUP(L2549,'17 лет'!$U$5:$V$78,2),IF(C2549&lt;12,"0")))))))</f>
        <v>0</v>
      </c>
      <c r="N2549" s="28"/>
      <c r="O2549" s="17" t="str">
        <f>IF((C2549=15),VLOOKUP(N2549,'15 лет'!$W$5:$X$115,2),IF((C2549=16),VLOOKUP(N2549,'16 лет'!$W$5:$X$113,2),IF((C2549=17),VLOOKUP(N2549,'17 лет'!$W$5:$X$113,2),IF(C2549&lt;15,"0"))))</f>
        <v>0</v>
      </c>
      <c r="P2549" s="11"/>
      <c r="Q2549" s="17">
        <f>IF((C2549&lt;=7),VLOOKUP(P2549,'7 лет'!$U$5:$V$79,2),IF((C2549=8),VLOOKUP(P2549,'8 лет'!$U$5:$V$79,2),IF((C2549=9),VLOOKUP(P2549,'9 лет'!$U$5:$V$79,2),IF((C2549=10),VLOOKUP(P2549,'10 лет'!$U$5:$V$79,2),IF((C2549=11),VLOOKUP(P2549,'11 лет'!$U$5:$V$79,2),IF((C2549=12),VLOOKUP(P2549,'12 лет'!$Y$5:$Z$79,2),IF((C2549=13),VLOOKUP(P2549,'13 лет'!$Y$5:$Z$79,2),IF((C2549=14),VLOOKUP(P2549,'14 лет'!$Y$5:$Z$79,2),IF((C2549=15),VLOOKUP(P2549,'15 лет'!$Y$5:$Z$79,2),IF((C2549=16),VLOOKUP(P2549,'16 лет'!$Y$5:$Z$79,2),IF((C2549=17),VLOOKUP(P2549,'17 лет'!$Y$5:$Z$79,2))))))))))))</f>
        <v>35</v>
      </c>
      <c r="R2549" s="28"/>
      <c r="S2549" s="17">
        <f>IF((C2549&lt;=7),VLOOKUP(R2549,'7 лет'!$W$5:$X$79,2),IF((C2549=8),VLOOKUP(R2549,'8 лет'!$W$5:$X$79,2),IF((C2549=9),VLOOKUP(R2549,'9 лет'!$W$5:$X$79,2),IF((C2549=10),VLOOKUP(R2549,'10 лет'!$W$5:$X$79,2),IF((C2549=11),VLOOKUP(R2549,'11 лет'!$W$5:$X$79,2),IF((C2549=12),VLOOKUP(R2549,'12 лет'!$AA$5:$AB$79,2),IF((C2549=13),VLOOKUP(R2549,'13 лет'!$AA$5:$AB$79,2),IF((C2549=14),VLOOKUP(R2549,'14 лет'!$AA$5:$AB$79,2),IF((C2549=15),VLOOKUP(R2549,'15 лет'!$AA$5:$AB$79,2),IF((C2549=16),VLOOKUP(R2549,'16 лет'!$AA$5:$AB$79,2),IF((C2549=17),VLOOKUP(R2549,'17 лет'!$AA$5:$AB$79,2))))))))))))</f>
        <v>0</v>
      </c>
      <c r="T2549" s="35">
        <f t="shared" si="121"/>
        <v>35</v>
      </c>
      <c r="U2549" s="4">
        <f>'Личное первенство девушки'!U375</f>
        <v>7</v>
      </c>
      <c r="V2549" s="120"/>
      <c r="W2549" s="111"/>
      <c r="X2549" t="str">
        <f>P2534</f>
        <v>Субъект РФ 61</v>
      </c>
    </row>
    <row r="2550" spans="1:24" ht="18.75">
      <c r="A2550" s="28">
        <v>4</v>
      </c>
      <c r="B2550" s="80"/>
      <c r="C2550" s="28"/>
      <c r="D2550" s="28"/>
      <c r="E2550" s="17">
        <f>IF((C2550&lt;=7),VLOOKUP(D2550,'7 лет'!$M$5:$N$78,2),IF((C2550=8),VLOOKUP(D2550,'8 лет'!$M$5:$N$78,2),IF((C2550=9),VLOOKUP(D2550,'9 лет'!$M$5:$N$78,2),IF((C2550=10),VLOOKUP(D2550,'10 лет'!$M$5:$N$78,2),IF((C2550=11),VLOOKUP(D2550,'11 лет'!$M$5:$N$78,2),IF((C2550=12),VLOOKUP(D2550,'12 лет'!$O$5:$P$78,2),IF((C2550=13),VLOOKUP(D2550,'13 лет'!$O$5:$P$78,2),IF((C2550=14),VLOOKUP(D2550,'14 лет'!$O$5:$P$78,2),IF((C2550=15),VLOOKUP(D2550,'15 лет'!$O$5:$P$78,2),IF((C2550=16),VLOOKUP(D2550,'16 лет'!$O$5:$P$78,2),IF((C2550=17),VLOOKUP(D2550,'17 лет'!$O$5:$P$78,2))))))))))))</f>
        <v>0</v>
      </c>
      <c r="F2550" s="28"/>
      <c r="G2550" s="17">
        <f>IF((C2550&lt;=7),VLOOKUP(F2550,'7 лет'!$O$5:$P$79,2),IF((C2550=8),VLOOKUP(F2550,'8 лет'!$O$5:$P$79,2),IF((C2550=9),VLOOKUP(F2550,'9 лет'!$O$5:$P$79,2),IF((C2550=10),VLOOKUP(F2550,'10 лет'!$O$5:$P$79,2),IF((C2550=11),VLOOKUP(F2550,'11 лет'!$O$5:$P$79,2),IF((C2550=12),VLOOKUP(F2550,'12 лет'!$Q$5:$R$79,2),IF((C2550=13),VLOOKUP(F2550,'13 лет'!$Q$5:$R$79,2),IF((C2550=14),VLOOKUP(F2550,'14 лет'!$Q$5:$R$79,2),IF((C2550=15),VLOOKUP(F2550,'15 лет'!$Q$5:$R$79,2),IF((C2550=16),VLOOKUP(F2550,'16 лет'!$Q$5:$R$79,2),IF((C2550=17),VLOOKUP(F2550,'17 лет'!$Q$5:$R$79,2))))))))))))</f>
        <v>0</v>
      </c>
      <c r="H2550" s="28"/>
      <c r="I2550" s="17">
        <f>IF((C2550&lt;=7),VLOOKUP(H2550,'7 лет'!$Q$5:$R$79,2),IF((C2550=8),VLOOKUP(H2550,'8 лет'!$Q$5:$R$79,2),IF((C2550=9),VLOOKUP(H2550,'9 лет'!$Q$5:$R$79,2),IF((C2550=10),VLOOKUP(H2550,'10 лет'!$Q$5:$R$79,2),IF((C2550=11),VLOOKUP(H2550,'11 лет'!$Q$5:$R$79,2),IF((C2550=12),VLOOKUP(H2550,'12 лет'!$S$5:$T$79,2),IF((C2550=13),VLOOKUP(H2550,'13 лет'!$S$5:$T$79,2),IF((C2550=14),VLOOKUP(H2550,'14 лет'!$S$5:$T$79,2),IF((C2550=15),VLOOKUP(H2550,'15 лет'!$S$5:$T$79,2),IF((C2550=16),VLOOKUP(H2550,'16 лет'!$S$5:$T$79,2),IF((C2550=17),VLOOKUP(H2550,'17 лет'!$S$5:$T$79,2))))))))))))</f>
        <v>0</v>
      </c>
      <c r="J2550" s="28"/>
      <c r="K2550" s="17">
        <f>IF((C2550&lt;=7),VLOOKUP(J2550,'7 лет'!$S$5:$T$79,2),IF((C2550=8),VLOOKUP(J2550,'8 лет'!$S$5:$T$79,2),IF((C2550=9),VLOOKUP(J2550,'9 лет'!$S$5:$T$79,2),IF((C2550=10),VLOOKUP(J2550,'10 лет'!$S$5:$T$79,2),IF((C2550=11),VLOOKUP(J2550,'11 лет'!$S$5:$T$79,2),IF((C2550=12),VLOOKUP(J2550,'12 лет'!$U$5:$V$79,2),IF((C2550=13),VLOOKUP(J2550,'13 лет'!$U$5:$V$79,2),IF((C2550=14),VLOOKUP(J2550,'14 лет'!$U$5:$V$79,2),IF(C2550&gt;=15,"0")))))))))</f>
        <v>0</v>
      </c>
      <c r="L2550" s="28"/>
      <c r="M2550" s="17" t="str">
        <f>IF((C2550=12),VLOOKUP(L2550,'12 лет'!$W$5:$X$85,2),IF((C2550=13),VLOOKUP(L2550,'13 лет'!$W$5:$X$84,2),IF((C2550=14),VLOOKUP(L2550,'14 лет'!$W$5:$X$82,2),IF((C2550=15),VLOOKUP(L2550,'15 лет'!$U$5:$V$82,2),IF((C2550=16),VLOOKUP(L2550,'16 лет'!$U$5:$V$78,2),IF((C2550=17),VLOOKUP(L2550,'17 лет'!$U$5:$V$78,2),IF(C2550&lt;12,"0")))))))</f>
        <v>0</v>
      </c>
      <c r="N2550" s="28"/>
      <c r="O2550" s="17" t="str">
        <f>IF((C2550=15),VLOOKUP(N2550,'15 лет'!$W$5:$X$115,2),IF((C2550=16),VLOOKUP(N2550,'16 лет'!$W$5:$X$113,2),IF((C2550=17),VLOOKUP(N2550,'17 лет'!$W$5:$X$113,2),IF(C2550&lt;15,"0"))))</f>
        <v>0</v>
      </c>
      <c r="P2550" s="11"/>
      <c r="Q2550" s="17">
        <f>IF((C2550&lt;=7),VLOOKUP(P2550,'7 лет'!$U$5:$V$79,2),IF((C2550=8),VLOOKUP(P2550,'8 лет'!$U$5:$V$79,2),IF((C2550=9),VLOOKUP(P2550,'9 лет'!$U$5:$V$79,2),IF((C2550=10),VLOOKUP(P2550,'10 лет'!$U$5:$V$79,2),IF((C2550=11),VLOOKUP(P2550,'11 лет'!$U$5:$V$79,2),IF((C2550=12),VLOOKUP(P2550,'12 лет'!$Y$5:$Z$79,2),IF((C2550=13),VLOOKUP(P2550,'13 лет'!$Y$5:$Z$79,2),IF((C2550=14),VLOOKUP(P2550,'14 лет'!$Y$5:$Z$79,2),IF((C2550=15),VLOOKUP(P2550,'15 лет'!$Y$5:$Z$79,2),IF((C2550=16),VLOOKUP(P2550,'16 лет'!$Y$5:$Z$79,2),IF((C2550=17),VLOOKUP(P2550,'17 лет'!$Y$5:$Z$79,2))))))))))))</f>
        <v>35</v>
      </c>
      <c r="R2550" s="28"/>
      <c r="S2550" s="17">
        <f>IF((C2550&lt;=7),VLOOKUP(R2550,'7 лет'!$W$5:$X$79,2),IF((C2550=8),VLOOKUP(R2550,'8 лет'!$W$5:$X$79,2),IF((C2550=9),VLOOKUP(R2550,'9 лет'!$W$5:$X$79,2),IF((C2550=10),VLOOKUP(R2550,'10 лет'!$W$5:$X$79,2),IF((C2550=11),VLOOKUP(R2550,'11 лет'!$W$5:$X$79,2),IF((C2550=12),VLOOKUP(R2550,'12 лет'!$AA$5:$AB$79,2),IF((C2550=13),VLOOKUP(R2550,'13 лет'!$AA$5:$AB$79,2),IF((C2550=14),VLOOKUP(R2550,'14 лет'!$AA$5:$AB$79,2),IF((C2550=15),VLOOKUP(R2550,'15 лет'!$AA$5:$AB$79,2),IF((C2550=16),VLOOKUP(R2550,'16 лет'!$AA$5:$AB$79,2),IF((C2550=17),VLOOKUP(R2550,'17 лет'!$AA$5:$AB$79,2))))))))))))</f>
        <v>0</v>
      </c>
      <c r="T2550" s="35">
        <f t="shared" si="121"/>
        <v>35</v>
      </c>
      <c r="U2550" s="4">
        <f>'Личное первенство девушки'!U376</f>
        <v>7</v>
      </c>
      <c r="V2550" s="120"/>
      <c r="W2550" s="111"/>
      <c r="X2550" t="str">
        <f>P2534</f>
        <v>Субъект РФ 61</v>
      </c>
    </row>
    <row r="2551" spans="1:24" ht="18.75">
      <c r="A2551" s="28">
        <v>5</v>
      </c>
      <c r="B2551" s="84"/>
      <c r="C2551" s="30"/>
      <c r="D2551" s="14"/>
      <c r="E2551" s="17">
        <f>IF((C2551&lt;=7),VLOOKUP(D2551,'7 лет'!$M$5:$N$78,2),IF((C2551=8),VLOOKUP(D2551,'8 лет'!$M$5:$N$78,2),IF((C2551=9),VLOOKUP(D2551,'9 лет'!$M$5:$N$78,2),IF((C2551=10),VLOOKUP(D2551,'10 лет'!$M$5:$N$78,2),IF((C2551=11),VLOOKUP(D2551,'11 лет'!$M$5:$N$78,2),IF((C2551=12),VLOOKUP(D2551,'12 лет'!$O$5:$P$78,2),IF((C2551=13),VLOOKUP(D2551,'13 лет'!$O$5:$P$78,2),IF((C2551=14),VLOOKUP(D2551,'14 лет'!$O$5:$P$78,2),IF((C2551=15),VLOOKUP(D2551,'15 лет'!$O$5:$P$78,2),IF((C2551=16),VLOOKUP(D2551,'16 лет'!$O$5:$P$78,2),IF((C2551=17),VLOOKUP(D2551,'17 лет'!$O$5:$P$78,2))))))))))))</f>
        <v>0</v>
      </c>
      <c r="F2551" s="14"/>
      <c r="G2551" s="17">
        <f>IF((C2551&lt;=7),VLOOKUP(F2551,'7 лет'!$O$5:$P$79,2),IF((C2551=8),VLOOKUP(F2551,'8 лет'!$O$5:$P$79,2),IF((C2551=9),VLOOKUP(F2551,'9 лет'!$O$5:$P$79,2),IF((C2551=10),VLOOKUP(F2551,'10 лет'!$O$5:$P$79,2),IF((C2551=11),VLOOKUP(F2551,'11 лет'!$O$5:$P$79,2),IF((C2551=12),VLOOKUP(F2551,'12 лет'!$Q$5:$R$79,2),IF((C2551=13),VLOOKUP(F2551,'13 лет'!$Q$5:$R$79,2),IF((C2551=14),VLOOKUP(F2551,'14 лет'!$Q$5:$R$79,2),IF((C2551=15),VLOOKUP(F2551,'15 лет'!$Q$5:$R$79,2),IF((C2551=16),VLOOKUP(F2551,'16 лет'!$Q$5:$R$79,2),IF((C2551=17),VLOOKUP(F2551,'17 лет'!$Q$5:$R$79,2))))))))))))</f>
        <v>0</v>
      </c>
      <c r="H2551" s="14"/>
      <c r="I2551" s="17">
        <f>IF((C2551&lt;=7),VLOOKUP(H2551,'7 лет'!$Q$5:$R$79,2),IF((C2551=8),VLOOKUP(H2551,'8 лет'!$Q$5:$R$79,2),IF((C2551=9),VLOOKUP(H2551,'9 лет'!$Q$5:$R$79,2),IF((C2551=10),VLOOKUP(H2551,'10 лет'!$Q$5:$R$79,2),IF((C2551=11),VLOOKUP(H2551,'11 лет'!$Q$5:$R$79,2),IF((C2551=12),VLOOKUP(H2551,'12 лет'!$S$5:$T$79,2),IF((C2551=13),VLOOKUP(H2551,'13 лет'!$S$5:$T$79,2),IF((C2551=14),VLOOKUP(H2551,'14 лет'!$S$5:$T$79,2),IF((C2551=15),VLOOKUP(H2551,'15 лет'!$S$5:$T$79,2),IF((C2551=16),VLOOKUP(H2551,'16 лет'!$S$5:$T$79,2),IF((C2551=17),VLOOKUP(H2551,'17 лет'!$S$5:$T$79,2))))))))))))</f>
        <v>0</v>
      </c>
      <c r="J2551" s="14"/>
      <c r="K2551" s="17">
        <f>IF((C2551&lt;=7),VLOOKUP(J2551,'7 лет'!$S$5:$T$79,2),IF((C2551=8),VLOOKUP(J2551,'8 лет'!$S$5:$T$79,2),IF((C2551=9),VLOOKUP(J2551,'9 лет'!$S$5:$T$79,2),IF((C2551=10),VLOOKUP(J2551,'10 лет'!$S$5:$T$79,2),IF((C2551=11),VLOOKUP(J2551,'11 лет'!$S$5:$T$79,2),IF((C2551=12),VLOOKUP(J2551,'12 лет'!$U$5:$V$79,2),IF((C2551=13),VLOOKUP(J2551,'13 лет'!$U$5:$V$79,2),IF((C2551=14),VLOOKUP(J2551,'14 лет'!$U$5:$V$79,2),IF(C2551&gt;=15,"0")))))))))</f>
        <v>0</v>
      </c>
      <c r="L2551" s="28"/>
      <c r="M2551" s="17" t="str">
        <f>IF((C2551=12),VLOOKUP(L2551,'12 лет'!$W$5:$X$85,2),IF((C2551=13),VLOOKUP(L2551,'13 лет'!$W$5:$X$84,2),IF((C2551=14),VLOOKUP(L2551,'14 лет'!$W$5:$X$82,2),IF((C2551=15),VLOOKUP(L2551,'15 лет'!$U$5:$V$82,2),IF((C2551=16),VLOOKUP(L2551,'16 лет'!$U$5:$V$78,2),IF((C2551=17),VLOOKUP(L2551,'17 лет'!$U$5:$V$78,2),IF(C2551&lt;12,"0")))))))</f>
        <v>0</v>
      </c>
      <c r="N2551" s="14"/>
      <c r="O2551" s="17" t="str">
        <f>IF((C2551=15),VLOOKUP(N2551,'15 лет'!$W$5:$X$115,2),IF((C2551=16),VLOOKUP(N2551,'16 лет'!$W$5:$X$113,2),IF((C2551=17),VLOOKUP(N2551,'17 лет'!$W$5:$X$113,2),IF(C2551&lt;15,"0"))))</f>
        <v>0</v>
      </c>
      <c r="P2551" s="14"/>
      <c r="Q2551" s="17">
        <f>IF((C2551&lt;=7),VLOOKUP(P2551,'7 лет'!$U$5:$V$79,2),IF((C2551=8),VLOOKUP(P2551,'8 лет'!$U$5:$V$79,2),IF((C2551=9),VLOOKUP(P2551,'9 лет'!$U$5:$V$79,2),IF((C2551=10),VLOOKUP(P2551,'10 лет'!$U$5:$V$79,2),IF((C2551=11),VLOOKUP(P2551,'11 лет'!$U$5:$V$79,2),IF((C2551=12),VLOOKUP(P2551,'12 лет'!$Y$5:$Z$79,2),IF((C2551=13),VLOOKUP(P2551,'13 лет'!$Y$5:$Z$79,2),IF((C2551=14),VLOOKUP(P2551,'14 лет'!$Y$5:$Z$79,2),IF((C2551=15),VLOOKUP(P2551,'15 лет'!$Y$5:$Z$79,2),IF((C2551=16),VLOOKUP(P2551,'16 лет'!$Y$5:$Z$79,2),IF((C2551=17),VLOOKUP(P2551,'17 лет'!$Y$5:$Z$79,2))))))))))))</f>
        <v>35</v>
      </c>
      <c r="R2551" s="14"/>
      <c r="S2551" s="17">
        <f>IF((C2551&lt;=7),VLOOKUP(R2551,'7 лет'!$W$5:$X$79,2),IF((C2551=8),VLOOKUP(R2551,'8 лет'!$W$5:$X$79,2),IF((C2551=9),VLOOKUP(R2551,'9 лет'!$W$5:$X$79,2),IF((C2551=10),VLOOKUP(R2551,'10 лет'!$W$5:$X$79,2),IF((C2551=11),VLOOKUP(R2551,'11 лет'!$W$5:$X$79,2),IF((C2551=12),VLOOKUP(R2551,'12 лет'!$AA$5:$AB$79,2),IF((C2551=13),VLOOKUP(R2551,'13 лет'!$AA$5:$AB$79,2),IF((C2551=14),VLOOKUP(R2551,'14 лет'!$AA$5:$AB$79,2),IF((C2551=15),VLOOKUP(R2551,'15 лет'!$AA$5:$AB$79,2),IF((C2551=16),VLOOKUP(R2551,'16 лет'!$AA$5:$AB$79,2),IF((C2551=17),VLOOKUP(R2551,'17 лет'!$AA$5:$AB$79,2))))))))))))</f>
        <v>0</v>
      </c>
      <c r="T2551" s="35">
        <f t="shared" si="121"/>
        <v>35</v>
      </c>
      <c r="U2551" s="4">
        <f>'Личное первенство девушки'!U377</f>
        <v>7</v>
      </c>
      <c r="V2551" s="120"/>
      <c r="W2551" s="111"/>
      <c r="X2551" t="str">
        <f>P2534</f>
        <v>Субъект РФ 61</v>
      </c>
    </row>
    <row r="2552" spans="1:24" ht="18.75">
      <c r="A2552" s="28">
        <v>6</v>
      </c>
      <c r="B2552" s="84"/>
      <c r="C2552" s="30"/>
      <c r="D2552" s="14"/>
      <c r="E2552" s="17">
        <f>IF((C2552&lt;=7),VLOOKUP(D2552,'7 лет'!$M$5:$N$78,2),IF((C2552=8),VLOOKUP(D2552,'8 лет'!$M$5:$N$78,2),IF((C2552=9),VLOOKUP(D2552,'9 лет'!$M$5:$N$78,2),IF((C2552=10),VLOOKUP(D2552,'10 лет'!$M$5:$N$78,2),IF((C2552=11),VLOOKUP(D2552,'11 лет'!$M$5:$N$78,2),IF((C2552=12),VLOOKUP(D2552,'12 лет'!$O$5:$P$78,2),IF((C2552=13),VLOOKUP(D2552,'13 лет'!$O$5:$P$78,2),IF((C2552=14),VLOOKUP(D2552,'14 лет'!$O$5:$P$78,2),IF((C2552=15),VLOOKUP(D2552,'15 лет'!$O$5:$P$78,2),IF((C2552=16),VLOOKUP(D2552,'16 лет'!$O$5:$P$78,2),IF((C2552=17),VLOOKUP(D2552,'17 лет'!$O$5:$P$78,2))))))))))))</f>
        <v>0</v>
      </c>
      <c r="F2552" s="14"/>
      <c r="G2552" s="17">
        <f>IF((C2552&lt;=7),VLOOKUP(F2552,'7 лет'!$O$5:$P$79,2),IF((C2552=8),VLOOKUP(F2552,'8 лет'!$O$5:$P$79,2),IF((C2552=9),VLOOKUP(F2552,'9 лет'!$O$5:$P$79,2),IF((C2552=10),VLOOKUP(F2552,'10 лет'!$O$5:$P$79,2),IF((C2552=11),VLOOKUP(F2552,'11 лет'!$O$5:$P$79,2),IF((C2552=12),VLOOKUP(F2552,'12 лет'!$Q$5:$R$79,2),IF((C2552=13),VLOOKUP(F2552,'13 лет'!$Q$5:$R$79,2),IF((C2552=14),VLOOKUP(F2552,'14 лет'!$Q$5:$R$79,2),IF((C2552=15),VLOOKUP(F2552,'15 лет'!$Q$5:$R$79,2),IF((C2552=16),VLOOKUP(F2552,'16 лет'!$Q$5:$R$79,2),IF((C2552=17),VLOOKUP(F2552,'17 лет'!$Q$5:$R$79,2))))))))))))</f>
        <v>0</v>
      </c>
      <c r="H2552" s="14"/>
      <c r="I2552" s="17">
        <f>IF((C2552&lt;=7),VLOOKUP(H2552,'7 лет'!$Q$5:$R$79,2),IF((C2552=8),VLOOKUP(H2552,'8 лет'!$Q$5:$R$79,2),IF((C2552=9),VLOOKUP(H2552,'9 лет'!$Q$5:$R$79,2),IF((C2552=10),VLOOKUP(H2552,'10 лет'!$Q$5:$R$79,2),IF((C2552=11),VLOOKUP(H2552,'11 лет'!$Q$5:$R$79,2),IF((C2552=12),VLOOKUP(H2552,'12 лет'!$S$5:$T$79,2),IF((C2552=13),VLOOKUP(H2552,'13 лет'!$S$5:$T$79,2),IF((C2552=14),VLOOKUP(H2552,'14 лет'!$S$5:$T$79,2),IF((C2552=15),VLOOKUP(H2552,'15 лет'!$S$5:$T$79,2),IF((C2552=16),VLOOKUP(H2552,'16 лет'!$S$5:$T$79,2),IF((C2552=17),VLOOKUP(H2552,'17 лет'!$S$5:$T$79,2))))))))))))</f>
        <v>0</v>
      </c>
      <c r="J2552" s="14"/>
      <c r="K2552" s="17">
        <f>IF((C2552&lt;=7),VLOOKUP(J2552,'7 лет'!$S$5:$T$79,2),IF((C2552=8),VLOOKUP(J2552,'8 лет'!$S$5:$T$79,2),IF((C2552=9),VLOOKUP(J2552,'9 лет'!$S$5:$T$79,2),IF((C2552=10),VLOOKUP(J2552,'10 лет'!$S$5:$T$79,2),IF((C2552=11),VLOOKUP(J2552,'11 лет'!$S$5:$T$79,2),IF((C2552=12),VLOOKUP(J2552,'12 лет'!$U$5:$V$79,2),IF((C2552=13),VLOOKUP(J2552,'13 лет'!$U$5:$V$79,2),IF((C2552=14),VLOOKUP(J2552,'14 лет'!$U$5:$V$79,2),IF(C2552&gt;=15,"0")))))))))</f>
        <v>0</v>
      </c>
      <c r="L2552" s="28"/>
      <c r="M2552" s="17" t="str">
        <f>IF((C2552=12),VLOOKUP(L2552,'12 лет'!$W$5:$X$85,2),IF((C2552=13),VLOOKUP(L2552,'13 лет'!$W$5:$X$84,2),IF((C2552=14),VLOOKUP(L2552,'14 лет'!$W$5:$X$82,2),IF((C2552=15),VLOOKUP(L2552,'15 лет'!$U$5:$V$82,2),IF((C2552=16),VLOOKUP(L2552,'16 лет'!$U$5:$V$78,2),IF((C2552=17),VLOOKUP(L2552,'17 лет'!$U$5:$V$78,2),IF(C2552&lt;12,"0")))))))</f>
        <v>0</v>
      </c>
      <c r="N2552" s="14"/>
      <c r="O2552" s="17" t="str">
        <f>IF((C2552=15),VLOOKUP(N2552,'15 лет'!$W$5:$X$115,2),IF((C2552=16),VLOOKUP(N2552,'16 лет'!$W$5:$X$113,2),IF((C2552=17),VLOOKUP(N2552,'17 лет'!$W$5:$X$113,2),IF(C2552&lt;15,"0"))))</f>
        <v>0</v>
      </c>
      <c r="P2552" s="14"/>
      <c r="Q2552" s="17">
        <f>IF((C2552&lt;=7),VLOOKUP(P2552,'7 лет'!$U$5:$V$79,2),IF((C2552=8),VLOOKUP(P2552,'8 лет'!$U$5:$V$79,2),IF((C2552=9),VLOOKUP(P2552,'9 лет'!$U$5:$V$79,2),IF((C2552=10),VLOOKUP(P2552,'10 лет'!$U$5:$V$79,2),IF((C2552=11),VLOOKUP(P2552,'11 лет'!$U$5:$V$79,2),IF((C2552=12),VLOOKUP(P2552,'12 лет'!$Y$5:$Z$79,2),IF((C2552=13),VLOOKUP(P2552,'13 лет'!$Y$5:$Z$79,2),IF((C2552=14),VLOOKUP(P2552,'14 лет'!$Y$5:$Z$79,2),IF((C2552=15),VLOOKUP(P2552,'15 лет'!$Y$5:$Z$79,2),IF((C2552=16),VLOOKUP(P2552,'16 лет'!$Y$5:$Z$79,2),IF((C2552=17),VLOOKUP(P2552,'17 лет'!$Y$5:$Z$79,2))))))))))))</f>
        <v>35</v>
      </c>
      <c r="R2552" s="14"/>
      <c r="S2552" s="17">
        <f>IF((C2552&lt;=7),VLOOKUP(R2552,'7 лет'!$W$5:$X$79,2),IF((C2552=8),VLOOKUP(R2552,'8 лет'!$W$5:$X$79,2),IF((C2552=9),VLOOKUP(R2552,'9 лет'!$W$5:$X$79,2),IF((C2552=10),VLOOKUP(R2552,'10 лет'!$W$5:$X$79,2),IF((C2552=11),VLOOKUP(R2552,'11 лет'!$W$5:$X$79,2),IF((C2552=12),VLOOKUP(R2552,'12 лет'!$AA$5:$AB$79,2),IF((C2552=13),VLOOKUP(R2552,'13 лет'!$AA$5:$AB$79,2),IF((C2552=14),VLOOKUP(R2552,'14 лет'!$AA$5:$AB$79,2),IF((C2552=15),VLOOKUP(R2552,'15 лет'!$AA$5:$AB$79,2),IF((C2552=16),VLOOKUP(R2552,'16 лет'!$AA$5:$AB$79,2),IF((C2552=17),VLOOKUP(R2552,'17 лет'!$AA$5:$AB$79,2))))))))))))</f>
        <v>0</v>
      </c>
      <c r="T2552" s="35">
        <f t="shared" si="121"/>
        <v>35</v>
      </c>
      <c r="U2552" s="4">
        <f>'Личное первенство девушки'!U378</f>
        <v>7</v>
      </c>
      <c r="V2552" s="120"/>
      <c r="W2552" s="111"/>
      <c r="X2552" t="str">
        <f>P2534</f>
        <v>Субъект РФ 61</v>
      </c>
    </row>
    <row r="2553" spans="1:24" ht="18.75">
      <c r="A2553" s="122"/>
      <c r="B2553" s="123"/>
      <c r="C2553" s="123"/>
      <c r="D2553" s="123"/>
      <c r="E2553" s="123"/>
      <c r="F2553" s="123"/>
      <c r="G2553" s="123"/>
      <c r="H2553" s="123"/>
      <c r="I2553" s="123"/>
      <c r="J2553" s="123"/>
      <c r="K2553" s="123"/>
      <c r="L2553" s="123"/>
      <c r="M2553" s="123"/>
      <c r="N2553" s="123"/>
      <c r="O2553" s="123"/>
      <c r="P2553" s="128" t="s">
        <v>293</v>
      </c>
      <c r="Q2553" s="128"/>
      <c r="R2553" s="128"/>
      <c r="S2553" s="129"/>
      <c r="T2553" s="124">
        <f ca="1">SUMPRODUCT(LARGE($T$2547:$T$2552,ROW(INDIRECT("T1:T"&amp;Z17))))</f>
        <v>175</v>
      </c>
      <c r="U2553" s="125"/>
      <c r="V2553" s="120"/>
      <c r="W2553" s="111"/>
    </row>
    <row r="2554" spans="1:24" ht="30" customHeight="1">
      <c r="A2554" s="131"/>
      <c r="B2554" s="132"/>
      <c r="C2554" s="132"/>
      <c r="D2554" s="132"/>
      <c r="E2554" s="132"/>
      <c r="F2554" s="132"/>
      <c r="G2554" s="132"/>
      <c r="H2554" s="132"/>
      <c r="I2554" s="132"/>
      <c r="J2554" s="132"/>
      <c r="K2554" s="132"/>
      <c r="L2554" s="132"/>
      <c r="M2554" s="132"/>
      <c r="N2554" s="132"/>
      <c r="O2554" s="132"/>
      <c r="P2554" s="126" t="s">
        <v>294</v>
      </c>
      <c r="Q2554" s="126"/>
      <c r="R2554" s="126"/>
      <c r="S2554" s="126"/>
      <c r="T2554" s="133">
        <f ca="1">SUM(T2545+T2553)</f>
        <v>425</v>
      </c>
      <c r="U2554" s="134"/>
      <c r="V2554" s="121"/>
      <c r="W2554" s="112"/>
    </row>
    <row r="2555" spans="1:24">
      <c r="A2555" s="15"/>
      <c r="B2555" s="15"/>
      <c r="C2555" s="15"/>
      <c r="D2555" s="15"/>
      <c r="E2555" s="15"/>
      <c r="F2555" s="15"/>
      <c r="G2555" s="15"/>
      <c r="H2555" s="15"/>
      <c r="I2555" s="15"/>
      <c r="J2555" s="15"/>
      <c r="K2555" s="15"/>
      <c r="L2555" s="15"/>
      <c r="M2555" s="15"/>
      <c r="N2555" s="15"/>
      <c r="O2555" s="15"/>
      <c r="P2555" s="15"/>
      <c r="Q2555" s="15"/>
      <c r="R2555" s="15"/>
      <c r="S2555" s="15"/>
      <c r="T2555" s="15"/>
    </row>
    <row r="2556" spans="1:24">
      <c r="A2556" s="16"/>
      <c r="C2556" s="16"/>
      <c r="D2556" s="16"/>
      <c r="E2556" s="16"/>
      <c r="F2556" s="16"/>
      <c r="G2556" s="16"/>
      <c r="H2556" s="16"/>
      <c r="I2556" s="16"/>
      <c r="J2556" s="16"/>
      <c r="K2556" s="15"/>
      <c r="L2556" s="15"/>
      <c r="M2556" s="16"/>
      <c r="N2556" s="16"/>
      <c r="O2556" s="16"/>
      <c r="P2556" s="16"/>
      <c r="Q2556" s="16"/>
      <c r="R2556" s="16"/>
      <c r="S2556" s="16"/>
      <c r="T2556" s="16"/>
    </row>
    <row r="2557" spans="1:24">
      <c r="A2557" s="16"/>
      <c r="C2557" s="16"/>
      <c r="D2557" s="16"/>
      <c r="E2557" s="16"/>
      <c r="F2557" s="16"/>
      <c r="G2557" s="16"/>
      <c r="H2557" s="16"/>
      <c r="I2557" s="16"/>
      <c r="J2557" s="16"/>
      <c r="K2557" s="15"/>
      <c r="L2557" s="15"/>
      <c r="M2557" s="16"/>
      <c r="N2557" s="16"/>
      <c r="O2557" s="16"/>
      <c r="P2557" s="16"/>
      <c r="Q2557" s="16"/>
      <c r="R2557" s="16"/>
      <c r="S2557" s="16"/>
      <c r="T2557" s="16"/>
    </row>
    <row r="2558" spans="1:24" ht="16.5">
      <c r="A2558" s="15"/>
      <c r="B2558" s="81" t="s">
        <v>181</v>
      </c>
      <c r="C2558" s="15"/>
      <c r="D2558" s="15"/>
      <c r="E2558" s="15"/>
      <c r="F2558" s="15"/>
      <c r="G2558" s="15"/>
      <c r="H2558" s="15"/>
      <c r="I2558" s="15"/>
      <c r="J2558" s="15"/>
      <c r="K2558" s="15"/>
      <c r="L2558" s="15"/>
      <c r="M2558" s="15"/>
      <c r="N2558" s="15"/>
      <c r="O2558" s="15"/>
      <c r="P2558" s="15"/>
      <c r="Q2558" s="15"/>
      <c r="R2558" s="15"/>
      <c r="S2558" s="15"/>
      <c r="T2558" s="15"/>
    </row>
    <row r="2559" spans="1:24">
      <c r="A2559" s="15"/>
      <c r="B2559" s="16"/>
      <c r="C2559" s="16"/>
      <c r="D2559" s="15"/>
      <c r="E2559" s="15"/>
      <c r="F2559" s="15"/>
      <c r="G2559" s="15"/>
      <c r="H2559" s="15"/>
      <c r="I2559" s="15"/>
      <c r="J2559" s="15"/>
      <c r="K2559" s="15"/>
      <c r="L2559" s="15"/>
      <c r="M2559" s="15"/>
      <c r="N2559" s="15"/>
      <c r="O2559" s="15"/>
      <c r="P2559" s="15"/>
      <c r="Q2559" s="15"/>
      <c r="R2559" s="15"/>
      <c r="S2559" s="15"/>
      <c r="T2559" s="15"/>
    </row>
    <row r="2560" spans="1:24">
      <c r="A2560" s="15"/>
      <c r="B2560" s="15"/>
      <c r="C2560" s="16"/>
      <c r="D2560" s="15"/>
      <c r="E2560" s="15"/>
      <c r="F2560" s="15"/>
      <c r="G2560" s="15"/>
      <c r="H2560" s="15"/>
      <c r="I2560" s="15"/>
      <c r="J2560" s="15"/>
      <c r="K2560" s="15"/>
      <c r="L2560" s="15"/>
      <c r="M2560" s="15"/>
      <c r="N2560" s="15"/>
      <c r="O2560" s="15"/>
      <c r="P2560" s="15"/>
      <c r="Q2560" s="15"/>
      <c r="R2560" s="15"/>
      <c r="S2560" s="15"/>
      <c r="T2560" s="15"/>
    </row>
    <row r="2561" spans="1:23" ht="16.5">
      <c r="A2561" s="15"/>
      <c r="B2561" s="81" t="s">
        <v>182</v>
      </c>
      <c r="C2561" s="16"/>
      <c r="D2561" s="15"/>
      <c r="E2561" s="15"/>
      <c r="F2561" s="15"/>
      <c r="G2561" s="15"/>
      <c r="H2561" s="15"/>
      <c r="I2561" s="15"/>
      <c r="J2561" s="15"/>
      <c r="K2561" s="15"/>
      <c r="L2561" s="15"/>
      <c r="M2561" s="15"/>
      <c r="N2561" s="15"/>
      <c r="O2561" s="15"/>
      <c r="P2561" s="15"/>
      <c r="Q2561" s="15"/>
      <c r="R2561" s="15"/>
      <c r="S2561" s="15"/>
      <c r="T2561" s="15"/>
    </row>
    <row r="2563" spans="1:23" ht="18.75">
      <c r="A2563" s="113" t="s">
        <v>999</v>
      </c>
      <c r="B2563" s="113"/>
      <c r="C2563" s="113"/>
      <c r="D2563" s="113"/>
      <c r="E2563" s="113"/>
      <c r="F2563" s="113"/>
      <c r="G2563" s="113"/>
      <c r="H2563" s="113"/>
      <c r="I2563" s="113"/>
      <c r="J2563" s="113"/>
      <c r="K2563" s="113"/>
      <c r="L2563" s="113"/>
      <c r="M2563" s="113"/>
      <c r="N2563" s="113"/>
      <c r="O2563" s="113"/>
      <c r="P2563" s="113"/>
      <c r="Q2563" s="113"/>
      <c r="R2563" s="113"/>
      <c r="S2563" s="113"/>
      <c r="T2563" s="113"/>
      <c r="U2563" s="113"/>
      <c r="V2563" s="113"/>
      <c r="W2563" s="113"/>
    </row>
    <row r="2564" spans="1:23" ht="18.75">
      <c r="A2564" s="113" t="s">
        <v>998</v>
      </c>
      <c r="B2564" s="113"/>
      <c r="C2564" s="113"/>
      <c r="D2564" s="113"/>
      <c r="E2564" s="113"/>
      <c r="F2564" s="113"/>
      <c r="G2564" s="113"/>
      <c r="H2564" s="113"/>
      <c r="I2564" s="113"/>
      <c r="J2564" s="113"/>
      <c r="K2564" s="113"/>
      <c r="L2564" s="113"/>
      <c r="M2564" s="113"/>
      <c r="N2564" s="113"/>
      <c r="O2564" s="113"/>
      <c r="P2564" s="113"/>
      <c r="Q2564" s="113"/>
      <c r="R2564" s="113"/>
      <c r="S2564" s="113"/>
      <c r="T2564" s="113"/>
      <c r="U2564" s="113"/>
      <c r="V2564" s="113"/>
      <c r="W2564" s="113"/>
    </row>
    <row r="2566" spans="1:23">
      <c r="A2566" s="114" t="s">
        <v>169</v>
      </c>
      <c r="B2566" s="114"/>
      <c r="C2566" s="114"/>
      <c r="D2566" s="114"/>
      <c r="E2566" s="114"/>
      <c r="F2566" s="114"/>
      <c r="G2566" s="114"/>
      <c r="H2566" s="114"/>
      <c r="I2566" s="114"/>
      <c r="J2566" s="114"/>
      <c r="K2566" s="114"/>
      <c r="L2566" s="114"/>
      <c r="M2566" s="114"/>
      <c r="N2566" s="114"/>
      <c r="O2566" s="114"/>
      <c r="P2566" s="114"/>
      <c r="Q2566" s="114"/>
      <c r="R2566" s="114"/>
      <c r="S2566" s="114"/>
      <c r="T2566" s="114"/>
      <c r="U2566" s="114"/>
      <c r="V2566" s="114"/>
      <c r="W2566" s="114"/>
    </row>
    <row r="2567" spans="1:23">
      <c r="A2567" s="45"/>
      <c r="B2567" s="45"/>
      <c r="C2567" s="45"/>
      <c r="D2567" s="45"/>
      <c r="E2567" s="45"/>
      <c r="F2567" s="45"/>
      <c r="G2567" s="45"/>
      <c r="H2567" s="45"/>
      <c r="I2567" s="45"/>
      <c r="J2567" s="45"/>
      <c r="K2567" s="45"/>
      <c r="L2567" s="45"/>
      <c r="M2567" s="45"/>
      <c r="N2567" s="45"/>
      <c r="O2567" s="45"/>
      <c r="P2567" s="45"/>
      <c r="Q2567" s="45"/>
      <c r="R2567" s="45"/>
      <c r="S2567" s="45"/>
      <c r="T2567" s="45"/>
      <c r="U2567" s="45"/>
      <c r="V2567" s="45"/>
      <c r="W2567" s="45"/>
    </row>
    <row r="2568" spans="1:23" ht="18.75">
      <c r="A2568" s="115" t="s">
        <v>1013</v>
      </c>
      <c r="B2568" s="115"/>
      <c r="C2568" s="115"/>
      <c r="D2568" s="115"/>
      <c r="E2568" s="115"/>
      <c r="F2568" s="115"/>
      <c r="G2568" s="115"/>
      <c r="H2568" s="115"/>
      <c r="I2568" s="115"/>
      <c r="J2568" s="115"/>
      <c r="K2568" s="115"/>
      <c r="L2568" s="115"/>
      <c r="M2568" s="115"/>
      <c r="N2568" s="115"/>
      <c r="O2568" s="115"/>
      <c r="P2568" s="115"/>
      <c r="Q2568" s="115"/>
      <c r="R2568" s="115"/>
      <c r="S2568" s="115"/>
      <c r="T2568" s="115"/>
      <c r="U2568" s="115"/>
      <c r="V2568" s="115"/>
      <c r="W2568" s="115"/>
    </row>
    <row r="2569" spans="1:23" ht="18.75">
      <c r="A2569" s="115" t="s">
        <v>996</v>
      </c>
      <c r="B2569" s="115"/>
      <c r="C2569" s="115"/>
      <c r="D2569" s="115"/>
      <c r="E2569" s="115"/>
      <c r="F2569" s="115"/>
      <c r="G2569" s="115"/>
      <c r="H2569" s="115"/>
      <c r="I2569" s="115"/>
      <c r="J2569" s="115"/>
      <c r="K2569" s="115"/>
      <c r="L2569" s="115"/>
      <c r="M2569" s="115"/>
      <c r="N2569" s="115"/>
      <c r="O2569" s="115"/>
      <c r="P2569" s="115"/>
      <c r="Q2569" s="115"/>
      <c r="R2569" s="115"/>
      <c r="S2569" s="115"/>
      <c r="T2569" s="115"/>
      <c r="U2569" s="115"/>
      <c r="V2569" s="115"/>
      <c r="W2569" s="115"/>
    </row>
    <row r="2570" spans="1:23" ht="18.75">
      <c r="A2570" s="116" t="s">
        <v>997</v>
      </c>
      <c r="B2570" s="116"/>
      <c r="C2570" s="116"/>
      <c r="D2570" s="116"/>
      <c r="E2570" s="116"/>
      <c r="F2570" s="116"/>
      <c r="G2570" s="116"/>
      <c r="H2570" s="116"/>
      <c r="I2570" s="116"/>
      <c r="J2570" s="116"/>
      <c r="K2570" s="116"/>
      <c r="L2570" s="116"/>
      <c r="M2570" s="116"/>
      <c r="N2570" s="116"/>
      <c r="O2570" s="116"/>
      <c r="P2570" s="116"/>
      <c r="Q2570" s="116"/>
      <c r="R2570" s="116"/>
      <c r="S2570" s="116"/>
      <c r="T2570" s="116"/>
      <c r="U2570" s="116"/>
      <c r="V2570" s="116"/>
      <c r="W2570" s="116"/>
    </row>
    <row r="2571" spans="1:23" ht="18.75">
      <c r="A2571" s="52"/>
      <c r="B2571" s="52"/>
      <c r="C2571" s="52"/>
      <c r="D2571" s="52"/>
      <c r="E2571" s="52"/>
      <c r="F2571" s="52"/>
      <c r="G2571" s="52"/>
      <c r="H2571" s="52"/>
      <c r="I2571" s="52"/>
      <c r="J2571" s="52"/>
      <c r="K2571" s="52"/>
      <c r="L2571" s="52"/>
      <c r="M2571" s="52"/>
      <c r="N2571" s="52"/>
      <c r="O2571" s="52"/>
      <c r="P2571" s="52"/>
      <c r="Q2571" s="52"/>
      <c r="R2571" s="52"/>
      <c r="S2571" s="52"/>
      <c r="T2571" s="52"/>
      <c r="U2571" s="52"/>
      <c r="V2571" s="52"/>
    </row>
    <row r="2572" spans="1:23">
      <c r="A2572" s="10"/>
      <c r="B2572" s="10"/>
      <c r="C2572" s="10"/>
      <c r="D2572" s="10"/>
      <c r="E2572" s="10"/>
      <c r="F2572" s="10"/>
      <c r="G2572" s="10"/>
      <c r="H2572" s="10"/>
      <c r="I2572" s="10"/>
      <c r="J2572" s="10"/>
      <c r="K2572" s="10"/>
      <c r="L2572" s="10"/>
      <c r="M2572" s="10"/>
      <c r="N2572" s="10"/>
      <c r="O2572" s="10"/>
      <c r="P2572" s="10"/>
      <c r="Q2572" s="10"/>
      <c r="R2572" s="10"/>
      <c r="S2572" s="10"/>
      <c r="T2572" s="10"/>
    </row>
    <row r="2573" spans="1:23" ht="18.75">
      <c r="A2573" s="117" t="s">
        <v>1000</v>
      </c>
      <c r="B2573" s="117"/>
      <c r="C2573" s="49"/>
      <c r="D2573" s="49"/>
      <c r="E2573" s="49"/>
      <c r="F2573" s="49"/>
      <c r="G2573" s="49"/>
      <c r="H2573" s="49"/>
      <c r="I2573" s="49"/>
      <c r="J2573" s="49"/>
      <c r="K2573" s="49"/>
      <c r="L2573" s="49"/>
      <c r="M2573" s="49"/>
      <c r="N2573" s="49"/>
      <c r="O2573" s="49"/>
      <c r="P2573" s="49"/>
      <c r="Q2573" s="49"/>
      <c r="R2573" s="49"/>
      <c r="S2573" s="49"/>
      <c r="T2573" s="49"/>
    </row>
    <row r="2574" spans="1:23" ht="18.75">
      <c r="A2574" s="117" t="s">
        <v>1001</v>
      </c>
      <c r="B2574" s="117"/>
      <c r="C2574" s="44"/>
      <c r="D2574" s="44"/>
      <c r="E2574" s="44"/>
      <c r="F2574" s="44"/>
      <c r="G2574" s="44"/>
      <c r="H2574" s="44"/>
      <c r="I2574" s="44"/>
      <c r="J2574" s="44"/>
      <c r="K2574" s="44"/>
      <c r="L2574" s="44"/>
      <c r="M2574" s="44"/>
      <c r="N2574" s="44"/>
      <c r="O2574" s="44"/>
      <c r="P2574" s="44"/>
      <c r="Q2574" s="44"/>
      <c r="R2574" s="44"/>
      <c r="S2574" s="44"/>
      <c r="T2574" s="44"/>
    </row>
    <row r="2575" spans="1:23" ht="18.75">
      <c r="A2575" s="117"/>
      <c r="B2575" s="117"/>
      <c r="D2575" s="49"/>
      <c r="E2575" s="49"/>
      <c r="F2575" s="49"/>
      <c r="G2575" s="49"/>
      <c r="H2575" s="49"/>
      <c r="I2575" s="49"/>
      <c r="J2575" s="49"/>
      <c r="K2575" s="49"/>
      <c r="L2575" s="49"/>
      <c r="M2575" s="49"/>
      <c r="N2575" s="49"/>
      <c r="O2575" s="49"/>
      <c r="P2575" s="49"/>
      <c r="Q2575" s="49"/>
      <c r="R2575" s="49"/>
      <c r="S2575" s="49"/>
      <c r="T2575" s="49"/>
    </row>
    <row r="2576" spans="1:23" ht="18.75">
      <c r="A2576" s="118" t="s">
        <v>248</v>
      </c>
      <c r="B2576" s="118"/>
      <c r="C2576" s="118"/>
      <c r="D2576" s="118"/>
      <c r="E2576" s="118"/>
      <c r="F2576" s="118"/>
      <c r="G2576" s="118"/>
      <c r="H2576" s="118"/>
      <c r="I2576" s="118"/>
      <c r="J2576" s="118"/>
      <c r="K2576" s="118"/>
      <c r="L2576" s="118"/>
      <c r="M2576" s="118"/>
      <c r="N2576" s="118"/>
      <c r="O2576" s="118"/>
      <c r="P2576" s="141" t="s">
        <v>352</v>
      </c>
      <c r="Q2576" s="141"/>
      <c r="R2576" s="141"/>
      <c r="S2576" s="141"/>
      <c r="T2576" s="141"/>
      <c r="U2576" s="141"/>
      <c r="V2576" s="141"/>
    </row>
    <row r="2577" spans="1:24">
      <c r="A2577" s="29"/>
      <c r="B2577" s="29"/>
      <c r="C2577" s="29"/>
      <c r="D2577" s="29"/>
      <c r="E2577" s="29"/>
      <c r="F2577" s="29"/>
      <c r="G2577" s="29"/>
      <c r="H2577" s="29"/>
      <c r="I2577" s="29"/>
      <c r="J2577" s="29"/>
      <c r="K2577" s="29"/>
      <c r="L2577" s="29"/>
      <c r="M2577" s="29"/>
      <c r="N2577" s="29"/>
      <c r="O2577" s="29"/>
      <c r="P2577" s="29"/>
      <c r="Q2577" s="29"/>
      <c r="R2577" s="29"/>
      <c r="S2577" s="29"/>
      <c r="T2577" s="29"/>
    </row>
    <row r="2578" spans="1:24" ht="24.75" customHeight="1">
      <c r="A2578" s="130" t="s">
        <v>170</v>
      </c>
      <c r="B2578" s="130"/>
      <c r="C2578" s="130"/>
      <c r="D2578" s="130"/>
      <c r="E2578" s="130"/>
      <c r="F2578" s="130"/>
      <c r="G2578" s="130"/>
      <c r="H2578" s="130"/>
      <c r="I2578" s="130"/>
      <c r="J2578" s="130"/>
      <c r="K2578" s="130"/>
      <c r="L2578" s="130"/>
      <c r="M2578" s="130"/>
      <c r="N2578" s="130"/>
      <c r="O2578" s="130"/>
      <c r="P2578" s="130"/>
      <c r="Q2578" s="130"/>
      <c r="R2578" s="130"/>
      <c r="S2578" s="130"/>
      <c r="T2578" s="138" t="s">
        <v>178</v>
      </c>
      <c r="U2578" s="109" t="s">
        <v>291</v>
      </c>
      <c r="V2578" s="109" t="s">
        <v>295</v>
      </c>
      <c r="W2578" s="109" t="s">
        <v>1014</v>
      </c>
    </row>
    <row r="2579" spans="1:24" ht="66.75" customHeight="1">
      <c r="A2579" s="109" t="s">
        <v>171</v>
      </c>
      <c r="B2579" s="130" t="s">
        <v>172</v>
      </c>
      <c r="C2579" s="109" t="s">
        <v>173</v>
      </c>
      <c r="D2579" s="109" t="s">
        <v>174</v>
      </c>
      <c r="E2579" s="109"/>
      <c r="F2579" s="109" t="s">
        <v>175</v>
      </c>
      <c r="G2579" s="109"/>
      <c r="H2579" s="109" t="s">
        <v>176</v>
      </c>
      <c r="I2579" s="109"/>
      <c r="J2579" s="109" t="s">
        <v>1002</v>
      </c>
      <c r="K2579" s="109"/>
      <c r="L2579" s="109" t="s">
        <v>1003</v>
      </c>
      <c r="M2579" s="109"/>
      <c r="N2579" s="109" t="s">
        <v>1004</v>
      </c>
      <c r="O2579" s="109"/>
      <c r="P2579" s="109" t="s">
        <v>7</v>
      </c>
      <c r="Q2579" s="109"/>
      <c r="R2579" s="109" t="s">
        <v>177</v>
      </c>
      <c r="S2579" s="109"/>
      <c r="T2579" s="139"/>
      <c r="U2579" s="109"/>
      <c r="V2579" s="109"/>
      <c r="W2579" s="109"/>
    </row>
    <row r="2580" spans="1:24" ht="16.5">
      <c r="A2580" s="109"/>
      <c r="B2580" s="130"/>
      <c r="C2580" s="109"/>
      <c r="D2580" s="51" t="s">
        <v>179</v>
      </c>
      <c r="E2580" s="53" t="s">
        <v>3</v>
      </c>
      <c r="F2580" s="51" t="s">
        <v>179</v>
      </c>
      <c r="G2580" s="53" t="s">
        <v>3</v>
      </c>
      <c r="H2580" s="51" t="s">
        <v>179</v>
      </c>
      <c r="I2580" s="53" t="s">
        <v>3</v>
      </c>
      <c r="J2580" s="51" t="s">
        <v>179</v>
      </c>
      <c r="K2580" s="53" t="s">
        <v>3</v>
      </c>
      <c r="L2580" s="51" t="s">
        <v>179</v>
      </c>
      <c r="M2580" s="53" t="s">
        <v>3</v>
      </c>
      <c r="N2580" s="51" t="s">
        <v>179</v>
      </c>
      <c r="O2580" s="53" t="s">
        <v>3</v>
      </c>
      <c r="P2580" s="51" t="s">
        <v>179</v>
      </c>
      <c r="Q2580" s="53" t="s">
        <v>3</v>
      </c>
      <c r="R2580" s="51" t="s">
        <v>179</v>
      </c>
      <c r="S2580" s="53" t="s">
        <v>3</v>
      </c>
      <c r="T2580" s="140"/>
      <c r="U2580" s="109"/>
      <c r="V2580" s="109"/>
      <c r="W2580" s="109"/>
    </row>
    <row r="2581" spans="1:24" ht="18.75">
      <c r="A2581" s="28">
        <v>1</v>
      </c>
      <c r="B2581" s="79"/>
      <c r="C2581" s="28"/>
      <c r="D2581" s="28"/>
      <c r="E2581" s="17">
        <f>IF((C2581&lt;=7),VLOOKUP(D2581,'7 лет'!$A$5:$B$78,2),IF((C2581=8),VLOOKUP(D2581,'8 лет'!$A$5:$B$78,2),IF((C2581=9),VLOOKUP(D2581,'9 лет'!$A$5:$B$78,2),IF((C2581=10),VLOOKUP(D2581,'10 лет'!$A$5:$B$78,2),IF((C2581=11),VLOOKUP(D2581,'11 лет'!$A$5:$B$78,2),IF((C2581=12),VLOOKUP(D2581,'12 лет'!$A$5:$B$78,2),IF((C2581=13),VLOOKUP(D2581,'13 лет'!$A$5:$B$78,2),IF((C2581=14),VLOOKUP(D2581,'14 лет'!$A$5:$B$78,2),IF((C2581=15),VLOOKUP(D2581,'15 лет'!$A$5:$B$78,2),IF((C2581=16),VLOOKUP(D2581,'16 лет'!$A$5:$B$78,2),IF((C2581=17),VLOOKUP(D2581,'17 лет'!$A$5:$B$78,2))))))))))))</f>
        <v>0</v>
      </c>
      <c r="F2581" s="28"/>
      <c r="G2581" s="17">
        <f>IF((C2581&lt;=7),VLOOKUP(F2581,'7 лет'!$C$5:$D$79,2),IF((C2581=8),VLOOKUP(F2581,'8 лет'!$C$5:$D$79,2),IF((C2581=9),VLOOKUP(F2581,'9 лет'!$C$5:$D$79,2),IF((C2581=10),VLOOKUP(F2581,'10 лет'!$C$5:$D$79,2),IF((C2581=11),VLOOKUP(F2581,'11 лет'!$C$5:$D$79,2),IF((C2581=12),VLOOKUP(F2581,'12 лет'!$C$5:$D$79,2),IF((C2581=13),VLOOKUP(F2581,'13 лет'!$C$5:$D$79,2),IF((C2581=14),VLOOKUP(F2581,'14 лет'!$C$5:$D$79,2),IF((C2581=15),VLOOKUP(F2581,'15 лет'!$C$5:$D$79,2),IF((C2581=16),VLOOKUP(F2581,'16 лет'!$C$5:$D$79,2),IF((C2581=17),VLOOKUP(F2581,'17 лет'!$C$5:$D$79,2))))))))))))</f>
        <v>0</v>
      </c>
      <c r="H2581" s="28"/>
      <c r="I2581" s="17">
        <f>IF((C2581&lt;=7),VLOOKUP(H2581,'7 лет'!$E$5:$F$79,2),IF((C2581=8),VLOOKUP(H2581,'8 лет'!$E$5:$F$79,2),IF((C2581=9),VLOOKUP(H2581,'9 лет'!$E$5:$F$79,2),IF((C2581=10),VLOOKUP(H2581,'10 лет'!$E$5:$F$79,2),IF((C2581=11),VLOOKUP(H2581,'11 лет'!$E$5:$F$79,2),IF((C2581=12),VLOOKUP(H2581,'12 лет'!$E$5:$F$79,2),IF((C2581=13),VLOOKUP(H2581,'13 лет'!$E$5:$F$79,2),IF((C2581=14),VLOOKUP(H2581,'14 лет'!$E$5:$F$79,2),IF((C2581=15),VLOOKUP(H2581,'15 лет'!$E$5:$F$79,2),IF((C2581=16),VLOOKUP(H2581,'16 лет'!$E$5:$F$79,2),IF((C2581=17),VLOOKUP(H2581,'17 лет'!$E$5:$F$79,2))))))))))))</f>
        <v>0</v>
      </c>
      <c r="J2581" s="28"/>
      <c r="K2581" s="17">
        <f>IF((C2581&lt;=7),VLOOKUP(J2581,'7 лет'!$G$5:$H$79,2),IF((C2581=8),VLOOKUP(J2581,'8 лет'!$G$5:$H$79,2),IF((C2581=9),VLOOKUP(J2581,'9 лет'!$G$5:$H$79,2),IF((C2581=10),VLOOKUP(J2581,'10 лет'!$G$5:$H$79,2),IF((C2581=11),VLOOKUP(J2581,'11 лет'!$G$5:$H$79,2),IF((C2581=12),VLOOKUP(J2581,'12 лет'!$G$5:$H$79,2),IF((C2581=13),VLOOKUP(J2581,'13 лет'!$G$5:$H$79,2),IF((C2581=14),VLOOKUP(J2581,'14 лет'!$G$5:$H$79,2),IF(C2581&gt;=15,"0")))))))))</f>
        <v>0</v>
      </c>
      <c r="L2581" s="28"/>
      <c r="M2581" s="17" t="str">
        <f>IF((C2581=12),VLOOKUP(L2581,'12 лет'!$I$5:$J$81,2),IF((C2581=13),VLOOKUP(L2581,'13 лет'!$I$5:$J$81,2),IF((C2581=14),VLOOKUP(L2581,'14 лет'!$I$5:$J$80,2),IF((C2581=15),VLOOKUP(L2581,'15 лет'!$G$5:$H$82,2),IF((C2581=16),VLOOKUP(L2581,'16 лет'!$G$5:$H$81,2),IF((C2581=17),VLOOKUP(L2581,'17 лет'!$G$5:$H$81,2),IF(C2581&lt;12,"0")))))))</f>
        <v>0</v>
      </c>
      <c r="N2581" s="28"/>
      <c r="O2581" s="17" t="str">
        <f>IF((C2581=15),VLOOKUP(N2581,'15 лет'!$I$5:$J$100,2),IF((C2581=16),VLOOKUP(N2581,'16 лет'!$I$5:$J$94,2),IF((C2581=17),VLOOKUP(N2581,'17 лет'!$I$5:$J$97,2),IF(C2581&lt;15,"0"))))</f>
        <v>0</v>
      </c>
      <c r="P2581" s="11"/>
      <c r="Q2581" s="17">
        <f>IF((C2581&lt;=7),VLOOKUP(P2581,'7 лет'!$I$5:$J$79,2),IF((C2581=8),VLOOKUP(P2581,'8 лет'!$I$5:$J$79,2),IF((C2581=9),VLOOKUP(P2581,'9 лет'!$I$5:$J$79,2),IF((C2581=10),VLOOKUP(P2581,'10 лет'!$I$5:$J$79,2),IF((C2581=11),VLOOKUP(P2581,'11 лет'!$I$5:$J$79,2),IF((C2581=12),VLOOKUP(P2581,'12 лет'!$K$5:$L$79,2),IF((C2581=13),VLOOKUP(P2581,'13 лет'!$K$5:$L$79,2),IF((C2581=14),VLOOKUP(P2581,'14 лет'!$K$5:$L$79,2),IF((C2581=15),VLOOKUP(P2581,'15 лет'!$K$5:$L$79,2),IF((C2581=16),VLOOKUP(P2581,'16 лет'!$K$5:$L$79,2),IF((C2581=17),VLOOKUP(P2581,'17 лет'!$K$5:$L$79,2),)))))))))))</f>
        <v>50</v>
      </c>
      <c r="R2581" s="28"/>
      <c r="S2581" s="17">
        <f>IF((C2581&lt;=7),VLOOKUP(R2581,'7 лет'!$K$5:$L$79,2),IF((C2581=8),VLOOKUP(R2581,'8 лет'!$K$5:$L$79,2),IF((C2581=9),VLOOKUP(R2581,'9 лет'!$K$5:$L$79,2),IF((C2581=10),VLOOKUP(R2581,'10 лет'!$K$5:$L$79,2),IF((C2581=11),VLOOKUP(R2581,'11 лет'!$K$5:$L$79,2),IF((C2581=12),VLOOKUP(R2581,'12 лет'!$M$5:$N$79,2),IF((C2581=13),VLOOKUP(R2581,'13 лет'!$M$5:$N$79,2),IF((C2581=14),VLOOKUP(R2581,'14 лет'!$M$5:$N$79,2),IF((C2581=15),VLOOKUP(R2581,'15 лет'!$M$5:$N$79,2),IF((C2581=16),VLOOKUP(R2581,'16 лет'!$M$5:$N$79,2),IF((C2581=17),VLOOKUP(R2581,'17 лет'!$M$5:$N$79,2))))))))))))</f>
        <v>0</v>
      </c>
      <c r="T2581" s="34">
        <f t="shared" ref="T2581:T2586" si="122">SUM(E2581+G2581+I2581+K2581+M2581+O2581+Q2581+S2581)</f>
        <v>50</v>
      </c>
      <c r="U2581" s="4">
        <f>'Личное первенство юноши'!U379</f>
        <v>7</v>
      </c>
      <c r="V2581" s="119">
        <f ca="1">'Командный зачет'!G71</f>
        <v>2</v>
      </c>
      <c r="W2581" s="110">
        <f ca="1">SUM(V2581*2)</f>
        <v>4</v>
      </c>
      <c r="X2581" t="str">
        <f>P2576</f>
        <v>Субъект РФ 62</v>
      </c>
    </row>
    <row r="2582" spans="1:24" ht="18.75">
      <c r="A2582" s="28">
        <v>2</v>
      </c>
      <c r="B2582" s="79"/>
      <c r="C2582" s="28"/>
      <c r="D2582" s="28"/>
      <c r="E2582" s="17">
        <f>IF((C2582&lt;=7),VLOOKUP(D2582,'7 лет'!$A$5:$B$78,2),IF((C2582=8),VLOOKUP(D2582,'8 лет'!$A$5:$B$78,2),IF((C2582=9),VLOOKUP(D2582,'9 лет'!$A$5:$B$78,2),IF((C2582=10),VLOOKUP(D2582,'10 лет'!$A$5:$B$78,2),IF((C2582=11),VLOOKUP(D2582,'11 лет'!$A$5:$B$78,2),IF((C2582=12),VLOOKUP(D2582,'12 лет'!$A$5:$B$78,2),IF((C2582=13),VLOOKUP(D2582,'13 лет'!$A$5:$B$78,2),IF((C2582=14),VLOOKUP(D2582,'14 лет'!$A$5:$B$78,2),IF((C2582=15),VLOOKUP(D2582,'15 лет'!$A$5:$B$78,2),IF((C2582=16),VLOOKUP(D2582,'16 лет'!$A$5:$B$78,2),IF((C2582=17),VLOOKUP(D2582,'17 лет'!$A$5:$B$78,2))))))))))))</f>
        <v>0</v>
      </c>
      <c r="F2582" s="28"/>
      <c r="G2582" s="17">
        <f>IF((C2582&lt;=7),VLOOKUP(F2582,'7 лет'!$C$5:$D$79,2),IF((C2582=8),VLOOKUP(F2582,'8 лет'!$C$5:$D$79,2),IF((C2582=9),VLOOKUP(F2582,'9 лет'!$C$5:$D$79,2),IF((C2582=10),VLOOKUP(F2582,'10 лет'!$C$5:$D$79,2),IF((C2582=11),VLOOKUP(F2582,'11 лет'!$C$5:$D$79,2),IF((C2582=12),VLOOKUP(F2582,'12 лет'!$C$5:$D$79,2),IF((C2582=13),VLOOKUP(F2582,'13 лет'!$C$5:$D$79,2),IF((C2582=14),VLOOKUP(F2582,'14 лет'!$C$5:$D$79,2),IF((C2582=15),VLOOKUP(F2582,'15 лет'!$C$5:$D$79,2),IF((C2582=16),VLOOKUP(F2582,'16 лет'!$C$5:$D$79,2),IF((C2582=17),VLOOKUP(F2582,'17 лет'!$C$5:$D$79,2))))))))))))</f>
        <v>0</v>
      </c>
      <c r="H2582" s="28"/>
      <c r="I2582" s="17">
        <f>IF((C2582&lt;=7),VLOOKUP(H2582,'7 лет'!$E$5:$F$79,2),IF((C2582=8),VLOOKUP(H2582,'8 лет'!$E$5:$F$79,2),IF((C2582=9),VLOOKUP(H2582,'9 лет'!$E$5:$F$79,2),IF((C2582=10),VLOOKUP(H2582,'10 лет'!$E$5:$F$79,2),IF((C2582=11),VLOOKUP(H2582,'11 лет'!$E$5:$F$79,2),IF((C2582=12),VLOOKUP(H2582,'12 лет'!$E$5:$F$79,2),IF((C2582=13),VLOOKUP(H2582,'13 лет'!$E$5:$F$79,2),IF((C2582=14),VLOOKUP(H2582,'14 лет'!$E$5:$F$79,2),IF((C2582=15),VLOOKUP(H2582,'15 лет'!$E$5:$F$79,2),IF((C2582=16),VLOOKUP(H2582,'16 лет'!$E$5:$F$79,2),IF((C2582=17),VLOOKUP(H2582,'17 лет'!$E$5:$F$79,2))))))))))))</f>
        <v>0</v>
      </c>
      <c r="J2582" s="28"/>
      <c r="K2582" s="17">
        <f>IF((C2582&lt;=7),VLOOKUP(J2582,'7 лет'!$G$5:$H$79,2),IF((C2582=8),VLOOKUP(J2582,'8 лет'!$G$5:$H$79,2),IF((C2582=9),VLOOKUP(J2582,'9 лет'!$G$5:$H$79,2),IF((C2582=10),VLOOKUP(J2582,'10 лет'!$G$5:$H$79,2),IF((C2582=11),VLOOKUP(J2582,'11 лет'!$G$5:$H$79,2),IF((C2582=12),VLOOKUP(J2582,'12 лет'!$G$5:$H$79,2),IF((C2582=13),VLOOKUP(J2582,'13 лет'!$G$5:$H$79,2),IF((C2582=14),VLOOKUP(J2582,'14 лет'!$G$5:$H$79,2),IF(C2582&gt;=15,"0")))))))))</f>
        <v>0</v>
      </c>
      <c r="L2582" s="28"/>
      <c r="M2582" s="17" t="str">
        <f>IF((C2582=12),VLOOKUP(L2582,'12 лет'!$I$5:$J$81,2),IF((C2582=13),VLOOKUP(L2582,'13 лет'!$I$5:$J$81,2),IF((C2582=14),VLOOKUP(L2582,'14 лет'!$I$5:$J$80,2),IF((C2582=15),VLOOKUP(L2582,'15 лет'!$G$5:$H$82,2),IF((C2582=16),VLOOKUP(L2582,'16 лет'!$G$5:$H$81,2),IF((C2582=17),VLOOKUP(L2582,'17 лет'!$G$5:$H$81,2),IF(C2582&lt;12,"0")))))))</f>
        <v>0</v>
      </c>
      <c r="N2582" s="28"/>
      <c r="O2582" s="17" t="str">
        <f>IF((C2582=15),VLOOKUP(N2582,'15 лет'!$I$5:$J$100,2),IF((C2582=16),VLOOKUP(N2582,'16 лет'!$I$5:$J$94,2),IF((C2582=17),VLOOKUP(N2582,'17 лет'!$I$5:$J$97,2),IF(C2582&lt;15,"0"))))</f>
        <v>0</v>
      </c>
      <c r="P2582" s="11"/>
      <c r="Q2582" s="17">
        <f>IF((C2582&lt;=7),VLOOKUP(P2582,'7 лет'!$I$5:$J$79,2),IF((C2582=8),VLOOKUP(P2582,'8 лет'!$I$5:$J$79,2),IF((C2582=9),VLOOKUP(P2582,'9 лет'!$I$5:$J$79,2),IF((C2582=10),VLOOKUP(P2582,'10 лет'!$I$5:$J$79,2),IF((C2582=11),VLOOKUP(P2582,'11 лет'!$I$5:$J$79,2),IF((C2582=12),VLOOKUP(P2582,'12 лет'!$K$5:$L$79,2),IF((C2582=13),VLOOKUP(P2582,'13 лет'!$K$5:$L$79,2),IF((C2582=14),VLOOKUP(P2582,'14 лет'!$K$5:$L$79,2),IF((C2582=15),VLOOKUP(P2582,'15 лет'!$K$5:$L$79,2),IF((C2582=16),VLOOKUP(P2582,'16 лет'!$K$5:$L$79,2),IF((C2582=17),VLOOKUP(P2582,'17 лет'!$K$5:$L$79,2),)))))))))))</f>
        <v>50</v>
      </c>
      <c r="R2582" s="28"/>
      <c r="S2582" s="17">
        <f>IF((C2582&lt;=7),VLOOKUP(R2582,'7 лет'!$K$5:$L$79,2),IF((C2582=8),VLOOKUP(R2582,'8 лет'!$K$5:$L$79,2),IF((C2582=9),VLOOKUP(R2582,'9 лет'!$K$5:$L$79,2),IF((C2582=10),VLOOKUP(R2582,'10 лет'!$K$5:$L$79,2),IF((C2582=11),VLOOKUP(R2582,'11 лет'!$K$5:$L$79,2),IF((C2582=12),VLOOKUP(R2582,'12 лет'!$M$5:$N$79,2),IF((C2582=13),VLOOKUP(R2582,'13 лет'!$M$5:$N$79,2),IF((C2582=14),VLOOKUP(R2582,'14 лет'!$M$5:$N$79,2),IF((C2582=15),VLOOKUP(R2582,'15 лет'!$M$5:$N$79,2),IF((C2582=16),VLOOKUP(R2582,'16 лет'!$M$5:$N$79,2),IF((C2582=17),VLOOKUP(R2582,'17 лет'!$M$5:$N$79,2))))))))))))</f>
        <v>0</v>
      </c>
      <c r="T2582" s="34">
        <f t="shared" si="122"/>
        <v>50</v>
      </c>
      <c r="U2582" s="4">
        <f>'Личное первенство юноши'!U380</f>
        <v>7</v>
      </c>
      <c r="V2582" s="120"/>
      <c r="W2582" s="111"/>
      <c r="X2582" t="str">
        <f>P2576</f>
        <v>Субъект РФ 62</v>
      </c>
    </row>
    <row r="2583" spans="1:24" ht="18.75">
      <c r="A2583" s="28">
        <v>3</v>
      </c>
      <c r="B2583" s="79"/>
      <c r="C2583" s="28"/>
      <c r="D2583" s="28"/>
      <c r="E2583" s="17">
        <f>IF((C2583&lt;=7),VLOOKUP(D2583,'7 лет'!$A$5:$B$78,2),IF((C2583=8),VLOOKUP(D2583,'8 лет'!$A$5:$B$78,2),IF((C2583=9),VLOOKUP(D2583,'9 лет'!$A$5:$B$78,2),IF((C2583=10),VLOOKUP(D2583,'10 лет'!$A$5:$B$78,2),IF((C2583=11),VLOOKUP(D2583,'11 лет'!$A$5:$B$78,2),IF((C2583=12),VLOOKUP(D2583,'12 лет'!$A$5:$B$78,2),IF((C2583=13),VLOOKUP(D2583,'13 лет'!$A$5:$B$78,2),IF((C2583=14),VLOOKUP(D2583,'14 лет'!$A$5:$B$78,2),IF((C2583=15),VLOOKUP(D2583,'15 лет'!$A$5:$B$78,2),IF((C2583=16),VLOOKUP(D2583,'16 лет'!$A$5:$B$78,2),IF((C2583=17),VLOOKUP(D2583,'17 лет'!$A$5:$B$78,2))))))))))))</f>
        <v>0</v>
      </c>
      <c r="F2583" s="28"/>
      <c r="G2583" s="17">
        <f>IF((C2583&lt;=7),VLOOKUP(F2583,'7 лет'!$C$5:$D$79,2),IF((C2583=8),VLOOKUP(F2583,'8 лет'!$C$5:$D$79,2),IF((C2583=9),VLOOKUP(F2583,'9 лет'!$C$5:$D$79,2),IF((C2583=10),VLOOKUP(F2583,'10 лет'!$C$5:$D$79,2),IF((C2583=11),VLOOKUP(F2583,'11 лет'!$C$5:$D$79,2),IF((C2583=12),VLOOKUP(F2583,'12 лет'!$C$5:$D$79,2),IF((C2583=13),VLOOKUP(F2583,'13 лет'!$C$5:$D$79,2),IF((C2583=14),VLOOKUP(F2583,'14 лет'!$C$5:$D$79,2),IF((C2583=15),VLOOKUP(F2583,'15 лет'!$C$5:$D$79,2),IF((C2583=16),VLOOKUP(F2583,'16 лет'!$C$5:$D$79,2),IF((C2583=17),VLOOKUP(F2583,'17 лет'!$C$5:$D$79,2))))))))))))</f>
        <v>0</v>
      </c>
      <c r="H2583" s="28"/>
      <c r="I2583" s="17">
        <f>IF((C2583&lt;=7),VLOOKUP(H2583,'7 лет'!$E$5:$F$79,2),IF((C2583=8),VLOOKUP(H2583,'8 лет'!$E$5:$F$79,2),IF((C2583=9),VLOOKUP(H2583,'9 лет'!$E$5:$F$79,2),IF((C2583=10),VLOOKUP(H2583,'10 лет'!$E$5:$F$79,2),IF((C2583=11),VLOOKUP(H2583,'11 лет'!$E$5:$F$79,2),IF((C2583=12),VLOOKUP(H2583,'12 лет'!$E$5:$F$79,2),IF((C2583=13),VLOOKUP(H2583,'13 лет'!$E$5:$F$79,2),IF((C2583=14),VLOOKUP(H2583,'14 лет'!$E$5:$F$79,2),IF((C2583=15),VLOOKUP(H2583,'15 лет'!$E$5:$F$79,2),IF((C2583=16),VLOOKUP(H2583,'16 лет'!$E$5:$F$79,2),IF((C2583=17),VLOOKUP(H2583,'17 лет'!$E$5:$F$79,2))))))))))))</f>
        <v>0</v>
      </c>
      <c r="J2583" s="28"/>
      <c r="K2583" s="17">
        <f>IF((C2583&lt;=7),VLOOKUP(J2583,'7 лет'!$G$5:$H$79,2),IF((C2583=8),VLOOKUP(J2583,'8 лет'!$G$5:$H$79,2),IF((C2583=9),VLOOKUP(J2583,'9 лет'!$G$5:$H$79,2),IF((C2583=10),VLOOKUP(J2583,'10 лет'!$G$5:$H$79,2),IF((C2583=11),VLOOKUP(J2583,'11 лет'!$G$5:$H$79,2),IF((C2583=12),VLOOKUP(J2583,'12 лет'!$G$5:$H$79,2),IF((C2583=13),VLOOKUP(J2583,'13 лет'!$G$5:$H$79,2),IF((C2583=14),VLOOKUP(J2583,'14 лет'!$G$5:$H$79,2),IF(C2583&gt;=15,"0")))))))))</f>
        <v>0</v>
      </c>
      <c r="L2583" s="28"/>
      <c r="M2583" s="17" t="str">
        <f>IF((C2583=12),VLOOKUP(L2583,'12 лет'!$I$5:$J$81,2),IF((C2583=13),VLOOKUP(L2583,'13 лет'!$I$5:$J$81,2),IF((C2583=14),VLOOKUP(L2583,'14 лет'!$I$5:$J$80,2),IF((C2583=15),VLOOKUP(L2583,'15 лет'!$G$5:$H$82,2),IF((C2583=16),VLOOKUP(L2583,'16 лет'!$G$5:$H$81,2),IF((C2583=17),VLOOKUP(L2583,'17 лет'!$G$5:$H$81,2),IF(C2583&lt;12,"0")))))))</f>
        <v>0</v>
      </c>
      <c r="N2583" s="28"/>
      <c r="O2583" s="17" t="str">
        <f>IF((C2583=15),VLOOKUP(N2583,'15 лет'!$I$5:$J$100,2),IF((C2583=16),VLOOKUP(N2583,'16 лет'!$I$5:$J$94,2),IF((C2583=17),VLOOKUP(N2583,'17 лет'!$I$5:$J$97,2),IF(C2583&lt;15,"0"))))</f>
        <v>0</v>
      </c>
      <c r="P2583" s="11"/>
      <c r="Q2583" s="17">
        <f>IF((C2583&lt;=7),VLOOKUP(P2583,'7 лет'!$I$5:$J$79,2),IF((C2583=8),VLOOKUP(P2583,'8 лет'!$I$5:$J$79,2),IF((C2583=9),VLOOKUP(P2583,'9 лет'!$I$5:$J$79,2),IF((C2583=10),VLOOKUP(P2583,'10 лет'!$I$5:$J$79,2),IF((C2583=11),VLOOKUP(P2583,'11 лет'!$I$5:$J$79,2),IF((C2583=12),VLOOKUP(P2583,'12 лет'!$K$5:$L$79,2),IF((C2583=13),VLOOKUP(P2583,'13 лет'!$K$5:$L$79,2),IF((C2583=14),VLOOKUP(P2583,'14 лет'!$K$5:$L$79,2),IF((C2583=15),VLOOKUP(P2583,'15 лет'!$K$5:$L$79,2),IF((C2583=16),VLOOKUP(P2583,'16 лет'!$K$5:$L$79,2),IF((C2583=17),VLOOKUP(P2583,'17 лет'!$K$5:$L$79,2),)))))))))))</f>
        <v>50</v>
      </c>
      <c r="R2583" s="28"/>
      <c r="S2583" s="17">
        <f>IF((C2583&lt;=7),VLOOKUP(R2583,'7 лет'!$K$5:$L$79,2),IF((C2583=8),VLOOKUP(R2583,'8 лет'!$K$5:$L$79,2),IF((C2583=9),VLOOKUP(R2583,'9 лет'!$K$5:$L$79,2),IF((C2583=10),VLOOKUP(R2583,'10 лет'!$K$5:$L$79,2),IF((C2583=11),VLOOKUP(R2583,'11 лет'!$K$5:$L$79,2),IF((C2583=12),VLOOKUP(R2583,'12 лет'!$M$5:$N$79,2),IF((C2583=13),VLOOKUP(R2583,'13 лет'!$M$5:$N$79,2),IF((C2583=14),VLOOKUP(R2583,'14 лет'!$M$5:$N$79,2),IF((C2583=15),VLOOKUP(R2583,'15 лет'!$M$5:$N$79,2),IF((C2583=16),VLOOKUP(R2583,'16 лет'!$M$5:$N$79,2),IF((C2583=17),VLOOKUP(R2583,'17 лет'!$M$5:$N$79,2))))))))))))</f>
        <v>0</v>
      </c>
      <c r="T2583" s="34">
        <f t="shared" si="122"/>
        <v>50</v>
      </c>
      <c r="U2583" s="4">
        <f>'Личное первенство юноши'!U381</f>
        <v>7</v>
      </c>
      <c r="V2583" s="120"/>
      <c r="W2583" s="111"/>
      <c r="X2583" t="str">
        <f>P2576</f>
        <v>Субъект РФ 62</v>
      </c>
    </row>
    <row r="2584" spans="1:24" ht="18.75">
      <c r="A2584" s="28">
        <v>4</v>
      </c>
      <c r="B2584" s="79"/>
      <c r="C2584" s="28"/>
      <c r="D2584" s="28"/>
      <c r="E2584" s="17">
        <f>IF((C2584&lt;=7),VLOOKUP(D2584,'7 лет'!$A$5:$B$78,2),IF((C2584=8),VLOOKUP(D2584,'8 лет'!$A$5:$B$78,2),IF((C2584=9),VLOOKUP(D2584,'9 лет'!$A$5:$B$78,2),IF((C2584=10),VLOOKUP(D2584,'10 лет'!$A$5:$B$78,2),IF((C2584=11),VLOOKUP(D2584,'11 лет'!$A$5:$B$78,2),IF((C2584=12),VLOOKUP(D2584,'12 лет'!$A$5:$B$78,2),IF((C2584=13),VLOOKUP(D2584,'13 лет'!$A$5:$B$78,2),IF((C2584=14),VLOOKUP(D2584,'14 лет'!$A$5:$B$78,2),IF((C2584=15),VLOOKUP(D2584,'15 лет'!$A$5:$B$78,2),IF((C2584=16),VLOOKUP(D2584,'16 лет'!$A$5:$B$78,2),IF((C2584=17),VLOOKUP(D2584,'17 лет'!$A$5:$B$78,2))))))))))))</f>
        <v>0</v>
      </c>
      <c r="F2584" s="28"/>
      <c r="G2584" s="17">
        <f>IF((C2584&lt;=7),VLOOKUP(F2584,'7 лет'!$C$5:$D$79,2),IF((C2584=8),VLOOKUP(F2584,'8 лет'!$C$5:$D$79,2),IF((C2584=9),VLOOKUP(F2584,'9 лет'!$C$5:$D$79,2),IF((C2584=10),VLOOKUP(F2584,'10 лет'!$C$5:$D$79,2),IF((C2584=11),VLOOKUP(F2584,'11 лет'!$C$5:$D$79,2),IF((C2584=12),VLOOKUP(F2584,'12 лет'!$C$5:$D$79,2),IF((C2584=13),VLOOKUP(F2584,'13 лет'!$C$5:$D$79,2),IF((C2584=14),VLOOKUP(F2584,'14 лет'!$C$5:$D$79,2),IF((C2584=15),VLOOKUP(F2584,'15 лет'!$C$5:$D$79,2),IF((C2584=16),VLOOKUP(F2584,'16 лет'!$C$5:$D$79,2),IF((C2584=17),VLOOKUP(F2584,'17 лет'!$C$5:$D$79,2))))))))))))</f>
        <v>0</v>
      </c>
      <c r="H2584" s="28"/>
      <c r="I2584" s="17">
        <f>IF((C2584&lt;=7),VLOOKUP(H2584,'7 лет'!$E$5:$F$79,2),IF((C2584=8),VLOOKUP(H2584,'8 лет'!$E$5:$F$79,2),IF((C2584=9),VLOOKUP(H2584,'9 лет'!$E$5:$F$79,2),IF((C2584=10),VLOOKUP(H2584,'10 лет'!$E$5:$F$79,2),IF((C2584=11),VLOOKUP(H2584,'11 лет'!$E$5:$F$79,2),IF((C2584=12),VLOOKUP(H2584,'12 лет'!$E$5:$F$79,2),IF((C2584=13),VLOOKUP(H2584,'13 лет'!$E$5:$F$79,2),IF((C2584=14),VLOOKUP(H2584,'14 лет'!$E$5:$F$79,2),IF((C2584=15),VLOOKUP(H2584,'15 лет'!$E$5:$F$79,2),IF((C2584=16),VLOOKUP(H2584,'16 лет'!$E$5:$F$79,2),IF((C2584=17),VLOOKUP(H2584,'17 лет'!$E$5:$F$79,2))))))))))))</f>
        <v>0</v>
      </c>
      <c r="J2584" s="28"/>
      <c r="K2584" s="17">
        <f>IF((C2584&lt;=7),VLOOKUP(J2584,'7 лет'!$G$5:$H$79,2),IF((C2584=8),VLOOKUP(J2584,'8 лет'!$G$5:$H$79,2),IF((C2584=9),VLOOKUP(J2584,'9 лет'!$G$5:$H$79,2),IF((C2584=10),VLOOKUP(J2584,'10 лет'!$G$5:$H$79,2),IF((C2584=11),VLOOKUP(J2584,'11 лет'!$G$5:$H$79,2),IF((C2584=12),VLOOKUP(J2584,'12 лет'!$G$5:$H$79,2),IF((C2584=13),VLOOKUP(J2584,'13 лет'!$G$5:$H$79,2),IF((C2584=14),VLOOKUP(J2584,'14 лет'!$G$5:$H$79,2),IF(C2584&gt;=15,"0")))))))))</f>
        <v>0</v>
      </c>
      <c r="L2584" s="28"/>
      <c r="M2584" s="17" t="str">
        <f>IF((C2584=12),VLOOKUP(L2584,'12 лет'!$I$5:$J$81,2),IF((C2584=13),VLOOKUP(L2584,'13 лет'!$I$5:$J$81,2),IF((C2584=14),VLOOKUP(L2584,'14 лет'!$I$5:$J$80,2),IF((C2584=15),VLOOKUP(L2584,'15 лет'!$G$5:$H$82,2),IF((C2584=16),VLOOKUP(L2584,'16 лет'!$G$5:$H$81,2),IF((C2584=17),VLOOKUP(L2584,'17 лет'!$G$5:$H$81,2),IF(C2584&lt;12,"0")))))))</f>
        <v>0</v>
      </c>
      <c r="N2584" s="28"/>
      <c r="O2584" s="17" t="str">
        <f>IF((C2584=15),VLOOKUP(N2584,'15 лет'!$I$5:$J$100,2),IF((C2584=16),VLOOKUP(N2584,'16 лет'!$I$5:$J$94,2),IF((C2584=17),VLOOKUP(N2584,'17 лет'!$I$5:$J$97,2),IF(C2584&lt;15,"0"))))</f>
        <v>0</v>
      </c>
      <c r="P2584" s="11"/>
      <c r="Q2584" s="17">
        <f>IF((C2584&lt;=7),VLOOKUP(P2584,'7 лет'!$I$5:$J$79,2),IF((C2584=8),VLOOKUP(P2584,'8 лет'!$I$5:$J$79,2),IF((C2584=9),VLOOKUP(P2584,'9 лет'!$I$5:$J$79,2),IF((C2584=10),VLOOKUP(P2584,'10 лет'!$I$5:$J$79,2),IF((C2584=11),VLOOKUP(P2584,'11 лет'!$I$5:$J$79,2),IF((C2584=12),VLOOKUP(P2584,'12 лет'!$K$5:$L$79,2),IF((C2584=13),VLOOKUP(P2584,'13 лет'!$K$5:$L$79,2),IF((C2584=14),VLOOKUP(P2584,'14 лет'!$K$5:$L$79,2),IF((C2584=15),VLOOKUP(P2584,'15 лет'!$K$5:$L$79,2),IF((C2584=16),VLOOKUP(P2584,'16 лет'!$K$5:$L$79,2),IF((C2584=17),VLOOKUP(P2584,'17 лет'!$K$5:$L$79,2),)))))))))))</f>
        <v>50</v>
      </c>
      <c r="R2584" s="28"/>
      <c r="S2584" s="17">
        <f>IF((C2584&lt;=7),VLOOKUP(R2584,'7 лет'!$K$5:$L$79,2),IF((C2584=8),VLOOKUP(R2584,'8 лет'!$K$5:$L$79,2),IF((C2584=9),VLOOKUP(R2584,'9 лет'!$K$5:$L$79,2),IF((C2584=10),VLOOKUP(R2584,'10 лет'!$K$5:$L$79,2),IF((C2584=11),VLOOKUP(R2584,'11 лет'!$K$5:$L$79,2),IF((C2584=12),VLOOKUP(R2584,'12 лет'!$M$5:$N$79,2),IF((C2584=13),VLOOKUP(R2584,'13 лет'!$M$5:$N$79,2),IF((C2584=14),VLOOKUP(R2584,'14 лет'!$M$5:$N$79,2),IF((C2584=15),VLOOKUP(R2584,'15 лет'!$M$5:$N$79,2),IF((C2584=16),VLOOKUP(R2584,'16 лет'!$M$5:$N$79,2),IF((C2584=17),VLOOKUP(R2584,'17 лет'!$M$5:$N$79,2))))))))))))</f>
        <v>0</v>
      </c>
      <c r="T2584" s="34">
        <f t="shared" si="122"/>
        <v>50</v>
      </c>
      <c r="U2584" s="4">
        <f>'Личное первенство юноши'!U382</f>
        <v>7</v>
      </c>
      <c r="V2584" s="120"/>
      <c r="W2584" s="111"/>
      <c r="X2584" t="str">
        <f>P2576</f>
        <v>Субъект РФ 62</v>
      </c>
    </row>
    <row r="2585" spans="1:24" ht="18.75">
      <c r="A2585" s="28">
        <v>5</v>
      </c>
      <c r="B2585" s="79"/>
      <c r="C2585" s="30"/>
      <c r="D2585" s="28"/>
      <c r="E2585" s="17">
        <f>IF((C2585&lt;=7),VLOOKUP(D2585,'7 лет'!$A$5:$B$78,2),IF((C2585=8),VLOOKUP(D2585,'8 лет'!$A$5:$B$78,2),IF((C2585=9),VLOOKUP(D2585,'9 лет'!$A$5:$B$78,2),IF((C2585=10),VLOOKUP(D2585,'10 лет'!$A$5:$B$78,2),IF((C2585=11),VLOOKUP(D2585,'11 лет'!$A$5:$B$78,2),IF((C2585=12),VLOOKUP(D2585,'12 лет'!$A$5:$B$78,2),IF((C2585=13),VLOOKUP(D2585,'13 лет'!$A$5:$B$78,2),IF((C2585=14),VLOOKUP(D2585,'14 лет'!$A$5:$B$78,2),IF((C2585=15),VLOOKUP(D2585,'15 лет'!$A$5:$B$78,2),IF((C2585=16),VLOOKUP(D2585,'16 лет'!$A$5:$B$78,2),IF((C2585=17),VLOOKUP(D2585,'17 лет'!$A$5:$B$78,2))))))))))))</f>
        <v>0</v>
      </c>
      <c r="F2585" s="28"/>
      <c r="G2585" s="17">
        <f>IF((C2585&lt;=7),VLOOKUP(F2585,'7 лет'!$C$5:$D$79,2),IF((C2585=8),VLOOKUP(F2585,'8 лет'!$C$5:$D$79,2),IF((C2585=9),VLOOKUP(F2585,'9 лет'!$C$5:$D$79,2),IF((C2585=10),VLOOKUP(F2585,'10 лет'!$C$5:$D$79,2),IF((C2585=11),VLOOKUP(F2585,'11 лет'!$C$5:$D$79,2),IF((C2585=12),VLOOKUP(F2585,'12 лет'!$C$5:$D$79,2),IF((C2585=13),VLOOKUP(F2585,'13 лет'!$C$5:$D$79,2),IF((C2585=14),VLOOKUP(F2585,'14 лет'!$C$5:$D$79,2),IF((C2585=15),VLOOKUP(F2585,'15 лет'!$C$5:$D$79,2),IF((C2585=16),VLOOKUP(F2585,'16 лет'!$C$5:$D$79,2),IF((C2585=17),VLOOKUP(F2585,'17 лет'!$C$5:$D$79,2))))))))))))</f>
        <v>0</v>
      </c>
      <c r="H2585" s="28"/>
      <c r="I2585" s="17">
        <f>IF((C2585&lt;=7),VLOOKUP(H2585,'7 лет'!$E$5:$F$79,2),IF((C2585=8),VLOOKUP(H2585,'8 лет'!$E$5:$F$79,2),IF((C2585=9),VLOOKUP(H2585,'9 лет'!$E$5:$F$79,2),IF((C2585=10),VLOOKUP(H2585,'10 лет'!$E$5:$F$79,2),IF((C2585=11),VLOOKUP(H2585,'11 лет'!$E$5:$F$79,2),IF((C2585=12),VLOOKUP(H2585,'12 лет'!$E$5:$F$79,2),IF((C2585=13),VLOOKUP(H2585,'13 лет'!$E$5:$F$79,2),IF((C2585=14),VLOOKUP(H2585,'14 лет'!$E$5:$F$79,2),IF((C2585=15),VLOOKUP(H2585,'15 лет'!$E$5:$F$79,2),IF((C2585=16),VLOOKUP(H2585,'16 лет'!$E$5:$F$79,2),IF((C2585=17),VLOOKUP(H2585,'17 лет'!$E$5:$F$79,2))))))))))))</f>
        <v>0</v>
      </c>
      <c r="J2585" s="28"/>
      <c r="K2585" s="17">
        <f>IF((C2585&lt;=7),VLOOKUP(J2585,'7 лет'!$G$5:$H$79,2),IF((C2585=8),VLOOKUP(J2585,'8 лет'!$G$5:$H$79,2),IF((C2585=9),VLOOKUP(J2585,'9 лет'!$G$5:$H$79,2),IF((C2585=10),VLOOKUP(J2585,'10 лет'!$G$5:$H$79,2),IF((C2585=11),VLOOKUP(J2585,'11 лет'!$G$5:$H$79,2),IF((C2585=12),VLOOKUP(J2585,'12 лет'!$G$5:$H$79,2),IF((C2585=13),VLOOKUP(J2585,'13 лет'!$G$5:$H$79,2),IF((C2585=14),VLOOKUP(J2585,'14 лет'!$G$5:$H$79,2),IF(C2585&gt;=15,"0")))))))))</f>
        <v>0</v>
      </c>
      <c r="L2585" s="28"/>
      <c r="M2585" s="17" t="str">
        <f>IF((C2585=12),VLOOKUP(L2585,'12 лет'!$I$5:$J$81,2),IF((C2585=13),VLOOKUP(L2585,'13 лет'!$I$5:$J$81,2),IF((C2585=14),VLOOKUP(L2585,'14 лет'!$I$5:$J$80,2),IF((C2585=15),VLOOKUP(L2585,'15 лет'!$G$5:$H$82,2),IF((C2585=16),VLOOKUP(L2585,'16 лет'!$G$5:$H$81,2),IF((C2585=17),VLOOKUP(L2585,'17 лет'!$G$5:$H$81,2),IF(C2585&lt;12,"0")))))))</f>
        <v>0</v>
      </c>
      <c r="N2585" s="28"/>
      <c r="O2585" s="17" t="str">
        <f>IF((C2585=15),VLOOKUP(N2585,'15 лет'!$I$5:$J$100,2),IF((C2585=16),VLOOKUP(N2585,'16 лет'!$I$5:$J$94,2),IF((C2585=17),VLOOKUP(N2585,'17 лет'!$I$5:$J$97,2),IF(C2585&lt;15,"0"))))</f>
        <v>0</v>
      </c>
      <c r="P2585" s="11"/>
      <c r="Q2585" s="17">
        <f>IF((C2585&lt;=7),VLOOKUP(P2585,'7 лет'!$I$5:$J$79,2),IF((C2585=8),VLOOKUP(P2585,'8 лет'!$I$5:$J$79,2),IF((C2585=9),VLOOKUP(P2585,'9 лет'!$I$5:$J$79,2),IF((C2585=10),VLOOKUP(P2585,'10 лет'!$I$5:$J$79,2),IF((C2585=11),VLOOKUP(P2585,'11 лет'!$I$5:$J$79,2),IF((C2585=12),VLOOKUP(P2585,'12 лет'!$K$5:$L$79,2),IF((C2585=13),VLOOKUP(P2585,'13 лет'!$K$5:$L$79,2),IF((C2585=14),VLOOKUP(P2585,'14 лет'!$K$5:$L$79,2),IF((C2585=15),VLOOKUP(P2585,'15 лет'!$K$5:$L$79,2),IF((C2585=16),VLOOKUP(P2585,'16 лет'!$K$5:$L$79,2),IF((C2585=17),VLOOKUP(P2585,'17 лет'!$K$5:$L$79,2),)))))))))))</f>
        <v>50</v>
      </c>
      <c r="R2585" s="28"/>
      <c r="S2585" s="17">
        <f>IF((C2585&lt;=7),VLOOKUP(R2585,'7 лет'!$K$5:$L$79,2),IF((C2585=8),VLOOKUP(R2585,'8 лет'!$K$5:$L$79,2),IF((C2585=9),VLOOKUP(R2585,'9 лет'!$K$5:$L$79,2),IF((C2585=10),VLOOKUP(R2585,'10 лет'!$K$5:$L$79,2),IF((C2585=11),VLOOKUP(R2585,'11 лет'!$K$5:$L$79,2),IF((C2585=12),VLOOKUP(R2585,'12 лет'!$M$5:$N$79,2),IF((C2585=13),VLOOKUP(R2585,'13 лет'!$M$5:$N$79,2),IF((C2585=14),VLOOKUP(R2585,'14 лет'!$M$5:$N$79,2),IF((C2585=15),VLOOKUP(R2585,'15 лет'!$M$5:$N$79,2),IF((C2585=16),VLOOKUP(R2585,'16 лет'!$M$5:$N$79,2),IF((C2585=17),VLOOKUP(R2585,'17 лет'!$M$5:$N$79,2))))))))))))</f>
        <v>0</v>
      </c>
      <c r="T2585" s="34">
        <f t="shared" si="122"/>
        <v>50</v>
      </c>
      <c r="U2585" s="4">
        <f>'Личное первенство юноши'!U383</f>
        <v>7</v>
      </c>
      <c r="V2585" s="120"/>
      <c r="W2585" s="111"/>
      <c r="X2585" t="str">
        <f>P2576</f>
        <v>Субъект РФ 62</v>
      </c>
    </row>
    <row r="2586" spans="1:24" ht="18.75">
      <c r="A2586" s="28">
        <v>6</v>
      </c>
      <c r="B2586" s="79"/>
      <c r="C2586" s="30"/>
      <c r="D2586" s="28"/>
      <c r="E2586" s="17">
        <f>IF((C2586&lt;=7),VLOOKUP(D2586,'7 лет'!$A$5:$B$78,2),IF((C2586=8),VLOOKUP(D2586,'8 лет'!$A$5:$B$78,2),IF((C2586=9),VLOOKUP(D2586,'9 лет'!$A$5:$B$78,2),IF((C2586=10),VLOOKUP(D2586,'10 лет'!$A$5:$B$78,2),IF((C2586=11),VLOOKUP(D2586,'11 лет'!$A$5:$B$78,2),IF((C2586=12),VLOOKUP(D2586,'12 лет'!$A$5:$B$78,2),IF((C2586=13),VLOOKUP(D2586,'13 лет'!$A$5:$B$78,2),IF((C2586=14),VLOOKUP(D2586,'14 лет'!$A$5:$B$78,2),IF((C2586=15),VLOOKUP(D2586,'15 лет'!$A$5:$B$78,2),IF((C2586=16),VLOOKUP(D2586,'16 лет'!$A$5:$B$78,2),IF((C2586=17),VLOOKUP(D2586,'17 лет'!$A$5:$B$78,2))))))))))))</f>
        <v>0</v>
      </c>
      <c r="F2586" s="28"/>
      <c r="G2586" s="17">
        <f>IF((C2586&lt;=7),VLOOKUP(F2586,'7 лет'!$C$5:$D$79,2),IF((C2586=8),VLOOKUP(F2586,'8 лет'!$C$5:$D$79,2),IF((C2586=9),VLOOKUP(F2586,'9 лет'!$C$5:$D$79,2),IF((C2586=10),VLOOKUP(F2586,'10 лет'!$C$5:$D$79,2),IF((C2586=11),VLOOKUP(F2586,'11 лет'!$C$5:$D$79,2),IF((C2586=12),VLOOKUP(F2586,'12 лет'!$C$5:$D$79,2),IF((C2586=13),VLOOKUP(F2586,'13 лет'!$C$5:$D$79,2),IF((C2586=14),VLOOKUP(F2586,'14 лет'!$C$5:$D$79,2),IF((C2586=15),VLOOKUP(F2586,'15 лет'!$C$5:$D$79,2),IF((C2586=16),VLOOKUP(F2586,'16 лет'!$C$5:$D$79,2),IF((C2586=17),VLOOKUP(F2586,'17 лет'!$C$5:$D$79,2))))))))))))</f>
        <v>0</v>
      </c>
      <c r="H2586" s="28"/>
      <c r="I2586" s="17">
        <f>IF((C2586&lt;=7),VLOOKUP(H2586,'7 лет'!$E$5:$F$79,2),IF((C2586=8),VLOOKUP(H2586,'8 лет'!$E$5:$F$79,2),IF((C2586=9),VLOOKUP(H2586,'9 лет'!$E$5:$F$79,2),IF((C2586=10),VLOOKUP(H2586,'10 лет'!$E$5:$F$79,2),IF((C2586=11),VLOOKUP(H2586,'11 лет'!$E$5:$F$79,2),IF((C2586=12),VLOOKUP(H2586,'12 лет'!$E$5:$F$79,2),IF((C2586=13),VLOOKUP(H2586,'13 лет'!$E$5:$F$79,2),IF((C2586=14),VLOOKUP(H2586,'14 лет'!$E$5:$F$79,2),IF((C2586=15),VLOOKUP(H2586,'15 лет'!$E$5:$F$79,2),IF((C2586=16),VLOOKUP(H2586,'16 лет'!$E$5:$F$79,2),IF((C2586=17),VLOOKUP(H2586,'17 лет'!$E$5:$F$79,2))))))))))))</f>
        <v>0</v>
      </c>
      <c r="J2586" s="28"/>
      <c r="K2586" s="17">
        <f>IF((C2586&lt;=7),VLOOKUP(J2586,'7 лет'!$G$5:$H$79,2),IF((C2586=8),VLOOKUP(J2586,'8 лет'!$G$5:$H$79,2),IF((C2586=9),VLOOKUP(J2586,'9 лет'!$G$5:$H$79,2),IF((C2586=10),VLOOKUP(J2586,'10 лет'!$G$5:$H$79,2),IF((C2586=11),VLOOKUP(J2586,'11 лет'!$G$5:$H$79,2),IF((C2586=12),VLOOKUP(J2586,'12 лет'!$G$5:$H$79,2),IF((C2586=13),VLOOKUP(J2586,'13 лет'!$G$5:$H$79,2),IF((C2586=14),VLOOKUP(J2586,'14 лет'!$G$5:$H$79,2),IF(C2586&gt;=15,"0")))))))))</f>
        <v>0</v>
      </c>
      <c r="L2586" s="28"/>
      <c r="M2586" s="17" t="str">
        <f>IF((C2586=12),VLOOKUP(L2586,'12 лет'!$I$5:$J$81,2),IF((C2586=13),VLOOKUP(L2586,'13 лет'!$I$5:$J$81,2),IF((C2586=14),VLOOKUP(L2586,'14 лет'!$I$5:$J$80,2),IF((C2586=15),VLOOKUP(L2586,'15 лет'!$G$5:$H$82,2),IF((C2586=16),VLOOKUP(L2586,'16 лет'!$G$5:$H$81,2),IF((C2586=17),VLOOKUP(L2586,'17 лет'!$G$5:$H$81,2),IF(C2586&lt;12,"0")))))))</f>
        <v>0</v>
      </c>
      <c r="N2586" s="28"/>
      <c r="O2586" s="17" t="str">
        <f>IF((C2586=15),VLOOKUP(N2586,'15 лет'!$I$5:$J$100,2),IF((C2586=16),VLOOKUP(N2586,'16 лет'!$I$5:$J$94,2),IF((C2586=17),VLOOKUP(N2586,'17 лет'!$I$5:$J$97,2),IF(C2586&lt;15,"0"))))</f>
        <v>0</v>
      </c>
      <c r="P2586" s="11"/>
      <c r="Q2586" s="17">
        <f>IF((C2586&lt;=7),VLOOKUP(P2586,'7 лет'!$I$5:$J$79,2),IF((C2586=8),VLOOKUP(P2586,'8 лет'!$I$5:$J$79,2),IF((C2586=9),VLOOKUP(P2586,'9 лет'!$I$5:$J$79,2),IF((C2586=10),VLOOKUP(P2586,'10 лет'!$I$5:$J$79,2),IF((C2586=11),VLOOKUP(P2586,'11 лет'!$I$5:$J$79,2),IF((C2586=12),VLOOKUP(P2586,'12 лет'!$K$5:$L$79,2),IF((C2586=13),VLOOKUP(P2586,'13 лет'!$K$5:$L$79,2),IF((C2586=14),VLOOKUP(P2586,'14 лет'!$K$5:$L$79,2),IF((C2586=15),VLOOKUP(P2586,'15 лет'!$K$5:$L$79,2),IF((C2586=16),VLOOKUP(P2586,'16 лет'!$K$5:$L$79,2),IF((C2586=17),VLOOKUP(P2586,'17 лет'!$K$5:$L$79,2),)))))))))))</f>
        <v>50</v>
      </c>
      <c r="R2586" s="28"/>
      <c r="S2586" s="17">
        <f>IF((C2586&lt;=7),VLOOKUP(R2586,'7 лет'!$K$5:$L$79,2),IF((C2586=8),VLOOKUP(R2586,'8 лет'!$K$5:$L$79,2),IF((C2586=9),VLOOKUP(R2586,'9 лет'!$K$5:$L$79,2),IF((C2586=10),VLOOKUP(R2586,'10 лет'!$K$5:$L$79,2),IF((C2586=11),VLOOKUP(R2586,'11 лет'!$K$5:$L$79,2),IF((C2586=12),VLOOKUP(R2586,'12 лет'!$M$5:$N$79,2),IF((C2586=13),VLOOKUP(R2586,'13 лет'!$M$5:$N$79,2),IF((C2586=14),VLOOKUP(R2586,'14 лет'!$M$5:$N$79,2),IF((C2586=15),VLOOKUP(R2586,'15 лет'!$M$5:$N$79,2),IF((C2586=16),VLOOKUP(R2586,'16 лет'!$M$5:$N$79,2),IF((C2586=17),VLOOKUP(R2586,'17 лет'!$M$5:$N$79,2))))))))))))</f>
        <v>0</v>
      </c>
      <c r="T2586" s="34">
        <f t="shared" si="122"/>
        <v>50</v>
      </c>
      <c r="U2586" s="4">
        <f>'Личное первенство юноши'!U384</f>
        <v>7</v>
      </c>
      <c r="V2586" s="120"/>
      <c r="W2586" s="111"/>
      <c r="X2586" t="str">
        <f>P2576</f>
        <v>Субъект РФ 62</v>
      </c>
    </row>
    <row r="2587" spans="1:24" ht="18.75">
      <c r="A2587" s="122"/>
      <c r="B2587" s="123"/>
      <c r="C2587" s="123"/>
      <c r="D2587" s="123"/>
      <c r="E2587" s="123"/>
      <c r="F2587" s="123"/>
      <c r="G2587" s="123"/>
      <c r="H2587" s="123"/>
      <c r="I2587" s="123"/>
      <c r="J2587" s="123"/>
      <c r="K2587" s="123"/>
      <c r="L2587" s="123"/>
      <c r="M2587" s="123"/>
      <c r="N2587" s="123"/>
      <c r="O2587" s="123"/>
      <c r="P2587" s="128" t="s">
        <v>292</v>
      </c>
      <c r="Q2587" s="128"/>
      <c r="R2587" s="128"/>
      <c r="S2587" s="129"/>
      <c r="T2587" s="124">
        <f ca="1">SUMPRODUCT(LARGE($T$2581:$T$2586,ROW(INDIRECT("T1:T"&amp;Z17))))</f>
        <v>250</v>
      </c>
      <c r="U2587" s="125"/>
      <c r="V2587" s="120"/>
      <c r="W2587" s="111"/>
    </row>
    <row r="2588" spans="1:24" ht="24.75" customHeight="1">
      <c r="A2588" s="135" t="s">
        <v>180</v>
      </c>
      <c r="B2588" s="136"/>
      <c r="C2588" s="136"/>
      <c r="D2588" s="136"/>
      <c r="E2588" s="136"/>
      <c r="F2588" s="136"/>
      <c r="G2588" s="136"/>
      <c r="H2588" s="136"/>
      <c r="I2588" s="136"/>
      <c r="J2588" s="136"/>
      <c r="K2588" s="136"/>
      <c r="L2588" s="136"/>
      <c r="M2588" s="136"/>
      <c r="N2588" s="136"/>
      <c r="O2588" s="136"/>
      <c r="P2588" s="136"/>
      <c r="Q2588" s="136"/>
      <c r="R2588" s="136"/>
      <c r="S2588" s="136"/>
      <c r="T2588" s="136"/>
      <c r="U2588" s="137"/>
      <c r="V2588" s="120"/>
      <c r="W2588" s="111"/>
    </row>
    <row r="2589" spans="1:24" ht="18.75">
      <c r="A2589" s="28">
        <v>1</v>
      </c>
      <c r="B2589" s="80"/>
      <c r="C2589" s="28"/>
      <c r="D2589" s="28"/>
      <c r="E2589" s="17">
        <f>IF((C2589&lt;=7),VLOOKUP(D2589,'7 лет'!$M$5:$N$78,2),IF((C2589=8),VLOOKUP(D2589,'8 лет'!$M$5:$N$78,2),IF((C2589=9),VLOOKUP(D2589,'9 лет'!$M$5:$N$78,2),IF((C2589=10),VLOOKUP(D2589,'10 лет'!$M$5:$N$78,2),IF((C2589=11),VLOOKUP(D2589,'11 лет'!$M$5:$N$78,2),IF((C2589=12),VLOOKUP(D2589,'12 лет'!$O$5:$P$78,2),IF((C2589=13),VLOOKUP(D2589,'13 лет'!$O$5:$P$78,2),IF((C2589=14),VLOOKUP(D2589,'14 лет'!$O$5:$P$78,2),IF((C2589=15),VLOOKUP(D2589,'15 лет'!$O$5:$P$78,2),IF((C2589=16),VLOOKUP(D2589,'16 лет'!$O$5:$P$78,2),IF((C2589=17),VLOOKUP(D2589,'17 лет'!$O$5:$P$78,2))))))))))))</f>
        <v>0</v>
      </c>
      <c r="F2589" s="28"/>
      <c r="G2589" s="17">
        <f>IF((C2589&lt;=7),VLOOKUP(F2589,'7 лет'!$O$5:$P$79,2),IF((C2589=8),VLOOKUP(F2589,'8 лет'!$O$5:$P$79,2),IF((C2589=9),VLOOKUP(F2589,'9 лет'!$O$5:$P$79,2),IF((C2589=10),VLOOKUP(F2589,'10 лет'!$O$5:$P$79,2),IF((C2589=11),VLOOKUP(F2589,'11 лет'!$O$5:$P$79,2),IF((C2589=12),VLOOKUP(F2589,'12 лет'!$Q$5:$R$79,2),IF((C2589=13),VLOOKUP(F2589,'13 лет'!$Q$5:$R$79,2),IF((C2589=14),VLOOKUP(F2589,'14 лет'!$Q$5:$R$79,2),IF((C2589=15),VLOOKUP(F2589,'15 лет'!$Q$5:$R$79,2),IF((C2589=16),VLOOKUP(F2589,'16 лет'!$Q$5:$R$79,2),IF((C2589=17),VLOOKUP(F2589,'17 лет'!$Q$5:$R$79,2))))))))))))</f>
        <v>0</v>
      </c>
      <c r="H2589" s="28"/>
      <c r="I2589" s="17">
        <f>IF((C2589&lt;=7),VLOOKUP(H2589,'7 лет'!$Q$5:$R$79,2),IF((C2589=8),VLOOKUP(H2589,'8 лет'!$Q$5:$R$79,2),IF((C2589=9),VLOOKUP(H2589,'9 лет'!$Q$5:$R$79,2),IF((C2589=10),VLOOKUP(H2589,'10 лет'!$Q$5:$R$79,2),IF((C2589=11),VLOOKUP(H2589,'11 лет'!$Q$5:$R$79,2),IF((C2589=12),VLOOKUP(H2589,'12 лет'!$S$5:$T$79,2),IF((C2589=13),VLOOKUP(H2589,'13 лет'!$S$5:$T$79,2),IF((C2589=14),VLOOKUP(H2589,'14 лет'!$S$5:$T$79,2),IF((C2589=15),VLOOKUP(H2589,'15 лет'!$S$5:$T$79,2),IF((C2589=16),VLOOKUP(H2589,'16 лет'!$S$5:$T$79,2),IF((C2589=17),VLOOKUP(H2589,'17 лет'!$S$5:$T$79,2))))))))))))</f>
        <v>0</v>
      </c>
      <c r="J2589" s="28"/>
      <c r="K2589" s="17">
        <f>IF((C2589&lt;=7),VLOOKUP(J2589,'7 лет'!$S$5:$T$79,2),IF((C2589=8),VLOOKUP(J2589,'8 лет'!$S$5:$T$79,2),IF((C2589=9),VLOOKUP(J2589,'9 лет'!$S$5:$T$79,2),IF((C2589=10),VLOOKUP(J2589,'10 лет'!$S$5:$T$79,2),IF((C2589=11),VLOOKUP(J2589,'11 лет'!$S$5:$T$79,2),IF((C2589=12),VLOOKUP(J2589,'12 лет'!$U$5:$V$79,2),IF((C2589=13),VLOOKUP(J2589,'13 лет'!$U$5:$V$79,2),IF((C2589=14),VLOOKUP(J2589,'14 лет'!$U$5:$V$79,2),IF(C2589&gt;=15,"0")))))))))</f>
        <v>0</v>
      </c>
      <c r="L2589" s="28"/>
      <c r="M2589" s="17" t="str">
        <f>IF((C2589=12),VLOOKUP(L2589,'12 лет'!$W$5:$X$85,2),IF((C2589=13),VLOOKUP(L2589,'13 лет'!$W$5:$X$84,2),IF((C2589=14),VLOOKUP(L2589,'14 лет'!$W$5:$X$82,2),IF((C2589=15),VLOOKUP(L2589,'15 лет'!$U$5:$V$82,2),IF((C2589=16),VLOOKUP(L2589,'16 лет'!$U$5:$V$78,2),IF((C2589=17),VLOOKUP(L2589,'17 лет'!$U$5:$V$78,2),IF(C2589&lt;12,"0")))))))</f>
        <v>0</v>
      </c>
      <c r="N2589" s="28"/>
      <c r="O2589" s="17" t="str">
        <f>IF((C2589=15),VLOOKUP(N2589,'15 лет'!$W$5:$X$115,2),IF((C2589=16),VLOOKUP(N2589,'16 лет'!$W$5:$X$113,2),IF((C2589=17),VLOOKUP(N2589,'17 лет'!$W$5:$X$113,2),IF(C2589&lt;15,"0"))))</f>
        <v>0</v>
      </c>
      <c r="P2589" s="11"/>
      <c r="Q2589" s="17">
        <f>IF((C2589&lt;=7),VLOOKUP(P2589,'7 лет'!$U$5:$V$79,2),IF((C2589=8),VLOOKUP(P2589,'8 лет'!$U$5:$V$79,2),IF((C2589=9),VLOOKUP(P2589,'9 лет'!$U$5:$V$79,2),IF((C2589=10),VLOOKUP(P2589,'10 лет'!$U$5:$V$79,2),IF((C2589=11),VLOOKUP(P2589,'11 лет'!$U$5:$V$79,2),IF((C2589=12),VLOOKUP(P2589,'12 лет'!$Y$5:$Z$79,2),IF((C2589=13),VLOOKUP(P2589,'13 лет'!$Y$5:$Z$79,2),IF((C2589=14),VLOOKUP(P2589,'14 лет'!$Y$5:$Z$79,2),IF((C2589=15),VLOOKUP(P2589,'15 лет'!$Y$5:$Z$79,2),IF((C2589=16),VLOOKUP(P2589,'16 лет'!$Y$5:$Z$79,2),IF((C2589=17),VLOOKUP(P2589,'17 лет'!$Y$5:$Z$79,2))))))))))))</f>
        <v>35</v>
      </c>
      <c r="R2589" s="28"/>
      <c r="S2589" s="17">
        <f>IF((C2589&lt;=7),VLOOKUP(R2589,'7 лет'!$W$5:$X$79,2),IF((C2589=8),VLOOKUP(R2589,'8 лет'!$W$5:$X$79,2),IF((C2589=9),VLOOKUP(R2589,'9 лет'!$W$5:$X$79,2),IF((C2589=10),VLOOKUP(R2589,'10 лет'!$W$5:$X$79,2),IF((C2589=11),VLOOKUP(R2589,'11 лет'!$W$5:$X$79,2),IF((C2589=12),VLOOKUP(R2589,'12 лет'!$AA$5:$AB$79,2),IF((C2589=13),VLOOKUP(R2589,'13 лет'!$AA$5:$AB$79,2),IF((C2589=14),VLOOKUP(R2589,'14 лет'!$AA$5:$AB$79,2),IF((C2589=15),VLOOKUP(R2589,'15 лет'!$AA$5:$AB$79,2),IF((C2589=16),VLOOKUP(R2589,'16 лет'!$AA$5:$AB$79,2),IF((C2589=17),VLOOKUP(R2589,'17 лет'!$AA$5:$AB$79,2))))))))))))</f>
        <v>0</v>
      </c>
      <c r="T2589" s="35">
        <f t="shared" ref="T2589:T2594" si="123">SUM(E2589+G2589+I2589+K2589+M2589+O2589+Q2589+S2589)</f>
        <v>35</v>
      </c>
      <c r="U2589" s="4">
        <f>'Личное первенство девушки'!U379</f>
        <v>7</v>
      </c>
      <c r="V2589" s="120"/>
      <c r="W2589" s="111"/>
      <c r="X2589" t="str">
        <f>P2576</f>
        <v>Субъект РФ 62</v>
      </c>
    </row>
    <row r="2590" spans="1:24" ht="18.75">
      <c r="A2590" s="28">
        <v>2</v>
      </c>
      <c r="B2590" s="80"/>
      <c r="C2590" s="28"/>
      <c r="D2590" s="28"/>
      <c r="E2590" s="17">
        <f>IF((C2590&lt;=7),VLOOKUP(D2590,'7 лет'!$M$5:$N$78,2),IF((C2590=8),VLOOKUP(D2590,'8 лет'!$M$5:$N$78,2),IF((C2590=9),VLOOKUP(D2590,'9 лет'!$M$5:$N$78,2),IF((C2590=10),VLOOKUP(D2590,'10 лет'!$M$5:$N$78,2),IF((C2590=11),VLOOKUP(D2590,'11 лет'!$M$5:$N$78,2),IF((C2590=12),VLOOKUP(D2590,'12 лет'!$O$5:$P$78,2),IF((C2590=13),VLOOKUP(D2590,'13 лет'!$O$5:$P$78,2),IF((C2590=14),VLOOKUP(D2590,'14 лет'!$O$5:$P$78,2),IF((C2590=15),VLOOKUP(D2590,'15 лет'!$O$5:$P$78,2),IF((C2590=16),VLOOKUP(D2590,'16 лет'!$O$5:$P$78,2),IF((C2590=17),VLOOKUP(D2590,'17 лет'!$O$5:$P$78,2))))))))))))</f>
        <v>0</v>
      </c>
      <c r="F2590" s="28"/>
      <c r="G2590" s="17">
        <f>IF((C2590&lt;=7),VLOOKUP(F2590,'7 лет'!$O$5:$P$79,2),IF((C2590=8),VLOOKUP(F2590,'8 лет'!$O$5:$P$79,2),IF((C2590=9),VLOOKUP(F2590,'9 лет'!$O$5:$P$79,2),IF((C2590=10),VLOOKUP(F2590,'10 лет'!$O$5:$P$79,2),IF((C2590=11),VLOOKUP(F2590,'11 лет'!$O$5:$P$79,2),IF((C2590=12),VLOOKUP(F2590,'12 лет'!$Q$5:$R$79,2),IF((C2590=13),VLOOKUP(F2590,'13 лет'!$Q$5:$R$79,2),IF((C2590=14),VLOOKUP(F2590,'14 лет'!$Q$5:$R$79,2),IF((C2590=15),VLOOKUP(F2590,'15 лет'!$Q$5:$R$79,2),IF((C2590=16),VLOOKUP(F2590,'16 лет'!$Q$5:$R$79,2),IF((C2590=17),VLOOKUP(F2590,'17 лет'!$Q$5:$R$79,2))))))))))))</f>
        <v>0</v>
      </c>
      <c r="H2590" s="28"/>
      <c r="I2590" s="17">
        <f>IF((C2590&lt;=7),VLOOKUP(H2590,'7 лет'!$Q$5:$R$79,2),IF((C2590=8),VLOOKUP(H2590,'8 лет'!$Q$5:$R$79,2),IF((C2590=9),VLOOKUP(H2590,'9 лет'!$Q$5:$R$79,2),IF((C2590=10),VLOOKUP(H2590,'10 лет'!$Q$5:$R$79,2),IF((C2590=11),VLOOKUP(H2590,'11 лет'!$Q$5:$R$79,2),IF((C2590=12),VLOOKUP(H2590,'12 лет'!$S$5:$T$79,2),IF((C2590=13),VLOOKUP(H2590,'13 лет'!$S$5:$T$79,2),IF((C2590=14),VLOOKUP(H2590,'14 лет'!$S$5:$T$79,2),IF((C2590=15),VLOOKUP(H2590,'15 лет'!$S$5:$T$79,2),IF((C2590=16),VLOOKUP(H2590,'16 лет'!$S$5:$T$79,2),IF((C2590=17),VLOOKUP(H2590,'17 лет'!$S$5:$T$79,2))))))))))))</f>
        <v>0</v>
      </c>
      <c r="J2590" s="28"/>
      <c r="K2590" s="17">
        <f>IF((C2590&lt;=7),VLOOKUP(J2590,'7 лет'!$S$5:$T$79,2),IF((C2590=8),VLOOKUP(J2590,'8 лет'!$S$5:$T$79,2),IF((C2590=9),VLOOKUP(J2590,'9 лет'!$S$5:$T$79,2),IF((C2590=10),VLOOKUP(J2590,'10 лет'!$S$5:$T$79,2),IF((C2590=11),VLOOKUP(J2590,'11 лет'!$S$5:$T$79,2),IF((C2590=12),VLOOKUP(J2590,'12 лет'!$U$5:$V$79,2),IF((C2590=13),VLOOKUP(J2590,'13 лет'!$U$5:$V$79,2),IF((C2590=14),VLOOKUP(J2590,'14 лет'!$U$5:$V$79,2),IF(C2590&gt;=15,"0")))))))))</f>
        <v>0</v>
      </c>
      <c r="L2590" s="28"/>
      <c r="M2590" s="17" t="str">
        <f>IF((C2590=12),VLOOKUP(L2590,'12 лет'!$W$5:$X$85,2),IF((C2590=13),VLOOKUP(L2590,'13 лет'!$W$5:$X$84,2),IF((C2590=14),VLOOKUP(L2590,'14 лет'!$W$5:$X$82,2),IF((C2590=15),VLOOKUP(L2590,'15 лет'!$U$5:$V$82,2),IF((C2590=16),VLOOKUP(L2590,'16 лет'!$U$5:$V$78,2),IF((C2590=17),VLOOKUP(L2590,'17 лет'!$U$5:$V$78,2),IF(C2590&lt;12,"0")))))))</f>
        <v>0</v>
      </c>
      <c r="N2590" s="28"/>
      <c r="O2590" s="17" t="str">
        <f>IF((C2590=15),VLOOKUP(N2590,'15 лет'!$W$5:$X$115,2),IF((C2590=16),VLOOKUP(N2590,'16 лет'!$W$5:$X$113,2),IF((C2590=17),VLOOKUP(N2590,'17 лет'!$W$5:$X$113,2),IF(C2590&lt;15,"0"))))</f>
        <v>0</v>
      </c>
      <c r="P2590" s="11"/>
      <c r="Q2590" s="17">
        <f>IF((C2590&lt;=7),VLOOKUP(P2590,'7 лет'!$U$5:$V$79,2),IF((C2590=8),VLOOKUP(P2590,'8 лет'!$U$5:$V$79,2),IF((C2590=9),VLOOKUP(P2590,'9 лет'!$U$5:$V$79,2),IF((C2590=10),VLOOKUP(P2590,'10 лет'!$U$5:$V$79,2),IF((C2590=11),VLOOKUP(P2590,'11 лет'!$U$5:$V$79,2),IF((C2590=12),VLOOKUP(P2590,'12 лет'!$Y$5:$Z$79,2),IF((C2590=13),VLOOKUP(P2590,'13 лет'!$Y$5:$Z$79,2),IF((C2590=14),VLOOKUP(P2590,'14 лет'!$Y$5:$Z$79,2),IF((C2590=15),VLOOKUP(P2590,'15 лет'!$Y$5:$Z$79,2),IF((C2590=16),VLOOKUP(P2590,'16 лет'!$Y$5:$Z$79,2),IF((C2590=17),VLOOKUP(P2590,'17 лет'!$Y$5:$Z$79,2))))))))))))</f>
        <v>35</v>
      </c>
      <c r="R2590" s="28"/>
      <c r="S2590" s="17">
        <f>IF((C2590&lt;=7),VLOOKUP(R2590,'7 лет'!$W$5:$X$79,2),IF((C2590=8),VLOOKUP(R2590,'8 лет'!$W$5:$X$79,2),IF((C2590=9),VLOOKUP(R2590,'9 лет'!$W$5:$X$79,2),IF((C2590=10),VLOOKUP(R2590,'10 лет'!$W$5:$X$79,2),IF((C2590=11),VLOOKUP(R2590,'11 лет'!$W$5:$X$79,2),IF((C2590=12),VLOOKUP(R2590,'12 лет'!$AA$5:$AB$79,2),IF((C2590=13),VLOOKUP(R2590,'13 лет'!$AA$5:$AB$79,2),IF((C2590=14),VLOOKUP(R2590,'14 лет'!$AA$5:$AB$79,2),IF((C2590=15),VLOOKUP(R2590,'15 лет'!$AA$5:$AB$79,2),IF((C2590=16),VLOOKUP(R2590,'16 лет'!$AA$5:$AB$79,2),IF((C2590=17),VLOOKUP(R2590,'17 лет'!$AA$5:$AB$79,2))))))))))))</f>
        <v>0</v>
      </c>
      <c r="T2590" s="35">
        <f t="shared" si="123"/>
        <v>35</v>
      </c>
      <c r="U2590" s="4">
        <f>'Личное первенство девушки'!U380</f>
        <v>7</v>
      </c>
      <c r="V2590" s="120"/>
      <c r="W2590" s="111"/>
      <c r="X2590" t="str">
        <f>P2576</f>
        <v>Субъект РФ 62</v>
      </c>
    </row>
    <row r="2591" spans="1:24" ht="18.75">
      <c r="A2591" s="28">
        <v>3</v>
      </c>
      <c r="B2591" s="80"/>
      <c r="C2591" s="28"/>
      <c r="D2591" s="28"/>
      <c r="E2591" s="17">
        <f>IF((C2591&lt;=7),VLOOKUP(D2591,'7 лет'!$M$5:$N$78,2),IF((C2591=8),VLOOKUP(D2591,'8 лет'!$M$5:$N$78,2),IF((C2591=9),VLOOKUP(D2591,'9 лет'!$M$5:$N$78,2),IF((C2591=10),VLOOKUP(D2591,'10 лет'!$M$5:$N$78,2),IF((C2591=11),VLOOKUP(D2591,'11 лет'!$M$5:$N$78,2),IF((C2591=12),VLOOKUP(D2591,'12 лет'!$O$5:$P$78,2),IF((C2591=13),VLOOKUP(D2591,'13 лет'!$O$5:$P$78,2),IF((C2591=14),VLOOKUP(D2591,'14 лет'!$O$5:$P$78,2),IF((C2591=15),VLOOKUP(D2591,'15 лет'!$O$5:$P$78,2),IF((C2591=16),VLOOKUP(D2591,'16 лет'!$O$5:$P$78,2),IF((C2591=17),VLOOKUP(D2591,'17 лет'!$O$5:$P$78,2))))))))))))</f>
        <v>0</v>
      </c>
      <c r="F2591" s="28"/>
      <c r="G2591" s="17">
        <f>IF((C2591&lt;=7),VLOOKUP(F2591,'7 лет'!$O$5:$P$79,2),IF((C2591=8),VLOOKUP(F2591,'8 лет'!$O$5:$P$79,2),IF((C2591=9),VLOOKUP(F2591,'9 лет'!$O$5:$P$79,2),IF((C2591=10),VLOOKUP(F2591,'10 лет'!$O$5:$P$79,2),IF((C2591=11),VLOOKUP(F2591,'11 лет'!$O$5:$P$79,2),IF((C2591=12),VLOOKUP(F2591,'12 лет'!$Q$5:$R$79,2),IF((C2591=13),VLOOKUP(F2591,'13 лет'!$Q$5:$R$79,2),IF((C2591=14),VLOOKUP(F2591,'14 лет'!$Q$5:$R$79,2),IF((C2591=15),VLOOKUP(F2591,'15 лет'!$Q$5:$R$79,2),IF((C2591=16),VLOOKUP(F2591,'16 лет'!$Q$5:$R$79,2),IF((C2591=17),VLOOKUP(F2591,'17 лет'!$Q$5:$R$79,2))))))))))))</f>
        <v>0</v>
      </c>
      <c r="H2591" s="28"/>
      <c r="I2591" s="17">
        <f>IF((C2591&lt;=7),VLOOKUP(H2591,'7 лет'!$Q$5:$R$79,2),IF((C2591=8),VLOOKUP(H2591,'8 лет'!$Q$5:$R$79,2),IF((C2591=9),VLOOKUP(H2591,'9 лет'!$Q$5:$R$79,2),IF((C2591=10),VLOOKUP(H2591,'10 лет'!$Q$5:$R$79,2),IF((C2591=11),VLOOKUP(H2591,'11 лет'!$Q$5:$R$79,2),IF((C2591=12),VLOOKUP(H2591,'12 лет'!$S$5:$T$79,2),IF((C2591=13),VLOOKUP(H2591,'13 лет'!$S$5:$T$79,2),IF((C2591=14),VLOOKUP(H2591,'14 лет'!$S$5:$T$79,2),IF((C2591=15),VLOOKUP(H2591,'15 лет'!$S$5:$T$79,2),IF((C2591=16),VLOOKUP(H2591,'16 лет'!$S$5:$T$79,2),IF((C2591=17),VLOOKUP(H2591,'17 лет'!$S$5:$T$79,2))))))))))))</f>
        <v>0</v>
      </c>
      <c r="J2591" s="28"/>
      <c r="K2591" s="17">
        <f>IF((C2591&lt;=7),VLOOKUP(J2591,'7 лет'!$S$5:$T$79,2),IF((C2591=8),VLOOKUP(J2591,'8 лет'!$S$5:$T$79,2),IF((C2591=9),VLOOKUP(J2591,'9 лет'!$S$5:$T$79,2),IF((C2591=10),VLOOKUP(J2591,'10 лет'!$S$5:$T$79,2),IF((C2591=11),VLOOKUP(J2591,'11 лет'!$S$5:$T$79,2),IF((C2591=12),VLOOKUP(J2591,'12 лет'!$U$5:$V$79,2),IF((C2591=13),VLOOKUP(J2591,'13 лет'!$U$5:$V$79,2),IF((C2591=14),VLOOKUP(J2591,'14 лет'!$U$5:$V$79,2),IF(C2591&gt;=15,"0")))))))))</f>
        <v>0</v>
      </c>
      <c r="L2591" s="28"/>
      <c r="M2591" s="17" t="str">
        <f>IF((C2591=12),VLOOKUP(L2591,'12 лет'!$W$5:$X$85,2),IF((C2591=13),VLOOKUP(L2591,'13 лет'!$W$5:$X$84,2),IF((C2591=14),VLOOKUP(L2591,'14 лет'!$W$5:$X$82,2),IF((C2591=15),VLOOKUP(L2591,'15 лет'!$U$5:$V$82,2),IF((C2591=16),VLOOKUP(L2591,'16 лет'!$U$5:$V$78,2),IF((C2591=17),VLOOKUP(L2591,'17 лет'!$U$5:$V$78,2),IF(C2591&lt;12,"0")))))))</f>
        <v>0</v>
      </c>
      <c r="N2591" s="28"/>
      <c r="O2591" s="17" t="str">
        <f>IF((C2591=15),VLOOKUP(N2591,'15 лет'!$W$5:$X$115,2),IF((C2591=16),VLOOKUP(N2591,'16 лет'!$W$5:$X$113,2),IF((C2591=17),VLOOKUP(N2591,'17 лет'!$W$5:$X$113,2),IF(C2591&lt;15,"0"))))</f>
        <v>0</v>
      </c>
      <c r="P2591" s="11"/>
      <c r="Q2591" s="17">
        <f>IF((C2591&lt;=7),VLOOKUP(P2591,'7 лет'!$U$5:$V$79,2),IF((C2591=8),VLOOKUP(P2591,'8 лет'!$U$5:$V$79,2),IF((C2591=9),VLOOKUP(P2591,'9 лет'!$U$5:$V$79,2),IF((C2591=10),VLOOKUP(P2591,'10 лет'!$U$5:$V$79,2),IF((C2591=11),VLOOKUP(P2591,'11 лет'!$U$5:$V$79,2),IF((C2591=12),VLOOKUP(P2591,'12 лет'!$Y$5:$Z$79,2),IF((C2591=13),VLOOKUP(P2591,'13 лет'!$Y$5:$Z$79,2),IF((C2591=14),VLOOKUP(P2591,'14 лет'!$Y$5:$Z$79,2),IF((C2591=15),VLOOKUP(P2591,'15 лет'!$Y$5:$Z$79,2),IF((C2591=16),VLOOKUP(P2591,'16 лет'!$Y$5:$Z$79,2),IF((C2591=17),VLOOKUP(P2591,'17 лет'!$Y$5:$Z$79,2))))))))))))</f>
        <v>35</v>
      </c>
      <c r="R2591" s="28"/>
      <c r="S2591" s="17">
        <f>IF((C2591&lt;=7),VLOOKUP(R2591,'7 лет'!$W$5:$X$79,2),IF((C2591=8),VLOOKUP(R2591,'8 лет'!$W$5:$X$79,2),IF((C2591=9),VLOOKUP(R2591,'9 лет'!$W$5:$X$79,2),IF((C2591=10),VLOOKUP(R2591,'10 лет'!$W$5:$X$79,2),IF((C2591=11),VLOOKUP(R2591,'11 лет'!$W$5:$X$79,2),IF((C2591=12),VLOOKUP(R2591,'12 лет'!$AA$5:$AB$79,2),IF((C2591=13),VLOOKUP(R2591,'13 лет'!$AA$5:$AB$79,2),IF((C2591=14),VLOOKUP(R2591,'14 лет'!$AA$5:$AB$79,2),IF((C2591=15),VLOOKUP(R2591,'15 лет'!$AA$5:$AB$79,2),IF((C2591=16),VLOOKUP(R2591,'16 лет'!$AA$5:$AB$79,2),IF((C2591=17),VLOOKUP(R2591,'17 лет'!$AA$5:$AB$79,2))))))))))))</f>
        <v>0</v>
      </c>
      <c r="T2591" s="35">
        <f t="shared" si="123"/>
        <v>35</v>
      </c>
      <c r="U2591" s="4">
        <f>'Личное первенство девушки'!U381</f>
        <v>7</v>
      </c>
      <c r="V2591" s="120"/>
      <c r="W2591" s="111"/>
      <c r="X2591" t="str">
        <f>P2576</f>
        <v>Субъект РФ 62</v>
      </c>
    </row>
    <row r="2592" spans="1:24" ht="18.75">
      <c r="A2592" s="28">
        <v>4</v>
      </c>
      <c r="B2592" s="80"/>
      <c r="C2592" s="28"/>
      <c r="D2592" s="28"/>
      <c r="E2592" s="17">
        <f>IF((C2592&lt;=7),VLOOKUP(D2592,'7 лет'!$M$5:$N$78,2),IF((C2592=8),VLOOKUP(D2592,'8 лет'!$M$5:$N$78,2),IF((C2592=9),VLOOKUP(D2592,'9 лет'!$M$5:$N$78,2),IF((C2592=10),VLOOKUP(D2592,'10 лет'!$M$5:$N$78,2),IF((C2592=11),VLOOKUP(D2592,'11 лет'!$M$5:$N$78,2),IF((C2592=12),VLOOKUP(D2592,'12 лет'!$O$5:$P$78,2),IF((C2592=13),VLOOKUP(D2592,'13 лет'!$O$5:$P$78,2),IF((C2592=14),VLOOKUP(D2592,'14 лет'!$O$5:$P$78,2),IF((C2592=15),VLOOKUP(D2592,'15 лет'!$O$5:$P$78,2),IF((C2592=16),VLOOKUP(D2592,'16 лет'!$O$5:$P$78,2),IF((C2592=17),VLOOKUP(D2592,'17 лет'!$O$5:$P$78,2))))))))))))</f>
        <v>0</v>
      </c>
      <c r="F2592" s="28"/>
      <c r="G2592" s="17">
        <f>IF((C2592&lt;=7),VLOOKUP(F2592,'7 лет'!$O$5:$P$79,2),IF((C2592=8),VLOOKUP(F2592,'8 лет'!$O$5:$P$79,2),IF((C2592=9),VLOOKUP(F2592,'9 лет'!$O$5:$P$79,2),IF((C2592=10),VLOOKUP(F2592,'10 лет'!$O$5:$P$79,2),IF((C2592=11),VLOOKUP(F2592,'11 лет'!$O$5:$P$79,2),IF((C2592=12),VLOOKUP(F2592,'12 лет'!$Q$5:$R$79,2),IF((C2592=13),VLOOKUP(F2592,'13 лет'!$Q$5:$R$79,2),IF((C2592=14),VLOOKUP(F2592,'14 лет'!$Q$5:$R$79,2),IF((C2592=15),VLOOKUP(F2592,'15 лет'!$Q$5:$R$79,2),IF((C2592=16),VLOOKUP(F2592,'16 лет'!$Q$5:$R$79,2),IF((C2592=17),VLOOKUP(F2592,'17 лет'!$Q$5:$R$79,2))))))))))))</f>
        <v>0</v>
      </c>
      <c r="H2592" s="28"/>
      <c r="I2592" s="17">
        <f>IF((C2592&lt;=7),VLOOKUP(H2592,'7 лет'!$Q$5:$R$79,2),IF((C2592=8),VLOOKUP(H2592,'8 лет'!$Q$5:$R$79,2),IF((C2592=9),VLOOKUP(H2592,'9 лет'!$Q$5:$R$79,2),IF((C2592=10),VLOOKUP(H2592,'10 лет'!$Q$5:$R$79,2),IF((C2592=11),VLOOKUP(H2592,'11 лет'!$Q$5:$R$79,2),IF((C2592=12),VLOOKUP(H2592,'12 лет'!$S$5:$T$79,2),IF((C2592=13),VLOOKUP(H2592,'13 лет'!$S$5:$T$79,2),IF((C2592=14),VLOOKUP(H2592,'14 лет'!$S$5:$T$79,2),IF((C2592=15),VLOOKUP(H2592,'15 лет'!$S$5:$T$79,2),IF((C2592=16),VLOOKUP(H2592,'16 лет'!$S$5:$T$79,2),IF((C2592=17),VLOOKUP(H2592,'17 лет'!$S$5:$T$79,2))))))))))))</f>
        <v>0</v>
      </c>
      <c r="J2592" s="28"/>
      <c r="K2592" s="17">
        <f>IF((C2592&lt;=7),VLOOKUP(J2592,'7 лет'!$S$5:$T$79,2),IF((C2592=8),VLOOKUP(J2592,'8 лет'!$S$5:$T$79,2),IF((C2592=9),VLOOKUP(J2592,'9 лет'!$S$5:$T$79,2),IF((C2592=10),VLOOKUP(J2592,'10 лет'!$S$5:$T$79,2),IF((C2592=11),VLOOKUP(J2592,'11 лет'!$S$5:$T$79,2),IF((C2592=12),VLOOKUP(J2592,'12 лет'!$U$5:$V$79,2),IF((C2592=13),VLOOKUP(J2592,'13 лет'!$U$5:$V$79,2),IF((C2592=14),VLOOKUP(J2592,'14 лет'!$U$5:$V$79,2),IF(C2592&gt;=15,"0")))))))))</f>
        <v>0</v>
      </c>
      <c r="L2592" s="28"/>
      <c r="M2592" s="17" t="str">
        <f>IF((C2592=12),VLOOKUP(L2592,'12 лет'!$W$5:$X$85,2),IF((C2592=13),VLOOKUP(L2592,'13 лет'!$W$5:$X$84,2),IF((C2592=14),VLOOKUP(L2592,'14 лет'!$W$5:$X$82,2),IF((C2592=15),VLOOKUP(L2592,'15 лет'!$U$5:$V$82,2),IF((C2592=16),VLOOKUP(L2592,'16 лет'!$U$5:$V$78,2),IF((C2592=17),VLOOKUP(L2592,'17 лет'!$U$5:$V$78,2),IF(C2592&lt;12,"0")))))))</f>
        <v>0</v>
      </c>
      <c r="N2592" s="28"/>
      <c r="O2592" s="17" t="str">
        <f>IF((C2592=15),VLOOKUP(N2592,'15 лет'!$W$5:$X$115,2),IF((C2592=16),VLOOKUP(N2592,'16 лет'!$W$5:$X$113,2),IF((C2592=17),VLOOKUP(N2592,'17 лет'!$W$5:$X$113,2),IF(C2592&lt;15,"0"))))</f>
        <v>0</v>
      </c>
      <c r="P2592" s="11"/>
      <c r="Q2592" s="17">
        <f>IF((C2592&lt;=7),VLOOKUP(P2592,'7 лет'!$U$5:$V$79,2),IF((C2592=8),VLOOKUP(P2592,'8 лет'!$U$5:$V$79,2),IF((C2592=9),VLOOKUP(P2592,'9 лет'!$U$5:$V$79,2),IF((C2592=10),VLOOKUP(P2592,'10 лет'!$U$5:$V$79,2),IF((C2592=11),VLOOKUP(P2592,'11 лет'!$U$5:$V$79,2),IF((C2592=12),VLOOKUP(P2592,'12 лет'!$Y$5:$Z$79,2),IF((C2592=13),VLOOKUP(P2592,'13 лет'!$Y$5:$Z$79,2),IF((C2592=14),VLOOKUP(P2592,'14 лет'!$Y$5:$Z$79,2),IF((C2592=15),VLOOKUP(P2592,'15 лет'!$Y$5:$Z$79,2),IF((C2592=16),VLOOKUP(P2592,'16 лет'!$Y$5:$Z$79,2),IF((C2592=17),VLOOKUP(P2592,'17 лет'!$Y$5:$Z$79,2))))))))))))</f>
        <v>35</v>
      </c>
      <c r="R2592" s="28"/>
      <c r="S2592" s="17">
        <f>IF((C2592&lt;=7),VLOOKUP(R2592,'7 лет'!$W$5:$X$79,2),IF((C2592=8),VLOOKUP(R2592,'8 лет'!$W$5:$X$79,2),IF((C2592=9),VLOOKUP(R2592,'9 лет'!$W$5:$X$79,2),IF((C2592=10),VLOOKUP(R2592,'10 лет'!$W$5:$X$79,2),IF((C2592=11),VLOOKUP(R2592,'11 лет'!$W$5:$X$79,2),IF((C2592=12),VLOOKUP(R2592,'12 лет'!$AA$5:$AB$79,2),IF((C2592=13),VLOOKUP(R2592,'13 лет'!$AA$5:$AB$79,2),IF((C2592=14),VLOOKUP(R2592,'14 лет'!$AA$5:$AB$79,2),IF((C2592=15),VLOOKUP(R2592,'15 лет'!$AA$5:$AB$79,2),IF((C2592=16),VLOOKUP(R2592,'16 лет'!$AA$5:$AB$79,2),IF((C2592=17),VLOOKUP(R2592,'17 лет'!$AA$5:$AB$79,2))))))))))))</f>
        <v>0</v>
      </c>
      <c r="T2592" s="35">
        <f t="shared" si="123"/>
        <v>35</v>
      </c>
      <c r="U2592" s="4">
        <f>'Личное первенство девушки'!U382</f>
        <v>7</v>
      </c>
      <c r="V2592" s="120"/>
      <c r="W2592" s="111"/>
      <c r="X2592" t="str">
        <f>P2576</f>
        <v>Субъект РФ 62</v>
      </c>
    </row>
    <row r="2593" spans="1:24" ht="18.75">
      <c r="A2593" s="28">
        <v>5</v>
      </c>
      <c r="B2593" s="84"/>
      <c r="C2593" s="30"/>
      <c r="D2593" s="14"/>
      <c r="E2593" s="17">
        <f>IF((C2593&lt;=7),VLOOKUP(D2593,'7 лет'!$M$5:$N$78,2),IF((C2593=8),VLOOKUP(D2593,'8 лет'!$M$5:$N$78,2),IF((C2593=9),VLOOKUP(D2593,'9 лет'!$M$5:$N$78,2),IF((C2593=10),VLOOKUP(D2593,'10 лет'!$M$5:$N$78,2),IF((C2593=11),VLOOKUP(D2593,'11 лет'!$M$5:$N$78,2),IF((C2593=12),VLOOKUP(D2593,'12 лет'!$O$5:$P$78,2),IF((C2593=13),VLOOKUP(D2593,'13 лет'!$O$5:$P$78,2),IF((C2593=14),VLOOKUP(D2593,'14 лет'!$O$5:$P$78,2),IF((C2593=15),VLOOKUP(D2593,'15 лет'!$O$5:$P$78,2),IF((C2593=16),VLOOKUP(D2593,'16 лет'!$O$5:$P$78,2),IF((C2593=17),VLOOKUP(D2593,'17 лет'!$O$5:$P$78,2))))))))))))</f>
        <v>0</v>
      </c>
      <c r="F2593" s="14"/>
      <c r="G2593" s="17">
        <f>IF((C2593&lt;=7),VLOOKUP(F2593,'7 лет'!$O$5:$P$79,2),IF((C2593=8),VLOOKUP(F2593,'8 лет'!$O$5:$P$79,2),IF((C2593=9),VLOOKUP(F2593,'9 лет'!$O$5:$P$79,2),IF((C2593=10),VLOOKUP(F2593,'10 лет'!$O$5:$P$79,2),IF((C2593=11),VLOOKUP(F2593,'11 лет'!$O$5:$P$79,2),IF((C2593=12),VLOOKUP(F2593,'12 лет'!$Q$5:$R$79,2),IF((C2593=13),VLOOKUP(F2593,'13 лет'!$Q$5:$R$79,2),IF((C2593=14),VLOOKUP(F2593,'14 лет'!$Q$5:$R$79,2),IF((C2593=15),VLOOKUP(F2593,'15 лет'!$Q$5:$R$79,2),IF((C2593=16),VLOOKUP(F2593,'16 лет'!$Q$5:$R$79,2),IF((C2593=17),VLOOKUP(F2593,'17 лет'!$Q$5:$R$79,2))))))))))))</f>
        <v>0</v>
      </c>
      <c r="H2593" s="14"/>
      <c r="I2593" s="17">
        <f>IF((C2593&lt;=7),VLOOKUP(H2593,'7 лет'!$Q$5:$R$79,2),IF((C2593=8),VLOOKUP(H2593,'8 лет'!$Q$5:$R$79,2),IF((C2593=9),VLOOKUP(H2593,'9 лет'!$Q$5:$R$79,2),IF((C2593=10),VLOOKUP(H2593,'10 лет'!$Q$5:$R$79,2),IF((C2593=11),VLOOKUP(H2593,'11 лет'!$Q$5:$R$79,2),IF((C2593=12),VLOOKUP(H2593,'12 лет'!$S$5:$T$79,2),IF((C2593=13),VLOOKUP(H2593,'13 лет'!$S$5:$T$79,2),IF((C2593=14),VLOOKUP(H2593,'14 лет'!$S$5:$T$79,2),IF((C2593=15),VLOOKUP(H2593,'15 лет'!$S$5:$T$79,2),IF((C2593=16),VLOOKUP(H2593,'16 лет'!$S$5:$T$79,2),IF((C2593=17),VLOOKUP(H2593,'17 лет'!$S$5:$T$79,2))))))))))))</f>
        <v>0</v>
      </c>
      <c r="J2593" s="14"/>
      <c r="K2593" s="17">
        <f>IF((C2593&lt;=7),VLOOKUP(J2593,'7 лет'!$S$5:$T$79,2),IF((C2593=8),VLOOKUP(J2593,'8 лет'!$S$5:$T$79,2),IF((C2593=9),VLOOKUP(J2593,'9 лет'!$S$5:$T$79,2),IF((C2593=10),VLOOKUP(J2593,'10 лет'!$S$5:$T$79,2),IF((C2593=11),VLOOKUP(J2593,'11 лет'!$S$5:$T$79,2),IF((C2593=12),VLOOKUP(J2593,'12 лет'!$U$5:$V$79,2),IF((C2593=13),VLOOKUP(J2593,'13 лет'!$U$5:$V$79,2),IF((C2593=14),VLOOKUP(J2593,'14 лет'!$U$5:$V$79,2),IF(C2593&gt;=15,"0")))))))))</f>
        <v>0</v>
      </c>
      <c r="L2593" s="28"/>
      <c r="M2593" s="17" t="str">
        <f>IF((C2593=12),VLOOKUP(L2593,'12 лет'!$W$5:$X$85,2),IF((C2593=13),VLOOKUP(L2593,'13 лет'!$W$5:$X$84,2),IF((C2593=14),VLOOKUP(L2593,'14 лет'!$W$5:$X$82,2),IF((C2593=15),VLOOKUP(L2593,'15 лет'!$U$5:$V$82,2),IF((C2593=16),VLOOKUP(L2593,'16 лет'!$U$5:$V$78,2),IF((C2593=17),VLOOKUP(L2593,'17 лет'!$U$5:$V$78,2),IF(C2593&lt;12,"0")))))))</f>
        <v>0</v>
      </c>
      <c r="N2593" s="14"/>
      <c r="O2593" s="17" t="str">
        <f>IF((C2593=15),VLOOKUP(N2593,'15 лет'!$W$5:$X$115,2),IF((C2593=16),VLOOKUP(N2593,'16 лет'!$W$5:$X$113,2),IF((C2593=17),VLOOKUP(N2593,'17 лет'!$W$5:$X$113,2),IF(C2593&lt;15,"0"))))</f>
        <v>0</v>
      </c>
      <c r="P2593" s="14"/>
      <c r="Q2593" s="17">
        <f>IF((C2593&lt;=7),VLOOKUP(P2593,'7 лет'!$U$5:$V$79,2),IF((C2593=8),VLOOKUP(P2593,'8 лет'!$U$5:$V$79,2),IF((C2593=9),VLOOKUP(P2593,'9 лет'!$U$5:$V$79,2),IF((C2593=10),VLOOKUP(P2593,'10 лет'!$U$5:$V$79,2),IF((C2593=11),VLOOKUP(P2593,'11 лет'!$U$5:$V$79,2),IF((C2593=12),VLOOKUP(P2593,'12 лет'!$Y$5:$Z$79,2),IF((C2593=13),VLOOKUP(P2593,'13 лет'!$Y$5:$Z$79,2),IF((C2593=14),VLOOKUP(P2593,'14 лет'!$Y$5:$Z$79,2),IF((C2593=15),VLOOKUP(P2593,'15 лет'!$Y$5:$Z$79,2),IF((C2593=16),VLOOKUP(P2593,'16 лет'!$Y$5:$Z$79,2),IF((C2593=17),VLOOKUP(P2593,'17 лет'!$Y$5:$Z$79,2))))))))))))</f>
        <v>35</v>
      </c>
      <c r="R2593" s="14"/>
      <c r="S2593" s="17">
        <f>IF((C2593&lt;=7),VLOOKUP(R2593,'7 лет'!$W$5:$X$79,2),IF((C2593=8),VLOOKUP(R2593,'8 лет'!$W$5:$X$79,2),IF((C2593=9),VLOOKUP(R2593,'9 лет'!$W$5:$X$79,2),IF((C2593=10),VLOOKUP(R2593,'10 лет'!$W$5:$X$79,2),IF((C2593=11),VLOOKUP(R2593,'11 лет'!$W$5:$X$79,2),IF((C2593=12),VLOOKUP(R2593,'12 лет'!$AA$5:$AB$79,2),IF((C2593=13),VLOOKUP(R2593,'13 лет'!$AA$5:$AB$79,2),IF((C2593=14),VLOOKUP(R2593,'14 лет'!$AA$5:$AB$79,2),IF((C2593=15),VLOOKUP(R2593,'15 лет'!$AA$5:$AB$79,2),IF((C2593=16),VLOOKUP(R2593,'16 лет'!$AA$5:$AB$79,2),IF((C2593=17),VLOOKUP(R2593,'17 лет'!$AA$5:$AB$79,2))))))))))))</f>
        <v>0</v>
      </c>
      <c r="T2593" s="35">
        <f t="shared" si="123"/>
        <v>35</v>
      </c>
      <c r="U2593" s="4">
        <f>'Личное первенство девушки'!U383</f>
        <v>7</v>
      </c>
      <c r="V2593" s="120"/>
      <c r="W2593" s="111"/>
      <c r="X2593" t="str">
        <f>P2576</f>
        <v>Субъект РФ 62</v>
      </c>
    </row>
    <row r="2594" spans="1:24" ht="18.75">
      <c r="A2594" s="28">
        <v>6</v>
      </c>
      <c r="B2594" s="84"/>
      <c r="C2594" s="30"/>
      <c r="D2594" s="14"/>
      <c r="E2594" s="17">
        <f>IF((C2594&lt;=7),VLOOKUP(D2594,'7 лет'!$M$5:$N$78,2),IF((C2594=8),VLOOKUP(D2594,'8 лет'!$M$5:$N$78,2),IF((C2594=9),VLOOKUP(D2594,'9 лет'!$M$5:$N$78,2),IF((C2594=10),VLOOKUP(D2594,'10 лет'!$M$5:$N$78,2),IF((C2594=11),VLOOKUP(D2594,'11 лет'!$M$5:$N$78,2),IF((C2594=12),VLOOKUP(D2594,'12 лет'!$O$5:$P$78,2),IF((C2594=13),VLOOKUP(D2594,'13 лет'!$O$5:$P$78,2),IF((C2594=14),VLOOKUP(D2594,'14 лет'!$O$5:$P$78,2),IF((C2594=15),VLOOKUP(D2594,'15 лет'!$O$5:$P$78,2),IF((C2594=16),VLOOKUP(D2594,'16 лет'!$O$5:$P$78,2),IF((C2594=17),VLOOKUP(D2594,'17 лет'!$O$5:$P$78,2))))))))))))</f>
        <v>0</v>
      </c>
      <c r="F2594" s="14"/>
      <c r="G2594" s="17">
        <f>IF((C2594&lt;=7),VLOOKUP(F2594,'7 лет'!$O$5:$P$79,2),IF((C2594=8),VLOOKUP(F2594,'8 лет'!$O$5:$P$79,2),IF((C2594=9),VLOOKUP(F2594,'9 лет'!$O$5:$P$79,2),IF((C2594=10),VLOOKUP(F2594,'10 лет'!$O$5:$P$79,2),IF((C2594=11),VLOOKUP(F2594,'11 лет'!$O$5:$P$79,2),IF((C2594=12),VLOOKUP(F2594,'12 лет'!$Q$5:$R$79,2),IF((C2594=13),VLOOKUP(F2594,'13 лет'!$Q$5:$R$79,2),IF((C2594=14),VLOOKUP(F2594,'14 лет'!$Q$5:$R$79,2),IF((C2594=15),VLOOKUP(F2594,'15 лет'!$Q$5:$R$79,2),IF((C2594=16),VLOOKUP(F2594,'16 лет'!$Q$5:$R$79,2),IF((C2594=17),VLOOKUP(F2594,'17 лет'!$Q$5:$R$79,2))))))))))))</f>
        <v>0</v>
      </c>
      <c r="H2594" s="14"/>
      <c r="I2594" s="17">
        <f>IF((C2594&lt;=7),VLOOKUP(H2594,'7 лет'!$Q$5:$R$79,2),IF((C2594=8),VLOOKUP(H2594,'8 лет'!$Q$5:$R$79,2),IF((C2594=9),VLOOKUP(H2594,'9 лет'!$Q$5:$R$79,2),IF((C2594=10),VLOOKUP(H2594,'10 лет'!$Q$5:$R$79,2),IF((C2594=11),VLOOKUP(H2594,'11 лет'!$Q$5:$R$79,2),IF((C2594=12),VLOOKUP(H2594,'12 лет'!$S$5:$T$79,2),IF((C2594=13),VLOOKUP(H2594,'13 лет'!$S$5:$T$79,2),IF((C2594=14),VLOOKUP(H2594,'14 лет'!$S$5:$T$79,2),IF((C2594=15),VLOOKUP(H2594,'15 лет'!$S$5:$T$79,2),IF((C2594=16),VLOOKUP(H2594,'16 лет'!$S$5:$T$79,2),IF((C2594=17),VLOOKUP(H2594,'17 лет'!$S$5:$T$79,2))))))))))))</f>
        <v>0</v>
      </c>
      <c r="J2594" s="14"/>
      <c r="K2594" s="17">
        <f>IF((C2594&lt;=7),VLOOKUP(J2594,'7 лет'!$S$5:$T$79,2),IF((C2594=8),VLOOKUP(J2594,'8 лет'!$S$5:$T$79,2),IF((C2594=9),VLOOKUP(J2594,'9 лет'!$S$5:$T$79,2),IF((C2594=10),VLOOKUP(J2594,'10 лет'!$S$5:$T$79,2),IF((C2594=11),VLOOKUP(J2594,'11 лет'!$S$5:$T$79,2),IF((C2594=12),VLOOKUP(J2594,'12 лет'!$U$5:$V$79,2),IF((C2594=13),VLOOKUP(J2594,'13 лет'!$U$5:$V$79,2),IF((C2594=14),VLOOKUP(J2594,'14 лет'!$U$5:$V$79,2),IF(C2594&gt;=15,"0")))))))))</f>
        <v>0</v>
      </c>
      <c r="L2594" s="28"/>
      <c r="M2594" s="17" t="str">
        <f>IF((C2594=12),VLOOKUP(L2594,'12 лет'!$W$5:$X$85,2),IF((C2594=13),VLOOKUP(L2594,'13 лет'!$W$5:$X$84,2),IF((C2594=14),VLOOKUP(L2594,'14 лет'!$W$5:$X$82,2),IF((C2594=15),VLOOKUP(L2594,'15 лет'!$U$5:$V$82,2),IF((C2594=16),VLOOKUP(L2594,'16 лет'!$U$5:$V$78,2),IF((C2594=17),VLOOKUP(L2594,'17 лет'!$U$5:$V$78,2),IF(C2594&lt;12,"0")))))))</f>
        <v>0</v>
      </c>
      <c r="N2594" s="14"/>
      <c r="O2594" s="17" t="str">
        <f>IF((C2594=15),VLOOKUP(N2594,'15 лет'!$W$5:$X$115,2),IF((C2594=16),VLOOKUP(N2594,'16 лет'!$W$5:$X$113,2),IF((C2594=17),VLOOKUP(N2594,'17 лет'!$W$5:$X$113,2),IF(C2594&lt;15,"0"))))</f>
        <v>0</v>
      </c>
      <c r="P2594" s="14"/>
      <c r="Q2594" s="17">
        <f>IF((C2594&lt;=7),VLOOKUP(P2594,'7 лет'!$U$5:$V$79,2),IF((C2594=8),VLOOKUP(P2594,'8 лет'!$U$5:$V$79,2),IF((C2594=9),VLOOKUP(P2594,'9 лет'!$U$5:$V$79,2),IF((C2594=10),VLOOKUP(P2594,'10 лет'!$U$5:$V$79,2),IF((C2594=11),VLOOKUP(P2594,'11 лет'!$U$5:$V$79,2),IF((C2594=12),VLOOKUP(P2594,'12 лет'!$Y$5:$Z$79,2),IF((C2594=13),VLOOKUP(P2594,'13 лет'!$Y$5:$Z$79,2),IF((C2594=14),VLOOKUP(P2594,'14 лет'!$Y$5:$Z$79,2),IF((C2594=15),VLOOKUP(P2594,'15 лет'!$Y$5:$Z$79,2),IF((C2594=16),VLOOKUP(P2594,'16 лет'!$Y$5:$Z$79,2),IF((C2594=17),VLOOKUP(P2594,'17 лет'!$Y$5:$Z$79,2))))))))))))</f>
        <v>35</v>
      </c>
      <c r="R2594" s="14"/>
      <c r="S2594" s="17">
        <f>IF((C2594&lt;=7),VLOOKUP(R2594,'7 лет'!$W$5:$X$79,2),IF((C2594=8),VLOOKUP(R2594,'8 лет'!$W$5:$X$79,2),IF((C2594=9),VLOOKUP(R2594,'9 лет'!$W$5:$X$79,2),IF((C2594=10),VLOOKUP(R2594,'10 лет'!$W$5:$X$79,2),IF((C2594=11),VLOOKUP(R2594,'11 лет'!$W$5:$X$79,2),IF((C2594=12),VLOOKUP(R2594,'12 лет'!$AA$5:$AB$79,2),IF((C2594=13),VLOOKUP(R2594,'13 лет'!$AA$5:$AB$79,2),IF((C2594=14),VLOOKUP(R2594,'14 лет'!$AA$5:$AB$79,2),IF((C2594=15),VLOOKUP(R2594,'15 лет'!$AA$5:$AB$79,2),IF((C2594=16),VLOOKUP(R2594,'16 лет'!$AA$5:$AB$79,2),IF((C2594=17),VLOOKUP(R2594,'17 лет'!$AA$5:$AB$79,2))))))))))))</f>
        <v>0</v>
      </c>
      <c r="T2594" s="35">
        <f t="shared" si="123"/>
        <v>35</v>
      </c>
      <c r="U2594" s="4">
        <f>'Личное первенство девушки'!U384</f>
        <v>7</v>
      </c>
      <c r="V2594" s="120"/>
      <c r="W2594" s="111"/>
      <c r="X2594" t="str">
        <f>P2576</f>
        <v>Субъект РФ 62</v>
      </c>
    </row>
    <row r="2595" spans="1:24" ht="18.75">
      <c r="A2595" s="122"/>
      <c r="B2595" s="123"/>
      <c r="C2595" s="123"/>
      <c r="D2595" s="123"/>
      <c r="E2595" s="123"/>
      <c r="F2595" s="123"/>
      <c r="G2595" s="123"/>
      <c r="H2595" s="123"/>
      <c r="I2595" s="123"/>
      <c r="J2595" s="123"/>
      <c r="K2595" s="123"/>
      <c r="L2595" s="123"/>
      <c r="M2595" s="123"/>
      <c r="N2595" s="123"/>
      <c r="O2595" s="123"/>
      <c r="P2595" s="128" t="s">
        <v>293</v>
      </c>
      <c r="Q2595" s="128"/>
      <c r="R2595" s="128"/>
      <c r="S2595" s="129"/>
      <c r="T2595" s="124">
        <f ca="1">SUMPRODUCT(LARGE($T$2589:$T$2594,ROW(INDIRECT("T1:T"&amp;Z17))))</f>
        <v>175</v>
      </c>
      <c r="U2595" s="125"/>
      <c r="V2595" s="120"/>
      <c r="W2595" s="111"/>
    </row>
    <row r="2596" spans="1:24" ht="30" customHeight="1">
      <c r="A2596" s="131"/>
      <c r="B2596" s="132"/>
      <c r="C2596" s="132"/>
      <c r="D2596" s="132"/>
      <c r="E2596" s="132"/>
      <c r="F2596" s="132"/>
      <c r="G2596" s="132"/>
      <c r="H2596" s="132"/>
      <c r="I2596" s="132"/>
      <c r="J2596" s="132"/>
      <c r="K2596" s="132"/>
      <c r="L2596" s="132"/>
      <c r="M2596" s="132"/>
      <c r="N2596" s="132"/>
      <c r="O2596" s="132"/>
      <c r="P2596" s="126" t="s">
        <v>294</v>
      </c>
      <c r="Q2596" s="126"/>
      <c r="R2596" s="126"/>
      <c r="S2596" s="126"/>
      <c r="T2596" s="133">
        <f ca="1">SUM(T2587+T2595)</f>
        <v>425</v>
      </c>
      <c r="U2596" s="134"/>
      <c r="V2596" s="121"/>
      <c r="W2596" s="112"/>
    </row>
    <row r="2597" spans="1:24">
      <c r="A2597" s="15"/>
      <c r="B2597" s="15"/>
      <c r="C2597" s="15"/>
      <c r="D2597" s="15"/>
      <c r="E2597" s="15"/>
      <c r="F2597" s="15"/>
      <c r="G2597" s="15"/>
      <c r="H2597" s="15"/>
      <c r="I2597" s="15"/>
      <c r="J2597" s="15"/>
      <c r="K2597" s="15"/>
      <c r="L2597" s="15"/>
      <c r="M2597" s="15"/>
      <c r="N2597" s="15"/>
      <c r="O2597" s="15"/>
      <c r="P2597" s="15"/>
      <c r="Q2597" s="15"/>
      <c r="R2597" s="15"/>
      <c r="S2597" s="15"/>
      <c r="T2597" s="15"/>
    </row>
    <row r="2598" spans="1:24">
      <c r="A2598" s="16"/>
      <c r="C2598" s="16"/>
      <c r="D2598" s="16"/>
      <c r="E2598" s="16"/>
      <c r="F2598" s="16"/>
      <c r="G2598" s="16"/>
      <c r="H2598" s="16"/>
      <c r="I2598" s="16"/>
      <c r="J2598" s="16"/>
      <c r="K2598" s="15"/>
      <c r="L2598" s="15"/>
      <c r="M2598" s="16"/>
      <c r="N2598" s="16"/>
      <c r="O2598" s="16"/>
      <c r="P2598" s="16"/>
      <c r="Q2598" s="16"/>
      <c r="R2598" s="16"/>
      <c r="S2598" s="16"/>
      <c r="T2598" s="16"/>
    </row>
    <row r="2599" spans="1:24">
      <c r="A2599" s="16"/>
      <c r="C2599" s="16"/>
      <c r="D2599" s="16"/>
      <c r="E2599" s="16"/>
      <c r="F2599" s="16"/>
      <c r="G2599" s="16"/>
      <c r="H2599" s="16"/>
      <c r="I2599" s="16"/>
      <c r="J2599" s="16"/>
      <c r="K2599" s="15"/>
      <c r="L2599" s="15"/>
      <c r="M2599" s="16"/>
      <c r="N2599" s="16"/>
      <c r="O2599" s="16"/>
      <c r="P2599" s="16"/>
      <c r="Q2599" s="16"/>
      <c r="R2599" s="16"/>
      <c r="S2599" s="16"/>
      <c r="T2599" s="16"/>
    </row>
    <row r="2600" spans="1:24" ht="16.5">
      <c r="A2600" s="15"/>
      <c r="B2600" s="81" t="s">
        <v>181</v>
      </c>
      <c r="C2600" s="15"/>
      <c r="D2600" s="15"/>
      <c r="E2600" s="15"/>
      <c r="F2600" s="15"/>
      <c r="G2600" s="15"/>
      <c r="H2600" s="15"/>
      <c r="I2600" s="15"/>
      <c r="J2600" s="15"/>
      <c r="K2600" s="15"/>
      <c r="L2600" s="15"/>
      <c r="M2600" s="15"/>
      <c r="N2600" s="15"/>
      <c r="O2600" s="15"/>
      <c r="P2600" s="15"/>
      <c r="Q2600" s="15"/>
      <c r="R2600" s="15"/>
      <c r="S2600" s="15"/>
      <c r="T2600" s="15"/>
    </row>
    <row r="2601" spans="1:24">
      <c r="A2601" s="15"/>
      <c r="B2601" s="16"/>
      <c r="C2601" s="16"/>
      <c r="D2601" s="15"/>
      <c r="E2601" s="15"/>
      <c r="F2601" s="15"/>
      <c r="G2601" s="15"/>
      <c r="H2601" s="15"/>
      <c r="I2601" s="15"/>
      <c r="J2601" s="15"/>
      <c r="K2601" s="15"/>
      <c r="L2601" s="15"/>
      <c r="M2601" s="15"/>
      <c r="N2601" s="15"/>
      <c r="O2601" s="15"/>
      <c r="P2601" s="15"/>
      <c r="Q2601" s="15"/>
      <c r="R2601" s="15"/>
      <c r="S2601" s="15"/>
      <c r="T2601" s="15"/>
    </row>
    <row r="2602" spans="1:24">
      <c r="A2602" s="15"/>
      <c r="B2602" s="15"/>
      <c r="C2602" s="16"/>
      <c r="D2602" s="15"/>
      <c r="E2602" s="15"/>
      <c r="F2602" s="15"/>
      <c r="G2602" s="15"/>
      <c r="H2602" s="15"/>
      <c r="I2602" s="15"/>
      <c r="J2602" s="15"/>
      <c r="K2602" s="15"/>
      <c r="L2602" s="15"/>
      <c r="M2602" s="15"/>
      <c r="N2602" s="15"/>
      <c r="O2602" s="15"/>
      <c r="P2602" s="15"/>
      <c r="Q2602" s="15"/>
      <c r="R2602" s="15"/>
      <c r="S2602" s="15"/>
      <c r="T2602" s="15"/>
    </row>
    <row r="2603" spans="1:24" ht="16.5">
      <c r="A2603" s="15"/>
      <c r="B2603" s="81" t="s">
        <v>182</v>
      </c>
      <c r="C2603" s="16"/>
      <c r="D2603" s="15"/>
      <c r="E2603" s="15"/>
      <c r="F2603" s="15"/>
      <c r="G2603" s="15"/>
      <c r="H2603" s="15"/>
      <c r="I2603" s="15"/>
      <c r="J2603" s="15"/>
      <c r="K2603" s="15"/>
      <c r="L2603" s="15"/>
      <c r="M2603" s="15"/>
      <c r="N2603" s="15"/>
      <c r="O2603" s="15"/>
      <c r="P2603" s="15"/>
      <c r="Q2603" s="15"/>
      <c r="R2603" s="15"/>
      <c r="S2603" s="15"/>
      <c r="T2603" s="15"/>
    </row>
    <row r="2605" spans="1:24" ht="18.75">
      <c r="A2605" s="113" t="s">
        <v>999</v>
      </c>
      <c r="B2605" s="113"/>
      <c r="C2605" s="113"/>
      <c r="D2605" s="113"/>
      <c r="E2605" s="113"/>
      <c r="F2605" s="113"/>
      <c r="G2605" s="113"/>
      <c r="H2605" s="113"/>
      <c r="I2605" s="113"/>
      <c r="J2605" s="113"/>
      <c r="K2605" s="113"/>
      <c r="L2605" s="113"/>
      <c r="M2605" s="113"/>
      <c r="N2605" s="113"/>
      <c r="O2605" s="113"/>
      <c r="P2605" s="113"/>
      <c r="Q2605" s="113"/>
      <c r="R2605" s="113"/>
      <c r="S2605" s="113"/>
      <c r="T2605" s="113"/>
      <c r="U2605" s="113"/>
      <c r="V2605" s="113"/>
      <c r="W2605" s="113"/>
    </row>
    <row r="2606" spans="1:24" ht="18.75">
      <c r="A2606" s="113" t="s">
        <v>998</v>
      </c>
      <c r="B2606" s="113"/>
      <c r="C2606" s="113"/>
      <c r="D2606" s="113"/>
      <c r="E2606" s="113"/>
      <c r="F2606" s="113"/>
      <c r="G2606" s="113"/>
      <c r="H2606" s="113"/>
      <c r="I2606" s="113"/>
      <c r="J2606" s="113"/>
      <c r="K2606" s="113"/>
      <c r="L2606" s="113"/>
      <c r="M2606" s="113"/>
      <c r="N2606" s="113"/>
      <c r="O2606" s="113"/>
      <c r="P2606" s="113"/>
      <c r="Q2606" s="113"/>
      <c r="R2606" s="113"/>
      <c r="S2606" s="113"/>
      <c r="T2606" s="113"/>
      <c r="U2606" s="113"/>
      <c r="V2606" s="113"/>
      <c r="W2606" s="113"/>
    </row>
    <row r="2608" spans="1:24">
      <c r="A2608" s="114" t="s">
        <v>169</v>
      </c>
      <c r="B2608" s="114"/>
      <c r="C2608" s="114"/>
      <c r="D2608" s="114"/>
      <c r="E2608" s="114"/>
      <c r="F2608" s="114"/>
      <c r="G2608" s="114"/>
      <c r="H2608" s="114"/>
      <c r="I2608" s="114"/>
      <c r="J2608" s="114"/>
      <c r="K2608" s="114"/>
      <c r="L2608" s="114"/>
      <c r="M2608" s="114"/>
      <c r="N2608" s="114"/>
      <c r="O2608" s="114"/>
      <c r="P2608" s="114"/>
      <c r="Q2608" s="114"/>
      <c r="R2608" s="114"/>
      <c r="S2608" s="114"/>
      <c r="T2608" s="114"/>
      <c r="U2608" s="114"/>
      <c r="V2608" s="114"/>
      <c r="W2608" s="114"/>
    </row>
    <row r="2609" spans="1:24">
      <c r="A2609" s="45"/>
      <c r="B2609" s="45"/>
      <c r="C2609" s="45"/>
      <c r="D2609" s="45"/>
      <c r="E2609" s="45"/>
      <c r="F2609" s="45"/>
      <c r="G2609" s="45"/>
      <c r="H2609" s="45"/>
      <c r="I2609" s="45"/>
      <c r="J2609" s="45"/>
      <c r="K2609" s="45"/>
      <c r="L2609" s="45"/>
      <c r="M2609" s="45"/>
      <c r="N2609" s="45"/>
      <c r="O2609" s="45"/>
      <c r="P2609" s="45"/>
      <c r="Q2609" s="45"/>
      <c r="R2609" s="45"/>
      <c r="S2609" s="45"/>
      <c r="T2609" s="45"/>
      <c r="U2609" s="45"/>
      <c r="V2609" s="45"/>
      <c r="W2609" s="45"/>
    </row>
    <row r="2610" spans="1:24" ht="18.75">
      <c r="A2610" s="115" t="s">
        <v>1013</v>
      </c>
      <c r="B2610" s="115"/>
      <c r="C2610" s="115"/>
      <c r="D2610" s="115"/>
      <c r="E2610" s="115"/>
      <c r="F2610" s="115"/>
      <c r="G2610" s="115"/>
      <c r="H2610" s="115"/>
      <c r="I2610" s="115"/>
      <c r="J2610" s="115"/>
      <c r="K2610" s="115"/>
      <c r="L2610" s="115"/>
      <c r="M2610" s="115"/>
      <c r="N2610" s="115"/>
      <c r="O2610" s="115"/>
      <c r="P2610" s="115"/>
      <c r="Q2610" s="115"/>
      <c r="R2610" s="115"/>
      <c r="S2610" s="115"/>
      <c r="T2610" s="115"/>
      <c r="U2610" s="115"/>
      <c r="V2610" s="115"/>
      <c r="W2610" s="115"/>
    </row>
    <row r="2611" spans="1:24" ht="18.75">
      <c r="A2611" s="115" t="s">
        <v>996</v>
      </c>
      <c r="B2611" s="115"/>
      <c r="C2611" s="115"/>
      <c r="D2611" s="115"/>
      <c r="E2611" s="115"/>
      <c r="F2611" s="115"/>
      <c r="G2611" s="115"/>
      <c r="H2611" s="115"/>
      <c r="I2611" s="115"/>
      <c r="J2611" s="115"/>
      <c r="K2611" s="115"/>
      <c r="L2611" s="115"/>
      <c r="M2611" s="115"/>
      <c r="N2611" s="115"/>
      <c r="O2611" s="115"/>
      <c r="P2611" s="115"/>
      <c r="Q2611" s="115"/>
      <c r="R2611" s="115"/>
      <c r="S2611" s="115"/>
      <c r="T2611" s="115"/>
      <c r="U2611" s="115"/>
      <c r="V2611" s="115"/>
      <c r="W2611" s="115"/>
    </row>
    <row r="2612" spans="1:24" ht="18.75">
      <c r="A2612" s="116" t="s">
        <v>997</v>
      </c>
      <c r="B2612" s="116"/>
      <c r="C2612" s="116"/>
      <c r="D2612" s="116"/>
      <c r="E2612" s="116"/>
      <c r="F2612" s="116"/>
      <c r="G2612" s="116"/>
      <c r="H2612" s="116"/>
      <c r="I2612" s="116"/>
      <c r="J2612" s="116"/>
      <c r="K2612" s="116"/>
      <c r="L2612" s="116"/>
      <c r="M2612" s="116"/>
      <c r="N2612" s="116"/>
      <c r="O2612" s="116"/>
      <c r="P2612" s="116"/>
      <c r="Q2612" s="116"/>
      <c r="R2612" s="116"/>
      <c r="S2612" s="116"/>
      <c r="T2612" s="116"/>
      <c r="U2612" s="116"/>
      <c r="V2612" s="116"/>
      <c r="W2612" s="116"/>
    </row>
    <row r="2613" spans="1:24" ht="18.75">
      <c r="A2613" s="52"/>
      <c r="B2613" s="52"/>
      <c r="C2613" s="52"/>
      <c r="D2613" s="52"/>
      <c r="E2613" s="52"/>
      <c r="F2613" s="52"/>
      <c r="G2613" s="52"/>
      <c r="H2613" s="52"/>
      <c r="I2613" s="52"/>
      <c r="J2613" s="52"/>
      <c r="K2613" s="52"/>
      <c r="L2613" s="52"/>
      <c r="M2613" s="52"/>
      <c r="N2613" s="52"/>
      <c r="O2613" s="52"/>
      <c r="P2613" s="52"/>
      <c r="Q2613" s="52"/>
      <c r="R2613" s="52"/>
      <c r="S2613" s="52"/>
      <c r="T2613" s="52"/>
      <c r="U2613" s="52"/>
      <c r="V2613" s="52"/>
    </row>
    <row r="2614" spans="1:24">
      <c r="A2614" s="10"/>
      <c r="B2614" s="10"/>
      <c r="C2614" s="10"/>
      <c r="D2614" s="10"/>
      <c r="E2614" s="10"/>
      <c r="F2614" s="10"/>
      <c r="G2614" s="10"/>
      <c r="H2614" s="10"/>
      <c r="I2614" s="10"/>
      <c r="J2614" s="10"/>
      <c r="K2614" s="10"/>
      <c r="L2614" s="10"/>
      <c r="M2614" s="10"/>
      <c r="N2614" s="10"/>
      <c r="O2614" s="10"/>
      <c r="P2614" s="10"/>
      <c r="Q2614" s="10"/>
      <c r="R2614" s="10"/>
      <c r="S2614" s="10"/>
      <c r="T2614" s="10"/>
    </row>
    <row r="2615" spans="1:24" ht="18.75">
      <c r="A2615" s="117" t="s">
        <v>1000</v>
      </c>
      <c r="B2615" s="117"/>
      <c r="C2615" s="49"/>
      <c r="D2615" s="49"/>
      <c r="E2615" s="49"/>
      <c r="F2615" s="49"/>
      <c r="G2615" s="49"/>
      <c r="H2615" s="49"/>
      <c r="I2615" s="49"/>
      <c r="J2615" s="49"/>
      <c r="K2615" s="49"/>
      <c r="L2615" s="49"/>
      <c r="M2615" s="49"/>
      <c r="N2615" s="49"/>
      <c r="O2615" s="49"/>
      <c r="P2615" s="49"/>
      <c r="Q2615" s="49"/>
      <c r="R2615" s="49"/>
      <c r="S2615" s="49"/>
      <c r="T2615" s="49"/>
    </row>
    <row r="2616" spans="1:24" ht="18.75">
      <c r="A2616" s="117" t="s">
        <v>1001</v>
      </c>
      <c r="B2616" s="117"/>
      <c r="C2616" s="44"/>
      <c r="D2616" s="44"/>
      <c r="E2616" s="44"/>
      <c r="F2616" s="44"/>
      <c r="G2616" s="44"/>
      <c r="H2616" s="44"/>
      <c r="I2616" s="44"/>
      <c r="J2616" s="44"/>
      <c r="K2616" s="44"/>
      <c r="L2616" s="44"/>
      <c r="M2616" s="44"/>
      <c r="N2616" s="44"/>
      <c r="O2616" s="44"/>
      <c r="P2616" s="44"/>
      <c r="Q2616" s="44"/>
      <c r="R2616" s="44"/>
      <c r="S2616" s="44"/>
      <c r="T2616" s="44"/>
    </row>
    <row r="2617" spans="1:24" ht="18.75">
      <c r="A2617" s="117"/>
      <c r="B2617" s="117"/>
      <c r="D2617" s="49"/>
      <c r="E2617" s="49"/>
      <c r="F2617" s="49"/>
      <c r="G2617" s="49"/>
      <c r="H2617" s="49"/>
      <c r="I2617" s="49"/>
      <c r="J2617" s="49"/>
      <c r="K2617" s="49"/>
      <c r="L2617" s="49"/>
      <c r="M2617" s="49"/>
      <c r="N2617" s="49"/>
      <c r="O2617" s="49"/>
      <c r="P2617" s="49"/>
      <c r="Q2617" s="49"/>
      <c r="R2617" s="49"/>
      <c r="S2617" s="49"/>
      <c r="T2617" s="49"/>
    </row>
    <row r="2618" spans="1:24" ht="18.75">
      <c r="A2618" s="118" t="s">
        <v>249</v>
      </c>
      <c r="B2618" s="118"/>
      <c r="C2618" s="118"/>
      <c r="D2618" s="118"/>
      <c r="E2618" s="118"/>
      <c r="F2618" s="118"/>
      <c r="G2618" s="118"/>
      <c r="H2618" s="118"/>
      <c r="I2618" s="118"/>
      <c r="J2618" s="118"/>
      <c r="K2618" s="118"/>
      <c r="L2618" s="118"/>
      <c r="M2618" s="118"/>
      <c r="N2618" s="118"/>
      <c r="O2618" s="118"/>
      <c r="P2618" s="141" t="s">
        <v>353</v>
      </c>
      <c r="Q2618" s="141"/>
      <c r="R2618" s="141"/>
      <c r="S2618" s="141"/>
      <c r="T2618" s="141"/>
      <c r="U2618" s="141"/>
      <c r="V2618" s="141"/>
    </row>
    <row r="2619" spans="1:24">
      <c r="A2619" s="29"/>
      <c r="B2619" s="29"/>
      <c r="C2619" s="29"/>
      <c r="D2619" s="29"/>
      <c r="E2619" s="29"/>
      <c r="F2619" s="29"/>
      <c r="G2619" s="29"/>
      <c r="H2619" s="29"/>
      <c r="I2619" s="29"/>
      <c r="J2619" s="29"/>
      <c r="K2619" s="29"/>
      <c r="L2619" s="29"/>
      <c r="M2619" s="29"/>
      <c r="N2619" s="29"/>
      <c r="O2619" s="29"/>
      <c r="P2619" s="29"/>
      <c r="Q2619" s="29"/>
      <c r="R2619" s="29"/>
      <c r="S2619" s="29"/>
      <c r="T2619" s="29"/>
    </row>
    <row r="2620" spans="1:24" ht="24.75" customHeight="1">
      <c r="A2620" s="130" t="s">
        <v>170</v>
      </c>
      <c r="B2620" s="130"/>
      <c r="C2620" s="130"/>
      <c r="D2620" s="130"/>
      <c r="E2620" s="130"/>
      <c r="F2620" s="130"/>
      <c r="G2620" s="130"/>
      <c r="H2620" s="130"/>
      <c r="I2620" s="130"/>
      <c r="J2620" s="130"/>
      <c r="K2620" s="130"/>
      <c r="L2620" s="130"/>
      <c r="M2620" s="130"/>
      <c r="N2620" s="130"/>
      <c r="O2620" s="130"/>
      <c r="P2620" s="130"/>
      <c r="Q2620" s="130"/>
      <c r="R2620" s="130"/>
      <c r="S2620" s="130"/>
      <c r="T2620" s="138" t="s">
        <v>178</v>
      </c>
      <c r="U2620" s="109" t="s">
        <v>291</v>
      </c>
      <c r="V2620" s="109" t="s">
        <v>295</v>
      </c>
      <c r="W2620" s="109" t="s">
        <v>1014</v>
      </c>
    </row>
    <row r="2621" spans="1:24" ht="66.75" customHeight="1">
      <c r="A2621" s="109" t="s">
        <v>171</v>
      </c>
      <c r="B2621" s="130" t="s">
        <v>172</v>
      </c>
      <c r="C2621" s="109" t="s">
        <v>173</v>
      </c>
      <c r="D2621" s="109" t="s">
        <v>174</v>
      </c>
      <c r="E2621" s="109"/>
      <c r="F2621" s="109" t="s">
        <v>175</v>
      </c>
      <c r="G2621" s="109"/>
      <c r="H2621" s="109" t="s">
        <v>176</v>
      </c>
      <c r="I2621" s="109"/>
      <c r="J2621" s="109" t="s">
        <v>1002</v>
      </c>
      <c r="K2621" s="109"/>
      <c r="L2621" s="109" t="s">
        <v>1003</v>
      </c>
      <c r="M2621" s="109"/>
      <c r="N2621" s="109" t="s">
        <v>1004</v>
      </c>
      <c r="O2621" s="109"/>
      <c r="P2621" s="109" t="s">
        <v>7</v>
      </c>
      <c r="Q2621" s="109"/>
      <c r="R2621" s="109" t="s">
        <v>177</v>
      </c>
      <c r="S2621" s="109"/>
      <c r="T2621" s="139"/>
      <c r="U2621" s="109"/>
      <c r="V2621" s="109"/>
      <c r="W2621" s="109"/>
    </row>
    <row r="2622" spans="1:24" ht="16.5">
      <c r="A2622" s="109"/>
      <c r="B2622" s="130"/>
      <c r="C2622" s="109"/>
      <c r="D2622" s="51" t="s">
        <v>179</v>
      </c>
      <c r="E2622" s="53" t="s">
        <v>3</v>
      </c>
      <c r="F2622" s="51" t="s">
        <v>179</v>
      </c>
      <c r="G2622" s="53" t="s">
        <v>3</v>
      </c>
      <c r="H2622" s="51" t="s">
        <v>179</v>
      </c>
      <c r="I2622" s="53" t="s">
        <v>3</v>
      </c>
      <c r="J2622" s="51" t="s">
        <v>179</v>
      </c>
      <c r="K2622" s="53" t="s">
        <v>3</v>
      </c>
      <c r="L2622" s="51" t="s">
        <v>179</v>
      </c>
      <c r="M2622" s="53" t="s">
        <v>3</v>
      </c>
      <c r="N2622" s="51" t="s">
        <v>179</v>
      </c>
      <c r="O2622" s="53" t="s">
        <v>3</v>
      </c>
      <c r="P2622" s="51" t="s">
        <v>179</v>
      </c>
      <c r="Q2622" s="53" t="s">
        <v>3</v>
      </c>
      <c r="R2622" s="51" t="s">
        <v>179</v>
      </c>
      <c r="S2622" s="53" t="s">
        <v>3</v>
      </c>
      <c r="T2622" s="140"/>
      <c r="U2622" s="109"/>
      <c r="V2622" s="109"/>
      <c r="W2622" s="109"/>
    </row>
    <row r="2623" spans="1:24" ht="18.75">
      <c r="A2623" s="28">
        <v>1</v>
      </c>
      <c r="B2623" s="79"/>
      <c r="C2623" s="28"/>
      <c r="D2623" s="28"/>
      <c r="E2623" s="17">
        <f>IF((C2623&lt;=7),VLOOKUP(D2623,'7 лет'!$A$5:$B$78,2),IF((C2623=8),VLOOKUP(D2623,'8 лет'!$A$5:$B$78,2),IF((C2623=9),VLOOKUP(D2623,'9 лет'!$A$5:$B$78,2),IF((C2623=10),VLOOKUP(D2623,'10 лет'!$A$5:$B$78,2),IF((C2623=11),VLOOKUP(D2623,'11 лет'!$A$5:$B$78,2),IF((C2623=12),VLOOKUP(D2623,'12 лет'!$A$5:$B$78,2),IF((C2623=13),VLOOKUP(D2623,'13 лет'!$A$5:$B$78,2),IF((C2623=14),VLOOKUP(D2623,'14 лет'!$A$5:$B$78,2),IF((C2623=15),VLOOKUP(D2623,'15 лет'!$A$5:$B$78,2),IF((C2623=16),VLOOKUP(D2623,'16 лет'!$A$5:$B$78,2),IF((C2623=17),VLOOKUP(D2623,'17 лет'!$A$5:$B$78,2))))))))))))</f>
        <v>0</v>
      </c>
      <c r="F2623" s="28"/>
      <c r="G2623" s="17">
        <f>IF((C2623&lt;=7),VLOOKUP(F2623,'7 лет'!$C$5:$D$79,2),IF((C2623=8),VLOOKUP(F2623,'8 лет'!$C$5:$D$79,2),IF((C2623=9),VLOOKUP(F2623,'9 лет'!$C$5:$D$79,2),IF((C2623=10),VLOOKUP(F2623,'10 лет'!$C$5:$D$79,2),IF((C2623=11),VLOOKUP(F2623,'11 лет'!$C$5:$D$79,2),IF((C2623=12),VLOOKUP(F2623,'12 лет'!$C$5:$D$79,2),IF((C2623=13),VLOOKUP(F2623,'13 лет'!$C$5:$D$79,2),IF((C2623=14),VLOOKUP(F2623,'14 лет'!$C$5:$D$79,2),IF((C2623=15),VLOOKUP(F2623,'15 лет'!$C$5:$D$79,2),IF((C2623=16),VLOOKUP(F2623,'16 лет'!$C$5:$D$79,2),IF((C2623=17),VLOOKUP(F2623,'17 лет'!$C$5:$D$79,2))))))))))))</f>
        <v>0</v>
      </c>
      <c r="H2623" s="28"/>
      <c r="I2623" s="17">
        <f>IF((C2623&lt;=7),VLOOKUP(H2623,'7 лет'!$E$5:$F$79,2),IF((C2623=8),VLOOKUP(H2623,'8 лет'!$E$5:$F$79,2),IF((C2623=9),VLOOKUP(H2623,'9 лет'!$E$5:$F$79,2),IF((C2623=10),VLOOKUP(H2623,'10 лет'!$E$5:$F$79,2),IF((C2623=11),VLOOKUP(H2623,'11 лет'!$E$5:$F$79,2),IF((C2623=12),VLOOKUP(H2623,'12 лет'!$E$5:$F$79,2),IF((C2623=13),VLOOKUP(H2623,'13 лет'!$E$5:$F$79,2),IF((C2623=14),VLOOKUP(H2623,'14 лет'!$E$5:$F$79,2),IF((C2623=15),VLOOKUP(H2623,'15 лет'!$E$5:$F$79,2),IF((C2623=16),VLOOKUP(H2623,'16 лет'!$E$5:$F$79,2),IF((C2623=17),VLOOKUP(H2623,'17 лет'!$E$5:$F$79,2))))))))))))</f>
        <v>0</v>
      </c>
      <c r="J2623" s="28"/>
      <c r="K2623" s="17">
        <f>IF((C2623&lt;=7),VLOOKUP(J2623,'7 лет'!$G$5:$H$79,2),IF((C2623=8),VLOOKUP(J2623,'8 лет'!$G$5:$H$79,2),IF((C2623=9),VLOOKUP(J2623,'9 лет'!$G$5:$H$79,2),IF((C2623=10),VLOOKUP(J2623,'10 лет'!$G$5:$H$79,2),IF((C2623=11),VLOOKUP(J2623,'11 лет'!$G$5:$H$79,2),IF((C2623=12),VLOOKUP(J2623,'12 лет'!$G$5:$H$79,2),IF((C2623=13),VLOOKUP(J2623,'13 лет'!$G$5:$H$79,2),IF((C2623=14),VLOOKUP(J2623,'14 лет'!$G$5:$H$79,2),IF(C2623&gt;=15,"0")))))))))</f>
        <v>0</v>
      </c>
      <c r="L2623" s="28"/>
      <c r="M2623" s="17" t="str">
        <f>IF((C2623=12),VLOOKUP(L2623,'12 лет'!$I$5:$J$81,2),IF((C2623=13),VLOOKUP(L2623,'13 лет'!$I$5:$J$81,2),IF((C2623=14),VLOOKUP(L2623,'14 лет'!$I$5:$J$80,2),IF((C2623=15),VLOOKUP(L2623,'15 лет'!$G$5:$H$82,2),IF((C2623=16),VLOOKUP(L2623,'16 лет'!$G$5:$H$81,2),IF((C2623=17),VLOOKUP(L2623,'17 лет'!$G$5:$H$81,2),IF(C2623&lt;12,"0")))))))</f>
        <v>0</v>
      </c>
      <c r="N2623" s="28"/>
      <c r="O2623" s="17" t="str">
        <f>IF((C2623=15),VLOOKUP(N2623,'15 лет'!$I$5:$J$100,2),IF((C2623=16),VLOOKUP(N2623,'16 лет'!$I$5:$J$94,2),IF((C2623=17),VLOOKUP(N2623,'17 лет'!$I$5:$J$97,2),IF(C2623&lt;15,"0"))))</f>
        <v>0</v>
      </c>
      <c r="P2623" s="11"/>
      <c r="Q2623" s="17">
        <f>IF((C2623&lt;=7),VLOOKUP(P2623,'7 лет'!$I$5:$J$79,2),IF((C2623=8),VLOOKUP(P2623,'8 лет'!$I$5:$J$79,2),IF((C2623=9),VLOOKUP(P2623,'9 лет'!$I$5:$J$79,2),IF((C2623=10),VLOOKUP(P2623,'10 лет'!$I$5:$J$79,2),IF((C2623=11),VLOOKUP(P2623,'11 лет'!$I$5:$J$79,2),IF((C2623=12),VLOOKUP(P2623,'12 лет'!$K$5:$L$79,2),IF((C2623=13),VLOOKUP(P2623,'13 лет'!$K$5:$L$79,2),IF((C2623=14),VLOOKUP(P2623,'14 лет'!$K$5:$L$79,2),IF((C2623=15),VLOOKUP(P2623,'15 лет'!$K$5:$L$79,2),IF((C2623=16),VLOOKUP(P2623,'16 лет'!$K$5:$L$79,2),IF((C2623=17),VLOOKUP(P2623,'17 лет'!$K$5:$L$79,2),)))))))))))</f>
        <v>50</v>
      </c>
      <c r="R2623" s="28"/>
      <c r="S2623" s="17">
        <f>IF((C2623&lt;=7),VLOOKUP(R2623,'7 лет'!$K$5:$L$79,2),IF((C2623=8),VLOOKUP(R2623,'8 лет'!$K$5:$L$79,2),IF((C2623=9),VLOOKUP(R2623,'9 лет'!$K$5:$L$79,2),IF((C2623=10),VLOOKUP(R2623,'10 лет'!$K$5:$L$79,2),IF((C2623=11),VLOOKUP(R2623,'11 лет'!$K$5:$L$79,2),IF((C2623=12),VLOOKUP(R2623,'12 лет'!$M$5:$N$79,2),IF((C2623=13),VLOOKUP(R2623,'13 лет'!$M$5:$N$79,2),IF((C2623=14),VLOOKUP(R2623,'14 лет'!$M$5:$N$79,2),IF((C2623=15),VLOOKUP(R2623,'15 лет'!$M$5:$N$79,2),IF((C2623=16),VLOOKUP(R2623,'16 лет'!$M$5:$N$79,2),IF((C2623=17),VLOOKUP(R2623,'17 лет'!$M$5:$N$79,2))))))))))))</f>
        <v>0</v>
      </c>
      <c r="T2623" s="34">
        <f t="shared" ref="T2623:T2628" si="124">SUM(E2623+G2623+I2623+K2623+M2623+O2623+Q2623+S2623)</f>
        <v>50</v>
      </c>
      <c r="U2623" s="4">
        <f>'Личное первенство юноши'!U385</f>
        <v>7</v>
      </c>
      <c r="V2623" s="119">
        <f ca="1">'Командный зачет'!G72</f>
        <v>2</v>
      </c>
      <c r="W2623" s="110">
        <f ca="1">SUM(V2623*2)</f>
        <v>4</v>
      </c>
      <c r="X2623" t="str">
        <f>P2618</f>
        <v>Субъект РФ 63</v>
      </c>
    </row>
    <row r="2624" spans="1:24" ht="18.75">
      <c r="A2624" s="28">
        <v>2</v>
      </c>
      <c r="B2624" s="79"/>
      <c r="C2624" s="28"/>
      <c r="D2624" s="28"/>
      <c r="E2624" s="17">
        <f>IF((C2624&lt;=7),VLOOKUP(D2624,'7 лет'!$A$5:$B$78,2),IF((C2624=8),VLOOKUP(D2624,'8 лет'!$A$5:$B$78,2),IF((C2624=9),VLOOKUP(D2624,'9 лет'!$A$5:$B$78,2),IF((C2624=10),VLOOKUP(D2624,'10 лет'!$A$5:$B$78,2),IF((C2624=11),VLOOKUP(D2624,'11 лет'!$A$5:$B$78,2),IF((C2624=12),VLOOKUP(D2624,'12 лет'!$A$5:$B$78,2),IF((C2624=13),VLOOKUP(D2624,'13 лет'!$A$5:$B$78,2),IF((C2624=14),VLOOKUP(D2624,'14 лет'!$A$5:$B$78,2),IF((C2624=15),VLOOKUP(D2624,'15 лет'!$A$5:$B$78,2),IF((C2624=16),VLOOKUP(D2624,'16 лет'!$A$5:$B$78,2),IF((C2624=17),VLOOKUP(D2624,'17 лет'!$A$5:$B$78,2))))))))))))</f>
        <v>0</v>
      </c>
      <c r="F2624" s="28"/>
      <c r="G2624" s="17">
        <f>IF((C2624&lt;=7),VLOOKUP(F2624,'7 лет'!$C$5:$D$79,2),IF((C2624=8),VLOOKUP(F2624,'8 лет'!$C$5:$D$79,2),IF((C2624=9),VLOOKUP(F2624,'9 лет'!$C$5:$D$79,2),IF((C2624=10),VLOOKUP(F2624,'10 лет'!$C$5:$D$79,2),IF((C2624=11),VLOOKUP(F2624,'11 лет'!$C$5:$D$79,2),IF((C2624=12),VLOOKUP(F2624,'12 лет'!$C$5:$D$79,2),IF((C2624=13),VLOOKUP(F2624,'13 лет'!$C$5:$D$79,2),IF((C2624=14),VLOOKUP(F2624,'14 лет'!$C$5:$D$79,2),IF((C2624=15),VLOOKUP(F2624,'15 лет'!$C$5:$D$79,2),IF((C2624=16),VLOOKUP(F2624,'16 лет'!$C$5:$D$79,2),IF((C2624=17),VLOOKUP(F2624,'17 лет'!$C$5:$D$79,2))))))))))))</f>
        <v>0</v>
      </c>
      <c r="H2624" s="28"/>
      <c r="I2624" s="17">
        <f>IF((C2624&lt;=7),VLOOKUP(H2624,'7 лет'!$E$5:$F$79,2),IF((C2624=8),VLOOKUP(H2624,'8 лет'!$E$5:$F$79,2),IF((C2624=9),VLOOKUP(H2624,'9 лет'!$E$5:$F$79,2),IF((C2624=10),VLOOKUP(H2624,'10 лет'!$E$5:$F$79,2),IF((C2624=11),VLOOKUP(H2624,'11 лет'!$E$5:$F$79,2),IF((C2624=12),VLOOKUP(H2624,'12 лет'!$E$5:$F$79,2),IF((C2624=13),VLOOKUP(H2624,'13 лет'!$E$5:$F$79,2),IF((C2624=14),VLOOKUP(H2624,'14 лет'!$E$5:$F$79,2),IF((C2624=15),VLOOKUP(H2624,'15 лет'!$E$5:$F$79,2),IF((C2624=16),VLOOKUP(H2624,'16 лет'!$E$5:$F$79,2),IF((C2624=17),VLOOKUP(H2624,'17 лет'!$E$5:$F$79,2))))))))))))</f>
        <v>0</v>
      </c>
      <c r="J2624" s="28"/>
      <c r="K2624" s="17">
        <f>IF((C2624&lt;=7),VLOOKUP(J2624,'7 лет'!$G$5:$H$79,2),IF((C2624=8),VLOOKUP(J2624,'8 лет'!$G$5:$H$79,2),IF((C2624=9),VLOOKUP(J2624,'9 лет'!$G$5:$H$79,2),IF((C2624=10),VLOOKUP(J2624,'10 лет'!$G$5:$H$79,2),IF((C2624=11),VLOOKUP(J2624,'11 лет'!$G$5:$H$79,2),IF((C2624=12),VLOOKUP(J2624,'12 лет'!$G$5:$H$79,2),IF((C2624=13),VLOOKUP(J2624,'13 лет'!$G$5:$H$79,2),IF((C2624=14),VLOOKUP(J2624,'14 лет'!$G$5:$H$79,2),IF(C2624&gt;=15,"0")))))))))</f>
        <v>0</v>
      </c>
      <c r="L2624" s="28"/>
      <c r="M2624" s="17" t="str">
        <f>IF((C2624=12),VLOOKUP(L2624,'12 лет'!$I$5:$J$81,2),IF((C2624=13),VLOOKUP(L2624,'13 лет'!$I$5:$J$81,2),IF((C2624=14),VLOOKUP(L2624,'14 лет'!$I$5:$J$80,2),IF((C2624=15),VLOOKUP(L2624,'15 лет'!$G$5:$H$82,2),IF((C2624=16),VLOOKUP(L2624,'16 лет'!$G$5:$H$81,2),IF((C2624=17),VLOOKUP(L2624,'17 лет'!$G$5:$H$81,2),IF(C2624&lt;12,"0")))))))</f>
        <v>0</v>
      </c>
      <c r="N2624" s="28"/>
      <c r="O2624" s="17" t="str">
        <f>IF((C2624=15),VLOOKUP(N2624,'15 лет'!$I$5:$J$100,2),IF((C2624=16),VLOOKUP(N2624,'16 лет'!$I$5:$J$94,2),IF((C2624=17),VLOOKUP(N2624,'17 лет'!$I$5:$J$97,2),IF(C2624&lt;15,"0"))))</f>
        <v>0</v>
      </c>
      <c r="P2624" s="11"/>
      <c r="Q2624" s="17">
        <f>IF((C2624&lt;=7),VLOOKUP(P2624,'7 лет'!$I$5:$J$79,2),IF((C2624=8),VLOOKUP(P2624,'8 лет'!$I$5:$J$79,2),IF((C2624=9),VLOOKUP(P2624,'9 лет'!$I$5:$J$79,2),IF((C2624=10),VLOOKUP(P2624,'10 лет'!$I$5:$J$79,2),IF((C2624=11),VLOOKUP(P2624,'11 лет'!$I$5:$J$79,2),IF((C2624=12),VLOOKUP(P2624,'12 лет'!$K$5:$L$79,2),IF((C2624=13),VLOOKUP(P2624,'13 лет'!$K$5:$L$79,2),IF((C2624=14),VLOOKUP(P2624,'14 лет'!$K$5:$L$79,2),IF((C2624=15),VLOOKUP(P2624,'15 лет'!$K$5:$L$79,2),IF((C2624=16),VLOOKUP(P2624,'16 лет'!$K$5:$L$79,2),IF((C2624=17),VLOOKUP(P2624,'17 лет'!$K$5:$L$79,2),)))))))))))</f>
        <v>50</v>
      </c>
      <c r="R2624" s="28"/>
      <c r="S2624" s="17">
        <f>IF((C2624&lt;=7),VLOOKUP(R2624,'7 лет'!$K$5:$L$79,2),IF((C2624=8),VLOOKUP(R2624,'8 лет'!$K$5:$L$79,2),IF((C2624=9),VLOOKUP(R2624,'9 лет'!$K$5:$L$79,2),IF((C2624=10),VLOOKUP(R2624,'10 лет'!$K$5:$L$79,2),IF((C2624=11),VLOOKUP(R2624,'11 лет'!$K$5:$L$79,2),IF((C2624=12),VLOOKUP(R2624,'12 лет'!$M$5:$N$79,2),IF((C2624=13),VLOOKUP(R2624,'13 лет'!$M$5:$N$79,2),IF((C2624=14),VLOOKUP(R2624,'14 лет'!$M$5:$N$79,2),IF((C2624=15),VLOOKUP(R2624,'15 лет'!$M$5:$N$79,2),IF((C2624=16),VLOOKUP(R2624,'16 лет'!$M$5:$N$79,2),IF((C2624=17),VLOOKUP(R2624,'17 лет'!$M$5:$N$79,2))))))))))))</f>
        <v>0</v>
      </c>
      <c r="T2624" s="34">
        <f t="shared" si="124"/>
        <v>50</v>
      </c>
      <c r="U2624" s="4">
        <f>'Личное первенство юноши'!U386</f>
        <v>7</v>
      </c>
      <c r="V2624" s="120"/>
      <c r="W2624" s="111"/>
      <c r="X2624" t="str">
        <f>P2618</f>
        <v>Субъект РФ 63</v>
      </c>
    </row>
    <row r="2625" spans="1:24" ht="18.75">
      <c r="A2625" s="28">
        <v>3</v>
      </c>
      <c r="B2625" s="79"/>
      <c r="C2625" s="28"/>
      <c r="D2625" s="28"/>
      <c r="E2625" s="17">
        <f>IF((C2625&lt;=7),VLOOKUP(D2625,'7 лет'!$A$5:$B$78,2),IF((C2625=8),VLOOKUP(D2625,'8 лет'!$A$5:$B$78,2),IF((C2625=9),VLOOKUP(D2625,'9 лет'!$A$5:$B$78,2),IF((C2625=10),VLOOKUP(D2625,'10 лет'!$A$5:$B$78,2),IF((C2625=11),VLOOKUP(D2625,'11 лет'!$A$5:$B$78,2),IF((C2625=12),VLOOKUP(D2625,'12 лет'!$A$5:$B$78,2),IF((C2625=13),VLOOKUP(D2625,'13 лет'!$A$5:$B$78,2),IF((C2625=14),VLOOKUP(D2625,'14 лет'!$A$5:$B$78,2),IF((C2625=15),VLOOKUP(D2625,'15 лет'!$A$5:$B$78,2),IF((C2625=16),VLOOKUP(D2625,'16 лет'!$A$5:$B$78,2),IF((C2625=17),VLOOKUP(D2625,'17 лет'!$A$5:$B$78,2))))))))))))</f>
        <v>0</v>
      </c>
      <c r="F2625" s="28"/>
      <c r="G2625" s="17">
        <f>IF((C2625&lt;=7),VLOOKUP(F2625,'7 лет'!$C$5:$D$79,2),IF((C2625=8),VLOOKUP(F2625,'8 лет'!$C$5:$D$79,2),IF((C2625=9),VLOOKUP(F2625,'9 лет'!$C$5:$D$79,2),IF((C2625=10),VLOOKUP(F2625,'10 лет'!$C$5:$D$79,2),IF((C2625=11),VLOOKUP(F2625,'11 лет'!$C$5:$D$79,2),IF((C2625=12),VLOOKUP(F2625,'12 лет'!$C$5:$D$79,2),IF((C2625=13),VLOOKUP(F2625,'13 лет'!$C$5:$D$79,2),IF((C2625=14),VLOOKUP(F2625,'14 лет'!$C$5:$D$79,2),IF((C2625=15),VLOOKUP(F2625,'15 лет'!$C$5:$D$79,2),IF((C2625=16),VLOOKUP(F2625,'16 лет'!$C$5:$D$79,2),IF((C2625=17),VLOOKUP(F2625,'17 лет'!$C$5:$D$79,2))))))))))))</f>
        <v>0</v>
      </c>
      <c r="H2625" s="28"/>
      <c r="I2625" s="17">
        <f>IF((C2625&lt;=7),VLOOKUP(H2625,'7 лет'!$E$5:$F$79,2),IF((C2625=8),VLOOKUP(H2625,'8 лет'!$E$5:$F$79,2),IF((C2625=9),VLOOKUP(H2625,'9 лет'!$E$5:$F$79,2),IF((C2625=10),VLOOKUP(H2625,'10 лет'!$E$5:$F$79,2),IF((C2625=11),VLOOKUP(H2625,'11 лет'!$E$5:$F$79,2),IF((C2625=12),VLOOKUP(H2625,'12 лет'!$E$5:$F$79,2),IF((C2625=13),VLOOKUP(H2625,'13 лет'!$E$5:$F$79,2),IF((C2625=14),VLOOKUP(H2625,'14 лет'!$E$5:$F$79,2),IF((C2625=15),VLOOKUP(H2625,'15 лет'!$E$5:$F$79,2),IF((C2625=16),VLOOKUP(H2625,'16 лет'!$E$5:$F$79,2),IF((C2625=17),VLOOKUP(H2625,'17 лет'!$E$5:$F$79,2))))))))))))</f>
        <v>0</v>
      </c>
      <c r="J2625" s="28"/>
      <c r="K2625" s="17">
        <f>IF((C2625&lt;=7),VLOOKUP(J2625,'7 лет'!$G$5:$H$79,2),IF((C2625=8),VLOOKUP(J2625,'8 лет'!$G$5:$H$79,2),IF((C2625=9),VLOOKUP(J2625,'9 лет'!$G$5:$H$79,2),IF((C2625=10),VLOOKUP(J2625,'10 лет'!$G$5:$H$79,2),IF((C2625=11),VLOOKUP(J2625,'11 лет'!$G$5:$H$79,2),IF((C2625=12),VLOOKUP(J2625,'12 лет'!$G$5:$H$79,2),IF((C2625=13),VLOOKUP(J2625,'13 лет'!$G$5:$H$79,2),IF((C2625=14),VLOOKUP(J2625,'14 лет'!$G$5:$H$79,2),IF(C2625&gt;=15,"0")))))))))</f>
        <v>0</v>
      </c>
      <c r="L2625" s="28"/>
      <c r="M2625" s="17" t="str">
        <f>IF((C2625=12),VLOOKUP(L2625,'12 лет'!$I$5:$J$81,2),IF((C2625=13),VLOOKUP(L2625,'13 лет'!$I$5:$J$81,2),IF((C2625=14),VLOOKUP(L2625,'14 лет'!$I$5:$J$80,2),IF((C2625=15),VLOOKUP(L2625,'15 лет'!$G$5:$H$82,2),IF((C2625=16),VLOOKUP(L2625,'16 лет'!$G$5:$H$81,2),IF((C2625=17),VLOOKUP(L2625,'17 лет'!$G$5:$H$81,2),IF(C2625&lt;12,"0")))))))</f>
        <v>0</v>
      </c>
      <c r="N2625" s="28"/>
      <c r="O2625" s="17" t="str">
        <f>IF((C2625=15),VLOOKUP(N2625,'15 лет'!$I$5:$J$100,2),IF((C2625=16),VLOOKUP(N2625,'16 лет'!$I$5:$J$94,2),IF((C2625=17),VLOOKUP(N2625,'17 лет'!$I$5:$J$97,2),IF(C2625&lt;15,"0"))))</f>
        <v>0</v>
      </c>
      <c r="P2625" s="11"/>
      <c r="Q2625" s="17">
        <f>IF((C2625&lt;=7),VLOOKUP(P2625,'7 лет'!$I$5:$J$79,2),IF((C2625=8),VLOOKUP(P2625,'8 лет'!$I$5:$J$79,2),IF((C2625=9),VLOOKUP(P2625,'9 лет'!$I$5:$J$79,2),IF((C2625=10),VLOOKUP(P2625,'10 лет'!$I$5:$J$79,2),IF((C2625=11),VLOOKUP(P2625,'11 лет'!$I$5:$J$79,2),IF((C2625=12),VLOOKUP(P2625,'12 лет'!$K$5:$L$79,2),IF((C2625=13),VLOOKUP(P2625,'13 лет'!$K$5:$L$79,2),IF((C2625=14),VLOOKUP(P2625,'14 лет'!$K$5:$L$79,2),IF((C2625=15),VLOOKUP(P2625,'15 лет'!$K$5:$L$79,2),IF((C2625=16),VLOOKUP(P2625,'16 лет'!$K$5:$L$79,2),IF((C2625=17),VLOOKUP(P2625,'17 лет'!$K$5:$L$79,2),)))))))))))</f>
        <v>50</v>
      </c>
      <c r="R2625" s="28"/>
      <c r="S2625" s="17">
        <f>IF((C2625&lt;=7),VLOOKUP(R2625,'7 лет'!$K$5:$L$79,2),IF((C2625=8),VLOOKUP(R2625,'8 лет'!$K$5:$L$79,2),IF((C2625=9),VLOOKUP(R2625,'9 лет'!$K$5:$L$79,2),IF((C2625=10),VLOOKUP(R2625,'10 лет'!$K$5:$L$79,2),IF((C2625=11),VLOOKUP(R2625,'11 лет'!$K$5:$L$79,2),IF((C2625=12),VLOOKUP(R2625,'12 лет'!$M$5:$N$79,2),IF((C2625=13),VLOOKUP(R2625,'13 лет'!$M$5:$N$79,2),IF((C2625=14),VLOOKUP(R2625,'14 лет'!$M$5:$N$79,2),IF((C2625=15),VLOOKUP(R2625,'15 лет'!$M$5:$N$79,2),IF((C2625=16),VLOOKUP(R2625,'16 лет'!$M$5:$N$79,2),IF((C2625=17),VLOOKUP(R2625,'17 лет'!$M$5:$N$79,2))))))))))))</f>
        <v>0</v>
      </c>
      <c r="T2625" s="34">
        <f t="shared" si="124"/>
        <v>50</v>
      </c>
      <c r="U2625" s="4">
        <f>'Личное первенство юноши'!U387</f>
        <v>7</v>
      </c>
      <c r="V2625" s="120"/>
      <c r="W2625" s="111"/>
      <c r="X2625" t="str">
        <f>P2618</f>
        <v>Субъект РФ 63</v>
      </c>
    </row>
    <row r="2626" spans="1:24" ht="18.75">
      <c r="A2626" s="28">
        <v>4</v>
      </c>
      <c r="B2626" s="79"/>
      <c r="C2626" s="28"/>
      <c r="D2626" s="28"/>
      <c r="E2626" s="17">
        <f>IF((C2626&lt;=7),VLOOKUP(D2626,'7 лет'!$A$5:$B$78,2),IF((C2626=8),VLOOKUP(D2626,'8 лет'!$A$5:$B$78,2),IF((C2626=9),VLOOKUP(D2626,'9 лет'!$A$5:$B$78,2),IF((C2626=10),VLOOKUP(D2626,'10 лет'!$A$5:$B$78,2),IF((C2626=11),VLOOKUP(D2626,'11 лет'!$A$5:$B$78,2),IF((C2626=12),VLOOKUP(D2626,'12 лет'!$A$5:$B$78,2),IF((C2626=13),VLOOKUP(D2626,'13 лет'!$A$5:$B$78,2),IF((C2626=14),VLOOKUP(D2626,'14 лет'!$A$5:$B$78,2),IF((C2626=15),VLOOKUP(D2626,'15 лет'!$A$5:$B$78,2),IF((C2626=16),VLOOKUP(D2626,'16 лет'!$A$5:$B$78,2),IF((C2626=17),VLOOKUP(D2626,'17 лет'!$A$5:$B$78,2))))))))))))</f>
        <v>0</v>
      </c>
      <c r="F2626" s="28"/>
      <c r="G2626" s="17">
        <f>IF((C2626&lt;=7),VLOOKUP(F2626,'7 лет'!$C$5:$D$79,2),IF((C2626=8),VLOOKUP(F2626,'8 лет'!$C$5:$D$79,2),IF((C2626=9),VLOOKUP(F2626,'9 лет'!$C$5:$D$79,2),IF((C2626=10),VLOOKUP(F2626,'10 лет'!$C$5:$D$79,2),IF((C2626=11),VLOOKUP(F2626,'11 лет'!$C$5:$D$79,2),IF((C2626=12),VLOOKUP(F2626,'12 лет'!$C$5:$D$79,2),IF((C2626=13),VLOOKUP(F2626,'13 лет'!$C$5:$D$79,2),IF((C2626=14),VLOOKUP(F2626,'14 лет'!$C$5:$D$79,2),IF((C2626=15),VLOOKUP(F2626,'15 лет'!$C$5:$D$79,2),IF((C2626=16),VLOOKUP(F2626,'16 лет'!$C$5:$D$79,2),IF((C2626=17),VLOOKUP(F2626,'17 лет'!$C$5:$D$79,2))))))))))))</f>
        <v>0</v>
      </c>
      <c r="H2626" s="28"/>
      <c r="I2626" s="17">
        <f>IF((C2626&lt;=7),VLOOKUP(H2626,'7 лет'!$E$5:$F$79,2),IF((C2626=8),VLOOKUP(H2626,'8 лет'!$E$5:$F$79,2),IF((C2626=9),VLOOKUP(H2626,'9 лет'!$E$5:$F$79,2),IF((C2626=10),VLOOKUP(H2626,'10 лет'!$E$5:$F$79,2),IF((C2626=11),VLOOKUP(H2626,'11 лет'!$E$5:$F$79,2),IF((C2626=12),VLOOKUP(H2626,'12 лет'!$E$5:$F$79,2),IF((C2626=13),VLOOKUP(H2626,'13 лет'!$E$5:$F$79,2),IF((C2626=14),VLOOKUP(H2626,'14 лет'!$E$5:$F$79,2),IF((C2626=15),VLOOKUP(H2626,'15 лет'!$E$5:$F$79,2),IF((C2626=16),VLOOKUP(H2626,'16 лет'!$E$5:$F$79,2),IF((C2626=17),VLOOKUP(H2626,'17 лет'!$E$5:$F$79,2))))))))))))</f>
        <v>0</v>
      </c>
      <c r="J2626" s="28"/>
      <c r="K2626" s="17">
        <f>IF((C2626&lt;=7),VLOOKUP(J2626,'7 лет'!$G$5:$H$79,2),IF((C2626=8),VLOOKUP(J2626,'8 лет'!$G$5:$H$79,2),IF((C2626=9),VLOOKUP(J2626,'9 лет'!$G$5:$H$79,2),IF((C2626=10),VLOOKUP(J2626,'10 лет'!$G$5:$H$79,2),IF((C2626=11),VLOOKUP(J2626,'11 лет'!$G$5:$H$79,2),IF((C2626=12),VLOOKUP(J2626,'12 лет'!$G$5:$H$79,2),IF((C2626=13),VLOOKUP(J2626,'13 лет'!$G$5:$H$79,2),IF((C2626=14),VLOOKUP(J2626,'14 лет'!$G$5:$H$79,2),IF(C2626&gt;=15,"0")))))))))</f>
        <v>0</v>
      </c>
      <c r="L2626" s="28"/>
      <c r="M2626" s="17" t="str">
        <f>IF((C2626=12),VLOOKUP(L2626,'12 лет'!$I$5:$J$81,2),IF((C2626=13),VLOOKUP(L2626,'13 лет'!$I$5:$J$81,2),IF((C2626=14),VLOOKUP(L2626,'14 лет'!$I$5:$J$80,2),IF((C2626=15),VLOOKUP(L2626,'15 лет'!$G$5:$H$82,2),IF((C2626=16),VLOOKUP(L2626,'16 лет'!$G$5:$H$81,2),IF((C2626=17),VLOOKUP(L2626,'17 лет'!$G$5:$H$81,2),IF(C2626&lt;12,"0")))))))</f>
        <v>0</v>
      </c>
      <c r="N2626" s="28"/>
      <c r="O2626" s="17" t="str">
        <f>IF((C2626=15),VLOOKUP(N2626,'15 лет'!$I$5:$J$100,2),IF((C2626=16),VLOOKUP(N2626,'16 лет'!$I$5:$J$94,2),IF((C2626=17),VLOOKUP(N2626,'17 лет'!$I$5:$J$97,2),IF(C2626&lt;15,"0"))))</f>
        <v>0</v>
      </c>
      <c r="P2626" s="11"/>
      <c r="Q2626" s="17">
        <f>IF((C2626&lt;=7),VLOOKUP(P2626,'7 лет'!$I$5:$J$79,2),IF((C2626=8),VLOOKUP(P2626,'8 лет'!$I$5:$J$79,2),IF((C2626=9),VLOOKUP(P2626,'9 лет'!$I$5:$J$79,2),IF((C2626=10),VLOOKUP(P2626,'10 лет'!$I$5:$J$79,2),IF((C2626=11),VLOOKUP(P2626,'11 лет'!$I$5:$J$79,2),IF((C2626=12),VLOOKUP(P2626,'12 лет'!$K$5:$L$79,2),IF((C2626=13),VLOOKUP(P2626,'13 лет'!$K$5:$L$79,2),IF((C2626=14),VLOOKUP(P2626,'14 лет'!$K$5:$L$79,2),IF((C2626=15),VLOOKUP(P2626,'15 лет'!$K$5:$L$79,2),IF((C2626=16),VLOOKUP(P2626,'16 лет'!$K$5:$L$79,2),IF((C2626=17),VLOOKUP(P2626,'17 лет'!$K$5:$L$79,2),)))))))))))</f>
        <v>50</v>
      </c>
      <c r="R2626" s="28"/>
      <c r="S2626" s="17">
        <f>IF((C2626&lt;=7),VLOOKUP(R2626,'7 лет'!$K$5:$L$79,2),IF((C2626=8),VLOOKUP(R2626,'8 лет'!$K$5:$L$79,2),IF((C2626=9),VLOOKUP(R2626,'9 лет'!$K$5:$L$79,2),IF((C2626=10),VLOOKUP(R2626,'10 лет'!$K$5:$L$79,2),IF((C2626=11),VLOOKUP(R2626,'11 лет'!$K$5:$L$79,2),IF((C2626=12),VLOOKUP(R2626,'12 лет'!$M$5:$N$79,2),IF((C2626=13),VLOOKUP(R2626,'13 лет'!$M$5:$N$79,2),IF((C2626=14),VLOOKUP(R2626,'14 лет'!$M$5:$N$79,2),IF((C2626=15),VLOOKUP(R2626,'15 лет'!$M$5:$N$79,2),IF((C2626=16),VLOOKUP(R2626,'16 лет'!$M$5:$N$79,2),IF((C2626=17),VLOOKUP(R2626,'17 лет'!$M$5:$N$79,2))))))))))))</f>
        <v>0</v>
      </c>
      <c r="T2626" s="34">
        <f t="shared" si="124"/>
        <v>50</v>
      </c>
      <c r="U2626" s="4">
        <f>'Личное первенство юноши'!U388</f>
        <v>7</v>
      </c>
      <c r="V2626" s="120"/>
      <c r="W2626" s="111"/>
      <c r="X2626" t="str">
        <f>P2618</f>
        <v>Субъект РФ 63</v>
      </c>
    </row>
    <row r="2627" spans="1:24" ht="18.75">
      <c r="A2627" s="28">
        <v>5</v>
      </c>
      <c r="B2627" s="79"/>
      <c r="C2627" s="30"/>
      <c r="D2627" s="28"/>
      <c r="E2627" s="17">
        <f>IF((C2627&lt;=7),VLOOKUP(D2627,'7 лет'!$A$5:$B$78,2),IF((C2627=8),VLOOKUP(D2627,'8 лет'!$A$5:$B$78,2),IF((C2627=9),VLOOKUP(D2627,'9 лет'!$A$5:$B$78,2),IF((C2627=10),VLOOKUP(D2627,'10 лет'!$A$5:$B$78,2),IF((C2627=11),VLOOKUP(D2627,'11 лет'!$A$5:$B$78,2),IF((C2627=12),VLOOKUP(D2627,'12 лет'!$A$5:$B$78,2),IF((C2627=13),VLOOKUP(D2627,'13 лет'!$A$5:$B$78,2),IF((C2627=14),VLOOKUP(D2627,'14 лет'!$A$5:$B$78,2),IF((C2627=15),VLOOKUP(D2627,'15 лет'!$A$5:$B$78,2),IF((C2627=16),VLOOKUP(D2627,'16 лет'!$A$5:$B$78,2),IF((C2627=17),VLOOKUP(D2627,'17 лет'!$A$5:$B$78,2))))))))))))</f>
        <v>0</v>
      </c>
      <c r="F2627" s="28"/>
      <c r="G2627" s="17">
        <f>IF((C2627&lt;=7),VLOOKUP(F2627,'7 лет'!$C$5:$D$79,2),IF((C2627=8),VLOOKUP(F2627,'8 лет'!$C$5:$D$79,2),IF((C2627=9),VLOOKUP(F2627,'9 лет'!$C$5:$D$79,2),IF((C2627=10),VLOOKUP(F2627,'10 лет'!$C$5:$D$79,2),IF((C2627=11),VLOOKUP(F2627,'11 лет'!$C$5:$D$79,2),IF((C2627=12),VLOOKUP(F2627,'12 лет'!$C$5:$D$79,2),IF((C2627=13),VLOOKUP(F2627,'13 лет'!$C$5:$D$79,2),IF((C2627=14),VLOOKUP(F2627,'14 лет'!$C$5:$D$79,2),IF((C2627=15),VLOOKUP(F2627,'15 лет'!$C$5:$D$79,2),IF((C2627=16),VLOOKUP(F2627,'16 лет'!$C$5:$D$79,2),IF((C2627=17),VLOOKUP(F2627,'17 лет'!$C$5:$D$79,2))))))))))))</f>
        <v>0</v>
      </c>
      <c r="H2627" s="28"/>
      <c r="I2627" s="17">
        <f>IF((C2627&lt;=7),VLOOKUP(H2627,'7 лет'!$E$5:$F$79,2),IF((C2627=8),VLOOKUP(H2627,'8 лет'!$E$5:$F$79,2),IF((C2627=9),VLOOKUP(H2627,'9 лет'!$E$5:$F$79,2),IF((C2627=10),VLOOKUP(H2627,'10 лет'!$E$5:$F$79,2),IF((C2627=11),VLOOKUP(H2627,'11 лет'!$E$5:$F$79,2),IF((C2627=12),VLOOKUP(H2627,'12 лет'!$E$5:$F$79,2),IF((C2627=13),VLOOKUP(H2627,'13 лет'!$E$5:$F$79,2),IF((C2627=14),VLOOKUP(H2627,'14 лет'!$E$5:$F$79,2),IF((C2627=15),VLOOKUP(H2627,'15 лет'!$E$5:$F$79,2),IF((C2627=16),VLOOKUP(H2627,'16 лет'!$E$5:$F$79,2),IF((C2627=17),VLOOKUP(H2627,'17 лет'!$E$5:$F$79,2))))))))))))</f>
        <v>0</v>
      </c>
      <c r="J2627" s="28"/>
      <c r="K2627" s="17">
        <f>IF((C2627&lt;=7),VLOOKUP(J2627,'7 лет'!$G$5:$H$79,2),IF((C2627=8),VLOOKUP(J2627,'8 лет'!$G$5:$H$79,2),IF((C2627=9),VLOOKUP(J2627,'9 лет'!$G$5:$H$79,2),IF((C2627=10),VLOOKUP(J2627,'10 лет'!$G$5:$H$79,2),IF((C2627=11),VLOOKUP(J2627,'11 лет'!$G$5:$H$79,2),IF((C2627=12),VLOOKUP(J2627,'12 лет'!$G$5:$H$79,2),IF((C2627=13),VLOOKUP(J2627,'13 лет'!$G$5:$H$79,2),IF((C2627=14),VLOOKUP(J2627,'14 лет'!$G$5:$H$79,2),IF(C2627&gt;=15,"0")))))))))</f>
        <v>0</v>
      </c>
      <c r="L2627" s="28"/>
      <c r="M2627" s="17" t="str">
        <f>IF((C2627=12),VLOOKUP(L2627,'12 лет'!$I$5:$J$81,2),IF((C2627=13),VLOOKUP(L2627,'13 лет'!$I$5:$J$81,2),IF((C2627=14),VLOOKUP(L2627,'14 лет'!$I$5:$J$80,2),IF((C2627=15),VLOOKUP(L2627,'15 лет'!$G$5:$H$82,2),IF((C2627=16),VLOOKUP(L2627,'16 лет'!$G$5:$H$81,2),IF((C2627=17),VLOOKUP(L2627,'17 лет'!$G$5:$H$81,2),IF(C2627&lt;12,"0")))))))</f>
        <v>0</v>
      </c>
      <c r="N2627" s="28"/>
      <c r="O2627" s="17" t="str">
        <f>IF((C2627=15),VLOOKUP(N2627,'15 лет'!$I$5:$J$100,2),IF((C2627=16),VLOOKUP(N2627,'16 лет'!$I$5:$J$94,2),IF((C2627=17),VLOOKUP(N2627,'17 лет'!$I$5:$J$97,2),IF(C2627&lt;15,"0"))))</f>
        <v>0</v>
      </c>
      <c r="P2627" s="11"/>
      <c r="Q2627" s="17">
        <f>IF((C2627&lt;=7),VLOOKUP(P2627,'7 лет'!$I$5:$J$79,2),IF((C2627=8),VLOOKUP(P2627,'8 лет'!$I$5:$J$79,2),IF((C2627=9),VLOOKUP(P2627,'9 лет'!$I$5:$J$79,2),IF((C2627=10),VLOOKUP(P2627,'10 лет'!$I$5:$J$79,2),IF((C2627=11),VLOOKUP(P2627,'11 лет'!$I$5:$J$79,2),IF((C2627=12),VLOOKUP(P2627,'12 лет'!$K$5:$L$79,2),IF((C2627=13),VLOOKUP(P2627,'13 лет'!$K$5:$L$79,2),IF((C2627=14),VLOOKUP(P2627,'14 лет'!$K$5:$L$79,2),IF((C2627=15),VLOOKUP(P2627,'15 лет'!$K$5:$L$79,2),IF((C2627=16),VLOOKUP(P2627,'16 лет'!$K$5:$L$79,2),IF((C2627=17),VLOOKUP(P2627,'17 лет'!$K$5:$L$79,2),)))))))))))</f>
        <v>50</v>
      </c>
      <c r="R2627" s="28"/>
      <c r="S2627" s="17">
        <f>IF((C2627&lt;=7),VLOOKUP(R2627,'7 лет'!$K$5:$L$79,2),IF((C2627=8),VLOOKUP(R2627,'8 лет'!$K$5:$L$79,2),IF((C2627=9),VLOOKUP(R2627,'9 лет'!$K$5:$L$79,2),IF((C2627=10),VLOOKUP(R2627,'10 лет'!$K$5:$L$79,2),IF((C2627=11),VLOOKUP(R2627,'11 лет'!$K$5:$L$79,2),IF((C2627=12),VLOOKUP(R2627,'12 лет'!$M$5:$N$79,2),IF((C2627=13),VLOOKUP(R2627,'13 лет'!$M$5:$N$79,2),IF((C2627=14),VLOOKUP(R2627,'14 лет'!$M$5:$N$79,2),IF((C2627=15),VLOOKUP(R2627,'15 лет'!$M$5:$N$79,2),IF((C2627=16),VLOOKUP(R2627,'16 лет'!$M$5:$N$79,2),IF((C2627=17),VLOOKUP(R2627,'17 лет'!$M$5:$N$79,2))))))))))))</f>
        <v>0</v>
      </c>
      <c r="T2627" s="34">
        <f t="shared" si="124"/>
        <v>50</v>
      </c>
      <c r="U2627" s="4">
        <f>'Личное первенство юноши'!U389</f>
        <v>7</v>
      </c>
      <c r="V2627" s="120"/>
      <c r="W2627" s="111"/>
      <c r="X2627" t="str">
        <f>P2618</f>
        <v>Субъект РФ 63</v>
      </c>
    </row>
    <row r="2628" spans="1:24" ht="18.75">
      <c r="A2628" s="28">
        <v>6</v>
      </c>
      <c r="B2628" s="79"/>
      <c r="C2628" s="30"/>
      <c r="D2628" s="28"/>
      <c r="E2628" s="17">
        <f>IF((C2628&lt;=7),VLOOKUP(D2628,'7 лет'!$A$5:$B$78,2),IF((C2628=8),VLOOKUP(D2628,'8 лет'!$A$5:$B$78,2),IF((C2628=9),VLOOKUP(D2628,'9 лет'!$A$5:$B$78,2),IF((C2628=10),VLOOKUP(D2628,'10 лет'!$A$5:$B$78,2),IF((C2628=11),VLOOKUP(D2628,'11 лет'!$A$5:$B$78,2),IF((C2628=12),VLOOKUP(D2628,'12 лет'!$A$5:$B$78,2),IF((C2628=13),VLOOKUP(D2628,'13 лет'!$A$5:$B$78,2),IF((C2628=14),VLOOKUP(D2628,'14 лет'!$A$5:$B$78,2),IF((C2628=15),VLOOKUP(D2628,'15 лет'!$A$5:$B$78,2),IF((C2628=16),VLOOKUP(D2628,'16 лет'!$A$5:$B$78,2),IF((C2628=17),VLOOKUP(D2628,'17 лет'!$A$5:$B$78,2))))))))))))</f>
        <v>0</v>
      </c>
      <c r="F2628" s="28"/>
      <c r="G2628" s="17">
        <f>IF((C2628&lt;=7),VLOOKUP(F2628,'7 лет'!$C$5:$D$79,2),IF((C2628=8),VLOOKUP(F2628,'8 лет'!$C$5:$D$79,2),IF((C2628=9),VLOOKUP(F2628,'9 лет'!$C$5:$D$79,2),IF((C2628=10),VLOOKUP(F2628,'10 лет'!$C$5:$D$79,2),IF((C2628=11),VLOOKUP(F2628,'11 лет'!$C$5:$D$79,2),IF((C2628=12),VLOOKUP(F2628,'12 лет'!$C$5:$D$79,2),IF((C2628=13),VLOOKUP(F2628,'13 лет'!$C$5:$D$79,2),IF((C2628=14),VLOOKUP(F2628,'14 лет'!$C$5:$D$79,2),IF((C2628=15),VLOOKUP(F2628,'15 лет'!$C$5:$D$79,2),IF((C2628=16),VLOOKUP(F2628,'16 лет'!$C$5:$D$79,2),IF((C2628=17),VLOOKUP(F2628,'17 лет'!$C$5:$D$79,2))))))))))))</f>
        <v>0</v>
      </c>
      <c r="H2628" s="28"/>
      <c r="I2628" s="17">
        <f>IF((C2628&lt;=7),VLOOKUP(H2628,'7 лет'!$E$5:$F$79,2),IF((C2628=8),VLOOKUP(H2628,'8 лет'!$E$5:$F$79,2),IF((C2628=9),VLOOKUP(H2628,'9 лет'!$E$5:$F$79,2),IF((C2628=10),VLOOKUP(H2628,'10 лет'!$E$5:$F$79,2),IF((C2628=11),VLOOKUP(H2628,'11 лет'!$E$5:$F$79,2),IF((C2628=12),VLOOKUP(H2628,'12 лет'!$E$5:$F$79,2),IF((C2628=13),VLOOKUP(H2628,'13 лет'!$E$5:$F$79,2),IF((C2628=14),VLOOKUP(H2628,'14 лет'!$E$5:$F$79,2),IF((C2628=15),VLOOKUP(H2628,'15 лет'!$E$5:$F$79,2),IF((C2628=16),VLOOKUP(H2628,'16 лет'!$E$5:$F$79,2),IF((C2628=17),VLOOKUP(H2628,'17 лет'!$E$5:$F$79,2))))))))))))</f>
        <v>0</v>
      </c>
      <c r="J2628" s="28"/>
      <c r="K2628" s="17">
        <f>IF((C2628&lt;=7),VLOOKUP(J2628,'7 лет'!$G$5:$H$79,2),IF((C2628=8),VLOOKUP(J2628,'8 лет'!$G$5:$H$79,2),IF((C2628=9),VLOOKUP(J2628,'9 лет'!$G$5:$H$79,2),IF((C2628=10),VLOOKUP(J2628,'10 лет'!$G$5:$H$79,2),IF((C2628=11),VLOOKUP(J2628,'11 лет'!$G$5:$H$79,2),IF((C2628=12),VLOOKUP(J2628,'12 лет'!$G$5:$H$79,2),IF((C2628=13),VLOOKUP(J2628,'13 лет'!$G$5:$H$79,2),IF((C2628=14),VLOOKUP(J2628,'14 лет'!$G$5:$H$79,2),IF(C2628&gt;=15,"0")))))))))</f>
        <v>0</v>
      </c>
      <c r="L2628" s="28"/>
      <c r="M2628" s="17" t="str">
        <f>IF((C2628=12),VLOOKUP(L2628,'12 лет'!$I$5:$J$81,2),IF((C2628=13),VLOOKUP(L2628,'13 лет'!$I$5:$J$81,2),IF((C2628=14),VLOOKUP(L2628,'14 лет'!$I$5:$J$80,2),IF((C2628=15),VLOOKUP(L2628,'15 лет'!$G$5:$H$82,2),IF((C2628=16),VLOOKUP(L2628,'16 лет'!$G$5:$H$81,2),IF((C2628=17),VLOOKUP(L2628,'17 лет'!$G$5:$H$81,2),IF(C2628&lt;12,"0")))))))</f>
        <v>0</v>
      </c>
      <c r="N2628" s="28"/>
      <c r="O2628" s="17" t="str">
        <f>IF((C2628=15),VLOOKUP(N2628,'15 лет'!$I$5:$J$100,2),IF((C2628=16),VLOOKUP(N2628,'16 лет'!$I$5:$J$94,2),IF((C2628=17),VLOOKUP(N2628,'17 лет'!$I$5:$J$97,2),IF(C2628&lt;15,"0"))))</f>
        <v>0</v>
      </c>
      <c r="P2628" s="11"/>
      <c r="Q2628" s="17">
        <f>IF((C2628&lt;=7),VLOOKUP(P2628,'7 лет'!$I$5:$J$79,2),IF((C2628=8),VLOOKUP(P2628,'8 лет'!$I$5:$J$79,2),IF((C2628=9),VLOOKUP(P2628,'9 лет'!$I$5:$J$79,2),IF((C2628=10),VLOOKUP(P2628,'10 лет'!$I$5:$J$79,2),IF((C2628=11),VLOOKUP(P2628,'11 лет'!$I$5:$J$79,2),IF((C2628=12),VLOOKUP(P2628,'12 лет'!$K$5:$L$79,2),IF((C2628=13),VLOOKUP(P2628,'13 лет'!$K$5:$L$79,2),IF((C2628=14),VLOOKUP(P2628,'14 лет'!$K$5:$L$79,2),IF((C2628=15),VLOOKUP(P2628,'15 лет'!$K$5:$L$79,2),IF((C2628=16),VLOOKUP(P2628,'16 лет'!$K$5:$L$79,2),IF((C2628=17),VLOOKUP(P2628,'17 лет'!$K$5:$L$79,2),)))))))))))</f>
        <v>50</v>
      </c>
      <c r="R2628" s="28"/>
      <c r="S2628" s="17">
        <f>IF((C2628&lt;=7),VLOOKUP(R2628,'7 лет'!$K$5:$L$79,2),IF((C2628=8),VLOOKUP(R2628,'8 лет'!$K$5:$L$79,2),IF((C2628=9),VLOOKUP(R2628,'9 лет'!$K$5:$L$79,2),IF((C2628=10),VLOOKUP(R2628,'10 лет'!$K$5:$L$79,2),IF((C2628=11),VLOOKUP(R2628,'11 лет'!$K$5:$L$79,2),IF((C2628=12),VLOOKUP(R2628,'12 лет'!$M$5:$N$79,2),IF((C2628=13),VLOOKUP(R2628,'13 лет'!$M$5:$N$79,2),IF((C2628=14),VLOOKUP(R2628,'14 лет'!$M$5:$N$79,2),IF((C2628=15),VLOOKUP(R2628,'15 лет'!$M$5:$N$79,2),IF((C2628=16),VLOOKUP(R2628,'16 лет'!$M$5:$N$79,2),IF((C2628=17),VLOOKUP(R2628,'17 лет'!$M$5:$N$79,2))))))))))))</f>
        <v>0</v>
      </c>
      <c r="T2628" s="34">
        <f t="shared" si="124"/>
        <v>50</v>
      </c>
      <c r="U2628" s="4">
        <f>'Личное первенство юноши'!U390</f>
        <v>7</v>
      </c>
      <c r="V2628" s="120"/>
      <c r="W2628" s="111"/>
      <c r="X2628" t="str">
        <f>P2618</f>
        <v>Субъект РФ 63</v>
      </c>
    </row>
    <row r="2629" spans="1:24" ht="18.75">
      <c r="A2629" s="122"/>
      <c r="B2629" s="123"/>
      <c r="C2629" s="123"/>
      <c r="D2629" s="123"/>
      <c r="E2629" s="123"/>
      <c r="F2629" s="123"/>
      <c r="G2629" s="123"/>
      <c r="H2629" s="123"/>
      <c r="I2629" s="123"/>
      <c r="J2629" s="123"/>
      <c r="K2629" s="123"/>
      <c r="L2629" s="123"/>
      <c r="M2629" s="123"/>
      <c r="N2629" s="123"/>
      <c r="O2629" s="123"/>
      <c r="P2629" s="128" t="s">
        <v>292</v>
      </c>
      <c r="Q2629" s="128"/>
      <c r="R2629" s="128"/>
      <c r="S2629" s="129"/>
      <c r="T2629" s="124">
        <f ca="1">SUMPRODUCT(LARGE($T$2623:$T$2628,ROW(INDIRECT("T1:T"&amp;Z17))))</f>
        <v>250</v>
      </c>
      <c r="U2629" s="125"/>
      <c r="V2629" s="120"/>
      <c r="W2629" s="111"/>
    </row>
    <row r="2630" spans="1:24" ht="24.75" customHeight="1">
      <c r="A2630" s="135" t="s">
        <v>180</v>
      </c>
      <c r="B2630" s="136"/>
      <c r="C2630" s="136"/>
      <c r="D2630" s="136"/>
      <c r="E2630" s="136"/>
      <c r="F2630" s="136"/>
      <c r="G2630" s="136"/>
      <c r="H2630" s="136"/>
      <c r="I2630" s="136"/>
      <c r="J2630" s="136"/>
      <c r="K2630" s="136"/>
      <c r="L2630" s="136"/>
      <c r="M2630" s="136"/>
      <c r="N2630" s="136"/>
      <c r="O2630" s="136"/>
      <c r="P2630" s="136"/>
      <c r="Q2630" s="136"/>
      <c r="R2630" s="136"/>
      <c r="S2630" s="136"/>
      <c r="T2630" s="136"/>
      <c r="U2630" s="137"/>
      <c r="V2630" s="120"/>
      <c r="W2630" s="111"/>
    </row>
    <row r="2631" spans="1:24" ht="18.75">
      <c r="A2631" s="28">
        <v>1</v>
      </c>
      <c r="B2631" s="80"/>
      <c r="C2631" s="28"/>
      <c r="D2631" s="28"/>
      <c r="E2631" s="17">
        <f>IF((C2631&lt;=7),VLOOKUP(D2631,'7 лет'!$M$5:$N$78,2),IF((C2631=8),VLOOKUP(D2631,'8 лет'!$M$5:$N$78,2),IF((C2631=9),VLOOKUP(D2631,'9 лет'!$M$5:$N$78,2),IF((C2631=10),VLOOKUP(D2631,'10 лет'!$M$5:$N$78,2),IF((C2631=11),VLOOKUP(D2631,'11 лет'!$M$5:$N$78,2),IF((C2631=12),VLOOKUP(D2631,'12 лет'!$O$5:$P$78,2),IF((C2631=13),VLOOKUP(D2631,'13 лет'!$O$5:$P$78,2),IF((C2631=14),VLOOKUP(D2631,'14 лет'!$O$5:$P$78,2),IF((C2631=15),VLOOKUP(D2631,'15 лет'!$O$5:$P$78,2),IF((C2631=16),VLOOKUP(D2631,'16 лет'!$O$5:$P$78,2),IF((C2631=17),VLOOKUP(D2631,'17 лет'!$O$5:$P$78,2))))))))))))</f>
        <v>0</v>
      </c>
      <c r="F2631" s="28"/>
      <c r="G2631" s="17">
        <f>IF((C2631&lt;=7),VLOOKUP(F2631,'7 лет'!$O$5:$P$79,2),IF((C2631=8),VLOOKUP(F2631,'8 лет'!$O$5:$P$79,2),IF((C2631=9),VLOOKUP(F2631,'9 лет'!$O$5:$P$79,2),IF((C2631=10),VLOOKUP(F2631,'10 лет'!$O$5:$P$79,2),IF((C2631=11),VLOOKUP(F2631,'11 лет'!$O$5:$P$79,2),IF((C2631=12),VLOOKUP(F2631,'12 лет'!$Q$5:$R$79,2),IF((C2631=13),VLOOKUP(F2631,'13 лет'!$Q$5:$R$79,2),IF((C2631=14),VLOOKUP(F2631,'14 лет'!$Q$5:$R$79,2),IF((C2631=15),VLOOKUP(F2631,'15 лет'!$Q$5:$R$79,2),IF((C2631=16),VLOOKUP(F2631,'16 лет'!$Q$5:$R$79,2),IF((C2631=17),VLOOKUP(F2631,'17 лет'!$Q$5:$R$79,2))))))))))))</f>
        <v>0</v>
      </c>
      <c r="H2631" s="28"/>
      <c r="I2631" s="17">
        <f>IF((C2631&lt;=7),VLOOKUP(H2631,'7 лет'!$Q$5:$R$79,2),IF((C2631=8),VLOOKUP(H2631,'8 лет'!$Q$5:$R$79,2),IF((C2631=9),VLOOKUP(H2631,'9 лет'!$Q$5:$R$79,2),IF((C2631=10),VLOOKUP(H2631,'10 лет'!$Q$5:$R$79,2),IF((C2631=11),VLOOKUP(H2631,'11 лет'!$Q$5:$R$79,2),IF((C2631=12),VLOOKUP(H2631,'12 лет'!$S$5:$T$79,2),IF((C2631=13),VLOOKUP(H2631,'13 лет'!$S$5:$T$79,2),IF((C2631=14),VLOOKUP(H2631,'14 лет'!$S$5:$T$79,2),IF((C2631=15),VLOOKUP(H2631,'15 лет'!$S$5:$T$79,2),IF((C2631=16),VLOOKUP(H2631,'16 лет'!$S$5:$T$79,2),IF((C2631=17),VLOOKUP(H2631,'17 лет'!$S$5:$T$79,2))))))))))))</f>
        <v>0</v>
      </c>
      <c r="J2631" s="28"/>
      <c r="K2631" s="17">
        <f>IF((C2631&lt;=7),VLOOKUP(J2631,'7 лет'!$S$5:$T$79,2),IF((C2631=8),VLOOKUP(J2631,'8 лет'!$S$5:$T$79,2),IF((C2631=9),VLOOKUP(J2631,'9 лет'!$S$5:$T$79,2),IF((C2631=10),VLOOKUP(J2631,'10 лет'!$S$5:$T$79,2),IF((C2631=11),VLOOKUP(J2631,'11 лет'!$S$5:$T$79,2),IF((C2631=12),VLOOKUP(J2631,'12 лет'!$U$5:$V$79,2),IF((C2631=13),VLOOKUP(J2631,'13 лет'!$U$5:$V$79,2),IF((C2631=14),VLOOKUP(J2631,'14 лет'!$U$5:$V$79,2),IF(C2631&gt;=15,"0")))))))))</f>
        <v>0</v>
      </c>
      <c r="L2631" s="28"/>
      <c r="M2631" s="17" t="str">
        <f>IF((C2631=12),VLOOKUP(L2631,'12 лет'!$W$5:$X$85,2),IF((C2631=13),VLOOKUP(L2631,'13 лет'!$W$5:$X$84,2),IF((C2631=14),VLOOKUP(L2631,'14 лет'!$W$5:$X$82,2),IF((C2631=15),VLOOKUP(L2631,'15 лет'!$U$5:$V$82,2),IF((C2631=16),VLOOKUP(L2631,'16 лет'!$U$5:$V$78,2),IF((C2631=17),VLOOKUP(L2631,'17 лет'!$U$5:$V$78,2),IF(C2631&lt;12,"0")))))))</f>
        <v>0</v>
      </c>
      <c r="N2631" s="28"/>
      <c r="O2631" s="17" t="str">
        <f>IF((C2631=15),VLOOKUP(N2631,'15 лет'!$W$5:$X$115,2),IF((C2631=16),VLOOKUP(N2631,'16 лет'!$W$5:$X$113,2),IF((C2631=17),VLOOKUP(N2631,'17 лет'!$W$5:$X$113,2),IF(C2631&lt;15,"0"))))</f>
        <v>0</v>
      </c>
      <c r="P2631" s="11"/>
      <c r="Q2631" s="17">
        <f>IF((C2631&lt;=7),VLOOKUP(P2631,'7 лет'!$U$5:$V$79,2),IF((C2631=8),VLOOKUP(P2631,'8 лет'!$U$5:$V$79,2),IF((C2631=9),VLOOKUP(P2631,'9 лет'!$U$5:$V$79,2),IF((C2631=10),VLOOKUP(P2631,'10 лет'!$U$5:$V$79,2),IF((C2631=11),VLOOKUP(P2631,'11 лет'!$U$5:$V$79,2),IF((C2631=12),VLOOKUP(P2631,'12 лет'!$Y$5:$Z$79,2),IF((C2631=13),VLOOKUP(P2631,'13 лет'!$Y$5:$Z$79,2),IF((C2631=14),VLOOKUP(P2631,'14 лет'!$Y$5:$Z$79,2),IF((C2631=15),VLOOKUP(P2631,'15 лет'!$Y$5:$Z$79,2),IF((C2631=16),VLOOKUP(P2631,'16 лет'!$Y$5:$Z$79,2),IF((C2631=17),VLOOKUP(P2631,'17 лет'!$Y$5:$Z$79,2))))))))))))</f>
        <v>35</v>
      </c>
      <c r="R2631" s="28"/>
      <c r="S2631" s="17">
        <f>IF((C2631&lt;=7),VLOOKUP(R2631,'7 лет'!$W$5:$X$79,2),IF((C2631=8),VLOOKUP(R2631,'8 лет'!$W$5:$X$79,2),IF((C2631=9),VLOOKUP(R2631,'9 лет'!$W$5:$X$79,2),IF((C2631=10),VLOOKUP(R2631,'10 лет'!$W$5:$X$79,2),IF((C2631=11),VLOOKUP(R2631,'11 лет'!$W$5:$X$79,2),IF((C2631=12),VLOOKUP(R2631,'12 лет'!$AA$5:$AB$79,2),IF((C2631=13),VLOOKUP(R2631,'13 лет'!$AA$5:$AB$79,2),IF((C2631=14),VLOOKUP(R2631,'14 лет'!$AA$5:$AB$79,2),IF((C2631=15),VLOOKUP(R2631,'15 лет'!$AA$5:$AB$79,2),IF((C2631=16),VLOOKUP(R2631,'16 лет'!$AA$5:$AB$79,2),IF((C2631=17),VLOOKUP(R2631,'17 лет'!$AA$5:$AB$79,2))))))))))))</f>
        <v>0</v>
      </c>
      <c r="T2631" s="35">
        <f t="shared" ref="T2631:T2636" si="125">SUM(E2631+G2631+I2631+K2631+M2631+O2631+Q2631+S2631)</f>
        <v>35</v>
      </c>
      <c r="U2631" s="4">
        <f>'Личное первенство девушки'!U385</f>
        <v>7</v>
      </c>
      <c r="V2631" s="120"/>
      <c r="W2631" s="111"/>
      <c r="X2631" t="str">
        <f>P2618</f>
        <v>Субъект РФ 63</v>
      </c>
    </row>
    <row r="2632" spans="1:24" ht="18.75">
      <c r="A2632" s="28">
        <v>2</v>
      </c>
      <c r="B2632" s="80"/>
      <c r="C2632" s="28"/>
      <c r="D2632" s="28"/>
      <c r="E2632" s="17">
        <f>IF((C2632&lt;=7),VLOOKUP(D2632,'7 лет'!$M$5:$N$78,2),IF((C2632=8),VLOOKUP(D2632,'8 лет'!$M$5:$N$78,2),IF((C2632=9),VLOOKUP(D2632,'9 лет'!$M$5:$N$78,2),IF((C2632=10),VLOOKUP(D2632,'10 лет'!$M$5:$N$78,2),IF((C2632=11),VLOOKUP(D2632,'11 лет'!$M$5:$N$78,2),IF((C2632=12),VLOOKUP(D2632,'12 лет'!$O$5:$P$78,2),IF((C2632=13),VLOOKUP(D2632,'13 лет'!$O$5:$P$78,2),IF((C2632=14),VLOOKUP(D2632,'14 лет'!$O$5:$P$78,2),IF((C2632=15),VLOOKUP(D2632,'15 лет'!$O$5:$P$78,2),IF((C2632=16),VLOOKUP(D2632,'16 лет'!$O$5:$P$78,2),IF((C2632=17),VLOOKUP(D2632,'17 лет'!$O$5:$P$78,2))))))))))))</f>
        <v>0</v>
      </c>
      <c r="F2632" s="28"/>
      <c r="G2632" s="17">
        <f>IF((C2632&lt;=7),VLOOKUP(F2632,'7 лет'!$O$5:$P$79,2),IF((C2632=8),VLOOKUP(F2632,'8 лет'!$O$5:$P$79,2),IF((C2632=9),VLOOKUP(F2632,'9 лет'!$O$5:$P$79,2),IF((C2632=10),VLOOKUP(F2632,'10 лет'!$O$5:$P$79,2),IF((C2632=11),VLOOKUP(F2632,'11 лет'!$O$5:$P$79,2),IF((C2632=12),VLOOKUP(F2632,'12 лет'!$Q$5:$R$79,2),IF((C2632=13),VLOOKUP(F2632,'13 лет'!$Q$5:$R$79,2),IF((C2632=14),VLOOKUP(F2632,'14 лет'!$Q$5:$R$79,2),IF((C2632=15),VLOOKUP(F2632,'15 лет'!$Q$5:$R$79,2),IF((C2632=16),VLOOKUP(F2632,'16 лет'!$Q$5:$R$79,2),IF((C2632=17),VLOOKUP(F2632,'17 лет'!$Q$5:$R$79,2))))))))))))</f>
        <v>0</v>
      </c>
      <c r="H2632" s="28"/>
      <c r="I2632" s="17">
        <f>IF((C2632&lt;=7),VLOOKUP(H2632,'7 лет'!$Q$5:$R$79,2),IF((C2632=8),VLOOKUP(H2632,'8 лет'!$Q$5:$R$79,2),IF((C2632=9),VLOOKUP(H2632,'9 лет'!$Q$5:$R$79,2),IF((C2632=10),VLOOKUP(H2632,'10 лет'!$Q$5:$R$79,2),IF((C2632=11),VLOOKUP(H2632,'11 лет'!$Q$5:$R$79,2),IF((C2632=12),VLOOKUP(H2632,'12 лет'!$S$5:$T$79,2),IF((C2632=13),VLOOKUP(H2632,'13 лет'!$S$5:$T$79,2),IF((C2632=14),VLOOKUP(H2632,'14 лет'!$S$5:$T$79,2),IF((C2632=15),VLOOKUP(H2632,'15 лет'!$S$5:$T$79,2),IF((C2632=16),VLOOKUP(H2632,'16 лет'!$S$5:$T$79,2),IF((C2632=17),VLOOKUP(H2632,'17 лет'!$S$5:$T$79,2))))))))))))</f>
        <v>0</v>
      </c>
      <c r="J2632" s="28"/>
      <c r="K2632" s="17">
        <f>IF((C2632&lt;=7),VLOOKUP(J2632,'7 лет'!$S$5:$T$79,2),IF((C2632=8),VLOOKUP(J2632,'8 лет'!$S$5:$T$79,2),IF((C2632=9),VLOOKUP(J2632,'9 лет'!$S$5:$T$79,2),IF((C2632=10),VLOOKUP(J2632,'10 лет'!$S$5:$T$79,2),IF((C2632=11),VLOOKUP(J2632,'11 лет'!$S$5:$T$79,2),IF((C2632=12),VLOOKUP(J2632,'12 лет'!$U$5:$V$79,2),IF((C2632=13),VLOOKUP(J2632,'13 лет'!$U$5:$V$79,2),IF((C2632=14),VLOOKUP(J2632,'14 лет'!$U$5:$V$79,2),IF(C2632&gt;=15,"0")))))))))</f>
        <v>0</v>
      </c>
      <c r="L2632" s="28"/>
      <c r="M2632" s="17" t="str">
        <f>IF((C2632=12),VLOOKUP(L2632,'12 лет'!$W$5:$X$85,2),IF((C2632=13),VLOOKUP(L2632,'13 лет'!$W$5:$X$84,2),IF((C2632=14),VLOOKUP(L2632,'14 лет'!$W$5:$X$82,2),IF((C2632=15),VLOOKUP(L2632,'15 лет'!$U$5:$V$82,2),IF((C2632=16),VLOOKUP(L2632,'16 лет'!$U$5:$V$78,2),IF((C2632=17),VLOOKUP(L2632,'17 лет'!$U$5:$V$78,2),IF(C2632&lt;12,"0")))))))</f>
        <v>0</v>
      </c>
      <c r="N2632" s="28"/>
      <c r="O2632" s="17" t="str">
        <f>IF((C2632=15),VLOOKUP(N2632,'15 лет'!$W$5:$X$115,2),IF((C2632=16),VLOOKUP(N2632,'16 лет'!$W$5:$X$113,2),IF((C2632=17),VLOOKUP(N2632,'17 лет'!$W$5:$X$113,2),IF(C2632&lt;15,"0"))))</f>
        <v>0</v>
      </c>
      <c r="P2632" s="11"/>
      <c r="Q2632" s="17">
        <f>IF((C2632&lt;=7),VLOOKUP(P2632,'7 лет'!$U$5:$V$79,2),IF((C2632=8),VLOOKUP(P2632,'8 лет'!$U$5:$V$79,2),IF((C2632=9),VLOOKUP(P2632,'9 лет'!$U$5:$V$79,2),IF((C2632=10),VLOOKUP(P2632,'10 лет'!$U$5:$V$79,2),IF((C2632=11),VLOOKUP(P2632,'11 лет'!$U$5:$V$79,2),IF((C2632=12),VLOOKUP(P2632,'12 лет'!$Y$5:$Z$79,2),IF((C2632=13),VLOOKUP(P2632,'13 лет'!$Y$5:$Z$79,2),IF((C2632=14),VLOOKUP(P2632,'14 лет'!$Y$5:$Z$79,2),IF((C2632=15),VLOOKUP(P2632,'15 лет'!$Y$5:$Z$79,2),IF((C2632=16),VLOOKUP(P2632,'16 лет'!$Y$5:$Z$79,2),IF((C2632=17),VLOOKUP(P2632,'17 лет'!$Y$5:$Z$79,2))))))))))))</f>
        <v>35</v>
      </c>
      <c r="R2632" s="28"/>
      <c r="S2632" s="17">
        <f>IF((C2632&lt;=7),VLOOKUP(R2632,'7 лет'!$W$5:$X$79,2),IF((C2632=8),VLOOKUP(R2632,'8 лет'!$W$5:$X$79,2),IF((C2632=9),VLOOKUP(R2632,'9 лет'!$W$5:$X$79,2),IF((C2632=10),VLOOKUP(R2632,'10 лет'!$W$5:$X$79,2),IF((C2632=11),VLOOKUP(R2632,'11 лет'!$W$5:$X$79,2),IF((C2632=12),VLOOKUP(R2632,'12 лет'!$AA$5:$AB$79,2),IF((C2632=13),VLOOKUP(R2632,'13 лет'!$AA$5:$AB$79,2),IF((C2632=14),VLOOKUP(R2632,'14 лет'!$AA$5:$AB$79,2),IF((C2632=15),VLOOKUP(R2632,'15 лет'!$AA$5:$AB$79,2),IF((C2632=16),VLOOKUP(R2632,'16 лет'!$AA$5:$AB$79,2),IF((C2632=17),VLOOKUP(R2632,'17 лет'!$AA$5:$AB$79,2))))))))))))</f>
        <v>0</v>
      </c>
      <c r="T2632" s="35">
        <f t="shared" si="125"/>
        <v>35</v>
      </c>
      <c r="U2632" s="4">
        <f>'Личное первенство девушки'!U386</f>
        <v>7</v>
      </c>
      <c r="V2632" s="120"/>
      <c r="W2632" s="111"/>
      <c r="X2632" t="str">
        <f>P2618</f>
        <v>Субъект РФ 63</v>
      </c>
    </row>
    <row r="2633" spans="1:24" ht="18.75">
      <c r="A2633" s="28">
        <v>3</v>
      </c>
      <c r="B2633" s="80"/>
      <c r="C2633" s="28"/>
      <c r="D2633" s="28"/>
      <c r="E2633" s="17">
        <f>IF((C2633&lt;=7),VLOOKUP(D2633,'7 лет'!$M$5:$N$78,2),IF((C2633=8),VLOOKUP(D2633,'8 лет'!$M$5:$N$78,2),IF((C2633=9),VLOOKUP(D2633,'9 лет'!$M$5:$N$78,2),IF((C2633=10),VLOOKUP(D2633,'10 лет'!$M$5:$N$78,2),IF((C2633=11),VLOOKUP(D2633,'11 лет'!$M$5:$N$78,2),IF((C2633=12),VLOOKUP(D2633,'12 лет'!$O$5:$P$78,2),IF((C2633=13),VLOOKUP(D2633,'13 лет'!$O$5:$P$78,2),IF((C2633=14),VLOOKUP(D2633,'14 лет'!$O$5:$P$78,2),IF((C2633=15),VLOOKUP(D2633,'15 лет'!$O$5:$P$78,2),IF((C2633=16),VLOOKUP(D2633,'16 лет'!$O$5:$P$78,2),IF((C2633=17),VLOOKUP(D2633,'17 лет'!$O$5:$P$78,2))))))))))))</f>
        <v>0</v>
      </c>
      <c r="F2633" s="28"/>
      <c r="G2633" s="17">
        <f>IF((C2633&lt;=7),VLOOKUP(F2633,'7 лет'!$O$5:$P$79,2),IF((C2633=8),VLOOKUP(F2633,'8 лет'!$O$5:$P$79,2),IF((C2633=9),VLOOKUP(F2633,'9 лет'!$O$5:$P$79,2),IF((C2633=10),VLOOKUP(F2633,'10 лет'!$O$5:$P$79,2),IF((C2633=11),VLOOKUP(F2633,'11 лет'!$O$5:$P$79,2),IF((C2633=12),VLOOKUP(F2633,'12 лет'!$Q$5:$R$79,2),IF((C2633=13),VLOOKUP(F2633,'13 лет'!$Q$5:$R$79,2),IF((C2633=14),VLOOKUP(F2633,'14 лет'!$Q$5:$R$79,2),IF((C2633=15),VLOOKUP(F2633,'15 лет'!$Q$5:$R$79,2),IF((C2633=16),VLOOKUP(F2633,'16 лет'!$Q$5:$R$79,2),IF((C2633=17),VLOOKUP(F2633,'17 лет'!$Q$5:$R$79,2))))))))))))</f>
        <v>0</v>
      </c>
      <c r="H2633" s="28"/>
      <c r="I2633" s="17">
        <f>IF((C2633&lt;=7),VLOOKUP(H2633,'7 лет'!$Q$5:$R$79,2),IF((C2633=8),VLOOKUP(H2633,'8 лет'!$Q$5:$R$79,2),IF((C2633=9),VLOOKUP(H2633,'9 лет'!$Q$5:$R$79,2),IF((C2633=10),VLOOKUP(H2633,'10 лет'!$Q$5:$R$79,2),IF((C2633=11),VLOOKUP(H2633,'11 лет'!$Q$5:$R$79,2),IF((C2633=12),VLOOKUP(H2633,'12 лет'!$S$5:$T$79,2),IF((C2633=13),VLOOKUP(H2633,'13 лет'!$S$5:$T$79,2),IF((C2633=14),VLOOKUP(H2633,'14 лет'!$S$5:$T$79,2),IF((C2633=15),VLOOKUP(H2633,'15 лет'!$S$5:$T$79,2),IF((C2633=16),VLOOKUP(H2633,'16 лет'!$S$5:$T$79,2),IF((C2633=17),VLOOKUP(H2633,'17 лет'!$S$5:$T$79,2))))))))))))</f>
        <v>0</v>
      </c>
      <c r="J2633" s="28"/>
      <c r="K2633" s="17">
        <f>IF((C2633&lt;=7),VLOOKUP(J2633,'7 лет'!$S$5:$T$79,2),IF((C2633=8),VLOOKUP(J2633,'8 лет'!$S$5:$T$79,2),IF((C2633=9),VLOOKUP(J2633,'9 лет'!$S$5:$T$79,2),IF((C2633=10),VLOOKUP(J2633,'10 лет'!$S$5:$T$79,2),IF((C2633=11),VLOOKUP(J2633,'11 лет'!$S$5:$T$79,2),IF((C2633=12),VLOOKUP(J2633,'12 лет'!$U$5:$V$79,2),IF((C2633=13),VLOOKUP(J2633,'13 лет'!$U$5:$V$79,2),IF((C2633=14),VLOOKUP(J2633,'14 лет'!$U$5:$V$79,2),IF(C2633&gt;=15,"0")))))))))</f>
        <v>0</v>
      </c>
      <c r="L2633" s="28"/>
      <c r="M2633" s="17" t="str">
        <f>IF((C2633=12),VLOOKUP(L2633,'12 лет'!$W$5:$X$85,2),IF((C2633=13),VLOOKUP(L2633,'13 лет'!$W$5:$X$84,2),IF((C2633=14),VLOOKUP(L2633,'14 лет'!$W$5:$X$82,2),IF((C2633=15),VLOOKUP(L2633,'15 лет'!$U$5:$V$82,2),IF((C2633=16),VLOOKUP(L2633,'16 лет'!$U$5:$V$78,2),IF((C2633=17),VLOOKUP(L2633,'17 лет'!$U$5:$V$78,2),IF(C2633&lt;12,"0")))))))</f>
        <v>0</v>
      </c>
      <c r="N2633" s="28"/>
      <c r="O2633" s="17" t="str">
        <f>IF((C2633=15),VLOOKUP(N2633,'15 лет'!$W$5:$X$115,2),IF((C2633=16),VLOOKUP(N2633,'16 лет'!$W$5:$X$113,2),IF((C2633=17),VLOOKUP(N2633,'17 лет'!$W$5:$X$113,2),IF(C2633&lt;15,"0"))))</f>
        <v>0</v>
      </c>
      <c r="P2633" s="11"/>
      <c r="Q2633" s="17">
        <f>IF((C2633&lt;=7),VLOOKUP(P2633,'7 лет'!$U$5:$V$79,2),IF((C2633=8),VLOOKUP(P2633,'8 лет'!$U$5:$V$79,2),IF((C2633=9),VLOOKUP(P2633,'9 лет'!$U$5:$V$79,2),IF((C2633=10),VLOOKUP(P2633,'10 лет'!$U$5:$V$79,2),IF((C2633=11),VLOOKUP(P2633,'11 лет'!$U$5:$V$79,2),IF((C2633=12),VLOOKUP(P2633,'12 лет'!$Y$5:$Z$79,2),IF((C2633=13),VLOOKUP(P2633,'13 лет'!$Y$5:$Z$79,2),IF((C2633=14),VLOOKUP(P2633,'14 лет'!$Y$5:$Z$79,2),IF((C2633=15),VLOOKUP(P2633,'15 лет'!$Y$5:$Z$79,2),IF((C2633=16),VLOOKUP(P2633,'16 лет'!$Y$5:$Z$79,2),IF((C2633=17),VLOOKUP(P2633,'17 лет'!$Y$5:$Z$79,2))))))))))))</f>
        <v>35</v>
      </c>
      <c r="R2633" s="28"/>
      <c r="S2633" s="17">
        <f>IF((C2633&lt;=7),VLOOKUP(R2633,'7 лет'!$W$5:$X$79,2),IF((C2633=8),VLOOKUP(R2633,'8 лет'!$W$5:$X$79,2),IF((C2633=9),VLOOKUP(R2633,'9 лет'!$W$5:$X$79,2),IF((C2633=10),VLOOKUP(R2633,'10 лет'!$W$5:$X$79,2),IF((C2633=11),VLOOKUP(R2633,'11 лет'!$W$5:$X$79,2),IF((C2633=12),VLOOKUP(R2633,'12 лет'!$AA$5:$AB$79,2),IF((C2633=13),VLOOKUP(R2633,'13 лет'!$AA$5:$AB$79,2),IF((C2633=14),VLOOKUP(R2633,'14 лет'!$AA$5:$AB$79,2),IF((C2633=15),VLOOKUP(R2633,'15 лет'!$AA$5:$AB$79,2),IF((C2633=16),VLOOKUP(R2633,'16 лет'!$AA$5:$AB$79,2),IF((C2633=17),VLOOKUP(R2633,'17 лет'!$AA$5:$AB$79,2))))))))))))</f>
        <v>0</v>
      </c>
      <c r="T2633" s="35">
        <f t="shared" si="125"/>
        <v>35</v>
      </c>
      <c r="U2633" s="4">
        <f>'Личное первенство девушки'!U387</f>
        <v>7</v>
      </c>
      <c r="V2633" s="120"/>
      <c r="W2633" s="111"/>
      <c r="X2633" t="str">
        <f>P2618</f>
        <v>Субъект РФ 63</v>
      </c>
    </row>
    <row r="2634" spans="1:24" ht="18.75">
      <c r="A2634" s="28">
        <v>4</v>
      </c>
      <c r="B2634" s="80"/>
      <c r="C2634" s="28"/>
      <c r="D2634" s="28"/>
      <c r="E2634" s="17">
        <f>IF((C2634&lt;=7),VLOOKUP(D2634,'7 лет'!$M$5:$N$78,2),IF((C2634=8),VLOOKUP(D2634,'8 лет'!$M$5:$N$78,2),IF((C2634=9),VLOOKUP(D2634,'9 лет'!$M$5:$N$78,2),IF((C2634=10),VLOOKUP(D2634,'10 лет'!$M$5:$N$78,2),IF((C2634=11),VLOOKUP(D2634,'11 лет'!$M$5:$N$78,2),IF((C2634=12),VLOOKUP(D2634,'12 лет'!$O$5:$P$78,2),IF((C2634=13),VLOOKUP(D2634,'13 лет'!$O$5:$P$78,2),IF((C2634=14),VLOOKUP(D2634,'14 лет'!$O$5:$P$78,2),IF((C2634=15),VLOOKUP(D2634,'15 лет'!$O$5:$P$78,2),IF((C2634=16),VLOOKUP(D2634,'16 лет'!$O$5:$P$78,2),IF((C2634=17),VLOOKUP(D2634,'17 лет'!$O$5:$P$78,2))))))))))))</f>
        <v>0</v>
      </c>
      <c r="F2634" s="28"/>
      <c r="G2634" s="17">
        <f>IF((C2634&lt;=7),VLOOKUP(F2634,'7 лет'!$O$5:$P$79,2),IF((C2634=8),VLOOKUP(F2634,'8 лет'!$O$5:$P$79,2),IF((C2634=9),VLOOKUP(F2634,'9 лет'!$O$5:$P$79,2),IF((C2634=10),VLOOKUP(F2634,'10 лет'!$O$5:$P$79,2),IF((C2634=11),VLOOKUP(F2634,'11 лет'!$O$5:$P$79,2),IF((C2634=12),VLOOKUP(F2634,'12 лет'!$Q$5:$R$79,2),IF((C2634=13),VLOOKUP(F2634,'13 лет'!$Q$5:$R$79,2),IF((C2634=14),VLOOKUP(F2634,'14 лет'!$Q$5:$R$79,2),IF((C2634=15),VLOOKUP(F2634,'15 лет'!$Q$5:$R$79,2),IF((C2634=16),VLOOKUP(F2634,'16 лет'!$Q$5:$R$79,2),IF((C2634=17),VLOOKUP(F2634,'17 лет'!$Q$5:$R$79,2))))))))))))</f>
        <v>0</v>
      </c>
      <c r="H2634" s="28"/>
      <c r="I2634" s="17">
        <f>IF((C2634&lt;=7),VLOOKUP(H2634,'7 лет'!$Q$5:$R$79,2),IF((C2634=8),VLOOKUP(H2634,'8 лет'!$Q$5:$R$79,2),IF((C2634=9),VLOOKUP(H2634,'9 лет'!$Q$5:$R$79,2),IF((C2634=10),VLOOKUP(H2634,'10 лет'!$Q$5:$R$79,2),IF((C2634=11),VLOOKUP(H2634,'11 лет'!$Q$5:$R$79,2),IF((C2634=12),VLOOKUP(H2634,'12 лет'!$S$5:$T$79,2),IF((C2634=13),VLOOKUP(H2634,'13 лет'!$S$5:$T$79,2),IF((C2634=14),VLOOKUP(H2634,'14 лет'!$S$5:$T$79,2),IF((C2634=15),VLOOKUP(H2634,'15 лет'!$S$5:$T$79,2),IF((C2634=16),VLOOKUP(H2634,'16 лет'!$S$5:$T$79,2),IF((C2634=17),VLOOKUP(H2634,'17 лет'!$S$5:$T$79,2))))))))))))</f>
        <v>0</v>
      </c>
      <c r="J2634" s="28"/>
      <c r="K2634" s="17">
        <f>IF((C2634&lt;=7),VLOOKUP(J2634,'7 лет'!$S$5:$T$79,2),IF((C2634=8),VLOOKUP(J2634,'8 лет'!$S$5:$T$79,2),IF((C2634=9),VLOOKUP(J2634,'9 лет'!$S$5:$T$79,2),IF((C2634=10),VLOOKUP(J2634,'10 лет'!$S$5:$T$79,2),IF((C2634=11),VLOOKUP(J2634,'11 лет'!$S$5:$T$79,2),IF((C2634=12),VLOOKUP(J2634,'12 лет'!$U$5:$V$79,2),IF((C2634=13),VLOOKUP(J2634,'13 лет'!$U$5:$V$79,2),IF((C2634=14),VLOOKUP(J2634,'14 лет'!$U$5:$V$79,2),IF(C2634&gt;=15,"0")))))))))</f>
        <v>0</v>
      </c>
      <c r="L2634" s="28"/>
      <c r="M2634" s="17" t="str">
        <f>IF((C2634=12),VLOOKUP(L2634,'12 лет'!$W$5:$X$85,2),IF((C2634=13),VLOOKUP(L2634,'13 лет'!$W$5:$X$84,2),IF((C2634=14),VLOOKUP(L2634,'14 лет'!$W$5:$X$82,2),IF((C2634=15),VLOOKUP(L2634,'15 лет'!$U$5:$V$82,2),IF((C2634=16),VLOOKUP(L2634,'16 лет'!$U$5:$V$78,2),IF((C2634=17),VLOOKUP(L2634,'17 лет'!$U$5:$V$78,2),IF(C2634&lt;12,"0")))))))</f>
        <v>0</v>
      </c>
      <c r="N2634" s="28"/>
      <c r="O2634" s="17" t="str">
        <f>IF((C2634=15),VLOOKUP(N2634,'15 лет'!$W$5:$X$115,2),IF((C2634=16),VLOOKUP(N2634,'16 лет'!$W$5:$X$113,2),IF((C2634=17),VLOOKUP(N2634,'17 лет'!$W$5:$X$113,2),IF(C2634&lt;15,"0"))))</f>
        <v>0</v>
      </c>
      <c r="P2634" s="11"/>
      <c r="Q2634" s="17">
        <f>IF((C2634&lt;=7),VLOOKUP(P2634,'7 лет'!$U$5:$V$79,2),IF((C2634=8),VLOOKUP(P2634,'8 лет'!$U$5:$V$79,2),IF((C2634=9),VLOOKUP(P2634,'9 лет'!$U$5:$V$79,2),IF((C2634=10),VLOOKUP(P2634,'10 лет'!$U$5:$V$79,2),IF((C2634=11),VLOOKUP(P2634,'11 лет'!$U$5:$V$79,2),IF((C2634=12),VLOOKUP(P2634,'12 лет'!$Y$5:$Z$79,2),IF((C2634=13),VLOOKUP(P2634,'13 лет'!$Y$5:$Z$79,2),IF((C2634=14),VLOOKUP(P2634,'14 лет'!$Y$5:$Z$79,2),IF((C2634=15),VLOOKUP(P2634,'15 лет'!$Y$5:$Z$79,2),IF((C2634=16),VLOOKUP(P2634,'16 лет'!$Y$5:$Z$79,2),IF((C2634=17),VLOOKUP(P2634,'17 лет'!$Y$5:$Z$79,2))))))))))))</f>
        <v>35</v>
      </c>
      <c r="R2634" s="28"/>
      <c r="S2634" s="17">
        <f>IF((C2634&lt;=7),VLOOKUP(R2634,'7 лет'!$W$5:$X$79,2),IF((C2634=8),VLOOKUP(R2634,'8 лет'!$W$5:$X$79,2),IF((C2634=9),VLOOKUP(R2634,'9 лет'!$W$5:$X$79,2),IF((C2634=10),VLOOKUP(R2634,'10 лет'!$W$5:$X$79,2),IF((C2634=11),VLOOKUP(R2634,'11 лет'!$W$5:$X$79,2),IF((C2634=12),VLOOKUP(R2634,'12 лет'!$AA$5:$AB$79,2),IF((C2634=13),VLOOKUP(R2634,'13 лет'!$AA$5:$AB$79,2),IF((C2634=14),VLOOKUP(R2634,'14 лет'!$AA$5:$AB$79,2),IF((C2634=15),VLOOKUP(R2634,'15 лет'!$AA$5:$AB$79,2),IF((C2634=16),VLOOKUP(R2634,'16 лет'!$AA$5:$AB$79,2),IF((C2634=17),VLOOKUP(R2634,'17 лет'!$AA$5:$AB$79,2))))))))))))</f>
        <v>0</v>
      </c>
      <c r="T2634" s="35">
        <f t="shared" si="125"/>
        <v>35</v>
      </c>
      <c r="U2634" s="4">
        <f>'Личное первенство девушки'!U388</f>
        <v>7</v>
      </c>
      <c r="V2634" s="120"/>
      <c r="W2634" s="111"/>
      <c r="X2634" t="str">
        <f>P2618</f>
        <v>Субъект РФ 63</v>
      </c>
    </row>
    <row r="2635" spans="1:24" ht="18.75">
      <c r="A2635" s="28">
        <v>5</v>
      </c>
      <c r="B2635" s="84"/>
      <c r="C2635" s="30"/>
      <c r="D2635" s="14"/>
      <c r="E2635" s="17">
        <f>IF((C2635&lt;=7),VLOOKUP(D2635,'7 лет'!$M$5:$N$78,2),IF((C2635=8),VLOOKUP(D2635,'8 лет'!$M$5:$N$78,2),IF((C2635=9),VLOOKUP(D2635,'9 лет'!$M$5:$N$78,2),IF((C2635=10),VLOOKUP(D2635,'10 лет'!$M$5:$N$78,2),IF((C2635=11),VLOOKUP(D2635,'11 лет'!$M$5:$N$78,2),IF((C2635=12),VLOOKUP(D2635,'12 лет'!$O$5:$P$78,2),IF((C2635=13),VLOOKUP(D2635,'13 лет'!$O$5:$P$78,2),IF((C2635=14),VLOOKUP(D2635,'14 лет'!$O$5:$P$78,2),IF((C2635=15),VLOOKUP(D2635,'15 лет'!$O$5:$P$78,2),IF((C2635=16),VLOOKUP(D2635,'16 лет'!$O$5:$P$78,2),IF((C2635=17),VLOOKUP(D2635,'17 лет'!$O$5:$P$78,2))))))))))))</f>
        <v>0</v>
      </c>
      <c r="F2635" s="14"/>
      <c r="G2635" s="17">
        <f>IF((C2635&lt;=7),VLOOKUP(F2635,'7 лет'!$O$5:$P$79,2),IF((C2635=8),VLOOKUP(F2635,'8 лет'!$O$5:$P$79,2),IF((C2635=9),VLOOKUP(F2635,'9 лет'!$O$5:$P$79,2),IF((C2635=10),VLOOKUP(F2635,'10 лет'!$O$5:$P$79,2),IF((C2635=11),VLOOKUP(F2635,'11 лет'!$O$5:$P$79,2),IF((C2635=12),VLOOKUP(F2635,'12 лет'!$Q$5:$R$79,2),IF((C2635=13),VLOOKUP(F2635,'13 лет'!$Q$5:$R$79,2),IF((C2635=14),VLOOKUP(F2635,'14 лет'!$Q$5:$R$79,2),IF((C2635=15),VLOOKUP(F2635,'15 лет'!$Q$5:$R$79,2),IF((C2635=16),VLOOKUP(F2635,'16 лет'!$Q$5:$R$79,2),IF((C2635=17),VLOOKUP(F2635,'17 лет'!$Q$5:$R$79,2))))))))))))</f>
        <v>0</v>
      </c>
      <c r="H2635" s="14"/>
      <c r="I2635" s="17">
        <f>IF((C2635&lt;=7),VLOOKUP(H2635,'7 лет'!$Q$5:$R$79,2),IF((C2635=8),VLOOKUP(H2635,'8 лет'!$Q$5:$R$79,2),IF((C2635=9),VLOOKUP(H2635,'9 лет'!$Q$5:$R$79,2),IF((C2635=10),VLOOKUP(H2635,'10 лет'!$Q$5:$R$79,2),IF((C2635=11),VLOOKUP(H2635,'11 лет'!$Q$5:$R$79,2),IF((C2635=12),VLOOKUP(H2635,'12 лет'!$S$5:$T$79,2),IF((C2635=13),VLOOKUP(H2635,'13 лет'!$S$5:$T$79,2),IF((C2635=14),VLOOKUP(H2635,'14 лет'!$S$5:$T$79,2),IF((C2635=15),VLOOKUP(H2635,'15 лет'!$S$5:$T$79,2),IF((C2635=16),VLOOKUP(H2635,'16 лет'!$S$5:$T$79,2),IF((C2635=17),VLOOKUP(H2635,'17 лет'!$S$5:$T$79,2))))))))))))</f>
        <v>0</v>
      </c>
      <c r="J2635" s="14"/>
      <c r="K2635" s="17">
        <f>IF((C2635&lt;=7),VLOOKUP(J2635,'7 лет'!$S$5:$T$79,2),IF((C2635=8),VLOOKUP(J2635,'8 лет'!$S$5:$T$79,2),IF((C2635=9),VLOOKUP(J2635,'9 лет'!$S$5:$T$79,2),IF((C2635=10),VLOOKUP(J2635,'10 лет'!$S$5:$T$79,2),IF((C2635=11),VLOOKUP(J2635,'11 лет'!$S$5:$T$79,2),IF((C2635=12),VLOOKUP(J2635,'12 лет'!$U$5:$V$79,2),IF((C2635=13),VLOOKUP(J2635,'13 лет'!$U$5:$V$79,2),IF((C2635=14),VLOOKUP(J2635,'14 лет'!$U$5:$V$79,2),IF(C2635&gt;=15,"0")))))))))</f>
        <v>0</v>
      </c>
      <c r="L2635" s="28"/>
      <c r="M2635" s="17" t="str">
        <f>IF((C2635=12),VLOOKUP(L2635,'12 лет'!$W$5:$X$85,2),IF((C2635=13),VLOOKUP(L2635,'13 лет'!$W$5:$X$84,2),IF((C2635=14),VLOOKUP(L2635,'14 лет'!$W$5:$X$82,2),IF((C2635=15),VLOOKUP(L2635,'15 лет'!$U$5:$V$82,2),IF((C2635=16),VLOOKUP(L2635,'16 лет'!$U$5:$V$78,2),IF((C2635=17),VLOOKUP(L2635,'17 лет'!$U$5:$V$78,2),IF(C2635&lt;12,"0")))))))</f>
        <v>0</v>
      </c>
      <c r="N2635" s="14"/>
      <c r="O2635" s="17" t="str">
        <f>IF((C2635=15),VLOOKUP(N2635,'15 лет'!$W$5:$X$115,2),IF((C2635=16),VLOOKUP(N2635,'16 лет'!$W$5:$X$113,2),IF((C2635=17),VLOOKUP(N2635,'17 лет'!$W$5:$X$113,2),IF(C2635&lt;15,"0"))))</f>
        <v>0</v>
      </c>
      <c r="P2635" s="14"/>
      <c r="Q2635" s="17">
        <f>IF((C2635&lt;=7),VLOOKUP(P2635,'7 лет'!$U$5:$V$79,2),IF((C2635=8),VLOOKUP(P2635,'8 лет'!$U$5:$V$79,2),IF((C2635=9),VLOOKUP(P2635,'9 лет'!$U$5:$V$79,2),IF((C2635=10),VLOOKUP(P2635,'10 лет'!$U$5:$V$79,2),IF((C2635=11),VLOOKUP(P2635,'11 лет'!$U$5:$V$79,2),IF((C2635=12),VLOOKUP(P2635,'12 лет'!$Y$5:$Z$79,2),IF((C2635=13),VLOOKUP(P2635,'13 лет'!$Y$5:$Z$79,2),IF((C2635=14),VLOOKUP(P2635,'14 лет'!$Y$5:$Z$79,2),IF((C2635=15),VLOOKUP(P2635,'15 лет'!$Y$5:$Z$79,2),IF((C2635=16),VLOOKUP(P2635,'16 лет'!$Y$5:$Z$79,2),IF((C2635=17),VLOOKUP(P2635,'17 лет'!$Y$5:$Z$79,2))))))))))))</f>
        <v>35</v>
      </c>
      <c r="R2635" s="14"/>
      <c r="S2635" s="17">
        <f>IF((C2635&lt;=7),VLOOKUP(R2635,'7 лет'!$W$5:$X$79,2),IF((C2635=8),VLOOKUP(R2635,'8 лет'!$W$5:$X$79,2),IF((C2635=9),VLOOKUP(R2635,'9 лет'!$W$5:$X$79,2),IF((C2635=10),VLOOKUP(R2635,'10 лет'!$W$5:$X$79,2),IF((C2635=11),VLOOKUP(R2635,'11 лет'!$W$5:$X$79,2),IF((C2635=12),VLOOKUP(R2635,'12 лет'!$AA$5:$AB$79,2),IF((C2635=13),VLOOKUP(R2635,'13 лет'!$AA$5:$AB$79,2),IF((C2635=14),VLOOKUP(R2635,'14 лет'!$AA$5:$AB$79,2),IF((C2635=15),VLOOKUP(R2635,'15 лет'!$AA$5:$AB$79,2),IF((C2635=16),VLOOKUP(R2635,'16 лет'!$AA$5:$AB$79,2),IF((C2635=17),VLOOKUP(R2635,'17 лет'!$AA$5:$AB$79,2))))))))))))</f>
        <v>0</v>
      </c>
      <c r="T2635" s="35">
        <f t="shared" si="125"/>
        <v>35</v>
      </c>
      <c r="U2635" s="4">
        <f>'Личное первенство девушки'!U389</f>
        <v>7</v>
      </c>
      <c r="V2635" s="120"/>
      <c r="W2635" s="111"/>
      <c r="X2635" t="str">
        <f>P2618</f>
        <v>Субъект РФ 63</v>
      </c>
    </row>
    <row r="2636" spans="1:24" ht="18.75">
      <c r="A2636" s="28">
        <v>6</v>
      </c>
      <c r="B2636" s="84"/>
      <c r="C2636" s="30"/>
      <c r="D2636" s="14"/>
      <c r="E2636" s="17">
        <f>IF((C2636&lt;=7),VLOOKUP(D2636,'7 лет'!$M$5:$N$78,2),IF((C2636=8),VLOOKUP(D2636,'8 лет'!$M$5:$N$78,2),IF((C2636=9),VLOOKUP(D2636,'9 лет'!$M$5:$N$78,2),IF((C2636=10),VLOOKUP(D2636,'10 лет'!$M$5:$N$78,2),IF((C2636=11),VLOOKUP(D2636,'11 лет'!$M$5:$N$78,2),IF((C2636=12),VLOOKUP(D2636,'12 лет'!$O$5:$P$78,2),IF((C2636=13),VLOOKUP(D2636,'13 лет'!$O$5:$P$78,2),IF((C2636=14),VLOOKUP(D2636,'14 лет'!$O$5:$P$78,2),IF((C2636=15),VLOOKUP(D2636,'15 лет'!$O$5:$P$78,2),IF((C2636=16),VLOOKUP(D2636,'16 лет'!$O$5:$P$78,2),IF((C2636=17),VLOOKUP(D2636,'17 лет'!$O$5:$P$78,2))))))))))))</f>
        <v>0</v>
      </c>
      <c r="F2636" s="14"/>
      <c r="G2636" s="17">
        <f>IF((C2636&lt;=7),VLOOKUP(F2636,'7 лет'!$O$5:$P$79,2),IF((C2636=8),VLOOKUP(F2636,'8 лет'!$O$5:$P$79,2),IF((C2636=9),VLOOKUP(F2636,'9 лет'!$O$5:$P$79,2),IF((C2636=10),VLOOKUP(F2636,'10 лет'!$O$5:$P$79,2),IF((C2636=11),VLOOKUP(F2636,'11 лет'!$O$5:$P$79,2),IF((C2636=12),VLOOKUP(F2636,'12 лет'!$Q$5:$R$79,2),IF((C2636=13),VLOOKUP(F2636,'13 лет'!$Q$5:$R$79,2),IF((C2636=14),VLOOKUP(F2636,'14 лет'!$Q$5:$R$79,2),IF((C2636=15),VLOOKUP(F2636,'15 лет'!$Q$5:$R$79,2),IF((C2636=16),VLOOKUP(F2636,'16 лет'!$Q$5:$R$79,2),IF((C2636=17),VLOOKUP(F2636,'17 лет'!$Q$5:$R$79,2))))))))))))</f>
        <v>0</v>
      </c>
      <c r="H2636" s="14"/>
      <c r="I2636" s="17">
        <f>IF((C2636&lt;=7),VLOOKUP(H2636,'7 лет'!$Q$5:$R$79,2),IF((C2636=8),VLOOKUP(H2636,'8 лет'!$Q$5:$R$79,2),IF((C2636=9),VLOOKUP(H2636,'9 лет'!$Q$5:$R$79,2),IF((C2636=10),VLOOKUP(H2636,'10 лет'!$Q$5:$R$79,2),IF((C2636=11),VLOOKUP(H2636,'11 лет'!$Q$5:$R$79,2),IF((C2636=12),VLOOKUP(H2636,'12 лет'!$S$5:$T$79,2),IF((C2636=13),VLOOKUP(H2636,'13 лет'!$S$5:$T$79,2),IF((C2636=14),VLOOKUP(H2636,'14 лет'!$S$5:$T$79,2),IF((C2636=15),VLOOKUP(H2636,'15 лет'!$S$5:$T$79,2),IF((C2636=16),VLOOKUP(H2636,'16 лет'!$S$5:$T$79,2),IF((C2636=17),VLOOKUP(H2636,'17 лет'!$S$5:$T$79,2))))))))))))</f>
        <v>0</v>
      </c>
      <c r="J2636" s="14"/>
      <c r="K2636" s="17">
        <f>IF((C2636&lt;=7),VLOOKUP(J2636,'7 лет'!$S$5:$T$79,2),IF((C2636=8),VLOOKUP(J2636,'8 лет'!$S$5:$T$79,2),IF((C2636=9),VLOOKUP(J2636,'9 лет'!$S$5:$T$79,2),IF((C2636=10),VLOOKUP(J2636,'10 лет'!$S$5:$T$79,2),IF((C2636=11),VLOOKUP(J2636,'11 лет'!$S$5:$T$79,2),IF((C2636=12),VLOOKUP(J2636,'12 лет'!$U$5:$V$79,2),IF((C2636=13),VLOOKUP(J2636,'13 лет'!$U$5:$V$79,2),IF((C2636=14),VLOOKUP(J2636,'14 лет'!$U$5:$V$79,2),IF(C2636&gt;=15,"0")))))))))</f>
        <v>0</v>
      </c>
      <c r="L2636" s="28"/>
      <c r="M2636" s="17" t="str">
        <f>IF((C2636=12),VLOOKUP(L2636,'12 лет'!$W$5:$X$85,2),IF((C2636=13),VLOOKUP(L2636,'13 лет'!$W$5:$X$84,2),IF((C2636=14),VLOOKUP(L2636,'14 лет'!$W$5:$X$82,2),IF((C2636=15),VLOOKUP(L2636,'15 лет'!$U$5:$V$82,2),IF((C2636=16),VLOOKUP(L2636,'16 лет'!$U$5:$V$78,2),IF((C2636=17),VLOOKUP(L2636,'17 лет'!$U$5:$V$78,2),IF(C2636&lt;12,"0")))))))</f>
        <v>0</v>
      </c>
      <c r="N2636" s="14"/>
      <c r="O2636" s="17" t="str">
        <f>IF((C2636=15),VLOOKUP(N2636,'15 лет'!$W$5:$X$115,2),IF((C2636=16),VLOOKUP(N2636,'16 лет'!$W$5:$X$113,2),IF((C2636=17),VLOOKUP(N2636,'17 лет'!$W$5:$X$113,2),IF(C2636&lt;15,"0"))))</f>
        <v>0</v>
      </c>
      <c r="P2636" s="14"/>
      <c r="Q2636" s="17">
        <f>IF((C2636&lt;=7),VLOOKUP(P2636,'7 лет'!$U$5:$V$79,2),IF((C2636=8),VLOOKUP(P2636,'8 лет'!$U$5:$V$79,2),IF((C2636=9),VLOOKUP(P2636,'9 лет'!$U$5:$V$79,2),IF((C2636=10),VLOOKUP(P2636,'10 лет'!$U$5:$V$79,2),IF((C2636=11),VLOOKUP(P2636,'11 лет'!$U$5:$V$79,2),IF((C2636=12),VLOOKUP(P2636,'12 лет'!$Y$5:$Z$79,2),IF((C2636=13),VLOOKUP(P2636,'13 лет'!$Y$5:$Z$79,2),IF((C2636=14),VLOOKUP(P2636,'14 лет'!$Y$5:$Z$79,2),IF((C2636=15),VLOOKUP(P2636,'15 лет'!$Y$5:$Z$79,2),IF((C2636=16),VLOOKUP(P2636,'16 лет'!$Y$5:$Z$79,2),IF((C2636=17),VLOOKUP(P2636,'17 лет'!$Y$5:$Z$79,2))))))))))))</f>
        <v>35</v>
      </c>
      <c r="R2636" s="14"/>
      <c r="S2636" s="17">
        <f>IF((C2636&lt;=7),VLOOKUP(R2636,'7 лет'!$W$5:$X$79,2),IF((C2636=8),VLOOKUP(R2636,'8 лет'!$W$5:$X$79,2),IF((C2636=9),VLOOKUP(R2636,'9 лет'!$W$5:$X$79,2),IF((C2636=10),VLOOKUP(R2636,'10 лет'!$W$5:$X$79,2),IF((C2636=11),VLOOKUP(R2636,'11 лет'!$W$5:$X$79,2),IF((C2636=12),VLOOKUP(R2636,'12 лет'!$AA$5:$AB$79,2),IF((C2636=13),VLOOKUP(R2636,'13 лет'!$AA$5:$AB$79,2),IF((C2636=14),VLOOKUP(R2636,'14 лет'!$AA$5:$AB$79,2),IF((C2636=15),VLOOKUP(R2636,'15 лет'!$AA$5:$AB$79,2),IF((C2636=16),VLOOKUP(R2636,'16 лет'!$AA$5:$AB$79,2),IF((C2636=17),VLOOKUP(R2636,'17 лет'!$AA$5:$AB$79,2))))))))))))</f>
        <v>0</v>
      </c>
      <c r="T2636" s="35">
        <f t="shared" si="125"/>
        <v>35</v>
      </c>
      <c r="U2636" s="4">
        <f>'Личное первенство девушки'!U390</f>
        <v>7</v>
      </c>
      <c r="V2636" s="120"/>
      <c r="W2636" s="111"/>
      <c r="X2636" t="str">
        <f>P2618</f>
        <v>Субъект РФ 63</v>
      </c>
    </row>
    <row r="2637" spans="1:24" ht="18.75">
      <c r="A2637" s="122"/>
      <c r="B2637" s="123"/>
      <c r="C2637" s="123"/>
      <c r="D2637" s="123"/>
      <c r="E2637" s="123"/>
      <c r="F2637" s="123"/>
      <c r="G2637" s="123"/>
      <c r="H2637" s="123"/>
      <c r="I2637" s="123"/>
      <c r="J2637" s="123"/>
      <c r="K2637" s="123"/>
      <c r="L2637" s="123"/>
      <c r="M2637" s="123"/>
      <c r="N2637" s="123"/>
      <c r="O2637" s="123"/>
      <c r="P2637" s="128" t="s">
        <v>293</v>
      </c>
      <c r="Q2637" s="128"/>
      <c r="R2637" s="128"/>
      <c r="S2637" s="129"/>
      <c r="T2637" s="124">
        <f ca="1">SUMPRODUCT(LARGE($T$2631:$T$2636,ROW(INDIRECT("T1:T"&amp;Z17))))</f>
        <v>175</v>
      </c>
      <c r="U2637" s="125"/>
      <c r="V2637" s="120"/>
      <c r="W2637" s="111"/>
    </row>
    <row r="2638" spans="1:24" ht="30" customHeight="1">
      <c r="A2638" s="131"/>
      <c r="B2638" s="132"/>
      <c r="C2638" s="132"/>
      <c r="D2638" s="132"/>
      <c r="E2638" s="132"/>
      <c r="F2638" s="132"/>
      <c r="G2638" s="132"/>
      <c r="H2638" s="132"/>
      <c r="I2638" s="132"/>
      <c r="J2638" s="132"/>
      <c r="K2638" s="132"/>
      <c r="L2638" s="132"/>
      <c r="M2638" s="132"/>
      <c r="N2638" s="132"/>
      <c r="O2638" s="132"/>
      <c r="P2638" s="126" t="s">
        <v>294</v>
      </c>
      <c r="Q2638" s="126"/>
      <c r="R2638" s="126"/>
      <c r="S2638" s="126"/>
      <c r="T2638" s="133">
        <f ca="1">SUM(T2629+T2637)</f>
        <v>425</v>
      </c>
      <c r="U2638" s="134"/>
      <c r="V2638" s="121"/>
      <c r="W2638" s="112"/>
    </row>
    <row r="2639" spans="1:24">
      <c r="A2639" s="15"/>
      <c r="B2639" s="15"/>
      <c r="C2639" s="15"/>
      <c r="D2639" s="15"/>
      <c r="E2639" s="15"/>
      <c r="F2639" s="15"/>
      <c r="G2639" s="15"/>
      <c r="H2639" s="15"/>
      <c r="I2639" s="15"/>
      <c r="J2639" s="15"/>
      <c r="K2639" s="15"/>
      <c r="L2639" s="15"/>
      <c r="M2639" s="15"/>
      <c r="N2639" s="15"/>
      <c r="O2639" s="15"/>
      <c r="P2639" s="15"/>
      <c r="Q2639" s="15"/>
      <c r="R2639" s="15"/>
      <c r="S2639" s="15"/>
      <c r="T2639" s="15"/>
    </row>
    <row r="2640" spans="1:24">
      <c r="A2640" s="16"/>
      <c r="C2640" s="16"/>
      <c r="D2640" s="16"/>
      <c r="E2640" s="16"/>
      <c r="F2640" s="16"/>
      <c r="G2640" s="16"/>
      <c r="H2640" s="16"/>
      <c r="I2640" s="16"/>
      <c r="J2640" s="16"/>
      <c r="K2640" s="15"/>
      <c r="L2640" s="15"/>
      <c r="M2640" s="16"/>
      <c r="N2640" s="16"/>
      <c r="O2640" s="16"/>
      <c r="P2640" s="16"/>
      <c r="Q2640" s="16"/>
      <c r="R2640" s="16"/>
      <c r="S2640" s="16"/>
      <c r="T2640" s="16"/>
    </row>
    <row r="2641" spans="1:23">
      <c r="A2641" s="16"/>
      <c r="C2641" s="16"/>
      <c r="D2641" s="16"/>
      <c r="E2641" s="16"/>
      <c r="F2641" s="16"/>
      <c r="G2641" s="16"/>
      <c r="H2641" s="16"/>
      <c r="I2641" s="16"/>
      <c r="J2641" s="16"/>
      <c r="K2641" s="15"/>
      <c r="L2641" s="15"/>
      <c r="M2641" s="16"/>
      <c r="N2641" s="16"/>
      <c r="O2641" s="16"/>
      <c r="P2641" s="16"/>
      <c r="Q2641" s="16"/>
      <c r="R2641" s="16"/>
      <c r="S2641" s="16"/>
      <c r="T2641" s="16"/>
    </row>
    <row r="2642" spans="1:23" ht="16.5">
      <c r="A2642" s="15"/>
      <c r="B2642" s="81" t="s">
        <v>181</v>
      </c>
      <c r="C2642" s="15"/>
      <c r="D2642" s="15"/>
      <c r="E2642" s="15"/>
      <c r="F2642" s="15"/>
      <c r="G2642" s="15"/>
      <c r="H2642" s="15"/>
      <c r="I2642" s="15"/>
      <c r="J2642" s="15"/>
      <c r="K2642" s="15"/>
      <c r="L2642" s="15"/>
      <c r="M2642" s="15"/>
      <c r="N2642" s="15"/>
      <c r="O2642" s="15"/>
      <c r="P2642" s="15"/>
      <c r="Q2642" s="15"/>
      <c r="R2642" s="15"/>
      <c r="S2642" s="15"/>
      <c r="T2642" s="15"/>
    </row>
    <row r="2643" spans="1:23">
      <c r="A2643" s="15"/>
      <c r="B2643" s="16"/>
      <c r="C2643" s="16"/>
      <c r="D2643" s="15"/>
      <c r="E2643" s="15"/>
      <c r="F2643" s="15"/>
      <c r="G2643" s="15"/>
      <c r="H2643" s="15"/>
      <c r="I2643" s="15"/>
      <c r="J2643" s="15"/>
      <c r="K2643" s="15"/>
      <c r="L2643" s="15"/>
      <c r="M2643" s="15"/>
      <c r="N2643" s="15"/>
      <c r="O2643" s="15"/>
      <c r="P2643" s="15"/>
      <c r="Q2643" s="15"/>
      <c r="R2643" s="15"/>
      <c r="S2643" s="15"/>
      <c r="T2643" s="15"/>
    </row>
    <row r="2644" spans="1:23">
      <c r="A2644" s="15"/>
      <c r="B2644" s="15"/>
      <c r="C2644" s="16"/>
      <c r="D2644" s="15"/>
      <c r="E2644" s="15"/>
      <c r="F2644" s="15"/>
      <c r="G2644" s="15"/>
      <c r="H2644" s="15"/>
      <c r="I2644" s="15"/>
      <c r="J2644" s="15"/>
      <c r="K2644" s="15"/>
      <c r="L2644" s="15"/>
      <c r="M2644" s="15"/>
      <c r="N2644" s="15"/>
      <c r="O2644" s="15"/>
      <c r="P2644" s="15"/>
      <c r="Q2644" s="15"/>
      <c r="R2644" s="15"/>
      <c r="S2644" s="15"/>
      <c r="T2644" s="15"/>
    </row>
    <row r="2645" spans="1:23" ht="16.5">
      <c r="A2645" s="15"/>
      <c r="B2645" s="81" t="s">
        <v>182</v>
      </c>
      <c r="C2645" s="16"/>
      <c r="D2645" s="15"/>
      <c r="E2645" s="15"/>
      <c r="F2645" s="15"/>
      <c r="G2645" s="15"/>
      <c r="H2645" s="15"/>
      <c r="I2645" s="15"/>
      <c r="J2645" s="15"/>
      <c r="K2645" s="15"/>
      <c r="L2645" s="15"/>
      <c r="M2645" s="15"/>
      <c r="N2645" s="15"/>
      <c r="O2645" s="15"/>
      <c r="P2645" s="15"/>
      <c r="Q2645" s="15"/>
      <c r="R2645" s="15"/>
      <c r="S2645" s="15"/>
      <c r="T2645" s="15"/>
    </row>
    <row r="2647" spans="1:23" ht="18.75">
      <c r="A2647" s="113" t="s">
        <v>999</v>
      </c>
      <c r="B2647" s="113"/>
      <c r="C2647" s="113"/>
      <c r="D2647" s="113"/>
      <c r="E2647" s="113"/>
      <c r="F2647" s="113"/>
      <c r="G2647" s="113"/>
      <c r="H2647" s="113"/>
      <c r="I2647" s="113"/>
      <c r="J2647" s="113"/>
      <c r="K2647" s="113"/>
      <c r="L2647" s="113"/>
      <c r="M2647" s="113"/>
      <c r="N2647" s="113"/>
      <c r="O2647" s="113"/>
      <c r="P2647" s="113"/>
      <c r="Q2647" s="113"/>
      <c r="R2647" s="113"/>
      <c r="S2647" s="113"/>
      <c r="T2647" s="113"/>
      <c r="U2647" s="113"/>
      <c r="V2647" s="113"/>
      <c r="W2647" s="113"/>
    </row>
    <row r="2648" spans="1:23" ht="18.75">
      <c r="A2648" s="113" t="s">
        <v>998</v>
      </c>
      <c r="B2648" s="113"/>
      <c r="C2648" s="113"/>
      <c r="D2648" s="113"/>
      <c r="E2648" s="113"/>
      <c r="F2648" s="113"/>
      <c r="G2648" s="113"/>
      <c r="H2648" s="113"/>
      <c r="I2648" s="113"/>
      <c r="J2648" s="113"/>
      <c r="K2648" s="113"/>
      <c r="L2648" s="113"/>
      <c r="M2648" s="113"/>
      <c r="N2648" s="113"/>
      <c r="O2648" s="113"/>
      <c r="P2648" s="113"/>
      <c r="Q2648" s="113"/>
      <c r="R2648" s="113"/>
      <c r="S2648" s="113"/>
      <c r="T2648" s="113"/>
      <c r="U2648" s="113"/>
      <c r="V2648" s="113"/>
      <c r="W2648" s="113"/>
    </row>
    <row r="2650" spans="1:23">
      <c r="A2650" s="114" t="s">
        <v>169</v>
      </c>
      <c r="B2650" s="114"/>
      <c r="C2650" s="114"/>
      <c r="D2650" s="114"/>
      <c r="E2650" s="114"/>
      <c r="F2650" s="114"/>
      <c r="G2650" s="114"/>
      <c r="H2650" s="114"/>
      <c r="I2650" s="114"/>
      <c r="J2650" s="114"/>
      <c r="K2650" s="114"/>
      <c r="L2650" s="114"/>
      <c r="M2650" s="114"/>
      <c r="N2650" s="114"/>
      <c r="O2650" s="114"/>
      <c r="P2650" s="114"/>
      <c r="Q2650" s="114"/>
      <c r="R2650" s="114"/>
      <c r="S2650" s="114"/>
      <c r="T2650" s="114"/>
      <c r="U2650" s="114"/>
      <c r="V2650" s="114"/>
      <c r="W2650" s="114"/>
    </row>
    <row r="2651" spans="1:23">
      <c r="A2651" s="45"/>
      <c r="B2651" s="45"/>
      <c r="C2651" s="45"/>
      <c r="D2651" s="45"/>
      <c r="E2651" s="45"/>
      <c r="F2651" s="45"/>
      <c r="G2651" s="45"/>
      <c r="H2651" s="45"/>
      <c r="I2651" s="45"/>
      <c r="J2651" s="45"/>
      <c r="K2651" s="45"/>
      <c r="L2651" s="45"/>
      <c r="M2651" s="45"/>
      <c r="N2651" s="45"/>
      <c r="O2651" s="45"/>
      <c r="P2651" s="45"/>
      <c r="Q2651" s="45"/>
      <c r="R2651" s="45"/>
      <c r="S2651" s="45"/>
      <c r="T2651" s="45"/>
      <c r="U2651" s="45"/>
      <c r="V2651" s="45"/>
      <c r="W2651" s="45"/>
    </row>
    <row r="2652" spans="1:23" ht="18.75">
      <c r="A2652" s="115" t="s">
        <v>1013</v>
      </c>
      <c r="B2652" s="115"/>
      <c r="C2652" s="115"/>
      <c r="D2652" s="115"/>
      <c r="E2652" s="115"/>
      <c r="F2652" s="115"/>
      <c r="G2652" s="115"/>
      <c r="H2652" s="115"/>
      <c r="I2652" s="115"/>
      <c r="J2652" s="115"/>
      <c r="K2652" s="115"/>
      <c r="L2652" s="115"/>
      <c r="M2652" s="115"/>
      <c r="N2652" s="115"/>
      <c r="O2652" s="115"/>
      <c r="P2652" s="115"/>
      <c r="Q2652" s="115"/>
      <c r="R2652" s="115"/>
      <c r="S2652" s="115"/>
      <c r="T2652" s="115"/>
      <c r="U2652" s="115"/>
      <c r="V2652" s="115"/>
      <c r="W2652" s="115"/>
    </row>
    <row r="2653" spans="1:23" ht="18.75">
      <c r="A2653" s="115" t="s">
        <v>996</v>
      </c>
      <c r="B2653" s="115"/>
      <c r="C2653" s="115"/>
      <c r="D2653" s="115"/>
      <c r="E2653" s="115"/>
      <c r="F2653" s="115"/>
      <c r="G2653" s="115"/>
      <c r="H2653" s="115"/>
      <c r="I2653" s="115"/>
      <c r="J2653" s="115"/>
      <c r="K2653" s="115"/>
      <c r="L2653" s="115"/>
      <c r="M2653" s="115"/>
      <c r="N2653" s="115"/>
      <c r="O2653" s="115"/>
      <c r="P2653" s="115"/>
      <c r="Q2653" s="115"/>
      <c r="R2653" s="115"/>
      <c r="S2653" s="115"/>
      <c r="T2653" s="115"/>
      <c r="U2653" s="115"/>
      <c r="V2653" s="115"/>
      <c r="W2653" s="115"/>
    </row>
    <row r="2654" spans="1:23" ht="18.75">
      <c r="A2654" s="116" t="s">
        <v>997</v>
      </c>
      <c r="B2654" s="116"/>
      <c r="C2654" s="116"/>
      <c r="D2654" s="116"/>
      <c r="E2654" s="116"/>
      <c r="F2654" s="116"/>
      <c r="G2654" s="116"/>
      <c r="H2654" s="116"/>
      <c r="I2654" s="116"/>
      <c r="J2654" s="116"/>
      <c r="K2654" s="116"/>
      <c r="L2654" s="116"/>
      <c r="M2654" s="116"/>
      <c r="N2654" s="116"/>
      <c r="O2654" s="116"/>
      <c r="P2654" s="116"/>
      <c r="Q2654" s="116"/>
      <c r="R2654" s="116"/>
      <c r="S2654" s="116"/>
      <c r="T2654" s="116"/>
      <c r="U2654" s="116"/>
      <c r="V2654" s="116"/>
      <c r="W2654" s="116"/>
    </row>
    <row r="2655" spans="1:23" ht="18.75">
      <c r="A2655" s="52"/>
      <c r="B2655" s="52"/>
      <c r="C2655" s="52"/>
      <c r="D2655" s="52"/>
      <c r="E2655" s="52"/>
      <c r="F2655" s="52"/>
      <c r="G2655" s="52"/>
      <c r="H2655" s="52"/>
      <c r="I2655" s="52"/>
      <c r="J2655" s="52"/>
      <c r="K2655" s="52"/>
      <c r="L2655" s="52"/>
      <c r="M2655" s="52"/>
      <c r="N2655" s="52"/>
      <c r="O2655" s="52"/>
      <c r="P2655" s="52"/>
      <c r="Q2655" s="52"/>
      <c r="R2655" s="52"/>
      <c r="S2655" s="52"/>
      <c r="T2655" s="52"/>
      <c r="U2655" s="52"/>
      <c r="V2655" s="52"/>
    </row>
    <row r="2656" spans="1:23">
      <c r="A2656" s="10"/>
      <c r="B2656" s="10"/>
      <c r="C2656" s="10"/>
      <c r="D2656" s="10"/>
      <c r="E2656" s="10"/>
      <c r="F2656" s="10"/>
      <c r="G2656" s="10"/>
      <c r="H2656" s="10"/>
      <c r="I2656" s="10"/>
      <c r="J2656" s="10"/>
      <c r="K2656" s="10"/>
      <c r="L2656" s="10"/>
      <c r="M2656" s="10"/>
      <c r="N2656" s="10"/>
      <c r="O2656" s="10"/>
      <c r="P2656" s="10"/>
      <c r="Q2656" s="10"/>
      <c r="R2656" s="10"/>
      <c r="S2656" s="10"/>
      <c r="T2656" s="10"/>
    </row>
    <row r="2657" spans="1:24" ht="18.75">
      <c r="A2657" s="117" t="s">
        <v>1000</v>
      </c>
      <c r="B2657" s="117"/>
      <c r="C2657" s="49"/>
      <c r="D2657" s="49"/>
      <c r="E2657" s="49"/>
      <c r="F2657" s="49"/>
      <c r="G2657" s="49"/>
      <c r="H2657" s="49"/>
      <c r="I2657" s="49"/>
      <c r="J2657" s="49"/>
      <c r="K2657" s="49"/>
      <c r="L2657" s="49"/>
      <c r="M2657" s="49"/>
      <c r="N2657" s="49"/>
      <c r="O2657" s="49"/>
      <c r="P2657" s="49"/>
      <c r="Q2657" s="49"/>
      <c r="R2657" s="49"/>
      <c r="S2657" s="49"/>
      <c r="T2657" s="49"/>
    </row>
    <row r="2658" spans="1:24" ht="18.75">
      <c r="A2658" s="117" t="s">
        <v>1001</v>
      </c>
      <c r="B2658" s="117"/>
      <c r="C2658" s="44"/>
      <c r="D2658" s="44"/>
      <c r="E2658" s="44"/>
      <c r="F2658" s="44"/>
      <c r="G2658" s="44"/>
      <c r="H2658" s="44"/>
      <c r="I2658" s="44"/>
      <c r="J2658" s="44"/>
      <c r="K2658" s="44"/>
      <c r="L2658" s="44"/>
      <c r="M2658" s="44"/>
      <c r="N2658" s="44"/>
      <c r="O2658" s="44"/>
      <c r="P2658" s="44"/>
      <c r="Q2658" s="44"/>
      <c r="R2658" s="44"/>
      <c r="S2658" s="44"/>
      <c r="T2658" s="44"/>
    </row>
    <row r="2659" spans="1:24" ht="18.75">
      <c r="A2659" s="117"/>
      <c r="B2659" s="117"/>
      <c r="D2659" s="49"/>
      <c r="E2659" s="49"/>
      <c r="F2659" s="49"/>
      <c r="G2659" s="49"/>
      <c r="H2659" s="49"/>
      <c r="I2659" s="49"/>
      <c r="J2659" s="49"/>
      <c r="K2659" s="49"/>
      <c r="L2659" s="49"/>
      <c r="M2659" s="49"/>
      <c r="N2659" s="49"/>
      <c r="O2659" s="49"/>
      <c r="P2659" s="49"/>
      <c r="Q2659" s="49"/>
      <c r="R2659" s="49"/>
      <c r="S2659" s="49"/>
      <c r="T2659" s="49"/>
    </row>
    <row r="2660" spans="1:24" ht="18.75">
      <c r="A2660" s="118" t="s">
        <v>250</v>
      </c>
      <c r="B2660" s="118"/>
      <c r="C2660" s="118"/>
      <c r="D2660" s="118"/>
      <c r="E2660" s="118"/>
      <c r="F2660" s="118"/>
      <c r="G2660" s="118"/>
      <c r="H2660" s="118"/>
      <c r="I2660" s="118"/>
      <c r="J2660" s="118"/>
      <c r="K2660" s="118"/>
      <c r="L2660" s="118"/>
      <c r="M2660" s="118"/>
      <c r="N2660" s="118"/>
      <c r="O2660" s="118"/>
      <c r="P2660" s="141" t="s">
        <v>354</v>
      </c>
      <c r="Q2660" s="141"/>
      <c r="R2660" s="141"/>
      <c r="S2660" s="141"/>
      <c r="T2660" s="141"/>
      <c r="U2660" s="141"/>
      <c r="V2660" s="141"/>
    </row>
    <row r="2661" spans="1:24">
      <c r="A2661" s="29"/>
      <c r="B2661" s="29"/>
      <c r="C2661" s="29"/>
      <c r="D2661" s="29"/>
      <c r="E2661" s="29"/>
      <c r="F2661" s="29"/>
      <c r="G2661" s="29"/>
      <c r="H2661" s="29"/>
      <c r="I2661" s="29"/>
      <c r="J2661" s="29"/>
      <c r="K2661" s="29"/>
      <c r="L2661" s="29"/>
      <c r="M2661" s="29"/>
      <c r="N2661" s="29"/>
      <c r="O2661" s="29"/>
      <c r="P2661" s="29"/>
      <c r="Q2661" s="29"/>
      <c r="R2661" s="29"/>
      <c r="S2661" s="29"/>
      <c r="T2661" s="29"/>
    </row>
    <row r="2662" spans="1:24" ht="24.75" customHeight="1">
      <c r="A2662" s="130" t="s">
        <v>170</v>
      </c>
      <c r="B2662" s="130"/>
      <c r="C2662" s="130"/>
      <c r="D2662" s="130"/>
      <c r="E2662" s="130"/>
      <c r="F2662" s="130"/>
      <c r="G2662" s="130"/>
      <c r="H2662" s="130"/>
      <c r="I2662" s="130"/>
      <c r="J2662" s="130"/>
      <c r="K2662" s="130"/>
      <c r="L2662" s="130"/>
      <c r="M2662" s="130"/>
      <c r="N2662" s="130"/>
      <c r="O2662" s="130"/>
      <c r="P2662" s="130"/>
      <c r="Q2662" s="130"/>
      <c r="R2662" s="130"/>
      <c r="S2662" s="130"/>
      <c r="T2662" s="138" t="s">
        <v>178</v>
      </c>
      <c r="U2662" s="109" t="s">
        <v>291</v>
      </c>
      <c r="V2662" s="109" t="s">
        <v>295</v>
      </c>
      <c r="W2662" s="109" t="s">
        <v>1014</v>
      </c>
    </row>
    <row r="2663" spans="1:24" ht="66.75" customHeight="1">
      <c r="A2663" s="109" t="s">
        <v>171</v>
      </c>
      <c r="B2663" s="130" t="s">
        <v>172</v>
      </c>
      <c r="C2663" s="109" t="s">
        <v>173</v>
      </c>
      <c r="D2663" s="109" t="s">
        <v>174</v>
      </c>
      <c r="E2663" s="109"/>
      <c r="F2663" s="109" t="s">
        <v>175</v>
      </c>
      <c r="G2663" s="109"/>
      <c r="H2663" s="109" t="s">
        <v>176</v>
      </c>
      <c r="I2663" s="109"/>
      <c r="J2663" s="109" t="s">
        <v>1002</v>
      </c>
      <c r="K2663" s="109"/>
      <c r="L2663" s="109" t="s">
        <v>1003</v>
      </c>
      <c r="M2663" s="109"/>
      <c r="N2663" s="109" t="s">
        <v>1004</v>
      </c>
      <c r="O2663" s="109"/>
      <c r="P2663" s="109" t="s">
        <v>7</v>
      </c>
      <c r="Q2663" s="109"/>
      <c r="R2663" s="109" t="s">
        <v>177</v>
      </c>
      <c r="S2663" s="109"/>
      <c r="T2663" s="139"/>
      <c r="U2663" s="109"/>
      <c r="V2663" s="109"/>
      <c r="W2663" s="109"/>
    </row>
    <row r="2664" spans="1:24" ht="16.5">
      <c r="A2664" s="109"/>
      <c r="B2664" s="130"/>
      <c r="C2664" s="109"/>
      <c r="D2664" s="51" t="s">
        <v>179</v>
      </c>
      <c r="E2664" s="53" t="s">
        <v>3</v>
      </c>
      <c r="F2664" s="51" t="s">
        <v>179</v>
      </c>
      <c r="G2664" s="53" t="s">
        <v>3</v>
      </c>
      <c r="H2664" s="51" t="s">
        <v>179</v>
      </c>
      <c r="I2664" s="53" t="s">
        <v>3</v>
      </c>
      <c r="J2664" s="51" t="s">
        <v>179</v>
      </c>
      <c r="K2664" s="53" t="s">
        <v>3</v>
      </c>
      <c r="L2664" s="51" t="s">
        <v>179</v>
      </c>
      <c r="M2664" s="53" t="s">
        <v>3</v>
      </c>
      <c r="N2664" s="51" t="s">
        <v>179</v>
      </c>
      <c r="O2664" s="53" t="s">
        <v>3</v>
      </c>
      <c r="P2664" s="51" t="s">
        <v>179</v>
      </c>
      <c r="Q2664" s="53" t="s">
        <v>3</v>
      </c>
      <c r="R2664" s="51" t="s">
        <v>179</v>
      </c>
      <c r="S2664" s="53" t="s">
        <v>3</v>
      </c>
      <c r="T2664" s="140"/>
      <c r="U2664" s="109"/>
      <c r="V2664" s="109"/>
      <c r="W2664" s="109"/>
    </row>
    <row r="2665" spans="1:24" ht="18.75">
      <c r="A2665" s="28">
        <v>1</v>
      </c>
      <c r="B2665" s="79"/>
      <c r="C2665" s="28"/>
      <c r="D2665" s="28"/>
      <c r="E2665" s="17">
        <f>IF((C2665&lt;=7),VLOOKUP(D2665,'7 лет'!$A$5:$B$78,2),IF((C2665=8),VLOOKUP(D2665,'8 лет'!$A$5:$B$78,2),IF((C2665=9),VLOOKUP(D2665,'9 лет'!$A$5:$B$78,2),IF((C2665=10),VLOOKUP(D2665,'10 лет'!$A$5:$B$78,2),IF((C2665=11),VLOOKUP(D2665,'11 лет'!$A$5:$B$78,2),IF((C2665=12),VLOOKUP(D2665,'12 лет'!$A$5:$B$78,2),IF((C2665=13),VLOOKUP(D2665,'13 лет'!$A$5:$B$78,2),IF((C2665=14),VLOOKUP(D2665,'14 лет'!$A$5:$B$78,2),IF((C2665=15),VLOOKUP(D2665,'15 лет'!$A$5:$B$78,2),IF((C2665=16),VLOOKUP(D2665,'16 лет'!$A$5:$B$78,2),IF((C2665=17),VLOOKUP(D2665,'17 лет'!$A$5:$B$78,2))))))))))))</f>
        <v>0</v>
      </c>
      <c r="F2665" s="28"/>
      <c r="G2665" s="17">
        <f>IF((C2665&lt;=7),VLOOKUP(F2665,'7 лет'!$C$5:$D$79,2),IF((C2665=8),VLOOKUP(F2665,'8 лет'!$C$5:$D$79,2),IF((C2665=9),VLOOKUP(F2665,'9 лет'!$C$5:$D$79,2),IF((C2665=10),VLOOKUP(F2665,'10 лет'!$C$5:$D$79,2),IF((C2665=11),VLOOKUP(F2665,'11 лет'!$C$5:$D$79,2),IF((C2665=12),VLOOKUP(F2665,'12 лет'!$C$5:$D$79,2),IF((C2665=13),VLOOKUP(F2665,'13 лет'!$C$5:$D$79,2),IF((C2665=14),VLOOKUP(F2665,'14 лет'!$C$5:$D$79,2),IF((C2665=15),VLOOKUP(F2665,'15 лет'!$C$5:$D$79,2),IF((C2665=16),VLOOKUP(F2665,'16 лет'!$C$5:$D$79,2),IF((C2665=17),VLOOKUP(F2665,'17 лет'!$C$5:$D$79,2))))))))))))</f>
        <v>0</v>
      </c>
      <c r="H2665" s="28"/>
      <c r="I2665" s="17">
        <f>IF((C2665&lt;=7),VLOOKUP(H2665,'7 лет'!$E$5:$F$79,2),IF((C2665=8),VLOOKUP(H2665,'8 лет'!$E$5:$F$79,2),IF((C2665=9),VLOOKUP(H2665,'9 лет'!$E$5:$F$79,2),IF((C2665=10),VLOOKUP(H2665,'10 лет'!$E$5:$F$79,2),IF((C2665=11),VLOOKUP(H2665,'11 лет'!$E$5:$F$79,2),IF((C2665=12),VLOOKUP(H2665,'12 лет'!$E$5:$F$79,2),IF((C2665=13),VLOOKUP(H2665,'13 лет'!$E$5:$F$79,2),IF((C2665=14),VLOOKUP(H2665,'14 лет'!$E$5:$F$79,2),IF((C2665=15),VLOOKUP(H2665,'15 лет'!$E$5:$F$79,2),IF((C2665=16),VLOOKUP(H2665,'16 лет'!$E$5:$F$79,2),IF((C2665=17),VLOOKUP(H2665,'17 лет'!$E$5:$F$79,2))))))))))))</f>
        <v>0</v>
      </c>
      <c r="J2665" s="28"/>
      <c r="K2665" s="17">
        <f>IF((C2665&lt;=7),VLOOKUP(J2665,'7 лет'!$G$5:$H$79,2),IF((C2665=8),VLOOKUP(J2665,'8 лет'!$G$5:$H$79,2),IF((C2665=9),VLOOKUP(J2665,'9 лет'!$G$5:$H$79,2),IF((C2665=10),VLOOKUP(J2665,'10 лет'!$G$5:$H$79,2),IF((C2665=11),VLOOKUP(J2665,'11 лет'!$G$5:$H$79,2),IF((C2665=12),VLOOKUP(J2665,'12 лет'!$G$5:$H$79,2),IF((C2665=13),VLOOKUP(J2665,'13 лет'!$G$5:$H$79,2),IF((C2665=14),VLOOKUP(J2665,'14 лет'!$G$5:$H$79,2),IF(C2665&gt;=15,"0")))))))))</f>
        <v>0</v>
      </c>
      <c r="L2665" s="28"/>
      <c r="M2665" s="17" t="str">
        <f>IF((C2665=12),VLOOKUP(L2665,'12 лет'!$I$5:$J$81,2),IF((C2665=13),VLOOKUP(L2665,'13 лет'!$I$5:$J$81,2),IF((C2665=14),VLOOKUP(L2665,'14 лет'!$I$5:$J$80,2),IF((C2665=15),VLOOKUP(L2665,'15 лет'!$G$5:$H$82,2),IF((C2665=16),VLOOKUP(L2665,'16 лет'!$G$5:$H$81,2),IF((C2665=17),VLOOKUP(L2665,'17 лет'!$G$5:$H$81,2),IF(C2665&lt;12,"0")))))))</f>
        <v>0</v>
      </c>
      <c r="N2665" s="28"/>
      <c r="O2665" s="17" t="str">
        <f>IF((C2665=15),VLOOKUP(N2665,'15 лет'!$I$5:$J$100,2),IF((C2665=16),VLOOKUP(N2665,'16 лет'!$I$5:$J$94,2),IF((C2665=17),VLOOKUP(N2665,'17 лет'!$I$5:$J$97,2),IF(C2665&lt;15,"0"))))</f>
        <v>0</v>
      </c>
      <c r="P2665" s="11"/>
      <c r="Q2665" s="17">
        <f>IF((C2665&lt;=7),VLOOKUP(P2665,'7 лет'!$I$5:$J$79,2),IF((C2665=8),VLOOKUP(P2665,'8 лет'!$I$5:$J$79,2),IF((C2665=9),VLOOKUP(P2665,'9 лет'!$I$5:$J$79,2),IF((C2665=10),VLOOKUP(P2665,'10 лет'!$I$5:$J$79,2),IF((C2665=11),VLOOKUP(P2665,'11 лет'!$I$5:$J$79,2),IF((C2665=12),VLOOKUP(P2665,'12 лет'!$K$5:$L$79,2),IF((C2665=13),VLOOKUP(P2665,'13 лет'!$K$5:$L$79,2),IF((C2665=14),VLOOKUP(P2665,'14 лет'!$K$5:$L$79,2),IF((C2665=15),VLOOKUP(P2665,'15 лет'!$K$5:$L$79,2),IF((C2665=16),VLOOKUP(P2665,'16 лет'!$K$5:$L$79,2),IF((C2665=17),VLOOKUP(P2665,'17 лет'!$K$5:$L$79,2),)))))))))))</f>
        <v>50</v>
      </c>
      <c r="R2665" s="28"/>
      <c r="S2665" s="17">
        <f>IF((C2665&lt;=7),VLOOKUP(R2665,'7 лет'!$K$5:$L$79,2),IF((C2665=8),VLOOKUP(R2665,'8 лет'!$K$5:$L$79,2),IF((C2665=9),VLOOKUP(R2665,'9 лет'!$K$5:$L$79,2),IF((C2665=10),VLOOKUP(R2665,'10 лет'!$K$5:$L$79,2),IF((C2665=11),VLOOKUP(R2665,'11 лет'!$K$5:$L$79,2),IF((C2665=12),VLOOKUP(R2665,'12 лет'!$M$5:$N$79,2),IF((C2665=13),VLOOKUP(R2665,'13 лет'!$M$5:$N$79,2),IF((C2665=14),VLOOKUP(R2665,'14 лет'!$M$5:$N$79,2),IF((C2665=15),VLOOKUP(R2665,'15 лет'!$M$5:$N$79,2),IF((C2665=16),VLOOKUP(R2665,'16 лет'!$M$5:$N$79,2),IF((C2665=17),VLOOKUP(R2665,'17 лет'!$M$5:$N$79,2))))))))))))</f>
        <v>0</v>
      </c>
      <c r="T2665" s="34">
        <f t="shared" ref="T2665:T2670" si="126">SUM(E2665+G2665+I2665+K2665+M2665+O2665+Q2665+S2665)</f>
        <v>50</v>
      </c>
      <c r="U2665" s="4">
        <f>'Личное первенство юноши'!U391</f>
        <v>7</v>
      </c>
      <c r="V2665" s="119">
        <f ca="1">'Командный зачет'!G73</f>
        <v>2</v>
      </c>
      <c r="W2665" s="110">
        <f ca="1">SUM(V2665*2)</f>
        <v>4</v>
      </c>
      <c r="X2665" t="str">
        <f>P2660</f>
        <v>Субъект РФ 64</v>
      </c>
    </row>
    <row r="2666" spans="1:24" ht="18.75">
      <c r="A2666" s="28">
        <v>2</v>
      </c>
      <c r="B2666" s="79"/>
      <c r="C2666" s="28"/>
      <c r="D2666" s="28"/>
      <c r="E2666" s="17">
        <f>IF((C2666&lt;=7),VLOOKUP(D2666,'7 лет'!$A$5:$B$78,2),IF((C2666=8),VLOOKUP(D2666,'8 лет'!$A$5:$B$78,2),IF((C2666=9),VLOOKUP(D2666,'9 лет'!$A$5:$B$78,2),IF((C2666=10),VLOOKUP(D2666,'10 лет'!$A$5:$B$78,2),IF((C2666=11),VLOOKUP(D2666,'11 лет'!$A$5:$B$78,2),IF((C2666=12),VLOOKUP(D2666,'12 лет'!$A$5:$B$78,2),IF((C2666=13),VLOOKUP(D2666,'13 лет'!$A$5:$B$78,2),IF((C2666=14),VLOOKUP(D2666,'14 лет'!$A$5:$B$78,2),IF((C2666=15),VLOOKUP(D2666,'15 лет'!$A$5:$B$78,2),IF((C2666=16),VLOOKUP(D2666,'16 лет'!$A$5:$B$78,2),IF((C2666=17),VLOOKUP(D2666,'17 лет'!$A$5:$B$78,2))))))))))))</f>
        <v>0</v>
      </c>
      <c r="F2666" s="28"/>
      <c r="G2666" s="17">
        <f>IF((C2666&lt;=7),VLOOKUP(F2666,'7 лет'!$C$5:$D$79,2),IF((C2666=8),VLOOKUP(F2666,'8 лет'!$C$5:$D$79,2),IF((C2666=9),VLOOKUP(F2666,'9 лет'!$C$5:$D$79,2),IF((C2666=10),VLOOKUP(F2666,'10 лет'!$C$5:$D$79,2),IF((C2666=11),VLOOKUP(F2666,'11 лет'!$C$5:$D$79,2),IF((C2666=12),VLOOKUP(F2666,'12 лет'!$C$5:$D$79,2),IF((C2666=13),VLOOKUP(F2666,'13 лет'!$C$5:$D$79,2),IF((C2666=14),VLOOKUP(F2666,'14 лет'!$C$5:$D$79,2),IF((C2666=15),VLOOKUP(F2666,'15 лет'!$C$5:$D$79,2),IF((C2666=16),VLOOKUP(F2666,'16 лет'!$C$5:$D$79,2),IF((C2666=17),VLOOKUP(F2666,'17 лет'!$C$5:$D$79,2))))))))))))</f>
        <v>0</v>
      </c>
      <c r="H2666" s="28"/>
      <c r="I2666" s="17">
        <f>IF((C2666&lt;=7),VLOOKUP(H2666,'7 лет'!$E$5:$F$79,2),IF((C2666=8),VLOOKUP(H2666,'8 лет'!$E$5:$F$79,2),IF((C2666=9),VLOOKUP(H2666,'9 лет'!$E$5:$F$79,2),IF((C2666=10),VLOOKUP(H2666,'10 лет'!$E$5:$F$79,2),IF((C2666=11),VLOOKUP(H2666,'11 лет'!$E$5:$F$79,2),IF((C2666=12),VLOOKUP(H2666,'12 лет'!$E$5:$F$79,2),IF((C2666=13),VLOOKUP(H2666,'13 лет'!$E$5:$F$79,2),IF((C2666=14),VLOOKUP(H2666,'14 лет'!$E$5:$F$79,2),IF((C2666=15),VLOOKUP(H2666,'15 лет'!$E$5:$F$79,2),IF((C2666=16),VLOOKUP(H2666,'16 лет'!$E$5:$F$79,2),IF((C2666=17),VLOOKUP(H2666,'17 лет'!$E$5:$F$79,2))))))))))))</f>
        <v>0</v>
      </c>
      <c r="J2666" s="28"/>
      <c r="K2666" s="17">
        <f>IF((C2666&lt;=7),VLOOKUP(J2666,'7 лет'!$G$5:$H$79,2),IF((C2666=8),VLOOKUP(J2666,'8 лет'!$G$5:$H$79,2),IF((C2666=9),VLOOKUP(J2666,'9 лет'!$G$5:$H$79,2),IF((C2666=10),VLOOKUP(J2666,'10 лет'!$G$5:$H$79,2),IF((C2666=11),VLOOKUP(J2666,'11 лет'!$G$5:$H$79,2),IF((C2666=12),VLOOKUP(J2666,'12 лет'!$G$5:$H$79,2),IF((C2666=13),VLOOKUP(J2666,'13 лет'!$G$5:$H$79,2),IF((C2666=14),VLOOKUP(J2666,'14 лет'!$G$5:$H$79,2),IF(C2666&gt;=15,"0")))))))))</f>
        <v>0</v>
      </c>
      <c r="L2666" s="28"/>
      <c r="M2666" s="17" t="str">
        <f>IF((C2666=12),VLOOKUP(L2666,'12 лет'!$I$5:$J$81,2),IF((C2666=13),VLOOKUP(L2666,'13 лет'!$I$5:$J$81,2),IF((C2666=14),VLOOKUP(L2666,'14 лет'!$I$5:$J$80,2),IF((C2666=15),VLOOKUP(L2666,'15 лет'!$G$5:$H$82,2),IF((C2666=16),VLOOKUP(L2666,'16 лет'!$G$5:$H$81,2),IF((C2666=17),VLOOKUP(L2666,'17 лет'!$G$5:$H$81,2),IF(C2666&lt;12,"0")))))))</f>
        <v>0</v>
      </c>
      <c r="N2666" s="28"/>
      <c r="O2666" s="17" t="str">
        <f>IF((C2666=15),VLOOKUP(N2666,'15 лет'!$I$5:$J$100,2),IF((C2666=16),VLOOKUP(N2666,'16 лет'!$I$5:$J$94,2),IF((C2666=17),VLOOKUP(N2666,'17 лет'!$I$5:$J$97,2),IF(C2666&lt;15,"0"))))</f>
        <v>0</v>
      </c>
      <c r="P2666" s="11"/>
      <c r="Q2666" s="17">
        <f>IF((C2666&lt;=7),VLOOKUP(P2666,'7 лет'!$I$5:$J$79,2),IF((C2666=8),VLOOKUP(P2666,'8 лет'!$I$5:$J$79,2),IF((C2666=9),VLOOKUP(P2666,'9 лет'!$I$5:$J$79,2),IF((C2666=10),VLOOKUP(P2666,'10 лет'!$I$5:$J$79,2),IF((C2666=11),VLOOKUP(P2666,'11 лет'!$I$5:$J$79,2),IF((C2666=12),VLOOKUP(P2666,'12 лет'!$K$5:$L$79,2),IF((C2666=13),VLOOKUP(P2666,'13 лет'!$K$5:$L$79,2),IF((C2666=14),VLOOKUP(P2666,'14 лет'!$K$5:$L$79,2),IF((C2666=15),VLOOKUP(P2666,'15 лет'!$K$5:$L$79,2),IF((C2666=16),VLOOKUP(P2666,'16 лет'!$K$5:$L$79,2),IF((C2666=17),VLOOKUP(P2666,'17 лет'!$K$5:$L$79,2),)))))))))))</f>
        <v>50</v>
      </c>
      <c r="R2666" s="28"/>
      <c r="S2666" s="17">
        <f>IF((C2666&lt;=7),VLOOKUP(R2666,'7 лет'!$K$5:$L$79,2),IF((C2666=8),VLOOKUP(R2666,'8 лет'!$K$5:$L$79,2),IF((C2666=9),VLOOKUP(R2666,'9 лет'!$K$5:$L$79,2),IF((C2666=10),VLOOKUP(R2666,'10 лет'!$K$5:$L$79,2),IF((C2666=11),VLOOKUP(R2666,'11 лет'!$K$5:$L$79,2),IF((C2666=12),VLOOKUP(R2666,'12 лет'!$M$5:$N$79,2),IF((C2666=13),VLOOKUP(R2666,'13 лет'!$M$5:$N$79,2),IF((C2666=14),VLOOKUP(R2666,'14 лет'!$M$5:$N$79,2),IF((C2666=15),VLOOKUP(R2666,'15 лет'!$M$5:$N$79,2),IF((C2666=16),VLOOKUP(R2666,'16 лет'!$M$5:$N$79,2),IF((C2666=17),VLOOKUP(R2666,'17 лет'!$M$5:$N$79,2))))))))))))</f>
        <v>0</v>
      </c>
      <c r="T2666" s="34">
        <f t="shared" si="126"/>
        <v>50</v>
      </c>
      <c r="U2666" s="4">
        <f>'Личное первенство юноши'!U392</f>
        <v>7</v>
      </c>
      <c r="V2666" s="120"/>
      <c r="W2666" s="111"/>
      <c r="X2666" t="str">
        <f>P2660</f>
        <v>Субъект РФ 64</v>
      </c>
    </row>
    <row r="2667" spans="1:24" ht="18.75">
      <c r="A2667" s="28">
        <v>3</v>
      </c>
      <c r="B2667" s="79"/>
      <c r="C2667" s="28"/>
      <c r="D2667" s="28"/>
      <c r="E2667" s="17">
        <f>IF((C2667&lt;=7),VLOOKUP(D2667,'7 лет'!$A$5:$B$78,2),IF((C2667=8),VLOOKUP(D2667,'8 лет'!$A$5:$B$78,2),IF((C2667=9),VLOOKUP(D2667,'9 лет'!$A$5:$B$78,2),IF((C2667=10),VLOOKUP(D2667,'10 лет'!$A$5:$B$78,2),IF((C2667=11),VLOOKUP(D2667,'11 лет'!$A$5:$B$78,2),IF((C2667=12),VLOOKUP(D2667,'12 лет'!$A$5:$B$78,2),IF((C2667=13),VLOOKUP(D2667,'13 лет'!$A$5:$B$78,2),IF((C2667=14),VLOOKUP(D2667,'14 лет'!$A$5:$B$78,2),IF((C2667=15),VLOOKUP(D2667,'15 лет'!$A$5:$B$78,2),IF((C2667=16),VLOOKUP(D2667,'16 лет'!$A$5:$B$78,2),IF((C2667=17),VLOOKUP(D2667,'17 лет'!$A$5:$B$78,2))))))))))))</f>
        <v>0</v>
      </c>
      <c r="F2667" s="28"/>
      <c r="G2667" s="17">
        <f>IF((C2667&lt;=7),VLOOKUP(F2667,'7 лет'!$C$5:$D$79,2),IF((C2667=8),VLOOKUP(F2667,'8 лет'!$C$5:$D$79,2),IF((C2667=9),VLOOKUP(F2667,'9 лет'!$C$5:$D$79,2),IF((C2667=10),VLOOKUP(F2667,'10 лет'!$C$5:$D$79,2),IF((C2667=11),VLOOKUP(F2667,'11 лет'!$C$5:$D$79,2),IF((C2667=12),VLOOKUP(F2667,'12 лет'!$C$5:$D$79,2),IF((C2667=13),VLOOKUP(F2667,'13 лет'!$C$5:$D$79,2),IF((C2667=14),VLOOKUP(F2667,'14 лет'!$C$5:$D$79,2),IF((C2667=15),VLOOKUP(F2667,'15 лет'!$C$5:$D$79,2),IF((C2667=16),VLOOKUP(F2667,'16 лет'!$C$5:$D$79,2),IF((C2667=17),VLOOKUP(F2667,'17 лет'!$C$5:$D$79,2))))))))))))</f>
        <v>0</v>
      </c>
      <c r="H2667" s="28"/>
      <c r="I2667" s="17">
        <f>IF((C2667&lt;=7),VLOOKUP(H2667,'7 лет'!$E$5:$F$79,2),IF((C2667=8),VLOOKUP(H2667,'8 лет'!$E$5:$F$79,2),IF((C2667=9),VLOOKUP(H2667,'9 лет'!$E$5:$F$79,2),IF((C2667=10),VLOOKUP(H2667,'10 лет'!$E$5:$F$79,2),IF((C2667=11),VLOOKUP(H2667,'11 лет'!$E$5:$F$79,2),IF((C2667=12),VLOOKUP(H2667,'12 лет'!$E$5:$F$79,2),IF((C2667=13),VLOOKUP(H2667,'13 лет'!$E$5:$F$79,2),IF((C2667=14),VLOOKUP(H2667,'14 лет'!$E$5:$F$79,2),IF((C2667=15),VLOOKUP(H2667,'15 лет'!$E$5:$F$79,2),IF((C2667=16),VLOOKUP(H2667,'16 лет'!$E$5:$F$79,2),IF((C2667=17),VLOOKUP(H2667,'17 лет'!$E$5:$F$79,2))))))))))))</f>
        <v>0</v>
      </c>
      <c r="J2667" s="28"/>
      <c r="K2667" s="17">
        <f>IF((C2667&lt;=7),VLOOKUP(J2667,'7 лет'!$G$5:$H$79,2),IF((C2667=8),VLOOKUP(J2667,'8 лет'!$G$5:$H$79,2),IF((C2667=9),VLOOKUP(J2667,'9 лет'!$G$5:$H$79,2),IF((C2667=10),VLOOKUP(J2667,'10 лет'!$G$5:$H$79,2),IF((C2667=11),VLOOKUP(J2667,'11 лет'!$G$5:$H$79,2),IF((C2667=12),VLOOKUP(J2667,'12 лет'!$G$5:$H$79,2),IF((C2667=13),VLOOKUP(J2667,'13 лет'!$G$5:$H$79,2),IF((C2667=14),VLOOKUP(J2667,'14 лет'!$G$5:$H$79,2),IF(C2667&gt;=15,"0")))))))))</f>
        <v>0</v>
      </c>
      <c r="L2667" s="28"/>
      <c r="M2667" s="17" t="str">
        <f>IF((C2667=12),VLOOKUP(L2667,'12 лет'!$I$5:$J$81,2),IF((C2667=13),VLOOKUP(L2667,'13 лет'!$I$5:$J$81,2),IF((C2667=14),VLOOKUP(L2667,'14 лет'!$I$5:$J$80,2),IF((C2667=15),VLOOKUP(L2667,'15 лет'!$G$5:$H$82,2),IF((C2667=16),VLOOKUP(L2667,'16 лет'!$G$5:$H$81,2),IF((C2667=17),VLOOKUP(L2667,'17 лет'!$G$5:$H$81,2),IF(C2667&lt;12,"0")))))))</f>
        <v>0</v>
      </c>
      <c r="N2667" s="28"/>
      <c r="O2667" s="17" t="str">
        <f>IF((C2667=15),VLOOKUP(N2667,'15 лет'!$I$5:$J$100,2),IF((C2667=16),VLOOKUP(N2667,'16 лет'!$I$5:$J$94,2),IF((C2667=17),VLOOKUP(N2667,'17 лет'!$I$5:$J$97,2),IF(C2667&lt;15,"0"))))</f>
        <v>0</v>
      </c>
      <c r="P2667" s="11"/>
      <c r="Q2667" s="17">
        <f>IF((C2667&lt;=7),VLOOKUP(P2667,'7 лет'!$I$5:$J$79,2),IF((C2667=8),VLOOKUP(P2667,'8 лет'!$I$5:$J$79,2),IF((C2667=9),VLOOKUP(P2667,'9 лет'!$I$5:$J$79,2),IF((C2667=10),VLOOKUP(P2667,'10 лет'!$I$5:$J$79,2),IF((C2667=11),VLOOKUP(P2667,'11 лет'!$I$5:$J$79,2),IF((C2667=12),VLOOKUP(P2667,'12 лет'!$K$5:$L$79,2),IF((C2667=13),VLOOKUP(P2667,'13 лет'!$K$5:$L$79,2),IF((C2667=14),VLOOKUP(P2667,'14 лет'!$K$5:$L$79,2),IF((C2667=15),VLOOKUP(P2667,'15 лет'!$K$5:$L$79,2),IF((C2667=16),VLOOKUP(P2667,'16 лет'!$K$5:$L$79,2),IF((C2667=17),VLOOKUP(P2667,'17 лет'!$K$5:$L$79,2),)))))))))))</f>
        <v>50</v>
      </c>
      <c r="R2667" s="28"/>
      <c r="S2667" s="17">
        <f>IF((C2667&lt;=7),VLOOKUP(R2667,'7 лет'!$K$5:$L$79,2),IF((C2667=8),VLOOKUP(R2667,'8 лет'!$K$5:$L$79,2),IF((C2667=9),VLOOKUP(R2667,'9 лет'!$K$5:$L$79,2),IF((C2667=10),VLOOKUP(R2667,'10 лет'!$K$5:$L$79,2),IF((C2667=11),VLOOKUP(R2667,'11 лет'!$K$5:$L$79,2),IF((C2667=12),VLOOKUP(R2667,'12 лет'!$M$5:$N$79,2),IF((C2667=13),VLOOKUP(R2667,'13 лет'!$M$5:$N$79,2),IF((C2667=14),VLOOKUP(R2667,'14 лет'!$M$5:$N$79,2),IF((C2667=15),VLOOKUP(R2667,'15 лет'!$M$5:$N$79,2),IF((C2667=16),VLOOKUP(R2667,'16 лет'!$M$5:$N$79,2),IF((C2667=17),VLOOKUP(R2667,'17 лет'!$M$5:$N$79,2))))))))))))</f>
        <v>0</v>
      </c>
      <c r="T2667" s="34">
        <f t="shared" si="126"/>
        <v>50</v>
      </c>
      <c r="U2667" s="4">
        <f>'Личное первенство юноши'!U393</f>
        <v>7</v>
      </c>
      <c r="V2667" s="120"/>
      <c r="W2667" s="111"/>
      <c r="X2667" t="str">
        <f>P2660</f>
        <v>Субъект РФ 64</v>
      </c>
    </row>
    <row r="2668" spans="1:24" ht="18.75">
      <c r="A2668" s="28">
        <v>4</v>
      </c>
      <c r="B2668" s="79"/>
      <c r="C2668" s="28"/>
      <c r="D2668" s="28"/>
      <c r="E2668" s="17">
        <f>IF((C2668&lt;=7),VLOOKUP(D2668,'7 лет'!$A$5:$B$78,2),IF((C2668=8),VLOOKUP(D2668,'8 лет'!$A$5:$B$78,2),IF((C2668=9),VLOOKUP(D2668,'9 лет'!$A$5:$B$78,2),IF((C2668=10),VLOOKUP(D2668,'10 лет'!$A$5:$B$78,2),IF((C2668=11),VLOOKUP(D2668,'11 лет'!$A$5:$B$78,2),IF((C2668=12),VLOOKUP(D2668,'12 лет'!$A$5:$B$78,2),IF((C2668=13),VLOOKUP(D2668,'13 лет'!$A$5:$B$78,2),IF((C2668=14),VLOOKUP(D2668,'14 лет'!$A$5:$B$78,2),IF((C2668=15),VLOOKUP(D2668,'15 лет'!$A$5:$B$78,2),IF((C2668=16),VLOOKUP(D2668,'16 лет'!$A$5:$B$78,2),IF((C2668=17),VLOOKUP(D2668,'17 лет'!$A$5:$B$78,2))))))))))))</f>
        <v>0</v>
      </c>
      <c r="F2668" s="28"/>
      <c r="G2668" s="17">
        <f>IF((C2668&lt;=7),VLOOKUP(F2668,'7 лет'!$C$5:$D$79,2),IF((C2668=8),VLOOKUP(F2668,'8 лет'!$C$5:$D$79,2),IF((C2668=9),VLOOKUP(F2668,'9 лет'!$C$5:$D$79,2),IF((C2668=10),VLOOKUP(F2668,'10 лет'!$C$5:$D$79,2),IF((C2668=11),VLOOKUP(F2668,'11 лет'!$C$5:$D$79,2),IF((C2668=12),VLOOKUP(F2668,'12 лет'!$C$5:$D$79,2),IF((C2668=13),VLOOKUP(F2668,'13 лет'!$C$5:$D$79,2),IF((C2668=14),VLOOKUP(F2668,'14 лет'!$C$5:$D$79,2),IF((C2668=15),VLOOKUP(F2668,'15 лет'!$C$5:$D$79,2),IF((C2668=16),VLOOKUP(F2668,'16 лет'!$C$5:$D$79,2),IF((C2668=17),VLOOKUP(F2668,'17 лет'!$C$5:$D$79,2))))))))))))</f>
        <v>0</v>
      </c>
      <c r="H2668" s="28"/>
      <c r="I2668" s="17">
        <f>IF((C2668&lt;=7),VLOOKUP(H2668,'7 лет'!$E$5:$F$79,2),IF((C2668=8),VLOOKUP(H2668,'8 лет'!$E$5:$F$79,2),IF((C2668=9),VLOOKUP(H2668,'9 лет'!$E$5:$F$79,2),IF((C2668=10),VLOOKUP(H2668,'10 лет'!$E$5:$F$79,2),IF((C2668=11),VLOOKUP(H2668,'11 лет'!$E$5:$F$79,2),IF((C2668=12),VLOOKUP(H2668,'12 лет'!$E$5:$F$79,2),IF((C2668=13),VLOOKUP(H2668,'13 лет'!$E$5:$F$79,2),IF((C2668=14),VLOOKUP(H2668,'14 лет'!$E$5:$F$79,2),IF((C2668=15),VLOOKUP(H2668,'15 лет'!$E$5:$F$79,2),IF((C2668=16),VLOOKUP(H2668,'16 лет'!$E$5:$F$79,2),IF((C2668=17),VLOOKUP(H2668,'17 лет'!$E$5:$F$79,2))))))))))))</f>
        <v>0</v>
      </c>
      <c r="J2668" s="28"/>
      <c r="K2668" s="17">
        <f>IF((C2668&lt;=7),VLOOKUP(J2668,'7 лет'!$G$5:$H$79,2),IF((C2668=8),VLOOKUP(J2668,'8 лет'!$G$5:$H$79,2),IF((C2668=9),VLOOKUP(J2668,'9 лет'!$G$5:$H$79,2),IF((C2668=10),VLOOKUP(J2668,'10 лет'!$G$5:$H$79,2),IF((C2668=11),VLOOKUP(J2668,'11 лет'!$G$5:$H$79,2),IF((C2668=12),VLOOKUP(J2668,'12 лет'!$G$5:$H$79,2),IF((C2668=13),VLOOKUP(J2668,'13 лет'!$G$5:$H$79,2),IF((C2668=14),VLOOKUP(J2668,'14 лет'!$G$5:$H$79,2),IF(C2668&gt;=15,"0")))))))))</f>
        <v>0</v>
      </c>
      <c r="L2668" s="28"/>
      <c r="M2668" s="17" t="str">
        <f>IF((C2668=12),VLOOKUP(L2668,'12 лет'!$I$5:$J$81,2),IF((C2668=13),VLOOKUP(L2668,'13 лет'!$I$5:$J$81,2),IF((C2668=14),VLOOKUP(L2668,'14 лет'!$I$5:$J$80,2),IF((C2668=15),VLOOKUP(L2668,'15 лет'!$G$5:$H$82,2),IF((C2668=16),VLOOKUP(L2668,'16 лет'!$G$5:$H$81,2),IF((C2668=17),VLOOKUP(L2668,'17 лет'!$G$5:$H$81,2),IF(C2668&lt;12,"0")))))))</f>
        <v>0</v>
      </c>
      <c r="N2668" s="28"/>
      <c r="O2668" s="17" t="str">
        <f>IF((C2668=15),VLOOKUP(N2668,'15 лет'!$I$5:$J$100,2),IF((C2668=16),VLOOKUP(N2668,'16 лет'!$I$5:$J$94,2),IF((C2668=17),VLOOKUP(N2668,'17 лет'!$I$5:$J$97,2),IF(C2668&lt;15,"0"))))</f>
        <v>0</v>
      </c>
      <c r="P2668" s="11"/>
      <c r="Q2668" s="17">
        <f>IF((C2668&lt;=7),VLOOKUP(P2668,'7 лет'!$I$5:$J$79,2),IF((C2668=8),VLOOKUP(P2668,'8 лет'!$I$5:$J$79,2),IF((C2668=9),VLOOKUP(P2668,'9 лет'!$I$5:$J$79,2),IF((C2668=10),VLOOKUP(P2668,'10 лет'!$I$5:$J$79,2),IF((C2668=11),VLOOKUP(P2668,'11 лет'!$I$5:$J$79,2),IF((C2668=12),VLOOKUP(P2668,'12 лет'!$K$5:$L$79,2),IF((C2668=13),VLOOKUP(P2668,'13 лет'!$K$5:$L$79,2),IF((C2668=14),VLOOKUP(P2668,'14 лет'!$K$5:$L$79,2),IF((C2668=15),VLOOKUP(P2668,'15 лет'!$K$5:$L$79,2),IF((C2668=16),VLOOKUP(P2668,'16 лет'!$K$5:$L$79,2),IF((C2668=17),VLOOKUP(P2668,'17 лет'!$K$5:$L$79,2),)))))))))))</f>
        <v>50</v>
      </c>
      <c r="R2668" s="28"/>
      <c r="S2668" s="17">
        <f>IF((C2668&lt;=7),VLOOKUP(R2668,'7 лет'!$K$5:$L$79,2),IF((C2668=8),VLOOKUP(R2668,'8 лет'!$K$5:$L$79,2),IF((C2668=9),VLOOKUP(R2668,'9 лет'!$K$5:$L$79,2),IF((C2668=10),VLOOKUP(R2668,'10 лет'!$K$5:$L$79,2),IF((C2668=11),VLOOKUP(R2668,'11 лет'!$K$5:$L$79,2),IF((C2668=12),VLOOKUP(R2668,'12 лет'!$M$5:$N$79,2),IF((C2668=13),VLOOKUP(R2668,'13 лет'!$M$5:$N$79,2),IF((C2668=14),VLOOKUP(R2668,'14 лет'!$M$5:$N$79,2),IF((C2668=15),VLOOKUP(R2668,'15 лет'!$M$5:$N$79,2),IF((C2668=16),VLOOKUP(R2668,'16 лет'!$M$5:$N$79,2),IF((C2668=17),VLOOKUP(R2668,'17 лет'!$M$5:$N$79,2))))))))))))</f>
        <v>0</v>
      </c>
      <c r="T2668" s="34">
        <f t="shared" si="126"/>
        <v>50</v>
      </c>
      <c r="U2668" s="4">
        <f>'Личное первенство юноши'!U394</f>
        <v>7</v>
      </c>
      <c r="V2668" s="120"/>
      <c r="W2668" s="111"/>
      <c r="X2668" t="str">
        <f>P2660</f>
        <v>Субъект РФ 64</v>
      </c>
    </row>
    <row r="2669" spans="1:24" ht="18.75">
      <c r="A2669" s="28">
        <v>5</v>
      </c>
      <c r="B2669" s="79"/>
      <c r="C2669" s="30"/>
      <c r="D2669" s="28"/>
      <c r="E2669" s="17">
        <f>IF((C2669&lt;=7),VLOOKUP(D2669,'7 лет'!$A$5:$B$78,2),IF((C2669=8),VLOOKUP(D2669,'8 лет'!$A$5:$B$78,2),IF((C2669=9),VLOOKUP(D2669,'9 лет'!$A$5:$B$78,2),IF((C2669=10),VLOOKUP(D2669,'10 лет'!$A$5:$B$78,2),IF((C2669=11),VLOOKUP(D2669,'11 лет'!$A$5:$B$78,2),IF((C2669=12),VLOOKUP(D2669,'12 лет'!$A$5:$B$78,2),IF((C2669=13),VLOOKUP(D2669,'13 лет'!$A$5:$B$78,2),IF((C2669=14),VLOOKUP(D2669,'14 лет'!$A$5:$B$78,2),IF((C2669=15),VLOOKUP(D2669,'15 лет'!$A$5:$B$78,2),IF((C2669=16),VLOOKUP(D2669,'16 лет'!$A$5:$B$78,2),IF((C2669=17),VLOOKUP(D2669,'17 лет'!$A$5:$B$78,2))))))))))))</f>
        <v>0</v>
      </c>
      <c r="F2669" s="28"/>
      <c r="G2669" s="17">
        <f>IF((C2669&lt;=7),VLOOKUP(F2669,'7 лет'!$C$5:$D$79,2),IF((C2669=8),VLOOKUP(F2669,'8 лет'!$C$5:$D$79,2),IF((C2669=9),VLOOKUP(F2669,'9 лет'!$C$5:$D$79,2),IF((C2669=10),VLOOKUP(F2669,'10 лет'!$C$5:$D$79,2),IF((C2669=11),VLOOKUP(F2669,'11 лет'!$C$5:$D$79,2),IF((C2669=12),VLOOKUP(F2669,'12 лет'!$C$5:$D$79,2),IF((C2669=13),VLOOKUP(F2669,'13 лет'!$C$5:$D$79,2),IF((C2669=14),VLOOKUP(F2669,'14 лет'!$C$5:$D$79,2),IF((C2669=15),VLOOKUP(F2669,'15 лет'!$C$5:$D$79,2),IF((C2669=16),VLOOKUP(F2669,'16 лет'!$C$5:$D$79,2),IF((C2669=17),VLOOKUP(F2669,'17 лет'!$C$5:$D$79,2))))))))))))</f>
        <v>0</v>
      </c>
      <c r="H2669" s="28"/>
      <c r="I2669" s="17">
        <f>IF((C2669&lt;=7),VLOOKUP(H2669,'7 лет'!$E$5:$F$79,2),IF((C2669=8),VLOOKUP(H2669,'8 лет'!$E$5:$F$79,2),IF((C2669=9),VLOOKUP(H2669,'9 лет'!$E$5:$F$79,2),IF((C2669=10),VLOOKUP(H2669,'10 лет'!$E$5:$F$79,2),IF((C2669=11),VLOOKUP(H2669,'11 лет'!$E$5:$F$79,2),IF((C2669=12),VLOOKUP(H2669,'12 лет'!$E$5:$F$79,2),IF((C2669=13),VLOOKUP(H2669,'13 лет'!$E$5:$F$79,2),IF((C2669=14),VLOOKUP(H2669,'14 лет'!$E$5:$F$79,2),IF((C2669=15),VLOOKUP(H2669,'15 лет'!$E$5:$F$79,2),IF((C2669=16),VLOOKUP(H2669,'16 лет'!$E$5:$F$79,2),IF((C2669=17),VLOOKUP(H2669,'17 лет'!$E$5:$F$79,2))))))))))))</f>
        <v>0</v>
      </c>
      <c r="J2669" s="28"/>
      <c r="K2669" s="17">
        <f>IF((C2669&lt;=7),VLOOKUP(J2669,'7 лет'!$G$5:$H$79,2),IF((C2669=8),VLOOKUP(J2669,'8 лет'!$G$5:$H$79,2),IF((C2669=9),VLOOKUP(J2669,'9 лет'!$G$5:$H$79,2),IF((C2669=10),VLOOKUP(J2669,'10 лет'!$G$5:$H$79,2),IF((C2669=11),VLOOKUP(J2669,'11 лет'!$G$5:$H$79,2),IF((C2669=12),VLOOKUP(J2669,'12 лет'!$G$5:$H$79,2),IF((C2669=13),VLOOKUP(J2669,'13 лет'!$G$5:$H$79,2),IF((C2669=14),VLOOKUP(J2669,'14 лет'!$G$5:$H$79,2),IF(C2669&gt;=15,"0")))))))))</f>
        <v>0</v>
      </c>
      <c r="L2669" s="28"/>
      <c r="M2669" s="17" t="str">
        <f>IF((C2669=12),VLOOKUP(L2669,'12 лет'!$I$5:$J$81,2),IF((C2669=13),VLOOKUP(L2669,'13 лет'!$I$5:$J$81,2),IF((C2669=14),VLOOKUP(L2669,'14 лет'!$I$5:$J$80,2),IF((C2669=15),VLOOKUP(L2669,'15 лет'!$G$5:$H$82,2),IF((C2669=16),VLOOKUP(L2669,'16 лет'!$G$5:$H$81,2),IF((C2669=17),VLOOKUP(L2669,'17 лет'!$G$5:$H$81,2),IF(C2669&lt;12,"0")))))))</f>
        <v>0</v>
      </c>
      <c r="N2669" s="28"/>
      <c r="O2669" s="17" t="str">
        <f>IF((C2669=15),VLOOKUP(N2669,'15 лет'!$I$5:$J$100,2),IF((C2669=16),VLOOKUP(N2669,'16 лет'!$I$5:$J$94,2),IF((C2669=17),VLOOKUP(N2669,'17 лет'!$I$5:$J$97,2),IF(C2669&lt;15,"0"))))</f>
        <v>0</v>
      </c>
      <c r="P2669" s="11"/>
      <c r="Q2669" s="17">
        <f>IF((C2669&lt;=7),VLOOKUP(P2669,'7 лет'!$I$5:$J$79,2),IF((C2669=8),VLOOKUP(P2669,'8 лет'!$I$5:$J$79,2),IF((C2669=9),VLOOKUP(P2669,'9 лет'!$I$5:$J$79,2),IF((C2669=10),VLOOKUP(P2669,'10 лет'!$I$5:$J$79,2),IF((C2669=11),VLOOKUP(P2669,'11 лет'!$I$5:$J$79,2),IF((C2669=12),VLOOKUP(P2669,'12 лет'!$K$5:$L$79,2),IF((C2669=13),VLOOKUP(P2669,'13 лет'!$K$5:$L$79,2),IF((C2669=14),VLOOKUP(P2669,'14 лет'!$K$5:$L$79,2),IF((C2669=15),VLOOKUP(P2669,'15 лет'!$K$5:$L$79,2),IF((C2669=16),VLOOKUP(P2669,'16 лет'!$K$5:$L$79,2),IF((C2669=17),VLOOKUP(P2669,'17 лет'!$K$5:$L$79,2),)))))))))))</f>
        <v>50</v>
      </c>
      <c r="R2669" s="28"/>
      <c r="S2669" s="17">
        <f>IF((C2669&lt;=7),VLOOKUP(R2669,'7 лет'!$K$5:$L$79,2),IF((C2669=8),VLOOKUP(R2669,'8 лет'!$K$5:$L$79,2),IF((C2669=9),VLOOKUP(R2669,'9 лет'!$K$5:$L$79,2),IF((C2669=10),VLOOKUP(R2669,'10 лет'!$K$5:$L$79,2),IF((C2669=11),VLOOKUP(R2669,'11 лет'!$K$5:$L$79,2),IF((C2669=12),VLOOKUP(R2669,'12 лет'!$M$5:$N$79,2),IF((C2669=13),VLOOKUP(R2669,'13 лет'!$M$5:$N$79,2),IF((C2669=14),VLOOKUP(R2669,'14 лет'!$M$5:$N$79,2),IF((C2669=15),VLOOKUP(R2669,'15 лет'!$M$5:$N$79,2),IF((C2669=16),VLOOKUP(R2669,'16 лет'!$M$5:$N$79,2),IF((C2669=17),VLOOKUP(R2669,'17 лет'!$M$5:$N$79,2))))))))))))</f>
        <v>0</v>
      </c>
      <c r="T2669" s="34">
        <f t="shared" si="126"/>
        <v>50</v>
      </c>
      <c r="U2669" s="4">
        <f>'Личное первенство юноши'!U395</f>
        <v>7</v>
      </c>
      <c r="V2669" s="120"/>
      <c r="W2669" s="111"/>
      <c r="X2669" t="str">
        <f>P2660</f>
        <v>Субъект РФ 64</v>
      </c>
    </row>
    <row r="2670" spans="1:24" ht="18.75">
      <c r="A2670" s="28">
        <v>6</v>
      </c>
      <c r="B2670" s="79"/>
      <c r="C2670" s="30"/>
      <c r="D2670" s="28"/>
      <c r="E2670" s="17">
        <f>IF((C2670&lt;=7),VLOOKUP(D2670,'7 лет'!$A$5:$B$78,2),IF((C2670=8),VLOOKUP(D2670,'8 лет'!$A$5:$B$78,2),IF((C2670=9),VLOOKUP(D2670,'9 лет'!$A$5:$B$78,2),IF((C2670=10),VLOOKUP(D2670,'10 лет'!$A$5:$B$78,2),IF((C2670=11),VLOOKUP(D2670,'11 лет'!$A$5:$B$78,2),IF((C2670=12),VLOOKUP(D2670,'12 лет'!$A$5:$B$78,2),IF((C2670=13),VLOOKUP(D2670,'13 лет'!$A$5:$B$78,2),IF((C2670=14),VLOOKUP(D2670,'14 лет'!$A$5:$B$78,2),IF((C2670=15),VLOOKUP(D2670,'15 лет'!$A$5:$B$78,2),IF((C2670=16),VLOOKUP(D2670,'16 лет'!$A$5:$B$78,2),IF((C2670=17),VLOOKUP(D2670,'17 лет'!$A$5:$B$78,2))))))))))))</f>
        <v>0</v>
      </c>
      <c r="F2670" s="28"/>
      <c r="G2670" s="17">
        <f>IF((C2670&lt;=7),VLOOKUP(F2670,'7 лет'!$C$5:$D$79,2),IF((C2670=8),VLOOKUP(F2670,'8 лет'!$C$5:$D$79,2),IF((C2670=9),VLOOKUP(F2670,'9 лет'!$C$5:$D$79,2),IF((C2670=10),VLOOKUP(F2670,'10 лет'!$C$5:$D$79,2),IF((C2670=11),VLOOKUP(F2670,'11 лет'!$C$5:$D$79,2),IF((C2670=12),VLOOKUP(F2670,'12 лет'!$C$5:$D$79,2),IF((C2670=13),VLOOKUP(F2670,'13 лет'!$C$5:$D$79,2),IF((C2670=14),VLOOKUP(F2670,'14 лет'!$C$5:$D$79,2),IF((C2670=15),VLOOKUP(F2670,'15 лет'!$C$5:$D$79,2),IF((C2670=16),VLOOKUP(F2670,'16 лет'!$C$5:$D$79,2),IF((C2670=17),VLOOKUP(F2670,'17 лет'!$C$5:$D$79,2))))))))))))</f>
        <v>0</v>
      </c>
      <c r="H2670" s="28"/>
      <c r="I2670" s="17">
        <f>IF((C2670&lt;=7),VLOOKUP(H2670,'7 лет'!$E$5:$F$79,2),IF((C2670=8),VLOOKUP(H2670,'8 лет'!$E$5:$F$79,2),IF((C2670=9),VLOOKUP(H2670,'9 лет'!$E$5:$F$79,2),IF((C2670=10),VLOOKUP(H2670,'10 лет'!$E$5:$F$79,2),IF((C2670=11),VLOOKUP(H2670,'11 лет'!$E$5:$F$79,2),IF((C2670=12),VLOOKUP(H2670,'12 лет'!$E$5:$F$79,2),IF((C2670=13),VLOOKUP(H2670,'13 лет'!$E$5:$F$79,2),IF((C2670=14),VLOOKUP(H2670,'14 лет'!$E$5:$F$79,2),IF((C2670=15),VLOOKUP(H2670,'15 лет'!$E$5:$F$79,2),IF((C2670=16),VLOOKUP(H2670,'16 лет'!$E$5:$F$79,2),IF((C2670=17),VLOOKUP(H2670,'17 лет'!$E$5:$F$79,2))))))))))))</f>
        <v>0</v>
      </c>
      <c r="J2670" s="28"/>
      <c r="K2670" s="17">
        <f>IF((C2670&lt;=7),VLOOKUP(J2670,'7 лет'!$G$5:$H$79,2),IF((C2670=8),VLOOKUP(J2670,'8 лет'!$G$5:$H$79,2),IF((C2670=9),VLOOKUP(J2670,'9 лет'!$G$5:$H$79,2),IF((C2670=10),VLOOKUP(J2670,'10 лет'!$G$5:$H$79,2),IF((C2670=11),VLOOKUP(J2670,'11 лет'!$G$5:$H$79,2),IF((C2670=12),VLOOKUP(J2670,'12 лет'!$G$5:$H$79,2),IF((C2670=13),VLOOKUP(J2670,'13 лет'!$G$5:$H$79,2),IF((C2670=14),VLOOKUP(J2670,'14 лет'!$G$5:$H$79,2),IF(C2670&gt;=15,"0")))))))))</f>
        <v>0</v>
      </c>
      <c r="L2670" s="28"/>
      <c r="M2670" s="17" t="str">
        <f>IF((C2670=12),VLOOKUP(L2670,'12 лет'!$I$5:$J$81,2),IF((C2670=13),VLOOKUP(L2670,'13 лет'!$I$5:$J$81,2),IF((C2670=14),VLOOKUP(L2670,'14 лет'!$I$5:$J$80,2),IF((C2670=15),VLOOKUP(L2670,'15 лет'!$G$5:$H$82,2),IF((C2670=16),VLOOKUP(L2670,'16 лет'!$G$5:$H$81,2),IF((C2670=17),VLOOKUP(L2670,'17 лет'!$G$5:$H$81,2),IF(C2670&lt;12,"0")))))))</f>
        <v>0</v>
      </c>
      <c r="N2670" s="28"/>
      <c r="O2670" s="17" t="str">
        <f>IF((C2670=15),VLOOKUP(N2670,'15 лет'!$I$5:$J$100,2),IF((C2670=16),VLOOKUP(N2670,'16 лет'!$I$5:$J$94,2),IF((C2670=17),VLOOKUP(N2670,'17 лет'!$I$5:$J$97,2),IF(C2670&lt;15,"0"))))</f>
        <v>0</v>
      </c>
      <c r="P2670" s="11"/>
      <c r="Q2670" s="17">
        <f>IF((C2670&lt;=7),VLOOKUP(P2670,'7 лет'!$I$5:$J$79,2),IF((C2670=8),VLOOKUP(P2670,'8 лет'!$I$5:$J$79,2),IF((C2670=9),VLOOKUP(P2670,'9 лет'!$I$5:$J$79,2),IF((C2670=10),VLOOKUP(P2670,'10 лет'!$I$5:$J$79,2),IF((C2670=11),VLOOKUP(P2670,'11 лет'!$I$5:$J$79,2),IF((C2670=12),VLOOKUP(P2670,'12 лет'!$K$5:$L$79,2),IF((C2670=13),VLOOKUP(P2670,'13 лет'!$K$5:$L$79,2),IF((C2670=14),VLOOKUP(P2670,'14 лет'!$K$5:$L$79,2),IF((C2670=15),VLOOKUP(P2670,'15 лет'!$K$5:$L$79,2),IF((C2670=16),VLOOKUP(P2670,'16 лет'!$K$5:$L$79,2),IF((C2670=17),VLOOKUP(P2670,'17 лет'!$K$5:$L$79,2),)))))))))))</f>
        <v>50</v>
      </c>
      <c r="R2670" s="28"/>
      <c r="S2670" s="17">
        <f>IF((C2670&lt;=7),VLOOKUP(R2670,'7 лет'!$K$5:$L$79,2),IF((C2670=8),VLOOKUP(R2670,'8 лет'!$K$5:$L$79,2),IF((C2670=9),VLOOKUP(R2670,'9 лет'!$K$5:$L$79,2),IF((C2670=10),VLOOKUP(R2670,'10 лет'!$K$5:$L$79,2),IF((C2670=11),VLOOKUP(R2670,'11 лет'!$K$5:$L$79,2),IF((C2670=12),VLOOKUP(R2670,'12 лет'!$M$5:$N$79,2),IF((C2670=13),VLOOKUP(R2670,'13 лет'!$M$5:$N$79,2),IF((C2670=14),VLOOKUP(R2670,'14 лет'!$M$5:$N$79,2),IF((C2670=15),VLOOKUP(R2670,'15 лет'!$M$5:$N$79,2),IF((C2670=16),VLOOKUP(R2670,'16 лет'!$M$5:$N$79,2),IF((C2670=17),VLOOKUP(R2670,'17 лет'!$M$5:$N$79,2))))))))))))</f>
        <v>0</v>
      </c>
      <c r="T2670" s="34">
        <f t="shared" si="126"/>
        <v>50</v>
      </c>
      <c r="U2670" s="4">
        <f>'Личное первенство юноши'!U396</f>
        <v>7</v>
      </c>
      <c r="V2670" s="120"/>
      <c r="W2670" s="111"/>
      <c r="X2670" t="str">
        <f>P2660</f>
        <v>Субъект РФ 64</v>
      </c>
    </row>
    <row r="2671" spans="1:24" ht="18.75">
      <c r="A2671" s="122"/>
      <c r="B2671" s="123"/>
      <c r="C2671" s="123"/>
      <c r="D2671" s="123"/>
      <c r="E2671" s="123"/>
      <c r="F2671" s="123"/>
      <c r="G2671" s="123"/>
      <c r="H2671" s="123"/>
      <c r="I2671" s="123"/>
      <c r="J2671" s="123"/>
      <c r="K2671" s="123"/>
      <c r="L2671" s="123"/>
      <c r="M2671" s="123"/>
      <c r="N2671" s="123"/>
      <c r="O2671" s="123"/>
      <c r="P2671" s="128" t="s">
        <v>292</v>
      </c>
      <c r="Q2671" s="128"/>
      <c r="R2671" s="128"/>
      <c r="S2671" s="129"/>
      <c r="T2671" s="124">
        <f ca="1">SUMPRODUCT(LARGE($T$2665:$T$2670,ROW(INDIRECT("T1:T"&amp;Z17))))</f>
        <v>250</v>
      </c>
      <c r="U2671" s="125"/>
      <c r="V2671" s="120"/>
      <c r="W2671" s="111"/>
    </row>
    <row r="2672" spans="1:24" ht="30" customHeight="1">
      <c r="A2672" s="135" t="s">
        <v>180</v>
      </c>
      <c r="B2672" s="136"/>
      <c r="C2672" s="136"/>
      <c r="D2672" s="136"/>
      <c r="E2672" s="136"/>
      <c r="F2672" s="136"/>
      <c r="G2672" s="136"/>
      <c r="H2672" s="136"/>
      <c r="I2672" s="136"/>
      <c r="J2672" s="136"/>
      <c r="K2672" s="136"/>
      <c r="L2672" s="136"/>
      <c r="M2672" s="136"/>
      <c r="N2672" s="136"/>
      <c r="O2672" s="136"/>
      <c r="P2672" s="136"/>
      <c r="Q2672" s="136"/>
      <c r="R2672" s="136"/>
      <c r="S2672" s="136"/>
      <c r="T2672" s="136"/>
      <c r="U2672" s="137"/>
      <c r="V2672" s="120"/>
      <c r="W2672" s="111"/>
    </row>
    <row r="2673" spans="1:24" ht="18.75">
      <c r="A2673" s="28">
        <v>1</v>
      </c>
      <c r="B2673" s="80"/>
      <c r="C2673" s="28"/>
      <c r="D2673" s="28"/>
      <c r="E2673" s="17">
        <f>IF((C2673&lt;=7),VLOOKUP(D2673,'7 лет'!$M$5:$N$78,2),IF((C2673=8),VLOOKUP(D2673,'8 лет'!$M$5:$N$78,2),IF((C2673=9),VLOOKUP(D2673,'9 лет'!$M$5:$N$78,2),IF((C2673=10),VLOOKUP(D2673,'10 лет'!$M$5:$N$78,2),IF((C2673=11),VLOOKUP(D2673,'11 лет'!$M$5:$N$78,2),IF((C2673=12),VLOOKUP(D2673,'12 лет'!$O$5:$P$78,2),IF((C2673=13),VLOOKUP(D2673,'13 лет'!$O$5:$P$78,2),IF((C2673=14),VLOOKUP(D2673,'14 лет'!$O$5:$P$78,2),IF((C2673=15),VLOOKUP(D2673,'15 лет'!$O$5:$P$78,2),IF((C2673=16),VLOOKUP(D2673,'16 лет'!$O$5:$P$78,2),IF((C2673=17),VLOOKUP(D2673,'17 лет'!$O$5:$P$78,2))))))))))))</f>
        <v>0</v>
      </c>
      <c r="F2673" s="28"/>
      <c r="G2673" s="17">
        <f>IF((C2673&lt;=7),VLOOKUP(F2673,'7 лет'!$O$5:$P$79,2),IF((C2673=8),VLOOKUP(F2673,'8 лет'!$O$5:$P$79,2),IF((C2673=9),VLOOKUP(F2673,'9 лет'!$O$5:$P$79,2),IF((C2673=10),VLOOKUP(F2673,'10 лет'!$O$5:$P$79,2),IF((C2673=11),VLOOKUP(F2673,'11 лет'!$O$5:$P$79,2),IF((C2673=12),VLOOKUP(F2673,'12 лет'!$Q$5:$R$79,2),IF((C2673=13),VLOOKUP(F2673,'13 лет'!$Q$5:$R$79,2),IF((C2673=14),VLOOKUP(F2673,'14 лет'!$Q$5:$R$79,2),IF((C2673=15),VLOOKUP(F2673,'15 лет'!$Q$5:$R$79,2),IF((C2673=16),VLOOKUP(F2673,'16 лет'!$Q$5:$R$79,2),IF((C2673=17),VLOOKUP(F2673,'17 лет'!$Q$5:$R$79,2))))))))))))</f>
        <v>0</v>
      </c>
      <c r="H2673" s="28"/>
      <c r="I2673" s="17">
        <f>IF((C2673&lt;=7),VLOOKUP(H2673,'7 лет'!$Q$5:$R$79,2),IF((C2673=8),VLOOKUP(H2673,'8 лет'!$Q$5:$R$79,2),IF((C2673=9),VLOOKUP(H2673,'9 лет'!$Q$5:$R$79,2),IF((C2673=10),VLOOKUP(H2673,'10 лет'!$Q$5:$R$79,2),IF((C2673=11),VLOOKUP(H2673,'11 лет'!$Q$5:$R$79,2),IF((C2673=12),VLOOKUP(H2673,'12 лет'!$S$5:$T$79,2),IF((C2673=13),VLOOKUP(H2673,'13 лет'!$S$5:$T$79,2),IF((C2673=14),VLOOKUP(H2673,'14 лет'!$S$5:$T$79,2),IF((C2673=15),VLOOKUP(H2673,'15 лет'!$S$5:$T$79,2),IF((C2673=16),VLOOKUP(H2673,'16 лет'!$S$5:$T$79,2),IF((C2673=17),VLOOKUP(H2673,'17 лет'!$S$5:$T$79,2))))))))))))</f>
        <v>0</v>
      </c>
      <c r="J2673" s="28"/>
      <c r="K2673" s="17">
        <f>IF((C2673&lt;=7),VLOOKUP(J2673,'7 лет'!$S$5:$T$79,2),IF((C2673=8),VLOOKUP(J2673,'8 лет'!$S$5:$T$79,2),IF((C2673=9),VLOOKUP(J2673,'9 лет'!$S$5:$T$79,2),IF((C2673=10),VLOOKUP(J2673,'10 лет'!$S$5:$T$79,2),IF((C2673=11),VLOOKUP(J2673,'11 лет'!$S$5:$T$79,2),IF((C2673=12),VLOOKUP(J2673,'12 лет'!$U$5:$V$79,2),IF((C2673=13),VLOOKUP(J2673,'13 лет'!$U$5:$V$79,2),IF((C2673=14),VLOOKUP(J2673,'14 лет'!$U$5:$V$79,2),IF(C2673&gt;=15,"0")))))))))</f>
        <v>0</v>
      </c>
      <c r="L2673" s="28"/>
      <c r="M2673" s="17" t="str">
        <f>IF((C2673=12),VLOOKUP(L2673,'12 лет'!$W$5:$X$85,2),IF((C2673=13),VLOOKUP(L2673,'13 лет'!$W$5:$X$84,2),IF((C2673=14),VLOOKUP(L2673,'14 лет'!$W$5:$X$82,2),IF((C2673=15),VLOOKUP(L2673,'15 лет'!$U$5:$V$82,2),IF((C2673=16),VLOOKUP(L2673,'16 лет'!$U$5:$V$78,2),IF((C2673=17),VLOOKUP(L2673,'17 лет'!$U$5:$V$78,2),IF(C2673&lt;12,"0")))))))</f>
        <v>0</v>
      </c>
      <c r="N2673" s="28"/>
      <c r="O2673" s="17" t="str">
        <f>IF((C2673=15),VLOOKUP(N2673,'15 лет'!$W$5:$X$115,2),IF((C2673=16),VLOOKUP(N2673,'16 лет'!$W$5:$X$113,2),IF((C2673=17),VLOOKUP(N2673,'17 лет'!$W$5:$X$113,2),IF(C2673&lt;15,"0"))))</f>
        <v>0</v>
      </c>
      <c r="P2673" s="11"/>
      <c r="Q2673" s="17">
        <f>IF((C2673&lt;=7),VLOOKUP(P2673,'7 лет'!$U$5:$V$79,2),IF((C2673=8),VLOOKUP(P2673,'8 лет'!$U$5:$V$79,2),IF((C2673=9),VLOOKUP(P2673,'9 лет'!$U$5:$V$79,2),IF((C2673=10),VLOOKUP(P2673,'10 лет'!$U$5:$V$79,2),IF((C2673=11),VLOOKUP(P2673,'11 лет'!$U$5:$V$79,2),IF((C2673=12),VLOOKUP(P2673,'12 лет'!$Y$5:$Z$79,2),IF((C2673=13),VLOOKUP(P2673,'13 лет'!$Y$5:$Z$79,2),IF((C2673=14),VLOOKUP(P2673,'14 лет'!$Y$5:$Z$79,2),IF((C2673=15),VLOOKUP(P2673,'15 лет'!$Y$5:$Z$79,2),IF((C2673=16),VLOOKUP(P2673,'16 лет'!$Y$5:$Z$79,2),IF((C2673=17),VLOOKUP(P2673,'17 лет'!$Y$5:$Z$79,2))))))))))))</f>
        <v>35</v>
      </c>
      <c r="R2673" s="28"/>
      <c r="S2673" s="17">
        <f>IF((C2673&lt;=7),VLOOKUP(R2673,'7 лет'!$W$5:$X$79,2),IF((C2673=8),VLOOKUP(R2673,'8 лет'!$W$5:$X$79,2),IF((C2673=9),VLOOKUP(R2673,'9 лет'!$W$5:$X$79,2),IF((C2673=10),VLOOKUP(R2673,'10 лет'!$W$5:$X$79,2),IF((C2673=11),VLOOKUP(R2673,'11 лет'!$W$5:$X$79,2),IF((C2673=12),VLOOKUP(R2673,'12 лет'!$AA$5:$AB$79,2),IF((C2673=13),VLOOKUP(R2673,'13 лет'!$AA$5:$AB$79,2),IF((C2673=14),VLOOKUP(R2673,'14 лет'!$AA$5:$AB$79,2),IF((C2673=15),VLOOKUP(R2673,'15 лет'!$AA$5:$AB$79,2),IF((C2673=16),VLOOKUP(R2673,'16 лет'!$AA$5:$AB$79,2),IF((C2673=17),VLOOKUP(R2673,'17 лет'!$AA$5:$AB$79,2))))))))))))</f>
        <v>0</v>
      </c>
      <c r="T2673" s="35">
        <f t="shared" ref="T2673:T2678" si="127">SUM(E2673+G2673+I2673+K2673+M2673+O2673+Q2673+S2673)</f>
        <v>35</v>
      </c>
      <c r="U2673" s="4">
        <f>'Личное первенство девушки'!U391</f>
        <v>7</v>
      </c>
      <c r="V2673" s="120"/>
      <c r="W2673" s="111"/>
      <c r="X2673" t="str">
        <f>P2660</f>
        <v>Субъект РФ 64</v>
      </c>
    </row>
    <row r="2674" spans="1:24" ht="18.75">
      <c r="A2674" s="28">
        <v>2</v>
      </c>
      <c r="B2674" s="80"/>
      <c r="C2674" s="28"/>
      <c r="D2674" s="28"/>
      <c r="E2674" s="17">
        <f>IF((C2674&lt;=7),VLOOKUP(D2674,'7 лет'!$M$5:$N$78,2),IF((C2674=8),VLOOKUP(D2674,'8 лет'!$M$5:$N$78,2),IF((C2674=9),VLOOKUP(D2674,'9 лет'!$M$5:$N$78,2),IF((C2674=10),VLOOKUP(D2674,'10 лет'!$M$5:$N$78,2),IF((C2674=11),VLOOKUP(D2674,'11 лет'!$M$5:$N$78,2),IF((C2674=12),VLOOKUP(D2674,'12 лет'!$O$5:$P$78,2),IF((C2674=13),VLOOKUP(D2674,'13 лет'!$O$5:$P$78,2),IF((C2674=14),VLOOKUP(D2674,'14 лет'!$O$5:$P$78,2),IF((C2674=15),VLOOKUP(D2674,'15 лет'!$O$5:$P$78,2),IF((C2674=16),VLOOKUP(D2674,'16 лет'!$O$5:$P$78,2),IF((C2674=17),VLOOKUP(D2674,'17 лет'!$O$5:$P$78,2))))))))))))</f>
        <v>0</v>
      </c>
      <c r="F2674" s="28"/>
      <c r="G2674" s="17">
        <f>IF((C2674&lt;=7),VLOOKUP(F2674,'7 лет'!$O$5:$P$79,2),IF((C2674=8),VLOOKUP(F2674,'8 лет'!$O$5:$P$79,2),IF((C2674=9),VLOOKUP(F2674,'9 лет'!$O$5:$P$79,2),IF((C2674=10),VLOOKUP(F2674,'10 лет'!$O$5:$P$79,2),IF((C2674=11),VLOOKUP(F2674,'11 лет'!$O$5:$P$79,2),IF((C2674=12),VLOOKUP(F2674,'12 лет'!$Q$5:$R$79,2),IF((C2674=13),VLOOKUP(F2674,'13 лет'!$Q$5:$R$79,2),IF((C2674=14),VLOOKUP(F2674,'14 лет'!$Q$5:$R$79,2),IF((C2674=15),VLOOKUP(F2674,'15 лет'!$Q$5:$R$79,2),IF((C2674=16),VLOOKUP(F2674,'16 лет'!$Q$5:$R$79,2),IF((C2674=17),VLOOKUP(F2674,'17 лет'!$Q$5:$R$79,2))))))))))))</f>
        <v>0</v>
      </c>
      <c r="H2674" s="28"/>
      <c r="I2674" s="17">
        <f>IF((C2674&lt;=7),VLOOKUP(H2674,'7 лет'!$Q$5:$R$79,2),IF((C2674=8),VLOOKUP(H2674,'8 лет'!$Q$5:$R$79,2),IF((C2674=9),VLOOKUP(H2674,'9 лет'!$Q$5:$R$79,2),IF((C2674=10),VLOOKUP(H2674,'10 лет'!$Q$5:$R$79,2),IF((C2674=11),VLOOKUP(H2674,'11 лет'!$Q$5:$R$79,2),IF((C2674=12),VLOOKUP(H2674,'12 лет'!$S$5:$T$79,2),IF((C2674=13),VLOOKUP(H2674,'13 лет'!$S$5:$T$79,2),IF((C2674=14),VLOOKUP(H2674,'14 лет'!$S$5:$T$79,2),IF((C2674=15),VLOOKUP(H2674,'15 лет'!$S$5:$T$79,2),IF((C2674=16),VLOOKUP(H2674,'16 лет'!$S$5:$T$79,2),IF((C2674=17),VLOOKUP(H2674,'17 лет'!$S$5:$T$79,2))))))))))))</f>
        <v>0</v>
      </c>
      <c r="J2674" s="28"/>
      <c r="K2674" s="17">
        <f>IF((C2674&lt;=7),VLOOKUP(J2674,'7 лет'!$S$5:$T$79,2),IF((C2674=8),VLOOKUP(J2674,'8 лет'!$S$5:$T$79,2),IF((C2674=9),VLOOKUP(J2674,'9 лет'!$S$5:$T$79,2),IF((C2674=10),VLOOKUP(J2674,'10 лет'!$S$5:$T$79,2),IF((C2674=11),VLOOKUP(J2674,'11 лет'!$S$5:$T$79,2),IF((C2674=12),VLOOKUP(J2674,'12 лет'!$U$5:$V$79,2),IF((C2674=13),VLOOKUP(J2674,'13 лет'!$U$5:$V$79,2),IF((C2674=14),VLOOKUP(J2674,'14 лет'!$U$5:$V$79,2),IF(C2674&gt;=15,"0")))))))))</f>
        <v>0</v>
      </c>
      <c r="L2674" s="28"/>
      <c r="M2674" s="17" t="str">
        <f>IF((C2674=12),VLOOKUP(L2674,'12 лет'!$W$5:$X$85,2),IF((C2674=13),VLOOKUP(L2674,'13 лет'!$W$5:$X$84,2),IF((C2674=14),VLOOKUP(L2674,'14 лет'!$W$5:$X$82,2),IF((C2674=15),VLOOKUP(L2674,'15 лет'!$U$5:$V$82,2),IF((C2674=16),VLOOKUP(L2674,'16 лет'!$U$5:$V$78,2),IF((C2674=17),VLOOKUP(L2674,'17 лет'!$U$5:$V$78,2),IF(C2674&lt;12,"0")))))))</f>
        <v>0</v>
      </c>
      <c r="N2674" s="28"/>
      <c r="O2674" s="17" t="str">
        <f>IF((C2674=15),VLOOKUP(N2674,'15 лет'!$W$5:$X$115,2),IF((C2674=16),VLOOKUP(N2674,'16 лет'!$W$5:$X$113,2),IF((C2674=17),VLOOKUP(N2674,'17 лет'!$W$5:$X$113,2),IF(C2674&lt;15,"0"))))</f>
        <v>0</v>
      </c>
      <c r="P2674" s="11"/>
      <c r="Q2674" s="17">
        <f>IF((C2674&lt;=7),VLOOKUP(P2674,'7 лет'!$U$5:$V$79,2),IF((C2674=8),VLOOKUP(P2674,'8 лет'!$U$5:$V$79,2),IF((C2674=9),VLOOKUP(P2674,'9 лет'!$U$5:$V$79,2),IF((C2674=10),VLOOKUP(P2674,'10 лет'!$U$5:$V$79,2),IF((C2674=11),VLOOKUP(P2674,'11 лет'!$U$5:$V$79,2),IF((C2674=12),VLOOKUP(P2674,'12 лет'!$Y$5:$Z$79,2),IF((C2674=13),VLOOKUP(P2674,'13 лет'!$Y$5:$Z$79,2),IF((C2674=14),VLOOKUP(P2674,'14 лет'!$Y$5:$Z$79,2),IF((C2674=15),VLOOKUP(P2674,'15 лет'!$Y$5:$Z$79,2),IF((C2674=16),VLOOKUP(P2674,'16 лет'!$Y$5:$Z$79,2),IF((C2674=17),VLOOKUP(P2674,'17 лет'!$Y$5:$Z$79,2))))))))))))</f>
        <v>35</v>
      </c>
      <c r="R2674" s="28"/>
      <c r="S2674" s="17">
        <f>IF((C2674&lt;=7),VLOOKUP(R2674,'7 лет'!$W$5:$X$79,2),IF((C2674=8),VLOOKUP(R2674,'8 лет'!$W$5:$X$79,2),IF((C2674=9),VLOOKUP(R2674,'9 лет'!$W$5:$X$79,2),IF((C2674=10),VLOOKUP(R2674,'10 лет'!$W$5:$X$79,2),IF((C2674=11),VLOOKUP(R2674,'11 лет'!$W$5:$X$79,2),IF((C2674=12),VLOOKUP(R2674,'12 лет'!$AA$5:$AB$79,2),IF((C2674=13),VLOOKUP(R2674,'13 лет'!$AA$5:$AB$79,2),IF((C2674=14),VLOOKUP(R2674,'14 лет'!$AA$5:$AB$79,2),IF((C2674=15),VLOOKUP(R2674,'15 лет'!$AA$5:$AB$79,2),IF((C2674=16),VLOOKUP(R2674,'16 лет'!$AA$5:$AB$79,2),IF((C2674=17),VLOOKUP(R2674,'17 лет'!$AA$5:$AB$79,2))))))))))))</f>
        <v>0</v>
      </c>
      <c r="T2674" s="35">
        <f t="shared" si="127"/>
        <v>35</v>
      </c>
      <c r="U2674" s="4">
        <f>'Личное первенство девушки'!U392</f>
        <v>7</v>
      </c>
      <c r="V2674" s="120"/>
      <c r="W2674" s="111"/>
      <c r="X2674" t="str">
        <f>P2660</f>
        <v>Субъект РФ 64</v>
      </c>
    </row>
    <row r="2675" spans="1:24" ht="18.75">
      <c r="A2675" s="28">
        <v>3</v>
      </c>
      <c r="B2675" s="80"/>
      <c r="C2675" s="28"/>
      <c r="D2675" s="28"/>
      <c r="E2675" s="17">
        <f>IF((C2675&lt;=7),VLOOKUP(D2675,'7 лет'!$M$5:$N$78,2),IF((C2675=8),VLOOKUP(D2675,'8 лет'!$M$5:$N$78,2),IF((C2675=9),VLOOKUP(D2675,'9 лет'!$M$5:$N$78,2),IF((C2675=10),VLOOKUP(D2675,'10 лет'!$M$5:$N$78,2),IF((C2675=11),VLOOKUP(D2675,'11 лет'!$M$5:$N$78,2),IF((C2675=12),VLOOKUP(D2675,'12 лет'!$O$5:$P$78,2),IF((C2675=13),VLOOKUP(D2675,'13 лет'!$O$5:$P$78,2),IF((C2675=14),VLOOKUP(D2675,'14 лет'!$O$5:$P$78,2),IF((C2675=15),VLOOKUP(D2675,'15 лет'!$O$5:$P$78,2),IF((C2675=16),VLOOKUP(D2675,'16 лет'!$O$5:$P$78,2),IF((C2675=17),VLOOKUP(D2675,'17 лет'!$O$5:$P$78,2))))))))))))</f>
        <v>0</v>
      </c>
      <c r="F2675" s="28"/>
      <c r="G2675" s="17">
        <f>IF((C2675&lt;=7),VLOOKUP(F2675,'7 лет'!$O$5:$P$79,2),IF((C2675=8),VLOOKUP(F2675,'8 лет'!$O$5:$P$79,2),IF((C2675=9),VLOOKUP(F2675,'9 лет'!$O$5:$P$79,2),IF((C2675=10),VLOOKUP(F2675,'10 лет'!$O$5:$P$79,2),IF((C2675=11),VLOOKUP(F2675,'11 лет'!$O$5:$P$79,2),IF((C2675=12),VLOOKUP(F2675,'12 лет'!$Q$5:$R$79,2),IF((C2675=13),VLOOKUP(F2675,'13 лет'!$Q$5:$R$79,2),IF((C2675=14),VLOOKUP(F2675,'14 лет'!$Q$5:$R$79,2),IF((C2675=15),VLOOKUP(F2675,'15 лет'!$Q$5:$R$79,2),IF((C2675=16),VLOOKUP(F2675,'16 лет'!$Q$5:$R$79,2),IF((C2675=17),VLOOKUP(F2675,'17 лет'!$Q$5:$R$79,2))))))))))))</f>
        <v>0</v>
      </c>
      <c r="H2675" s="28"/>
      <c r="I2675" s="17">
        <f>IF((C2675&lt;=7),VLOOKUP(H2675,'7 лет'!$Q$5:$R$79,2),IF((C2675=8),VLOOKUP(H2675,'8 лет'!$Q$5:$R$79,2),IF((C2675=9),VLOOKUP(H2675,'9 лет'!$Q$5:$R$79,2),IF((C2675=10),VLOOKUP(H2675,'10 лет'!$Q$5:$R$79,2),IF((C2675=11),VLOOKUP(H2675,'11 лет'!$Q$5:$R$79,2),IF((C2675=12),VLOOKUP(H2675,'12 лет'!$S$5:$T$79,2),IF((C2675=13),VLOOKUP(H2675,'13 лет'!$S$5:$T$79,2),IF((C2675=14),VLOOKUP(H2675,'14 лет'!$S$5:$T$79,2),IF((C2675=15),VLOOKUP(H2675,'15 лет'!$S$5:$T$79,2),IF((C2675=16),VLOOKUP(H2675,'16 лет'!$S$5:$T$79,2),IF((C2675=17),VLOOKUP(H2675,'17 лет'!$S$5:$T$79,2))))))))))))</f>
        <v>0</v>
      </c>
      <c r="J2675" s="28"/>
      <c r="K2675" s="17">
        <f>IF((C2675&lt;=7),VLOOKUP(J2675,'7 лет'!$S$5:$T$79,2),IF((C2675=8),VLOOKUP(J2675,'8 лет'!$S$5:$T$79,2),IF((C2675=9),VLOOKUP(J2675,'9 лет'!$S$5:$T$79,2),IF((C2675=10),VLOOKUP(J2675,'10 лет'!$S$5:$T$79,2),IF((C2675=11),VLOOKUP(J2675,'11 лет'!$S$5:$T$79,2),IF((C2675=12),VLOOKUP(J2675,'12 лет'!$U$5:$V$79,2),IF((C2675=13),VLOOKUP(J2675,'13 лет'!$U$5:$V$79,2),IF((C2675=14),VLOOKUP(J2675,'14 лет'!$U$5:$V$79,2),IF(C2675&gt;=15,"0")))))))))</f>
        <v>0</v>
      </c>
      <c r="L2675" s="28"/>
      <c r="M2675" s="17" t="str">
        <f>IF((C2675=12),VLOOKUP(L2675,'12 лет'!$W$5:$X$85,2),IF((C2675=13),VLOOKUP(L2675,'13 лет'!$W$5:$X$84,2),IF((C2675=14),VLOOKUP(L2675,'14 лет'!$W$5:$X$82,2),IF((C2675=15),VLOOKUP(L2675,'15 лет'!$U$5:$V$82,2),IF((C2675=16),VLOOKUP(L2675,'16 лет'!$U$5:$V$78,2),IF((C2675=17),VLOOKUP(L2675,'17 лет'!$U$5:$V$78,2),IF(C2675&lt;12,"0")))))))</f>
        <v>0</v>
      </c>
      <c r="N2675" s="28"/>
      <c r="O2675" s="17" t="str">
        <f>IF((C2675=15),VLOOKUP(N2675,'15 лет'!$W$5:$X$115,2),IF((C2675=16),VLOOKUP(N2675,'16 лет'!$W$5:$X$113,2),IF((C2675=17),VLOOKUP(N2675,'17 лет'!$W$5:$X$113,2),IF(C2675&lt;15,"0"))))</f>
        <v>0</v>
      </c>
      <c r="P2675" s="11"/>
      <c r="Q2675" s="17">
        <f>IF((C2675&lt;=7),VLOOKUP(P2675,'7 лет'!$U$5:$V$79,2),IF((C2675=8),VLOOKUP(P2675,'8 лет'!$U$5:$V$79,2),IF((C2675=9),VLOOKUP(P2675,'9 лет'!$U$5:$V$79,2),IF((C2675=10),VLOOKUP(P2675,'10 лет'!$U$5:$V$79,2),IF((C2675=11),VLOOKUP(P2675,'11 лет'!$U$5:$V$79,2),IF((C2675=12),VLOOKUP(P2675,'12 лет'!$Y$5:$Z$79,2),IF((C2675=13),VLOOKUP(P2675,'13 лет'!$Y$5:$Z$79,2),IF((C2675=14),VLOOKUP(P2675,'14 лет'!$Y$5:$Z$79,2),IF((C2675=15),VLOOKUP(P2675,'15 лет'!$Y$5:$Z$79,2),IF((C2675=16),VLOOKUP(P2675,'16 лет'!$Y$5:$Z$79,2),IF((C2675=17),VLOOKUP(P2675,'17 лет'!$Y$5:$Z$79,2))))))))))))</f>
        <v>35</v>
      </c>
      <c r="R2675" s="28"/>
      <c r="S2675" s="17">
        <f>IF((C2675&lt;=7),VLOOKUP(R2675,'7 лет'!$W$5:$X$79,2),IF((C2675=8),VLOOKUP(R2675,'8 лет'!$W$5:$X$79,2),IF((C2675=9),VLOOKUP(R2675,'9 лет'!$W$5:$X$79,2),IF((C2675=10),VLOOKUP(R2675,'10 лет'!$W$5:$X$79,2),IF((C2675=11),VLOOKUP(R2675,'11 лет'!$W$5:$X$79,2),IF((C2675=12),VLOOKUP(R2675,'12 лет'!$AA$5:$AB$79,2),IF((C2675=13),VLOOKUP(R2675,'13 лет'!$AA$5:$AB$79,2),IF((C2675=14),VLOOKUP(R2675,'14 лет'!$AA$5:$AB$79,2),IF((C2675=15),VLOOKUP(R2675,'15 лет'!$AA$5:$AB$79,2),IF((C2675=16),VLOOKUP(R2675,'16 лет'!$AA$5:$AB$79,2),IF((C2675=17),VLOOKUP(R2675,'17 лет'!$AA$5:$AB$79,2))))))))))))</f>
        <v>0</v>
      </c>
      <c r="T2675" s="35">
        <f t="shared" si="127"/>
        <v>35</v>
      </c>
      <c r="U2675" s="4">
        <f>'Личное первенство девушки'!U393</f>
        <v>7</v>
      </c>
      <c r="V2675" s="120"/>
      <c r="W2675" s="111"/>
      <c r="X2675" t="str">
        <f>P2660</f>
        <v>Субъект РФ 64</v>
      </c>
    </row>
    <row r="2676" spans="1:24" ht="18.75">
      <c r="A2676" s="28">
        <v>4</v>
      </c>
      <c r="B2676" s="80"/>
      <c r="C2676" s="28"/>
      <c r="D2676" s="28"/>
      <c r="E2676" s="17">
        <f>IF((C2676&lt;=7),VLOOKUP(D2676,'7 лет'!$M$5:$N$78,2),IF((C2676=8),VLOOKUP(D2676,'8 лет'!$M$5:$N$78,2),IF((C2676=9),VLOOKUP(D2676,'9 лет'!$M$5:$N$78,2),IF((C2676=10),VLOOKUP(D2676,'10 лет'!$M$5:$N$78,2),IF((C2676=11),VLOOKUP(D2676,'11 лет'!$M$5:$N$78,2),IF((C2676=12),VLOOKUP(D2676,'12 лет'!$O$5:$P$78,2),IF((C2676=13),VLOOKUP(D2676,'13 лет'!$O$5:$P$78,2),IF((C2676=14),VLOOKUP(D2676,'14 лет'!$O$5:$P$78,2),IF((C2676=15),VLOOKUP(D2676,'15 лет'!$O$5:$P$78,2),IF((C2676=16),VLOOKUP(D2676,'16 лет'!$O$5:$P$78,2),IF((C2676=17),VLOOKUP(D2676,'17 лет'!$O$5:$P$78,2))))))))))))</f>
        <v>0</v>
      </c>
      <c r="F2676" s="28"/>
      <c r="G2676" s="17">
        <f>IF((C2676&lt;=7),VLOOKUP(F2676,'7 лет'!$O$5:$P$79,2),IF((C2676=8),VLOOKUP(F2676,'8 лет'!$O$5:$P$79,2),IF((C2676=9),VLOOKUP(F2676,'9 лет'!$O$5:$P$79,2),IF((C2676=10),VLOOKUP(F2676,'10 лет'!$O$5:$P$79,2),IF((C2676=11),VLOOKUP(F2676,'11 лет'!$O$5:$P$79,2),IF((C2676=12),VLOOKUP(F2676,'12 лет'!$Q$5:$R$79,2),IF((C2676=13),VLOOKUP(F2676,'13 лет'!$Q$5:$R$79,2),IF((C2676=14),VLOOKUP(F2676,'14 лет'!$Q$5:$R$79,2),IF((C2676=15),VLOOKUP(F2676,'15 лет'!$Q$5:$R$79,2),IF((C2676=16),VLOOKUP(F2676,'16 лет'!$Q$5:$R$79,2),IF((C2676=17),VLOOKUP(F2676,'17 лет'!$Q$5:$R$79,2))))))))))))</f>
        <v>0</v>
      </c>
      <c r="H2676" s="28"/>
      <c r="I2676" s="17">
        <f>IF((C2676&lt;=7),VLOOKUP(H2676,'7 лет'!$Q$5:$R$79,2),IF((C2676=8),VLOOKUP(H2676,'8 лет'!$Q$5:$R$79,2),IF((C2676=9),VLOOKUP(H2676,'9 лет'!$Q$5:$R$79,2),IF((C2676=10),VLOOKUP(H2676,'10 лет'!$Q$5:$R$79,2),IF((C2676=11),VLOOKUP(H2676,'11 лет'!$Q$5:$R$79,2),IF((C2676=12),VLOOKUP(H2676,'12 лет'!$S$5:$T$79,2),IF((C2676=13),VLOOKUP(H2676,'13 лет'!$S$5:$T$79,2),IF((C2676=14),VLOOKUP(H2676,'14 лет'!$S$5:$T$79,2),IF((C2676=15),VLOOKUP(H2676,'15 лет'!$S$5:$T$79,2),IF((C2676=16),VLOOKUP(H2676,'16 лет'!$S$5:$T$79,2),IF((C2676=17),VLOOKUP(H2676,'17 лет'!$S$5:$T$79,2))))))))))))</f>
        <v>0</v>
      </c>
      <c r="J2676" s="28"/>
      <c r="K2676" s="17">
        <f>IF((C2676&lt;=7),VLOOKUP(J2676,'7 лет'!$S$5:$T$79,2),IF((C2676=8),VLOOKUP(J2676,'8 лет'!$S$5:$T$79,2),IF((C2676=9),VLOOKUP(J2676,'9 лет'!$S$5:$T$79,2),IF((C2676=10),VLOOKUP(J2676,'10 лет'!$S$5:$T$79,2),IF((C2676=11),VLOOKUP(J2676,'11 лет'!$S$5:$T$79,2),IF((C2676=12),VLOOKUP(J2676,'12 лет'!$U$5:$V$79,2),IF((C2676=13),VLOOKUP(J2676,'13 лет'!$U$5:$V$79,2),IF((C2676=14),VLOOKUP(J2676,'14 лет'!$U$5:$V$79,2),IF(C2676&gt;=15,"0")))))))))</f>
        <v>0</v>
      </c>
      <c r="L2676" s="28"/>
      <c r="M2676" s="17" t="str">
        <f>IF((C2676=12),VLOOKUP(L2676,'12 лет'!$W$5:$X$85,2),IF((C2676=13),VLOOKUP(L2676,'13 лет'!$W$5:$X$84,2),IF((C2676=14),VLOOKUP(L2676,'14 лет'!$W$5:$X$82,2),IF((C2676=15),VLOOKUP(L2676,'15 лет'!$U$5:$V$82,2),IF((C2676=16),VLOOKUP(L2676,'16 лет'!$U$5:$V$78,2),IF((C2676=17),VLOOKUP(L2676,'17 лет'!$U$5:$V$78,2),IF(C2676&lt;12,"0")))))))</f>
        <v>0</v>
      </c>
      <c r="N2676" s="28"/>
      <c r="O2676" s="17" t="str">
        <f>IF((C2676=15),VLOOKUP(N2676,'15 лет'!$W$5:$X$115,2),IF((C2676=16),VLOOKUP(N2676,'16 лет'!$W$5:$X$113,2),IF((C2676=17),VLOOKUP(N2676,'17 лет'!$W$5:$X$113,2),IF(C2676&lt;15,"0"))))</f>
        <v>0</v>
      </c>
      <c r="P2676" s="11"/>
      <c r="Q2676" s="17">
        <f>IF((C2676&lt;=7),VLOOKUP(P2676,'7 лет'!$U$5:$V$79,2),IF((C2676=8),VLOOKUP(P2676,'8 лет'!$U$5:$V$79,2),IF((C2676=9),VLOOKUP(P2676,'9 лет'!$U$5:$V$79,2),IF((C2676=10),VLOOKUP(P2676,'10 лет'!$U$5:$V$79,2),IF((C2676=11),VLOOKUP(P2676,'11 лет'!$U$5:$V$79,2),IF((C2676=12),VLOOKUP(P2676,'12 лет'!$Y$5:$Z$79,2),IF((C2676=13),VLOOKUP(P2676,'13 лет'!$Y$5:$Z$79,2),IF((C2676=14),VLOOKUP(P2676,'14 лет'!$Y$5:$Z$79,2),IF((C2676=15),VLOOKUP(P2676,'15 лет'!$Y$5:$Z$79,2),IF((C2676=16),VLOOKUP(P2676,'16 лет'!$Y$5:$Z$79,2),IF((C2676=17),VLOOKUP(P2676,'17 лет'!$Y$5:$Z$79,2))))))))))))</f>
        <v>35</v>
      </c>
      <c r="R2676" s="28"/>
      <c r="S2676" s="17">
        <f>IF((C2676&lt;=7),VLOOKUP(R2676,'7 лет'!$W$5:$X$79,2),IF((C2676=8),VLOOKUP(R2676,'8 лет'!$W$5:$X$79,2),IF((C2676=9),VLOOKUP(R2676,'9 лет'!$W$5:$X$79,2),IF((C2676=10),VLOOKUP(R2676,'10 лет'!$W$5:$X$79,2),IF((C2676=11),VLOOKUP(R2676,'11 лет'!$W$5:$X$79,2),IF((C2676=12),VLOOKUP(R2676,'12 лет'!$AA$5:$AB$79,2),IF((C2676=13),VLOOKUP(R2676,'13 лет'!$AA$5:$AB$79,2),IF((C2676=14),VLOOKUP(R2676,'14 лет'!$AA$5:$AB$79,2),IF((C2676=15),VLOOKUP(R2676,'15 лет'!$AA$5:$AB$79,2),IF((C2676=16),VLOOKUP(R2676,'16 лет'!$AA$5:$AB$79,2),IF((C2676=17),VLOOKUP(R2676,'17 лет'!$AA$5:$AB$79,2))))))))))))</f>
        <v>0</v>
      </c>
      <c r="T2676" s="35">
        <f t="shared" si="127"/>
        <v>35</v>
      </c>
      <c r="U2676" s="4">
        <f>'Личное первенство девушки'!U394</f>
        <v>7</v>
      </c>
      <c r="V2676" s="120"/>
      <c r="W2676" s="111"/>
      <c r="X2676" t="str">
        <f>P2660</f>
        <v>Субъект РФ 64</v>
      </c>
    </row>
    <row r="2677" spans="1:24" ht="18.75">
      <c r="A2677" s="28">
        <v>5</v>
      </c>
      <c r="B2677" s="84"/>
      <c r="C2677" s="30"/>
      <c r="D2677" s="14"/>
      <c r="E2677" s="17">
        <f>IF((C2677&lt;=7),VLOOKUP(D2677,'7 лет'!$M$5:$N$78,2),IF((C2677=8),VLOOKUP(D2677,'8 лет'!$M$5:$N$78,2),IF((C2677=9),VLOOKUP(D2677,'9 лет'!$M$5:$N$78,2),IF((C2677=10),VLOOKUP(D2677,'10 лет'!$M$5:$N$78,2),IF((C2677=11),VLOOKUP(D2677,'11 лет'!$M$5:$N$78,2),IF((C2677=12),VLOOKUP(D2677,'12 лет'!$O$5:$P$78,2),IF((C2677=13),VLOOKUP(D2677,'13 лет'!$O$5:$P$78,2),IF((C2677=14),VLOOKUP(D2677,'14 лет'!$O$5:$P$78,2),IF((C2677=15),VLOOKUP(D2677,'15 лет'!$O$5:$P$78,2),IF((C2677=16),VLOOKUP(D2677,'16 лет'!$O$5:$P$78,2),IF((C2677=17),VLOOKUP(D2677,'17 лет'!$O$5:$P$78,2))))))))))))</f>
        <v>0</v>
      </c>
      <c r="F2677" s="14"/>
      <c r="G2677" s="17">
        <f>IF((C2677&lt;=7),VLOOKUP(F2677,'7 лет'!$O$5:$P$79,2),IF((C2677=8),VLOOKUP(F2677,'8 лет'!$O$5:$P$79,2),IF((C2677=9),VLOOKUP(F2677,'9 лет'!$O$5:$P$79,2),IF((C2677=10),VLOOKUP(F2677,'10 лет'!$O$5:$P$79,2),IF((C2677=11),VLOOKUP(F2677,'11 лет'!$O$5:$P$79,2),IF((C2677=12),VLOOKUP(F2677,'12 лет'!$Q$5:$R$79,2),IF((C2677=13),VLOOKUP(F2677,'13 лет'!$Q$5:$R$79,2),IF((C2677=14),VLOOKUP(F2677,'14 лет'!$Q$5:$R$79,2),IF((C2677=15),VLOOKUP(F2677,'15 лет'!$Q$5:$R$79,2),IF((C2677=16),VLOOKUP(F2677,'16 лет'!$Q$5:$R$79,2),IF((C2677=17),VLOOKUP(F2677,'17 лет'!$Q$5:$R$79,2))))))))))))</f>
        <v>0</v>
      </c>
      <c r="H2677" s="14"/>
      <c r="I2677" s="17">
        <f>IF((C2677&lt;=7),VLOOKUP(H2677,'7 лет'!$Q$5:$R$79,2),IF((C2677=8),VLOOKUP(H2677,'8 лет'!$Q$5:$R$79,2),IF((C2677=9),VLOOKUP(H2677,'9 лет'!$Q$5:$R$79,2),IF((C2677=10),VLOOKUP(H2677,'10 лет'!$Q$5:$R$79,2),IF((C2677=11),VLOOKUP(H2677,'11 лет'!$Q$5:$R$79,2),IF((C2677=12),VLOOKUP(H2677,'12 лет'!$S$5:$T$79,2),IF((C2677=13),VLOOKUP(H2677,'13 лет'!$S$5:$T$79,2),IF((C2677=14),VLOOKUP(H2677,'14 лет'!$S$5:$T$79,2),IF((C2677=15),VLOOKUP(H2677,'15 лет'!$S$5:$T$79,2),IF((C2677=16),VLOOKUP(H2677,'16 лет'!$S$5:$T$79,2),IF((C2677=17),VLOOKUP(H2677,'17 лет'!$S$5:$T$79,2))))))))))))</f>
        <v>0</v>
      </c>
      <c r="J2677" s="14"/>
      <c r="K2677" s="17">
        <f>IF((C2677&lt;=7),VLOOKUP(J2677,'7 лет'!$S$5:$T$79,2),IF((C2677=8),VLOOKUP(J2677,'8 лет'!$S$5:$T$79,2),IF((C2677=9),VLOOKUP(J2677,'9 лет'!$S$5:$T$79,2),IF((C2677=10),VLOOKUP(J2677,'10 лет'!$S$5:$T$79,2),IF((C2677=11),VLOOKUP(J2677,'11 лет'!$S$5:$T$79,2),IF((C2677=12),VLOOKUP(J2677,'12 лет'!$U$5:$V$79,2),IF((C2677=13),VLOOKUP(J2677,'13 лет'!$U$5:$V$79,2),IF((C2677=14),VLOOKUP(J2677,'14 лет'!$U$5:$V$79,2),IF(C2677&gt;=15,"0")))))))))</f>
        <v>0</v>
      </c>
      <c r="L2677" s="28"/>
      <c r="M2677" s="17" t="str">
        <f>IF((C2677=12),VLOOKUP(L2677,'12 лет'!$W$5:$X$85,2),IF((C2677=13),VLOOKUP(L2677,'13 лет'!$W$5:$X$84,2),IF((C2677=14),VLOOKUP(L2677,'14 лет'!$W$5:$X$82,2),IF((C2677=15),VLOOKUP(L2677,'15 лет'!$U$5:$V$82,2),IF((C2677=16),VLOOKUP(L2677,'16 лет'!$U$5:$V$78,2),IF((C2677=17),VLOOKUP(L2677,'17 лет'!$U$5:$V$78,2),IF(C2677&lt;12,"0")))))))</f>
        <v>0</v>
      </c>
      <c r="N2677" s="14"/>
      <c r="O2677" s="17" t="str">
        <f>IF((C2677=15),VLOOKUP(N2677,'15 лет'!$W$5:$X$115,2),IF((C2677=16),VLOOKUP(N2677,'16 лет'!$W$5:$X$113,2),IF((C2677=17),VLOOKUP(N2677,'17 лет'!$W$5:$X$113,2),IF(C2677&lt;15,"0"))))</f>
        <v>0</v>
      </c>
      <c r="P2677" s="14"/>
      <c r="Q2677" s="17">
        <f>IF((C2677&lt;=7),VLOOKUP(P2677,'7 лет'!$U$5:$V$79,2),IF((C2677=8),VLOOKUP(P2677,'8 лет'!$U$5:$V$79,2),IF((C2677=9),VLOOKUP(P2677,'9 лет'!$U$5:$V$79,2),IF((C2677=10),VLOOKUP(P2677,'10 лет'!$U$5:$V$79,2),IF((C2677=11),VLOOKUP(P2677,'11 лет'!$U$5:$V$79,2),IF((C2677=12),VLOOKUP(P2677,'12 лет'!$Y$5:$Z$79,2),IF((C2677=13),VLOOKUP(P2677,'13 лет'!$Y$5:$Z$79,2),IF((C2677=14),VLOOKUP(P2677,'14 лет'!$Y$5:$Z$79,2),IF((C2677=15),VLOOKUP(P2677,'15 лет'!$Y$5:$Z$79,2),IF((C2677=16),VLOOKUP(P2677,'16 лет'!$Y$5:$Z$79,2),IF((C2677=17),VLOOKUP(P2677,'17 лет'!$Y$5:$Z$79,2))))))))))))</f>
        <v>35</v>
      </c>
      <c r="R2677" s="14"/>
      <c r="S2677" s="17">
        <f>IF((C2677&lt;=7),VLOOKUP(R2677,'7 лет'!$W$5:$X$79,2),IF((C2677=8),VLOOKUP(R2677,'8 лет'!$W$5:$X$79,2),IF((C2677=9),VLOOKUP(R2677,'9 лет'!$W$5:$X$79,2),IF((C2677=10),VLOOKUP(R2677,'10 лет'!$W$5:$X$79,2),IF((C2677=11),VLOOKUP(R2677,'11 лет'!$W$5:$X$79,2),IF((C2677=12),VLOOKUP(R2677,'12 лет'!$AA$5:$AB$79,2),IF((C2677=13),VLOOKUP(R2677,'13 лет'!$AA$5:$AB$79,2),IF((C2677=14),VLOOKUP(R2677,'14 лет'!$AA$5:$AB$79,2),IF((C2677=15),VLOOKUP(R2677,'15 лет'!$AA$5:$AB$79,2),IF((C2677=16),VLOOKUP(R2677,'16 лет'!$AA$5:$AB$79,2),IF((C2677=17),VLOOKUP(R2677,'17 лет'!$AA$5:$AB$79,2))))))))))))</f>
        <v>0</v>
      </c>
      <c r="T2677" s="35">
        <f t="shared" si="127"/>
        <v>35</v>
      </c>
      <c r="U2677" s="4">
        <f>'Личное первенство девушки'!U395</f>
        <v>7</v>
      </c>
      <c r="V2677" s="120"/>
      <c r="W2677" s="111"/>
      <c r="X2677" t="str">
        <f>P2660</f>
        <v>Субъект РФ 64</v>
      </c>
    </row>
    <row r="2678" spans="1:24" ht="18.75">
      <c r="A2678" s="28">
        <v>6</v>
      </c>
      <c r="B2678" s="84"/>
      <c r="C2678" s="30"/>
      <c r="D2678" s="14"/>
      <c r="E2678" s="17">
        <f>IF((C2678&lt;=7),VLOOKUP(D2678,'7 лет'!$M$5:$N$78,2),IF((C2678=8),VLOOKUP(D2678,'8 лет'!$M$5:$N$78,2),IF((C2678=9),VLOOKUP(D2678,'9 лет'!$M$5:$N$78,2),IF((C2678=10),VLOOKUP(D2678,'10 лет'!$M$5:$N$78,2),IF((C2678=11),VLOOKUP(D2678,'11 лет'!$M$5:$N$78,2),IF((C2678=12),VLOOKUP(D2678,'12 лет'!$O$5:$P$78,2),IF((C2678=13),VLOOKUP(D2678,'13 лет'!$O$5:$P$78,2),IF((C2678=14),VLOOKUP(D2678,'14 лет'!$O$5:$P$78,2),IF((C2678=15),VLOOKUP(D2678,'15 лет'!$O$5:$P$78,2),IF((C2678=16),VLOOKUP(D2678,'16 лет'!$O$5:$P$78,2),IF((C2678=17),VLOOKUP(D2678,'17 лет'!$O$5:$P$78,2))))))))))))</f>
        <v>0</v>
      </c>
      <c r="F2678" s="14"/>
      <c r="G2678" s="17">
        <f>IF((C2678&lt;=7),VLOOKUP(F2678,'7 лет'!$O$5:$P$79,2),IF((C2678=8),VLOOKUP(F2678,'8 лет'!$O$5:$P$79,2),IF((C2678=9),VLOOKUP(F2678,'9 лет'!$O$5:$P$79,2),IF((C2678=10),VLOOKUP(F2678,'10 лет'!$O$5:$P$79,2),IF((C2678=11),VLOOKUP(F2678,'11 лет'!$O$5:$P$79,2),IF((C2678=12),VLOOKUP(F2678,'12 лет'!$Q$5:$R$79,2),IF((C2678=13),VLOOKUP(F2678,'13 лет'!$Q$5:$R$79,2),IF((C2678=14),VLOOKUP(F2678,'14 лет'!$Q$5:$R$79,2),IF((C2678=15),VLOOKUP(F2678,'15 лет'!$Q$5:$R$79,2),IF((C2678=16),VLOOKUP(F2678,'16 лет'!$Q$5:$R$79,2),IF((C2678=17),VLOOKUP(F2678,'17 лет'!$Q$5:$R$79,2))))))))))))</f>
        <v>0</v>
      </c>
      <c r="H2678" s="14"/>
      <c r="I2678" s="17">
        <f>IF((C2678&lt;=7),VLOOKUP(H2678,'7 лет'!$Q$5:$R$79,2),IF((C2678=8),VLOOKUP(H2678,'8 лет'!$Q$5:$R$79,2),IF((C2678=9),VLOOKUP(H2678,'9 лет'!$Q$5:$R$79,2),IF((C2678=10),VLOOKUP(H2678,'10 лет'!$Q$5:$R$79,2),IF((C2678=11),VLOOKUP(H2678,'11 лет'!$Q$5:$R$79,2),IF((C2678=12),VLOOKUP(H2678,'12 лет'!$S$5:$T$79,2),IF((C2678=13),VLOOKUP(H2678,'13 лет'!$S$5:$T$79,2),IF((C2678=14),VLOOKUP(H2678,'14 лет'!$S$5:$T$79,2),IF((C2678=15),VLOOKUP(H2678,'15 лет'!$S$5:$T$79,2),IF((C2678=16),VLOOKUP(H2678,'16 лет'!$S$5:$T$79,2),IF((C2678=17),VLOOKUP(H2678,'17 лет'!$S$5:$T$79,2))))))))))))</f>
        <v>0</v>
      </c>
      <c r="J2678" s="14"/>
      <c r="K2678" s="17">
        <f>IF((C2678&lt;=7),VLOOKUP(J2678,'7 лет'!$S$5:$T$79,2),IF((C2678=8),VLOOKUP(J2678,'8 лет'!$S$5:$T$79,2),IF((C2678=9),VLOOKUP(J2678,'9 лет'!$S$5:$T$79,2),IF((C2678=10),VLOOKUP(J2678,'10 лет'!$S$5:$T$79,2),IF((C2678=11),VLOOKUP(J2678,'11 лет'!$S$5:$T$79,2),IF((C2678=12),VLOOKUP(J2678,'12 лет'!$U$5:$V$79,2),IF((C2678=13),VLOOKUP(J2678,'13 лет'!$U$5:$V$79,2),IF((C2678=14),VLOOKUP(J2678,'14 лет'!$U$5:$V$79,2),IF(C2678&gt;=15,"0")))))))))</f>
        <v>0</v>
      </c>
      <c r="L2678" s="28"/>
      <c r="M2678" s="17" t="str">
        <f>IF((C2678=12),VLOOKUP(L2678,'12 лет'!$W$5:$X$85,2),IF((C2678=13),VLOOKUP(L2678,'13 лет'!$W$5:$X$84,2),IF((C2678=14),VLOOKUP(L2678,'14 лет'!$W$5:$X$82,2),IF((C2678=15),VLOOKUP(L2678,'15 лет'!$U$5:$V$82,2),IF((C2678=16),VLOOKUP(L2678,'16 лет'!$U$5:$V$78,2),IF((C2678=17),VLOOKUP(L2678,'17 лет'!$U$5:$V$78,2),IF(C2678&lt;12,"0")))))))</f>
        <v>0</v>
      </c>
      <c r="N2678" s="14"/>
      <c r="O2678" s="17" t="str">
        <f>IF((C2678=15),VLOOKUP(N2678,'15 лет'!$W$5:$X$115,2),IF((C2678=16),VLOOKUP(N2678,'16 лет'!$W$5:$X$113,2),IF((C2678=17),VLOOKUP(N2678,'17 лет'!$W$5:$X$113,2),IF(C2678&lt;15,"0"))))</f>
        <v>0</v>
      </c>
      <c r="P2678" s="14"/>
      <c r="Q2678" s="17">
        <f>IF((C2678&lt;=7),VLOOKUP(P2678,'7 лет'!$U$5:$V$79,2),IF((C2678=8),VLOOKUP(P2678,'8 лет'!$U$5:$V$79,2),IF((C2678=9),VLOOKUP(P2678,'9 лет'!$U$5:$V$79,2),IF((C2678=10),VLOOKUP(P2678,'10 лет'!$U$5:$V$79,2),IF((C2678=11),VLOOKUP(P2678,'11 лет'!$U$5:$V$79,2),IF((C2678=12),VLOOKUP(P2678,'12 лет'!$Y$5:$Z$79,2),IF((C2678=13),VLOOKUP(P2678,'13 лет'!$Y$5:$Z$79,2),IF((C2678=14),VLOOKUP(P2678,'14 лет'!$Y$5:$Z$79,2),IF((C2678=15),VLOOKUP(P2678,'15 лет'!$Y$5:$Z$79,2),IF((C2678=16),VLOOKUP(P2678,'16 лет'!$Y$5:$Z$79,2),IF((C2678=17),VLOOKUP(P2678,'17 лет'!$Y$5:$Z$79,2))))))))))))</f>
        <v>35</v>
      </c>
      <c r="R2678" s="14"/>
      <c r="S2678" s="17">
        <f>IF((C2678&lt;=7),VLOOKUP(R2678,'7 лет'!$W$5:$X$79,2),IF((C2678=8),VLOOKUP(R2678,'8 лет'!$W$5:$X$79,2),IF((C2678=9),VLOOKUP(R2678,'9 лет'!$W$5:$X$79,2),IF((C2678=10),VLOOKUP(R2678,'10 лет'!$W$5:$X$79,2),IF((C2678=11),VLOOKUP(R2678,'11 лет'!$W$5:$X$79,2),IF((C2678=12),VLOOKUP(R2678,'12 лет'!$AA$5:$AB$79,2),IF((C2678=13),VLOOKUP(R2678,'13 лет'!$AA$5:$AB$79,2),IF((C2678=14),VLOOKUP(R2678,'14 лет'!$AA$5:$AB$79,2),IF((C2678=15),VLOOKUP(R2678,'15 лет'!$AA$5:$AB$79,2),IF((C2678=16),VLOOKUP(R2678,'16 лет'!$AA$5:$AB$79,2),IF((C2678=17),VLOOKUP(R2678,'17 лет'!$AA$5:$AB$79,2))))))))))))</f>
        <v>0</v>
      </c>
      <c r="T2678" s="35">
        <f t="shared" si="127"/>
        <v>35</v>
      </c>
      <c r="U2678" s="4">
        <f>'Личное первенство девушки'!U396</f>
        <v>7</v>
      </c>
      <c r="V2678" s="120"/>
      <c r="W2678" s="111"/>
      <c r="X2678" t="str">
        <f>P2660</f>
        <v>Субъект РФ 64</v>
      </c>
    </row>
    <row r="2679" spans="1:24" ht="18.75">
      <c r="A2679" s="122"/>
      <c r="B2679" s="123"/>
      <c r="C2679" s="123"/>
      <c r="D2679" s="123"/>
      <c r="E2679" s="123"/>
      <c r="F2679" s="123"/>
      <c r="G2679" s="123"/>
      <c r="H2679" s="123"/>
      <c r="I2679" s="123"/>
      <c r="J2679" s="123"/>
      <c r="K2679" s="123"/>
      <c r="L2679" s="123"/>
      <c r="M2679" s="123"/>
      <c r="N2679" s="123"/>
      <c r="O2679" s="123"/>
      <c r="P2679" s="128" t="s">
        <v>293</v>
      </c>
      <c r="Q2679" s="128"/>
      <c r="R2679" s="128"/>
      <c r="S2679" s="129"/>
      <c r="T2679" s="124">
        <f ca="1">SUMPRODUCT(LARGE($T$2673:$T$2678,ROW(INDIRECT("T1:T"&amp;Z17))))</f>
        <v>175</v>
      </c>
      <c r="U2679" s="125"/>
      <c r="V2679" s="120"/>
      <c r="W2679" s="111"/>
    </row>
    <row r="2680" spans="1:24" ht="30" customHeight="1">
      <c r="A2680" s="131"/>
      <c r="B2680" s="132"/>
      <c r="C2680" s="132"/>
      <c r="D2680" s="132"/>
      <c r="E2680" s="132"/>
      <c r="F2680" s="132"/>
      <c r="G2680" s="132"/>
      <c r="H2680" s="132"/>
      <c r="I2680" s="132"/>
      <c r="J2680" s="132"/>
      <c r="K2680" s="132"/>
      <c r="L2680" s="132"/>
      <c r="M2680" s="132"/>
      <c r="N2680" s="132"/>
      <c r="O2680" s="132"/>
      <c r="P2680" s="126" t="s">
        <v>294</v>
      </c>
      <c r="Q2680" s="126"/>
      <c r="R2680" s="126"/>
      <c r="S2680" s="126"/>
      <c r="T2680" s="133">
        <f ca="1">SUM(T2671+T2679)</f>
        <v>425</v>
      </c>
      <c r="U2680" s="134"/>
      <c r="V2680" s="121"/>
      <c r="W2680" s="112"/>
    </row>
    <row r="2681" spans="1:24">
      <c r="A2681" s="15"/>
      <c r="B2681" s="15"/>
      <c r="C2681" s="15"/>
      <c r="D2681" s="15"/>
      <c r="E2681" s="15"/>
      <c r="F2681" s="15"/>
      <c r="G2681" s="15"/>
      <c r="H2681" s="15"/>
      <c r="I2681" s="15"/>
      <c r="J2681" s="15"/>
      <c r="K2681" s="15"/>
      <c r="L2681" s="15"/>
      <c r="M2681" s="15"/>
      <c r="N2681" s="15"/>
      <c r="O2681" s="15"/>
      <c r="P2681" s="15"/>
      <c r="Q2681" s="15"/>
      <c r="R2681" s="15"/>
      <c r="S2681" s="15"/>
      <c r="T2681" s="15"/>
    </row>
    <row r="2682" spans="1:24">
      <c r="A2682" s="16"/>
      <c r="C2682" s="16"/>
      <c r="D2682" s="16"/>
      <c r="E2682" s="16"/>
      <c r="F2682" s="16"/>
      <c r="G2682" s="16"/>
      <c r="H2682" s="16"/>
      <c r="I2682" s="16"/>
      <c r="J2682" s="16"/>
      <c r="K2682" s="15"/>
      <c r="L2682" s="15"/>
      <c r="M2682" s="16"/>
      <c r="N2682" s="16"/>
      <c r="O2682" s="16"/>
      <c r="P2682" s="16"/>
      <c r="Q2682" s="16"/>
      <c r="R2682" s="16"/>
      <c r="S2682" s="16"/>
      <c r="T2682" s="16"/>
    </row>
    <row r="2683" spans="1:24" ht="16.5">
      <c r="A2683" s="15"/>
      <c r="B2683" s="81" t="s">
        <v>181</v>
      </c>
      <c r="C2683" s="15"/>
      <c r="D2683" s="15"/>
      <c r="E2683" s="15"/>
      <c r="F2683" s="15"/>
      <c r="G2683" s="15"/>
      <c r="H2683" s="15"/>
      <c r="I2683" s="15"/>
      <c r="J2683" s="15"/>
      <c r="K2683" s="15"/>
      <c r="L2683" s="15"/>
      <c r="M2683" s="15"/>
      <c r="N2683" s="15"/>
      <c r="O2683" s="15"/>
      <c r="P2683" s="15"/>
      <c r="Q2683" s="15"/>
      <c r="R2683" s="15"/>
      <c r="S2683" s="15"/>
      <c r="T2683" s="15"/>
    </row>
    <row r="2684" spans="1:24">
      <c r="A2684" s="15"/>
      <c r="B2684" s="16"/>
      <c r="C2684" s="16"/>
      <c r="D2684" s="15"/>
      <c r="E2684" s="15"/>
      <c r="F2684" s="15"/>
      <c r="G2684" s="15"/>
      <c r="H2684" s="15"/>
      <c r="I2684" s="15"/>
      <c r="J2684" s="15"/>
      <c r="K2684" s="15"/>
      <c r="L2684" s="15"/>
      <c r="M2684" s="15"/>
      <c r="N2684" s="15"/>
      <c r="O2684" s="15"/>
      <c r="P2684" s="15"/>
      <c r="Q2684" s="15"/>
      <c r="R2684" s="15"/>
      <c r="S2684" s="15"/>
      <c r="T2684" s="15"/>
    </row>
    <row r="2685" spans="1:24">
      <c r="A2685" s="15"/>
      <c r="B2685" s="15"/>
      <c r="C2685" s="16"/>
      <c r="D2685" s="15"/>
      <c r="E2685" s="15"/>
      <c r="F2685" s="15"/>
      <c r="G2685" s="15"/>
      <c r="H2685" s="15"/>
      <c r="I2685" s="15"/>
      <c r="J2685" s="15"/>
      <c r="K2685" s="15"/>
      <c r="L2685" s="15"/>
      <c r="M2685" s="15"/>
      <c r="N2685" s="15"/>
      <c r="O2685" s="15"/>
      <c r="P2685" s="15"/>
      <c r="Q2685" s="15"/>
      <c r="R2685" s="15"/>
      <c r="S2685" s="15"/>
      <c r="T2685" s="15"/>
    </row>
    <row r="2686" spans="1:24" ht="16.5">
      <c r="A2686" s="15"/>
      <c r="B2686" s="81" t="s">
        <v>182</v>
      </c>
      <c r="C2686" s="16"/>
      <c r="D2686" s="15"/>
      <c r="E2686" s="15"/>
      <c r="F2686" s="15"/>
      <c r="G2686" s="15"/>
      <c r="H2686" s="15"/>
      <c r="I2686" s="15"/>
      <c r="J2686" s="15"/>
      <c r="K2686" s="15"/>
      <c r="L2686" s="15"/>
      <c r="M2686" s="15"/>
      <c r="N2686" s="15"/>
      <c r="O2686" s="15"/>
      <c r="P2686" s="15"/>
      <c r="Q2686" s="15"/>
      <c r="R2686" s="15"/>
      <c r="S2686" s="15"/>
      <c r="T2686" s="15"/>
    </row>
    <row r="2688" spans="1:24" ht="18.75">
      <c r="A2688" s="113" t="s">
        <v>999</v>
      </c>
      <c r="B2688" s="113"/>
      <c r="C2688" s="113"/>
      <c r="D2688" s="113"/>
      <c r="E2688" s="113"/>
      <c r="F2688" s="113"/>
      <c r="G2688" s="113"/>
      <c r="H2688" s="113"/>
      <c r="I2688" s="113"/>
      <c r="J2688" s="113"/>
      <c r="K2688" s="113"/>
      <c r="L2688" s="113"/>
      <c r="M2688" s="113"/>
      <c r="N2688" s="113"/>
      <c r="O2688" s="113"/>
      <c r="P2688" s="113"/>
      <c r="Q2688" s="113"/>
      <c r="R2688" s="113"/>
      <c r="S2688" s="113"/>
      <c r="T2688" s="113"/>
      <c r="U2688" s="113"/>
      <c r="V2688" s="113"/>
      <c r="W2688" s="113"/>
    </row>
    <row r="2689" spans="1:23" ht="18.75">
      <c r="A2689" s="113" t="s">
        <v>998</v>
      </c>
      <c r="B2689" s="113"/>
      <c r="C2689" s="113"/>
      <c r="D2689" s="113"/>
      <c r="E2689" s="113"/>
      <c r="F2689" s="113"/>
      <c r="G2689" s="113"/>
      <c r="H2689" s="113"/>
      <c r="I2689" s="113"/>
      <c r="J2689" s="113"/>
      <c r="K2689" s="113"/>
      <c r="L2689" s="113"/>
      <c r="M2689" s="113"/>
      <c r="N2689" s="113"/>
      <c r="O2689" s="113"/>
      <c r="P2689" s="113"/>
      <c r="Q2689" s="113"/>
      <c r="R2689" s="113"/>
      <c r="S2689" s="113"/>
      <c r="T2689" s="113"/>
      <c r="U2689" s="113"/>
      <c r="V2689" s="113"/>
      <c r="W2689" s="113"/>
    </row>
    <row r="2691" spans="1:23">
      <c r="A2691" s="114" t="s">
        <v>169</v>
      </c>
      <c r="B2691" s="114"/>
      <c r="C2691" s="114"/>
      <c r="D2691" s="114"/>
      <c r="E2691" s="114"/>
      <c r="F2691" s="114"/>
      <c r="G2691" s="114"/>
      <c r="H2691" s="114"/>
      <c r="I2691" s="114"/>
      <c r="J2691" s="114"/>
      <c r="K2691" s="114"/>
      <c r="L2691" s="114"/>
      <c r="M2691" s="114"/>
      <c r="N2691" s="114"/>
      <c r="O2691" s="114"/>
      <c r="P2691" s="114"/>
      <c r="Q2691" s="114"/>
      <c r="R2691" s="114"/>
      <c r="S2691" s="114"/>
      <c r="T2691" s="114"/>
      <c r="U2691" s="114"/>
      <c r="V2691" s="114"/>
      <c r="W2691" s="114"/>
    </row>
    <row r="2692" spans="1:23">
      <c r="A2692" s="45"/>
      <c r="B2692" s="45"/>
      <c r="C2692" s="45"/>
      <c r="D2692" s="45"/>
      <c r="E2692" s="45"/>
      <c r="F2692" s="45"/>
      <c r="G2692" s="45"/>
      <c r="H2692" s="45"/>
      <c r="I2692" s="45"/>
      <c r="J2692" s="45"/>
      <c r="K2692" s="45"/>
      <c r="L2692" s="45"/>
      <c r="M2692" s="45"/>
      <c r="N2692" s="45"/>
      <c r="O2692" s="45"/>
      <c r="P2692" s="45"/>
      <c r="Q2692" s="45"/>
      <c r="R2692" s="45"/>
      <c r="S2692" s="45"/>
      <c r="T2692" s="45"/>
      <c r="U2692" s="45"/>
      <c r="V2692" s="45"/>
      <c r="W2692" s="45"/>
    </row>
    <row r="2693" spans="1:23" ht="18.75">
      <c r="A2693" s="115" t="s">
        <v>1013</v>
      </c>
      <c r="B2693" s="115"/>
      <c r="C2693" s="115"/>
      <c r="D2693" s="115"/>
      <c r="E2693" s="115"/>
      <c r="F2693" s="115"/>
      <c r="G2693" s="115"/>
      <c r="H2693" s="115"/>
      <c r="I2693" s="115"/>
      <c r="J2693" s="115"/>
      <c r="K2693" s="115"/>
      <c r="L2693" s="115"/>
      <c r="M2693" s="115"/>
      <c r="N2693" s="115"/>
      <c r="O2693" s="115"/>
      <c r="P2693" s="115"/>
      <c r="Q2693" s="115"/>
      <c r="R2693" s="115"/>
      <c r="S2693" s="115"/>
      <c r="T2693" s="115"/>
      <c r="U2693" s="115"/>
      <c r="V2693" s="115"/>
      <c r="W2693" s="115"/>
    </row>
    <row r="2694" spans="1:23" ht="18.75">
      <c r="A2694" s="115" t="s">
        <v>996</v>
      </c>
      <c r="B2694" s="115"/>
      <c r="C2694" s="115"/>
      <c r="D2694" s="115"/>
      <c r="E2694" s="115"/>
      <c r="F2694" s="115"/>
      <c r="G2694" s="115"/>
      <c r="H2694" s="115"/>
      <c r="I2694" s="115"/>
      <c r="J2694" s="115"/>
      <c r="K2694" s="115"/>
      <c r="L2694" s="115"/>
      <c r="M2694" s="115"/>
      <c r="N2694" s="115"/>
      <c r="O2694" s="115"/>
      <c r="P2694" s="115"/>
      <c r="Q2694" s="115"/>
      <c r="R2694" s="115"/>
      <c r="S2694" s="115"/>
      <c r="T2694" s="115"/>
      <c r="U2694" s="115"/>
      <c r="V2694" s="115"/>
      <c r="W2694" s="115"/>
    </row>
    <row r="2695" spans="1:23" ht="18.75">
      <c r="A2695" s="116" t="s">
        <v>997</v>
      </c>
      <c r="B2695" s="116"/>
      <c r="C2695" s="116"/>
      <c r="D2695" s="116"/>
      <c r="E2695" s="116"/>
      <c r="F2695" s="116"/>
      <c r="G2695" s="116"/>
      <c r="H2695" s="116"/>
      <c r="I2695" s="116"/>
      <c r="J2695" s="116"/>
      <c r="K2695" s="116"/>
      <c r="L2695" s="116"/>
      <c r="M2695" s="116"/>
      <c r="N2695" s="116"/>
      <c r="O2695" s="116"/>
      <c r="P2695" s="116"/>
      <c r="Q2695" s="116"/>
      <c r="R2695" s="116"/>
      <c r="S2695" s="116"/>
      <c r="T2695" s="116"/>
      <c r="U2695" s="116"/>
      <c r="V2695" s="116"/>
      <c r="W2695" s="116"/>
    </row>
    <row r="2696" spans="1:23" ht="15.75" customHeight="1">
      <c r="A2696" s="52"/>
      <c r="B2696" s="52"/>
      <c r="C2696" s="52"/>
      <c r="D2696" s="52"/>
      <c r="E2696" s="52"/>
      <c r="F2696" s="52"/>
      <c r="G2696" s="52"/>
      <c r="H2696" s="52"/>
      <c r="I2696" s="52"/>
      <c r="J2696" s="52"/>
      <c r="K2696" s="52"/>
      <c r="L2696" s="52"/>
      <c r="M2696" s="52"/>
      <c r="N2696" s="52"/>
      <c r="O2696" s="52"/>
      <c r="P2696" s="52"/>
      <c r="Q2696" s="52"/>
      <c r="R2696" s="52"/>
      <c r="S2696" s="52"/>
      <c r="T2696" s="52"/>
      <c r="U2696" s="52"/>
      <c r="V2696" s="52"/>
    </row>
    <row r="2697" spans="1:23" ht="18" customHeight="1">
      <c r="A2697" s="10"/>
      <c r="B2697" s="10"/>
      <c r="C2697" s="10"/>
      <c r="D2697" s="10"/>
      <c r="E2697" s="10"/>
      <c r="F2697" s="10"/>
      <c r="G2697" s="10"/>
      <c r="H2697" s="10"/>
      <c r="I2697" s="10"/>
      <c r="J2697" s="10"/>
      <c r="K2697" s="10"/>
      <c r="L2697" s="10"/>
      <c r="M2697" s="10"/>
      <c r="N2697" s="10"/>
      <c r="O2697" s="10"/>
      <c r="P2697" s="10"/>
      <c r="Q2697" s="10"/>
      <c r="R2697" s="10"/>
      <c r="S2697" s="10"/>
      <c r="T2697" s="10"/>
    </row>
    <row r="2698" spans="1:23" ht="18.75">
      <c r="A2698" s="117" t="s">
        <v>1000</v>
      </c>
      <c r="B2698" s="117"/>
      <c r="C2698" s="49"/>
      <c r="D2698" s="49"/>
      <c r="E2698" s="49"/>
      <c r="F2698" s="49"/>
      <c r="G2698" s="49"/>
      <c r="H2698" s="49"/>
      <c r="I2698" s="49"/>
      <c r="J2698" s="49"/>
      <c r="K2698" s="49"/>
      <c r="L2698" s="49"/>
      <c r="M2698" s="49"/>
      <c r="N2698" s="49"/>
      <c r="O2698" s="49"/>
      <c r="P2698" s="49"/>
      <c r="Q2698" s="49"/>
      <c r="R2698" s="49"/>
      <c r="S2698" s="49"/>
      <c r="T2698" s="49"/>
    </row>
    <row r="2699" spans="1:23" ht="18.75">
      <c r="A2699" s="117" t="s">
        <v>1001</v>
      </c>
      <c r="B2699" s="117"/>
      <c r="C2699" s="44"/>
      <c r="D2699" s="44"/>
      <c r="E2699" s="44"/>
      <c r="F2699" s="44"/>
      <c r="G2699" s="44"/>
      <c r="H2699" s="44"/>
      <c r="I2699" s="44"/>
      <c r="J2699" s="44"/>
      <c r="K2699" s="44"/>
      <c r="L2699" s="44"/>
      <c r="M2699" s="44"/>
      <c r="N2699" s="44"/>
      <c r="O2699" s="44"/>
      <c r="P2699" s="44"/>
      <c r="Q2699" s="44"/>
      <c r="R2699" s="44"/>
      <c r="S2699" s="44"/>
      <c r="T2699" s="44"/>
    </row>
    <row r="2700" spans="1:23" ht="18" customHeight="1">
      <c r="A2700" s="117"/>
      <c r="B2700" s="117"/>
      <c r="D2700" s="49"/>
      <c r="E2700" s="49"/>
      <c r="F2700" s="49"/>
      <c r="G2700" s="49"/>
      <c r="H2700" s="49"/>
      <c r="I2700" s="49"/>
      <c r="J2700" s="49"/>
      <c r="K2700" s="49"/>
      <c r="L2700" s="49"/>
      <c r="M2700" s="49"/>
      <c r="N2700" s="49"/>
      <c r="O2700" s="49"/>
      <c r="P2700" s="49"/>
      <c r="Q2700" s="49"/>
      <c r="R2700" s="49"/>
      <c r="S2700" s="49"/>
      <c r="T2700" s="49"/>
    </row>
    <row r="2701" spans="1:23" ht="18.75">
      <c r="A2701" s="118" t="s">
        <v>1019</v>
      </c>
      <c r="B2701" s="118"/>
      <c r="C2701" s="118"/>
      <c r="D2701" s="118"/>
      <c r="E2701" s="118"/>
      <c r="F2701" s="118"/>
      <c r="G2701" s="118"/>
      <c r="H2701" s="118"/>
      <c r="I2701" s="118"/>
      <c r="J2701" s="118"/>
      <c r="K2701" s="118"/>
      <c r="L2701" s="118"/>
      <c r="M2701" s="118"/>
      <c r="N2701" s="118"/>
      <c r="O2701" s="118"/>
      <c r="P2701" s="141" t="s">
        <v>1020</v>
      </c>
      <c r="Q2701" s="141"/>
      <c r="R2701" s="141"/>
      <c r="S2701" s="141"/>
      <c r="T2701" s="141"/>
      <c r="U2701" s="141"/>
      <c r="V2701" s="141"/>
    </row>
    <row r="2702" spans="1:23" ht="16.5" customHeight="1">
      <c r="A2702" s="29"/>
      <c r="B2702" s="29"/>
      <c r="C2702" s="29"/>
      <c r="D2702" s="29"/>
      <c r="E2702" s="29"/>
      <c r="F2702" s="29"/>
      <c r="G2702" s="29"/>
      <c r="H2702" s="29"/>
      <c r="I2702" s="29"/>
      <c r="J2702" s="29"/>
      <c r="K2702" s="29"/>
      <c r="L2702" s="29"/>
      <c r="M2702" s="29"/>
      <c r="N2702" s="29"/>
      <c r="O2702" s="29"/>
      <c r="P2702" s="29"/>
      <c r="Q2702" s="29"/>
      <c r="R2702" s="29"/>
      <c r="S2702" s="29"/>
      <c r="T2702" s="29"/>
    </row>
    <row r="2703" spans="1:23" ht="24.75" customHeight="1">
      <c r="A2703" s="130" t="s">
        <v>170</v>
      </c>
      <c r="B2703" s="130"/>
      <c r="C2703" s="130"/>
      <c r="D2703" s="130"/>
      <c r="E2703" s="130"/>
      <c r="F2703" s="130"/>
      <c r="G2703" s="130"/>
      <c r="H2703" s="130"/>
      <c r="I2703" s="130"/>
      <c r="J2703" s="130"/>
      <c r="K2703" s="130"/>
      <c r="L2703" s="130"/>
      <c r="M2703" s="130"/>
      <c r="N2703" s="130"/>
      <c r="O2703" s="130"/>
      <c r="P2703" s="130"/>
      <c r="Q2703" s="130"/>
      <c r="R2703" s="130"/>
      <c r="S2703" s="130"/>
      <c r="T2703" s="138" t="s">
        <v>178</v>
      </c>
      <c r="U2703" s="109" t="s">
        <v>291</v>
      </c>
      <c r="V2703" s="109" t="s">
        <v>295</v>
      </c>
      <c r="W2703" s="109" t="s">
        <v>1014</v>
      </c>
    </row>
    <row r="2704" spans="1:23" ht="66.75" customHeight="1">
      <c r="A2704" s="109" t="s">
        <v>171</v>
      </c>
      <c r="B2704" s="130" t="s">
        <v>172</v>
      </c>
      <c r="C2704" s="109" t="s">
        <v>173</v>
      </c>
      <c r="D2704" s="109" t="s">
        <v>174</v>
      </c>
      <c r="E2704" s="109"/>
      <c r="F2704" s="109" t="s">
        <v>175</v>
      </c>
      <c r="G2704" s="109"/>
      <c r="H2704" s="109" t="s">
        <v>176</v>
      </c>
      <c r="I2704" s="109"/>
      <c r="J2704" s="109" t="s">
        <v>1002</v>
      </c>
      <c r="K2704" s="109"/>
      <c r="L2704" s="109" t="s">
        <v>1003</v>
      </c>
      <c r="M2704" s="109"/>
      <c r="N2704" s="109" t="s">
        <v>1004</v>
      </c>
      <c r="O2704" s="109"/>
      <c r="P2704" s="109" t="s">
        <v>7</v>
      </c>
      <c r="Q2704" s="109"/>
      <c r="R2704" s="109" t="s">
        <v>177</v>
      </c>
      <c r="S2704" s="109"/>
      <c r="T2704" s="139"/>
      <c r="U2704" s="109"/>
      <c r="V2704" s="109"/>
      <c r="W2704" s="109"/>
    </row>
    <row r="2705" spans="1:24" ht="16.5">
      <c r="A2705" s="109"/>
      <c r="B2705" s="130"/>
      <c r="C2705" s="109"/>
      <c r="D2705" s="51" t="s">
        <v>179</v>
      </c>
      <c r="E2705" s="53" t="s">
        <v>3</v>
      </c>
      <c r="F2705" s="51" t="s">
        <v>179</v>
      </c>
      <c r="G2705" s="53" t="s">
        <v>3</v>
      </c>
      <c r="H2705" s="51" t="s">
        <v>179</v>
      </c>
      <c r="I2705" s="53" t="s">
        <v>3</v>
      </c>
      <c r="J2705" s="51" t="s">
        <v>179</v>
      </c>
      <c r="K2705" s="53" t="s">
        <v>3</v>
      </c>
      <c r="L2705" s="51" t="s">
        <v>179</v>
      </c>
      <c r="M2705" s="53" t="s">
        <v>3</v>
      </c>
      <c r="N2705" s="51" t="s">
        <v>179</v>
      </c>
      <c r="O2705" s="53" t="s">
        <v>3</v>
      </c>
      <c r="P2705" s="51" t="s">
        <v>179</v>
      </c>
      <c r="Q2705" s="53" t="s">
        <v>3</v>
      </c>
      <c r="R2705" s="51" t="s">
        <v>179</v>
      </c>
      <c r="S2705" s="53" t="s">
        <v>3</v>
      </c>
      <c r="T2705" s="140"/>
      <c r="U2705" s="109"/>
      <c r="V2705" s="109"/>
      <c r="W2705" s="109"/>
    </row>
    <row r="2706" spans="1:24" ht="18.75">
      <c r="A2706" s="28">
        <v>1</v>
      </c>
      <c r="B2706" s="79"/>
      <c r="C2706" s="28"/>
      <c r="D2706" s="28"/>
      <c r="E2706" s="17">
        <f>IF((C2706&lt;=7),VLOOKUP(D2706,'7 лет'!$A$5:$B$78,2),IF((C2706=8),VLOOKUP(D2706,'8 лет'!$A$5:$B$78,2),IF((C2706=9),VLOOKUP(D2706,'9 лет'!$A$5:$B$78,2),IF((C2706=10),VLOOKUP(D2706,'10 лет'!$A$5:$B$78,2),IF((C2706=11),VLOOKUP(D2706,'11 лет'!$A$5:$B$78,2),IF((C2706=12),VLOOKUP(D2706,'12 лет'!$A$5:$B$78,2),IF((C2706=13),VLOOKUP(D2706,'13 лет'!$A$5:$B$78,2),IF((C2706=14),VLOOKUP(D2706,'14 лет'!$A$5:$B$78,2),IF((C2706=15),VLOOKUP(D2706,'15 лет'!$A$5:$B$78,2),IF((C2706=16),VLOOKUP(D2706,'16 лет'!$A$5:$B$78,2),IF((C2706=17),VLOOKUP(D2706,'17 лет'!$A$5:$B$78,2))))))))))))</f>
        <v>0</v>
      </c>
      <c r="F2706" s="28"/>
      <c r="G2706" s="17">
        <f>IF((C2706&lt;=7),VLOOKUP(F2706,'7 лет'!$C$5:$D$79,2),IF((C2706=8),VLOOKUP(F2706,'8 лет'!$C$5:$D$79,2),IF((C2706=9),VLOOKUP(F2706,'9 лет'!$C$5:$D$79,2),IF((C2706=10),VLOOKUP(F2706,'10 лет'!$C$5:$D$79,2),IF((C2706=11),VLOOKUP(F2706,'11 лет'!$C$5:$D$79,2),IF((C2706=12),VLOOKUP(F2706,'12 лет'!$C$5:$D$79,2),IF((C2706=13),VLOOKUP(F2706,'13 лет'!$C$5:$D$79,2),IF((C2706=14),VLOOKUP(F2706,'14 лет'!$C$5:$D$79,2),IF((C2706=15),VLOOKUP(F2706,'15 лет'!$C$5:$D$79,2),IF((C2706=16),VLOOKUP(F2706,'16 лет'!$C$5:$D$79,2),IF((C2706=17),VLOOKUP(F2706,'17 лет'!$C$5:$D$79,2))))))))))))</f>
        <v>0</v>
      </c>
      <c r="H2706" s="28"/>
      <c r="I2706" s="17">
        <f>IF((C2706&lt;=7),VLOOKUP(H2706,'7 лет'!$E$5:$F$79,2),IF((C2706=8),VLOOKUP(H2706,'8 лет'!$E$5:$F$79,2),IF((C2706=9),VLOOKUP(H2706,'9 лет'!$E$5:$F$79,2),IF((C2706=10),VLOOKUP(H2706,'10 лет'!$E$5:$F$79,2),IF((C2706=11),VLOOKUP(H2706,'11 лет'!$E$5:$F$79,2),IF((C2706=12),VLOOKUP(H2706,'12 лет'!$E$5:$F$79,2),IF((C2706=13),VLOOKUP(H2706,'13 лет'!$E$5:$F$79,2),IF((C2706=14),VLOOKUP(H2706,'14 лет'!$E$5:$F$79,2),IF((C2706=15),VLOOKUP(H2706,'15 лет'!$E$5:$F$79,2),IF((C2706=16),VLOOKUP(H2706,'16 лет'!$E$5:$F$79,2),IF((C2706=17),VLOOKUP(H2706,'17 лет'!$E$5:$F$79,2))))))))))))</f>
        <v>0</v>
      </c>
      <c r="J2706" s="28"/>
      <c r="K2706" s="17">
        <f>IF((C2706&lt;=7),VLOOKUP(J2706,'7 лет'!$G$5:$H$79,2),IF((C2706=8),VLOOKUP(J2706,'8 лет'!$G$5:$H$79,2),IF((C2706=9),VLOOKUP(J2706,'9 лет'!$G$5:$H$79,2),IF((C2706=10),VLOOKUP(J2706,'10 лет'!$G$5:$H$79,2),IF((C2706=11),VLOOKUP(J2706,'11 лет'!$G$5:$H$79,2),IF((C2706=12),VLOOKUP(J2706,'12 лет'!$G$5:$H$79,2),IF((C2706=13),VLOOKUP(J2706,'13 лет'!$G$5:$H$79,2),IF((C2706=14),VLOOKUP(J2706,'14 лет'!$G$5:$H$79,2),IF(C2706&gt;=15,"0")))))))))</f>
        <v>0</v>
      </c>
      <c r="L2706" s="28"/>
      <c r="M2706" s="17" t="str">
        <f>IF((C2706=12),VLOOKUP(L2706,'12 лет'!$I$5:$J$81,2),IF((C2706=13),VLOOKUP(L2706,'13 лет'!$I$5:$J$81,2),IF((C2706=14),VLOOKUP(L2706,'14 лет'!$I$5:$J$80,2),IF((C2706=15),VLOOKUP(L2706,'15 лет'!$G$5:$H$82,2),IF((C2706=16),VLOOKUP(L2706,'16 лет'!$G$5:$H$81,2),IF((C2706=17),VLOOKUP(L2706,'17 лет'!$G$5:$H$81,2),IF(C2706&lt;12,"0")))))))</f>
        <v>0</v>
      </c>
      <c r="N2706" s="28"/>
      <c r="O2706" s="17" t="str">
        <f>IF((C2706=15),VLOOKUP(N2706,'15 лет'!$I$5:$J$100,2),IF((C2706=16),VLOOKUP(N2706,'16 лет'!$I$5:$J$94,2),IF((C2706=17),VLOOKUP(N2706,'17 лет'!$I$5:$J$97,2),IF(C2706&lt;15,"0"))))</f>
        <v>0</v>
      </c>
      <c r="P2706" s="11"/>
      <c r="Q2706" s="17">
        <f>IF((C2706&lt;=7),VLOOKUP(P2706,'7 лет'!$I$5:$J$79,2),IF((C2706=8),VLOOKUP(P2706,'8 лет'!$I$5:$J$79,2),IF((C2706=9),VLOOKUP(P2706,'9 лет'!$I$5:$J$79,2),IF((C2706=10),VLOOKUP(P2706,'10 лет'!$I$5:$J$79,2),IF((C2706=11),VLOOKUP(P2706,'11 лет'!$I$5:$J$79,2),IF((C2706=12),VLOOKUP(P2706,'12 лет'!$K$5:$L$79,2),IF((C2706=13),VLOOKUP(P2706,'13 лет'!$K$5:$L$79,2),IF((C2706=14),VLOOKUP(P2706,'14 лет'!$K$5:$L$79,2),IF((C2706=15),VLOOKUP(P2706,'15 лет'!$K$5:$L$79,2),IF((C2706=16),VLOOKUP(P2706,'16 лет'!$K$5:$L$79,2),IF((C2706=17),VLOOKUP(P2706,'17 лет'!$K$5:$L$79,2),)))))))))))</f>
        <v>50</v>
      </c>
      <c r="R2706" s="28"/>
      <c r="S2706" s="17">
        <f>IF((C2706&lt;=7),VLOOKUP(R2706,'7 лет'!$K$5:$L$79,2),IF((C2706=8),VLOOKUP(R2706,'8 лет'!$K$5:$L$79,2),IF((C2706=9),VLOOKUP(R2706,'9 лет'!$K$5:$L$79,2),IF((C2706=10),VLOOKUP(R2706,'10 лет'!$K$5:$L$79,2),IF((C2706=11),VLOOKUP(R2706,'11 лет'!$K$5:$L$79,2),IF((C2706=12),VLOOKUP(R2706,'12 лет'!$M$5:$N$79,2),IF((C2706=13),VLOOKUP(R2706,'13 лет'!$M$5:$N$79,2),IF((C2706=14),VLOOKUP(R2706,'14 лет'!$M$5:$N$79,2),IF((C2706=15),VLOOKUP(R2706,'15 лет'!$M$5:$N$79,2),IF((C2706=16),VLOOKUP(R2706,'16 лет'!$M$5:$N$79,2),IF((C2706=17),VLOOKUP(R2706,'17 лет'!$M$5:$N$79,2))))))))))))</f>
        <v>0</v>
      </c>
      <c r="T2706" s="34">
        <f t="shared" ref="T2706:T2711" si="128">SUM(E2706+G2706+I2706+K2706+M2706+O2706+Q2706+S2706)</f>
        <v>50</v>
      </c>
      <c r="U2706" s="4">
        <f>'Личное первенство юноши'!U397</f>
        <v>7</v>
      </c>
      <c r="V2706" s="119">
        <f ca="1">'Командный зачет'!G74</f>
        <v>2</v>
      </c>
      <c r="W2706" s="110">
        <f ca="1">SUM(V2706*2)</f>
        <v>4</v>
      </c>
      <c r="X2706" t="str">
        <f>P2701</f>
        <v>Субъект РФ 65</v>
      </c>
    </row>
    <row r="2707" spans="1:24" ht="18.75">
      <c r="A2707" s="28">
        <v>2</v>
      </c>
      <c r="B2707" s="79"/>
      <c r="C2707" s="28"/>
      <c r="D2707" s="28"/>
      <c r="E2707" s="17">
        <f>IF((C2707&lt;=7),VLOOKUP(D2707,'7 лет'!$A$5:$B$78,2),IF((C2707=8),VLOOKUP(D2707,'8 лет'!$A$5:$B$78,2),IF((C2707=9),VLOOKUP(D2707,'9 лет'!$A$5:$B$78,2),IF((C2707=10),VLOOKUP(D2707,'10 лет'!$A$5:$B$78,2),IF((C2707=11),VLOOKUP(D2707,'11 лет'!$A$5:$B$78,2),IF((C2707=12),VLOOKUP(D2707,'12 лет'!$A$5:$B$78,2),IF((C2707=13),VLOOKUP(D2707,'13 лет'!$A$5:$B$78,2),IF((C2707=14),VLOOKUP(D2707,'14 лет'!$A$5:$B$78,2),IF((C2707=15),VLOOKUP(D2707,'15 лет'!$A$5:$B$78,2),IF((C2707=16),VLOOKUP(D2707,'16 лет'!$A$5:$B$78,2),IF((C2707=17),VLOOKUP(D2707,'17 лет'!$A$5:$B$78,2))))))))))))</f>
        <v>0</v>
      </c>
      <c r="F2707" s="28"/>
      <c r="G2707" s="17">
        <f>IF((C2707&lt;=7),VLOOKUP(F2707,'7 лет'!$C$5:$D$79,2),IF((C2707=8),VLOOKUP(F2707,'8 лет'!$C$5:$D$79,2),IF((C2707=9),VLOOKUP(F2707,'9 лет'!$C$5:$D$79,2),IF((C2707=10),VLOOKUP(F2707,'10 лет'!$C$5:$D$79,2),IF((C2707=11),VLOOKUP(F2707,'11 лет'!$C$5:$D$79,2),IF((C2707=12),VLOOKUP(F2707,'12 лет'!$C$5:$D$79,2),IF((C2707=13),VLOOKUP(F2707,'13 лет'!$C$5:$D$79,2),IF((C2707=14),VLOOKUP(F2707,'14 лет'!$C$5:$D$79,2),IF((C2707=15),VLOOKUP(F2707,'15 лет'!$C$5:$D$79,2),IF((C2707=16),VLOOKUP(F2707,'16 лет'!$C$5:$D$79,2),IF((C2707=17),VLOOKUP(F2707,'17 лет'!$C$5:$D$79,2))))))))))))</f>
        <v>0</v>
      </c>
      <c r="H2707" s="28"/>
      <c r="I2707" s="17">
        <f>IF((C2707&lt;=7),VLOOKUP(H2707,'7 лет'!$E$5:$F$79,2),IF((C2707=8),VLOOKUP(H2707,'8 лет'!$E$5:$F$79,2),IF((C2707=9),VLOOKUP(H2707,'9 лет'!$E$5:$F$79,2),IF((C2707=10),VLOOKUP(H2707,'10 лет'!$E$5:$F$79,2),IF((C2707=11),VLOOKUP(H2707,'11 лет'!$E$5:$F$79,2),IF((C2707=12),VLOOKUP(H2707,'12 лет'!$E$5:$F$79,2),IF((C2707=13),VLOOKUP(H2707,'13 лет'!$E$5:$F$79,2),IF((C2707=14),VLOOKUP(H2707,'14 лет'!$E$5:$F$79,2),IF((C2707=15),VLOOKUP(H2707,'15 лет'!$E$5:$F$79,2),IF((C2707=16),VLOOKUP(H2707,'16 лет'!$E$5:$F$79,2),IF((C2707=17),VLOOKUP(H2707,'17 лет'!$E$5:$F$79,2))))))))))))</f>
        <v>0</v>
      </c>
      <c r="J2707" s="28"/>
      <c r="K2707" s="17">
        <f>IF((C2707&lt;=7),VLOOKUP(J2707,'7 лет'!$G$5:$H$79,2),IF((C2707=8),VLOOKUP(J2707,'8 лет'!$G$5:$H$79,2),IF((C2707=9),VLOOKUP(J2707,'9 лет'!$G$5:$H$79,2),IF((C2707=10),VLOOKUP(J2707,'10 лет'!$G$5:$H$79,2),IF((C2707=11),VLOOKUP(J2707,'11 лет'!$G$5:$H$79,2),IF((C2707=12),VLOOKUP(J2707,'12 лет'!$G$5:$H$79,2),IF((C2707=13),VLOOKUP(J2707,'13 лет'!$G$5:$H$79,2),IF((C2707=14),VLOOKUP(J2707,'14 лет'!$G$5:$H$79,2),IF(C2707&gt;=15,"0")))))))))</f>
        <v>0</v>
      </c>
      <c r="L2707" s="28"/>
      <c r="M2707" s="17" t="str">
        <f>IF((C2707=12),VLOOKUP(L2707,'12 лет'!$I$5:$J$81,2),IF((C2707=13),VLOOKUP(L2707,'13 лет'!$I$5:$J$81,2),IF((C2707=14),VLOOKUP(L2707,'14 лет'!$I$5:$J$80,2),IF((C2707=15),VLOOKUP(L2707,'15 лет'!$G$5:$H$82,2),IF((C2707=16),VLOOKUP(L2707,'16 лет'!$G$5:$H$81,2),IF((C2707=17),VLOOKUP(L2707,'17 лет'!$G$5:$H$81,2),IF(C2707&lt;12,"0")))))))</f>
        <v>0</v>
      </c>
      <c r="N2707" s="28"/>
      <c r="O2707" s="17" t="str">
        <f>IF((C2707=15),VLOOKUP(N2707,'15 лет'!$I$5:$J$100,2),IF((C2707=16),VLOOKUP(N2707,'16 лет'!$I$5:$J$94,2),IF((C2707=17),VLOOKUP(N2707,'17 лет'!$I$5:$J$97,2),IF(C2707&lt;15,"0"))))</f>
        <v>0</v>
      </c>
      <c r="P2707" s="11"/>
      <c r="Q2707" s="17">
        <f>IF((C2707&lt;=7),VLOOKUP(P2707,'7 лет'!$I$5:$J$79,2),IF((C2707=8),VLOOKUP(P2707,'8 лет'!$I$5:$J$79,2),IF((C2707=9),VLOOKUP(P2707,'9 лет'!$I$5:$J$79,2),IF((C2707=10),VLOOKUP(P2707,'10 лет'!$I$5:$J$79,2),IF((C2707=11),VLOOKUP(P2707,'11 лет'!$I$5:$J$79,2),IF((C2707=12),VLOOKUP(P2707,'12 лет'!$K$5:$L$79,2),IF((C2707=13),VLOOKUP(P2707,'13 лет'!$K$5:$L$79,2),IF((C2707=14),VLOOKUP(P2707,'14 лет'!$K$5:$L$79,2),IF((C2707=15),VLOOKUP(P2707,'15 лет'!$K$5:$L$79,2),IF((C2707=16),VLOOKUP(P2707,'16 лет'!$K$5:$L$79,2),IF((C2707=17),VLOOKUP(P2707,'17 лет'!$K$5:$L$79,2),)))))))))))</f>
        <v>50</v>
      </c>
      <c r="R2707" s="28"/>
      <c r="S2707" s="17">
        <f>IF((C2707&lt;=7),VLOOKUP(R2707,'7 лет'!$K$5:$L$79,2),IF((C2707=8),VLOOKUP(R2707,'8 лет'!$K$5:$L$79,2),IF((C2707=9),VLOOKUP(R2707,'9 лет'!$K$5:$L$79,2),IF((C2707=10),VLOOKUP(R2707,'10 лет'!$K$5:$L$79,2),IF((C2707=11),VLOOKUP(R2707,'11 лет'!$K$5:$L$79,2),IF((C2707=12),VLOOKUP(R2707,'12 лет'!$M$5:$N$79,2),IF((C2707=13),VLOOKUP(R2707,'13 лет'!$M$5:$N$79,2),IF((C2707=14),VLOOKUP(R2707,'14 лет'!$M$5:$N$79,2),IF((C2707=15),VLOOKUP(R2707,'15 лет'!$M$5:$N$79,2),IF((C2707=16),VLOOKUP(R2707,'16 лет'!$M$5:$N$79,2),IF((C2707=17),VLOOKUP(R2707,'17 лет'!$M$5:$N$79,2))))))))))))</f>
        <v>0</v>
      </c>
      <c r="T2707" s="34">
        <f t="shared" si="128"/>
        <v>50</v>
      </c>
      <c r="U2707" s="4">
        <f>'Личное первенство юноши'!U398</f>
        <v>7</v>
      </c>
      <c r="V2707" s="120"/>
      <c r="W2707" s="111"/>
      <c r="X2707" t="str">
        <f>P2701</f>
        <v>Субъект РФ 65</v>
      </c>
    </row>
    <row r="2708" spans="1:24" ht="18.75">
      <c r="A2708" s="28">
        <v>3</v>
      </c>
      <c r="B2708" s="79"/>
      <c r="C2708" s="28"/>
      <c r="D2708" s="28"/>
      <c r="E2708" s="17">
        <f>IF((C2708&lt;=7),VLOOKUP(D2708,'7 лет'!$A$5:$B$78,2),IF((C2708=8),VLOOKUP(D2708,'8 лет'!$A$5:$B$78,2),IF((C2708=9),VLOOKUP(D2708,'9 лет'!$A$5:$B$78,2),IF((C2708=10),VLOOKUP(D2708,'10 лет'!$A$5:$B$78,2),IF((C2708=11),VLOOKUP(D2708,'11 лет'!$A$5:$B$78,2),IF((C2708=12),VLOOKUP(D2708,'12 лет'!$A$5:$B$78,2),IF((C2708=13),VLOOKUP(D2708,'13 лет'!$A$5:$B$78,2),IF((C2708=14),VLOOKUP(D2708,'14 лет'!$A$5:$B$78,2),IF((C2708=15),VLOOKUP(D2708,'15 лет'!$A$5:$B$78,2),IF((C2708=16),VLOOKUP(D2708,'16 лет'!$A$5:$B$78,2),IF((C2708=17),VLOOKUP(D2708,'17 лет'!$A$5:$B$78,2))))))))))))</f>
        <v>0</v>
      </c>
      <c r="F2708" s="28"/>
      <c r="G2708" s="17">
        <f>IF((C2708&lt;=7),VLOOKUP(F2708,'7 лет'!$C$5:$D$79,2),IF((C2708=8),VLOOKUP(F2708,'8 лет'!$C$5:$D$79,2),IF((C2708=9),VLOOKUP(F2708,'9 лет'!$C$5:$D$79,2),IF((C2708=10),VLOOKUP(F2708,'10 лет'!$C$5:$D$79,2),IF((C2708=11),VLOOKUP(F2708,'11 лет'!$C$5:$D$79,2),IF((C2708=12),VLOOKUP(F2708,'12 лет'!$C$5:$D$79,2),IF((C2708=13),VLOOKUP(F2708,'13 лет'!$C$5:$D$79,2),IF((C2708=14),VLOOKUP(F2708,'14 лет'!$C$5:$D$79,2),IF((C2708=15),VLOOKUP(F2708,'15 лет'!$C$5:$D$79,2),IF((C2708=16),VLOOKUP(F2708,'16 лет'!$C$5:$D$79,2),IF((C2708=17),VLOOKUP(F2708,'17 лет'!$C$5:$D$79,2))))))))))))</f>
        <v>0</v>
      </c>
      <c r="H2708" s="28"/>
      <c r="I2708" s="17">
        <f>IF((C2708&lt;=7),VLOOKUP(H2708,'7 лет'!$E$5:$F$79,2),IF((C2708=8),VLOOKUP(H2708,'8 лет'!$E$5:$F$79,2),IF((C2708=9),VLOOKUP(H2708,'9 лет'!$E$5:$F$79,2),IF((C2708=10),VLOOKUP(H2708,'10 лет'!$E$5:$F$79,2),IF((C2708=11),VLOOKUP(H2708,'11 лет'!$E$5:$F$79,2),IF((C2708=12),VLOOKUP(H2708,'12 лет'!$E$5:$F$79,2),IF((C2708=13),VLOOKUP(H2708,'13 лет'!$E$5:$F$79,2),IF((C2708=14),VLOOKUP(H2708,'14 лет'!$E$5:$F$79,2),IF((C2708=15),VLOOKUP(H2708,'15 лет'!$E$5:$F$79,2),IF((C2708=16),VLOOKUP(H2708,'16 лет'!$E$5:$F$79,2),IF((C2708=17),VLOOKUP(H2708,'17 лет'!$E$5:$F$79,2))))))))))))</f>
        <v>0</v>
      </c>
      <c r="J2708" s="28"/>
      <c r="K2708" s="17">
        <f>IF((C2708&lt;=7),VLOOKUP(J2708,'7 лет'!$G$5:$H$79,2),IF((C2708=8),VLOOKUP(J2708,'8 лет'!$G$5:$H$79,2),IF((C2708=9),VLOOKUP(J2708,'9 лет'!$G$5:$H$79,2),IF((C2708=10),VLOOKUP(J2708,'10 лет'!$G$5:$H$79,2),IF((C2708=11),VLOOKUP(J2708,'11 лет'!$G$5:$H$79,2),IF((C2708=12),VLOOKUP(J2708,'12 лет'!$G$5:$H$79,2),IF((C2708=13),VLOOKUP(J2708,'13 лет'!$G$5:$H$79,2),IF((C2708=14),VLOOKUP(J2708,'14 лет'!$G$5:$H$79,2),IF(C2708&gt;=15,"0")))))))))</f>
        <v>0</v>
      </c>
      <c r="L2708" s="28"/>
      <c r="M2708" s="17" t="str">
        <f>IF((C2708=12),VLOOKUP(L2708,'12 лет'!$I$5:$J$81,2),IF((C2708=13),VLOOKUP(L2708,'13 лет'!$I$5:$J$81,2),IF((C2708=14),VLOOKUP(L2708,'14 лет'!$I$5:$J$80,2),IF((C2708=15),VLOOKUP(L2708,'15 лет'!$G$5:$H$82,2),IF((C2708=16),VLOOKUP(L2708,'16 лет'!$G$5:$H$81,2),IF((C2708=17),VLOOKUP(L2708,'17 лет'!$G$5:$H$81,2),IF(C2708&lt;12,"0")))))))</f>
        <v>0</v>
      </c>
      <c r="N2708" s="28"/>
      <c r="O2708" s="17" t="str">
        <f>IF((C2708=15),VLOOKUP(N2708,'15 лет'!$I$5:$J$100,2),IF((C2708=16),VLOOKUP(N2708,'16 лет'!$I$5:$J$94,2),IF((C2708=17),VLOOKUP(N2708,'17 лет'!$I$5:$J$97,2),IF(C2708&lt;15,"0"))))</f>
        <v>0</v>
      </c>
      <c r="P2708" s="11"/>
      <c r="Q2708" s="17">
        <f>IF((C2708&lt;=7),VLOOKUP(P2708,'7 лет'!$I$5:$J$79,2),IF((C2708=8),VLOOKUP(P2708,'8 лет'!$I$5:$J$79,2),IF((C2708=9),VLOOKUP(P2708,'9 лет'!$I$5:$J$79,2),IF((C2708=10),VLOOKUP(P2708,'10 лет'!$I$5:$J$79,2),IF((C2708=11),VLOOKUP(P2708,'11 лет'!$I$5:$J$79,2),IF((C2708=12),VLOOKUP(P2708,'12 лет'!$K$5:$L$79,2),IF((C2708=13),VLOOKUP(P2708,'13 лет'!$K$5:$L$79,2),IF((C2708=14),VLOOKUP(P2708,'14 лет'!$K$5:$L$79,2),IF((C2708=15),VLOOKUP(P2708,'15 лет'!$K$5:$L$79,2),IF((C2708=16),VLOOKUP(P2708,'16 лет'!$K$5:$L$79,2),IF((C2708=17),VLOOKUP(P2708,'17 лет'!$K$5:$L$79,2),)))))))))))</f>
        <v>50</v>
      </c>
      <c r="R2708" s="28"/>
      <c r="S2708" s="17">
        <f>IF((C2708&lt;=7),VLOOKUP(R2708,'7 лет'!$K$5:$L$79,2),IF((C2708=8),VLOOKUP(R2708,'8 лет'!$K$5:$L$79,2),IF((C2708=9),VLOOKUP(R2708,'9 лет'!$K$5:$L$79,2),IF((C2708=10),VLOOKUP(R2708,'10 лет'!$K$5:$L$79,2),IF((C2708=11),VLOOKUP(R2708,'11 лет'!$K$5:$L$79,2),IF((C2708=12),VLOOKUP(R2708,'12 лет'!$M$5:$N$79,2),IF((C2708=13),VLOOKUP(R2708,'13 лет'!$M$5:$N$79,2),IF((C2708=14),VLOOKUP(R2708,'14 лет'!$M$5:$N$79,2),IF((C2708=15),VLOOKUP(R2708,'15 лет'!$M$5:$N$79,2),IF((C2708=16),VLOOKUP(R2708,'16 лет'!$M$5:$N$79,2),IF((C2708=17),VLOOKUP(R2708,'17 лет'!$M$5:$N$79,2))))))))))))</f>
        <v>0</v>
      </c>
      <c r="T2708" s="34">
        <f t="shared" si="128"/>
        <v>50</v>
      </c>
      <c r="U2708" s="4">
        <f>'Личное первенство юноши'!U399</f>
        <v>7</v>
      </c>
      <c r="V2708" s="120"/>
      <c r="W2708" s="111"/>
      <c r="X2708" t="str">
        <f>P2701</f>
        <v>Субъект РФ 65</v>
      </c>
    </row>
    <row r="2709" spans="1:24" ht="18.75">
      <c r="A2709" s="28">
        <v>4</v>
      </c>
      <c r="B2709" s="79"/>
      <c r="C2709" s="28"/>
      <c r="D2709" s="28"/>
      <c r="E2709" s="17">
        <f>IF((C2709&lt;=7),VLOOKUP(D2709,'7 лет'!$A$5:$B$78,2),IF((C2709=8),VLOOKUP(D2709,'8 лет'!$A$5:$B$78,2),IF((C2709=9),VLOOKUP(D2709,'9 лет'!$A$5:$B$78,2),IF((C2709=10),VLOOKUP(D2709,'10 лет'!$A$5:$B$78,2),IF((C2709=11),VLOOKUP(D2709,'11 лет'!$A$5:$B$78,2),IF((C2709=12),VLOOKUP(D2709,'12 лет'!$A$5:$B$78,2),IF((C2709=13),VLOOKUP(D2709,'13 лет'!$A$5:$B$78,2),IF((C2709=14),VLOOKUP(D2709,'14 лет'!$A$5:$B$78,2),IF((C2709=15),VLOOKUP(D2709,'15 лет'!$A$5:$B$78,2),IF((C2709=16),VLOOKUP(D2709,'16 лет'!$A$5:$B$78,2),IF((C2709=17),VLOOKUP(D2709,'17 лет'!$A$5:$B$78,2))))))))))))</f>
        <v>0</v>
      </c>
      <c r="F2709" s="28"/>
      <c r="G2709" s="17">
        <f>IF((C2709&lt;=7),VLOOKUP(F2709,'7 лет'!$C$5:$D$79,2),IF((C2709=8),VLOOKUP(F2709,'8 лет'!$C$5:$D$79,2),IF((C2709=9),VLOOKUP(F2709,'9 лет'!$C$5:$D$79,2),IF((C2709=10),VLOOKUP(F2709,'10 лет'!$C$5:$D$79,2),IF((C2709=11),VLOOKUP(F2709,'11 лет'!$C$5:$D$79,2),IF((C2709=12),VLOOKUP(F2709,'12 лет'!$C$5:$D$79,2),IF((C2709=13),VLOOKUP(F2709,'13 лет'!$C$5:$D$79,2),IF((C2709=14),VLOOKUP(F2709,'14 лет'!$C$5:$D$79,2),IF((C2709=15),VLOOKUP(F2709,'15 лет'!$C$5:$D$79,2),IF((C2709=16),VLOOKUP(F2709,'16 лет'!$C$5:$D$79,2),IF((C2709=17),VLOOKUP(F2709,'17 лет'!$C$5:$D$79,2))))))))))))</f>
        <v>0</v>
      </c>
      <c r="H2709" s="28"/>
      <c r="I2709" s="17">
        <f>IF((C2709&lt;=7),VLOOKUP(H2709,'7 лет'!$E$5:$F$79,2),IF((C2709=8),VLOOKUP(H2709,'8 лет'!$E$5:$F$79,2),IF((C2709=9),VLOOKUP(H2709,'9 лет'!$E$5:$F$79,2),IF((C2709=10),VLOOKUP(H2709,'10 лет'!$E$5:$F$79,2),IF((C2709=11),VLOOKUP(H2709,'11 лет'!$E$5:$F$79,2),IF((C2709=12),VLOOKUP(H2709,'12 лет'!$E$5:$F$79,2),IF((C2709=13),VLOOKUP(H2709,'13 лет'!$E$5:$F$79,2),IF((C2709=14),VLOOKUP(H2709,'14 лет'!$E$5:$F$79,2),IF((C2709=15),VLOOKUP(H2709,'15 лет'!$E$5:$F$79,2),IF((C2709=16),VLOOKUP(H2709,'16 лет'!$E$5:$F$79,2),IF((C2709=17),VLOOKUP(H2709,'17 лет'!$E$5:$F$79,2))))))))))))</f>
        <v>0</v>
      </c>
      <c r="J2709" s="28"/>
      <c r="K2709" s="17">
        <f>IF((C2709&lt;=7),VLOOKUP(J2709,'7 лет'!$G$5:$H$79,2),IF((C2709=8),VLOOKUP(J2709,'8 лет'!$G$5:$H$79,2),IF((C2709=9),VLOOKUP(J2709,'9 лет'!$G$5:$H$79,2),IF((C2709=10),VLOOKUP(J2709,'10 лет'!$G$5:$H$79,2),IF((C2709=11),VLOOKUP(J2709,'11 лет'!$G$5:$H$79,2),IF((C2709=12),VLOOKUP(J2709,'12 лет'!$G$5:$H$79,2),IF((C2709=13),VLOOKUP(J2709,'13 лет'!$G$5:$H$79,2),IF((C2709=14),VLOOKUP(J2709,'14 лет'!$G$5:$H$79,2),IF(C2709&gt;=15,"0")))))))))</f>
        <v>0</v>
      </c>
      <c r="L2709" s="28"/>
      <c r="M2709" s="17" t="str">
        <f>IF((C2709=12),VLOOKUP(L2709,'12 лет'!$I$5:$J$81,2),IF((C2709=13),VLOOKUP(L2709,'13 лет'!$I$5:$J$81,2),IF((C2709=14),VLOOKUP(L2709,'14 лет'!$I$5:$J$80,2),IF((C2709=15),VLOOKUP(L2709,'15 лет'!$G$5:$H$82,2),IF((C2709=16),VLOOKUP(L2709,'16 лет'!$G$5:$H$81,2),IF((C2709=17),VLOOKUP(L2709,'17 лет'!$G$5:$H$81,2),IF(C2709&lt;12,"0")))))))</f>
        <v>0</v>
      </c>
      <c r="N2709" s="28"/>
      <c r="O2709" s="17" t="str">
        <f>IF((C2709=15),VLOOKUP(N2709,'15 лет'!$I$5:$J$100,2),IF((C2709=16),VLOOKUP(N2709,'16 лет'!$I$5:$J$94,2),IF((C2709=17),VLOOKUP(N2709,'17 лет'!$I$5:$J$97,2),IF(C2709&lt;15,"0"))))</f>
        <v>0</v>
      </c>
      <c r="P2709" s="11"/>
      <c r="Q2709" s="17">
        <f>IF((C2709&lt;=7),VLOOKUP(P2709,'7 лет'!$I$5:$J$79,2),IF((C2709=8),VLOOKUP(P2709,'8 лет'!$I$5:$J$79,2),IF((C2709=9),VLOOKUP(P2709,'9 лет'!$I$5:$J$79,2),IF((C2709=10),VLOOKUP(P2709,'10 лет'!$I$5:$J$79,2),IF((C2709=11),VLOOKUP(P2709,'11 лет'!$I$5:$J$79,2),IF((C2709=12),VLOOKUP(P2709,'12 лет'!$K$5:$L$79,2),IF((C2709=13),VLOOKUP(P2709,'13 лет'!$K$5:$L$79,2),IF((C2709=14),VLOOKUP(P2709,'14 лет'!$K$5:$L$79,2),IF((C2709=15),VLOOKUP(P2709,'15 лет'!$K$5:$L$79,2),IF((C2709=16),VLOOKUP(P2709,'16 лет'!$K$5:$L$79,2),IF((C2709=17),VLOOKUP(P2709,'17 лет'!$K$5:$L$79,2),)))))))))))</f>
        <v>50</v>
      </c>
      <c r="R2709" s="28"/>
      <c r="S2709" s="17">
        <f>IF((C2709&lt;=7),VLOOKUP(R2709,'7 лет'!$K$5:$L$79,2),IF((C2709=8),VLOOKUP(R2709,'8 лет'!$K$5:$L$79,2),IF((C2709=9),VLOOKUP(R2709,'9 лет'!$K$5:$L$79,2),IF((C2709=10),VLOOKUP(R2709,'10 лет'!$K$5:$L$79,2),IF((C2709=11),VLOOKUP(R2709,'11 лет'!$K$5:$L$79,2),IF((C2709=12),VLOOKUP(R2709,'12 лет'!$M$5:$N$79,2),IF((C2709=13),VLOOKUP(R2709,'13 лет'!$M$5:$N$79,2),IF((C2709=14),VLOOKUP(R2709,'14 лет'!$M$5:$N$79,2),IF((C2709=15),VLOOKUP(R2709,'15 лет'!$M$5:$N$79,2),IF((C2709=16),VLOOKUP(R2709,'16 лет'!$M$5:$N$79,2),IF((C2709=17),VLOOKUP(R2709,'17 лет'!$M$5:$N$79,2))))))))))))</f>
        <v>0</v>
      </c>
      <c r="T2709" s="34">
        <f t="shared" si="128"/>
        <v>50</v>
      </c>
      <c r="U2709" s="4">
        <f>'Личное первенство юноши'!U400</f>
        <v>7</v>
      </c>
      <c r="V2709" s="120"/>
      <c r="W2709" s="111"/>
      <c r="X2709" t="str">
        <f>P2701</f>
        <v>Субъект РФ 65</v>
      </c>
    </row>
    <row r="2710" spans="1:24" ht="18.75">
      <c r="A2710" s="28">
        <v>5</v>
      </c>
      <c r="B2710" s="79"/>
      <c r="C2710" s="30"/>
      <c r="D2710" s="28"/>
      <c r="E2710" s="17">
        <f>IF((C2710&lt;=7),VLOOKUP(D2710,'7 лет'!$A$5:$B$78,2),IF((C2710=8),VLOOKUP(D2710,'8 лет'!$A$5:$B$78,2),IF((C2710=9),VLOOKUP(D2710,'9 лет'!$A$5:$B$78,2),IF((C2710=10),VLOOKUP(D2710,'10 лет'!$A$5:$B$78,2),IF((C2710=11),VLOOKUP(D2710,'11 лет'!$A$5:$B$78,2),IF((C2710=12),VLOOKUP(D2710,'12 лет'!$A$5:$B$78,2),IF((C2710=13),VLOOKUP(D2710,'13 лет'!$A$5:$B$78,2),IF((C2710=14),VLOOKUP(D2710,'14 лет'!$A$5:$B$78,2),IF((C2710=15),VLOOKUP(D2710,'15 лет'!$A$5:$B$78,2),IF((C2710=16),VLOOKUP(D2710,'16 лет'!$A$5:$B$78,2),IF((C2710=17),VLOOKUP(D2710,'17 лет'!$A$5:$B$78,2))))))))))))</f>
        <v>0</v>
      </c>
      <c r="F2710" s="28"/>
      <c r="G2710" s="17">
        <f>IF((C2710&lt;=7),VLOOKUP(F2710,'7 лет'!$C$5:$D$79,2),IF((C2710=8),VLOOKUP(F2710,'8 лет'!$C$5:$D$79,2),IF((C2710=9),VLOOKUP(F2710,'9 лет'!$C$5:$D$79,2),IF((C2710=10),VLOOKUP(F2710,'10 лет'!$C$5:$D$79,2),IF((C2710=11),VLOOKUP(F2710,'11 лет'!$C$5:$D$79,2),IF((C2710=12),VLOOKUP(F2710,'12 лет'!$C$5:$D$79,2),IF((C2710=13),VLOOKUP(F2710,'13 лет'!$C$5:$D$79,2),IF((C2710=14),VLOOKUP(F2710,'14 лет'!$C$5:$D$79,2),IF((C2710=15),VLOOKUP(F2710,'15 лет'!$C$5:$D$79,2),IF((C2710=16),VLOOKUP(F2710,'16 лет'!$C$5:$D$79,2),IF((C2710=17),VLOOKUP(F2710,'17 лет'!$C$5:$D$79,2))))))))))))</f>
        <v>0</v>
      </c>
      <c r="H2710" s="28"/>
      <c r="I2710" s="17">
        <f>IF((C2710&lt;=7),VLOOKUP(H2710,'7 лет'!$E$5:$F$79,2),IF((C2710=8),VLOOKUP(H2710,'8 лет'!$E$5:$F$79,2),IF((C2710=9),VLOOKUP(H2710,'9 лет'!$E$5:$F$79,2),IF((C2710=10),VLOOKUP(H2710,'10 лет'!$E$5:$F$79,2),IF((C2710=11),VLOOKUP(H2710,'11 лет'!$E$5:$F$79,2),IF((C2710=12),VLOOKUP(H2710,'12 лет'!$E$5:$F$79,2),IF((C2710=13),VLOOKUP(H2710,'13 лет'!$E$5:$F$79,2),IF((C2710=14),VLOOKUP(H2710,'14 лет'!$E$5:$F$79,2),IF((C2710=15),VLOOKUP(H2710,'15 лет'!$E$5:$F$79,2),IF((C2710=16),VLOOKUP(H2710,'16 лет'!$E$5:$F$79,2),IF((C2710=17),VLOOKUP(H2710,'17 лет'!$E$5:$F$79,2))))))))))))</f>
        <v>0</v>
      </c>
      <c r="J2710" s="28"/>
      <c r="K2710" s="17">
        <f>IF((C2710&lt;=7),VLOOKUP(J2710,'7 лет'!$G$5:$H$79,2),IF((C2710=8),VLOOKUP(J2710,'8 лет'!$G$5:$H$79,2),IF((C2710=9),VLOOKUP(J2710,'9 лет'!$G$5:$H$79,2),IF((C2710=10),VLOOKUP(J2710,'10 лет'!$G$5:$H$79,2),IF((C2710=11),VLOOKUP(J2710,'11 лет'!$G$5:$H$79,2),IF((C2710=12),VLOOKUP(J2710,'12 лет'!$G$5:$H$79,2),IF((C2710=13),VLOOKUP(J2710,'13 лет'!$G$5:$H$79,2),IF((C2710=14),VLOOKUP(J2710,'14 лет'!$G$5:$H$79,2),IF(C2710&gt;=15,"0")))))))))</f>
        <v>0</v>
      </c>
      <c r="L2710" s="28"/>
      <c r="M2710" s="17" t="str">
        <f>IF((C2710=12),VLOOKUP(L2710,'12 лет'!$I$5:$J$81,2),IF((C2710=13),VLOOKUP(L2710,'13 лет'!$I$5:$J$81,2),IF((C2710=14),VLOOKUP(L2710,'14 лет'!$I$5:$J$80,2),IF((C2710=15),VLOOKUP(L2710,'15 лет'!$G$5:$H$82,2),IF((C2710=16),VLOOKUP(L2710,'16 лет'!$G$5:$H$81,2),IF((C2710=17),VLOOKUP(L2710,'17 лет'!$G$5:$H$81,2),IF(C2710&lt;12,"0")))))))</f>
        <v>0</v>
      </c>
      <c r="N2710" s="28"/>
      <c r="O2710" s="17" t="str">
        <f>IF((C2710=15),VLOOKUP(N2710,'15 лет'!$I$5:$J$100,2),IF((C2710=16),VLOOKUP(N2710,'16 лет'!$I$5:$J$94,2),IF((C2710=17),VLOOKUP(N2710,'17 лет'!$I$5:$J$97,2),IF(C2710&lt;15,"0"))))</f>
        <v>0</v>
      </c>
      <c r="P2710" s="11"/>
      <c r="Q2710" s="17">
        <f>IF((C2710&lt;=7),VLOOKUP(P2710,'7 лет'!$I$5:$J$79,2),IF((C2710=8),VLOOKUP(P2710,'8 лет'!$I$5:$J$79,2),IF((C2710=9),VLOOKUP(P2710,'9 лет'!$I$5:$J$79,2),IF((C2710=10),VLOOKUP(P2710,'10 лет'!$I$5:$J$79,2),IF((C2710=11),VLOOKUP(P2710,'11 лет'!$I$5:$J$79,2),IF((C2710=12),VLOOKUP(P2710,'12 лет'!$K$5:$L$79,2),IF((C2710=13),VLOOKUP(P2710,'13 лет'!$K$5:$L$79,2),IF((C2710=14),VLOOKUP(P2710,'14 лет'!$K$5:$L$79,2),IF((C2710=15),VLOOKUP(P2710,'15 лет'!$K$5:$L$79,2),IF((C2710=16),VLOOKUP(P2710,'16 лет'!$K$5:$L$79,2),IF((C2710=17),VLOOKUP(P2710,'17 лет'!$K$5:$L$79,2),)))))))))))</f>
        <v>50</v>
      </c>
      <c r="R2710" s="28"/>
      <c r="S2710" s="17">
        <f>IF((C2710&lt;=7),VLOOKUP(R2710,'7 лет'!$K$5:$L$79,2),IF((C2710=8),VLOOKUP(R2710,'8 лет'!$K$5:$L$79,2),IF((C2710=9),VLOOKUP(R2710,'9 лет'!$K$5:$L$79,2),IF((C2710=10),VLOOKUP(R2710,'10 лет'!$K$5:$L$79,2),IF((C2710=11),VLOOKUP(R2710,'11 лет'!$K$5:$L$79,2),IF((C2710=12),VLOOKUP(R2710,'12 лет'!$M$5:$N$79,2),IF((C2710=13),VLOOKUP(R2710,'13 лет'!$M$5:$N$79,2),IF((C2710=14),VLOOKUP(R2710,'14 лет'!$M$5:$N$79,2),IF((C2710=15),VLOOKUP(R2710,'15 лет'!$M$5:$N$79,2),IF((C2710=16),VLOOKUP(R2710,'16 лет'!$M$5:$N$79,2),IF((C2710=17),VLOOKUP(R2710,'17 лет'!$M$5:$N$79,2))))))))))))</f>
        <v>0</v>
      </c>
      <c r="T2710" s="34">
        <f t="shared" si="128"/>
        <v>50</v>
      </c>
      <c r="U2710" s="4">
        <f>'Личное первенство юноши'!U401</f>
        <v>7</v>
      </c>
      <c r="V2710" s="120"/>
      <c r="W2710" s="111"/>
      <c r="X2710" t="str">
        <f>P2701</f>
        <v>Субъект РФ 65</v>
      </c>
    </row>
    <row r="2711" spans="1:24" ht="18.75">
      <c r="A2711" s="28">
        <v>6</v>
      </c>
      <c r="B2711" s="79"/>
      <c r="C2711" s="30"/>
      <c r="D2711" s="28"/>
      <c r="E2711" s="17">
        <f>IF((C2711&lt;=7),VLOOKUP(D2711,'7 лет'!$A$5:$B$78,2),IF((C2711=8),VLOOKUP(D2711,'8 лет'!$A$5:$B$78,2),IF((C2711=9),VLOOKUP(D2711,'9 лет'!$A$5:$B$78,2),IF((C2711=10),VLOOKUP(D2711,'10 лет'!$A$5:$B$78,2),IF((C2711=11),VLOOKUP(D2711,'11 лет'!$A$5:$B$78,2),IF((C2711=12),VLOOKUP(D2711,'12 лет'!$A$5:$B$78,2),IF((C2711=13),VLOOKUP(D2711,'13 лет'!$A$5:$B$78,2),IF((C2711=14),VLOOKUP(D2711,'14 лет'!$A$5:$B$78,2),IF((C2711=15),VLOOKUP(D2711,'15 лет'!$A$5:$B$78,2),IF((C2711=16),VLOOKUP(D2711,'16 лет'!$A$5:$B$78,2),IF((C2711=17),VLOOKUP(D2711,'17 лет'!$A$5:$B$78,2))))))))))))</f>
        <v>0</v>
      </c>
      <c r="F2711" s="28"/>
      <c r="G2711" s="17">
        <f>IF((C2711&lt;=7),VLOOKUP(F2711,'7 лет'!$C$5:$D$79,2),IF((C2711=8),VLOOKUP(F2711,'8 лет'!$C$5:$D$79,2),IF((C2711=9),VLOOKUP(F2711,'9 лет'!$C$5:$D$79,2),IF((C2711=10),VLOOKUP(F2711,'10 лет'!$C$5:$D$79,2),IF((C2711=11),VLOOKUP(F2711,'11 лет'!$C$5:$D$79,2),IF((C2711=12),VLOOKUP(F2711,'12 лет'!$C$5:$D$79,2),IF((C2711=13),VLOOKUP(F2711,'13 лет'!$C$5:$D$79,2),IF((C2711=14),VLOOKUP(F2711,'14 лет'!$C$5:$D$79,2),IF((C2711=15),VLOOKUP(F2711,'15 лет'!$C$5:$D$79,2),IF((C2711=16),VLOOKUP(F2711,'16 лет'!$C$5:$D$79,2),IF((C2711=17),VLOOKUP(F2711,'17 лет'!$C$5:$D$79,2))))))))))))</f>
        <v>0</v>
      </c>
      <c r="H2711" s="28"/>
      <c r="I2711" s="17">
        <f>IF((C2711&lt;=7),VLOOKUP(H2711,'7 лет'!$E$5:$F$79,2),IF((C2711=8),VLOOKUP(H2711,'8 лет'!$E$5:$F$79,2),IF((C2711=9),VLOOKUP(H2711,'9 лет'!$E$5:$F$79,2),IF((C2711=10),VLOOKUP(H2711,'10 лет'!$E$5:$F$79,2),IF((C2711=11),VLOOKUP(H2711,'11 лет'!$E$5:$F$79,2),IF((C2711=12),VLOOKUP(H2711,'12 лет'!$E$5:$F$79,2),IF((C2711=13),VLOOKUP(H2711,'13 лет'!$E$5:$F$79,2),IF((C2711=14),VLOOKUP(H2711,'14 лет'!$E$5:$F$79,2),IF((C2711=15),VLOOKUP(H2711,'15 лет'!$E$5:$F$79,2),IF((C2711=16),VLOOKUP(H2711,'16 лет'!$E$5:$F$79,2),IF((C2711=17),VLOOKUP(H2711,'17 лет'!$E$5:$F$79,2))))))))))))</f>
        <v>0</v>
      </c>
      <c r="J2711" s="28"/>
      <c r="K2711" s="17">
        <f>IF((C2711&lt;=7),VLOOKUP(J2711,'7 лет'!$G$5:$H$79,2),IF((C2711=8),VLOOKUP(J2711,'8 лет'!$G$5:$H$79,2),IF((C2711=9),VLOOKUP(J2711,'9 лет'!$G$5:$H$79,2),IF((C2711=10),VLOOKUP(J2711,'10 лет'!$G$5:$H$79,2),IF((C2711=11),VLOOKUP(J2711,'11 лет'!$G$5:$H$79,2),IF((C2711=12),VLOOKUP(J2711,'12 лет'!$G$5:$H$79,2),IF((C2711=13),VLOOKUP(J2711,'13 лет'!$G$5:$H$79,2),IF((C2711=14),VLOOKUP(J2711,'14 лет'!$G$5:$H$79,2),IF(C2711&gt;=15,"0")))))))))</f>
        <v>0</v>
      </c>
      <c r="L2711" s="28"/>
      <c r="M2711" s="17" t="str">
        <f>IF((C2711=12),VLOOKUP(L2711,'12 лет'!$I$5:$J$81,2),IF((C2711=13),VLOOKUP(L2711,'13 лет'!$I$5:$J$81,2),IF((C2711=14),VLOOKUP(L2711,'14 лет'!$I$5:$J$80,2),IF((C2711=15),VLOOKUP(L2711,'15 лет'!$G$5:$H$82,2),IF((C2711=16),VLOOKUP(L2711,'16 лет'!$G$5:$H$81,2),IF((C2711=17),VLOOKUP(L2711,'17 лет'!$G$5:$H$81,2),IF(C2711&lt;12,"0")))))))</f>
        <v>0</v>
      </c>
      <c r="N2711" s="28"/>
      <c r="O2711" s="17" t="str">
        <f>IF((C2711=15),VLOOKUP(N2711,'15 лет'!$I$5:$J$100,2),IF((C2711=16),VLOOKUP(N2711,'16 лет'!$I$5:$J$94,2),IF((C2711=17),VLOOKUP(N2711,'17 лет'!$I$5:$J$97,2),IF(C2711&lt;15,"0"))))</f>
        <v>0</v>
      </c>
      <c r="P2711" s="11"/>
      <c r="Q2711" s="17">
        <f>IF((C2711&lt;=7),VLOOKUP(P2711,'7 лет'!$I$5:$J$79,2),IF((C2711=8),VLOOKUP(P2711,'8 лет'!$I$5:$J$79,2),IF((C2711=9),VLOOKUP(P2711,'9 лет'!$I$5:$J$79,2),IF((C2711=10),VLOOKUP(P2711,'10 лет'!$I$5:$J$79,2),IF((C2711=11),VLOOKUP(P2711,'11 лет'!$I$5:$J$79,2),IF((C2711=12),VLOOKUP(P2711,'12 лет'!$K$5:$L$79,2),IF((C2711=13),VLOOKUP(P2711,'13 лет'!$K$5:$L$79,2),IF((C2711=14),VLOOKUP(P2711,'14 лет'!$K$5:$L$79,2),IF((C2711=15),VLOOKUP(P2711,'15 лет'!$K$5:$L$79,2),IF((C2711=16),VLOOKUP(P2711,'16 лет'!$K$5:$L$79,2),IF((C2711=17),VLOOKUP(P2711,'17 лет'!$K$5:$L$79,2),)))))))))))</f>
        <v>50</v>
      </c>
      <c r="R2711" s="28"/>
      <c r="S2711" s="17">
        <f>IF((C2711&lt;=7),VLOOKUP(R2711,'7 лет'!$K$5:$L$79,2),IF((C2711=8),VLOOKUP(R2711,'8 лет'!$K$5:$L$79,2),IF((C2711=9),VLOOKUP(R2711,'9 лет'!$K$5:$L$79,2),IF((C2711=10),VLOOKUP(R2711,'10 лет'!$K$5:$L$79,2),IF((C2711=11),VLOOKUP(R2711,'11 лет'!$K$5:$L$79,2),IF((C2711=12),VLOOKUP(R2711,'12 лет'!$M$5:$N$79,2),IF((C2711=13),VLOOKUP(R2711,'13 лет'!$M$5:$N$79,2),IF((C2711=14),VLOOKUP(R2711,'14 лет'!$M$5:$N$79,2),IF((C2711=15),VLOOKUP(R2711,'15 лет'!$M$5:$N$79,2),IF((C2711=16),VLOOKUP(R2711,'16 лет'!$M$5:$N$79,2),IF((C2711=17),VLOOKUP(R2711,'17 лет'!$M$5:$N$79,2))))))))))))</f>
        <v>0</v>
      </c>
      <c r="T2711" s="34">
        <f t="shared" si="128"/>
        <v>50</v>
      </c>
      <c r="U2711" s="4">
        <f>'Личное первенство юноши'!U402</f>
        <v>7</v>
      </c>
      <c r="V2711" s="120"/>
      <c r="W2711" s="111"/>
      <c r="X2711" t="str">
        <f>P2701</f>
        <v>Субъект РФ 65</v>
      </c>
    </row>
    <row r="2712" spans="1:24" ht="18.75">
      <c r="A2712" s="122"/>
      <c r="B2712" s="123"/>
      <c r="C2712" s="123"/>
      <c r="D2712" s="123"/>
      <c r="E2712" s="123"/>
      <c r="F2712" s="123"/>
      <c r="G2712" s="123"/>
      <c r="H2712" s="123"/>
      <c r="I2712" s="123"/>
      <c r="J2712" s="123"/>
      <c r="K2712" s="123"/>
      <c r="L2712" s="123"/>
      <c r="M2712" s="123"/>
      <c r="N2712" s="123"/>
      <c r="O2712" s="123"/>
      <c r="P2712" s="128" t="s">
        <v>292</v>
      </c>
      <c r="Q2712" s="128"/>
      <c r="R2712" s="128"/>
      <c r="S2712" s="129"/>
      <c r="T2712" s="124">
        <f ca="1">SUMPRODUCT(LARGE($T$2706:$T$2711,ROW(INDIRECT("T1:T"&amp;Z17))))</f>
        <v>250</v>
      </c>
      <c r="U2712" s="125"/>
      <c r="V2712" s="120"/>
      <c r="W2712" s="111"/>
    </row>
    <row r="2713" spans="1:24" ht="24.75" customHeight="1">
      <c r="A2713" s="135" t="s">
        <v>180</v>
      </c>
      <c r="B2713" s="136"/>
      <c r="C2713" s="136"/>
      <c r="D2713" s="136"/>
      <c r="E2713" s="136"/>
      <c r="F2713" s="136"/>
      <c r="G2713" s="136"/>
      <c r="H2713" s="136"/>
      <c r="I2713" s="136"/>
      <c r="J2713" s="136"/>
      <c r="K2713" s="136"/>
      <c r="L2713" s="136"/>
      <c r="M2713" s="136"/>
      <c r="N2713" s="136"/>
      <c r="O2713" s="136"/>
      <c r="P2713" s="136"/>
      <c r="Q2713" s="136"/>
      <c r="R2713" s="136"/>
      <c r="S2713" s="136"/>
      <c r="T2713" s="136"/>
      <c r="U2713" s="137"/>
      <c r="V2713" s="120"/>
      <c r="W2713" s="111"/>
    </row>
    <row r="2714" spans="1:24" ht="18.75">
      <c r="A2714" s="28">
        <v>1</v>
      </c>
      <c r="B2714" s="80"/>
      <c r="C2714" s="28"/>
      <c r="D2714" s="28"/>
      <c r="E2714" s="17">
        <f>IF((C2714&lt;=7),VLOOKUP(D2714,'7 лет'!$M$5:$N$78,2),IF((C2714=8),VLOOKUP(D2714,'8 лет'!$M$5:$N$78,2),IF((C2714=9),VLOOKUP(D2714,'9 лет'!$M$5:$N$78,2),IF((C2714=10),VLOOKUP(D2714,'10 лет'!$M$5:$N$78,2),IF((C2714=11),VLOOKUP(D2714,'11 лет'!$M$5:$N$78,2),IF((C2714=12),VLOOKUP(D2714,'12 лет'!$O$5:$P$78,2),IF((C2714=13),VLOOKUP(D2714,'13 лет'!$O$5:$P$78,2),IF((C2714=14),VLOOKUP(D2714,'14 лет'!$O$5:$P$78,2),IF((C2714=15),VLOOKUP(D2714,'15 лет'!$O$5:$P$78,2),IF((C2714=16),VLOOKUP(D2714,'16 лет'!$O$5:$P$78,2),IF((C2714=17),VLOOKUP(D2714,'17 лет'!$O$5:$P$78,2))))))))))))</f>
        <v>0</v>
      </c>
      <c r="F2714" s="28"/>
      <c r="G2714" s="17">
        <f>IF((C2714&lt;=7),VLOOKUP(F2714,'7 лет'!$O$5:$P$79,2),IF((C2714=8),VLOOKUP(F2714,'8 лет'!$O$5:$P$79,2),IF((C2714=9),VLOOKUP(F2714,'9 лет'!$O$5:$P$79,2),IF((C2714=10),VLOOKUP(F2714,'10 лет'!$O$5:$P$79,2),IF((C2714=11),VLOOKUP(F2714,'11 лет'!$O$5:$P$79,2),IF((C2714=12),VLOOKUP(F2714,'12 лет'!$Q$5:$R$79,2),IF((C2714=13),VLOOKUP(F2714,'13 лет'!$Q$5:$R$79,2),IF((C2714=14),VLOOKUP(F2714,'14 лет'!$Q$5:$R$79,2),IF((C2714=15),VLOOKUP(F2714,'15 лет'!$Q$5:$R$79,2),IF((C2714=16),VLOOKUP(F2714,'16 лет'!$Q$5:$R$79,2),IF((C2714=17),VLOOKUP(F2714,'17 лет'!$Q$5:$R$79,2))))))))))))</f>
        <v>0</v>
      </c>
      <c r="H2714" s="28"/>
      <c r="I2714" s="17">
        <f>IF((C2714&lt;=7),VLOOKUP(H2714,'7 лет'!$Q$5:$R$79,2),IF((C2714=8),VLOOKUP(H2714,'8 лет'!$Q$5:$R$79,2),IF((C2714=9),VLOOKUP(H2714,'9 лет'!$Q$5:$R$79,2),IF((C2714=10),VLOOKUP(H2714,'10 лет'!$Q$5:$R$79,2),IF((C2714=11),VLOOKUP(H2714,'11 лет'!$Q$5:$R$79,2),IF((C2714=12),VLOOKUP(H2714,'12 лет'!$S$5:$T$79,2),IF((C2714=13),VLOOKUP(H2714,'13 лет'!$S$5:$T$79,2),IF((C2714=14),VLOOKUP(H2714,'14 лет'!$S$5:$T$79,2),IF((C2714=15),VLOOKUP(H2714,'15 лет'!$S$5:$T$79,2),IF((C2714=16),VLOOKUP(H2714,'16 лет'!$S$5:$T$79,2),IF((C2714=17),VLOOKUP(H2714,'17 лет'!$S$5:$T$79,2))))))))))))</f>
        <v>0</v>
      </c>
      <c r="J2714" s="28"/>
      <c r="K2714" s="17">
        <f>IF((C2714&lt;=7),VLOOKUP(J2714,'7 лет'!$S$5:$T$79,2),IF((C2714=8),VLOOKUP(J2714,'8 лет'!$S$5:$T$79,2),IF((C2714=9),VLOOKUP(J2714,'9 лет'!$S$5:$T$79,2),IF((C2714=10),VLOOKUP(J2714,'10 лет'!$S$5:$T$79,2),IF((C2714=11),VLOOKUP(J2714,'11 лет'!$S$5:$T$79,2),IF((C2714=12),VLOOKUP(J2714,'12 лет'!$U$5:$V$79,2),IF((C2714=13),VLOOKUP(J2714,'13 лет'!$U$5:$V$79,2),IF((C2714=14),VLOOKUP(J2714,'14 лет'!$U$5:$V$79,2),IF(C2714&gt;=15,"0")))))))))</f>
        <v>0</v>
      </c>
      <c r="L2714" s="28"/>
      <c r="M2714" s="17" t="str">
        <f>IF((C2714=12),VLOOKUP(L2714,'12 лет'!$W$5:$X$85,2),IF((C2714=13),VLOOKUP(L2714,'13 лет'!$W$5:$X$84,2),IF((C2714=14),VLOOKUP(L2714,'14 лет'!$W$5:$X$82,2),IF((C2714=15),VLOOKUP(L2714,'15 лет'!$U$5:$V$82,2),IF((C2714=16),VLOOKUP(L2714,'16 лет'!$U$5:$V$78,2),IF((C2714=17),VLOOKUP(L2714,'17 лет'!$U$5:$V$78,2),IF(C2714&lt;12,"0")))))))</f>
        <v>0</v>
      </c>
      <c r="N2714" s="28"/>
      <c r="O2714" s="17" t="str">
        <f>IF((C2714=15),VLOOKUP(N2714,'15 лет'!$W$5:$X$115,2),IF((C2714=16),VLOOKUP(N2714,'16 лет'!$W$5:$X$113,2),IF((C2714=17),VLOOKUP(N2714,'17 лет'!$W$5:$X$113,2),IF(C2714&lt;15,"0"))))</f>
        <v>0</v>
      </c>
      <c r="P2714" s="11"/>
      <c r="Q2714" s="17">
        <f>IF((C2714&lt;=7),VLOOKUP(P2714,'7 лет'!$U$5:$V$79,2),IF((C2714=8),VLOOKUP(P2714,'8 лет'!$U$5:$V$79,2),IF((C2714=9),VLOOKUP(P2714,'9 лет'!$U$5:$V$79,2),IF((C2714=10),VLOOKUP(P2714,'10 лет'!$U$5:$V$79,2),IF((C2714=11),VLOOKUP(P2714,'11 лет'!$U$5:$V$79,2),IF((C2714=12),VLOOKUP(P2714,'12 лет'!$Y$5:$Z$79,2),IF((C2714=13),VLOOKUP(P2714,'13 лет'!$Y$5:$Z$79,2),IF((C2714=14),VLOOKUP(P2714,'14 лет'!$Y$5:$Z$79,2),IF((C2714=15),VLOOKUP(P2714,'15 лет'!$Y$5:$Z$79,2),IF((C2714=16),VLOOKUP(P2714,'16 лет'!$Y$5:$Z$79,2),IF((C2714=17),VLOOKUP(P2714,'17 лет'!$Y$5:$Z$79,2))))))))))))</f>
        <v>35</v>
      </c>
      <c r="R2714" s="28"/>
      <c r="S2714" s="17">
        <f>IF((C2714&lt;=7),VLOOKUP(R2714,'7 лет'!$W$5:$X$79,2),IF((C2714=8),VLOOKUP(R2714,'8 лет'!$W$5:$X$79,2),IF((C2714=9),VLOOKUP(R2714,'9 лет'!$W$5:$X$79,2),IF((C2714=10),VLOOKUP(R2714,'10 лет'!$W$5:$X$79,2),IF((C2714=11),VLOOKUP(R2714,'11 лет'!$W$5:$X$79,2),IF((C2714=12),VLOOKUP(R2714,'12 лет'!$AA$5:$AB$79,2),IF((C2714=13),VLOOKUP(R2714,'13 лет'!$AA$5:$AB$79,2),IF((C2714=14),VLOOKUP(R2714,'14 лет'!$AA$5:$AB$79,2),IF((C2714=15),VLOOKUP(R2714,'15 лет'!$AA$5:$AB$79,2),IF((C2714=16),VLOOKUP(R2714,'16 лет'!$AA$5:$AB$79,2),IF((C2714=17),VLOOKUP(R2714,'17 лет'!$AA$5:$AB$79,2))))))))))))</f>
        <v>0</v>
      </c>
      <c r="T2714" s="35">
        <f t="shared" ref="T2714:T2719" si="129">SUM(E2714+G2714+I2714+K2714+M2714+O2714+Q2714+S2714)</f>
        <v>35</v>
      </c>
      <c r="U2714" s="4">
        <f>'Личное первенство девушки'!U397</f>
        <v>7</v>
      </c>
      <c r="V2714" s="120"/>
      <c r="W2714" s="111"/>
      <c r="X2714" t="str">
        <f>P2701</f>
        <v>Субъект РФ 65</v>
      </c>
    </row>
    <row r="2715" spans="1:24" ht="18.75">
      <c r="A2715" s="28">
        <v>2</v>
      </c>
      <c r="B2715" s="80"/>
      <c r="C2715" s="28"/>
      <c r="D2715" s="28"/>
      <c r="E2715" s="17">
        <f>IF((C2715&lt;=7),VLOOKUP(D2715,'7 лет'!$M$5:$N$78,2),IF((C2715=8),VLOOKUP(D2715,'8 лет'!$M$5:$N$78,2),IF((C2715=9),VLOOKUP(D2715,'9 лет'!$M$5:$N$78,2),IF((C2715=10),VLOOKUP(D2715,'10 лет'!$M$5:$N$78,2),IF((C2715=11),VLOOKUP(D2715,'11 лет'!$M$5:$N$78,2),IF((C2715=12),VLOOKUP(D2715,'12 лет'!$O$5:$P$78,2),IF((C2715=13),VLOOKUP(D2715,'13 лет'!$O$5:$P$78,2),IF((C2715=14),VLOOKUP(D2715,'14 лет'!$O$5:$P$78,2),IF((C2715=15),VLOOKUP(D2715,'15 лет'!$O$5:$P$78,2),IF((C2715=16),VLOOKUP(D2715,'16 лет'!$O$5:$P$78,2),IF((C2715=17),VLOOKUP(D2715,'17 лет'!$O$5:$P$78,2))))))))))))</f>
        <v>0</v>
      </c>
      <c r="F2715" s="28"/>
      <c r="G2715" s="17">
        <f>IF((C2715&lt;=7),VLOOKUP(F2715,'7 лет'!$O$5:$P$79,2),IF((C2715=8),VLOOKUP(F2715,'8 лет'!$O$5:$P$79,2),IF((C2715=9),VLOOKUP(F2715,'9 лет'!$O$5:$P$79,2),IF((C2715=10),VLOOKUP(F2715,'10 лет'!$O$5:$P$79,2),IF((C2715=11),VLOOKUP(F2715,'11 лет'!$O$5:$P$79,2),IF((C2715=12),VLOOKUP(F2715,'12 лет'!$Q$5:$R$79,2),IF((C2715=13),VLOOKUP(F2715,'13 лет'!$Q$5:$R$79,2),IF((C2715=14),VLOOKUP(F2715,'14 лет'!$Q$5:$R$79,2),IF((C2715=15),VLOOKUP(F2715,'15 лет'!$Q$5:$R$79,2),IF((C2715=16),VLOOKUP(F2715,'16 лет'!$Q$5:$R$79,2),IF((C2715=17),VLOOKUP(F2715,'17 лет'!$Q$5:$R$79,2))))))))))))</f>
        <v>0</v>
      </c>
      <c r="H2715" s="28"/>
      <c r="I2715" s="17">
        <f>IF((C2715&lt;=7),VLOOKUP(H2715,'7 лет'!$Q$5:$R$79,2),IF((C2715=8),VLOOKUP(H2715,'8 лет'!$Q$5:$R$79,2),IF((C2715=9),VLOOKUP(H2715,'9 лет'!$Q$5:$R$79,2),IF((C2715=10),VLOOKUP(H2715,'10 лет'!$Q$5:$R$79,2),IF((C2715=11),VLOOKUP(H2715,'11 лет'!$Q$5:$R$79,2),IF((C2715=12),VLOOKUP(H2715,'12 лет'!$S$5:$T$79,2),IF((C2715=13),VLOOKUP(H2715,'13 лет'!$S$5:$T$79,2),IF((C2715=14),VLOOKUP(H2715,'14 лет'!$S$5:$T$79,2),IF((C2715=15),VLOOKUP(H2715,'15 лет'!$S$5:$T$79,2),IF((C2715=16),VLOOKUP(H2715,'16 лет'!$S$5:$T$79,2),IF((C2715=17),VLOOKUP(H2715,'17 лет'!$S$5:$T$79,2))))))))))))</f>
        <v>0</v>
      </c>
      <c r="J2715" s="28"/>
      <c r="K2715" s="17">
        <f>IF((C2715&lt;=7),VLOOKUP(J2715,'7 лет'!$S$5:$T$79,2),IF((C2715=8),VLOOKUP(J2715,'8 лет'!$S$5:$T$79,2),IF((C2715=9),VLOOKUP(J2715,'9 лет'!$S$5:$T$79,2),IF((C2715=10),VLOOKUP(J2715,'10 лет'!$S$5:$T$79,2),IF((C2715=11),VLOOKUP(J2715,'11 лет'!$S$5:$T$79,2),IF((C2715=12),VLOOKUP(J2715,'12 лет'!$U$5:$V$79,2),IF((C2715=13),VLOOKUP(J2715,'13 лет'!$U$5:$V$79,2),IF((C2715=14),VLOOKUP(J2715,'14 лет'!$U$5:$V$79,2),IF(C2715&gt;=15,"0")))))))))</f>
        <v>0</v>
      </c>
      <c r="L2715" s="28"/>
      <c r="M2715" s="17" t="str">
        <f>IF((C2715=12),VLOOKUP(L2715,'12 лет'!$W$5:$X$85,2),IF((C2715=13),VLOOKUP(L2715,'13 лет'!$W$5:$X$84,2),IF((C2715=14),VLOOKUP(L2715,'14 лет'!$W$5:$X$82,2),IF((C2715=15),VLOOKUP(L2715,'15 лет'!$U$5:$V$82,2),IF((C2715=16),VLOOKUP(L2715,'16 лет'!$U$5:$V$78,2),IF((C2715=17),VLOOKUP(L2715,'17 лет'!$U$5:$V$78,2),IF(C2715&lt;12,"0")))))))</f>
        <v>0</v>
      </c>
      <c r="N2715" s="28"/>
      <c r="O2715" s="17" t="str">
        <f>IF((C2715=15),VLOOKUP(N2715,'15 лет'!$W$5:$X$115,2),IF((C2715=16),VLOOKUP(N2715,'16 лет'!$W$5:$X$113,2),IF((C2715=17),VLOOKUP(N2715,'17 лет'!$W$5:$X$113,2),IF(C2715&lt;15,"0"))))</f>
        <v>0</v>
      </c>
      <c r="P2715" s="11"/>
      <c r="Q2715" s="17">
        <f>IF((C2715&lt;=7),VLOOKUP(P2715,'7 лет'!$U$5:$V$79,2),IF((C2715=8),VLOOKUP(P2715,'8 лет'!$U$5:$V$79,2),IF((C2715=9),VLOOKUP(P2715,'9 лет'!$U$5:$V$79,2),IF((C2715=10),VLOOKUP(P2715,'10 лет'!$U$5:$V$79,2),IF((C2715=11),VLOOKUP(P2715,'11 лет'!$U$5:$V$79,2),IF((C2715=12),VLOOKUP(P2715,'12 лет'!$Y$5:$Z$79,2),IF((C2715=13),VLOOKUP(P2715,'13 лет'!$Y$5:$Z$79,2),IF((C2715=14),VLOOKUP(P2715,'14 лет'!$Y$5:$Z$79,2),IF((C2715=15),VLOOKUP(P2715,'15 лет'!$Y$5:$Z$79,2),IF((C2715=16),VLOOKUP(P2715,'16 лет'!$Y$5:$Z$79,2),IF((C2715=17),VLOOKUP(P2715,'17 лет'!$Y$5:$Z$79,2))))))))))))</f>
        <v>35</v>
      </c>
      <c r="R2715" s="28"/>
      <c r="S2715" s="17">
        <f>IF((C2715&lt;=7),VLOOKUP(R2715,'7 лет'!$W$5:$X$79,2),IF((C2715=8),VLOOKUP(R2715,'8 лет'!$W$5:$X$79,2),IF((C2715=9),VLOOKUP(R2715,'9 лет'!$W$5:$X$79,2),IF((C2715=10),VLOOKUP(R2715,'10 лет'!$W$5:$X$79,2),IF((C2715=11),VLOOKUP(R2715,'11 лет'!$W$5:$X$79,2),IF((C2715=12),VLOOKUP(R2715,'12 лет'!$AA$5:$AB$79,2),IF((C2715=13),VLOOKUP(R2715,'13 лет'!$AA$5:$AB$79,2),IF((C2715=14),VLOOKUP(R2715,'14 лет'!$AA$5:$AB$79,2),IF((C2715=15),VLOOKUP(R2715,'15 лет'!$AA$5:$AB$79,2),IF((C2715=16),VLOOKUP(R2715,'16 лет'!$AA$5:$AB$79,2),IF((C2715=17),VLOOKUP(R2715,'17 лет'!$AA$5:$AB$79,2))))))))))))</f>
        <v>0</v>
      </c>
      <c r="T2715" s="35">
        <f t="shared" si="129"/>
        <v>35</v>
      </c>
      <c r="U2715" s="4">
        <f>'Личное первенство девушки'!U398</f>
        <v>7</v>
      </c>
      <c r="V2715" s="120"/>
      <c r="W2715" s="111"/>
      <c r="X2715" t="str">
        <f>P2701</f>
        <v>Субъект РФ 65</v>
      </c>
    </row>
    <row r="2716" spans="1:24" ht="18.75">
      <c r="A2716" s="28">
        <v>3</v>
      </c>
      <c r="B2716" s="80"/>
      <c r="C2716" s="28"/>
      <c r="D2716" s="28"/>
      <c r="E2716" s="17">
        <f>IF((C2716&lt;=7),VLOOKUP(D2716,'7 лет'!$M$5:$N$78,2),IF((C2716=8),VLOOKUP(D2716,'8 лет'!$M$5:$N$78,2),IF((C2716=9),VLOOKUP(D2716,'9 лет'!$M$5:$N$78,2),IF((C2716=10),VLOOKUP(D2716,'10 лет'!$M$5:$N$78,2),IF((C2716=11),VLOOKUP(D2716,'11 лет'!$M$5:$N$78,2),IF((C2716=12),VLOOKUP(D2716,'12 лет'!$O$5:$P$78,2),IF((C2716=13),VLOOKUP(D2716,'13 лет'!$O$5:$P$78,2),IF((C2716=14),VLOOKUP(D2716,'14 лет'!$O$5:$P$78,2),IF((C2716=15),VLOOKUP(D2716,'15 лет'!$O$5:$P$78,2),IF((C2716=16),VLOOKUP(D2716,'16 лет'!$O$5:$P$78,2),IF((C2716=17),VLOOKUP(D2716,'17 лет'!$O$5:$P$78,2))))))))))))</f>
        <v>0</v>
      </c>
      <c r="F2716" s="28"/>
      <c r="G2716" s="17">
        <f>IF((C2716&lt;=7),VLOOKUP(F2716,'7 лет'!$O$5:$P$79,2),IF((C2716=8),VLOOKUP(F2716,'8 лет'!$O$5:$P$79,2),IF((C2716=9),VLOOKUP(F2716,'9 лет'!$O$5:$P$79,2),IF((C2716=10),VLOOKUP(F2716,'10 лет'!$O$5:$P$79,2),IF((C2716=11),VLOOKUP(F2716,'11 лет'!$O$5:$P$79,2),IF((C2716=12),VLOOKUP(F2716,'12 лет'!$Q$5:$R$79,2),IF((C2716=13),VLOOKUP(F2716,'13 лет'!$Q$5:$R$79,2),IF((C2716=14),VLOOKUP(F2716,'14 лет'!$Q$5:$R$79,2),IF((C2716=15),VLOOKUP(F2716,'15 лет'!$Q$5:$R$79,2),IF((C2716=16),VLOOKUP(F2716,'16 лет'!$Q$5:$R$79,2),IF((C2716=17),VLOOKUP(F2716,'17 лет'!$Q$5:$R$79,2))))))))))))</f>
        <v>0</v>
      </c>
      <c r="H2716" s="28"/>
      <c r="I2716" s="17">
        <f>IF((C2716&lt;=7),VLOOKUP(H2716,'7 лет'!$Q$5:$R$79,2),IF((C2716=8),VLOOKUP(H2716,'8 лет'!$Q$5:$R$79,2),IF((C2716=9),VLOOKUP(H2716,'9 лет'!$Q$5:$R$79,2),IF((C2716=10),VLOOKUP(H2716,'10 лет'!$Q$5:$R$79,2),IF((C2716=11),VLOOKUP(H2716,'11 лет'!$Q$5:$R$79,2),IF((C2716=12),VLOOKUP(H2716,'12 лет'!$S$5:$T$79,2),IF((C2716=13),VLOOKUP(H2716,'13 лет'!$S$5:$T$79,2),IF((C2716=14),VLOOKUP(H2716,'14 лет'!$S$5:$T$79,2),IF((C2716=15),VLOOKUP(H2716,'15 лет'!$S$5:$T$79,2),IF((C2716=16),VLOOKUP(H2716,'16 лет'!$S$5:$T$79,2),IF((C2716=17),VLOOKUP(H2716,'17 лет'!$S$5:$T$79,2))))))))))))</f>
        <v>0</v>
      </c>
      <c r="J2716" s="28"/>
      <c r="K2716" s="17">
        <f>IF((C2716&lt;=7),VLOOKUP(J2716,'7 лет'!$S$5:$T$79,2),IF((C2716=8),VLOOKUP(J2716,'8 лет'!$S$5:$T$79,2),IF((C2716=9),VLOOKUP(J2716,'9 лет'!$S$5:$T$79,2),IF((C2716=10),VLOOKUP(J2716,'10 лет'!$S$5:$T$79,2),IF((C2716=11),VLOOKUP(J2716,'11 лет'!$S$5:$T$79,2),IF((C2716=12),VLOOKUP(J2716,'12 лет'!$U$5:$V$79,2),IF((C2716=13),VLOOKUP(J2716,'13 лет'!$U$5:$V$79,2),IF((C2716=14),VLOOKUP(J2716,'14 лет'!$U$5:$V$79,2),IF(C2716&gt;=15,"0")))))))))</f>
        <v>0</v>
      </c>
      <c r="L2716" s="28"/>
      <c r="M2716" s="17" t="str">
        <f>IF((C2716=12),VLOOKUP(L2716,'12 лет'!$W$5:$X$85,2),IF((C2716=13),VLOOKUP(L2716,'13 лет'!$W$5:$X$84,2),IF((C2716=14),VLOOKUP(L2716,'14 лет'!$W$5:$X$82,2),IF((C2716=15),VLOOKUP(L2716,'15 лет'!$U$5:$V$82,2),IF((C2716=16),VLOOKUP(L2716,'16 лет'!$U$5:$V$78,2),IF((C2716=17),VLOOKUP(L2716,'17 лет'!$U$5:$V$78,2),IF(C2716&lt;12,"0")))))))</f>
        <v>0</v>
      </c>
      <c r="N2716" s="28"/>
      <c r="O2716" s="17" t="str">
        <f>IF((C2716=15),VLOOKUP(N2716,'15 лет'!$W$5:$X$115,2),IF((C2716=16),VLOOKUP(N2716,'16 лет'!$W$5:$X$113,2),IF((C2716=17),VLOOKUP(N2716,'17 лет'!$W$5:$X$113,2),IF(C2716&lt;15,"0"))))</f>
        <v>0</v>
      </c>
      <c r="P2716" s="11"/>
      <c r="Q2716" s="17">
        <f>IF((C2716&lt;=7),VLOOKUP(P2716,'7 лет'!$U$5:$V$79,2),IF((C2716=8),VLOOKUP(P2716,'8 лет'!$U$5:$V$79,2),IF((C2716=9),VLOOKUP(P2716,'9 лет'!$U$5:$V$79,2),IF((C2716=10),VLOOKUP(P2716,'10 лет'!$U$5:$V$79,2),IF((C2716=11),VLOOKUP(P2716,'11 лет'!$U$5:$V$79,2),IF((C2716=12),VLOOKUP(P2716,'12 лет'!$Y$5:$Z$79,2),IF((C2716=13),VLOOKUP(P2716,'13 лет'!$Y$5:$Z$79,2),IF((C2716=14),VLOOKUP(P2716,'14 лет'!$Y$5:$Z$79,2),IF((C2716=15),VLOOKUP(P2716,'15 лет'!$Y$5:$Z$79,2),IF((C2716=16),VLOOKUP(P2716,'16 лет'!$Y$5:$Z$79,2),IF((C2716=17),VLOOKUP(P2716,'17 лет'!$Y$5:$Z$79,2))))))))))))</f>
        <v>35</v>
      </c>
      <c r="R2716" s="28"/>
      <c r="S2716" s="17">
        <f>IF((C2716&lt;=7),VLOOKUP(R2716,'7 лет'!$W$5:$X$79,2),IF((C2716=8),VLOOKUP(R2716,'8 лет'!$W$5:$X$79,2),IF((C2716=9),VLOOKUP(R2716,'9 лет'!$W$5:$X$79,2),IF((C2716=10),VLOOKUP(R2716,'10 лет'!$W$5:$X$79,2),IF((C2716=11),VLOOKUP(R2716,'11 лет'!$W$5:$X$79,2),IF((C2716=12),VLOOKUP(R2716,'12 лет'!$AA$5:$AB$79,2),IF((C2716=13),VLOOKUP(R2716,'13 лет'!$AA$5:$AB$79,2),IF((C2716=14),VLOOKUP(R2716,'14 лет'!$AA$5:$AB$79,2),IF((C2716=15),VLOOKUP(R2716,'15 лет'!$AA$5:$AB$79,2),IF((C2716=16),VLOOKUP(R2716,'16 лет'!$AA$5:$AB$79,2),IF((C2716=17),VLOOKUP(R2716,'17 лет'!$AA$5:$AB$79,2))))))))))))</f>
        <v>0</v>
      </c>
      <c r="T2716" s="35">
        <f t="shared" si="129"/>
        <v>35</v>
      </c>
      <c r="U2716" s="4">
        <f>'Личное первенство девушки'!U399</f>
        <v>7</v>
      </c>
      <c r="V2716" s="120"/>
      <c r="W2716" s="111"/>
      <c r="X2716" t="str">
        <f>P2701</f>
        <v>Субъект РФ 65</v>
      </c>
    </row>
    <row r="2717" spans="1:24" ht="18.75">
      <c r="A2717" s="28">
        <v>4</v>
      </c>
      <c r="B2717" s="80"/>
      <c r="C2717" s="28"/>
      <c r="D2717" s="28"/>
      <c r="E2717" s="17">
        <f>IF((C2717&lt;=7),VLOOKUP(D2717,'7 лет'!$M$5:$N$78,2),IF((C2717=8),VLOOKUP(D2717,'8 лет'!$M$5:$N$78,2),IF((C2717=9),VLOOKUP(D2717,'9 лет'!$M$5:$N$78,2),IF((C2717=10),VLOOKUP(D2717,'10 лет'!$M$5:$N$78,2),IF((C2717=11),VLOOKUP(D2717,'11 лет'!$M$5:$N$78,2),IF((C2717=12),VLOOKUP(D2717,'12 лет'!$O$5:$P$78,2),IF((C2717=13),VLOOKUP(D2717,'13 лет'!$O$5:$P$78,2),IF((C2717=14),VLOOKUP(D2717,'14 лет'!$O$5:$P$78,2),IF((C2717=15),VLOOKUP(D2717,'15 лет'!$O$5:$P$78,2),IF((C2717=16),VLOOKUP(D2717,'16 лет'!$O$5:$P$78,2),IF((C2717=17),VLOOKUP(D2717,'17 лет'!$O$5:$P$78,2))))))))))))</f>
        <v>0</v>
      </c>
      <c r="F2717" s="28"/>
      <c r="G2717" s="17">
        <f>IF((C2717&lt;=7),VLOOKUP(F2717,'7 лет'!$O$5:$P$79,2),IF((C2717=8),VLOOKUP(F2717,'8 лет'!$O$5:$P$79,2),IF((C2717=9),VLOOKUP(F2717,'9 лет'!$O$5:$P$79,2),IF((C2717=10),VLOOKUP(F2717,'10 лет'!$O$5:$P$79,2),IF((C2717=11),VLOOKUP(F2717,'11 лет'!$O$5:$P$79,2),IF((C2717=12),VLOOKUP(F2717,'12 лет'!$Q$5:$R$79,2),IF((C2717=13),VLOOKUP(F2717,'13 лет'!$Q$5:$R$79,2),IF((C2717=14),VLOOKUP(F2717,'14 лет'!$Q$5:$R$79,2),IF((C2717=15),VLOOKUP(F2717,'15 лет'!$Q$5:$R$79,2),IF((C2717=16),VLOOKUP(F2717,'16 лет'!$Q$5:$R$79,2),IF((C2717=17),VLOOKUP(F2717,'17 лет'!$Q$5:$R$79,2))))))))))))</f>
        <v>0</v>
      </c>
      <c r="H2717" s="28"/>
      <c r="I2717" s="17">
        <f>IF((C2717&lt;=7),VLOOKUP(H2717,'7 лет'!$Q$5:$R$79,2),IF((C2717=8),VLOOKUP(H2717,'8 лет'!$Q$5:$R$79,2),IF((C2717=9),VLOOKUP(H2717,'9 лет'!$Q$5:$R$79,2),IF((C2717=10),VLOOKUP(H2717,'10 лет'!$Q$5:$R$79,2),IF((C2717=11),VLOOKUP(H2717,'11 лет'!$Q$5:$R$79,2),IF((C2717=12),VLOOKUP(H2717,'12 лет'!$S$5:$T$79,2),IF((C2717=13),VLOOKUP(H2717,'13 лет'!$S$5:$T$79,2),IF((C2717=14),VLOOKUP(H2717,'14 лет'!$S$5:$T$79,2),IF((C2717=15),VLOOKUP(H2717,'15 лет'!$S$5:$T$79,2),IF((C2717=16),VLOOKUP(H2717,'16 лет'!$S$5:$T$79,2),IF((C2717=17),VLOOKUP(H2717,'17 лет'!$S$5:$T$79,2))))))))))))</f>
        <v>0</v>
      </c>
      <c r="J2717" s="28"/>
      <c r="K2717" s="17">
        <f>IF((C2717&lt;=7),VLOOKUP(J2717,'7 лет'!$S$5:$T$79,2),IF((C2717=8),VLOOKUP(J2717,'8 лет'!$S$5:$T$79,2),IF((C2717=9),VLOOKUP(J2717,'9 лет'!$S$5:$T$79,2),IF((C2717=10),VLOOKUP(J2717,'10 лет'!$S$5:$T$79,2),IF((C2717=11),VLOOKUP(J2717,'11 лет'!$S$5:$T$79,2),IF((C2717=12),VLOOKUP(J2717,'12 лет'!$U$5:$V$79,2),IF((C2717=13),VLOOKUP(J2717,'13 лет'!$U$5:$V$79,2),IF((C2717=14),VLOOKUP(J2717,'14 лет'!$U$5:$V$79,2),IF(C2717&gt;=15,"0")))))))))</f>
        <v>0</v>
      </c>
      <c r="L2717" s="28"/>
      <c r="M2717" s="17" t="str">
        <f>IF((C2717=12),VLOOKUP(L2717,'12 лет'!$W$5:$X$85,2),IF((C2717=13),VLOOKUP(L2717,'13 лет'!$W$5:$X$84,2),IF((C2717=14),VLOOKUP(L2717,'14 лет'!$W$5:$X$82,2),IF((C2717=15),VLOOKUP(L2717,'15 лет'!$U$5:$V$82,2),IF((C2717=16),VLOOKUP(L2717,'16 лет'!$U$5:$V$78,2),IF((C2717=17),VLOOKUP(L2717,'17 лет'!$U$5:$V$78,2),IF(C2717&lt;12,"0")))))))</f>
        <v>0</v>
      </c>
      <c r="N2717" s="28"/>
      <c r="O2717" s="17" t="str">
        <f>IF((C2717=15),VLOOKUP(N2717,'15 лет'!$W$5:$X$115,2),IF((C2717=16),VLOOKUP(N2717,'16 лет'!$W$5:$X$113,2),IF((C2717=17),VLOOKUP(N2717,'17 лет'!$W$5:$X$113,2),IF(C2717&lt;15,"0"))))</f>
        <v>0</v>
      </c>
      <c r="P2717" s="11"/>
      <c r="Q2717" s="17">
        <f>IF((C2717&lt;=7),VLOOKUP(P2717,'7 лет'!$U$5:$V$79,2),IF((C2717=8),VLOOKUP(P2717,'8 лет'!$U$5:$V$79,2),IF((C2717=9),VLOOKUP(P2717,'9 лет'!$U$5:$V$79,2),IF((C2717=10),VLOOKUP(P2717,'10 лет'!$U$5:$V$79,2),IF((C2717=11),VLOOKUP(P2717,'11 лет'!$U$5:$V$79,2),IF((C2717=12),VLOOKUP(P2717,'12 лет'!$Y$5:$Z$79,2),IF((C2717=13),VLOOKUP(P2717,'13 лет'!$Y$5:$Z$79,2),IF((C2717=14),VLOOKUP(P2717,'14 лет'!$Y$5:$Z$79,2),IF((C2717=15),VLOOKUP(P2717,'15 лет'!$Y$5:$Z$79,2),IF((C2717=16),VLOOKUP(P2717,'16 лет'!$Y$5:$Z$79,2),IF((C2717=17),VLOOKUP(P2717,'17 лет'!$Y$5:$Z$79,2))))))))))))</f>
        <v>35</v>
      </c>
      <c r="R2717" s="28"/>
      <c r="S2717" s="17">
        <f>IF((C2717&lt;=7),VLOOKUP(R2717,'7 лет'!$W$5:$X$79,2),IF((C2717=8),VLOOKUP(R2717,'8 лет'!$W$5:$X$79,2),IF((C2717=9),VLOOKUP(R2717,'9 лет'!$W$5:$X$79,2),IF((C2717=10),VLOOKUP(R2717,'10 лет'!$W$5:$X$79,2),IF((C2717=11),VLOOKUP(R2717,'11 лет'!$W$5:$X$79,2),IF((C2717=12),VLOOKUP(R2717,'12 лет'!$AA$5:$AB$79,2),IF((C2717=13),VLOOKUP(R2717,'13 лет'!$AA$5:$AB$79,2),IF((C2717=14),VLOOKUP(R2717,'14 лет'!$AA$5:$AB$79,2),IF((C2717=15),VLOOKUP(R2717,'15 лет'!$AA$5:$AB$79,2),IF((C2717=16),VLOOKUP(R2717,'16 лет'!$AA$5:$AB$79,2),IF((C2717=17),VLOOKUP(R2717,'17 лет'!$AA$5:$AB$79,2))))))))))))</f>
        <v>0</v>
      </c>
      <c r="T2717" s="35">
        <f t="shared" si="129"/>
        <v>35</v>
      </c>
      <c r="U2717" s="4">
        <f>'Личное первенство девушки'!U400</f>
        <v>7</v>
      </c>
      <c r="V2717" s="120"/>
      <c r="W2717" s="111"/>
      <c r="X2717" t="str">
        <f>P2701</f>
        <v>Субъект РФ 65</v>
      </c>
    </row>
    <row r="2718" spans="1:24" ht="18.75">
      <c r="A2718" s="28">
        <v>5</v>
      </c>
      <c r="B2718" s="84"/>
      <c r="C2718" s="30"/>
      <c r="D2718" s="14"/>
      <c r="E2718" s="17">
        <f>IF((C2718&lt;=7),VLOOKUP(D2718,'7 лет'!$M$5:$N$78,2),IF((C2718=8),VLOOKUP(D2718,'8 лет'!$M$5:$N$78,2),IF((C2718=9),VLOOKUP(D2718,'9 лет'!$M$5:$N$78,2),IF((C2718=10),VLOOKUP(D2718,'10 лет'!$M$5:$N$78,2),IF((C2718=11),VLOOKUP(D2718,'11 лет'!$M$5:$N$78,2),IF((C2718=12),VLOOKUP(D2718,'12 лет'!$O$5:$P$78,2),IF((C2718=13),VLOOKUP(D2718,'13 лет'!$O$5:$P$78,2),IF((C2718=14),VLOOKUP(D2718,'14 лет'!$O$5:$P$78,2),IF((C2718=15),VLOOKUP(D2718,'15 лет'!$O$5:$P$78,2),IF((C2718=16),VLOOKUP(D2718,'16 лет'!$O$5:$P$78,2),IF((C2718=17),VLOOKUP(D2718,'17 лет'!$O$5:$P$78,2))))))))))))</f>
        <v>0</v>
      </c>
      <c r="F2718" s="14"/>
      <c r="G2718" s="17">
        <f>IF((C2718&lt;=7),VLOOKUP(F2718,'7 лет'!$O$5:$P$79,2),IF((C2718=8),VLOOKUP(F2718,'8 лет'!$O$5:$P$79,2),IF((C2718=9),VLOOKUP(F2718,'9 лет'!$O$5:$P$79,2),IF((C2718=10),VLOOKUP(F2718,'10 лет'!$O$5:$P$79,2),IF((C2718=11),VLOOKUP(F2718,'11 лет'!$O$5:$P$79,2),IF((C2718=12),VLOOKUP(F2718,'12 лет'!$Q$5:$R$79,2),IF((C2718=13),VLOOKUP(F2718,'13 лет'!$Q$5:$R$79,2),IF((C2718=14),VLOOKUP(F2718,'14 лет'!$Q$5:$R$79,2),IF((C2718=15),VLOOKUP(F2718,'15 лет'!$Q$5:$R$79,2),IF((C2718=16),VLOOKUP(F2718,'16 лет'!$Q$5:$R$79,2),IF((C2718=17),VLOOKUP(F2718,'17 лет'!$Q$5:$R$79,2))))))))))))</f>
        <v>0</v>
      </c>
      <c r="H2718" s="14"/>
      <c r="I2718" s="17">
        <f>IF((C2718&lt;=7),VLOOKUP(H2718,'7 лет'!$Q$5:$R$79,2),IF((C2718=8),VLOOKUP(H2718,'8 лет'!$Q$5:$R$79,2),IF((C2718=9),VLOOKUP(H2718,'9 лет'!$Q$5:$R$79,2),IF((C2718=10),VLOOKUP(H2718,'10 лет'!$Q$5:$R$79,2),IF((C2718=11),VLOOKUP(H2718,'11 лет'!$Q$5:$R$79,2),IF((C2718=12),VLOOKUP(H2718,'12 лет'!$S$5:$T$79,2),IF((C2718=13),VLOOKUP(H2718,'13 лет'!$S$5:$T$79,2),IF((C2718=14),VLOOKUP(H2718,'14 лет'!$S$5:$T$79,2),IF((C2718=15),VLOOKUP(H2718,'15 лет'!$S$5:$T$79,2),IF((C2718=16),VLOOKUP(H2718,'16 лет'!$S$5:$T$79,2),IF((C2718=17),VLOOKUP(H2718,'17 лет'!$S$5:$T$79,2))))))))))))</f>
        <v>0</v>
      </c>
      <c r="J2718" s="14"/>
      <c r="K2718" s="17">
        <f>IF((C2718&lt;=7),VLOOKUP(J2718,'7 лет'!$S$5:$T$79,2),IF((C2718=8),VLOOKUP(J2718,'8 лет'!$S$5:$T$79,2),IF((C2718=9),VLOOKUP(J2718,'9 лет'!$S$5:$T$79,2),IF((C2718=10),VLOOKUP(J2718,'10 лет'!$S$5:$T$79,2),IF((C2718=11),VLOOKUP(J2718,'11 лет'!$S$5:$T$79,2),IF((C2718=12),VLOOKUP(J2718,'12 лет'!$U$5:$V$79,2),IF((C2718=13),VLOOKUP(J2718,'13 лет'!$U$5:$V$79,2),IF((C2718=14),VLOOKUP(J2718,'14 лет'!$U$5:$V$79,2),IF(C2718&gt;=15,"0")))))))))</f>
        <v>0</v>
      </c>
      <c r="L2718" s="28"/>
      <c r="M2718" s="17" t="str">
        <f>IF((C2718=12),VLOOKUP(L2718,'12 лет'!$W$5:$X$85,2),IF((C2718=13),VLOOKUP(L2718,'13 лет'!$W$5:$X$84,2),IF((C2718=14),VLOOKUP(L2718,'14 лет'!$W$5:$X$82,2),IF((C2718=15),VLOOKUP(L2718,'15 лет'!$U$5:$V$82,2),IF((C2718=16),VLOOKUP(L2718,'16 лет'!$U$5:$V$78,2),IF((C2718=17),VLOOKUP(L2718,'17 лет'!$U$5:$V$78,2),IF(C2718&lt;12,"0")))))))</f>
        <v>0</v>
      </c>
      <c r="N2718" s="14"/>
      <c r="O2718" s="17" t="str">
        <f>IF((C2718=15),VLOOKUP(N2718,'15 лет'!$W$5:$X$115,2),IF((C2718=16),VLOOKUP(N2718,'16 лет'!$W$5:$X$113,2),IF((C2718=17),VLOOKUP(N2718,'17 лет'!$W$5:$X$113,2),IF(C2718&lt;15,"0"))))</f>
        <v>0</v>
      </c>
      <c r="P2718" s="14"/>
      <c r="Q2718" s="17">
        <f>IF((C2718&lt;=7),VLOOKUP(P2718,'7 лет'!$U$5:$V$79,2),IF((C2718=8),VLOOKUP(P2718,'8 лет'!$U$5:$V$79,2),IF((C2718=9),VLOOKUP(P2718,'9 лет'!$U$5:$V$79,2),IF((C2718=10),VLOOKUP(P2718,'10 лет'!$U$5:$V$79,2),IF((C2718=11),VLOOKUP(P2718,'11 лет'!$U$5:$V$79,2),IF((C2718=12),VLOOKUP(P2718,'12 лет'!$Y$5:$Z$79,2),IF((C2718=13),VLOOKUP(P2718,'13 лет'!$Y$5:$Z$79,2),IF((C2718=14),VLOOKUP(P2718,'14 лет'!$Y$5:$Z$79,2),IF((C2718=15),VLOOKUP(P2718,'15 лет'!$Y$5:$Z$79,2),IF((C2718=16),VLOOKUP(P2718,'16 лет'!$Y$5:$Z$79,2),IF((C2718=17),VLOOKUP(P2718,'17 лет'!$Y$5:$Z$79,2))))))))))))</f>
        <v>35</v>
      </c>
      <c r="R2718" s="14"/>
      <c r="S2718" s="17">
        <f>IF((C2718&lt;=7),VLOOKUP(R2718,'7 лет'!$W$5:$X$79,2),IF((C2718=8),VLOOKUP(R2718,'8 лет'!$W$5:$X$79,2),IF((C2718=9),VLOOKUP(R2718,'9 лет'!$W$5:$X$79,2),IF((C2718=10),VLOOKUP(R2718,'10 лет'!$W$5:$X$79,2),IF((C2718=11),VLOOKUP(R2718,'11 лет'!$W$5:$X$79,2),IF((C2718=12),VLOOKUP(R2718,'12 лет'!$AA$5:$AB$79,2),IF((C2718=13),VLOOKUP(R2718,'13 лет'!$AA$5:$AB$79,2),IF((C2718=14),VLOOKUP(R2718,'14 лет'!$AA$5:$AB$79,2),IF((C2718=15),VLOOKUP(R2718,'15 лет'!$AA$5:$AB$79,2),IF((C2718=16),VLOOKUP(R2718,'16 лет'!$AA$5:$AB$79,2),IF((C2718=17),VLOOKUP(R2718,'17 лет'!$AA$5:$AB$79,2))))))))))))</f>
        <v>0</v>
      </c>
      <c r="T2718" s="35">
        <f t="shared" si="129"/>
        <v>35</v>
      </c>
      <c r="U2718" s="4">
        <f>'Личное первенство девушки'!U401</f>
        <v>7</v>
      </c>
      <c r="V2718" s="120"/>
      <c r="W2718" s="111"/>
      <c r="X2718" t="str">
        <f>P2701</f>
        <v>Субъект РФ 65</v>
      </c>
    </row>
    <row r="2719" spans="1:24" ht="18.75">
      <c r="A2719" s="28">
        <v>6</v>
      </c>
      <c r="B2719" s="84"/>
      <c r="C2719" s="30"/>
      <c r="D2719" s="14"/>
      <c r="E2719" s="17">
        <f>IF((C2719&lt;=7),VLOOKUP(D2719,'7 лет'!$M$5:$N$78,2),IF((C2719=8),VLOOKUP(D2719,'8 лет'!$M$5:$N$78,2),IF((C2719=9),VLOOKUP(D2719,'9 лет'!$M$5:$N$78,2),IF((C2719=10),VLOOKUP(D2719,'10 лет'!$M$5:$N$78,2),IF((C2719=11),VLOOKUP(D2719,'11 лет'!$M$5:$N$78,2),IF((C2719=12),VLOOKUP(D2719,'12 лет'!$O$5:$P$78,2),IF((C2719=13),VLOOKUP(D2719,'13 лет'!$O$5:$P$78,2),IF((C2719=14),VLOOKUP(D2719,'14 лет'!$O$5:$P$78,2),IF((C2719=15),VLOOKUP(D2719,'15 лет'!$O$5:$P$78,2),IF((C2719=16),VLOOKUP(D2719,'16 лет'!$O$5:$P$78,2),IF((C2719=17),VLOOKUP(D2719,'17 лет'!$O$5:$P$78,2))))))))))))</f>
        <v>0</v>
      </c>
      <c r="F2719" s="14"/>
      <c r="G2719" s="17">
        <f>IF((C2719&lt;=7),VLOOKUP(F2719,'7 лет'!$O$5:$P$79,2),IF((C2719=8),VLOOKUP(F2719,'8 лет'!$O$5:$P$79,2),IF((C2719=9),VLOOKUP(F2719,'9 лет'!$O$5:$P$79,2),IF((C2719=10),VLOOKUP(F2719,'10 лет'!$O$5:$P$79,2),IF((C2719=11),VLOOKUP(F2719,'11 лет'!$O$5:$P$79,2),IF((C2719=12),VLOOKUP(F2719,'12 лет'!$Q$5:$R$79,2),IF((C2719=13),VLOOKUP(F2719,'13 лет'!$Q$5:$R$79,2),IF((C2719=14),VLOOKUP(F2719,'14 лет'!$Q$5:$R$79,2),IF((C2719=15),VLOOKUP(F2719,'15 лет'!$Q$5:$R$79,2),IF((C2719=16),VLOOKUP(F2719,'16 лет'!$Q$5:$R$79,2),IF((C2719=17),VLOOKUP(F2719,'17 лет'!$Q$5:$R$79,2))))))))))))</f>
        <v>0</v>
      </c>
      <c r="H2719" s="14"/>
      <c r="I2719" s="17">
        <f>IF((C2719&lt;=7),VLOOKUP(H2719,'7 лет'!$Q$5:$R$79,2),IF((C2719=8),VLOOKUP(H2719,'8 лет'!$Q$5:$R$79,2),IF((C2719=9),VLOOKUP(H2719,'9 лет'!$Q$5:$R$79,2),IF((C2719=10),VLOOKUP(H2719,'10 лет'!$Q$5:$R$79,2),IF((C2719=11),VLOOKUP(H2719,'11 лет'!$Q$5:$R$79,2),IF((C2719=12),VLOOKUP(H2719,'12 лет'!$S$5:$T$79,2),IF((C2719=13),VLOOKUP(H2719,'13 лет'!$S$5:$T$79,2),IF((C2719=14),VLOOKUP(H2719,'14 лет'!$S$5:$T$79,2),IF((C2719=15),VLOOKUP(H2719,'15 лет'!$S$5:$T$79,2),IF((C2719=16),VLOOKUP(H2719,'16 лет'!$S$5:$T$79,2),IF((C2719=17),VLOOKUP(H2719,'17 лет'!$S$5:$T$79,2))))))))))))</f>
        <v>0</v>
      </c>
      <c r="J2719" s="14"/>
      <c r="K2719" s="17">
        <f>IF((C2719&lt;=7),VLOOKUP(J2719,'7 лет'!$S$5:$T$79,2),IF((C2719=8),VLOOKUP(J2719,'8 лет'!$S$5:$T$79,2),IF((C2719=9),VLOOKUP(J2719,'9 лет'!$S$5:$T$79,2),IF((C2719=10),VLOOKUP(J2719,'10 лет'!$S$5:$T$79,2),IF((C2719=11),VLOOKUP(J2719,'11 лет'!$S$5:$T$79,2),IF((C2719=12),VLOOKUP(J2719,'12 лет'!$U$5:$V$79,2),IF((C2719=13),VLOOKUP(J2719,'13 лет'!$U$5:$V$79,2),IF((C2719=14),VLOOKUP(J2719,'14 лет'!$U$5:$V$79,2),IF(C2719&gt;=15,"0")))))))))</f>
        <v>0</v>
      </c>
      <c r="L2719" s="28"/>
      <c r="M2719" s="17" t="str">
        <f>IF((C2719=12),VLOOKUP(L2719,'12 лет'!$W$5:$X$85,2),IF((C2719=13),VLOOKUP(L2719,'13 лет'!$W$5:$X$84,2),IF((C2719=14),VLOOKUP(L2719,'14 лет'!$W$5:$X$82,2),IF((C2719=15),VLOOKUP(L2719,'15 лет'!$U$5:$V$82,2),IF((C2719=16),VLOOKUP(L2719,'16 лет'!$U$5:$V$78,2),IF((C2719=17),VLOOKUP(L2719,'17 лет'!$U$5:$V$78,2),IF(C2719&lt;12,"0")))))))</f>
        <v>0</v>
      </c>
      <c r="N2719" s="14"/>
      <c r="O2719" s="17" t="str">
        <f>IF((C2719=15),VLOOKUP(N2719,'15 лет'!$W$5:$X$115,2),IF((C2719=16),VLOOKUP(N2719,'16 лет'!$W$5:$X$113,2),IF((C2719=17),VLOOKUP(N2719,'17 лет'!$W$5:$X$113,2),IF(C2719&lt;15,"0"))))</f>
        <v>0</v>
      </c>
      <c r="P2719" s="14"/>
      <c r="Q2719" s="17">
        <f>IF((C2719&lt;=7),VLOOKUP(P2719,'7 лет'!$U$5:$V$79,2),IF((C2719=8),VLOOKUP(P2719,'8 лет'!$U$5:$V$79,2),IF((C2719=9),VLOOKUP(P2719,'9 лет'!$U$5:$V$79,2),IF((C2719=10),VLOOKUP(P2719,'10 лет'!$U$5:$V$79,2),IF((C2719=11),VLOOKUP(P2719,'11 лет'!$U$5:$V$79,2),IF((C2719=12),VLOOKUP(P2719,'12 лет'!$Y$5:$Z$79,2),IF((C2719=13),VLOOKUP(P2719,'13 лет'!$Y$5:$Z$79,2),IF((C2719=14),VLOOKUP(P2719,'14 лет'!$Y$5:$Z$79,2),IF((C2719=15),VLOOKUP(P2719,'15 лет'!$Y$5:$Z$79,2),IF((C2719=16),VLOOKUP(P2719,'16 лет'!$Y$5:$Z$79,2),IF((C2719=17),VLOOKUP(P2719,'17 лет'!$Y$5:$Z$79,2))))))))))))</f>
        <v>35</v>
      </c>
      <c r="R2719" s="14"/>
      <c r="S2719" s="17">
        <f>IF((C2719&lt;=7),VLOOKUP(R2719,'7 лет'!$W$5:$X$79,2),IF((C2719=8),VLOOKUP(R2719,'8 лет'!$W$5:$X$79,2),IF((C2719=9),VLOOKUP(R2719,'9 лет'!$W$5:$X$79,2),IF((C2719=10),VLOOKUP(R2719,'10 лет'!$W$5:$X$79,2),IF((C2719=11),VLOOKUP(R2719,'11 лет'!$W$5:$X$79,2),IF((C2719=12),VLOOKUP(R2719,'12 лет'!$AA$5:$AB$79,2),IF((C2719=13),VLOOKUP(R2719,'13 лет'!$AA$5:$AB$79,2),IF((C2719=14),VLOOKUP(R2719,'14 лет'!$AA$5:$AB$79,2),IF((C2719=15),VLOOKUP(R2719,'15 лет'!$AA$5:$AB$79,2),IF((C2719=16),VLOOKUP(R2719,'16 лет'!$AA$5:$AB$79,2),IF((C2719=17),VLOOKUP(R2719,'17 лет'!$AA$5:$AB$79,2))))))))))))</f>
        <v>0</v>
      </c>
      <c r="T2719" s="35">
        <f t="shared" si="129"/>
        <v>35</v>
      </c>
      <c r="U2719" s="4">
        <f>'Личное первенство девушки'!U402</f>
        <v>7</v>
      </c>
      <c r="V2719" s="120"/>
      <c r="W2719" s="111"/>
      <c r="X2719" t="str">
        <f>P2701</f>
        <v>Субъект РФ 65</v>
      </c>
    </row>
    <row r="2720" spans="1:24" ht="18.75">
      <c r="A2720" s="122"/>
      <c r="B2720" s="123"/>
      <c r="C2720" s="123"/>
      <c r="D2720" s="123"/>
      <c r="E2720" s="123"/>
      <c r="F2720" s="123"/>
      <c r="G2720" s="123"/>
      <c r="H2720" s="123"/>
      <c r="I2720" s="123"/>
      <c r="J2720" s="123"/>
      <c r="K2720" s="123"/>
      <c r="L2720" s="123"/>
      <c r="M2720" s="123"/>
      <c r="N2720" s="123"/>
      <c r="O2720" s="123"/>
      <c r="P2720" s="128" t="s">
        <v>293</v>
      </c>
      <c r="Q2720" s="128"/>
      <c r="R2720" s="128"/>
      <c r="S2720" s="129"/>
      <c r="T2720" s="124">
        <f ca="1">SUMPRODUCT(LARGE($T$2714:$T$2719,ROW(INDIRECT("T1:T"&amp;Z17))))</f>
        <v>175</v>
      </c>
      <c r="U2720" s="125"/>
      <c r="V2720" s="120"/>
      <c r="W2720" s="111"/>
    </row>
    <row r="2721" spans="1:23" ht="30" customHeight="1">
      <c r="A2721" s="131"/>
      <c r="B2721" s="132"/>
      <c r="C2721" s="132"/>
      <c r="D2721" s="132"/>
      <c r="E2721" s="132"/>
      <c r="F2721" s="132"/>
      <c r="G2721" s="132"/>
      <c r="H2721" s="132"/>
      <c r="I2721" s="132"/>
      <c r="J2721" s="132"/>
      <c r="K2721" s="132"/>
      <c r="L2721" s="132"/>
      <c r="M2721" s="132"/>
      <c r="N2721" s="132"/>
      <c r="O2721" s="132"/>
      <c r="P2721" s="126" t="s">
        <v>294</v>
      </c>
      <c r="Q2721" s="126"/>
      <c r="R2721" s="126"/>
      <c r="S2721" s="126"/>
      <c r="T2721" s="133">
        <f ca="1">SUM(T2712+T2720)</f>
        <v>425</v>
      </c>
      <c r="U2721" s="134"/>
      <c r="V2721" s="121"/>
      <c r="W2721" s="112"/>
    </row>
    <row r="2722" spans="1:23">
      <c r="A2722" s="15"/>
      <c r="B2722" s="15"/>
      <c r="C2722" s="15"/>
      <c r="D2722" s="15"/>
      <c r="E2722" s="15"/>
      <c r="F2722" s="15"/>
      <c r="G2722" s="15"/>
      <c r="H2722" s="15"/>
      <c r="I2722" s="15"/>
      <c r="J2722" s="15"/>
      <c r="K2722" s="15"/>
      <c r="L2722" s="15"/>
      <c r="M2722" s="15"/>
      <c r="N2722" s="15"/>
      <c r="O2722" s="15"/>
      <c r="P2722" s="15"/>
      <c r="Q2722" s="15"/>
      <c r="R2722" s="15"/>
      <c r="S2722" s="15"/>
      <c r="T2722" s="15"/>
    </row>
    <row r="2723" spans="1:23">
      <c r="A2723" s="16"/>
      <c r="C2723" s="16"/>
      <c r="D2723" s="16"/>
      <c r="E2723" s="16"/>
      <c r="F2723" s="16"/>
      <c r="G2723" s="16"/>
      <c r="H2723" s="16"/>
      <c r="I2723" s="16"/>
      <c r="J2723" s="16"/>
      <c r="K2723" s="15"/>
      <c r="L2723" s="15"/>
      <c r="M2723" s="16"/>
      <c r="N2723" s="16"/>
      <c r="O2723" s="16"/>
      <c r="P2723" s="16"/>
      <c r="Q2723" s="16"/>
      <c r="R2723" s="16"/>
      <c r="S2723" s="16"/>
      <c r="T2723" s="16"/>
    </row>
    <row r="2724" spans="1:23">
      <c r="A2724" s="16"/>
      <c r="C2724" s="16"/>
      <c r="D2724" s="16"/>
      <c r="E2724" s="16"/>
      <c r="F2724" s="16"/>
      <c r="G2724" s="16"/>
      <c r="H2724" s="16"/>
      <c r="I2724" s="16"/>
      <c r="J2724" s="16"/>
      <c r="K2724" s="15"/>
      <c r="L2724" s="15"/>
      <c r="M2724" s="16"/>
      <c r="N2724" s="16"/>
      <c r="O2724" s="16"/>
      <c r="P2724" s="16"/>
      <c r="Q2724" s="16"/>
      <c r="R2724" s="16"/>
      <c r="S2724" s="16"/>
      <c r="T2724" s="16"/>
    </row>
    <row r="2725" spans="1:23" ht="16.5">
      <c r="A2725" s="15"/>
      <c r="B2725" s="81" t="s">
        <v>181</v>
      </c>
      <c r="C2725" s="15"/>
      <c r="D2725" s="15"/>
      <c r="E2725" s="15"/>
      <c r="F2725" s="15"/>
      <c r="G2725" s="15"/>
      <c r="H2725" s="15"/>
      <c r="I2725" s="15"/>
      <c r="J2725" s="15"/>
      <c r="K2725" s="15"/>
      <c r="L2725" s="15"/>
      <c r="M2725" s="15"/>
      <c r="N2725" s="15"/>
      <c r="O2725" s="15"/>
      <c r="P2725" s="15"/>
      <c r="Q2725" s="15"/>
      <c r="R2725" s="15"/>
      <c r="S2725" s="15"/>
      <c r="T2725" s="15"/>
    </row>
    <row r="2726" spans="1:23">
      <c r="A2726" s="15"/>
      <c r="B2726" s="16"/>
      <c r="C2726" s="16"/>
      <c r="D2726" s="15"/>
      <c r="E2726" s="15"/>
      <c r="F2726" s="15"/>
      <c r="G2726" s="15"/>
      <c r="H2726" s="15"/>
      <c r="I2726" s="15"/>
      <c r="J2726" s="15"/>
      <c r="K2726" s="15"/>
      <c r="L2726" s="15"/>
      <c r="M2726" s="15"/>
      <c r="N2726" s="15"/>
      <c r="O2726" s="15"/>
      <c r="P2726" s="15"/>
      <c r="Q2726" s="15"/>
      <c r="R2726" s="15"/>
      <c r="S2726" s="15"/>
      <c r="T2726" s="15"/>
    </row>
    <row r="2727" spans="1:23">
      <c r="A2727" s="15"/>
      <c r="B2727" s="15"/>
      <c r="C2727" s="16"/>
      <c r="D2727" s="15"/>
      <c r="E2727" s="15"/>
      <c r="F2727" s="15"/>
      <c r="G2727" s="15"/>
      <c r="H2727" s="15"/>
      <c r="I2727" s="15"/>
      <c r="J2727" s="15"/>
      <c r="K2727" s="15"/>
      <c r="L2727" s="15"/>
      <c r="M2727" s="15"/>
      <c r="N2727" s="15"/>
      <c r="O2727" s="15"/>
      <c r="P2727" s="15"/>
      <c r="Q2727" s="15"/>
      <c r="R2727" s="15"/>
      <c r="S2727" s="15"/>
      <c r="T2727" s="15"/>
    </row>
    <row r="2728" spans="1:23" ht="19.5" customHeight="1">
      <c r="A2728" s="15"/>
      <c r="B2728" s="81" t="s">
        <v>182</v>
      </c>
      <c r="C2728" s="16"/>
      <c r="D2728" s="15"/>
      <c r="E2728" s="15"/>
      <c r="F2728" s="15"/>
      <c r="G2728" s="15"/>
      <c r="H2728" s="15"/>
      <c r="I2728" s="15"/>
      <c r="J2728" s="15"/>
      <c r="K2728" s="15"/>
      <c r="L2728" s="15"/>
      <c r="M2728" s="15"/>
      <c r="N2728" s="15"/>
      <c r="O2728" s="15"/>
      <c r="P2728" s="15"/>
      <c r="Q2728" s="15"/>
      <c r="R2728" s="15"/>
      <c r="S2728" s="15"/>
      <c r="T2728" s="15"/>
    </row>
    <row r="2730" spans="1:23" ht="18.75">
      <c r="A2730" s="113" t="s">
        <v>999</v>
      </c>
      <c r="B2730" s="113"/>
      <c r="C2730" s="113"/>
      <c r="D2730" s="113"/>
      <c r="E2730" s="113"/>
      <c r="F2730" s="113"/>
      <c r="G2730" s="113"/>
      <c r="H2730" s="113"/>
      <c r="I2730" s="113"/>
      <c r="J2730" s="113"/>
      <c r="K2730" s="113"/>
      <c r="L2730" s="113"/>
      <c r="M2730" s="113"/>
      <c r="N2730" s="113"/>
      <c r="O2730" s="113"/>
      <c r="P2730" s="113"/>
      <c r="Q2730" s="113"/>
      <c r="R2730" s="113"/>
      <c r="S2730" s="113"/>
      <c r="T2730" s="113"/>
      <c r="U2730" s="113"/>
      <c r="V2730" s="113"/>
      <c r="W2730" s="113"/>
    </row>
    <row r="2731" spans="1:23" ht="18.75">
      <c r="A2731" s="113" t="s">
        <v>998</v>
      </c>
      <c r="B2731" s="113"/>
      <c r="C2731" s="113"/>
      <c r="D2731" s="113"/>
      <c r="E2731" s="113"/>
      <c r="F2731" s="113"/>
      <c r="G2731" s="113"/>
      <c r="H2731" s="113"/>
      <c r="I2731" s="113"/>
      <c r="J2731" s="113"/>
      <c r="K2731" s="113"/>
      <c r="L2731" s="113"/>
      <c r="M2731" s="113"/>
      <c r="N2731" s="113"/>
      <c r="O2731" s="113"/>
      <c r="P2731" s="113"/>
      <c r="Q2731" s="113"/>
      <c r="R2731" s="113"/>
      <c r="S2731" s="113"/>
      <c r="T2731" s="113"/>
      <c r="U2731" s="113"/>
      <c r="V2731" s="113"/>
      <c r="W2731" s="113"/>
    </row>
    <row r="2733" spans="1:23">
      <c r="A2733" s="114" t="s">
        <v>169</v>
      </c>
      <c r="B2733" s="114"/>
      <c r="C2733" s="114"/>
      <c r="D2733" s="114"/>
      <c r="E2733" s="114"/>
      <c r="F2733" s="114"/>
      <c r="G2733" s="114"/>
      <c r="H2733" s="114"/>
      <c r="I2733" s="114"/>
      <c r="J2733" s="114"/>
      <c r="K2733" s="114"/>
      <c r="L2733" s="114"/>
      <c r="M2733" s="114"/>
      <c r="N2733" s="114"/>
      <c r="O2733" s="114"/>
      <c r="P2733" s="114"/>
      <c r="Q2733" s="114"/>
      <c r="R2733" s="114"/>
      <c r="S2733" s="114"/>
      <c r="T2733" s="114"/>
      <c r="U2733" s="114"/>
      <c r="V2733" s="114"/>
      <c r="W2733" s="114"/>
    </row>
    <row r="2734" spans="1:23">
      <c r="A2734" s="45"/>
      <c r="B2734" s="45"/>
      <c r="C2734" s="45"/>
      <c r="D2734" s="45"/>
      <c r="E2734" s="45"/>
      <c r="F2734" s="45"/>
      <c r="G2734" s="45"/>
      <c r="H2734" s="45"/>
      <c r="I2734" s="45"/>
      <c r="J2734" s="45"/>
      <c r="K2734" s="45"/>
      <c r="L2734" s="45"/>
      <c r="M2734" s="45"/>
      <c r="N2734" s="45"/>
      <c r="O2734" s="45"/>
      <c r="P2734" s="45"/>
      <c r="Q2734" s="45"/>
      <c r="R2734" s="45"/>
      <c r="S2734" s="45"/>
      <c r="T2734" s="45"/>
      <c r="U2734" s="45"/>
      <c r="V2734" s="45"/>
      <c r="W2734" s="45"/>
    </row>
    <row r="2735" spans="1:23" ht="18.75">
      <c r="A2735" s="115" t="s">
        <v>1013</v>
      </c>
      <c r="B2735" s="115"/>
      <c r="C2735" s="115"/>
      <c r="D2735" s="115"/>
      <c r="E2735" s="115"/>
      <c r="F2735" s="115"/>
      <c r="G2735" s="115"/>
      <c r="H2735" s="115"/>
      <c r="I2735" s="115"/>
      <c r="J2735" s="115"/>
      <c r="K2735" s="115"/>
      <c r="L2735" s="115"/>
      <c r="M2735" s="115"/>
      <c r="N2735" s="115"/>
      <c r="O2735" s="115"/>
      <c r="P2735" s="115"/>
      <c r="Q2735" s="115"/>
      <c r="R2735" s="115"/>
      <c r="S2735" s="115"/>
      <c r="T2735" s="115"/>
      <c r="U2735" s="115"/>
      <c r="V2735" s="115"/>
      <c r="W2735" s="115"/>
    </row>
    <row r="2736" spans="1:23" ht="18.75">
      <c r="A2736" s="115" t="s">
        <v>996</v>
      </c>
      <c r="B2736" s="115"/>
      <c r="C2736" s="115"/>
      <c r="D2736" s="115"/>
      <c r="E2736" s="115"/>
      <c r="F2736" s="115"/>
      <c r="G2736" s="115"/>
      <c r="H2736" s="115"/>
      <c r="I2736" s="115"/>
      <c r="J2736" s="115"/>
      <c r="K2736" s="115"/>
      <c r="L2736" s="115"/>
      <c r="M2736" s="115"/>
      <c r="N2736" s="115"/>
      <c r="O2736" s="115"/>
      <c r="P2736" s="115"/>
      <c r="Q2736" s="115"/>
      <c r="R2736" s="115"/>
      <c r="S2736" s="115"/>
      <c r="T2736" s="115"/>
      <c r="U2736" s="115"/>
      <c r="V2736" s="115"/>
      <c r="W2736" s="115"/>
    </row>
    <row r="2737" spans="1:24" ht="18.75">
      <c r="A2737" s="116" t="s">
        <v>997</v>
      </c>
      <c r="B2737" s="116"/>
      <c r="C2737" s="116"/>
      <c r="D2737" s="116"/>
      <c r="E2737" s="116"/>
      <c r="F2737" s="116"/>
      <c r="G2737" s="116"/>
      <c r="H2737" s="116"/>
      <c r="I2737" s="116"/>
      <c r="J2737" s="116"/>
      <c r="K2737" s="116"/>
      <c r="L2737" s="116"/>
      <c r="M2737" s="116"/>
      <c r="N2737" s="116"/>
      <c r="O2737" s="116"/>
      <c r="P2737" s="116"/>
      <c r="Q2737" s="116"/>
      <c r="R2737" s="116"/>
      <c r="S2737" s="116"/>
      <c r="T2737" s="116"/>
      <c r="U2737" s="116"/>
      <c r="V2737" s="116"/>
      <c r="W2737" s="116"/>
    </row>
    <row r="2738" spans="1:24" ht="18.75">
      <c r="A2738" s="52"/>
      <c r="B2738" s="52"/>
      <c r="C2738" s="52"/>
      <c r="D2738" s="52"/>
      <c r="E2738" s="52"/>
      <c r="F2738" s="52"/>
      <c r="G2738" s="52"/>
      <c r="H2738" s="52"/>
      <c r="I2738" s="52"/>
      <c r="J2738" s="52"/>
      <c r="K2738" s="52"/>
      <c r="L2738" s="52"/>
      <c r="M2738" s="52"/>
      <c r="N2738" s="52"/>
      <c r="O2738" s="52"/>
      <c r="P2738" s="52"/>
      <c r="Q2738" s="52"/>
      <c r="R2738" s="52"/>
      <c r="S2738" s="52"/>
      <c r="T2738" s="52"/>
      <c r="U2738" s="52"/>
      <c r="V2738" s="52"/>
    </row>
    <row r="2739" spans="1:24">
      <c r="A2739" s="10"/>
      <c r="B2739" s="10"/>
      <c r="C2739" s="10"/>
      <c r="D2739" s="10"/>
      <c r="E2739" s="10"/>
      <c r="F2739" s="10"/>
      <c r="G2739" s="10"/>
      <c r="H2739" s="10"/>
      <c r="I2739" s="10"/>
      <c r="J2739" s="10"/>
      <c r="K2739" s="10"/>
      <c r="L2739" s="10"/>
      <c r="M2739" s="10"/>
      <c r="N2739" s="10"/>
      <c r="O2739" s="10"/>
      <c r="P2739" s="10"/>
      <c r="Q2739" s="10"/>
      <c r="R2739" s="10"/>
      <c r="S2739" s="10"/>
      <c r="T2739" s="10"/>
    </row>
    <row r="2740" spans="1:24" ht="18.75">
      <c r="A2740" s="117" t="s">
        <v>1000</v>
      </c>
      <c r="B2740" s="117"/>
      <c r="C2740" s="49"/>
      <c r="D2740" s="49"/>
      <c r="E2740" s="49"/>
      <c r="F2740" s="49"/>
      <c r="G2740" s="49"/>
      <c r="H2740" s="49"/>
      <c r="I2740" s="49"/>
      <c r="J2740" s="49"/>
      <c r="K2740" s="49"/>
      <c r="L2740" s="49"/>
      <c r="M2740" s="49"/>
      <c r="N2740" s="49"/>
      <c r="O2740" s="49"/>
      <c r="P2740" s="49"/>
      <c r="Q2740" s="49"/>
      <c r="R2740" s="49"/>
      <c r="S2740" s="49"/>
      <c r="T2740" s="49"/>
    </row>
    <row r="2741" spans="1:24" ht="18.75">
      <c r="A2741" s="117" t="s">
        <v>1001</v>
      </c>
      <c r="B2741" s="117"/>
      <c r="C2741" s="44"/>
      <c r="D2741" s="44"/>
      <c r="E2741" s="44"/>
      <c r="F2741" s="44"/>
      <c r="G2741" s="44"/>
      <c r="H2741" s="44"/>
      <c r="I2741" s="44"/>
      <c r="J2741" s="44"/>
      <c r="K2741" s="44"/>
      <c r="L2741" s="44"/>
      <c r="M2741" s="44"/>
      <c r="N2741" s="44"/>
      <c r="O2741" s="44"/>
      <c r="P2741" s="44"/>
      <c r="Q2741" s="44"/>
      <c r="R2741" s="44"/>
      <c r="S2741" s="44"/>
      <c r="T2741" s="44"/>
    </row>
    <row r="2742" spans="1:24" ht="18.75">
      <c r="A2742" s="117"/>
      <c r="B2742" s="117"/>
      <c r="D2742" s="49"/>
      <c r="E2742" s="49"/>
      <c r="F2742" s="49"/>
      <c r="G2742" s="49"/>
      <c r="H2742" s="49"/>
      <c r="I2742" s="49"/>
      <c r="J2742" s="49"/>
      <c r="K2742" s="49"/>
      <c r="L2742" s="49"/>
      <c r="M2742" s="49"/>
      <c r="N2742" s="49"/>
      <c r="O2742" s="49"/>
      <c r="P2742" s="49"/>
      <c r="Q2742" s="49"/>
      <c r="R2742" s="49"/>
      <c r="S2742" s="49"/>
      <c r="T2742" s="49"/>
    </row>
    <row r="2743" spans="1:24" ht="18.75">
      <c r="A2743" s="118" t="s">
        <v>251</v>
      </c>
      <c r="B2743" s="118"/>
      <c r="C2743" s="118"/>
      <c r="D2743" s="118"/>
      <c r="E2743" s="118"/>
      <c r="F2743" s="118"/>
      <c r="G2743" s="118"/>
      <c r="H2743" s="118"/>
      <c r="I2743" s="118"/>
      <c r="J2743" s="118"/>
      <c r="K2743" s="118"/>
      <c r="L2743" s="118"/>
      <c r="M2743" s="118"/>
      <c r="N2743" s="118"/>
      <c r="O2743" s="118"/>
      <c r="P2743" s="141" t="s">
        <v>355</v>
      </c>
      <c r="Q2743" s="141"/>
      <c r="R2743" s="141"/>
      <c r="S2743" s="141"/>
      <c r="T2743" s="141"/>
      <c r="U2743" s="141"/>
      <c r="V2743" s="141"/>
    </row>
    <row r="2744" spans="1:24">
      <c r="A2744" s="29"/>
      <c r="B2744" s="29"/>
      <c r="C2744" s="29"/>
      <c r="D2744" s="29"/>
      <c r="E2744" s="29"/>
      <c r="F2744" s="29"/>
      <c r="G2744" s="29"/>
      <c r="H2744" s="29"/>
      <c r="I2744" s="29"/>
      <c r="J2744" s="29"/>
      <c r="K2744" s="29"/>
      <c r="L2744" s="29"/>
      <c r="M2744" s="29"/>
      <c r="N2744" s="29"/>
      <c r="O2744" s="29"/>
      <c r="P2744" s="29"/>
      <c r="Q2744" s="29"/>
      <c r="R2744" s="29"/>
      <c r="S2744" s="29"/>
      <c r="T2744" s="29"/>
    </row>
    <row r="2745" spans="1:24" ht="24.75" customHeight="1">
      <c r="A2745" s="130" t="s">
        <v>170</v>
      </c>
      <c r="B2745" s="130"/>
      <c r="C2745" s="130"/>
      <c r="D2745" s="130"/>
      <c r="E2745" s="130"/>
      <c r="F2745" s="130"/>
      <c r="G2745" s="130"/>
      <c r="H2745" s="130"/>
      <c r="I2745" s="130"/>
      <c r="J2745" s="130"/>
      <c r="K2745" s="130"/>
      <c r="L2745" s="130"/>
      <c r="M2745" s="130"/>
      <c r="N2745" s="130"/>
      <c r="O2745" s="130"/>
      <c r="P2745" s="130"/>
      <c r="Q2745" s="130"/>
      <c r="R2745" s="130"/>
      <c r="S2745" s="130"/>
      <c r="T2745" s="138" t="s">
        <v>178</v>
      </c>
      <c r="U2745" s="109" t="s">
        <v>291</v>
      </c>
      <c r="V2745" s="109" t="s">
        <v>295</v>
      </c>
      <c r="W2745" s="109" t="s">
        <v>1014</v>
      </c>
    </row>
    <row r="2746" spans="1:24" ht="66.75" customHeight="1">
      <c r="A2746" s="109" t="s">
        <v>171</v>
      </c>
      <c r="B2746" s="130" t="s">
        <v>172</v>
      </c>
      <c r="C2746" s="109" t="s">
        <v>173</v>
      </c>
      <c r="D2746" s="109" t="s">
        <v>174</v>
      </c>
      <c r="E2746" s="109"/>
      <c r="F2746" s="109" t="s">
        <v>175</v>
      </c>
      <c r="G2746" s="109"/>
      <c r="H2746" s="109" t="s">
        <v>176</v>
      </c>
      <c r="I2746" s="109"/>
      <c r="J2746" s="109" t="s">
        <v>1002</v>
      </c>
      <c r="K2746" s="109"/>
      <c r="L2746" s="109" t="s">
        <v>1003</v>
      </c>
      <c r="M2746" s="109"/>
      <c r="N2746" s="109" t="s">
        <v>1004</v>
      </c>
      <c r="O2746" s="109"/>
      <c r="P2746" s="109" t="s">
        <v>7</v>
      </c>
      <c r="Q2746" s="109"/>
      <c r="R2746" s="109" t="s">
        <v>177</v>
      </c>
      <c r="S2746" s="109"/>
      <c r="T2746" s="139"/>
      <c r="U2746" s="109"/>
      <c r="V2746" s="109"/>
      <c r="W2746" s="109"/>
    </row>
    <row r="2747" spans="1:24" ht="16.5">
      <c r="A2747" s="109"/>
      <c r="B2747" s="130"/>
      <c r="C2747" s="109"/>
      <c r="D2747" s="51" t="s">
        <v>179</v>
      </c>
      <c r="E2747" s="53" t="s">
        <v>3</v>
      </c>
      <c r="F2747" s="51" t="s">
        <v>179</v>
      </c>
      <c r="G2747" s="53" t="s">
        <v>3</v>
      </c>
      <c r="H2747" s="51" t="s">
        <v>179</v>
      </c>
      <c r="I2747" s="53" t="s">
        <v>3</v>
      </c>
      <c r="J2747" s="51" t="s">
        <v>179</v>
      </c>
      <c r="K2747" s="53" t="s">
        <v>3</v>
      </c>
      <c r="L2747" s="51" t="s">
        <v>179</v>
      </c>
      <c r="M2747" s="53" t="s">
        <v>3</v>
      </c>
      <c r="N2747" s="51" t="s">
        <v>179</v>
      </c>
      <c r="O2747" s="53" t="s">
        <v>3</v>
      </c>
      <c r="P2747" s="51" t="s">
        <v>179</v>
      </c>
      <c r="Q2747" s="53" t="s">
        <v>3</v>
      </c>
      <c r="R2747" s="51" t="s">
        <v>179</v>
      </c>
      <c r="S2747" s="53" t="s">
        <v>3</v>
      </c>
      <c r="T2747" s="140"/>
      <c r="U2747" s="109"/>
      <c r="V2747" s="109"/>
      <c r="W2747" s="109"/>
    </row>
    <row r="2748" spans="1:24" ht="18.75">
      <c r="A2748" s="28">
        <v>1</v>
      </c>
      <c r="B2748" s="79"/>
      <c r="C2748" s="28"/>
      <c r="D2748" s="28"/>
      <c r="E2748" s="17">
        <f>IF((C2748&lt;=7),VLOOKUP(D2748,'7 лет'!$A$5:$B$78,2),IF((C2748=8),VLOOKUP(D2748,'8 лет'!$A$5:$B$78,2),IF((C2748=9),VLOOKUP(D2748,'9 лет'!$A$5:$B$78,2),IF((C2748=10),VLOOKUP(D2748,'10 лет'!$A$5:$B$78,2),IF((C2748=11),VLOOKUP(D2748,'11 лет'!$A$5:$B$78,2),IF((C2748=12),VLOOKUP(D2748,'12 лет'!$A$5:$B$78,2),IF((C2748=13),VLOOKUP(D2748,'13 лет'!$A$5:$B$78,2),IF((C2748=14),VLOOKUP(D2748,'14 лет'!$A$5:$B$78,2),IF((C2748=15),VLOOKUP(D2748,'15 лет'!$A$5:$B$78,2),IF((C2748=16),VLOOKUP(D2748,'16 лет'!$A$5:$B$78,2),IF((C2748=17),VLOOKUP(D2748,'17 лет'!$A$5:$B$78,2))))))))))))</f>
        <v>0</v>
      </c>
      <c r="F2748" s="28"/>
      <c r="G2748" s="17">
        <f>IF((C2748&lt;=7),VLOOKUP(F2748,'7 лет'!$C$5:$D$79,2),IF((C2748=8),VLOOKUP(F2748,'8 лет'!$C$5:$D$79,2),IF((C2748=9),VLOOKUP(F2748,'9 лет'!$C$5:$D$79,2),IF((C2748=10),VLOOKUP(F2748,'10 лет'!$C$5:$D$79,2),IF((C2748=11),VLOOKUP(F2748,'11 лет'!$C$5:$D$79,2),IF((C2748=12),VLOOKUP(F2748,'12 лет'!$C$5:$D$79,2),IF((C2748=13),VLOOKUP(F2748,'13 лет'!$C$5:$D$79,2),IF((C2748=14),VLOOKUP(F2748,'14 лет'!$C$5:$D$79,2),IF((C2748=15),VLOOKUP(F2748,'15 лет'!$C$5:$D$79,2),IF((C2748=16),VLOOKUP(F2748,'16 лет'!$C$5:$D$79,2),IF((C2748=17),VLOOKUP(F2748,'17 лет'!$C$5:$D$79,2))))))))))))</f>
        <v>0</v>
      </c>
      <c r="H2748" s="28"/>
      <c r="I2748" s="17">
        <f>IF((C2748&lt;=7),VLOOKUP(H2748,'7 лет'!$E$5:$F$79,2),IF((C2748=8),VLOOKUP(H2748,'8 лет'!$E$5:$F$79,2),IF((C2748=9),VLOOKUP(H2748,'9 лет'!$E$5:$F$79,2),IF((C2748=10),VLOOKUP(H2748,'10 лет'!$E$5:$F$79,2),IF((C2748=11),VLOOKUP(H2748,'11 лет'!$E$5:$F$79,2),IF((C2748=12),VLOOKUP(H2748,'12 лет'!$E$5:$F$79,2),IF((C2748=13),VLOOKUP(H2748,'13 лет'!$E$5:$F$79,2),IF((C2748=14),VLOOKUP(H2748,'14 лет'!$E$5:$F$79,2),IF((C2748=15),VLOOKUP(H2748,'15 лет'!$E$5:$F$79,2),IF((C2748=16),VLOOKUP(H2748,'16 лет'!$E$5:$F$79,2),IF((C2748=17),VLOOKUP(H2748,'17 лет'!$E$5:$F$79,2))))))))))))</f>
        <v>0</v>
      </c>
      <c r="J2748" s="28"/>
      <c r="K2748" s="17">
        <f>IF((C2748&lt;=7),VLOOKUP(J2748,'7 лет'!$G$5:$H$79,2),IF((C2748=8),VLOOKUP(J2748,'8 лет'!$G$5:$H$79,2),IF((C2748=9),VLOOKUP(J2748,'9 лет'!$G$5:$H$79,2),IF((C2748=10),VLOOKUP(J2748,'10 лет'!$G$5:$H$79,2),IF((C2748=11),VLOOKUP(J2748,'11 лет'!$G$5:$H$79,2),IF((C2748=12),VLOOKUP(J2748,'12 лет'!$G$5:$H$79,2),IF((C2748=13),VLOOKUP(J2748,'13 лет'!$G$5:$H$79,2),IF((C2748=14),VLOOKUP(J2748,'14 лет'!$G$5:$H$79,2),IF(C2748&gt;=15,"0")))))))))</f>
        <v>0</v>
      </c>
      <c r="L2748" s="28"/>
      <c r="M2748" s="17" t="str">
        <f>IF((C2748=12),VLOOKUP(L2748,'12 лет'!$I$5:$J$81,2),IF((C2748=13),VLOOKUP(L2748,'13 лет'!$I$5:$J$81,2),IF((C2748=14),VLOOKUP(L2748,'14 лет'!$I$5:$J$80,2),IF((C2748=15),VLOOKUP(L2748,'15 лет'!$G$5:$H$82,2),IF((C2748=16),VLOOKUP(L2748,'16 лет'!$G$5:$H$81,2),IF((C2748=17),VLOOKUP(L2748,'17 лет'!$G$5:$H$81,2),IF(C2748&lt;12,"0")))))))</f>
        <v>0</v>
      </c>
      <c r="N2748" s="28"/>
      <c r="O2748" s="17" t="str">
        <f>IF((C2748=15),VLOOKUP(N2748,'15 лет'!$I$5:$J$100,2),IF((C2748=16),VLOOKUP(N2748,'16 лет'!$I$5:$J$94,2),IF((C2748=17),VLOOKUP(N2748,'17 лет'!$I$5:$J$97,2),IF(C2748&lt;15,"0"))))</f>
        <v>0</v>
      </c>
      <c r="P2748" s="11"/>
      <c r="Q2748" s="17">
        <f>IF((C2748&lt;=7),VLOOKUP(P2748,'7 лет'!$I$5:$J$79,2),IF((C2748=8),VLOOKUP(P2748,'8 лет'!$I$5:$J$79,2),IF((C2748=9),VLOOKUP(P2748,'9 лет'!$I$5:$J$79,2),IF((C2748=10),VLOOKUP(P2748,'10 лет'!$I$5:$J$79,2),IF((C2748=11),VLOOKUP(P2748,'11 лет'!$I$5:$J$79,2),IF((C2748=12),VLOOKUP(P2748,'12 лет'!$K$5:$L$79,2),IF((C2748=13),VLOOKUP(P2748,'13 лет'!$K$5:$L$79,2),IF((C2748=14),VLOOKUP(P2748,'14 лет'!$K$5:$L$79,2),IF((C2748=15),VLOOKUP(P2748,'15 лет'!$K$5:$L$79,2),IF((C2748=16),VLOOKUP(P2748,'16 лет'!$K$5:$L$79,2),IF((C2748=17),VLOOKUP(P2748,'17 лет'!$K$5:$L$79,2),)))))))))))</f>
        <v>50</v>
      </c>
      <c r="R2748" s="28"/>
      <c r="S2748" s="17">
        <f>IF((C2748&lt;=7),VLOOKUP(R2748,'7 лет'!$K$5:$L$79,2),IF((C2748=8),VLOOKUP(R2748,'8 лет'!$K$5:$L$79,2),IF((C2748=9),VLOOKUP(R2748,'9 лет'!$K$5:$L$79,2),IF((C2748=10),VLOOKUP(R2748,'10 лет'!$K$5:$L$79,2),IF((C2748=11),VLOOKUP(R2748,'11 лет'!$K$5:$L$79,2),IF((C2748=12),VLOOKUP(R2748,'12 лет'!$M$5:$N$79,2),IF((C2748=13),VLOOKUP(R2748,'13 лет'!$M$5:$N$79,2),IF((C2748=14),VLOOKUP(R2748,'14 лет'!$M$5:$N$79,2),IF((C2748=15),VLOOKUP(R2748,'15 лет'!$M$5:$N$79,2),IF((C2748=16),VLOOKUP(R2748,'16 лет'!$M$5:$N$79,2),IF((C2748=17),VLOOKUP(R2748,'17 лет'!$M$5:$N$79,2))))))))))))</f>
        <v>0</v>
      </c>
      <c r="T2748" s="34">
        <f t="shared" ref="T2748:T2753" si="130">SUM(E2748+G2748+I2748+K2748+M2748+O2748+Q2748+S2748)</f>
        <v>50</v>
      </c>
      <c r="U2748" s="4">
        <f>'Личное первенство юноши'!U403</f>
        <v>7</v>
      </c>
      <c r="V2748" s="119">
        <f ca="1">'Командный зачет'!G75</f>
        <v>2</v>
      </c>
      <c r="W2748" s="110">
        <f ca="1">SUM(V2748*2)</f>
        <v>4</v>
      </c>
      <c r="X2748" t="str">
        <f>P2743</f>
        <v>Субъект РФ 66</v>
      </c>
    </row>
    <row r="2749" spans="1:24" ht="18.75">
      <c r="A2749" s="28">
        <v>2</v>
      </c>
      <c r="B2749" s="79"/>
      <c r="C2749" s="28"/>
      <c r="D2749" s="28"/>
      <c r="E2749" s="17">
        <f>IF((C2749&lt;=7),VLOOKUP(D2749,'7 лет'!$A$5:$B$78,2),IF((C2749=8),VLOOKUP(D2749,'8 лет'!$A$5:$B$78,2),IF((C2749=9),VLOOKUP(D2749,'9 лет'!$A$5:$B$78,2),IF((C2749=10),VLOOKUP(D2749,'10 лет'!$A$5:$B$78,2),IF((C2749=11),VLOOKUP(D2749,'11 лет'!$A$5:$B$78,2),IF((C2749=12),VLOOKUP(D2749,'12 лет'!$A$5:$B$78,2),IF((C2749=13),VLOOKUP(D2749,'13 лет'!$A$5:$B$78,2),IF((C2749=14),VLOOKUP(D2749,'14 лет'!$A$5:$B$78,2),IF((C2749=15),VLOOKUP(D2749,'15 лет'!$A$5:$B$78,2),IF((C2749=16),VLOOKUP(D2749,'16 лет'!$A$5:$B$78,2),IF((C2749=17),VLOOKUP(D2749,'17 лет'!$A$5:$B$78,2))))))))))))</f>
        <v>0</v>
      </c>
      <c r="F2749" s="28"/>
      <c r="G2749" s="17">
        <f>IF((C2749&lt;=7),VLOOKUP(F2749,'7 лет'!$C$5:$D$79,2),IF((C2749=8),VLOOKUP(F2749,'8 лет'!$C$5:$D$79,2),IF((C2749=9),VLOOKUP(F2749,'9 лет'!$C$5:$D$79,2),IF((C2749=10),VLOOKUP(F2749,'10 лет'!$C$5:$D$79,2),IF((C2749=11),VLOOKUP(F2749,'11 лет'!$C$5:$D$79,2),IF((C2749=12),VLOOKUP(F2749,'12 лет'!$C$5:$D$79,2),IF((C2749=13),VLOOKUP(F2749,'13 лет'!$C$5:$D$79,2),IF((C2749=14),VLOOKUP(F2749,'14 лет'!$C$5:$D$79,2),IF((C2749=15),VLOOKUP(F2749,'15 лет'!$C$5:$D$79,2),IF((C2749=16),VLOOKUP(F2749,'16 лет'!$C$5:$D$79,2),IF((C2749=17),VLOOKUP(F2749,'17 лет'!$C$5:$D$79,2))))))))))))</f>
        <v>0</v>
      </c>
      <c r="H2749" s="28"/>
      <c r="I2749" s="17">
        <f>IF((C2749&lt;=7),VLOOKUP(H2749,'7 лет'!$E$5:$F$79,2),IF((C2749=8),VLOOKUP(H2749,'8 лет'!$E$5:$F$79,2),IF((C2749=9),VLOOKUP(H2749,'9 лет'!$E$5:$F$79,2),IF((C2749=10),VLOOKUP(H2749,'10 лет'!$E$5:$F$79,2),IF((C2749=11),VLOOKUP(H2749,'11 лет'!$E$5:$F$79,2),IF((C2749=12),VLOOKUP(H2749,'12 лет'!$E$5:$F$79,2),IF((C2749=13),VLOOKUP(H2749,'13 лет'!$E$5:$F$79,2),IF((C2749=14),VLOOKUP(H2749,'14 лет'!$E$5:$F$79,2),IF((C2749=15),VLOOKUP(H2749,'15 лет'!$E$5:$F$79,2),IF((C2749=16),VLOOKUP(H2749,'16 лет'!$E$5:$F$79,2),IF((C2749=17),VLOOKUP(H2749,'17 лет'!$E$5:$F$79,2))))))))))))</f>
        <v>0</v>
      </c>
      <c r="J2749" s="28"/>
      <c r="K2749" s="17">
        <f>IF((C2749&lt;=7),VLOOKUP(J2749,'7 лет'!$G$5:$H$79,2),IF((C2749=8),VLOOKUP(J2749,'8 лет'!$G$5:$H$79,2),IF((C2749=9),VLOOKUP(J2749,'9 лет'!$G$5:$H$79,2),IF((C2749=10),VLOOKUP(J2749,'10 лет'!$G$5:$H$79,2),IF((C2749=11),VLOOKUP(J2749,'11 лет'!$G$5:$H$79,2),IF((C2749=12),VLOOKUP(J2749,'12 лет'!$G$5:$H$79,2),IF((C2749=13),VLOOKUP(J2749,'13 лет'!$G$5:$H$79,2),IF((C2749=14),VLOOKUP(J2749,'14 лет'!$G$5:$H$79,2),IF(C2749&gt;=15,"0")))))))))</f>
        <v>0</v>
      </c>
      <c r="L2749" s="28"/>
      <c r="M2749" s="17" t="str">
        <f>IF((C2749=12),VLOOKUP(L2749,'12 лет'!$I$5:$J$81,2),IF((C2749=13),VLOOKUP(L2749,'13 лет'!$I$5:$J$81,2),IF((C2749=14),VLOOKUP(L2749,'14 лет'!$I$5:$J$80,2),IF((C2749=15),VLOOKUP(L2749,'15 лет'!$G$5:$H$82,2),IF((C2749=16),VLOOKUP(L2749,'16 лет'!$G$5:$H$81,2),IF((C2749=17),VLOOKUP(L2749,'17 лет'!$G$5:$H$81,2),IF(C2749&lt;12,"0")))))))</f>
        <v>0</v>
      </c>
      <c r="N2749" s="28"/>
      <c r="O2749" s="17" t="str">
        <f>IF((C2749=15),VLOOKUP(N2749,'15 лет'!$I$5:$J$100,2),IF((C2749=16),VLOOKUP(N2749,'16 лет'!$I$5:$J$94,2),IF((C2749=17),VLOOKUP(N2749,'17 лет'!$I$5:$J$97,2),IF(C2749&lt;15,"0"))))</f>
        <v>0</v>
      </c>
      <c r="P2749" s="11"/>
      <c r="Q2749" s="17">
        <f>IF((C2749&lt;=7),VLOOKUP(P2749,'7 лет'!$I$5:$J$79,2),IF((C2749=8),VLOOKUP(P2749,'8 лет'!$I$5:$J$79,2),IF((C2749=9),VLOOKUP(P2749,'9 лет'!$I$5:$J$79,2),IF((C2749=10),VLOOKUP(P2749,'10 лет'!$I$5:$J$79,2),IF((C2749=11),VLOOKUP(P2749,'11 лет'!$I$5:$J$79,2),IF((C2749=12),VLOOKUP(P2749,'12 лет'!$K$5:$L$79,2),IF((C2749=13),VLOOKUP(P2749,'13 лет'!$K$5:$L$79,2),IF((C2749=14),VLOOKUP(P2749,'14 лет'!$K$5:$L$79,2),IF((C2749=15),VLOOKUP(P2749,'15 лет'!$K$5:$L$79,2),IF((C2749=16),VLOOKUP(P2749,'16 лет'!$K$5:$L$79,2),IF((C2749=17),VLOOKUP(P2749,'17 лет'!$K$5:$L$79,2),)))))))))))</f>
        <v>50</v>
      </c>
      <c r="R2749" s="28"/>
      <c r="S2749" s="17">
        <f>IF((C2749&lt;=7),VLOOKUP(R2749,'7 лет'!$K$5:$L$79,2),IF((C2749=8),VLOOKUP(R2749,'8 лет'!$K$5:$L$79,2),IF((C2749=9),VLOOKUP(R2749,'9 лет'!$K$5:$L$79,2),IF((C2749=10),VLOOKUP(R2749,'10 лет'!$K$5:$L$79,2),IF((C2749=11),VLOOKUP(R2749,'11 лет'!$K$5:$L$79,2),IF((C2749=12),VLOOKUP(R2749,'12 лет'!$M$5:$N$79,2),IF((C2749=13),VLOOKUP(R2749,'13 лет'!$M$5:$N$79,2),IF((C2749=14),VLOOKUP(R2749,'14 лет'!$M$5:$N$79,2),IF((C2749=15),VLOOKUP(R2749,'15 лет'!$M$5:$N$79,2),IF((C2749=16),VLOOKUP(R2749,'16 лет'!$M$5:$N$79,2),IF((C2749=17),VLOOKUP(R2749,'17 лет'!$M$5:$N$79,2))))))))))))</f>
        <v>0</v>
      </c>
      <c r="T2749" s="34">
        <f t="shared" si="130"/>
        <v>50</v>
      </c>
      <c r="U2749" s="4">
        <f>'Личное первенство юноши'!U404</f>
        <v>7</v>
      </c>
      <c r="V2749" s="120"/>
      <c r="W2749" s="111"/>
      <c r="X2749" t="str">
        <f>P2743</f>
        <v>Субъект РФ 66</v>
      </c>
    </row>
    <row r="2750" spans="1:24" ht="18.75">
      <c r="A2750" s="28">
        <v>3</v>
      </c>
      <c r="B2750" s="79"/>
      <c r="C2750" s="28"/>
      <c r="D2750" s="28"/>
      <c r="E2750" s="17">
        <f>IF((C2750&lt;=7),VLOOKUP(D2750,'7 лет'!$A$5:$B$78,2),IF((C2750=8),VLOOKUP(D2750,'8 лет'!$A$5:$B$78,2),IF((C2750=9),VLOOKUP(D2750,'9 лет'!$A$5:$B$78,2),IF((C2750=10),VLOOKUP(D2750,'10 лет'!$A$5:$B$78,2),IF((C2750=11),VLOOKUP(D2750,'11 лет'!$A$5:$B$78,2),IF((C2750=12),VLOOKUP(D2750,'12 лет'!$A$5:$B$78,2),IF((C2750=13),VLOOKUP(D2750,'13 лет'!$A$5:$B$78,2),IF((C2750=14),VLOOKUP(D2750,'14 лет'!$A$5:$B$78,2),IF((C2750=15),VLOOKUP(D2750,'15 лет'!$A$5:$B$78,2),IF((C2750=16),VLOOKUP(D2750,'16 лет'!$A$5:$B$78,2),IF((C2750=17),VLOOKUP(D2750,'17 лет'!$A$5:$B$78,2))))))))))))</f>
        <v>0</v>
      </c>
      <c r="F2750" s="28"/>
      <c r="G2750" s="17">
        <f>IF((C2750&lt;=7),VLOOKUP(F2750,'7 лет'!$C$5:$D$79,2),IF((C2750=8),VLOOKUP(F2750,'8 лет'!$C$5:$D$79,2),IF((C2750=9),VLOOKUP(F2750,'9 лет'!$C$5:$D$79,2),IF((C2750=10),VLOOKUP(F2750,'10 лет'!$C$5:$D$79,2),IF((C2750=11),VLOOKUP(F2750,'11 лет'!$C$5:$D$79,2),IF((C2750=12),VLOOKUP(F2750,'12 лет'!$C$5:$D$79,2),IF((C2750=13),VLOOKUP(F2750,'13 лет'!$C$5:$D$79,2),IF((C2750=14),VLOOKUP(F2750,'14 лет'!$C$5:$D$79,2),IF((C2750=15),VLOOKUP(F2750,'15 лет'!$C$5:$D$79,2),IF((C2750=16),VLOOKUP(F2750,'16 лет'!$C$5:$D$79,2),IF((C2750=17),VLOOKUP(F2750,'17 лет'!$C$5:$D$79,2))))))))))))</f>
        <v>0</v>
      </c>
      <c r="H2750" s="28"/>
      <c r="I2750" s="17">
        <f>IF((C2750&lt;=7),VLOOKUP(H2750,'7 лет'!$E$5:$F$79,2),IF((C2750=8),VLOOKUP(H2750,'8 лет'!$E$5:$F$79,2),IF((C2750=9),VLOOKUP(H2750,'9 лет'!$E$5:$F$79,2),IF((C2750=10),VLOOKUP(H2750,'10 лет'!$E$5:$F$79,2),IF((C2750=11),VLOOKUP(H2750,'11 лет'!$E$5:$F$79,2),IF((C2750=12),VLOOKUP(H2750,'12 лет'!$E$5:$F$79,2),IF((C2750=13),VLOOKUP(H2750,'13 лет'!$E$5:$F$79,2),IF((C2750=14),VLOOKUP(H2750,'14 лет'!$E$5:$F$79,2),IF((C2750=15),VLOOKUP(H2750,'15 лет'!$E$5:$F$79,2),IF((C2750=16),VLOOKUP(H2750,'16 лет'!$E$5:$F$79,2),IF((C2750=17),VLOOKUP(H2750,'17 лет'!$E$5:$F$79,2))))))))))))</f>
        <v>0</v>
      </c>
      <c r="J2750" s="28"/>
      <c r="K2750" s="17">
        <f>IF((C2750&lt;=7),VLOOKUP(J2750,'7 лет'!$G$5:$H$79,2),IF((C2750=8),VLOOKUP(J2750,'8 лет'!$G$5:$H$79,2),IF((C2750=9),VLOOKUP(J2750,'9 лет'!$G$5:$H$79,2),IF((C2750=10),VLOOKUP(J2750,'10 лет'!$G$5:$H$79,2),IF((C2750=11),VLOOKUP(J2750,'11 лет'!$G$5:$H$79,2),IF((C2750=12),VLOOKUP(J2750,'12 лет'!$G$5:$H$79,2),IF((C2750=13),VLOOKUP(J2750,'13 лет'!$G$5:$H$79,2),IF((C2750=14),VLOOKUP(J2750,'14 лет'!$G$5:$H$79,2),IF(C2750&gt;=15,"0")))))))))</f>
        <v>0</v>
      </c>
      <c r="L2750" s="28"/>
      <c r="M2750" s="17" t="str">
        <f>IF((C2750=12),VLOOKUP(L2750,'12 лет'!$I$5:$J$81,2),IF((C2750=13),VLOOKUP(L2750,'13 лет'!$I$5:$J$81,2),IF((C2750=14),VLOOKUP(L2750,'14 лет'!$I$5:$J$80,2),IF((C2750=15),VLOOKUP(L2750,'15 лет'!$G$5:$H$82,2),IF((C2750=16),VLOOKUP(L2750,'16 лет'!$G$5:$H$81,2),IF((C2750=17),VLOOKUP(L2750,'17 лет'!$G$5:$H$81,2),IF(C2750&lt;12,"0")))))))</f>
        <v>0</v>
      </c>
      <c r="N2750" s="28"/>
      <c r="O2750" s="17" t="str">
        <f>IF((C2750=15),VLOOKUP(N2750,'15 лет'!$I$5:$J$100,2),IF((C2750=16),VLOOKUP(N2750,'16 лет'!$I$5:$J$94,2),IF((C2750=17),VLOOKUP(N2750,'17 лет'!$I$5:$J$97,2),IF(C2750&lt;15,"0"))))</f>
        <v>0</v>
      </c>
      <c r="P2750" s="11"/>
      <c r="Q2750" s="17">
        <f>IF((C2750&lt;=7),VLOOKUP(P2750,'7 лет'!$I$5:$J$79,2),IF((C2750=8),VLOOKUP(P2750,'8 лет'!$I$5:$J$79,2),IF((C2750=9),VLOOKUP(P2750,'9 лет'!$I$5:$J$79,2),IF((C2750=10),VLOOKUP(P2750,'10 лет'!$I$5:$J$79,2),IF((C2750=11),VLOOKUP(P2750,'11 лет'!$I$5:$J$79,2),IF((C2750=12),VLOOKUP(P2750,'12 лет'!$K$5:$L$79,2),IF((C2750=13),VLOOKUP(P2750,'13 лет'!$K$5:$L$79,2),IF((C2750=14),VLOOKUP(P2750,'14 лет'!$K$5:$L$79,2),IF((C2750=15),VLOOKUP(P2750,'15 лет'!$K$5:$L$79,2),IF((C2750=16),VLOOKUP(P2750,'16 лет'!$K$5:$L$79,2),IF((C2750=17),VLOOKUP(P2750,'17 лет'!$K$5:$L$79,2),)))))))))))</f>
        <v>50</v>
      </c>
      <c r="R2750" s="28"/>
      <c r="S2750" s="17">
        <f>IF((C2750&lt;=7),VLOOKUP(R2750,'7 лет'!$K$5:$L$79,2),IF((C2750=8),VLOOKUP(R2750,'8 лет'!$K$5:$L$79,2),IF((C2750=9),VLOOKUP(R2750,'9 лет'!$K$5:$L$79,2),IF((C2750=10),VLOOKUP(R2750,'10 лет'!$K$5:$L$79,2),IF((C2750=11),VLOOKUP(R2750,'11 лет'!$K$5:$L$79,2),IF((C2750=12),VLOOKUP(R2750,'12 лет'!$M$5:$N$79,2),IF((C2750=13),VLOOKUP(R2750,'13 лет'!$M$5:$N$79,2),IF((C2750=14),VLOOKUP(R2750,'14 лет'!$M$5:$N$79,2),IF((C2750=15),VLOOKUP(R2750,'15 лет'!$M$5:$N$79,2),IF((C2750=16),VLOOKUP(R2750,'16 лет'!$M$5:$N$79,2),IF((C2750=17),VLOOKUP(R2750,'17 лет'!$M$5:$N$79,2))))))))))))</f>
        <v>0</v>
      </c>
      <c r="T2750" s="34">
        <f t="shared" si="130"/>
        <v>50</v>
      </c>
      <c r="U2750" s="4">
        <f>'Личное первенство юноши'!U405</f>
        <v>7</v>
      </c>
      <c r="V2750" s="120"/>
      <c r="W2750" s="111"/>
      <c r="X2750" t="str">
        <f>P2743</f>
        <v>Субъект РФ 66</v>
      </c>
    </row>
    <row r="2751" spans="1:24" ht="18.75">
      <c r="A2751" s="28">
        <v>4</v>
      </c>
      <c r="B2751" s="79"/>
      <c r="C2751" s="28"/>
      <c r="D2751" s="28"/>
      <c r="E2751" s="17">
        <f>IF((C2751&lt;=7),VLOOKUP(D2751,'7 лет'!$A$5:$B$78,2),IF((C2751=8),VLOOKUP(D2751,'8 лет'!$A$5:$B$78,2),IF((C2751=9),VLOOKUP(D2751,'9 лет'!$A$5:$B$78,2),IF((C2751=10),VLOOKUP(D2751,'10 лет'!$A$5:$B$78,2),IF((C2751=11),VLOOKUP(D2751,'11 лет'!$A$5:$B$78,2),IF((C2751=12),VLOOKUP(D2751,'12 лет'!$A$5:$B$78,2),IF((C2751=13),VLOOKUP(D2751,'13 лет'!$A$5:$B$78,2),IF((C2751=14),VLOOKUP(D2751,'14 лет'!$A$5:$B$78,2),IF((C2751=15),VLOOKUP(D2751,'15 лет'!$A$5:$B$78,2),IF((C2751=16),VLOOKUP(D2751,'16 лет'!$A$5:$B$78,2),IF((C2751=17),VLOOKUP(D2751,'17 лет'!$A$5:$B$78,2))))))))))))</f>
        <v>0</v>
      </c>
      <c r="F2751" s="28"/>
      <c r="G2751" s="17">
        <f>IF((C2751&lt;=7),VLOOKUP(F2751,'7 лет'!$C$5:$D$79,2),IF((C2751=8),VLOOKUP(F2751,'8 лет'!$C$5:$D$79,2),IF((C2751=9),VLOOKUP(F2751,'9 лет'!$C$5:$D$79,2),IF((C2751=10),VLOOKUP(F2751,'10 лет'!$C$5:$D$79,2),IF((C2751=11),VLOOKUP(F2751,'11 лет'!$C$5:$D$79,2),IF((C2751=12),VLOOKUP(F2751,'12 лет'!$C$5:$D$79,2),IF((C2751=13),VLOOKUP(F2751,'13 лет'!$C$5:$D$79,2),IF((C2751=14),VLOOKUP(F2751,'14 лет'!$C$5:$D$79,2),IF((C2751=15),VLOOKUP(F2751,'15 лет'!$C$5:$D$79,2),IF((C2751=16),VLOOKUP(F2751,'16 лет'!$C$5:$D$79,2),IF((C2751=17),VLOOKUP(F2751,'17 лет'!$C$5:$D$79,2))))))))))))</f>
        <v>0</v>
      </c>
      <c r="H2751" s="28"/>
      <c r="I2751" s="17">
        <f>IF((C2751&lt;=7),VLOOKUP(H2751,'7 лет'!$E$5:$F$79,2),IF((C2751=8),VLOOKUP(H2751,'8 лет'!$E$5:$F$79,2),IF((C2751=9),VLOOKUP(H2751,'9 лет'!$E$5:$F$79,2),IF((C2751=10),VLOOKUP(H2751,'10 лет'!$E$5:$F$79,2),IF((C2751=11),VLOOKUP(H2751,'11 лет'!$E$5:$F$79,2),IF((C2751=12),VLOOKUP(H2751,'12 лет'!$E$5:$F$79,2),IF((C2751=13),VLOOKUP(H2751,'13 лет'!$E$5:$F$79,2),IF((C2751=14),VLOOKUP(H2751,'14 лет'!$E$5:$F$79,2),IF((C2751=15),VLOOKUP(H2751,'15 лет'!$E$5:$F$79,2),IF((C2751=16),VLOOKUP(H2751,'16 лет'!$E$5:$F$79,2),IF((C2751=17),VLOOKUP(H2751,'17 лет'!$E$5:$F$79,2))))))))))))</f>
        <v>0</v>
      </c>
      <c r="J2751" s="28"/>
      <c r="K2751" s="17">
        <f>IF((C2751&lt;=7),VLOOKUP(J2751,'7 лет'!$G$5:$H$79,2),IF((C2751=8),VLOOKUP(J2751,'8 лет'!$G$5:$H$79,2),IF((C2751=9),VLOOKUP(J2751,'9 лет'!$G$5:$H$79,2),IF((C2751=10),VLOOKUP(J2751,'10 лет'!$G$5:$H$79,2),IF((C2751=11),VLOOKUP(J2751,'11 лет'!$G$5:$H$79,2),IF((C2751=12),VLOOKUP(J2751,'12 лет'!$G$5:$H$79,2),IF((C2751=13),VLOOKUP(J2751,'13 лет'!$G$5:$H$79,2),IF((C2751=14),VLOOKUP(J2751,'14 лет'!$G$5:$H$79,2),IF(C2751&gt;=15,"0")))))))))</f>
        <v>0</v>
      </c>
      <c r="L2751" s="28"/>
      <c r="M2751" s="17" t="str">
        <f>IF((C2751=12),VLOOKUP(L2751,'12 лет'!$I$5:$J$81,2),IF((C2751=13),VLOOKUP(L2751,'13 лет'!$I$5:$J$81,2),IF((C2751=14),VLOOKUP(L2751,'14 лет'!$I$5:$J$80,2),IF((C2751=15),VLOOKUP(L2751,'15 лет'!$G$5:$H$82,2),IF((C2751=16),VLOOKUP(L2751,'16 лет'!$G$5:$H$81,2),IF((C2751=17),VLOOKUP(L2751,'17 лет'!$G$5:$H$81,2),IF(C2751&lt;12,"0")))))))</f>
        <v>0</v>
      </c>
      <c r="N2751" s="28"/>
      <c r="O2751" s="17" t="str">
        <f>IF((C2751=15),VLOOKUP(N2751,'15 лет'!$I$5:$J$100,2),IF((C2751=16),VLOOKUP(N2751,'16 лет'!$I$5:$J$94,2),IF((C2751=17),VLOOKUP(N2751,'17 лет'!$I$5:$J$97,2),IF(C2751&lt;15,"0"))))</f>
        <v>0</v>
      </c>
      <c r="P2751" s="11"/>
      <c r="Q2751" s="17">
        <f>IF((C2751&lt;=7),VLOOKUP(P2751,'7 лет'!$I$5:$J$79,2),IF((C2751=8),VLOOKUP(P2751,'8 лет'!$I$5:$J$79,2),IF((C2751=9),VLOOKUP(P2751,'9 лет'!$I$5:$J$79,2),IF((C2751=10),VLOOKUP(P2751,'10 лет'!$I$5:$J$79,2),IF((C2751=11),VLOOKUP(P2751,'11 лет'!$I$5:$J$79,2),IF((C2751=12),VLOOKUP(P2751,'12 лет'!$K$5:$L$79,2),IF((C2751=13),VLOOKUP(P2751,'13 лет'!$K$5:$L$79,2),IF((C2751=14),VLOOKUP(P2751,'14 лет'!$K$5:$L$79,2),IF((C2751=15),VLOOKUP(P2751,'15 лет'!$K$5:$L$79,2),IF((C2751=16),VLOOKUP(P2751,'16 лет'!$K$5:$L$79,2),IF((C2751=17),VLOOKUP(P2751,'17 лет'!$K$5:$L$79,2),)))))))))))</f>
        <v>50</v>
      </c>
      <c r="R2751" s="28"/>
      <c r="S2751" s="17">
        <f>IF((C2751&lt;=7),VLOOKUP(R2751,'7 лет'!$K$5:$L$79,2),IF((C2751=8),VLOOKUP(R2751,'8 лет'!$K$5:$L$79,2),IF((C2751=9),VLOOKUP(R2751,'9 лет'!$K$5:$L$79,2),IF((C2751=10),VLOOKUP(R2751,'10 лет'!$K$5:$L$79,2),IF((C2751=11),VLOOKUP(R2751,'11 лет'!$K$5:$L$79,2),IF((C2751=12),VLOOKUP(R2751,'12 лет'!$M$5:$N$79,2),IF((C2751=13),VLOOKUP(R2751,'13 лет'!$M$5:$N$79,2),IF((C2751=14),VLOOKUP(R2751,'14 лет'!$M$5:$N$79,2),IF((C2751=15),VLOOKUP(R2751,'15 лет'!$M$5:$N$79,2),IF((C2751=16),VLOOKUP(R2751,'16 лет'!$M$5:$N$79,2),IF((C2751=17),VLOOKUP(R2751,'17 лет'!$M$5:$N$79,2))))))))))))</f>
        <v>0</v>
      </c>
      <c r="T2751" s="34">
        <f t="shared" si="130"/>
        <v>50</v>
      </c>
      <c r="U2751" s="4">
        <f>'Личное первенство юноши'!U406</f>
        <v>7</v>
      </c>
      <c r="V2751" s="120"/>
      <c r="W2751" s="111"/>
      <c r="X2751" t="str">
        <f>P2743</f>
        <v>Субъект РФ 66</v>
      </c>
    </row>
    <row r="2752" spans="1:24" ht="18.75">
      <c r="A2752" s="28">
        <v>5</v>
      </c>
      <c r="B2752" s="79"/>
      <c r="C2752" s="30"/>
      <c r="D2752" s="28"/>
      <c r="E2752" s="17">
        <f>IF((C2752&lt;=7),VLOOKUP(D2752,'7 лет'!$A$5:$B$78,2),IF((C2752=8),VLOOKUP(D2752,'8 лет'!$A$5:$B$78,2),IF((C2752=9),VLOOKUP(D2752,'9 лет'!$A$5:$B$78,2),IF((C2752=10),VLOOKUP(D2752,'10 лет'!$A$5:$B$78,2),IF((C2752=11),VLOOKUP(D2752,'11 лет'!$A$5:$B$78,2),IF((C2752=12),VLOOKUP(D2752,'12 лет'!$A$5:$B$78,2),IF((C2752=13),VLOOKUP(D2752,'13 лет'!$A$5:$B$78,2),IF((C2752=14),VLOOKUP(D2752,'14 лет'!$A$5:$B$78,2),IF((C2752=15),VLOOKUP(D2752,'15 лет'!$A$5:$B$78,2),IF((C2752=16),VLOOKUP(D2752,'16 лет'!$A$5:$B$78,2),IF((C2752=17),VLOOKUP(D2752,'17 лет'!$A$5:$B$78,2))))))))))))</f>
        <v>0</v>
      </c>
      <c r="F2752" s="28"/>
      <c r="G2752" s="17">
        <f>IF((C2752&lt;=7),VLOOKUP(F2752,'7 лет'!$C$5:$D$79,2),IF((C2752=8),VLOOKUP(F2752,'8 лет'!$C$5:$D$79,2),IF((C2752=9),VLOOKUP(F2752,'9 лет'!$C$5:$D$79,2),IF((C2752=10),VLOOKUP(F2752,'10 лет'!$C$5:$D$79,2),IF((C2752=11),VLOOKUP(F2752,'11 лет'!$C$5:$D$79,2),IF((C2752=12),VLOOKUP(F2752,'12 лет'!$C$5:$D$79,2),IF((C2752=13),VLOOKUP(F2752,'13 лет'!$C$5:$D$79,2),IF((C2752=14),VLOOKUP(F2752,'14 лет'!$C$5:$D$79,2),IF((C2752=15),VLOOKUP(F2752,'15 лет'!$C$5:$D$79,2),IF((C2752=16),VLOOKUP(F2752,'16 лет'!$C$5:$D$79,2),IF((C2752=17),VLOOKUP(F2752,'17 лет'!$C$5:$D$79,2))))))))))))</f>
        <v>0</v>
      </c>
      <c r="H2752" s="28"/>
      <c r="I2752" s="17">
        <f>IF((C2752&lt;=7),VLOOKUP(H2752,'7 лет'!$E$5:$F$79,2),IF((C2752=8),VLOOKUP(H2752,'8 лет'!$E$5:$F$79,2),IF((C2752=9),VLOOKUP(H2752,'9 лет'!$E$5:$F$79,2),IF((C2752=10),VLOOKUP(H2752,'10 лет'!$E$5:$F$79,2),IF((C2752=11),VLOOKUP(H2752,'11 лет'!$E$5:$F$79,2),IF((C2752=12),VLOOKUP(H2752,'12 лет'!$E$5:$F$79,2),IF((C2752=13),VLOOKUP(H2752,'13 лет'!$E$5:$F$79,2),IF((C2752=14),VLOOKUP(H2752,'14 лет'!$E$5:$F$79,2),IF((C2752=15),VLOOKUP(H2752,'15 лет'!$E$5:$F$79,2),IF((C2752=16),VLOOKUP(H2752,'16 лет'!$E$5:$F$79,2),IF((C2752=17),VLOOKUP(H2752,'17 лет'!$E$5:$F$79,2))))))))))))</f>
        <v>0</v>
      </c>
      <c r="J2752" s="28"/>
      <c r="K2752" s="17">
        <f>IF((C2752&lt;=7),VLOOKUP(J2752,'7 лет'!$G$5:$H$79,2),IF((C2752=8),VLOOKUP(J2752,'8 лет'!$G$5:$H$79,2),IF((C2752=9),VLOOKUP(J2752,'9 лет'!$G$5:$H$79,2),IF((C2752=10),VLOOKUP(J2752,'10 лет'!$G$5:$H$79,2),IF((C2752=11),VLOOKUP(J2752,'11 лет'!$G$5:$H$79,2),IF((C2752=12),VLOOKUP(J2752,'12 лет'!$G$5:$H$79,2),IF((C2752=13),VLOOKUP(J2752,'13 лет'!$G$5:$H$79,2),IF((C2752=14),VLOOKUP(J2752,'14 лет'!$G$5:$H$79,2),IF(C2752&gt;=15,"0")))))))))</f>
        <v>0</v>
      </c>
      <c r="L2752" s="28"/>
      <c r="M2752" s="17" t="str">
        <f>IF((C2752=12),VLOOKUP(L2752,'12 лет'!$I$5:$J$81,2),IF((C2752=13),VLOOKUP(L2752,'13 лет'!$I$5:$J$81,2),IF((C2752=14),VLOOKUP(L2752,'14 лет'!$I$5:$J$80,2),IF((C2752=15),VLOOKUP(L2752,'15 лет'!$G$5:$H$82,2),IF((C2752=16),VLOOKUP(L2752,'16 лет'!$G$5:$H$81,2),IF((C2752=17),VLOOKUP(L2752,'17 лет'!$G$5:$H$81,2),IF(C2752&lt;12,"0")))))))</f>
        <v>0</v>
      </c>
      <c r="N2752" s="28"/>
      <c r="O2752" s="17" t="str">
        <f>IF((C2752=15),VLOOKUP(N2752,'15 лет'!$I$5:$J$100,2),IF((C2752=16),VLOOKUP(N2752,'16 лет'!$I$5:$J$94,2),IF((C2752=17),VLOOKUP(N2752,'17 лет'!$I$5:$J$97,2),IF(C2752&lt;15,"0"))))</f>
        <v>0</v>
      </c>
      <c r="P2752" s="11"/>
      <c r="Q2752" s="17">
        <f>IF((C2752&lt;=7),VLOOKUP(P2752,'7 лет'!$I$5:$J$79,2),IF((C2752=8),VLOOKUP(P2752,'8 лет'!$I$5:$J$79,2),IF((C2752=9),VLOOKUP(P2752,'9 лет'!$I$5:$J$79,2),IF((C2752=10),VLOOKUP(P2752,'10 лет'!$I$5:$J$79,2),IF((C2752=11),VLOOKUP(P2752,'11 лет'!$I$5:$J$79,2),IF((C2752=12),VLOOKUP(P2752,'12 лет'!$K$5:$L$79,2),IF((C2752=13),VLOOKUP(P2752,'13 лет'!$K$5:$L$79,2),IF((C2752=14),VLOOKUP(P2752,'14 лет'!$K$5:$L$79,2),IF((C2752=15),VLOOKUP(P2752,'15 лет'!$K$5:$L$79,2),IF((C2752=16),VLOOKUP(P2752,'16 лет'!$K$5:$L$79,2),IF((C2752=17),VLOOKUP(P2752,'17 лет'!$K$5:$L$79,2),)))))))))))</f>
        <v>50</v>
      </c>
      <c r="R2752" s="28"/>
      <c r="S2752" s="17">
        <f>IF((C2752&lt;=7),VLOOKUP(R2752,'7 лет'!$K$5:$L$79,2),IF((C2752=8),VLOOKUP(R2752,'8 лет'!$K$5:$L$79,2),IF((C2752=9),VLOOKUP(R2752,'9 лет'!$K$5:$L$79,2),IF((C2752=10),VLOOKUP(R2752,'10 лет'!$K$5:$L$79,2),IF((C2752=11),VLOOKUP(R2752,'11 лет'!$K$5:$L$79,2),IF((C2752=12),VLOOKUP(R2752,'12 лет'!$M$5:$N$79,2),IF((C2752=13),VLOOKUP(R2752,'13 лет'!$M$5:$N$79,2),IF((C2752=14),VLOOKUP(R2752,'14 лет'!$M$5:$N$79,2),IF((C2752=15),VLOOKUP(R2752,'15 лет'!$M$5:$N$79,2),IF((C2752=16),VLOOKUP(R2752,'16 лет'!$M$5:$N$79,2),IF((C2752=17),VLOOKUP(R2752,'17 лет'!$M$5:$N$79,2))))))))))))</f>
        <v>0</v>
      </c>
      <c r="T2752" s="34">
        <f t="shared" si="130"/>
        <v>50</v>
      </c>
      <c r="U2752" s="4">
        <f>'Личное первенство юноши'!U407</f>
        <v>7</v>
      </c>
      <c r="V2752" s="120"/>
      <c r="W2752" s="111"/>
      <c r="X2752" t="str">
        <f>P2743</f>
        <v>Субъект РФ 66</v>
      </c>
    </row>
    <row r="2753" spans="1:24" ht="18.75">
      <c r="A2753" s="28">
        <v>6</v>
      </c>
      <c r="B2753" s="79"/>
      <c r="C2753" s="30"/>
      <c r="D2753" s="28"/>
      <c r="E2753" s="17">
        <f>IF((C2753&lt;=7),VLOOKUP(D2753,'7 лет'!$A$5:$B$78,2),IF((C2753=8),VLOOKUP(D2753,'8 лет'!$A$5:$B$78,2),IF((C2753=9),VLOOKUP(D2753,'9 лет'!$A$5:$B$78,2),IF((C2753=10),VLOOKUP(D2753,'10 лет'!$A$5:$B$78,2),IF((C2753=11),VLOOKUP(D2753,'11 лет'!$A$5:$B$78,2),IF((C2753=12),VLOOKUP(D2753,'12 лет'!$A$5:$B$78,2),IF((C2753=13),VLOOKUP(D2753,'13 лет'!$A$5:$B$78,2),IF((C2753=14),VLOOKUP(D2753,'14 лет'!$A$5:$B$78,2),IF((C2753=15),VLOOKUP(D2753,'15 лет'!$A$5:$B$78,2),IF((C2753=16),VLOOKUP(D2753,'16 лет'!$A$5:$B$78,2),IF((C2753=17),VLOOKUP(D2753,'17 лет'!$A$5:$B$78,2))))))))))))</f>
        <v>0</v>
      </c>
      <c r="F2753" s="28"/>
      <c r="G2753" s="17">
        <f>IF((C2753&lt;=7),VLOOKUP(F2753,'7 лет'!$C$5:$D$79,2),IF((C2753=8),VLOOKUP(F2753,'8 лет'!$C$5:$D$79,2),IF((C2753=9),VLOOKUP(F2753,'9 лет'!$C$5:$D$79,2),IF((C2753=10),VLOOKUP(F2753,'10 лет'!$C$5:$D$79,2),IF((C2753=11),VLOOKUP(F2753,'11 лет'!$C$5:$D$79,2),IF((C2753=12),VLOOKUP(F2753,'12 лет'!$C$5:$D$79,2),IF((C2753=13),VLOOKUP(F2753,'13 лет'!$C$5:$D$79,2),IF((C2753=14),VLOOKUP(F2753,'14 лет'!$C$5:$D$79,2),IF((C2753=15),VLOOKUP(F2753,'15 лет'!$C$5:$D$79,2),IF((C2753=16),VLOOKUP(F2753,'16 лет'!$C$5:$D$79,2),IF((C2753=17),VLOOKUP(F2753,'17 лет'!$C$5:$D$79,2))))))))))))</f>
        <v>0</v>
      </c>
      <c r="H2753" s="28"/>
      <c r="I2753" s="17">
        <f>IF((C2753&lt;=7),VLOOKUP(H2753,'7 лет'!$E$5:$F$79,2),IF((C2753=8),VLOOKUP(H2753,'8 лет'!$E$5:$F$79,2),IF((C2753=9),VLOOKUP(H2753,'9 лет'!$E$5:$F$79,2),IF((C2753=10),VLOOKUP(H2753,'10 лет'!$E$5:$F$79,2),IF((C2753=11),VLOOKUP(H2753,'11 лет'!$E$5:$F$79,2),IF((C2753=12),VLOOKUP(H2753,'12 лет'!$E$5:$F$79,2),IF((C2753=13),VLOOKUP(H2753,'13 лет'!$E$5:$F$79,2),IF((C2753=14),VLOOKUP(H2753,'14 лет'!$E$5:$F$79,2),IF((C2753=15),VLOOKUP(H2753,'15 лет'!$E$5:$F$79,2),IF((C2753=16),VLOOKUP(H2753,'16 лет'!$E$5:$F$79,2),IF((C2753=17),VLOOKUP(H2753,'17 лет'!$E$5:$F$79,2))))))))))))</f>
        <v>0</v>
      </c>
      <c r="J2753" s="28"/>
      <c r="K2753" s="17">
        <f>IF((C2753&lt;=7),VLOOKUP(J2753,'7 лет'!$G$5:$H$79,2),IF((C2753=8),VLOOKUP(J2753,'8 лет'!$G$5:$H$79,2),IF((C2753=9),VLOOKUP(J2753,'9 лет'!$G$5:$H$79,2),IF((C2753=10),VLOOKUP(J2753,'10 лет'!$G$5:$H$79,2),IF((C2753=11),VLOOKUP(J2753,'11 лет'!$G$5:$H$79,2),IF((C2753=12),VLOOKUP(J2753,'12 лет'!$G$5:$H$79,2),IF((C2753=13),VLOOKUP(J2753,'13 лет'!$G$5:$H$79,2),IF((C2753=14),VLOOKUP(J2753,'14 лет'!$G$5:$H$79,2),IF(C2753&gt;=15,"0")))))))))</f>
        <v>0</v>
      </c>
      <c r="L2753" s="28"/>
      <c r="M2753" s="17" t="str">
        <f>IF((C2753=12),VLOOKUP(L2753,'12 лет'!$I$5:$J$81,2),IF((C2753=13),VLOOKUP(L2753,'13 лет'!$I$5:$J$81,2),IF((C2753=14),VLOOKUP(L2753,'14 лет'!$I$5:$J$80,2),IF((C2753=15),VLOOKUP(L2753,'15 лет'!$G$5:$H$82,2),IF((C2753=16),VLOOKUP(L2753,'16 лет'!$G$5:$H$81,2),IF((C2753=17),VLOOKUP(L2753,'17 лет'!$G$5:$H$81,2),IF(C2753&lt;12,"0")))))))</f>
        <v>0</v>
      </c>
      <c r="N2753" s="28"/>
      <c r="O2753" s="17" t="str">
        <f>IF((C2753=15),VLOOKUP(N2753,'15 лет'!$I$5:$J$100,2),IF((C2753=16),VLOOKUP(N2753,'16 лет'!$I$5:$J$94,2),IF((C2753=17),VLOOKUP(N2753,'17 лет'!$I$5:$J$97,2),IF(C2753&lt;15,"0"))))</f>
        <v>0</v>
      </c>
      <c r="P2753" s="11"/>
      <c r="Q2753" s="17">
        <f>IF((C2753&lt;=7),VLOOKUP(P2753,'7 лет'!$I$5:$J$79,2),IF((C2753=8),VLOOKUP(P2753,'8 лет'!$I$5:$J$79,2),IF((C2753=9),VLOOKUP(P2753,'9 лет'!$I$5:$J$79,2),IF((C2753=10),VLOOKUP(P2753,'10 лет'!$I$5:$J$79,2),IF((C2753=11),VLOOKUP(P2753,'11 лет'!$I$5:$J$79,2),IF((C2753=12),VLOOKUP(P2753,'12 лет'!$K$5:$L$79,2),IF((C2753=13),VLOOKUP(P2753,'13 лет'!$K$5:$L$79,2),IF((C2753=14),VLOOKUP(P2753,'14 лет'!$K$5:$L$79,2),IF((C2753=15),VLOOKUP(P2753,'15 лет'!$K$5:$L$79,2),IF((C2753=16),VLOOKUP(P2753,'16 лет'!$K$5:$L$79,2),IF((C2753=17),VLOOKUP(P2753,'17 лет'!$K$5:$L$79,2),)))))))))))</f>
        <v>50</v>
      </c>
      <c r="R2753" s="28"/>
      <c r="S2753" s="17">
        <f>IF((C2753&lt;=7),VLOOKUP(R2753,'7 лет'!$K$5:$L$79,2),IF((C2753=8),VLOOKUP(R2753,'8 лет'!$K$5:$L$79,2),IF((C2753=9),VLOOKUP(R2753,'9 лет'!$K$5:$L$79,2),IF((C2753=10),VLOOKUP(R2753,'10 лет'!$K$5:$L$79,2),IF((C2753=11),VLOOKUP(R2753,'11 лет'!$K$5:$L$79,2),IF((C2753=12),VLOOKUP(R2753,'12 лет'!$M$5:$N$79,2),IF((C2753=13),VLOOKUP(R2753,'13 лет'!$M$5:$N$79,2),IF((C2753=14),VLOOKUP(R2753,'14 лет'!$M$5:$N$79,2),IF((C2753=15),VLOOKUP(R2753,'15 лет'!$M$5:$N$79,2),IF((C2753=16),VLOOKUP(R2753,'16 лет'!$M$5:$N$79,2),IF((C2753=17),VLOOKUP(R2753,'17 лет'!$M$5:$N$79,2))))))))))))</f>
        <v>0</v>
      </c>
      <c r="T2753" s="34">
        <f t="shared" si="130"/>
        <v>50</v>
      </c>
      <c r="U2753" s="4">
        <f>'Личное первенство юноши'!U408</f>
        <v>7</v>
      </c>
      <c r="V2753" s="120"/>
      <c r="W2753" s="111"/>
      <c r="X2753" t="str">
        <f>P2743</f>
        <v>Субъект РФ 66</v>
      </c>
    </row>
    <row r="2754" spans="1:24" ht="18.75">
      <c r="A2754" s="122"/>
      <c r="B2754" s="123"/>
      <c r="C2754" s="123"/>
      <c r="D2754" s="123"/>
      <c r="E2754" s="123"/>
      <c r="F2754" s="123"/>
      <c r="G2754" s="123"/>
      <c r="H2754" s="123"/>
      <c r="I2754" s="123"/>
      <c r="J2754" s="123"/>
      <c r="K2754" s="123"/>
      <c r="L2754" s="123"/>
      <c r="M2754" s="123"/>
      <c r="N2754" s="123"/>
      <c r="O2754" s="123"/>
      <c r="P2754" s="128" t="s">
        <v>292</v>
      </c>
      <c r="Q2754" s="128"/>
      <c r="R2754" s="128"/>
      <c r="S2754" s="129"/>
      <c r="T2754" s="124">
        <f ca="1">SUMPRODUCT(LARGE($T$2748:$T$2753,ROW(INDIRECT("T1:T"&amp;Z17))))</f>
        <v>250</v>
      </c>
      <c r="U2754" s="125"/>
      <c r="V2754" s="120"/>
      <c r="W2754" s="111"/>
    </row>
    <row r="2755" spans="1:24" ht="24.75" customHeight="1">
      <c r="A2755" s="135" t="s">
        <v>180</v>
      </c>
      <c r="B2755" s="136"/>
      <c r="C2755" s="136"/>
      <c r="D2755" s="136"/>
      <c r="E2755" s="136"/>
      <c r="F2755" s="136"/>
      <c r="G2755" s="136"/>
      <c r="H2755" s="136"/>
      <c r="I2755" s="136"/>
      <c r="J2755" s="136"/>
      <c r="K2755" s="136"/>
      <c r="L2755" s="136"/>
      <c r="M2755" s="136"/>
      <c r="N2755" s="136"/>
      <c r="O2755" s="136"/>
      <c r="P2755" s="136"/>
      <c r="Q2755" s="136"/>
      <c r="R2755" s="136"/>
      <c r="S2755" s="136"/>
      <c r="T2755" s="136"/>
      <c r="U2755" s="137"/>
      <c r="V2755" s="120"/>
      <c r="W2755" s="111"/>
    </row>
    <row r="2756" spans="1:24" ht="18.75">
      <c r="A2756" s="28">
        <v>1</v>
      </c>
      <c r="B2756" s="80"/>
      <c r="C2756" s="28"/>
      <c r="D2756" s="28"/>
      <c r="E2756" s="17">
        <f>IF((C2756&lt;=7),VLOOKUP(D2756,'7 лет'!$M$5:$N$78,2),IF((C2756=8),VLOOKUP(D2756,'8 лет'!$M$5:$N$78,2),IF((C2756=9),VLOOKUP(D2756,'9 лет'!$M$5:$N$78,2),IF((C2756=10),VLOOKUP(D2756,'10 лет'!$M$5:$N$78,2),IF((C2756=11),VLOOKUP(D2756,'11 лет'!$M$5:$N$78,2),IF((C2756=12),VLOOKUP(D2756,'12 лет'!$O$5:$P$78,2),IF((C2756=13),VLOOKUP(D2756,'13 лет'!$O$5:$P$78,2),IF((C2756=14),VLOOKUP(D2756,'14 лет'!$O$5:$P$78,2),IF((C2756=15),VLOOKUP(D2756,'15 лет'!$O$5:$P$78,2),IF((C2756=16),VLOOKUP(D2756,'16 лет'!$O$5:$P$78,2),IF((C2756=17),VLOOKUP(D2756,'17 лет'!$O$5:$P$78,2))))))))))))</f>
        <v>0</v>
      </c>
      <c r="F2756" s="28"/>
      <c r="G2756" s="17">
        <f>IF((C2756&lt;=7),VLOOKUP(F2756,'7 лет'!$O$5:$P$79,2),IF((C2756=8),VLOOKUP(F2756,'8 лет'!$O$5:$P$79,2),IF((C2756=9),VLOOKUP(F2756,'9 лет'!$O$5:$P$79,2),IF((C2756=10),VLOOKUP(F2756,'10 лет'!$O$5:$P$79,2),IF((C2756=11),VLOOKUP(F2756,'11 лет'!$O$5:$P$79,2),IF((C2756=12),VLOOKUP(F2756,'12 лет'!$Q$5:$R$79,2),IF((C2756=13),VLOOKUP(F2756,'13 лет'!$Q$5:$R$79,2),IF((C2756=14),VLOOKUP(F2756,'14 лет'!$Q$5:$R$79,2),IF((C2756=15),VLOOKUP(F2756,'15 лет'!$Q$5:$R$79,2),IF((C2756=16),VLOOKUP(F2756,'16 лет'!$Q$5:$R$79,2),IF((C2756=17),VLOOKUP(F2756,'17 лет'!$Q$5:$R$79,2))))))))))))</f>
        <v>0</v>
      </c>
      <c r="H2756" s="28"/>
      <c r="I2756" s="17">
        <f>IF((C2756&lt;=7),VLOOKUP(H2756,'7 лет'!$Q$5:$R$79,2),IF((C2756=8),VLOOKUP(H2756,'8 лет'!$Q$5:$R$79,2),IF((C2756=9),VLOOKUP(H2756,'9 лет'!$Q$5:$R$79,2),IF((C2756=10),VLOOKUP(H2756,'10 лет'!$Q$5:$R$79,2),IF((C2756=11),VLOOKUP(H2756,'11 лет'!$Q$5:$R$79,2),IF((C2756=12),VLOOKUP(H2756,'12 лет'!$S$5:$T$79,2),IF((C2756=13),VLOOKUP(H2756,'13 лет'!$S$5:$T$79,2),IF((C2756=14),VLOOKUP(H2756,'14 лет'!$S$5:$T$79,2),IF((C2756=15),VLOOKUP(H2756,'15 лет'!$S$5:$T$79,2),IF((C2756=16),VLOOKUP(H2756,'16 лет'!$S$5:$T$79,2),IF((C2756=17),VLOOKUP(H2756,'17 лет'!$S$5:$T$79,2))))))))))))</f>
        <v>0</v>
      </c>
      <c r="J2756" s="28"/>
      <c r="K2756" s="17">
        <f>IF((C2756&lt;=7),VLOOKUP(J2756,'7 лет'!$S$5:$T$79,2),IF((C2756=8),VLOOKUP(J2756,'8 лет'!$S$5:$T$79,2),IF((C2756=9),VLOOKUP(J2756,'9 лет'!$S$5:$T$79,2),IF((C2756=10),VLOOKUP(J2756,'10 лет'!$S$5:$T$79,2),IF((C2756=11),VLOOKUP(J2756,'11 лет'!$S$5:$T$79,2),IF((C2756=12),VLOOKUP(J2756,'12 лет'!$U$5:$V$79,2),IF((C2756=13),VLOOKUP(J2756,'13 лет'!$U$5:$V$79,2),IF((C2756=14),VLOOKUP(J2756,'14 лет'!$U$5:$V$79,2),IF(C2756&gt;=15,"0")))))))))</f>
        <v>0</v>
      </c>
      <c r="L2756" s="28"/>
      <c r="M2756" s="17" t="str">
        <f>IF((C2756=12),VLOOKUP(L2756,'12 лет'!$W$5:$X$85,2),IF((C2756=13),VLOOKUP(L2756,'13 лет'!$W$5:$X$84,2),IF((C2756=14),VLOOKUP(L2756,'14 лет'!$W$5:$X$82,2),IF((C2756=15),VLOOKUP(L2756,'15 лет'!$U$5:$V$82,2),IF((C2756=16),VLOOKUP(L2756,'16 лет'!$U$5:$V$78,2),IF((C2756=17),VLOOKUP(L2756,'17 лет'!$U$5:$V$78,2),IF(C2756&lt;12,"0")))))))</f>
        <v>0</v>
      </c>
      <c r="N2756" s="28"/>
      <c r="O2756" s="17" t="str">
        <f>IF((C2756=15),VLOOKUP(N2756,'15 лет'!$W$5:$X$115,2),IF((C2756=16),VLOOKUP(N2756,'16 лет'!$W$5:$X$113,2),IF((C2756=17),VLOOKUP(N2756,'17 лет'!$W$5:$X$113,2),IF(C2756&lt;15,"0"))))</f>
        <v>0</v>
      </c>
      <c r="P2756" s="11"/>
      <c r="Q2756" s="17">
        <f>IF((C2756&lt;=7),VLOOKUP(P2756,'7 лет'!$U$5:$V$79,2),IF((C2756=8),VLOOKUP(P2756,'8 лет'!$U$5:$V$79,2),IF((C2756=9),VLOOKUP(P2756,'9 лет'!$U$5:$V$79,2),IF((C2756=10),VLOOKUP(P2756,'10 лет'!$U$5:$V$79,2),IF((C2756=11),VLOOKUP(P2756,'11 лет'!$U$5:$V$79,2),IF((C2756=12),VLOOKUP(P2756,'12 лет'!$Y$5:$Z$79,2),IF((C2756=13),VLOOKUP(P2756,'13 лет'!$Y$5:$Z$79,2),IF((C2756=14),VLOOKUP(P2756,'14 лет'!$Y$5:$Z$79,2),IF((C2756=15),VLOOKUP(P2756,'15 лет'!$Y$5:$Z$79,2),IF((C2756=16),VLOOKUP(P2756,'16 лет'!$Y$5:$Z$79,2),IF((C2756=17),VLOOKUP(P2756,'17 лет'!$Y$5:$Z$79,2))))))))))))</f>
        <v>35</v>
      </c>
      <c r="R2756" s="28"/>
      <c r="S2756" s="17">
        <f>IF((C2756&lt;=7),VLOOKUP(R2756,'7 лет'!$W$5:$X$79,2),IF((C2756=8),VLOOKUP(R2756,'8 лет'!$W$5:$X$79,2),IF((C2756=9),VLOOKUP(R2756,'9 лет'!$W$5:$X$79,2),IF((C2756=10),VLOOKUP(R2756,'10 лет'!$W$5:$X$79,2),IF((C2756=11),VLOOKUP(R2756,'11 лет'!$W$5:$X$79,2),IF((C2756=12),VLOOKUP(R2756,'12 лет'!$AA$5:$AB$79,2),IF((C2756=13),VLOOKUP(R2756,'13 лет'!$AA$5:$AB$79,2),IF((C2756=14),VLOOKUP(R2756,'14 лет'!$AA$5:$AB$79,2),IF((C2756=15),VLOOKUP(R2756,'15 лет'!$AA$5:$AB$79,2),IF((C2756=16),VLOOKUP(R2756,'16 лет'!$AA$5:$AB$79,2),IF((C2756=17),VLOOKUP(R2756,'17 лет'!$AA$5:$AB$79,2))))))))))))</f>
        <v>0</v>
      </c>
      <c r="T2756" s="35">
        <f t="shared" ref="T2756:T2761" si="131">SUM(E2756+G2756+I2756+K2756+M2756+O2756+Q2756+S2756)</f>
        <v>35</v>
      </c>
      <c r="U2756" s="4">
        <f>'Личное первенство девушки'!U403</f>
        <v>7</v>
      </c>
      <c r="V2756" s="120"/>
      <c r="W2756" s="111"/>
      <c r="X2756" t="str">
        <f>P2743</f>
        <v>Субъект РФ 66</v>
      </c>
    </row>
    <row r="2757" spans="1:24" ht="18.75">
      <c r="A2757" s="28">
        <v>2</v>
      </c>
      <c r="B2757" s="80"/>
      <c r="C2757" s="28"/>
      <c r="D2757" s="28"/>
      <c r="E2757" s="17">
        <f>IF((C2757&lt;=7),VLOOKUP(D2757,'7 лет'!$M$5:$N$78,2),IF((C2757=8),VLOOKUP(D2757,'8 лет'!$M$5:$N$78,2),IF((C2757=9),VLOOKUP(D2757,'9 лет'!$M$5:$N$78,2),IF((C2757=10),VLOOKUP(D2757,'10 лет'!$M$5:$N$78,2),IF((C2757=11),VLOOKUP(D2757,'11 лет'!$M$5:$N$78,2),IF((C2757=12),VLOOKUP(D2757,'12 лет'!$O$5:$P$78,2),IF((C2757=13),VLOOKUP(D2757,'13 лет'!$O$5:$P$78,2),IF((C2757=14),VLOOKUP(D2757,'14 лет'!$O$5:$P$78,2),IF((C2757=15),VLOOKUP(D2757,'15 лет'!$O$5:$P$78,2),IF((C2757=16),VLOOKUP(D2757,'16 лет'!$O$5:$P$78,2),IF((C2757=17),VLOOKUP(D2757,'17 лет'!$O$5:$P$78,2))))))))))))</f>
        <v>0</v>
      </c>
      <c r="F2757" s="28"/>
      <c r="G2757" s="17">
        <f>IF((C2757&lt;=7),VLOOKUP(F2757,'7 лет'!$O$5:$P$79,2),IF((C2757=8),VLOOKUP(F2757,'8 лет'!$O$5:$P$79,2),IF((C2757=9),VLOOKUP(F2757,'9 лет'!$O$5:$P$79,2),IF((C2757=10),VLOOKUP(F2757,'10 лет'!$O$5:$P$79,2),IF((C2757=11),VLOOKUP(F2757,'11 лет'!$O$5:$P$79,2),IF((C2757=12),VLOOKUP(F2757,'12 лет'!$Q$5:$R$79,2),IF((C2757=13),VLOOKUP(F2757,'13 лет'!$Q$5:$R$79,2),IF((C2757=14),VLOOKUP(F2757,'14 лет'!$Q$5:$R$79,2),IF((C2757=15),VLOOKUP(F2757,'15 лет'!$Q$5:$R$79,2),IF((C2757=16),VLOOKUP(F2757,'16 лет'!$Q$5:$R$79,2),IF((C2757=17),VLOOKUP(F2757,'17 лет'!$Q$5:$R$79,2))))))))))))</f>
        <v>0</v>
      </c>
      <c r="H2757" s="28"/>
      <c r="I2757" s="17">
        <f>IF((C2757&lt;=7),VLOOKUP(H2757,'7 лет'!$Q$5:$R$79,2),IF((C2757=8),VLOOKUP(H2757,'8 лет'!$Q$5:$R$79,2),IF((C2757=9),VLOOKUP(H2757,'9 лет'!$Q$5:$R$79,2),IF((C2757=10),VLOOKUP(H2757,'10 лет'!$Q$5:$R$79,2),IF((C2757=11),VLOOKUP(H2757,'11 лет'!$Q$5:$R$79,2),IF((C2757=12),VLOOKUP(H2757,'12 лет'!$S$5:$T$79,2),IF((C2757=13),VLOOKUP(H2757,'13 лет'!$S$5:$T$79,2),IF((C2757=14),VLOOKUP(H2757,'14 лет'!$S$5:$T$79,2),IF((C2757=15),VLOOKUP(H2757,'15 лет'!$S$5:$T$79,2),IF((C2757=16),VLOOKUP(H2757,'16 лет'!$S$5:$T$79,2),IF((C2757=17),VLOOKUP(H2757,'17 лет'!$S$5:$T$79,2))))))))))))</f>
        <v>0</v>
      </c>
      <c r="J2757" s="28"/>
      <c r="K2757" s="17">
        <f>IF((C2757&lt;=7),VLOOKUP(J2757,'7 лет'!$S$5:$T$79,2),IF((C2757=8),VLOOKUP(J2757,'8 лет'!$S$5:$T$79,2),IF((C2757=9),VLOOKUP(J2757,'9 лет'!$S$5:$T$79,2),IF((C2757=10),VLOOKUP(J2757,'10 лет'!$S$5:$T$79,2),IF((C2757=11),VLOOKUP(J2757,'11 лет'!$S$5:$T$79,2),IF((C2757=12),VLOOKUP(J2757,'12 лет'!$U$5:$V$79,2),IF((C2757=13),VLOOKUP(J2757,'13 лет'!$U$5:$V$79,2),IF((C2757=14),VLOOKUP(J2757,'14 лет'!$U$5:$V$79,2),IF(C2757&gt;=15,"0")))))))))</f>
        <v>0</v>
      </c>
      <c r="L2757" s="28"/>
      <c r="M2757" s="17" t="str">
        <f>IF((C2757=12),VLOOKUP(L2757,'12 лет'!$W$5:$X$85,2),IF((C2757=13),VLOOKUP(L2757,'13 лет'!$W$5:$X$84,2),IF((C2757=14),VLOOKUP(L2757,'14 лет'!$W$5:$X$82,2),IF((C2757=15),VLOOKUP(L2757,'15 лет'!$U$5:$V$82,2),IF((C2757=16),VLOOKUP(L2757,'16 лет'!$U$5:$V$78,2),IF((C2757=17),VLOOKUP(L2757,'17 лет'!$U$5:$V$78,2),IF(C2757&lt;12,"0")))))))</f>
        <v>0</v>
      </c>
      <c r="N2757" s="28"/>
      <c r="O2757" s="17" t="str">
        <f>IF((C2757=15),VLOOKUP(N2757,'15 лет'!$W$5:$X$115,2),IF((C2757=16),VLOOKUP(N2757,'16 лет'!$W$5:$X$113,2),IF((C2757=17),VLOOKUP(N2757,'17 лет'!$W$5:$X$113,2),IF(C2757&lt;15,"0"))))</f>
        <v>0</v>
      </c>
      <c r="P2757" s="11"/>
      <c r="Q2757" s="17">
        <f>IF((C2757&lt;=7),VLOOKUP(P2757,'7 лет'!$U$5:$V$79,2),IF((C2757=8),VLOOKUP(P2757,'8 лет'!$U$5:$V$79,2),IF((C2757=9),VLOOKUP(P2757,'9 лет'!$U$5:$V$79,2),IF((C2757=10),VLOOKUP(P2757,'10 лет'!$U$5:$V$79,2),IF((C2757=11),VLOOKUP(P2757,'11 лет'!$U$5:$V$79,2),IF((C2757=12),VLOOKUP(P2757,'12 лет'!$Y$5:$Z$79,2),IF((C2757=13),VLOOKUP(P2757,'13 лет'!$Y$5:$Z$79,2),IF((C2757=14),VLOOKUP(P2757,'14 лет'!$Y$5:$Z$79,2),IF((C2757=15),VLOOKUP(P2757,'15 лет'!$Y$5:$Z$79,2),IF((C2757=16),VLOOKUP(P2757,'16 лет'!$Y$5:$Z$79,2),IF((C2757=17),VLOOKUP(P2757,'17 лет'!$Y$5:$Z$79,2))))))))))))</f>
        <v>35</v>
      </c>
      <c r="R2757" s="28"/>
      <c r="S2757" s="17">
        <f>IF((C2757&lt;=7),VLOOKUP(R2757,'7 лет'!$W$5:$X$79,2),IF((C2757=8),VLOOKUP(R2757,'8 лет'!$W$5:$X$79,2),IF((C2757=9),VLOOKUP(R2757,'9 лет'!$W$5:$X$79,2),IF((C2757=10),VLOOKUP(R2757,'10 лет'!$W$5:$X$79,2),IF((C2757=11),VLOOKUP(R2757,'11 лет'!$W$5:$X$79,2),IF((C2757=12),VLOOKUP(R2757,'12 лет'!$AA$5:$AB$79,2),IF((C2757=13),VLOOKUP(R2757,'13 лет'!$AA$5:$AB$79,2),IF((C2757=14),VLOOKUP(R2757,'14 лет'!$AA$5:$AB$79,2),IF((C2757=15),VLOOKUP(R2757,'15 лет'!$AA$5:$AB$79,2),IF((C2757=16),VLOOKUP(R2757,'16 лет'!$AA$5:$AB$79,2),IF((C2757=17),VLOOKUP(R2757,'17 лет'!$AA$5:$AB$79,2))))))))))))</f>
        <v>0</v>
      </c>
      <c r="T2757" s="35">
        <f t="shared" si="131"/>
        <v>35</v>
      </c>
      <c r="U2757" s="4">
        <f>'Личное первенство девушки'!U404</f>
        <v>7</v>
      </c>
      <c r="V2757" s="120"/>
      <c r="W2757" s="111"/>
      <c r="X2757" t="str">
        <f>P2743</f>
        <v>Субъект РФ 66</v>
      </c>
    </row>
    <row r="2758" spans="1:24" ht="18.75">
      <c r="A2758" s="28">
        <v>3</v>
      </c>
      <c r="B2758" s="80"/>
      <c r="C2758" s="28"/>
      <c r="D2758" s="28"/>
      <c r="E2758" s="17">
        <f>IF((C2758&lt;=7),VLOOKUP(D2758,'7 лет'!$M$5:$N$78,2),IF((C2758=8),VLOOKUP(D2758,'8 лет'!$M$5:$N$78,2),IF((C2758=9),VLOOKUP(D2758,'9 лет'!$M$5:$N$78,2),IF((C2758=10),VLOOKUP(D2758,'10 лет'!$M$5:$N$78,2),IF((C2758=11),VLOOKUP(D2758,'11 лет'!$M$5:$N$78,2),IF((C2758=12),VLOOKUP(D2758,'12 лет'!$O$5:$P$78,2),IF((C2758=13),VLOOKUP(D2758,'13 лет'!$O$5:$P$78,2),IF((C2758=14),VLOOKUP(D2758,'14 лет'!$O$5:$P$78,2),IF((C2758=15),VLOOKUP(D2758,'15 лет'!$O$5:$P$78,2),IF((C2758=16),VLOOKUP(D2758,'16 лет'!$O$5:$P$78,2),IF((C2758=17),VLOOKUP(D2758,'17 лет'!$O$5:$P$78,2))))))))))))</f>
        <v>0</v>
      </c>
      <c r="F2758" s="28"/>
      <c r="G2758" s="17">
        <f>IF((C2758&lt;=7),VLOOKUP(F2758,'7 лет'!$O$5:$P$79,2),IF((C2758=8),VLOOKUP(F2758,'8 лет'!$O$5:$P$79,2),IF((C2758=9),VLOOKUP(F2758,'9 лет'!$O$5:$P$79,2),IF((C2758=10),VLOOKUP(F2758,'10 лет'!$O$5:$P$79,2),IF((C2758=11),VLOOKUP(F2758,'11 лет'!$O$5:$P$79,2),IF((C2758=12),VLOOKUP(F2758,'12 лет'!$Q$5:$R$79,2),IF((C2758=13),VLOOKUP(F2758,'13 лет'!$Q$5:$R$79,2),IF((C2758=14),VLOOKUP(F2758,'14 лет'!$Q$5:$R$79,2),IF((C2758=15),VLOOKUP(F2758,'15 лет'!$Q$5:$R$79,2),IF((C2758=16),VLOOKUP(F2758,'16 лет'!$Q$5:$R$79,2),IF((C2758=17),VLOOKUP(F2758,'17 лет'!$Q$5:$R$79,2))))))))))))</f>
        <v>0</v>
      </c>
      <c r="H2758" s="28"/>
      <c r="I2758" s="17">
        <f>IF((C2758&lt;=7),VLOOKUP(H2758,'7 лет'!$Q$5:$R$79,2),IF((C2758=8),VLOOKUP(H2758,'8 лет'!$Q$5:$R$79,2),IF((C2758=9),VLOOKUP(H2758,'9 лет'!$Q$5:$R$79,2),IF((C2758=10),VLOOKUP(H2758,'10 лет'!$Q$5:$R$79,2),IF((C2758=11),VLOOKUP(H2758,'11 лет'!$Q$5:$R$79,2),IF((C2758=12),VLOOKUP(H2758,'12 лет'!$S$5:$T$79,2),IF((C2758=13),VLOOKUP(H2758,'13 лет'!$S$5:$T$79,2),IF((C2758=14),VLOOKUP(H2758,'14 лет'!$S$5:$T$79,2),IF((C2758=15),VLOOKUP(H2758,'15 лет'!$S$5:$T$79,2),IF((C2758=16),VLOOKUP(H2758,'16 лет'!$S$5:$T$79,2),IF((C2758=17),VLOOKUP(H2758,'17 лет'!$S$5:$T$79,2))))))))))))</f>
        <v>0</v>
      </c>
      <c r="J2758" s="28"/>
      <c r="K2758" s="17">
        <f>IF((C2758&lt;=7),VLOOKUP(J2758,'7 лет'!$S$5:$T$79,2),IF((C2758=8),VLOOKUP(J2758,'8 лет'!$S$5:$T$79,2),IF((C2758=9),VLOOKUP(J2758,'9 лет'!$S$5:$T$79,2),IF((C2758=10),VLOOKUP(J2758,'10 лет'!$S$5:$T$79,2),IF((C2758=11),VLOOKUP(J2758,'11 лет'!$S$5:$T$79,2),IF((C2758=12),VLOOKUP(J2758,'12 лет'!$U$5:$V$79,2),IF((C2758=13),VLOOKUP(J2758,'13 лет'!$U$5:$V$79,2),IF((C2758=14),VLOOKUP(J2758,'14 лет'!$U$5:$V$79,2),IF(C2758&gt;=15,"0")))))))))</f>
        <v>0</v>
      </c>
      <c r="L2758" s="28"/>
      <c r="M2758" s="17" t="str">
        <f>IF((C2758=12),VLOOKUP(L2758,'12 лет'!$W$5:$X$85,2),IF((C2758=13),VLOOKUP(L2758,'13 лет'!$W$5:$X$84,2),IF((C2758=14),VLOOKUP(L2758,'14 лет'!$W$5:$X$82,2),IF((C2758=15),VLOOKUP(L2758,'15 лет'!$U$5:$V$82,2),IF((C2758=16),VLOOKUP(L2758,'16 лет'!$U$5:$V$78,2),IF((C2758=17),VLOOKUP(L2758,'17 лет'!$U$5:$V$78,2),IF(C2758&lt;12,"0")))))))</f>
        <v>0</v>
      </c>
      <c r="N2758" s="28"/>
      <c r="O2758" s="17" t="str">
        <f>IF((C2758=15),VLOOKUP(N2758,'15 лет'!$W$5:$X$115,2),IF((C2758=16),VLOOKUP(N2758,'16 лет'!$W$5:$X$113,2),IF((C2758=17),VLOOKUP(N2758,'17 лет'!$W$5:$X$113,2),IF(C2758&lt;15,"0"))))</f>
        <v>0</v>
      </c>
      <c r="P2758" s="11"/>
      <c r="Q2758" s="17">
        <f>IF((C2758&lt;=7),VLOOKUP(P2758,'7 лет'!$U$5:$V$79,2),IF((C2758=8),VLOOKUP(P2758,'8 лет'!$U$5:$V$79,2),IF((C2758=9),VLOOKUP(P2758,'9 лет'!$U$5:$V$79,2),IF((C2758=10),VLOOKUP(P2758,'10 лет'!$U$5:$V$79,2),IF((C2758=11),VLOOKUP(P2758,'11 лет'!$U$5:$V$79,2),IF((C2758=12),VLOOKUP(P2758,'12 лет'!$Y$5:$Z$79,2),IF((C2758=13),VLOOKUP(P2758,'13 лет'!$Y$5:$Z$79,2),IF((C2758=14),VLOOKUP(P2758,'14 лет'!$Y$5:$Z$79,2),IF((C2758=15),VLOOKUP(P2758,'15 лет'!$Y$5:$Z$79,2),IF((C2758=16),VLOOKUP(P2758,'16 лет'!$Y$5:$Z$79,2),IF((C2758=17),VLOOKUP(P2758,'17 лет'!$Y$5:$Z$79,2))))))))))))</f>
        <v>35</v>
      </c>
      <c r="R2758" s="28"/>
      <c r="S2758" s="17">
        <f>IF((C2758&lt;=7),VLOOKUP(R2758,'7 лет'!$W$5:$X$79,2),IF((C2758=8),VLOOKUP(R2758,'8 лет'!$W$5:$X$79,2),IF((C2758=9),VLOOKUP(R2758,'9 лет'!$W$5:$X$79,2),IF((C2758=10),VLOOKUP(R2758,'10 лет'!$W$5:$X$79,2),IF((C2758=11),VLOOKUP(R2758,'11 лет'!$W$5:$X$79,2),IF((C2758=12),VLOOKUP(R2758,'12 лет'!$AA$5:$AB$79,2),IF((C2758=13),VLOOKUP(R2758,'13 лет'!$AA$5:$AB$79,2),IF((C2758=14),VLOOKUP(R2758,'14 лет'!$AA$5:$AB$79,2),IF((C2758=15),VLOOKUP(R2758,'15 лет'!$AA$5:$AB$79,2),IF((C2758=16),VLOOKUP(R2758,'16 лет'!$AA$5:$AB$79,2),IF((C2758=17),VLOOKUP(R2758,'17 лет'!$AA$5:$AB$79,2))))))))))))</f>
        <v>0</v>
      </c>
      <c r="T2758" s="35">
        <f t="shared" si="131"/>
        <v>35</v>
      </c>
      <c r="U2758" s="4">
        <f>'Личное первенство девушки'!U405</f>
        <v>7</v>
      </c>
      <c r="V2758" s="120"/>
      <c r="W2758" s="111"/>
      <c r="X2758" t="str">
        <f>P2743</f>
        <v>Субъект РФ 66</v>
      </c>
    </row>
    <row r="2759" spans="1:24" ht="18.75">
      <c r="A2759" s="28">
        <v>4</v>
      </c>
      <c r="B2759" s="80"/>
      <c r="C2759" s="28"/>
      <c r="D2759" s="28"/>
      <c r="E2759" s="17">
        <f>IF((C2759&lt;=7),VLOOKUP(D2759,'7 лет'!$M$5:$N$78,2),IF((C2759=8),VLOOKUP(D2759,'8 лет'!$M$5:$N$78,2),IF((C2759=9),VLOOKUP(D2759,'9 лет'!$M$5:$N$78,2),IF((C2759=10),VLOOKUP(D2759,'10 лет'!$M$5:$N$78,2),IF((C2759=11),VLOOKUP(D2759,'11 лет'!$M$5:$N$78,2),IF((C2759=12),VLOOKUP(D2759,'12 лет'!$O$5:$P$78,2),IF((C2759=13),VLOOKUP(D2759,'13 лет'!$O$5:$P$78,2),IF((C2759=14),VLOOKUP(D2759,'14 лет'!$O$5:$P$78,2),IF((C2759=15),VLOOKUP(D2759,'15 лет'!$O$5:$P$78,2),IF((C2759=16),VLOOKUP(D2759,'16 лет'!$O$5:$P$78,2),IF((C2759=17),VLOOKUP(D2759,'17 лет'!$O$5:$P$78,2))))))))))))</f>
        <v>0</v>
      </c>
      <c r="F2759" s="28"/>
      <c r="G2759" s="17">
        <f>IF((C2759&lt;=7),VLOOKUP(F2759,'7 лет'!$O$5:$P$79,2),IF((C2759=8),VLOOKUP(F2759,'8 лет'!$O$5:$P$79,2),IF((C2759=9),VLOOKUP(F2759,'9 лет'!$O$5:$P$79,2),IF((C2759=10),VLOOKUP(F2759,'10 лет'!$O$5:$P$79,2),IF((C2759=11),VLOOKUP(F2759,'11 лет'!$O$5:$P$79,2),IF((C2759=12),VLOOKUP(F2759,'12 лет'!$Q$5:$R$79,2),IF((C2759=13),VLOOKUP(F2759,'13 лет'!$Q$5:$R$79,2),IF((C2759=14),VLOOKUP(F2759,'14 лет'!$Q$5:$R$79,2),IF((C2759=15),VLOOKUP(F2759,'15 лет'!$Q$5:$R$79,2),IF((C2759=16),VLOOKUP(F2759,'16 лет'!$Q$5:$R$79,2),IF((C2759=17),VLOOKUP(F2759,'17 лет'!$Q$5:$R$79,2))))))))))))</f>
        <v>0</v>
      </c>
      <c r="H2759" s="28"/>
      <c r="I2759" s="17">
        <f>IF((C2759&lt;=7),VLOOKUP(H2759,'7 лет'!$Q$5:$R$79,2),IF((C2759=8),VLOOKUP(H2759,'8 лет'!$Q$5:$R$79,2),IF((C2759=9),VLOOKUP(H2759,'9 лет'!$Q$5:$R$79,2),IF((C2759=10),VLOOKUP(H2759,'10 лет'!$Q$5:$R$79,2),IF((C2759=11),VLOOKUP(H2759,'11 лет'!$Q$5:$R$79,2),IF((C2759=12),VLOOKUP(H2759,'12 лет'!$S$5:$T$79,2),IF((C2759=13),VLOOKUP(H2759,'13 лет'!$S$5:$T$79,2),IF((C2759=14),VLOOKUP(H2759,'14 лет'!$S$5:$T$79,2),IF((C2759=15),VLOOKUP(H2759,'15 лет'!$S$5:$T$79,2),IF((C2759=16),VLOOKUP(H2759,'16 лет'!$S$5:$T$79,2),IF((C2759=17),VLOOKUP(H2759,'17 лет'!$S$5:$T$79,2))))))))))))</f>
        <v>0</v>
      </c>
      <c r="J2759" s="28"/>
      <c r="K2759" s="17">
        <f>IF((C2759&lt;=7),VLOOKUP(J2759,'7 лет'!$S$5:$T$79,2),IF((C2759=8),VLOOKUP(J2759,'8 лет'!$S$5:$T$79,2),IF((C2759=9),VLOOKUP(J2759,'9 лет'!$S$5:$T$79,2),IF((C2759=10),VLOOKUP(J2759,'10 лет'!$S$5:$T$79,2),IF((C2759=11),VLOOKUP(J2759,'11 лет'!$S$5:$T$79,2),IF((C2759=12),VLOOKUP(J2759,'12 лет'!$U$5:$V$79,2),IF((C2759=13),VLOOKUP(J2759,'13 лет'!$U$5:$V$79,2),IF((C2759=14),VLOOKUP(J2759,'14 лет'!$U$5:$V$79,2),IF(C2759&gt;=15,"0")))))))))</f>
        <v>0</v>
      </c>
      <c r="L2759" s="28"/>
      <c r="M2759" s="17" t="str">
        <f>IF((C2759=12),VLOOKUP(L2759,'12 лет'!$W$5:$X$85,2),IF((C2759=13),VLOOKUP(L2759,'13 лет'!$W$5:$X$84,2),IF((C2759=14),VLOOKUP(L2759,'14 лет'!$W$5:$X$82,2),IF((C2759=15),VLOOKUP(L2759,'15 лет'!$U$5:$V$82,2),IF((C2759=16),VLOOKUP(L2759,'16 лет'!$U$5:$V$78,2),IF((C2759=17),VLOOKUP(L2759,'17 лет'!$U$5:$V$78,2),IF(C2759&lt;12,"0")))))))</f>
        <v>0</v>
      </c>
      <c r="N2759" s="28"/>
      <c r="O2759" s="17" t="str">
        <f>IF((C2759=15),VLOOKUP(N2759,'15 лет'!$W$5:$X$115,2),IF((C2759=16),VLOOKUP(N2759,'16 лет'!$W$5:$X$113,2),IF((C2759=17),VLOOKUP(N2759,'17 лет'!$W$5:$X$113,2),IF(C2759&lt;15,"0"))))</f>
        <v>0</v>
      </c>
      <c r="P2759" s="11"/>
      <c r="Q2759" s="17">
        <f>IF((C2759&lt;=7),VLOOKUP(P2759,'7 лет'!$U$5:$V$79,2),IF((C2759=8),VLOOKUP(P2759,'8 лет'!$U$5:$V$79,2),IF((C2759=9),VLOOKUP(P2759,'9 лет'!$U$5:$V$79,2),IF((C2759=10),VLOOKUP(P2759,'10 лет'!$U$5:$V$79,2),IF((C2759=11),VLOOKUP(P2759,'11 лет'!$U$5:$V$79,2),IF((C2759=12),VLOOKUP(P2759,'12 лет'!$Y$5:$Z$79,2),IF((C2759=13),VLOOKUP(P2759,'13 лет'!$Y$5:$Z$79,2),IF((C2759=14),VLOOKUP(P2759,'14 лет'!$Y$5:$Z$79,2),IF((C2759=15),VLOOKUP(P2759,'15 лет'!$Y$5:$Z$79,2),IF((C2759=16),VLOOKUP(P2759,'16 лет'!$Y$5:$Z$79,2),IF((C2759=17),VLOOKUP(P2759,'17 лет'!$Y$5:$Z$79,2))))))))))))</f>
        <v>35</v>
      </c>
      <c r="R2759" s="28"/>
      <c r="S2759" s="17">
        <f>IF((C2759&lt;=7),VLOOKUP(R2759,'7 лет'!$W$5:$X$79,2),IF((C2759=8),VLOOKUP(R2759,'8 лет'!$W$5:$X$79,2),IF((C2759=9),VLOOKUP(R2759,'9 лет'!$W$5:$X$79,2),IF((C2759=10),VLOOKUP(R2759,'10 лет'!$W$5:$X$79,2),IF((C2759=11),VLOOKUP(R2759,'11 лет'!$W$5:$X$79,2),IF((C2759=12),VLOOKUP(R2759,'12 лет'!$AA$5:$AB$79,2),IF((C2759=13),VLOOKUP(R2759,'13 лет'!$AA$5:$AB$79,2),IF((C2759=14),VLOOKUP(R2759,'14 лет'!$AA$5:$AB$79,2),IF((C2759=15),VLOOKUP(R2759,'15 лет'!$AA$5:$AB$79,2),IF((C2759=16),VLOOKUP(R2759,'16 лет'!$AA$5:$AB$79,2),IF((C2759=17),VLOOKUP(R2759,'17 лет'!$AA$5:$AB$79,2))))))))))))</f>
        <v>0</v>
      </c>
      <c r="T2759" s="35">
        <f t="shared" si="131"/>
        <v>35</v>
      </c>
      <c r="U2759" s="4">
        <f>'Личное первенство девушки'!U406</f>
        <v>7</v>
      </c>
      <c r="V2759" s="120"/>
      <c r="W2759" s="111"/>
      <c r="X2759" t="str">
        <f>P2743</f>
        <v>Субъект РФ 66</v>
      </c>
    </row>
    <row r="2760" spans="1:24" ht="18.75">
      <c r="A2760" s="28">
        <v>5</v>
      </c>
      <c r="B2760" s="84"/>
      <c r="C2760" s="30"/>
      <c r="D2760" s="14"/>
      <c r="E2760" s="17">
        <f>IF((C2760&lt;=7),VLOOKUP(D2760,'7 лет'!$M$5:$N$78,2),IF((C2760=8),VLOOKUP(D2760,'8 лет'!$M$5:$N$78,2),IF((C2760=9),VLOOKUP(D2760,'9 лет'!$M$5:$N$78,2),IF((C2760=10),VLOOKUP(D2760,'10 лет'!$M$5:$N$78,2),IF((C2760=11),VLOOKUP(D2760,'11 лет'!$M$5:$N$78,2),IF((C2760=12),VLOOKUP(D2760,'12 лет'!$O$5:$P$78,2),IF((C2760=13),VLOOKUP(D2760,'13 лет'!$O$5:$P$78,2),IF((C2760=14),VLOOKUP(D2760,'14 лет'!$O$5:$P$78,2),IF((C2760=15),VLOOKUP(D2760,'15 лет'!$O$5:$P$78,2),IF((C2760=16),VLOOKUP(D2760,'16 лет'!$O$5:$P$78,2),IF((C2760=17),VLOOKUP(D2760,'17 лет'!$O$5:$P$78,2))))))))))))</f>
        <v>0</v>
      </c>
      <c r="F2760" s="14"/>
      <c r="G2760" s="17">
        <f>IF((C2760&lt;=7),VLOOKUP(F2760,'7 лет'!$O$5:$P$79,2),IF((C2760=8),VLOOKUP(F2760,'8 лет'!$O$5:$P$79,2),IF((C2760=9),VLOOKUP(F2760,'9 лет'!$O$5:$P$79,2),IF((C2760=10),VLOOKUP(F2760,'10 лет'!$O$5:$P$79,2),IF((C2760=11),VLOOKUP(F2760,'11 лет'!$O$5:$P$79,2),IF((C2760=12),VLOOKUP(F2760,'12 лет'!$Q$5:$R$79,2),IF((C2760=13),VLOOKUP(F2760,'13 лет'!$Q$5:$R$79,2),IF((C2760=14),VLOOKUP(F2760,'14 лет'!$Q$5:$R$79,2),IF((C2760=15),VLOOKUP(F2760,'15 лет'!$Q$5:$R$79,2),IF((C2760=16),VLOOKUP(F2760,'16 лет'!$Q$5:$R$79,2),IF((C2760=17),VLOOKUP(F2760,'17 лет'!$Q$5:$R$79,2))))))))))))</f>
        <v>0</v>
      </c>
      <c r="H2760" s="14"/>
      <c r="I2760" s="17">
        <f>IF((C2760&lt;=7),VLOOKUP(H2760,'7 лет'!$Q$5:$R$79,2),IF((C2760=8),VLOOKUP(H2760,'8 лет'!$Q$5:$R$79,2),IF((C2760=9),VLOOKUP(H2760,'9 лет'!$Q$5:$R$79,2),IF((C2760=10),VLOOKUP(H2760,'10 лет'!$Q$5:$R$79,2),IF((C2760=11),VLOOKUP(H2760,'11 лет'!$Q$5:$R$79,2),IF((C2760=12),VLOOKUP(H2760,'12 лет'!$S$5:$T$79,2),IF((C2760=13),VLOOKUP(H2760,'13 лет'!$S$5:$T$79,2),IF((C2760=14),VLOOKUP(H2760,'14 лет'!$S$5:$T$79,2),IF((C2760=15),VLOOKUP(H2760,'15 лет'!$S$5:$T$79,2),IF((C2760=16),VLOOKUP(H2760,'16 лет'!$S$5:$T$79,2),IF((C2760=17),VLOOKUP(H2760,'17 лет'!$S$5:$T$79,2))))))))))))</f>
        <v>0</v>
      </c>
      <c r="J2760" s="14"/>
      <c r="K2760" s="17">
        <f>IF((C2760&lt;=7),VLOOKUP(J2760,'7 лет'!$S$5:$T$79,2),IF((C2760=8),VLOOKUP(J2760,'8 лет'!$S$5:$T$79,2),IF((C2760=9),VLOOKUP(J2760,'9 лет'!$S$5:$T$79,2),IF((C2760=10),VLOOKUP(J2760,'10 лет'!$S$5:$T$79,2),IF((C2760=11),VLOOKUP(J2760,'11 лет'!$S$5:$T$79,2),IF((C2760=12),VLOOKUP(J2760,'12 лет'!$U$5:$V$79,2),IF((C2760=13),VLOOKUP(J2760,'13 лет'!$U$5:$V$79,2),IF((C2760=14),VLOOKUP(J2760,'14 лет'!$U$5:$V$79,2),IF(C2760&gt;=15,"0")))))))))</f>
        <v>0</v>
      </c>
      <c r="L2760" s="28"/>
      <c r="M2760" s="17" t="str">
        <f>IF((C2760=12),VLOOKUP(L2760,'12 лет'!$W$5:$X$85,2),IF((C2760=13),VLOOKUP(L2760,'13 лет'!$W$5:$X$84,2),IF((C2760=14),VLOOKUP(L2760,'14 лет'!$W$5:$X$82,2),IF((C2760=15),VLOOKUP(L2760,'15 лет'!$U$5:$V$82,2),IF((C2760=16),VLOOKUP(L2760,'16 лет'!$U$5:$V$78,2),IF((C2760=17),VLOOKUP(L2760,'17 лет'!$U$5:$V$78,2),IF(C2760&lt;12,"0")))))))</f>
        <v>0</v>
      </c>
      <c r="N2760" s="14"/>
      <c r="O2760" s="17" t="str">
        <f>IF((C2760=15),VLOOKUP(N2760,'15 лет'!$W$5:$X$115,2),IF((C2760=16),VLOOKUP(N2760,'16 лет'!$W$5:$X$113,2),IF((C2760=17),VLOOKUP(N2760,'17 лет'!$W$5:$X$113,2),IF(C2760&lt;15,"0"))))</f>
        <v>0</v>
      </c>
      <c r="P2760" s="14"/>
      <c r="Q2760" s="17">
        <f>IF((C2760&lt;=7),VLOOKUP(P2760,'7 лет'!$U$5:$V$79,2),IF((C2760=8),VLOOKUP(P2760,'8 лет'!$U$5:$V$79,2),IF((C2760=9),VLOOKUP(P2760,'9 лет'!$U$5:$V$79,2),IF((C2760=10),VLOOKUP(P2760,'10 лет'!$U$5:$V$79,2),IF((C2760=11),VLOOKUP(P2760,'11 лет'!$U$5:$V$79,2),IF((C2760=12),VLOOKUP(P2760,'12 лет'!$Y$5:$Z$79,2),IF((C2760=13),VLOOKUP(P2760,'13 лет'!$Y$5:$Z$79,2),IF((C2760=14),VLOOKUP(P2760,'14 лет'!$Y$5:$Z$79,2),IF((C2760=15),VLOOKUP(P2760,'15 лет'!$Y$5:$Z$79,2),IF((C2760=16),VLOOKUP(P2760,'16 лет'!$Y$5:$Z$79,2),IF((C2760=17),VLOOKUP(P2760,'17 лет'!$Y$5:$Z$79,2))))))))))))</f>
        <v>35</v>
      </c>
      <c r="R2760" s="14"/>
      <c r="S2760" s="17">
        <f>IF((C2760&lt;=7),VLOOKUP(R2760,'7 лет'!$W$5:$X$79,2),IF((C2760=8),VLOOKUP(R2760,'8 лет'!$W$5:$X$79,2),IF((C2760=9),VLOOKUP(R2760,'9 лет'!$W$5:$X$79,2),IF((C2760=10),VLOOKUP(R2760,'10 лет'!$W$5:$X$79,2),IF((C2760=11),VLOOKUP(R2760,'11 лет'!$W$5:$X$79,2),IF((C2760=12),VLOOKUP(R2760,'12 лет'!$AA$5:$AB$79,2),IF((C2760=13),VLOOKUP(R2760,'13 лет'!$AA$5:$AB$79,2),IF((C2760=14),VLOOKUP(R2760,'14 лет'!$AA$5:$AB$79,2),IF((C2760=15),VLOOKUP(R2760,'15 лет'!$AA$5:$AB$79,2),IF((C2760=16),VLOOKUP(R2760,'16 лет'!$AA$5:$AB$79,2),IF((C2760=17),VLOOKUP(R2760,'17 лет'!$AA$5:$AB$79,2))))))))))))</f>
        <v>0</v>
      </c>
      <c r="T2760" s="35">
        <f t="shared" si="131"/>
        <v>35</v>
      </c>
      <c r="U2760" s="4">
        <f>'Личное первенство девушки'!U407</f>
        <v>7</v>
      </c>
      <c r="V2760" s="120"/>
      <c r="W2760" s="111"/>
      <c r="X2760" t="str">
        <f>P2743</f>
        <v>Субъект РФ 66</v>
      </c>
    </row>
    <row r="2761" spans="1:24" ht="18.75">
      <c r="A2761" s="28">
        <v>6</v>
      </c>
      <c r="B2761" s="84"/>
      <c r="C2761" s="30"/>
      <c r="D2761" s="14"/>
      <c r="E2761" s="17">
        <f>IF((C2761&lt;=7),VLOOKUP(D2761,'7 лет'!$M$5:$N$78,2),IF((C2761=8),VLOOKUP(D2761,'8 лет'!$M$5:$N$78,2),IF((C2761=9),VLOOKUP(D2761,'9 лет'!$M$5:$N$78,2),IF((C2761=10),VLOOKUP(D2761,'10 лет'!$M$5:$N$78,2),IF((C2761=11),VLOOKUP(D2761,'11 лет'!$M$5:$N$78,2),IF((C2761=12),VLOOKUP(D2761,'12 лет'!$O$5:$P$78,2),IF((C2761=13),VLOOKUP(D2761,'13 лет'!$O$5:$P$78,2),IF((C2761=14),VLOOKUP(D2761,'14 лет'!$O$5:$P$78,2),IF((C2761=15),VLOOKUP(D2761,'15 лет'!$O$5:$P$78,2),IF((C2761=16),VLOOKUP(D2761,'16 лет'!$O$5:$P$78,2),IF((C2761=17),VLOOKUP(D2761,'17 лет'!$O$5:$P$78,2))))))))))))</f>
        <v>0</v>
      </c>
      <c r="F2761" s="14"/>
      <c r="G2761" s="17">
        <f>IF((C2761&lt;=7),VLOOKUP(F2761,'7 лет'!$O$5:$P$79,2),IF((C2761=8),VLOOKUP(F2761,'8 лет'!$O$5:$P$79,2),IF((C2761=9),VLOOKUP(F2761,'9 лет'!$O$5:$P$79,2),IF((C2761=10),VLOOKUP(F2761,'10 лет'!$O$5:$P$79,2),IF((C2761=11),VLOOKUP(F2761,'11 лет'!$O$5:$P$79,2),IF((C2761=12),VLOOKUP(F2761,'12 лет'!$Q$5:$R$79,2),IF((C2761=13),VLOOKUP(F2761,'13 лет'!$Q$5:$R$79,2),IF((C2761=14),VLOOKUP(F2761,'14 лет'!$Q$5:$R$79,2),IF((C2761=15),VLOOKUP(F2761,'15 лет'!$Q$5:$R$79,2),IF((C2761=16),VLOOKUP(F2761,'16 лет'!$Q$5:$R$79,2),IF((C2761=17),VLOOKUP(F2761,'17 лет'!$Q$5:$R$79,2))))))))))))</f>
        <v>0</v>
      </c>
      <c r="H2761" s="14"/>
      <c r="I2761" s="17">
        <f>IF((C2761&lt;=7),VLOOKUP(H2761,'7 лет'!$Q$5:$R$79,2),IF((C2761=8),VLOOKUP(H2761,'8 лет'!$Q$5:$R$79,2),IF((C2761=9),VLOOKUP(H2761,'9 лет'!$Q$5:$R$79,2),IF((C2761=10),VLOOKUP(H2761,'10 лет'!$Q$5:$R$79,2),IF((C2761=11),VLOOKUP(H2761,'11 лет'!$Q$5:$R$79,2),IF((C2761=12),VLOOKUP(H2761,'12 лет'!$S$5:$T$79,2),IF((C2761=13),VLOOKUP(H2761,'13 лет'!$S$5:$T$79,2),IF((C2761=14),VLOOKUP(H2761,'14 лет'!$S$5:$T$79,2),IF((C2761=15),VLOOKUP(H2761,'15 лет'!$S$5:$T$79,2),IF((C2761=16),VLOOKUP(H2761,'16 лет'!$S$5:$T$79,2),IF((C2761=17),VLOOKUP(H2761,'17 лет'!$S$5:$T$79,2))))))))))))</f>
        <v>0</v>
      </c>
      <c r="J2761" s="14"/>
      <c r="K2761" s="17">
        <f>IF((C2761&lt;=7),VLOOKUP(J2761,'7 лет'!$S$5:$T$79,2),IF((C2761=8),VLOOKUP(J2761,'8 лет'!$S$5:$T$79,2),IF((C2761=9),VLOOKUP(J2761,'9 лет'!$S$5:$T$79,2),IF((C2761=10),VLOOKUP(J2761,'10 лет'!$S$5:$T$79,2),IF((C2761=11),VLOOKUP(J2761,'11 лет'!$S$5:$T$79,2),IF((C2761=12),VLOOKUP(J2761,'12 лет'!$U$5:$V$79,2),IF((C2761=13),VLOOKUP(J2761,'13 лет'!$U$5:$V$79,2),IF((C2761=14),VLOOKUP(J2761,'14 лет'!$U$5:$V$79,2),IF(C2761&gt;=15,"0")))))))))</f>
        <v>0</v>
      </c>
      <c r="L2761" s="28"/>
      <c r="M2761" s="17" t="str">
        <f>IF((C2761=12),VLOOKUP(L2761,'12 лет'!$W$5:$X$85,2),IF((C2761=13),VLOOKUP(L2761,'13 лет'!$W$5:$X$84,2),IF((C2761=14),VLOOKUP(L2761,'14 лет'!$W$5:$X$82,2),IF((C2761=15),VLOOKUP(L2761,'15 лет'!$U$5:$V$82,2),IF((C2761=16),VLOOKUP(L2761,'16 лет'!$U$5:$V$78,2),IF((C2761=17),VLOOKUP(L2761,'17 лет'!$U$5:$V$78,2),IF(C2761&lt;12,"0")))))))</f>
        <v>0</v>
      </c>
      <c r="N2761" s="14"/>
      <c r="O2761" s="17" t="str">
        <f>IF((C2761=15),VLOOKUP(N2761,'15 лет'!$W$5:$X$115,2),IF((C2761=16),VLOOKUP(N2761,'16 лет'!$W$5:$X$113,2),IF((C2761=17),VLOOKUP(N2761,'17 лет'!$W$5:$X$113,2),IF(C2761&lt;15,"0"))))</f>
        <v>0</v>
      </c>
      <c r="P2761" s="14"/>
      <c r="Q2761" s="17">
        <f>IF((C2761&lt;=7),VLOOKUP(P2761,'7 лет'!$U$5:$V$79,2),IF((C2761=8),VLOOKUP(P2761,'8 лет'!$U$5:$V$79,2),IF((C2761=9),VLOOKUP(P2761,'9 лет'!$U$5:$V$79,2),IF((C2761=10),VLOOKUP(P2761,'10 лет'!$U$5:$V$79,2),IF((C2761=11),VLOOKUP(P2761,'11 лет'!$U$5:$V$79,2),IF((C2761=12),VLOOKUP(P2761,'12 лет'!$Y$5:$Z$79,2),IF((C2761=13),VLOOKUP(P2761,'13 лет'!$Y$5:$Z$79,2),IF((C2761=14),VLOOKUP(P2761,'14 лет'!$Y$5:$Z$79,2),IF((C2761=15),VLOOKUP(P2761,'15 лет'!$Y$5:$Z$79,2),IF((C2761=16),VLOOKUP(P2761,'16 лет'!$Y$5:$Z$79,2),IF((C2761=17),VLOOKUP(P2761,'17 лет'!$Y$5:$Z$79,2))))))))))))</f>
        <v>35</v>
      </c>
      <c r="R2761" s="14"/>
      <c r="S2761" s="17">
        <f>IF((C2761&lt;=7),VLOOKUP(R2761,'7 лет'!$W$5:$X$79,2),IF((C2761=8),VLOOKUP(R2761,'8 лет'!$W$5:$X$79,2),IF((C2761=9),VLOOKUP(R2761,'9 лет'!$W$5:$X$79,2),IF((C2761=10),VLOOKUP(R2761,'10 лет'!$W$5:$X$79,2),IF((C2761=11),VLOOKUP(R2761,'11 лет'!$W$5:$X$79,2),IF((C2761=12),VLOOKUP(R2761,'12 лет'!$AA$5:$AB$79,2),IF((C2761=13),VLOOKUP(R2761,'13 лет'!$AA$5:$AB$79,2),IF((C2761=14),VLOOKUP(R2761,'14 лет'!$AA$5:$AB$79,2),IF((C2761=15),VLOOKUP(R2761,'15 лет'!$AA$5:$AB$79,2),IF((C2761=16),VLOOKUP(R2761,'16 лет'!$AA$5:$AB$79,2),IF((C2761=17),VLOOKUP(R2761,'17 лет'!$AA$5:$AB$79,2))))))))))))</f>
        <v>0</v>
      </c>
      <c r="T2761" s="35">
        <f t="shared" si="131"/>
        <v>35</v>
      </c>
      <c r="U2761" s="4">
        <f>'Личное первенство девушки'!U408</f>
        <v>7</v>
      </c>
      <c r="V2761" s="120"/>
      <c r="W2761" s="111"/>
      <c r="X2761" t="str">
        <f>P2743</f>
        <v>Субъект РФ 66</v>
      </c>
    </row>
    <row r="2762" spans="1:24" ht="18.75">
      <c r="A2762" s="122"/>
      <c r="B2762" s="123"/>
      <c r="C2762" s="123"/>
      <c r="D2762" s="123"/>
      <c r="E2762" s="123"/>
      <c r="F2762" s="123"/>
      <c r="G2762" s="123"/>
      <c r="H2762" s="123"/>
      <c r="I2762" s="123"/>
      <c r="J2762" s="123"/>
      <c r="K2762" s="123"/>
      <c r="L2762" s="123"/>
      <c r="M2762" s="123"/>
      <c r="N2762" s="123"/>
      <c r="O2762" s="123"/>
      <c r="P2762" s="128" t="s">
        <v>293</v>
      </c>
      <c r="Q2762" s="128"/>
      <c r="R2762" s="128"/>
      <c r="S2762" s="129"/>
      <c r="T2762" s="124">
        <f ca="1">SUMPRODUCT(LARGE($T$2756:$T$2761,ROW(INDIRECT("T1:T"&amp;Z17))))</f>
        <v>175</v>
      </c>
      <c r="U2762" s="125"/>
      <c r="V2762" s="120"/>
      <c r="W2762" s="111"/>
    </row>
    <row r="2763" spans="1:24" ht="30" customHeight="1">
      <c r="A2763" s="131"/>
      <c r="B2763" s="132"/>
      <c r="C2763" s="132"/>
      <c r="D2763" s="132"/>
      <c r="E2763" s="132"/>
      <c r="F2763" s="132"/>
      <c r="G2763" s="132"/>
      <c r="H2763" s="132"/>
      <c r="I2763" s="132"/>
      <c r="J2763" s="132"/>
      <c r="K2763" s="132"/>
      <c r="L2763" s="132"/>
      <c r="M2763" s="132"/>
      <c r="N2763" s="132"/>
      <c r="O2763" s="132"/>
      <c r="P2763" s="126" t="s">
        <v>294</v>
      </c>
      <c r="Q2763" s="126"/>
      <c r="R2763" s="126"/>
      <c r="S2763" s="126"/>
      <c r="T2763" s="133">
        <f ca="1">SUM(T2754+T2762)</f>
        <v>425</v>
      </c>
      <c r="U2763" s="134"/>
      <c r="V2763" s="121"/>
      <c r="W2763" s="112"/>
    </row>
    <row r="2764" spans="1:24">
      <c r="A2764" s="15"/>
      <c r="B2764" s="15"/>
      <c r="C2764" s="15"/>
      <c r="D2764" s="15"/>
      <c r="E2764" s="15"/>
      <c r="F2764" s="15"/>
      <c r="G2764" s="15"/>
      <c r="H2764" s="15"/>
      <c r="I2764" s="15"/>
      <c r="J2764" s="15"/>
      <c r="K2764" s="15"/>
      <c r="L2764" s="15"/>
      <c r="M2764" s="15"/>
      <c r="N2764" s="15"/>
      <c r="O2764" s="15"/>
      <c r="P2764" s="15"/>
      <c r="Q2764" s="15"/>
      <c r="R2764" s="15"/>
      <c r="S2764" s="15"/>
      <c r="T2764" s="15"/>
    </row>
    <row r="2765" spans="1:24">
      <c r="A2765" s="16"/>
      <c r="C2765" s="16"/>
      <c r="D2765" s="16"/>
      <c r="E2765" s="16"/>
      <c r="F2765" s="16"/>
      <c r="G2765" s="16"/>
      <c r="H2765" s="16"/>
      <c r="I2765" s="16"/>
      <c r="J2765" s="16"/>
      <c r="K2765" s="15"/>
      <c r="L2765" s="15"/>
      <c r="M2765" s="16"/>
      <c r="N2765" s="16"/>
      <c r="O2765" s="16"/>
      <c r="P2765" s="16"/>
      <c r="Q2765" s="16"/>
      <c r="R2765" s="16"/>
      <c r="S2765" s="16"/>
      <c r="T2765" s="16"/>
    </row>
    <row r="2766" spans="1:24">
      <c r="A2766" s="16"/>
      <c r="C2766" s="16"/>
      <c r="D2766" s="16"/>
      <c r="E2766" s="16"/>
      <c r="F2766" s="16"/>
      <c r="G2766" s="16"/>
      <c r="H2766" s="16"/>
      <c r="I2766" s="16"/>
      <c r="J2766" s="16"/>
      <c r="K2766" s="15"/>
      <c r="L2766" s="15"/>
      <c r="M2766" s="16"/>
      <c r="N2766" s="16"/>
      <c r="O2766" s="16"/>
      <c r="P2766" s="16"/>
      <c r="Q2766" s="16"/>
      <c r="R2766" s="16"/>
      <c r="S2766" s="16"/>
      <c r="T2766" s="16"/>
    </row>
    <row r="2767" spans="1:24" ht="16.5">
      <c r="A2767" s="15"/>
      <c r="B2767" s="81" t="s">
        <v>181</v>
      </c>
      <c r="C2767" s="15"/>
      <c r="D2767" s="15"/>
      <c r="E2767" s="15"/>
      <c r="F2767" s="15"/>
      <c r="G2767" s="15"/>
      <c r="H2767" s="15"/>
      <c r="I2767" s="15"/>
      <c r="J2767" s="15"/>
      <c r="K2767" s="15"/>
      <c r="L2767" s="15"/>
      <c r="M2767" s="15"/>
      <c r="N2767" s="15"/>
      <c r="O2767" s="15"/>
      <c r="P2767" s="15"/>
      <c r="Q2767" s="15"/>
      <c r="R2767" s="15"/>
      <c r="S2767" s="15"/>
      <c r="T2767" s="15"/>
    </row>
    <row r="2768" spans="1:24">
      <c r="A2768" s="15"/>
      <c r="B2768" s="16"/>
      <c r="C2768" s="16"/>
      <c r="D2768" s="15"/>
      <c r="E2768" s="15"/>
      <c r="F2768" s="15"/>
      <c r="G2768" s="15"/>
      <c r="H2768" s="15"/>
      <c r="I2768" s="15"/>
      <c r="J2768" s="15"/>
      <c r="K2768" s="15"/>
      <c r="L2768" s="15"/>
      <c r="M2768" s="15"/>
      <c r="N2768" s="15"/>
      <c r="O2768" s="15"/>
      <c r="P2768" s="15"/>
      <c r="Q2768" s="15"/>
      <c r="R2768" s="15"/>
      <c r="S2768" s="15"/>
      <c r="T2768" s="15"/>
    </row>
    <row r="2769" spans="1:23">
      <c r="A2769" s="15"/>
      <c r="B2769" s="15"/>
      <c r="C2769" s="16"/>
      <c r="D2769" s="15"/>
      <c r="E2769" s="15"/>
      <c r="F2769" s="15"/>
      <c r="G2769" s="15"/>
      <c r="H2769" s="15"/>
      <c r="I2769" s="15"/>
      <c r="J2769" s="15"/>
      <c r="K2769" s="15"/>
      <c r="L2769" s="15"/>
      <c r="M2769" s="15"/>
      <c r="N2769" s="15"/>
      <c r="O2769" s="15"/>
      <c r="P2769" s="15"/>
      <c r="Q2769" s="15"/>
      <c r="R2769" s="15"/>
      <c r="S2769" s="15"/>
      <c r="T2769" s="15"/>
    </row>
    <row r="2770" spans="1:23" ht="16.5">
      <c r="A2770" s="15"/>
      <c r="B2770" s="81" t="s">
        <v>182</v>
      </c>
      <c r="C2770" s="16"/>
      <c r="D2770" s="15"/>
      <c r="E2770" s="15"/>
      <c r="F2770" s="15"/>
      <c r="G2770" s="15"/>
      <c r="H2770" s="15"/>
      <c r="I2770" s="15"/>
      <c r="J2770" s="15"/>
      <c r="K2770" s="15"/>
      <c r="L2770" s="15"/>
      <c r="M2770" s="15"/>
      <c r="N2770" s="15"/>
      <c r="O2770" s="15"/>
      <c r="P2770" s="15"/>
      <c r="Q2770" s="15"/>
      <c r="R2770" s="15"/>
      <c r="S2770" s="15"/>
      <c r="T2770" s="15"/>
    </row>
    <row r="2772" spans="1:23" ht="18.75">
      <c r="A2772" s="113" t="s">
        <v>999</v>
      </c>
      <c r="B2772" s="113"/>
      <c r="C2772" s="113"/>
      <c r="D2772" s="113"/>
      <c r="E2772" s="113"/>
      <c r="F2772" s="113"/>
      <c r="G2772" s="113"/>
      <c r="H2772" s="113"/>
      <c r="I2772" s="113"/>
      <c r="J2772" s="113"/>
      <c r="K2772" s="113"/>
      <c r="L2772" s="113"/>
      <c r="M2772" s="113"/>
      <c r="N2772" s="113"/>
      <c r="O2772" s="113"/>
      <c r="P2772" s="113"/>
      <c r="Q2772" s="113"/>
      <c r="R2772" s="113"/>
      <c r="S2772" s="113"/>
      <c r="T2772" s="113"/>
      <c r="U2772" s="113"/>
      <c r="V2772" s="113"/>
      <c r="W2772" s="113"/>
    </row>
    <row r="2773" spans="1:23" ht="18.75">
      <c r="A2773" s="113" t="s">
        <v>998</v>
      </c>
      <c r="B2773" s="113"/>
      <c r="C2773" s="113"/>
      <c r="D2773" s="113"/>
      <c r="E2773" s="113"/>
      <c r="F2773" s="113"/>
      <c r="G2773" s="113"/>
      <c r="H2773" s="113"/>
      <c r="I2773" s="113"/>
      <c r="J2773" s="113"/>
      <c r="K2773" s="113"/>
      <c r="L2773" s="113"/>
      <c r="M2773" s="113"/>
      <c r="N2773" s="113"/>
      <c r="O2773" s="113"/>
      <c r="P2773" s="113"/>
      <c r="Q2773" s="113"/>
      <c r="R2773" s="113"/>
      <c r="S2773" s="113"/>
      <c r="T2773" s="113"/>
      <c r="U2773" s="113"/>
      <c r="V2773" s="113"/>
      <c r="W2773" s="113"/>
    </row>
    <row r="2775" spans="1:23">
      <c r="A2775" s="114" t="s">
        <v>169</v>
      </c>
      <c r="B2775" s="114"/>
      <c r="C2775" s="114"/>
      <c r="D2775" s="114"/>
      <c r="E2775" s="114"/>
      <c r="F2775" s="114"/>
      <c r="G2775" s="114"/>
      <c r="H2775" s="114"/>
      <c r="I2775" s="114"/>
      <c r="J2775" s="114"/>
      <c r="K2775" s="114"/>
      <c r="L2775" s="114"/>
      <c r="M2775" s="114"/>
      <c r="N2775" s="114"/>
      <c r="O2775" s="114"/>
      <c r="P2775" s="114"/>
      <c r="Q2775" s="114"/>
      <c r="R2775" s="114"/>
      <c r="S2775" s="114"/>
      <c r="T2775" s="114"/>
      <c r="U2775" s="114"/>
      <c r="V2775" s="114"/>
      <c r="W2775" s="114"/>
    </row>
    <row r="2776" spans="1:23">
      <c r="A2776" s="45"/>
      <c r="B2776" s="45"/>
      <c r="C2776" s="45"/>
      <c r="D2776" s="45"/>
      <c r="E2776" s="45"/>
      <c r="F2776" s="45"/>
      <c r="G2776" s="45"/>
      <c r="H2776" s="45"/>
      <c r="I2776" s="45"/>
      <c r="J2776" s="45"/>
      <c r="K2776" s="45"/>
      <c r="L2776" s="45"/>
      <c r="M2776" s="45"/>
      <c r="N2776" s="45"/>
      <c r="O2776" s="45"/>
      <c r="P2776" s="45"/>
      <c r="Q2776" s="45"/>
      <c r="R2776" s="45"/>
      <c r="S2776" s="45"/>
      <c r="T2776" s="45"/>
      <c r="U2776" s="45"/>
      <c r="V2776" s="45"/>
      <c r="W2776" s="45"/>
    </row>
    <row r="2777" spans="1:23" ht="18.75">
      <c r="A2777" s="115" t="s">
        <v>1013</v>
      </c>
      <c r="B2777" s="115"/>
      <c r="C2777" s="115"/>
      <c r="D2777" s="115"/>
      <c r="E2777" s="115"/>
      <c r="F2777" s="115"/>
      <c r="G2777" s="115"/>
      <c r="H2777" s="115"/>
      <c r="I2777" s="115"/>
      <c r="J2777" s="115"/>
      <c r="K2777" s="115"/>
      <c r="L2777" s="115"/>
      <c r="M2777" s="115"/>
      <c r="N2777" s="115"/>
      <c r="O2777" s="115"/>
      <c r="P2777" s="115"/>
      <c r="Q2777" s="115"/>
      <c r="R2777" s="115"/>
      <c r="S2777" s="115"/>
      <c r="T2777" s="115"/>
      <c r="U2777" s="115"/>
      <c r="V2777" s="115"/>
      <c r="W2777" s="115"/>
    </row>
    <row r="2778" spans="1:23" ht="18.75">
      <c r="A2778" s="115" t="s">
        <v>996</v>
      </c>
      <c r="B2778" s="115"/>
      <c r="C2778" s="115"/>
      <c r="D2778" s="115"/>
      <c r="E2778" s="115"/>
      <c r="F2778" s="115"/>
      <c r="G2778" s="115"/>
      <c r="H2778" s="115"/>
      <c r="I2778" s="115"/>
      <c r="J2778" s="115"/>
      <c r="K2778" s="115"/>
      <c r="L2778" s="115"/>
      <c r="M2778" s="115"/>
      <c r="N2778" s="115"/>
      <c r="O2778" s="115"/>
      <c r="P2778" s="115"/>
      <c r="Q2778" s="115"/>
      <c r="R2778" s="115"/>
      <c r="S2778" s="115"/>
      <c r="T2778" s="115"/>
      <c r="U2778" s="115"/>
      <c r="V2778" s="115"/>
      <c r="W2778" s="115"/>
    </row>
    <row r="2779" spans="1:23" ht="18.75">
      <c r="A2779" s="116" t="s">
        <v>997</v>
      </c>
      <c r="B2779" s="116"/>
      <c r="C2779" s="116"/>
      <c r="D2779" s="116"/>
      <c r="E2779" s="116"/>
      <c r="F2779" s="116"/>
      <c r="G2779" s="116"/>
      <c r="H2779" s="116"/>
      <c r="I2779" s="116"/>
      <c r="J2779" s="116"/>
      <c r="K2779" s="116"/>
      <c r="L2779" s="116"/>
      <c r="M2779" s="116"/>
      <c r="N2779" s="116"/>
      <c r="O2779" s="116"/>
      <c r="P2779" s="116"/>
      <c r="Q2779" s="116"/>
      <c r="R2779" s="116"/>
      <c r="S2779" s="116"/>
      <c r="T2779" s="116"/>
      <c r="U2779" s="116"/>
      <c r="V2779" s="116"/>
      <c r="W2779" s="116"/>
    </row>
    <row r="2780" spans="1:23" ht="18.75">
      <c r="A2780" s="52"/>
      <c r="B2780" s="52"/>
      <c r="C2780" s="52"/>
      <c r="D2780" s="52"/>
      <c r="E2780" s="52"/>
      <c r="F2780" s="52"/>
      <c r="G2780" s="52"/>
      <c r="H2780" s="52"/>
      <c r="I2780" s="52"/>
      <c r="J2780" s="52"/>
      <c r="K2780" s="52"/>
      <c r="L2780" s="52"/>
      <c r="M2780" s="52"/>
      <c r="N2780" s="52"/>
      <c r="O2780" s="52"/>
      <c r="P2780" s="52"/>
      <c r="Q2780" s="52"/>
      <c r="R2780" s="52"/>
      <c r="S2780" s="52"/>
      <c r="T2780" s="52"/>
      <c r="U2780" s="52"/>
      <c r="V2780" s="52"/>
    </row>
    <row r="2781" spans="1:23">
      <c r="A2781" s="10"/>
      <c r="B2781" s="10"/>
      <c r="C2781" s="10"/>
      <c r="D2781" s="10"/>
      <c r="E2781" s="10"/>
      <c r="F2781" s="10"/>
      <c r="G2781" s="10"/>
      <c r="H2781" s="10"/>
      <c r="I2781" s="10"/>
      <c r="J2781" s="10"/>
      <c r="K2781" s="10"/>
      <c r="L2781" s="10"/>
      <c r="M2781" s="10"/>
      <c r="N2781" s="10"/>
      <c r="O2781" s="10"/>
      <c r="P2781" s="10"/>
      <c r="Q2781" s="10"/>
      <c r="R2781" s="10"/>
      <c r="S2781" s="10"/>
      <c r="T2781" s="10"/>
    </row>
    <row r="2782" spans="1:23" ht="18.75">
      <c r="A2782" s="117" t="s">
        <v>1000</v>
      </c>
      <c r="B2782" s="117"/>
      <c r="C2782" s="49"/>
      <c r="D2782" s="49"/>
      <c r="E2782" s="49"/>
      <c r="F2782" s="49"/>
      <c r="G2782" s="49"/>
      <c r="H2782" s="49"/>
      <c r="I2782" s="49"/>
      <c r="J2782" s="49"/>
      <c r="K2782" s="49"/>
      <c r="L2782" s="49"/>
      <c r="M2782" s="49"/>
      <c r="N2782" s="49"/>
      <c r="O2782" s="49"/>
      <c r="P2782" s="49"/>
      <c r="Q2782" s="49"/>
      <c r="R2782" s="49"/>
      <c r="S2782" s="49"/>
      <c r="T2782" s="49"/>
    </row>
    <row r="2783" spans="1:23" ht="18.75">
      <c r="A2783" s="117" t="s">
        <v>1001</v>
      </c>
      <c r="B2783" s="117"/>
      <c r="C2783" s="44"/>
      <c r="D2783" s="44"/>
      <c r="E2783" s="44"/>
      <c r="F2783" s="44"/>
      <c r="G2783" s="44"/>
      <c r="H2783" s="44"/>
      <c r="I2783" s="44"/>
      <c r="J2783" s="44"/>
      <c r="K2783" s="44"/>
      <c r="L2783" s="44"/>
      <c r="M2783" s="44"/>
      <c r="N2783" s="44"/>
      <c r="O2783" s="44"/>
      <c r="P2783" s="44"/>
      <c r="Q2783" s="44"/>
      <c r="R2783" s="44"/>
      <c r="S2783" s="44"/>
      <c r="T2783" s="44"/>
    </row>
    <row r="2784" spans="1:23" ht="18.75">
      <c r="A2784" s="117"/>
      <c r="B2784" s="117"/>
      <c r="D2784" s="49"/>
      <c r="E2784" s="49"/>
      <c r="F2784" s="49"/>
      <c r="G2784" s="49"/>
      <c r="H2784" s="49"/>
      <c r="I2784" s="49"/>
      <c r="J2784" s="49"/>
      <c r="K2784" s="49"/>
      <c r="L2784" s="49"/>
      <c r="M2784" s="49"/>
      <c r="N2784" s="49"/>
      <c r="O2784" s="49"/>
      <c r="P2784" s="49"/>
      <c r="Q2784" s="49"/>
      <c r="R2784" s="49"/>
      <c r="S2784" s="49"/>
      <c r="T2784" s="49"/>
    </row>
    <row r="2785" spans="1:24" ht="18.75">
      <c r="A2785" s="118" t="s">
        <v>252</v>
      </c>
      <c r="B2785" s="118"/>
      <c r="C2785" s="118"/>
      <c r="D2785" s="118"/>
      <c r="E2785" s="118"/>
      <c r="F2785" s="118"/>
      <c r="G2785" s="118"/>
      <c r="H2785" s="118"/>
      <c r="I2785" s="118"/>
      <c r="J2785" s="118"/>
      <c r="K2785" s="118"/>
      <c r="L2785" s="118"/>
      <c r="M2785" s="118"/>
      <c r="N2785" s="118"/>
      <c r="O2785" s="118"/>
      <c r="P2785" s="141" t="s">
        <v>356</v>
      </c>
      <c r="Q2785" s="141"/>
      <c r="R2785" s="141"/>
      <c r="S2785" s="141"/>
      <c r="T2785" s="141"/>
      <c r="U2785" s="141"/>
      <c r="V2785" s="141"/>
    </row>
    <row r="2786" spans="1:24">
      <c r="A2786" s="29"/>
      <c r="B2786" s="29"/>
      <c r="C2786" s="29"/>
      <c r="D2786" s="29"/>
      <c r="E2786" s="29"/>
      <c r="F2786" s="29"/>
      <c r="G2786" s="29"/>
      <c r="H2786" s="29"/>
      <c r="I2786" s="29"/>
      <c r="J2786" s="29"/>
      <c r="K2786" s="29"/>
      <c r="L2786" s="29"/>
      <c r="M2786" s="29"/>
      <c r="N2786" s="29"/>
      <c r="O2786" s="29"/>
      <c r="P2786" s="29"/>
      <c r="Q2786" s="29"/>
      <c r="R2786" s="29"/>
      <c r="S2786" s="29"/>
      <c r="T2786" s="29"/>
    </row>
    <row r="2787" spans="1:24" ht="24.75" customHeight="1">
      <c r="A2787" s="130" t="s">
        <v>170</v>
      </c>
      <c r="B2787" s="130"/>
      <c r="C2787" s="130"/>
      <c r="D2787" s="130"/>
      <c r="E2787" s="130"/>
      <c r="F2787" s="130"/>
      <c r="G2787" s="130"/>
      <c r="H2787" s="130"/>
      <c r="I2787" s="130"/>
      <c r="J2787" s="130"/>
      <c r="K2787" s="130"/>
      <c r="L2787" s="130"/>
      <c r="M2787" s="130"/>
      <c r="N2787" s="130"/>
      <c r="O2787" s="130"/>
      <c r="P2787" s="130"/>
      <c r="Q2787" s="130"/>
      <c r="R2787" s="130"/>
      <c r="S2787" s="130"/>
      <c r="T2787" s="138" t="s">
        <v>178</v>
      </c>
      <c r="U2787" s="109" t="s">
        <v>291</v>
      </c>
      <c r="V2787" s="109" t="s">
        <v>295</v>
      </c>
      <c r="W2787" s="109" t="s">
        <v>1014</v>
      </c>
    </row>
    <row r="2788" spans="1:24" ht="66.75" customHeight="1">
      <c r="A2788" s="109" t="s">
        <v>171</v>
      </c>
      <c r="B2788" s="130" t="s">
        <v>172</v>
      </c>
      <c r="C2788" s="109" t="s">
        <v>173</v>
      </c>
      <c r="D2788" s="109" t="s">
        <v>174</v>
      </c>
      <c r="E2788" s="109"/>
      <c r="F2788" s="109" t="s">
        <v>175</v>
      </c>
      <c r="G2788" s="109"/>
      <c r="H2788" s="109" t="s">
        <v>176</v>
      </c>
      <c r="I2788" s="109"/>
      <c r="J2788" s="109" t="s">
        <v>1002</v>
      </c>
      <c r="K2788" s="109"/>
      <c r="L2788" s="109" t="s">
        <v>1003</v>
      </c>
      <c r="M2788" s="109"/>
      <c r="N2788" s="109" t="s">
        <v>1004</v>
      </c>
      <c r="O2788" s="109"/>
      <c r="P2788" s="109" t="s">
        <v>7</v>
      </c>
      <c r="Q2788" s="109"/>
      <c r="R2788" s="109" t="s">
        <v>177</v>
      </c>
      <c r="S2788" s="109"/>
      <c r="T2788" s="139"/>
      <c r="U2788" s="109"/>
      <c r="V2788" s="109"/>
      <c r="W2788" s="109"/>
    </row>
    <row r="2789" spans="1:24" ht="16.5">
      <c r="A2789" s="109"/>
      <c r="B2789" s="130"/>
      <c r="C2789" s="109"/>
      <c r="D2789" s="51" t="s">
        <v>179</v>
      </c>
      <c r="E2789" s="53" t="s">
        <v>3</v>
      </c>
      <c r="F2789" s="51" t="s">
        <v>179</v>
      </c>
      <c r="G2789" s="53" t="s">
        <v>3</v>
      </c>
      <c r="H2789" s="51" t="s">
        <v>179</v>
      </c>
      <c r="I2789" s="53" t="s">
        <v>3</v>
      </c>
      <c r="J2789" s="51" t="s">
        <v>179</v>
      </c>
      <c r="K2789" s="53" t="s">
        <v>3</v>
      </c>
      <c r="L2789" s="51" t="s">
        <v>179</v>
      </c>
      <c r="M2789" s="53" t="s">
        <v>3</v>
      </c>
      <c r="N2789" s="51" t="s">
        <v>179</v>
      </c>
      <c r="O2789" s="53" t="s">
        <v>3</v>
      </c>
      <c r="P2789" s="51" t="s">
        <v>179</v>
      </c>
      <c r="Q2789" s="53" t="s">
        <v>3</v>
      </c>
      <c r="R2789" s="51" t="s">
        <v>179</v>
      </c>
      <c r="S2789" s="53" t="s">
        <v>3</v>
      </c>
      <c r="T2789" s="140"/>
      <c r="U2789" s="109"/>
      <c r="V2789" s="109"/>
      <c r="W2789" s="109"/>
    </row>
    <row r="2790" spans="1:24" ht="18.75">
      <c r="A2790" s="28">
        <v>1</v>
      </c>
      <c r="B2790" s="79"/>
      <c r="C2790" s="28"/>
      <c r="D2790" s="28"/>
      <c r="E2790" s="17">
        <f>IF((C2790&lt;=7),VLOOKUP(D2790,'7 лет'!$A$5:$B$78,2),IF((C2790=8),VLOOKUP(D2790,'8 лет'!$A$5:$B$78,2),IF((C2790=9),VLOOKUP(D2790,'9 лет'!$A$5:$B$78,2),IF((C2790=10),VLOOKUP(D2790,'10 лет'!$A$5:$B$78,2),IF((C2790=11),VLOOKUP(D2790,'11 лет'!$A$5:$B$78,2),IF((C2790=12),VLOOKUP(D2790,'12 лет'!$A$5:$B$78,2),IF((C2790=13),VLOOKUP(D2790,'13 лет'!$A$5:$B$78,2),IF((C2790=14),VLOOKUP(D2790,'14 лет'!$A$5:$B$78,2),IF((C2790=15),VLOOKUP(D2790,'15 лет'!$A$5:$B$78,2),IF((C2790=16),VLOOKUP(D2790,'16 лет'!$A$5:$B$78,2),IF((C2790=17),VLOOKUP(D2790,'17 лет'!$A$5:$B$78,2))))))))))))</f>
        <v>0</v>
      </c>
      <c r="F2790" s="28"/>
      <c r="G2790" s="17">
        <f>IF((C2790&lt;=7),VLOOKUP(F2790,'7 лет'!$C$5:$D$79,2),IF((C2790=8),VLOOKUP(F2790,'8 лет'!$C$5:$D$79,2),IF((C2790=9),VLOOKUP(F2790,'9 лет'!$C$5:$D$79,2),IF((C2790=10),VLOOKUP(F2790,'10 лет'!$C$5:$D$79,2),IF((C2790=11),VLOOKUP(F2790,'11 лет'!$C$5:$D$79,2),IF((C2790=12),VLOOKUP(F2790,'12 лет'!$C$5:$D$79,2),IF((C2790=13),VLOOKUP(F2790,'13 лет'!$C$5:$D$79,2),IF((C2790=14),VLOOKUP(F2790,'14 лет'!$C$5:$D$79,2),IF((C2790=15),VLOOKUP(F2790,'15 лет'!$C$5:$D$79,2),IF((C2790=16),VLOOKUP(F2790,'16 лет'!$C$5:$D$79,2),IF((C2790=17),VLOOKUP(F2790,'17 лет'!$C$5:$D$79,2))))))))))))</f>
        <v>0</v>
      </c>
      <c r="H2790" s="28"/>
      <c r="I2790" s="17">
        <f>IF((C2790&lt;=7),VLOOKUP(H2790,'7 лет'!$E$5:$F$79,2),IF((C2790=8),VLOOKUP(H2790,'8 лет'!$E$5:$F$79,2),IF((C2790=9),VLOOKUP(H2790,'9 лет'!$E$5:$F$79,2),IF((C2790=10),VLOOKUP(H2790,'10 лет'!$E$5:$F$79,2),IF((C2790=11),VLOOKUP(H2790,'11 лет'!$E$5:$F$79,2),IF((C2790=12),VLOOKUP(H2790,'12 лет'!$E$5:$F$79,2),IF((C2790=13),VLOOKUP(H2790,'13 лет'!$E$5:$F$79,2),IF((C2790=14),VLOOKUP(H2790,'14 лет'!$E$5:$F$79,2),IF((C2790=15),VLOOKUP(H2790,'15 лет'!$E$5:$F$79,2),IF((C2790=16),VLOOKUP(H2790,'16 лет'!$E$5:$F$79,2),IF((C2790=17),VLOOKUP(H2790,'17 лет'!$E$5:$F$79,2))))))))))))</f>
        <v>0</v>
      </c>
      <c r="J2790" s="28"/>
      <c r="K2790" s="17">
        <f>IF((C2790&lt;=7),VLOOKUP(J2790,'7 лет'!$G$5:$H$79,2),IF((C2790=8),VLOOKUP(J2790,'8 лет'!$G$5:$H$79,2),IF((C2790=9),VLOOKUP(J2790,'9 лет'!$G$5:$H$79,2),IF((C2790=10),VLOOKUP(J2790,'10 лет'!$G$5:$H$79,2),IF((C2790=11),VLOOKUP(J2790,'11 лет'!$G$5:$H$79,2),IF((C2790=12),VLOOKUP(J2790,'12 лет'!$G$5:$H$79,2),IF((C2790=13),VLOOKUP(J2790,'13 лет'!$G$5:$H$79,2),IF((C2790=14),VLOOKUP(J2790,'14 лет'!$G$5:$H$79,2),IF(C2790&gt;=15,"0")))))))))</f>
        <v>0</v>
      </c>
      <c r="L2790" s="28"/>
      <c r="M2790" s="17" t="str">
        <f>IF((C2790=12),VLOOKUP(L2790,'12 лет'!$I$5:$J$81,2),IF((C2790=13),VLOOKUP(L2790,'13 лет'!$I$5:$J$81,2),IF((C2790=14),VLOOKUP(L2790,'14 лет'!$I$5:$J$80,2),IF((C2790=15),VLOOKUP(L2790,'15 лет'!$G$5:$H$82,2),IF((C2790=16),VLOOKUP(L2790,'16 лет'!$G$5:$H$81,2),IF((C2790=17),VLOOKUP(L2790,'17 лет'!$G$5:$H$81,2),IF(C2790&lt;12,"0")))))))</f>
        <v>0</v>
      </c>
      <c r="N2790" s="28"/>
      <c r="O2790" s="17" t="str">
        <f>IF((C2790=15),VLOOKUP(N2790,'15 лет'!$I$5:$J$100,2),IF((C2790=16),VLOOKUP(N2790,'16 лет'!$I$5:$J$94,2),IF((C2790=17),VLOOKUP(N2790,'17 лет'!$I$5:$J$97,2),IF(C2790&lt;15,"0"))))</f>
        <v>0</v>
      </c>
      <c r="P2790" s="11"/>
      <c r="Q2790" s="17">
        <f>IF((C2790&lt;=7),VLOOKUP(P2790,'7 лет'!$I$5:$J$79,2),IF((C2790=8),VLOOKUP(P2790,'8 лет'!$I$5:$J$79,2),IF((C2790=9),VLOOKUP(P2790,'9 лет'!$I$5:$J$79,2),IF((C2790=10),VLOOKUP(P2790,'10 лет'!$I$5:$J$79,2),IF((C2790=11),VLOOKUP(P2790,'11 лет'!$I$5:$J$79,2),IF((C2790=12),VLOOKUP(P2790,'12 лет'!$K$5:$L$79,2),IF((C2790=13),VLOOKUP(P2790,'13 лет'!$K$5:$L$79,2),IF((C2790=14),VLOOKUP(P2790,'14 лет'!$K$5:$L$79,2),IF((C2790=15),VLOOKUP(P2790,'15 лет'!$K$5:$L$79,2),IF((C2790=16),VLOOKUP(P2790,'16 лет'!$K$5:$L$79,2),IF((C2790=17),VLOOKUP(P2790,'17 лет'!$K$5:$L$79,2),)))))))))))</f>
        <v>50</v>
      </c>
      <c r="R2790" s="28"/>
      <c r="S2790" s="17">
        <f>IF((C2790&lt;=7),VLOOKUP(R2790,'7 лет'!$K$5:$L$79,2),IF((C2790=8),VLOOKUP(R2790,'8 лет'!$K$5:$L$79,2),IF((C2790=9),VLOOKUP(R2790,'9 лет'!$K$5:$L$79,2),IF((C2790=10),VLOOKUP(R2790,'10 лет'!$K$5:$L$79,2),IF((C2790=11),VLOOKUP(R2790,'11 лет'!$K$5:$L$79,2),IF((C2790=12),VLOOKUP(R2790,'12 лет'!$M$5:$N$79,2),IF((C2790=13),VLOOKUP(R2790,'13 лет'!$M$5:$N$79,2),IF((C2790=14),VLOOKUP(R2790,'14 лет'!$M$5:$N$79,2),IF((C2790=15),VLOOKUP(R2790,'15 лет'!$M$5:$N$79,2),IF((C2790=16),VLOOKUP(R2790,'16 лет'!$M$5:$N$79,2),IF((C2790=17),VLOOKUP(R2790,'17 лет'!$M$5:$N$79,2))))))))))))</f>
        <v>0</v>
      </c>
      <c r="T2790" s="34">
        <f t="shared" ref="T2790:T2795" si="132">SUM(E2790+G2790+I2790+K2790+M2790+O2790+Q2790+S2790)</f>
        <v>50</v>
      </c>
      <c r="U2790" s="4">
        <f>'Личное первенство юноши'!U409</f>
        <v>7</v>
      </c>
      <c r="V2790" s="119">
        <f ca="1">'Командный зачет'!G76</f>
        <v>2</v>
      </c>
      <c r="W2790" s="110">
        <f ca="1">SUM(V2790*2)</f>
        <v>4</v>
      </c>
      <c r="X2790" t="str">
        <f>P2785</f>
        <v>Субъект РФ 67</v>
      </c>
    </row>
    <row r="2791" spans="1:24" ht="18.75">
      <c r="A2791" s="28">
        <v>2</v>
      </c>
      <c r="B2791" s="79"/>
      <c r="C2791" s="28"/>
      <c r="D2791" s="28"/>
      <c r="E2791" s="17">
        <f>IF((C2791&lt;=7),VLOOKUP(D2791,'7 лет'!$A$5:$B$78,2),IF((C2791=8),VLOOKUP(D2791,'8 лет'!$A$5:$B$78,2),IF((C2791=9),VLOOKUP(D2791,'9 лет'!$A$5:$B$78,2),IF((C2791=10),VLOOKUP(D2791,'10 лет'!$A$5:$B$78,2),IF((C2791=11),VLOOKUP(D2791,'11 лет'!$A$5:$B$78,2),IF((C2791=12),VLOOKUP(D2791,'12 лет'!$A$5:$B$78,2),IF((C2791=13),VLOOKUP(D2791,'13 лет'!$A$5:$B$78,2),IF((C2791=14),VLOOKUP(D2791,'14 лет'!$A$5:$B$78,2),IF((C2791=15),VLOOKUP(D2791,'15 лет'!$A$5:$B$78,2),IF((C2791=16),VLOOKUP(D2791,'16 лет'!$A$5:$B$78,2),IF((C2791=17),VLOOKUP(D2791,'17 лет'!$A$5:$B$78,2))))))))))))</f>
        <v>0</v>
      </c>
      <c r="F2791" s="28"/>
      <c r="G2791" s="17">
        <f>IF((C2791&lt;=7),VLOOKUP(F2791,'7 лет'!$C$5:$D$79,2),IF((C2791=8),VLOOKUP(F2791,'8 лет'!$C$5:$D$79,2),IF((C2791=9),VLOOKUP(F2791,'9 лет'!$C$5:$D$79,2),IF((C2791=10),VLOOKUP(F2791,'10 лет'!$C$5:$D$79,2),IF((C2791=11),VLOOKUP(F2791,'11 лет'!$C$5:$D$79,2),IF((C2791=12),VLOOKUP(F2791,'12 лет'!$C$5:$D$79,2),IF((C2791=13),VLOOKUP(F2791,'13 лет'!$C$5:$D$79,2),IF((C2791=14),VLOOKUP(F2791,'14 лет'!$C$5:$D$79,2),IF((C2791=15),VLOOKUP(F2791,'15 лет'!$C$5:$D$79,2),IF((C2791=16),VLOOKUP(F2791,'16 лет'!$C$5:$D$79,2),IF((C2791=17),VLOOKUP(F2791,'17 лет'!$C$5:$D$79,2))))))))))))</f>
        <v>0</v>
      </c>
      <c r="H2791" s="28"/>
      <c r="I2791" s="17">
        <f>IF((C2791&lt;=7),VLOOKUP(H2791,'7 лет'!$E$5:$F$79,2),IF((C2791=8),VLOOKUP(H2791,'8 лет'!$E$5:$F$79,2),IF((C2791=9),VLOOKUP(H2791,'9 лет'!$E$5:$F$79,2),IF((C2791=10),VLOOKUP(H2791,'10 лет'!$E$5:$F$79,2),IF((C2791=11),VLOOKUP(H2791,'11 лет'!$E$5:$F$79,2),IF((C2791=12),VLOOKUP(H2791,'12 лет'!$E$5:$F$79,2),IF((C2791=13),VLOOKUP(H2791,'13 лет'!$E$5:$F$79,2),IF((C2791=14),VLOOKUP(H2791,'14 лет'!$E$5:$F$79,2),IF((C2791=15),VLOOKUP(H2791,'15 лет'!$E$5:$F$79,2),IF((C2791=16),VLOOKUP(H2791,'16 лет'!$E$5:$F$79,2),IF((C2791=17),VLOOKUP(H2791,'17 лет'!$E$5:$F$79,2))))))))))))</f>
        <v>0</v>
      </c>
      <c r="J2791" s="28"/>
      <c r="K2791" s="17">
        <f>IF((C2791&lt;=7),VLOOKUP(J2791,'7 лет'!$G$5:$H$79,2),IF((C2791=8),VLOOKUP(J2791,'8 лет'!$G$5:$H$79,2),IF((C2791=9),VLOOKUP(J2791,'9 лет'!$G$5:$H$79,2),IF((C2791=10),VLOOKUP(J2791,'10 лет'!$G$5:$H$79,2),IF((C2791=11),VLOOKUP(J2791,'11 лет'!$G$5:$H$79,2),IF((C2791=12),VLOOKUP(J2791,'12 лет'!$G$5:$H$79,2),IF((C2791=13),VLOOKUP(J2791,'13 лет'!$G$5:$H$79,2),IF((C2791=14),VLOOKUP(J2791,'14 лет'!$G$5:$H$79,2),IF(C2791&gt;=15,"0")))))))))</f>
        <v>0</v>
      </c>
      <c r="L2791" s="28"/>
      <c r="M2791" s="17" t="str">
        <f>IF((C2791=12),VLOOKUP(L2791,'12 лет'!$I$5:$J$81,2),IF((C2791=13),VLOOKUP(L2791,'13 лет'!$I$5:$J$81,2),IF((C2791=14),VLOOKUP(L2791,'14 лет'!$I$5:$J$80,2),IF((C2791=15),VLOOKUP(L2791,'15 лет'!$G$5:$H$82,2),IF((C2791=16),VLOOKUP(L2791,'16 лет'!$G$5:$H$81,2),IF((C2791=17),VLOOKUP(L2791,'17 лет'!$G$5:$H$81,2),IF(C2791&lt;12,"0")))))))</f>
        <v>0</v>
      </c>
      <c r="N2791" s="28"/>
      <c r="O2791" s="17" t="str">
        <f>IF((C2791=15),VLOOKUP(N2791,'15 лет'!$I$5:$J$100,2),IF((C2791=16),VLOOKUP(N2791,'16 лет'!$I$5:$J$94,2),IF((C2791=17),VLOOKUP(N2791,'17 лет'!$I$5:$J$97,2),IF(C2791&lt;15,"0"))))</f>
        <v>0</v>
      </c>
      <c r="P2791" s="11"/>
      <c r="Q2791" s="17">
        <f>IF((C2791&lt;=7),VLOOKUP(P2791,'7 лет'!$I$5:$J$79,2),IF((C2791=8),VLOOKUP(P2791,'8 лет'!$I$5:$J$79,2),IF((C2791=9),VLOOKUP(P2791,'9 лет'!$I$5:$J$79,2),IF((C2791=10),VLOOKUP(P2791,'10 лет'!$I$5:$J$79,2),IF((C2791=11),VLOOKUP(P2791,'11 лет'!$I$5:$J$79,2),IF((C2791=12),VLOOKUP(P2791,'12 лет'!$K$5:$L$79,2),IF((C2791=13),VLOOKUP(P2791,'13 лет'!$K$5:$L$79,2),IF((C2791=14),VLOOKUP(P2791,'14 лет'!$K$5:$L$79,2),IF((C2791=15),VLOOKUP(P2791,'15 лет'!$K$5:$L$79,2),IF((C2791=16),VLOOKUP(P2791,'16 лет'!$K$5:$L$79,2),IF((C2791=17),VLOOKUP(P2791,'17 лет'!$K$5:$L$79,2),)))))))))))</f>
        <v>50</v>
      </c>
      <c r="R2791" s="28"/>
      <c r="S2791" s="17">
        <f>IF((C2791&lt;=7),VLOOKUP(R2791,'7 лет'!$K$5:$L$79,2),IF((C2791=8),VLOOKUP(R2791,'8 лет'!$K$5:$L$79,2),IF((C2791=9),VLOOKUP(R2791,'9 лет'!$K$5:$L$79,2),IF((C2791=10),VLOOKUP(R2791,'10 лет'!$K$5:$L$79,2),IF((C2791=11),VLOOKUP(R2791,'11 лет'!$K$5:$L$79,2),IF((C2791=12),VLOOKUP(R2791,'12 лет'!$M$5:$N$79,2),IF((C2791=13),VLOOKUP(R2791,'13 лет'!$M$5:$N$79,2),IF((C2791=14),VLOOKUP(R2791,'14 лет'!$M$5:$N$79,2),IF((C2791=15),VLOOKUP(R2791,'15 лет'!$M$5:$N$79,2),IF((C2791=16),VLOOKUP(R2791,'16 лет'!$M$5:$N$79,2),IF((C2791=17),VLOOKUP(R2791,'17 лет'!$M$5:$N$79,2))))))))))))</f>
        <v>0</v>
      </c>
      <c r="T2791" s="34">
        <f t="shared" si="132"/>
        <v>50</v>
      </c>
      <c r="U2791" s="4">
        <f>'Личное первенство юноши'!U410</f>
        <v>7</v>
      </c>
      <c r="V2791" s="120"/>
      <c r="W2791" s="111"/>
      <c r="X2791" t="str">
        <f>P2785</f>
        <v>Субъект РФ 67</v>
      </c>
    </row>
    <row r="2792" spans="1:24" ht="18.75">
      <c r="A2792" s="28">
        <v>3</v>
      </c>
      <c r="B2792" s="79"/>
      <c r="C2792" s="28"/>
      <c r="D2792" s="28"/>
      <c r="E2792" s="17">
        <f>IF((C2792&lt;=7),VLOOKUP(D2792,'7 лет'!$A$5:$B$78,2),IF((C2792=8),VLOOKUP(D2792,'8 лет'!$A$5:$B$78,2),IF((C2792=9),VLOOKUP(D2792,'9 лет'!$A$5:$B$78,2),IF((C2792=10),VLOOKUP(D2792,'10 лет'!$A$5:$B$78,2),IF((C2792=11),VLOOKUP(D2792,'11 лет'!$A$5:$B$78,2),IF((C2792=12),VLOOKUP(D2792,'12 лет'!$A$5:$B$78,2),IF((C2792=13),VLOOKUP(D2792,'13 лет'!$A$5:$B$78,2),IF((C2792=14),VLOOKUP(D2792,'14 лет'!$A$5:$B$78,2),IF((C2792=15),VLOOKUP(D2792,'15 лет'!$A$5:$B$78,2),IF((C2792=16),VLOOKUP(D2792,'16 лет'!$A$5:$B$78,2),IF((C2792=17),VLOOKUP(D2792,'17 лет'!$A$5:$B$78,2))))))))))))</f>
        <v>0</v>
      </c>
      <c r="F2792" s="28"/>
      <c r="G2792" s="17">
        <f>IF((C2792&lt;=7),VLOOKUP(F2792,'7 лет'!$C$5:$D$79,2),IF((C2792=8),VLOOKUP(F2792,'8 лет'!$C$5:$D$79,2),IF((C2792=9),VLOOKUP(F2792,'9 лет'!$C$5:$D$79,2),IF((C2792=10),VLOOKUP(F2792,'10 лет'!$C$5:$D$79,2),IF((C2792=11),VLOOKUP(F2792,'11 лет'!$C$5:$D$79,2),IF((C2792=12),VLOOKUP(F2792,'12 лет'!$C$5:$D$79,2),IF((C2792=13),VLOOKUP(F2792,'13 лет'!$C$5:$D$79,2),IF((C2792=14),VLOOKUP(F2792,'14 лет'!$C$5:$D$79,2),IF((C2792=15),VLOOKUP(F2792,'15 лет'!$C$5:$D$79,2),IF((C2792=16),VLOOKUP(F2792,'16 лет'!$C$5:$D$79,2),IF((C2792=17),VLOOKUP(F2792,'17 лет'!$C$5:$D$79,2))))))))))))</f>
        <v>0</v>
      </c>
      <c r="H2792" s="28"/>
      <c r="I2792" s="17">
        <f>IF((C2792&lt;=7),VLOOKUP(H2792,'7 лет'!$E$5:$F$79,2),IF((C2792=8),VLOOKUP(H2792,'8 лет'!$E$5:$F$79,2),IF((C2792=9),VLOOKUP(H2792,'9 лет'!$E$5:$F$79,2),IF((C2792=10),VLOOKUP(H2792,'10 лет'!$E$5:$F$79,2),IF((C2792=11),VLOOKUP(H2792,'11 лет'!$E$5:$F$79,2),IF((C2792=12),VLOOKUP(H2792,'12 лет'!$E$5:$F$79,2),IF((C2792=13),VLOOKUP(H2792,'13 лет'!$E$5:$F$79,2),IF((C2792=14),VLOOKUP(H2792,'14 лет'!$E$5:$F$79,2),IF((C2792=15),VLOOKUP(H2792,'15 лет'!$E$5:$F$79,2),IF((C2792=16),VLOOKUP(H2792,'16 лет'!$E$5:$F$79,2),IF((C2792=17),VLOOKUP(H2792,'17 лет'!$E$5:$F$79,2))))))))))))</f>
        <v>0</v>
      </c>
      <c r="J2792" s="28"/>
      <c r="K2792" s="17">
        <f>IF((C2792&lt;=7),VLOOKUP(J2792,'7 лет'!$G$5:$H$79,2),IF((C2792=8),VLOOKUP(J2792,'8 лет'!$G$5:$H$79,2),IF((C2792=9),VLOOKUP(J2792,'9 лет'!$G$5:$H$79,2),IF((C2792=10),VLOOKUP(J2792,'10 лет'!$G$5:$H$79,2),IF((C2792=11),VLOOKUP(J2792,'11 лет'!$G$5:$H$79,2),IF((C2792=12),VLOOKUP(J2792,'12 лет'!$G$5:$H$79,2),IF((C2792=13),VLOOKUP(J2792,'13 лет'!$G$5:$H$79,2),IF((C2792=14),VLOOKUP(J2792,'14 лет'!$G$5:$H$79,2),IF(C2792&gt;=15,"0")))))))))</f>
        <v>0</v>
      </c>
      <c r="L2792" s="28"/>
      <c r="M2792" s="17" t="str">
        <f>IF((C2792=12),VLOOKUP(L2792,'12 лет'!$I$5:$J$81,2),IF((C2792=13),VLOOKUP(L2792,'13 лет'!$I$5:$J$81,2),IF((C2792=14),VLOOKUP(L2792,'14 лет'!$I$5:$J$80,2),IF((C2792=15),VLOOKUP(L2792,'15 лет'!$G$5:$H$82,2),IF((C2792=16),VLOOKUP(L2792,'16 лет'!$G$5:$H$81,2),IF((C2792=17),VLOOKUP(L2792,'17 лет'!$G$5:$H$81,2),IF(C2792&lt;12,"0")))))))</f>
        <v>0</v>
      </c>
      <c r="N2792" s="28"/>
      <c r="O2792" s="17" t="str">
        <f>IF((C2792=15),VLOOKUP(N2792,'15 лет'!$I$5:$J$100,2),IF((C2792=16),VLOOKUP(N2792,'16 лет'!$I$5:$J$94,2),IF((C2792=17),VLOOKUP(N2792,'17 лет'!$I$5:$J$97,2),IF(C2792&lt;15,"0"))))</f>
        <v>0</v>
      </c>
      <c r="P2792" s="11"/>
      <c r="Q2792" s="17">
        <f>IF((C2792&lt;=7),VLOOKUP(P2792,'7 лет'!$I$5:$J$79,2),IF((C2792=8),VLOOKUP(P2792,'8 лет'!$I$5:$J$79,2),IF((C2792=9),VLOOKUP(P2792,'9 лет'!$I$5:$J$79,2),IF((C2792=10),VLOOKUP(P2792,'10 лет'!$I$5:$J$79,2),IF((C2792=11),VLOOKUP(P2792,'11 лет'!$I$5:$J$79,2),IF((C2792=12),VLOOKUP(P2792,'12 лет'!$K$5:$L$79,2),IF((C2792=13),VLOOKUP(P2792,'13 лет'!$K$5:$L$79,2),IF((C2792=14),VLOOKUP(P2792,'14 лет'!$K$5:$L$79,2),IF((C2792=15),VLOOKUP(P2792,'15 лет'!$K$5:$L$79,2),IF((C2792=16),VLOOKUP(P2792,'16 лет'!$K$5:$L$79,2),IF((C2792=17),VLOOKUP(P2792,'17 лет'!$K$5:$L$79,2),)))))))))))</f>
        <v>50</v>
      </c>
      <c r="R2792" s="28"/>
      <c r="S2792" s="17">
        <f>IF((C2792&lt;=7),VLOOKUP(R2792,'7 лет'!$K$5:$L$79,2),IF((C2792=8),VLOOKUP(R2792,'8 лет'!$K$5:$L$79,2),IF((C2792=9),VLOOKUP(R2792,'9 лет'!$K$5:$L$79,2),IF((C2792=10),VLOOKUP(R2792,'10 лет'!$K$5:$L$79,2),IF((C2792=11),VLOOKUP(R2792,'11 лет'!$K$5:$L$79,2),IF((C2792=12),VLOOKUP(R2792,'12 лет'!$M$5:$N$79,2),IF((C2792=13),VLOOKUP(R2792,'13 лет'!$M$5:$N$79,2),IF((C2792=14),VLOOKUP(R2792,'14 лет'!$M$5:$N$79,2),IF((C2792=15),VLOOKUP(R2792,'15 лет'!$M$5:$N$79,2),IF((C2792=16),VLOOKUP(R2792,'16 лет'!$M$5:$N$79,2),IF((C2792=17),VLOOKUP(R2792,'17 лет'!$M$5:$N$79,2))))))))))))</f>
        <v>0</v>
      </c>
      <c r="T2792" s="34">
        <f t="shared" si="132"/>
        <v>50</v>
      </c>
      <c r="U2792" s="4">
        <f>'Личное первенство юноши'!U411</f>
        <v>7</v>
      </c>
      <c r="V2792" s="120"/>
      <c r="W2792" s="111"/>
      <c r="X2792" t="str">
        <f>P2785</f>
        <v>Субъект РФ 67</v>
      </c>
    </row>
    <row r="2793" spans="1:24" ht="18.75">
      <c r="A2793" s="28">
        <v>4</v>
      </c>
      <c r="B2793" s="79"/>
      <c r="C2793" s="28"/>
      <c r="D2793" s="28"/>
      <c r="E2793" s="17">
        <f>IF((C2793&lt;=7),VLOOKUP(D2793,'7 лет'!$A$5:$B$78,2),IF((C2793=8),VLOOKUP(D2793,'8 лет'!$A$5:$B$78,2),IF((C2793=9),VLOOKUP(D2793,'9 лет'!$A$5:$B$78,2),IF((C2793=10),VLOOKUP(D2793,'10 лет'!$A$5:$B$78,2),IF((C2793=11),VLOOKUP(D2793,'11 лет'!$A$5:$B$78,2),IF((C2793=12),VLOOKUP(D2793,'12 лет'!$A$5:$B$78,2),IF((C2793=13),VLOOKUP(D2793,'13 лет'!$A$5:$B$78,2),IF((C2793=14),VLOOKUP(D2793,'14 лет'!$A$5:$B$78,2),IF((C2793=15),VLOOKUP(D2793,'15 лет'!$A$5:$B$78,2),IF((C2793=16),VLOOKUP(D2793,'16 лет'!$A$5:$B$78,2),IF((C2793=17),VLOOKUP(D2793,'17 лет'!$A$5:$B$78,2))))))))))))</f>
        <v>0</v>
      </c>
      <c r="F2793" s="28"/>
      <c r="G2793" s="17">
        <f>IF((C2793&lt;=7),VLOOKUP(F2793,'7 лет'!$C$5:$D$79,2),IF((C2793=8),VLOOKUP(F2793,'8 лет'!$C$5:$D$79,2),IF((C2793=9),VLOOKUP(F2793,'9 лет'!$C$5:$D$79,2),IF((C2793=10),VLOOKUP(F2793,'10 лет'!$C$5:$D$79,2),IF((C2793=11),VLOOKUP(F2793,'11 лет'!$C$5:$D$79,2),IF((C2793=12),VLOOKUP(F2793,'12 лет'!$C$5:$D$79,2),IF((C2793=13),VLOOKUP(F2793,'13 лет'!$C$5:$D$79,2),IF((C2793=14),VLOOKUP(F2793,'14 лет'!$C$5:$D$79,2),IF((C2793=15),VLOOKUP(F2793,'15 лет'!$C$5:$D$79,2),IF((C2793=16),VLOOKUP(F2793,'16 лет'!$C$5:$D$79,2),IF((C2793=17),VLOOKUP(F2793,'17 лет'!$C$5:$D$79,2))))))))))))</f>
        <v>0</v>
      </c>
      <c r="H2793" s="28"/>
      <c r="I2793" s="17">
        <f>IF((C2793&lt;=7),VLOOKUP(H2793,'7 лет'!$E$5:$F$79,2),IF((C2793=8),VLOOKUP(H2793,'8 лет'!$E$5:$F$79,2),IF((C2793=9),VLOOKUP(H2793,'9 лет'!$E$5:$F$79,2),IF((C2793=10),VLOOKUP(H2793,'10 лет'!$E$5:$F$79,2),IF((C2793=11),VLOOKUP(H2793,'11 лет'!$E$5:$F$79,2),IF((C2793=12),VLOOKUP(H2793,'12 лет'!$E$5:$F$79,2),IF((C2793=13),VLOOKUP(H2793,'13 лет'!$E$5:$F$79,2),IF((C2793=14),VLOOKUP(H2793,'14 лет'!$E$5:$F$79,2),IF((C2793=15),VLOOKUP(H2793,'15 лет'!$E$5:$F$79,2),IF((C2793=16),VLOOKUP(H2793,'16 лет'!$E$5:$F$79,2),IF((C2793=17),VLOOKUP(H2793,'17 лет'!$E$5:$F$79,2))))))))))))</f>
        <v>0</v>
      </c>
      <c r="J2793" s="28"/>
      <c r="K2793" s="17">
        <f>IF((C2793&lt;=7),VLOOKUP(J2793,'7 лет'!$G$5:$H$79,2),IF((C2793=8),VLOOKUP(J2793,'8 лет'!$G$5:$H$79,2),IF((C2793=9),VLOOKUP(J2793,'9 лет'!$G$5:$H$79,2),IF((C2793=10),VLOOKUP(J2793,'10 лет'!$G$5:$H$79,2),IF((C2793=11),VLOOKUP(J2793,'11 лет'!$G$5:$H$79,2),IF((C2793=12),VLOOKUP(J2793,'12 лет'!$G$5:$H$79,2),IF((C2793=13),VLOOKUP(J2793,'13 лет'!$G$5:$H$79,2),IF((C2793=14),VLOOKUP(J2793,'14 лет'!$G$5:$H$79,2),IF(C2793&gt;=15,"0")))))))))</f>
        <v>0</v>
      </c>
      <c r="L2793" s="28"/>
      <c r="M2793" s="17" t="str">
        <f>IF((C2793=12),VLOOKUP(L2793,'12 лет'!$I$5:$J$81,2),IF((C2793=13),VLOOKUP(L2793,'13 лет'!$I$5:$J$81,2),IF((C2793=14),VLOOKUP(L2793,'14 лет'!$I$5:$J$80,2),IF((C2793=15),VLOOKUP(L2793,'15 лет'!$G$5:$H$82,2),IF((C2793=16),VLOOKUP(L2793,'16 лет'!$G$5:$H$81,2),IF((C2793=17),VLOOKUP(L2793,'17 лет'!$G$5:$H$81,2),IF(C2793&lt;12,"0")))))))</f>
        <v>0</v>
      </c>
      <c r="N2793" s="28"/>
      <c r="O2793" s="17" t="str">
        <f>IF((C2793=15),VLOOKUP(N2793,'15 лет'!$I$5:$J$100,2),IF((C2793=16),VLOOKUP(N2793,'16 лет'!$I$5:$J$94,2),IF((C2793=17),VLOOKUP(N2793,'17 лет'!$I$5:$J$97,2),IF(C2793&lt;15,"0"))))</f>
        <v>0</v>
      </c>
      <c r="P2793" s="11"/>
      <c r="Q2793" s="17">
        <f>IF((C2793&lt;=7),VLOOKUP(P2793,'7 лет'!$I$5:$J$79,2),IF((C2793=8),VLOOKUP(P2793,'8 лет'!$I$5:$J$79,2),IF((C2793=9),VLOOKUP(P2793,'9 лет'!$I$5:$J$79,2),IF((C2793=10),VLOOKUP(P2793,'10 лет'!$I$5:$J$79,2),IF((C2793=11),VLOOKUP(P2793,'11 лет'!$I$5:$J$79,2),IF((C2793=12),VLOOKUP(P2793,'12 лет'!$K$5:$L$79,2),IF((C2793=13),VLOOKUP(P2793,'13 лет'!$K$5:$L$79,2),IF((C2793=14),VLOOKUP(P2793,'14 лет'!$K$5:$L$79,2),IF((C2793=15),VLOOKUP(P2793,'15 лет'!$K$5:$L$79,2),IF((C2793=16),VLOOKUP(P2793,'16 лет'!$K$5:$L$79,2),IF((C2793=17),VLOOKUP(P2793,'17 лет'!$K$5:$L$79,2),)))))))))))</f>
        <v>50</v>
      </c>
      <c r="R2793" s="28"/>
      <c r="S2793" s="17">
        <f>IF((C2793&lt;=7),VLOOKUP(R2793,'7 лет'!$K$5:$L$79,2),IF((C2793=8),VLOOKUP(R2793,'8 лет'!$K$5:$L$79,2),IF((C2793=9),VLOOKUP(R2793,'9 лет'!$K$5:$L$79,2),IF((C2793=10),VLOOKUP(R2793,'10 лет'!$K$5:$L$79,2),IF((C2793=11),VLOOKUP(R2793,'11 лет'!$K$5:$L$79,2),IF((C2793=12),VLOOKUP(R2793,'12 лет'!$M$5:$N$79,2),IF((C2793=13),VLOOKUP(R2793,'13 лет'!$M$5:$N$79,2),IF((C2793=14),VLOOKUP(R2793,'14 лет'!$M$5:$N$79,2),IF((C2793=15),VLOOKUP(R2793,'15 лет'!$M$5:$N$79,2),IF((C2793=16),VLOOKUP(R2793,'16 лет'!$M$5:$N$79,2),IF((C2793=17),VLOOKUP(R2793,'17 лет'!$M$5:$N$79,2))))))))))))</f>
        <v>0</v>
      </c>
      <c r="T2793" s="34">
        <f t="shared" si="132"/>
        <v>50</v>
      </c>
      <c r="U2793" s="4">
        <f>'Личное первенство юноши'!U412</f>
        <v>7</v>
      </c>
      <c r="V2793" s="120"/>
      <c r="W2793" s="111"/>
      <c r="X2793" t="str">
        <f>P2785</f>
        <v>Субъект РФ 67</v>
      </c>
    </row>
    <row r="2794" spans="1:24" ht="18.75">
      <c r="A2794" s="28">
        <v>5</v>
      </c>
      <c r="B2794" s="79"/>
      <c r="C2794" s="30"/>
      <c r="D2794" s="28"/>
      <c r="E2794" s="17">
        <f>IF((C2794&lt;=7),VLOOKUP(D2794,'7 лет'!$A$5:$B$78,2),IF((C2794=8),VLOOKUP(D2794,'8 лет'!$A$5:$B$78,2),IF((C2794=9),VLOOKUP(D2794,'9 лет'!$A$5:$B$78,2),IF((C2794=10),VLOOKUP(D2794,'10 лет'!$A$5:$B$78,2),IF((C2794=11),VLOOKUP(D2794,'11 лет'!$A$5:$B$78,2),IF((C2794=12),VLOOKUP(D2794,'12 лет'!$A$5:$B$78,2),IF((C2794=13),VLOOKUP(D2794,'13 лет'!$A$5:$B$78,2),IF((C2794=14),VLOOKUP(D2794,'14 лет'!$A$5:$B$78,2),IF((C2794=15),VLOOKUP(D2794,'15 лет'!$A$5:$B$78,2),IF((C2794=16),VLOOKUP(D2794,'16 лет'!$A$5:$B$78,2),IF((C2794=17),VLOOKUP(D2794,'17 лет'!$A$5:$B$78,2))))))))))))</f>
        <v>0</v>
      </c>
      <c r="F2794" s="28"/>
      <c r="G2794" s="17">
        <f>IF((C2794&lt;=7),VLOOKUP(F2794,'7 лет'!$C$5:$D$79,2),IF((C2794=8),VLOOKUP(F2794,'8 лет'!$C$5:$D$79,2),IF((C2794=9),VLOOKUP(F2794,'9 лет'!$C$5:$D$79,2),IF((C2794=10),VLOOKUP(F2794,'10 лет'!$C$5:$D$79,2),IF((C2794=11),VLOOKUP(F2794,'11 лет'!$C$5:$D$79,2),IF((C2794=12),VLOOKUP(F2794,'12 лет'!$C$5:$D$79,2),IF((C2794=13),VLOOKUP(F2794,'13 лет'!$C$5:$D$79,2),IF((C2794=14),VLOOKUP(F2794,'14 лет'!$C$5:$D$79,2),IF((C2794=15),VLOOKUP(F2794,'15 лет'!$C$5:$D$79,2),IF((C2794=16),VLOOKUP(F2794,'16 лет'!$C$5:$D$79,2),IF((C2794=17),VLOOKUP(F2794,'17 лет'!$C$5:$D$79,2))))))))))))</f>
        <v>0</v>
      </c>
      <c r="H2794" s="28"/>
      <c r="I2794" s="17">
        <f>IF((C2794&lt;=7),VLOOKUP(H2794,'7 лет'!$E$5:$F$79,2),IF((C2794=8),VLOOKUP(H2794,'8 лет'!$E$5:$F$79,2),IF((C2794=9),VLOOKUP(H2794,'9 лет'!$E$5:$F$79,2),IF((C2794=10),VLOOKUP(H2794,'10 лет'!$E$5:$F$79,2),IF((C2794=11),VLOOKUP(H2794,'11 лет'!$E$5:$F$79,2),IF((C2794=12),VLOOKUP(H2794,'12 лет'!$E$5:$F$79,2),IF((C2794=13),VLOOKUP(H2794,'13 лет'!$E$5:$F$79,2),IF((C2794=14),VLOOKUP(H2794,'14 лет'!$E$5:$F$79,2),IF((C2794=15),VLOOKUP(H2794,'15 лет'!$E$5:$F$79,2),IF((C2794=16),VLOOKUP(H2794,'16 лет'!$E$5:$F$79,2),IF((C2794=17),VLOOKUP(H2794,'17 лет'!$E$5:$F$79,2))))))))))))</f>
        <v>0</v>
      </c>
      <c r="J2794" s="28"/>
      <c r="K2794" s="17">
        <f>IF((C2794&lt;=7),VLOOKUP(J2794,'7 лет'!$G$5:$H$79,2),IF((C2794=8),VLOOKUP(J2794,'8 лет'!$G$5:$H$79,2),IF((C2794=9),VLOOKUP(J2794,'9 лет'!$G$5:$H$79,2),IF((C2794=10),VLOOKUP(J2794,'10 лет'!$G$5:$H$79,2),IF((C2794=11),VLOOKUP(J2794,'11 лет'!$G$5:$H$79,2),IF((C2794=12),VLOOKUP(J2794,'12 лет'!$G$5:$H$79,2),IF((C2794=13),VLOOKUP(J2794,'13 лет'!$G$5:$H$79,2),IF((C2794=14),VLOOKUP(J2794,'14 лет'!$G$5:$H$79,2),IF(C2794&gt;=15,"0")))))))))</f>
        <v>0</v>
      </c>
      <c r="L2794" s="28"/>
      <c r="M2794" s="17" t="str">
        <f>IF((C2794=12),VLOOKUP(L2794,'12 лет'!$I$5:$J$81,2),IF((C2794=13),VLOOKUP(L2794,'13 лет'!$I$5:$J$81,2),IF((C2794=14),VLOOKUP(L2794,'14 лет'!$I$5:$J$80,2),IF((C2794=15),VLOOKUP(L2794,'15 лет'!$G$5:$H$82,2),IF((C2794=16),VLOOKUP(L2794,'16 лет'!$G$5:$H$81,2),IF((C2794=17),VLOOKUP(L2794,'17 лет'!$G$5:$H$81,2),IF(C2794&lt;12,"0")))))))</f>
        <v>0</v>
      </c>
      <c r="N2794" s="28"/>
      <c r="O2794" s="17" t="str">
        <f>IF((C2794=15),VLOOKUP(N2794,'15 лет'!$I$5:$J$100,2),IF((C2794=16),VLOOKUP(N2794,'16 лет'!$I$5:$J$94,2),IF((C2794=17),VLOOKUP(N2794,'17 лет'!$I$5:$J$97,2),IF(C2794&lt;15,"0"))))</f>
        <v>0</v>
      </c>
      <c r="P2794" s="11"/>
      <c r="Q2794" s="17">
        <f>IF((C2794&lt;=7),VLOOKUP(P2794,'7 лет'!$I$5:$J$79,2),IF((C2794=8),VLOOKUP(P2794,'8 лет'!$I$5:$J$79,2),IF((C2794=9),VLOOKUP(P2794,'9 лет'!$I$5:$J$79,2),IF((C2794=10),VLOOKUP(P2794,'10 лет'!$I$5:$J$79,2),IF((C2794=11),VLOOKUP(P2794,'11 лет'!$I$5:$J$79,2),IF((C2794=12),VLOOKUP(P2794,'12 лет'!$K$5:$L$79,2),IF((C2794=13),VLOOKUP(P2794,'13 лет'!$K$5:$L$79,2),IF((C2794=14),VLOOKUP(P2794,'14 лет'!$K$5:$L$79,2),IF((C2794=15),VLOOKUP(P2794,'15 лет'!$K$5:$L$79,2),IF((C2794=16),VLOOKUP(P2794,'16 лет'!$K$5:$L$79,2),IF((C2794=17),VLOOKUP(P2794,'17 лет'!$K$5:$L$79,2),)))))))))))</f>
        <v>50</v>
      </c>
      <c r="R2794" s="28"/>
      <c r="S2794" s="17">
        <f>IF((C2794&lt;=7),VLOOKUP(R2794,'7 лет'!$K$5:$L$79,2),IF((C2794=8),VLOOKUP(R2794,'8 лет'!$K$5:$L$79,2),IF((C2794=9),VLOOKUP(R2794,'9 лет'!$K$5:$L$79,2),IF((C2794=10),VLOOKUP(R2794,'10 лет'!$K$5:$L$79,2),IF((C2794=11),VLOOKUP(R2794,'11 лет'!$K$5:$L$79,2),IF((C2794=12),VLOOKUP(R2794,'12 лет'!$M$5:$N$79,2),IF((C2794=13),VLOOKUP(R2794,'13 лет'!$M$5:$N$79,2),IF((C2794=14),VLOOKUP(R2794,'14 лет'!$M$5:$N$79,2),IF((C2794=15),VLOOKUP(R2794,'15 лет'!$M$5:$N$79,2),IF((C2794=16),VLOOKUP(R2794,'16 лет'!$M$5:$N$79,2),IF((C2794=17),VLOOKUP(R2794,'17 лет'!$M$5:$N$79,2))))))))))))</f>
        <v>0</v>
      </c>
      <c r="T2794" s="34">
        <f t="shared" si="132"/>
        <v>50</v>
      </c>
      <c r="U2794" s="4">
        <f>'Личное первенство юноши'!U413</f>
        <v>7</v>
      </c>
      <c r="V2794" s="120"/>
      <c r="W2794" s="111"/>
      <c r="X2794" t="str">
        <f>P2785</f>
        <v>Субъект РФ 67</v>
      </c>
    </row>
    <row r="2795" spans="1:24" ht="18.75">
      <c r="A2795" s="28">
        <v>6</v>
      </c>
      <c r="B2795" s="79"/>
      <c r="C2795" s="30"/>
      <c r="D2795" s="28"/>
      <c r="E2795" s="17">
        <f>IF((C2795&lt;=7),VLOOKUP(D2795,'7 лет'!$A$5:$B$78,2),IF((C2795=8),VLOOKUP(D2795,'8 лет'!$A$5:$B$78,2),IF((C2795=9),VLOOKUP(D2795,'9 лет'!$A$5:$B$78,2),IF((C2795=10),VLOOKUP(D2795,'10 лет'!$A$5:$B$78,2),IF((C2795=11),VLOOKUP(D2795,'11 лет'!$A$5:$B$78,2),IF((C2795=12),VLOOKUP(D2795,'12 лет'!$A$5:$B$78,2),IF((C2795=13),VLOOKUP(D2795,'13 лет'!$A$5:$B$78,2),IF((C2795=14),VLOOKUP(D2795,'14 лет'!$A$5:$B$78,2),IF((C2795=15),VLOOKUP(D2795,'15 лет'!$A$5:$B$78,2),IF((C2795=16),VLOOKUP(D2795,'16 лет'!$A$5:$B$78,2),IF((C2795=17),VLOOKUP(D2795,'17 лет'!$A$5:$B$78,2))))))))))))</f>
        <v>0</v>
      </c>
      <c r="F2795" s="28"/>
      <c r="G2795" s="17">
        <f>IF((C2795&lt;=7),VLOOKUP(F2795,'7 лет'!$C$5:$D$79,2),IF((C2795=8),VLOOKUP(F2795,'8 лет'!$C$5:$D$79,2),IF((C2795=9),VLOOKUP(F2795,'9 лет'!$C$5:$D$79,2),IF((C2795=10),VLOOKUP(F2795,'10 лет'!$C$5:$D$79,2),IF((C2795=11),VLOOKUP(F2795,'11 лет'!$C$5:$D$79,2),IF((C2795=12),VLOOKUP(F2795,'12 лет'!$C$5:$D$79,2),IF((C2795=13),VLOOKUP(F2795,'13 лет'!$C$5:$D$79,2),IF((C2795=14),VLOOKUP(F2795,'14 лет'!$C$5:$D$79,2),IF((C2795=15),VLOOKUP(F2795,'15 лет'!$C$5:$D$79,2),IF((C2795=16),VLOOKUP(F2795,'16 лет'!$C$5:$D$79,2),IF((C2795=17),VLOOKUP(F2795,'17 лет'!$C$5:$D$79,2))))))))))))</f>
        <v>0</v>
      </c>
      <c r="H2795" s="28"/>
      <c r="I2795" s="17">
        <f>IF((C2795&lt;=7),VLOOKUP(H2795,'7 лет'!$E$5:$F$79,2),IF((C2795=8),VLOOKUP(H2795,'8 лет'!$E$5:$F$79,2),IF((C2795=9),VLOOKUP(H2795,'9 лет'!$E$5:$F$79,2),IF((C2795=10),VLOOKUP(H2795,'10 лет'!$E$5:$F$79,2),IF((C2795=11),VLOOKUP(H2795,'11 лет'!$E$5:$F$79,2),IF((C2795=12),VLOOKUP(H2795,'12 лет'!$E$5:$F$79,2),IF((C2795=13),VLOOKUP(H2795,'13 лет'!$E$5:$F$79,2),IF((C2795=14),VLOOKUP(H2795,'14 лет'!$E$5:$F$79,2),IF((C2795=15),VLOOKUP(H2795,'15 лет'!$E$5:$F$79,2),IF((C2795=16),VLOOKUP(H2795,'16 лет'!$E$5:$F$79,2),IF((C2795=17),VLOOKUP(H2795,'17 лет'!$E$5:$F$79,2))))))))))))</f>
        <v>0</v>
      </c>
      <c r="J2795" s="28"/>
      <c r="K2795" s="17">
        <f>IF((C2795&lt;=7),VLOOKUP(J2795,'7 лет'!$G$5:$H$79,2),IF((C2795=8),VLOOKUP(J2795,'8 лет'!$G$5:$H$79,2),IF((C2795=9),VLOOKUP(J2795,'9 лет'!$G$5:$H$79,2),IF((C2795=10),VLOOKUP(J2795,'10 лет'!$G$5:$H$79,2),IF((C2795=11),VLOOKUP(J2795,'11 лет'!$G$5:$H$79,2),IF((C2795=12),VLOOKUP(J2795,'12 лет'!$G$5:$H$79,2),IF((C2795=13),VLOOKUP(J2795,'13 лет'!$G$5:$H$79,2),IF((C2795=14),VLOOKUP(J2795,'14 лет'!$G$5:$H$79,2),IF(C2795&gt;=15,"0")))))))))</f>
        <v>0</v>
      </c>
      <c r="L2795" s="28"/>
      <c r="M2795" s="17" t="str">
        <f>IF((C2795=12),VLOOKUP(L2795,'12 лет'!$I$5:$J$81,2),IF((C2795=13),VLOOKUP(L2795,'13 лет'!$I$5:$J$81,2),IF((C2795=14),VLOOKUP(L2795,'14 лет'!$I$5:$J$80,2),IF((C2795=15),VLOOKUP(L2795,'15 лет'!$G$5:$H$82,2),IF((C2795=16),VLOOKUP(L2795,'16 лет'!$G$5:$H$81,2),IF((C2795=17),VLOOKUP(L2795,'17 лет'!$G$5:$H$81,2),IF(C2795&lt;12,"0")))))))</f>
        <v>0</v>
      </c>
      <c r="N2795" s="28"/>
      <c r="O2795" s="17" t="str">
        <f>IF((C2795=15),VLOOKUP(N2795,'15 лет'!$I$5:$J$100,2),IF((C2795=16),VLOOKUP(N2795,'16 лет'!$I$5:$J$94,2),IF((C2795=17),VLOOKUP(N2795,'17 лет'!$I$5:$J$97,2),IF(C2795&lt;15,"0"))))</f>
        <v>0</v>
      </c>
      <c r="P2795" s="11"/>
      <c r="Q2795" s="17">
        <f>IF((C2795&lt;=7),VLOOKUP(P2795,'7 лет'!$I$5:$J$79,2),IF((C2795=8),VLOOKUP(P2795,'8 лет'!$I$5:$J$79,2),IF((C2795=9),VLOOKUP(P2795,'9 лет'!$I$5:$J$79,2),IF((C2795=10),VLOOKUP(P2795,'10 лет'!$I$5:$J$79,2),IF((C2795=11),VLOOKUP(P2795,'11 лет'!$I$5:$J$79,2),IF((C2795=12),VLOOKUP(P2795,'12 лет'!$K$5:$L$79,2),IF((C2795=13),VLOOKUP(P2795,'13 лет'!$K$5:$L$79,2),IF((C2795=14),VLOOKUP(P2795,'14 лет'!$K$5:$L$79,2),IF((C2795=15),VLOOKUP(P2795,'15 лет'!$K$5:$L$79,2),IF((C2795=16),VLOOKUP(P2795,'16 лет'!$K$5:$L$79,2),IF((C2795=17),VLOOKUP(P2795,'17 лет'!$K$5:$L$79,2),)))))))))))</f>
        <v>50</v>
      </c>
      <c r="R2795" s="28"/>
      <c r="S2795" s="17">
        <f>IF((C2795&lt;=7),VLOOKUP(R2795,'7 лет'!$K$5:$L$79,2),IF((C2795=8),VLOOKUP(R2795,'8 лет'!$K$5:$L$79,2),IF((C2795=9),VLOOKUP(R2795,'9 лет'!$K$5:$L$79,2),IF((C2795=10),VLOOKUP(R2795,'10 лет'!$K$5:$L$79,2),IF((C2795=11),VLOOKUP(R2795,'11 лет'!$K$5:$L$79,2),IF((C2795=12),VLOOKUP(R2795,'12 лет'!$M$5:$N$79,2),IF((C2795=13),VLOOKUP(R2795,'13 лет'!$M$5:$N$79,2),IF((C2795=14),VLOOKUP(R2795,'14 лет'!$M$5:$N$79,2),IF((C2795=15),VLOOKUP(R2795,'15 лет'!$M$5:$N$79,2),IF((C2795=16),VLOOKUP(R2795,'16 лет'!$M$5:$N$79,2),IF((C2795=17),VLOOKUP(R2795,'17 лет'!$M$5:$N$79,2))))))))))))</f>
        <v>0</v>
      </c>
      <c r="T2795" s="34">
        <f t="shared" si="132"/>
        <v>50</v>
      </c>
      <c r="U2795" s="4">
        <f>'Личное первенство юноши'!U414</f>
        <v>7</v>
      </c>
      <c r="V2795" s="120"/>
      <c r="W2795" s="111"/>
      <c r="X2795" t="str">
        <f>P2785</f>
        <v>Субъект РФ 67</v>
      </c>
    </row>
    <row r="2796" spans="1:24" ht="18.75">
      <c r="A2796" s="122"/>
      <c r="B2796" s="123"/>
      <c r="C2796" s="123"/>
      <c r="D2796" s="123"/>
      <c r="E2796" s="123"/>
      <c r="F2796" s="123"/>
      <c r="G2796" s="123"/>
      <c r="H2796" s="123"/>
      <c r="I2796" s="123"/>
      <c r="J2796" s="123"/>
      <c r="K2796" s="123"/>
      <c r="L2796" s="123"/>
      <c r="M2796" s="123"/>
      <c r="N2796" s="123"/>
      <c r="O2796" s="123"/>
      <c r="P2796" s="128" t="s">
        <v>292</v>
      </c>
      <c r="Q2796" s="128"/>
      <c r="R2796" s="128"/>
      <c r="S2796" s="129"/>
      <c r="T2796" s="124">
        <f ca="1">SUMPRODUCT(LARGE($T$2790:$T$2795,ROW(INDIRECT("T1:T"&amp;Z17))))</f>
        <v>250</v>
      </c>
      <c r="U2796" s="125"/>
      <c r="V2796" s="120"/>
      <c r="W2796" s="111"/>
    </row>
    <row r="2797" spans="1:24" ht="24.75" customHeight="1">
      <c r="A2797" s="135" t="s">
        <v>180</v>
      </c>
      <c r="B2797" s="136"/>
      <c r="C2797" s="136"/>
      <c r="D2797" s="136"/>
      <c r="E2797" s="136"/>
      <c r="F2797" s="136"/>
      <c r="G2797" s="136"/>
      <c r="H2797" s="136"/>
      <c r="I2797" s="136"/>
      <c r="J2797" s="136"/>
      <c r="K2797" s="136"/>
      <c r="L2797" s="136"/>
      <c r="M2797" s="136"/>
      <c r="N2797" s="136"/>
      <c r="O2797" s="136"/>
      <c r="P2797" s="136"/>
      <c r="Q2797" s="136"/>
      <c r="R2797" s="136"/>
      <c r="S2797" s="136"/>
      <c r="T2797" s="136"/>
      <c r="U2797" s="137"/>
      <c r="V2797" s="120"/>
      <c r="W2797" s="111"/>
    </row>
    <row r="2798" spans="1:24" ht="18.75">
      <c r="A2798" s="28">
        <v>1</v>
      </c>
      <c r="B2798" s="80"/>
      <c r="C2798" s="28"/>
      <c r="D2798" s="28"/>
      <c r="E2798" s="17">
        <f>IF((C2798&lt;=7),VLOOKUP(D2798,'7 лет'!$M$5:$N$78,2),IF((C2798=8),VLOOKUP(D2798,'8 лет'!$M$5:$N$78,2),IF((C2798=9),VLOOKUP(D2798,'9 лет'!$M$5:$N$78,2),IF((C2798=10),VLOOKUP(D2798,'10 лет'!$M$5:$N$78,2),IF((C2798=11),VLOOKUP(D2798,'11 лет'!$M$5:$N$78,2),IF((C2798=12),VLOOKUP(D2798,'12 лет'!$O$5:$P$78,2),IF((C2798=13),VLOOKUP(D2798,'13 лет'!$O$5:$P$78,2),IF((C2798=14),VLOOKUP(D2798,'14 лет'!$O$5:$P$78,2),IF((C2798=15),VLOOKUP(D2798,'15 лет'!$O$5:$P$78,2),IF((C2798=16),VLOOKUP(D2798,'16 лет'!$O$5:$P$78,2),IF((C2798=17),VLOOKUP(D2798,'17 лет'!$O$5:$P$78,2))))))))))))</f>
        <v>0</v>
      </c>
      <c r="F2798" s="28"/>
      <c r="G2798" s="17">
        <f>IF((C2798&lt;=7),VLOOKUP(F2798,'7 лет'!$O$5:$P$79,2),IF((C2798=8),VLOOKUP(F2798,'8 лет'!$O$5:$P$79,2),IF((C2798=9),VLOOKUP(F2798,'9 лет'!$O$5:$P$79,2),IF((C2798=10),VLOOKUP(F2798,'10 лет'!$O$5:$P$79,2),IF((C2798=11),VLOOKUP(F2798,'11 лет'!$O$5:$P$79,2),IF((C2798=12),VLOOKUP(F2798,'12 лет'!$Q$5:$R$79,2),IF((C2798=13),VLOOKUP(F2798,'13 лет'!$Q$5:$R$79,2),IF((C2798=14),VLOOKUP(F2798,'14 лет'!$Q$5:$R$79,2),IF((C2798=15),VLOOKUP(F2798,'15 лет'!$Q$5:$R$79,2),IF((C2798=16),VLOOKUP(F2798,'16 лет'!$Q$5:$R$79,2),IF((C2798=17),VLOOKUP(F2798,'17 лет'!$Q$5:$R$79,2))))))))))))</f>
        <v>0</v>
      </c>
      <c r="H2798" s="28"/>
      <c r="I2798" s="17">
        <f>IF((C2798&lt;=7),VLOOKUP(H2798,'7 лет'!$Q$5:$R$79,2),IF((C2798=8),VLOOKUP(H2798,'8 лет'!$Q$5:$R$79,2),IF((C2798=9),VLOOKUP(H2798,'9 лет'!$Q$5:$R$79,2),IF((C2798=10),VLOOKUP(H2798,'10 лет'!$Q$5:$R$79,2),IF((C2798=11),VLOOKUP(H2798,'11 лет'!$Q$5:$R$79,2),IF((C2798=12),VLOOKUP(H2798,'12 лет'!$S$5:$T$79,2),IF((C2798=13),VLOOKUP(H2798,'13 лет'!$S$5:$T$79,2),IF((C2798=14),VLOOKUP(H2798,'14 лет'!$S$5:$T$79,2),IF((C2798=15),VLOOKUP(H2798,'15 лет'!$S$5:$T$79,2),IF((C2798=16),VLOOKUP(H2798,'16 лет'!$S$5:$T$79,2),IF((C2798=17),VLOOKUP(H2798,'17 лет'!$S$5:$T$79,2))))))))))))</f>
        <v>0</v>
      </c>
      <c r="J2798" s="28"/>
      <c r="K2798" s="17">
        <f>IF((C2798&lt;=7),VLOOKUP(J2798,'7 лет'!$S$5:$T$79,2),IF((C2798=8),VLOOKUP(J2798,'8 лет'!$S$5:$T$79,2),IF((C2798=9),VLOOKUP(J2798,'9 лет'!$S$5:$T$79,2),IF((C2798=10),VLOOKUP(J2798,'10 лет'!$S$5:$T$79,2),IF((C2798=11),VLOOKUP(J2798,'11 лет'!$S$5:$T$79,2),IF((C2798=12),VLOOKUP(J2798,'12 лет'!$U$5:$V$79,2),IF((C2798=13),VLOOKUP(J2798,'13 лет'!$U$5:$V$79,2),IF((C2798=14),VLOOKUP(J2798,'14 лет'!$U$5:$V$79,2),IF(C2798&gt;=15,"0")))))))))</f>
        <v>0</v>
      </c>
      <c r="L2798" s="28"/>
      <c r="M2798" s="17" t="str">
        <f>IF((C2798=12),VLOOKUP(L2798,'12 лет'!$W$5:$X$85,2),IF((C2798=13),VLOOKUP(L2798,'13 лет'!$W$5:$X$84,2),IF((C2798=14),VLOOKUP(L2798,'14 лет'!$W$5:$X$82,2),IF((C2798=15),VLOOKUP(L2798,'15 лет'!$U$5:$V$82,2),IF((C2798=16),VLOOKUP(L2798,'16 лет'!$U$5:$V$78,2),IF((C2798=17),VLOOKUP(L2798,'17 лет'!$U$5:$V$78,2),IF(C2798&lt;12,"0")))))))</f>
        <v>0</v>
      </c>
      <c r="N2798" s="28"/>
      <c r="O2798" s="17" t="str">
        <f>IF((C2798=15),VLOOKUP(N2798,'15 лет'!$W$5:$X$115,2),IF((C2798=16),VLOOKUP(N2798,'16 лет'!$W$5:$X$113,2),IF((C2798=17),VLOOKUP(N2798,'17 лет'!$W$5:$X$113,2),IF(C2798&lt;15,"0"))))</f>
        <v>0</v>
      </c>
      <c r="P2798" s="11"/>
      <c r="Q2798" s="17">
        <f>IF((C2798&lt;=7),VLOOKUP(P2798,'7 лет'!$U$5:$V$79,2),IF((C2798=8),VLOOKUP(P2798,'8 лет'!$U$5:$V$79,2),IF((C2798=9),VLOOKUP(P2798,'9 лет'!$U$5:$V$79,2),IF((C2798=10),VLOOKUP(P2798,'10 лет'!$U$5:$V$79,2),IF((C2798=11),VLOOKUP(P2798,'11 лет'!$U$5:$V$79,2),IF((C2798=12),VLOOKUP(P2798,'12 лет'!$Y$5:$Z$79,2),IF((C2798=13),VLOOKUP(P2798,'13 лет'!$Y$5:$Z$79,2),IF((C2798=14),VLOOKUP(P2798,'14 лет'!$Y$5:$Z$79,2),IF((C2798=15),VLOOKUP(P2798,'15 лет'!$Y$5:$Z$79,2),IF((C2798=16),VLOOKUP(P2798,'16 лет'!$Y$5:$Z$79,2),IF((C2798=17),VLOOKUP(P2798,'17 лет'!$Y$5:$Z$79,2))))))))))))</f>
        <v>35</v>
      </c>
      <c r="R2798" s="28"/>
      <c r="S2798" s="17">
        <f>IF((C2798&lt;=7),VLOOKUP(R2798,'7 лет'!$W$5:$X$79,2),IF((C2798=8),VLOOKUP(R2798,'8 лет'!$W$5:$X$79,2),IF((C2798=9),VLOOKUP(R2798,'9 лет'!$W$5:$X$79,2),IF((C2798=10),VLOOKUP(R2798,'10 лет'!$W$5:$X$79,2),IF((C2798=11),VLOOKUP(R2798,'11 лет'!$W$5:$X$79,2),IF((C2798=12),VLOOKUP(R2798,'12 лет'!$AA$5:$AB$79,2),IF((C2798=13),VLOOKUP(R2798,'13 лет'!$AA$5:$AB$79,2),IF((C2798=14),VLOOKUP(R2798,'14 лет'!$AA$5:$AB$79,2),IF((C2798=15),VLOOKUP(R2798,'15 лет'!$AA$5:$AB$79,2),IF((C2798=16),VLOOKUP(R2798,'16 лет'!$AA$5:$AB$79,2),IF((C2798=17),VLOOKUP(R2798,'17 лет'!$AA$5:$AB$79,2))))))))))))</f>
        <v>0</v>
      </c>
      <c r="T2798" s="35">
        <f t="shared" ref="T2798:T2803" si="133">SUM(E2798+G2798+I2798+K2798+M2798+O2798+Q2798+S2798)</f>
        <v>35</v>
      </c>
      <c r="U2798" s="4">
        <f>'Личное первенство девушки'!U409</f>
        <v>7</v>
      </c>
      <c r="V2798" s="120"/>
      <c r="W2798" s="111"/>
      <c r="X2798" t="str">
        <f>P2785</f>
        <v>Субъект РФ 67</v>
      </c>
    </row>
    <row r="2799" spans="1:24" ht="18.75">
      <c r="A2799" s="28">
        <v>2</v>
      </c>
      <c r="B2799" s="80"/>
      <c r="C2799" s="28"/>
      <c r="D2799" s="28"/>
      <c r="E2799" s="17">
        <f>IF((C2799&lt;=7),VLOOKUP(D2799,'7 лет'!$M$5:$N$78,2),IF((C2799=8),VLOOKUP(D2799,'8 лет'!$M$5:$N$78,2),IF((C2799=9),VLOOKUP(D2799,'9 лет'!$M$5:$N$78,2),IF((C2799=10),VLOOKUP(D2799,'10 лет'!$M$5:$N$78,2),IF((C2799=11),VLOOKUP(D2799,'11 лет'!$M$5:$N$78,2),IF((C2799=12),VLOOKUP(D2799,'12 лет'!$O$5:$P$78,2),IF((C2799=13),VLOOKUP(D2799,'13 лет'!$O$5:$P$78,2),IF((C2799=14),VLOOKUP(D2799,'14 лет'!$O$5:$P$78,2),IF((C2799=15),VLOOKUP(D2799,'15 лет'!$O$5:$P$78,2),IF((C2799=16),VLOOKUP(D2799,'16 лет'!$O$5:$P$78,2),IF((C2799=17),VLOOKUP(D2799,'17 лет'!$O$5:$P$78,2))))))))))))</f>
        <v>0</v>
      </c>
      <c r="F2799" s="28"/>
      <c r="G2799" s="17">
        <f>IF((C2799&lt;=7),VLOOKUP(F2799,'7 лет'!$O$5:$P$79,2),IF((C2799=8),VLOOKUP(F2799,'8 лет'!$O$5:$P$79,2),IF((C2799=9),VLOOKUP(F2799,'9 лет'!$O$5:$P$79,2),IF((C2799=10),VLOOKUP(F2799,'10 лет'!$O$5:$P$79,2),IF((C2799=11),VLOOKUP(F2799,'11 лет'!$O$5:$P$79,2),IF((C2799=12),VLOOKUP(F2799,'12 лет'!$Q$5:$R$79,2),IF((C2799=13),VLOOKUP(F2799,'13 лет'!$Q$5:$R$79,2),IF((C2799=14),VLOOKUP(F2799,'14 лет'!$Q$5:$R$79,2),IF((C2799=15),VLOOKUP(F2799,'15 лет'!$Q$5:$R$79,2),IF((C2799=16),VLOOKUP(F2799,'16 лет'!$Q$5:$R$79,2),IF((C2799=17),VLOOKUP(F2799,'17 лет'!$Q$5:$R$79,2))))))))))))</f>
        <v>0</v>
      </c>
      <c r="H2799" s="28"/>
      <c r="I2799" s="17">
        <f>IF((C2799&lt;=7),VLOOKUP(H2799,'7 лет'!$Q$5:$R$79,2),IF((C2799=8),VLOOKUP(H2799,'8 лет'!$Q$5:$R$79,2),IF((C2799=9),VLOOKUP(H2799,'9 лет'!$Q$5:$R$79,2),IF((C2799=10),VLOOKUP(H2799,'10 лет'!$Q$5:$R$79,2),IF((C2799=11),VLOOKUP(H2799,'11 лет'!$Q$5:$R$79,2),IF((C2799=12),VLOOKUP(H2799,'12 лет'!$S$5:$T$79,2),IF((C2799=13),VLOOKUP(H2799,'13 лет'!$S$5:$T$79,2),IF((C2799=14),VLOOKUP(H2799,'14 лет'!$S$5:$T$79,2),IF((C2799=15),VLOOKUP(H2799,'15 лет'!$S$5:$T$79,2),IF((C2799=16),VLOOKUP(H2799,'16 лет'!$S$5:$T$79,2),IF((C2799=17),VLOOKUP(H2799,'17 лет'!$S$5:$T$79,2))))))))))))</f>
        <v>0</v>
      </c>
      <c r="J2799" s="28"/>
      <c r="K2799" s="17">
        <f>IF((C2799&lt;=7),VLOOKUP(J2799,'7 лет'!$S$5:$T$79,2),IF((C2799=8),VLOOKUP(J2799,'8 лет'!$S$5:$T$79,2),IF((C2799=9),VLOOKUP(J2799,'9 лет'!$S$5:$T$79,2),IF((C2799=10),VLOOKUP(J2799,'10 лет'!$S$5:$T$79,2),IF((C2799=11),VLOOKUP(J2799,'11 лет'!$S$5:$T$79,2),IF((C2799=12),VLOOKUP(J2799,'12 лет'!$U$5:$V$79,2),IF((C2799=13),VLOOKUP(J2799,'13 лет'!$U$5:$V$79,2),IF((C2799=14),VLOOKUP(J2799,'14 лет'!$U$5:$V$79,2),IF(C2799&gt;=15,"0")))))))))</f>
        <v>0</v>
      </c>
      <c r="L2799" s="28"/>
      <c r="M2799" s="17" t="str">
        <f>IF((C2799=12),VLOOKUP(L2799,'12 лет'!$W$5:$X$85,2),IF((C2799=13),VLOOKUP(L2799,'13 лет'!$W$5:$X$84,2),IF((C2799=14),VLOOKUP(L2799,'14 лет'!$W$5:$X$82,2),IF((C2799=15),VLOOKUP(L2799,'15 лет'!$U$5:$V$82,2),IF((C2799=16),VLOOKUP(L2799,'16 лет'!$U$5:$V$78,2),IF((C2799=17),VLOOKUP(L2799,'17 лет'!$U$5:$V$78,2),IF(C2799&lt;12,"0")))))))</f>
        <v>0</v>
      </c>
      <c r="N2799" s="28"/>
      <c r="O2799" s="17" t="str">
        <f>IF((C2799=15),VLOOKUP(N2799,'15 лет'!$W$5:$X$115,2),IF((C2799=16),VLOOKUP(N2799,'16 лет'!$W$5:$X$113,2),IF((C2799=17),VLOOKUP(N2799,'17 лет'!$W$5:$X$113,2),IF(C2799&lt;15,"0"))))</f>
        <v>0</v>
      </c>
      <c r="P2799" s="11"/>
      <c r="Q2799" s="17">
        <f>IF((C2799&lt;=7),VLOOKUP(P2799,'7 лет'!$U$5:$V$79,2),IF((C2799=8),VLOOKUP(P2799,'8 лет'!$U$5:$V$79,2),IF((C2799=9),VLOOKUP(P2799,'9 лет'!$U$5:$V$79,2),IF((C2799=10),VLOOKUP(P2799,'10 лет'!$U$5:$V$79,2),IF((C2799=11),VLOOKUP(P2799,'11 лет'!$U$5:$V$79,2),IF((C2799=12),VLOOKUP(P2799,'12 лет'!$Y$5:$Z$79,2),IF((C2799=13),VLOOKUP(P2799,'13 лет'!$Y$5:$Z$79,2),IF((C2799=14),VLOOKUP(P2799,'14 лет'!$Y$5:$Z$79,2),IF((C2799=15),VLOOKUP(P2799,'15 лет'!$Y$5:$Z$79,2),IF((C2799=16),VLOOKUP(P2799,'16 лет'!$Y$5:$Z$79,2),IF((C2799=17),VLOOKUP(P2799,'17 лет'!$Y$5:$Z$79,2))))))))))))</f>
        <v>35</v>
      </c>
      <c r="R2799" s="28"/>
      <c r="S2799" s="17">
        <f>IF((C2799&lt;=7),VLOOKUP(R2799,'7 лет'!$W$5:$X$79,2),IF((C2799=8),VLOOKUP(R2799,'8 лет'!$W$5:$X$79,2),IF((C2799=9),VLOOKUP(R2799,'9 лет'!$W$5:$X$79,2),IF((C2799=10),VLOOKUP(R2799,'10 лет'!$W$5:$X$79,2),IF((C2799=11),VLOOKUP(R2799,'11 лет'!$W$5:$X$79,2),IF((C2799=12),VLOOKUP(R2799,'12 лет'!$AA$5:$AB$79,2),IF((C2799=13),VLOOKUP(R2799,'13 лет'!$AA$5:$AB$79,2),IF((C2799=14),VLOOKUP(R2799,'14 лет'!$AA$5:$AB$79,2),IF((C2799=15),VLOOKUP(R2799,'15 лет'!$AA$5:$AB$79,2),IF((C2799=16),VLOOKUP(R2799,'16 лет'!$AA$5:$AB$79,2),IF((C2799=17),VLOOKUP(R2799,'17 лет'!$AA$5:$AB$79,2))))))))))))</f>
        <v>0</v>
      </c>
      <c r="T2799" s="35">
        <f t="shared" si="133"/>
        <v>35</v>
      </c>
      <c r="U2799" s="4">
        <f>'Личное первенство девушки'!U410</f>
        <v>7</v>
      </c>
      <c r="V2799" s="120"/>
      <c r="W2799" s="111"/>
      <c r="X2799" t="str">
        <f>P2785</f>
        <v>Субъект РФ 67</v>
      </c>
    </row>
    <row r="2800" spans="1:24" ht="18.75">
      <c r="A2800" s="28">
        <v>3</v>
      </c>
      <c r="B2800" s="80"/>
      <c r="C2800" s="28"/>
      <c r="D2800" s="28"/>
      <c r="E2800" s="17">
        <f>IF((C2800&lt;=7),VLOOKUP(D2800,'7 лет'!$M$5:$N$78,2),IF((C2800=8),VLOOKUP(D2800,'8 лет'!$M$5:$N$78,2),IF((C2800=9),VLOOKUP(D2800,'9 лет'!$M$5:$N$78,2),IF((C2800=10),VLOOKUP(D2800,'10 лет'!$M$5:$N$78,2),IF((C2800=11),VLOOKUP(D2800,'11 лет'!$M$5:$N$78,2),IF((C2800=12),VLOOKUP(D2800,'12 лет'!$O$5:$P$78,2),IF((C2800=13),VLOOKUP(D2800,'13 лет'!$O$5:$P$78,2),IF((C2800=14),VLOOKUP(D2800,'14 лет'!$O$5:$P$78,2),IF((C2800=15),VLOOKUP(D2800,'15 лет'!$O$5:$P$78,2),IF((C2800=16),VLOOKUP(D2800,'16 лет'!$O$5:$P$78,2),IF((C2800=17),VLOOKUP(D2800,'17 лет'!$O$5:$P$78,2))))))))))))</f>
        <v>0</v>
      </c>
      <c r="F2800" s="28"/>
      <c r="G2800" s="17">
        <f>IF((C2800&lt;=7),VLOOKUP(F2800,'7 лет'!$O$5:$P$79,2),IF((C2800=8),VLOOKUP(F2800,'8 лет'!$O$5:$P$79,2),IF((C2800=9),VLOOKUP(F2800,'9 лет'!$O$5:$P$79,2),IF((C2800=10),VLOOKUP(F2800,'10 лет'!$O$5:$P$79,2),IF((C2800=11),VLOOKUP(F2800,'11 лет'!$O$5:$P$79,2),IF((C2800=12),VLOOKUP(F2800,'12 лет'!$Q$5:$R$79,2),IF((C2800=13),VLOOKUP(F2800,'13 лет'!$Q$5:$R$79,2),IF((C2800=14),VLOOKUP(F2800,'14 лет'!$Q$5:$R$79,2),IF((C2800=15),VLOOKUP(F2800,'15 лет'!$Q$5:$R$79,2),IF((C2800=16),VLOOKUP(F2800,'16 лет'!$Q$5:$R$79,2),IF((C2800=17),VLOOKUP(F2800,'17 лет'!$Q$5:$R$79,2))))))))))))</f>
        <v>0</v>
      </c>
      <c r="H2800" s="28"/>
      <c r="I2800" s="17">
        <f>IF((C2800&lt;=7),VLOOKUP(H2800,'7 лет'!$Q$5:$R$79,2),IF((C2800=8),VLOOKUP(H2800,'8 лет'!$Q$5:$R$79,2),IF((C2800=9),VLOOKUP(H2800,'9 лет'!$Q$5:$R$79,2),IF((C2800=10),VLOOKUP(H2800,'10 лет'!$Q$5:$R$79,2),IF((C2800=11),VLOOKUP(H2800,'11 лет'!$Q$5:$R$79,2),IF((C2800=12),VLOOKUP(H2800,'12 лет'!$S$5:$T$79,2),IF((C2800=13),VLOOKUP(H2800,'13 лет'!$S$5:$T$79,2),IF((C2800=14),VLOOKUP(H2800,'14 лет'!$S$5:$T$79,2),IF((C2800=15),VLOOKUP(H2800,'15 лет'!$S$5:$T$79,2),IF((C2800=16),VLOOKUP(H2800,'16 лет'!$S$5:$T$79,2),IF((C2800=17),VLOOKUP(H2800,'17 лет'!$S$5:$T$79,2))))))))))))</f>
        <v>0</v>
      </c>
      <c r="J2800" s="28"/>
      <c r="K2800" s="17">
        <f>IF((C2800&lt;=7),VLOOKUP(J2800,'7 лет'!$S$5:$T$79,2),IF((C2800=8),VLOOKUP(J2800,'8 лет'!$S$5:$T$79,2),IF((C2800=9),VLOOKUP(J2800,'9 лет'!$S$5:$T$79,2),IF((C2800=10),VLOOKUP(J2800,'10 лет'!$S$5:$T$79,2),IF((C2800=11),VLOOKUP(J2800,'11 лет'!$S$5:$T$79,2),IF((C2800=12),VLOOKUP(J2800,'12 лет'!$U$5:$V$79,2),IF((C2800=13),VLOOKUP(J2800,'13 лет'!$U$5:$V$79,2),IF((C2800=14),VLOOKUP(J2800,'14 лет'!$U$5:$V$79,2),IF(C2800&gt;=15,"0")))))))))</f>
        <v>0</v>
      </c>
      <c r="L2800" s="28"/>
      <c r="M2800" s="17" t="str">
        <f>IF((C2800=12),VLOOKUP(L2800,'12 лет'!$W$5:$X$85,2),IF((C2800=13),VLOOKUP(L2800,'13 лет'!$W$5:$X$84,2),IF((C2800=14),VLOOKUP(L2800,'14 лет'!$W$5:$X$82,2),IF((C2800=15),VLOOKUP(L2800,'15 лет'!$U$5:$V$82,2),IF((C2800=16),VLOOKUP(L2800,'16 лет'!$U$5:$V$78,2),IF((C2800=17),VLOOKUP(L2800,'17 лет'!$U$5:$V$78,2),IF(C2800&lt;12,"0")))))))</f>
        <v>0</v>
      </c>
      <c r="N2800" s="28"/>
      <c r="O2800" s="17" t="str">
        <f>IF((C2800=15),VLOOKUP(N2800,'15 лет'!$W$5:$X$115,2),IF((C2800=16),VLOOKUP(N2800,'16 лет'!$W$5:$X$113,2),IF((C2800=17),VLOOKUP(N2800,'17 лет'!$W$5:$X$113,2),IF(C2800&lt;15,"0"))))</f>
        <v>0</v>
      </c>
      <c r="P2800" s="11"/>
      <c r="Q2800" s="17">
        <f>IF((C2800&lt;=7),VLOOKUP(P2800,'7 лет'!$U$5:$V$79,2),IF((C2800=8),VLOOKUP(P2800,'8 лет'!$U$5:$V$79,2),IF((C2800=9),VLOOKUP(P2800,'9 лет'!$U$5:$V$79,2),IF((C2800=10),VLOOKUP(P2800,'10 лет'!$U$5:$V$79,2),IF((C2800=11),VLOOKUP(P2800,'11 лет'!$U$5:$V$79,2),IF((C2800=12),VLOOKUP(P2800,'12 лет'!$Y$5:$Z$79,2),IF((C2800=13),VLOOKUP(P2800,'13 лет'!$Y$5:$Z$79,2),IF((C2800=14),VLOOKUP(P2800,'14 лет'!$Y$5:$Z$79,2),IF((C2800=15),VLOOKUP(P2800,'15 лет'!$Y$5:$Z$79,2),IF((C2800=16),VLOOKUP(P2800,'16 лет'!$Y$5:$Z$79,2),IF((C2800=17),VLOOKUP(P2800,'17 лет'!$Y$5:$Z$79,2))))))))))))</f>
        <v>35</v>
      </c>
      <c r="R2800" s="28"/>
      <c r="S2800" s="17">
        <f>IF((C2800&lt;=7),VLOOKUP(R2800,'7 лет'!$W$5:$X$79,2),IF((C2800=8),VLOOKUP(R2800,'8 лет'!$W$5:$X$79,2),IF((C2800=9),VLOOKUP(R2800,'9 лет'!$W$5:$X$79,2),IF((C2800=10),VLOOKUP(R2800,'10 лет'!$W$5:$X$79,2),IF((C2800=11),VLOOKUP(R2800,'11 лет'!$W$5:$X$79,2),IF((C2800=12),VLOOKUP(R2800,'12 лет'!$AA$5:$AB$79,2),IF((C2800=13),VLOOKUP(R2800,'13 лет'!$AA$5:$AB$79,2),IF((C2800=14),VLOOKUP(R2800,'14 лет'!$AA$5:$AB$79,2),IF((C2800=15),VLOOKUP(R2800,'15 лет'!$AA$5:$AB$79,2),IF((C2800=16),VLOOKUP(R2800,'16 лет'!$AA$5:$AB$79,2),IF((C2800=17),VLOOKUP(R2800,'17 лет'!$AA$5:$AB$79,2))))))))))))</f>
        <v>0</v>
      </c>
      <c r="T2800" s="35">
        <f t="shared" si="133"/>
        <v>35</v>
      </c>
      <c r="U2800" s="4">
        <f>'Личное первенство девушки'!U411</f>
        <v>7</v>
      </c>
      <c r="V2800" s="120"/>
      <c r="W2800" s="111"/>
      <c r="X2800" t="str">
        <f>P2785</f>
        <v>Субъект РФ 67</v>
      </c>
    </row>
    <row r="2801" spans="1:24" ht="18.75">
      <c r="A2801" s="28">
        <v>4</v>
      </c>
      <c r="B2801" s="80"/>
      <c r="C2801" s="28"/>
      <c r="D2801" s="28"/>
      <c r="E2801" s="17">
        <f>IF((C2801&lt;=7),VLOOKUP(D2801,'7 лет'!$M$5:$N$78,2),IF((C2801=8),VLOOKUP(D2801,'8 лет'!$M$5:$N$78,2),IF((C2801=9),VLOOKUP(D2801,'9 лет'!$M$5:$N$78,2),IF((C2801=10),VLOOKUP(D2801,'10 лет'!$M$5:$N$78,2),IF((C2801=11),VLOOKUP(D2801,'11 лет'!$M$5:$N$78,2),IF((C2801=12),VLOOKUP(D2801,'12 лет'!$O$5:$P$78,2),IF((C2801=13),VLOOKUP(D2801,'13 лет'!$O$5:$P$78,2),IF((C2801=14),VLOOKUP(D2801,'14 лет'!$O$5:$P$78,2),IF((C2801=15),VLOOKUP(D2801,'15 лет'!$O$5:$P$78,2),IF((C2801=16),VLOOKUP(D2801,'16 лет'!$O$5:$P$78,2),IF((C2801=17),VLOOKUP(D2801,'17 лет'!$O$5:$P$78,2))))))))))))</f>
        <v>0</v>
      </c>
      <c r="F2801" s="28"/>
      <c r="G2801" s="17">
        <f>IF((C2801&lt;=7),VLOOKUP(F2801,'7 лет'!$O$5:$P$79,2),IF((C2801=8),VLOOKUP(F2801,'8 лет'!$O$5:$P$79,2),IF((C2801=9),VLOOKUP(F2801,'9 лет'!$O$5:$P$79,2),IF((C2801=10),VLOOKUP(F2801,'10 лет'!$O$5:$P$79,2),IF((C2801=11),VLOOKUP(F2801,'11 лет'!$O$5:$P$79,2),IF((C2801=12),VLOOKUP(F2801,'12 лет'!$Q$5:$R$79,2),IF((C2801=13),VLOOKUP(F2801,'13 лет'!$Q$5:$R$79,2),IF((C2801=14),VLOOKUP(F2801,'14 лет'!$Q$5:$R$79,2),IF((C2801=15),VLOOKUP(F2801,'15 лет'!$Q$5:$R$79,2),IF((C2801=16),VLOOKUP(F2801,'16 лет'!$Q$5:$R$79,2),IF((C2801=17),VLOOKUP(F2801,'17 лет'!$Q$5:$R$79,2))))))))))))</f>
        <v>0</v>
      </c>
      <c r="H2801" s="28"/>
      <c r="I2801" s="17">
        <f>IF((C2801&lt;=7),VLOOKUP(H2801,'7 лет'!$Q$5:$R$79,2),IF((C2801=8),VLOOKUP(H2801,'8 лет'!$Q$5:$R$79,2),IF((C2801=9),VLOOKUP(H2801,'9 лет'!$Q$5:$R$79,2),IF((C2801=10),VLOOKUP(H2801,'10 лет'!$Q$5:$R$79,2),IF((C2801=11),VLOOKUP(H2801,'11 лет'!$Q$5:$R$79,2),IF((C2801=12),VLOOKUP(H2801,'12 лет'!$S$5:$T$79,2),IF((C2801=13),VLOOKUP(H2801,'13 лет'!$S$5:$T$79,2),IF((C2801=14),VLOOKUP(H2801,'14 лет'!$S$5:$T$79,2),IF((C2801=15),VLOOKUP(H2801,'15 лет'!$S$5:$T$79,2),IF((C2801=16),VLOOKUP(H2801,'16 лет'!$S$5:$T$79,2),IF((C2801=17),VLOOKUP(H2801,'17 лет'!$S$5:$T$79,2))))))))))))</f>
        <v>0</v>
      </c>
      <c r="J2801" s="28"/>
      <c r="K2801" s="17">
        <f>IF((C2801&lt;=7),VLOOKUP(J2801,'7 лет'!$S$5:$T$79,2),IF((C2801=8),VLOOKUP(J2801,'8 лет'!$S$5:$T$79,2),IF((C2801=9),VLOOKUP(J2801,'9 лет'!$S$5:$T$79,2),IF((C2801=10),VLOOKUP(J2801,'10 лет'!$S$5:$T$79,2),IF((C2801=11),VLOOKUP(J2801,'11 лет'!$S$5:$T$79,2),IF((C2801=12),VLOOKUP(J2801,'12 лет'!$U$5:$V$79,2),IF((C2801=13),VLOOKUP(J2801,'13 лет'!$U$5:$V$79,2),IF((C2801=14),VLOOKUP(J2801,'14 лет'!$U$5:$V$79,2),IF(C2801&gt;=15,"0")))))))))</f>
        <v>0</v>
      </c>
      <c r="L2801" s="28"/>
      <c r="M2801" s="17" t="str">
        <f>IF((C2801=12),VLOOKUP(L2801,'12 лет'!$W$5:$X$85,2),IF((C2801=13),VLOOKUP(L2801,'13 лет'!$W$5:$X$84,2),IF((C2801=14),VLOOKUP(L2801,'14 лет'!$W$5:$X$82,2),IF((C2801=15),VLOOKUP(L2801,'15 лет'!$U$5:$V$82,2),IF((C2801=16),VLOOKUP(L2801,'16 лет'!$U$5:$V$78,2),IF((C2801=17),VLOOKUP(L2801,'17 лет'!$U$5:$V$78,2),IF(C2801&lt;12,"0")))))))</f>
        <v>0</v>
      </c>
      <c r="N2801" s="28"/>
      <c r="O2801" s="17" t="str">
        <f>IF((C2801=15),VLOOKUP(N2801,'15 лет'!$W$5:$X$115,2),IF((C2801=16),VLOOKUP(N2801,'16 лет'!$W$5:$X$113,2),IF((C2801=17),VLOOKUP(N2801,'17 лет'!$W$5:$X$113,2),IF(C2801&lt;15,"0"))))</f>
        <v>0</v>
      </c>
      <c r="P2801" s="11"/>
      <c r="Q2801" s="17">
        <f>IF((C2801&lt;=7),VLOOKUP(P2801,'7 лет'!$U$5:$V$79,2),IF((C2801=8),VLOOKUP(P2801,'8 лет'!$U$5:$V$79,2),IF((C2801=9),VLOOKUP(P2801,'9 лет'!$U$5:$V$79,2),IF((C2801=10),VLOOKUP(P2801,'10 лет'!$U$5:$V$79,2),IF((C2801=11),VLOOKUP(P2801,'11 лет'!$U$5:$V$79,2),IF((C2801=12),VLOOKUP(P2801,'12 лет'!$Y$5:$Z$79,2),IF((C2801=13),VLOOKUP(P2801,'13 лет'!$Y$5:$Z$79,2),IF((C2801=14),VLOOKUP(P2801,'14 лет'!$Y$5:$Z$79,2),IF((C2801=15),VLOOKUP(P2801,'15 лет'!$Y$5:$Z$79,2),IF((C2801=16),VLOOKUP(P2801,'16 лет'!$Y$5:$Z$79,2),IF((C2801=17),VLOOKUP(P2801,'17 лет'!$Y$5:$Z$79,2))))))))))))</f>
        <v>35</v>
      </c>
      <c r="R2801" s="28"/>
      <c r="S2801" s="17">
        <f>IF((C2801&lt;=7),VLOOKUP(R2801,'7 лет'!$W$5:$X$79,2),IF((C2801=8),VLOOKUP(R2801,'8 лет'!$W$5:$X$79,2),IF((C2801=9),VLOOKUP(R2801,'9 лет'!$W$5:$X$79,2),IF((C2801=10),VLOOKUP(R2801,'10 лет'!$W$5:$X$79,2),IF((C2801=11),VLOOKUP(R2801,'11 лет'!$W$5:$X$79,2),IF((C2801=12),VLOOKUP(R2801,'12 лет'!$AA$5:$AB$79,2),IF((C2801=13),VLOOKUP(R2801,'13 лет'!$AA$5:$AB$79,2),IF((C2801=14),VLOOKUP(R2801,'14 лет'!$AA$5:$AB$79,2),IF((C2801=15),VLOOKUP(R2801,'15 лет'!$AA$5:$AB$79,2),IF((C2801=16),VLOOKUP(R2801,'16 лет'!$AA$5:$AB$79,2),IF((C2801=17),VLOOKUP(R2801,'17 лет'!$AA$5:$AB$79,2))))))))))))</f>
        <v>0</v>
      </c>
      <c r="T2801" s="35">
        <f t="shared" si="133"/>
        <v>35</v>
      </c>
      <c r="U2801" s="4">
        <f>'Личное первенство девушки'!U412</f>
        <v>7</v>
      </c>
      <c r="V2801" s="120"/>
      <c r="W2801" s="111"/>
      <c r="X2801" t="str">
        <f>P2785</f>
        <v>Субъект РФ 67</v>
      </c>
    </row>
    <row r="2802" spans="1:24" ht="18.75">
      <c r="A2802" s="28">
        <v>5</v>
      </c>
      <c r="B2802" s="84"/>
      <c r="C2802" s="30"/>
      <c r="D2802" s="14"/>
      <c r="E2802" s="17">
        <f>IF((C2802&lt;=7),VLOOKUP(D2802,'7 лет'!$M$5:$N$78,2),IF((C2802=8),VLOOKUP(D2802,'8 лет'!$M$5:$N$78,2),IF((C2802=9),VLOOKUP(D2802,'9 лет'!$M$5:$N$78,2),IF((C2802=10),VLOOKUP(D2802,'10 лет'!$M$5:$N$78,2),IF((C2802=11),VLOOKUP(D2802,'11 лет'!$M$5:$N$78,2),IF((C2802=12),VLOOKUP(D2802,'12 лет'!$O$5:$P$78,2),IF((C2802=13),VLOOKUP(D2802,'13 лет'!$O$5:$P$78,2),IF((C2802=14),VLOOKUP(D2802,'14 лет'!$O$5:$P$78,2),IF((C2802=15),VLOOKUP(D2802,'15 лет'!$O$5:$P$78,2),IF((C2802=16),VLOOKUP(D2802,'16 лет'!$O$5:$P$78,2),IF((C2802=17),VLOOKUP(D2802,'17 лет'!$O$5:$P$78,2))))))))))))</f>
        <v>0</v>
      </c>
      <c r="F2802" s="14"/>
      <c r="G2802" s="17">
        <f>IF((C2802&lt;=7),VLOOKUP(F2802,'7 лет'!$O$5:$P$79,2),IF((C2802=8),VLOOKUP(F2802,'8 лет'!$O$5:$P$79,2),IF((C2802=9),VLOOKUP(F2802,'9 лет'!$O$5:$P$79,2),IF((C2802=10),VLOOKUP(F2802,'10 лет'!$O$5:$P$79,2),IF((C2802=11),VLOOKUP(F2802,'11 лет'!$O$5:$P$79,2),IF((C2802=12),VLOOKUP(F2802,'12 лет'!$Q$5:$R$79,2),IF((C2802=13),VLOOKUP(F2802,'13 лет'!$Q$5:$R$79,2),IF((C2802=14),VLOOKUP(F2802,'14 лет'!$Q$5:$R$79,2),IF((C2802=15),VLOOKUP(F2802,'15 лет'!$Q$5:$R$79,2),IF((C2802=16),VLOOKUP(F2802,'16 лет'!$Q$5:$R$79,2),IF((C2802=17),VLOOKUP(F2802,'17 лет'!$Q$5:$R$79,2))))))))))))</f>
        <v>0</v>
      </c>
      <c r="H2802" s="14"/>
      <c r="I2802" s="17">
        <f>IF((C2802&lt;=7),VLOOKUP(H2802,'7 лет'!$Q$5:$R$79,2),IF((C2802=8),VLOOKUP(H2802,'8 лет'!$Q$5:$R$79,2),IF((C2802=9),VLOOKUP(H2802,'9 лет'!$Q$5:$R$79,2),IF((C2802=10),VLOOKUP(H2802,'10 лет'!$Q$5:$R$79,2),IF((C2802=11),VLOOKUP(H2802,'11 лет'!$Q$5:$R$79,2),IF((C2802=12),VLOOKUP(H2802,'12 лет'!$S$5:$T$79,2),IF((C2802=13),VLOOKUP(H2802,'13 лет'!$S$5:$T$79,2),IF((C2802=14),VLOOKUP(H2802,'14 лет'!$S$5:$T$79,2),IF((C2802=15),VLOOKUP(H2802,'15 лет'!$S$5:$T$79,2),IF((C2802=16),VLOOKUP(H2802,'16 лет'!$S$5:$T$79,2),IF((C2802=17),VLOOKUP(H2802,'17 лет'!$S$5:$T$79,2))))))))))))</f>
        <v>0</v>
      </c>
      <c r="J2802" s="14"/>
      <c r="K2802" s="17">
        <f>IF((C2802&lt;=7),VLOOKUP(J2802,'7 лет'!$S$5:$T$79,2),IF((C2802=8),VLOOKUP(J2802,'8 лет'!$S$5:$T$79,2),IF((C2802=9),VLOOKUP(J2802,'9 лет'!$S$5:$T$79,2),IF((C2802=10),VLOOKUP(J2802,'10 лет'!$S$5:$T$79,2),IF((C2802=11),VLOOKUP(J2802,'11 лет'!$S$5:$T$79,2),IF((C2802=12),VLOOKUP(J2802,'12 лет'!$U$5:$V$79,2),IF((C2802=13),VLOOKUP(J2802,'13 лет'!$U$5:$V$79,2),IF((C2802=14),VLOOKUP(J2802,'14 лет'!$U$5:$V$79,2),IF(C2802&gt;=15,"0")))))))))</f>
        <v>0</v>
      </c>
      <c r="L2802" s="28"/>
      <c r="M2802" s="17" t="str">
        <f>IF((C2802=12),VLOOKUP(L2802,'12 лет'!$W$5:$X$85,2),IF((C2802=13),VLOOKUP(L2802,'13 лет'!$W$5:$X$84,2),IF((C2802=14),VLOOKUP(L2802,'14 лет'!$W$5:$X$82,2),IF((C2802=15),VLOOKUP(L2802,'15 лет'!$U$5:$V$82,2),IF((C2802=16),VLOOKUP(L2802,'16 лет'!$U$5:$V$78,2),IF((C2802=17),VLOOKUP(L2802,'17 лет'!$U$5:$V$78,2),IF(C2802&lt;12,"0")))))))</f>
        <v>0</v>
      </c>
      <c r="N2802" s="14"/>
      <c r="O2802" s="17" t="str">
        <f>IF((C2802=15),VLOOKUP(N2802,'15 лет'!$W$5:$X$115,2),IF((C2802=16),VLOOKUP(N2802,'16 лет'!$W$5:$X$113,2),IF((C2802=17),VLOOKUP(N2802,'17 лет'!$W$5:$X$113,2),IF(C2802&lt;15,"0"))))</f>
        <v>0</v>
      </c>
      <c r="P2802" s="14"/>
      <c r="Q2802" s="17">
        <f>IF((C2802&lt;=7),VLOOKUP(P2802,'7 лет'!$U$5:$V$79,2),IF((C2802=8),VLOOKUP(P2802,'8 лет'!$U$5:$V$79,2),IF((C2802=9),VLOOKUP(P2802,'9 лет'!$U$5:$V$79,2),IF((C2802=10),VLOOKUP(P2802,'10 лет'!$U$5:$V$79,2),IF((C2802=11),VLOOKUP(P2802,'11 лет'!$U$5:$V$79,2),IF((C2802=12),VLOOKUP(P2802,'12 лет'!$Y$5:$Z$79,2),IF((C2802=13),VLOOKUP(P2802,'13 лет'!$Y$5:$Z$79,2),IF((C2802=14),VLOOKUP(P2802,'14 лет'!$Y$5:$Z$79,2),IF((C2802=15),VLOOKUP(P2802,'15 лет'!$Y$5:$Z$79,2),IF((C2802=16),VLOOKUP(P2802,'16 лет'!$Y$5:$Z$79,2),IF((C2802=17),VLOOKUP(P2802,'17 лет'!$Y$5:$Z$79,2))))))))))))</f>
        <v>35</v>
      </c>
      <c r="R2802" s="14"/>
      <c r="S2802" s="17">
        <f>IF((C2802&lt;=7),VLOOKUP(R2802,'7 лет'!$W$5:$X$79,2),IF((C2802=8),VLOOKUP(R2802,'8 лет'!$W$5:$X$79,2),IF((C2802=9),VLOOKUP(R2802,'9 лет'!$W$5:$X$79,2),IF((C2802=10),VLOOKUP(R2802,'10 лет'!$W$5:$X$79,2),IF((C2802=11),VLOOKUP(R2802,'11 лет'!$W$5:$X$79,2),IF((C2802=12),VLOOKUP(R2802,'12 лет'!$AA$5:$AB$79,2),IF((C2802=13),VLOOKUP(R2802,'13 лет'!$AA$5:$AB$79,2),IF((C2802=14),VLOOKUP(R2802,'14 лет'!$AA$5:$AB$79,2),IF((C2802=15),VLOOKUP(R2802,'15 лет'!$AA$5:$AB$79,2),IF((C2802=16),VLOOKUP(R2802,'16 лет'!$AA$5:$AB$79,2),IF((C2802=17),VLOOKUP(R2802,'17 лет'!$AA$5:$AB$79,2))))))))))))</f>
        <v>0</v>
      </c>
      <c r="T2802" s="35">
        <f t="shared" si="133"/>
        <v>35</v>
      </c>
      <c r="U2802" s="4">
        <f>'Личное первенство девушки'!U413</f>
        <v>7</v>
      </c>
      <c r="V2802" s="120"/>
      <c r="W2802" s="111"/>
      <c r="X2802" t="str">
        <f>P2785</f>
        <v>Субъект РФ 67</v>
      </c>
    </row>
    <row r="2803" spans="1:24" ht="18.75">
      <c r="A2803" s="28">
        <v>6</v>
      </c>
      <c r="B2803" s="84"/>
      <c r="C2803" s="30"/>
      <c r="D2803" s="14"/>
      <c r="E2803" s="17">
        <f>IF((C2803&lt;=7),VLOOKUP(D2803,'7 лет'!$M$5:$N$78,2),IF((C2803=8),VLOOKUP(D2803,'8 лет'!$M$5:$N$78,2),IF((C2803=9),VLOOKUP(D2803,'9 лет'!$M$5:$N$78,2),IF((C2803=10),VLOOKUP(D2803,'10 лет'!$M$5:$N$78,2),IF((C2803=11),VLOOKUP(D2803,'11 лет'!$M$5:$N$78,2),IF((C2803=12),VLOOKUP(D2803,'12 лет'!$O$5:$P$78,2),IF((C2803=13),VLOOKUP(D2803,'13 лет'!$O$5:$P$78,2),IF((C2803=14),VLOOKUP(D2803,'14 лет'!$O$5:$P$78,2),IF((C2803=15),VLOOKUP(D2803,'15 лет'!$O$5:$P$78,2),IF((C2803=16),VLOOKUP(D2803,'16 лет'!$O$5:$P$78,2),IF((C2803=17),VLOOKUP(D2803,'17 лет'!$O$5:$P$78,2))))))))))))</f>
        <v>0</v>
      </c>
      <c r="F2803" s="14"/>
      <c r="G2803" s="17">
        <f>IF((C2803&lt;=7),VLOOKUP(F2803,'7 лет'!$O$5:$P$79,2),IF((C2803=8),VLOOKUP(F2803,'8 лет'!$O$5:$P$79,2),IF((C2803=9),VLOOKUP(F2803,'9 лет'!$O$5:$P$79,2),IF((C2803=10),VLOOKUP(F2803,'10 лет'!$O$5:$P$79,2),IF((C2803=11),VLOOKUP(F2803,'11 лет'!$O$5:$P$79,2),IF((C2803=12),VLOOKUP(F2803,'12 лет'!$Q$5:$R$79,2),IF((C2803=13),VLOOKUP(F2803,'13 лет'!$Q$5:$R$79,2),IF((C2803=14),VLOOKUP(F2803,'14 лет'!$Q$5:$R$79,2),IF((C2803=15),VLOOKUP(F2803,'15 лет'!$Q$5:$R$79,2),IF((C2803=16),VLOOKUP(F2803,'16 лет'!$Q$5:$R$79,2),IF((C2803=17),VLOOKUP(F2803,'17 лет'!$Q$5:$R$79,2))))))))))))</f>
        <v>0</v>
      </c>
      <c r="H2803" s="14"/>
      <c r="I2803" s="17">
        <f>IF((C2803&lt;=7),VLOOKUP(H2803,'7 лет'!$Q$5:$R$79,2),IF((C2803=8),VLOOKUP(H2803,'8 лет'!$Q$5:$R$79,2),IF((C2803=9),VLOOKUP(H2803,'9 лет'!$Q$5:$R$79,2),IF((C2803=10),VLOOKUP(H2803,'10 лет'!$Q$5:$R$79,2),IF((C2803=11),VLOOKUP(H2803,'11 лет'!$Q$5:$R$79,2),IF((C2803=12),VLOOKUP(H2803,'12 лет'!$S$5:$T$79,2),IF((C2803=13),VLOOKUP(H2803,'13 лет'!$S$5:$T$79,2),IF((C2803=14),VLOOKUP(H2803,'14 лет'!$S$5:$T$79,2),IF((C2803=15),VLOOKUP(H2803,'15 лет'!$S$5:$T$79,2),IF((C2803=16),VLOOKUP(H2803,'16 лет'!$S$5:$T$79,2),IF((C2803=17),VLOOKUP(H2803,'17 лет'!$S$5:$T$79,2))))))))))))</f>
        <v>0</v>
      </c>
      <c r="J2803" s="14"/>
      <c r="K2803" s="17">
        <f>IF((C2803&lt;=7),VLOOKUP(J2803,'7 лет'!$S$5:$T$79,2),IF((C2803=8),VLOOKUP(J2803,'8 лет'!$S$5:$T$79,2),IF((C2803=9),VLOOKUP(J2803,'9 лет'!$S$5:$T$79,2),IF((C2803=10),VLOOKUP(J2803,'10 лет'!$S$5:$T$79,2),IF((C2803=11),VLOOKUP(J2803,'11 лет'!$S$5:$T$79,2),IF((C2803=12),VLOOKUP(J2803,'12 лет'!$U$5:$V$79,2),IF((C2803=13),VLOOKUP(J2803,'13 лет'!$U$5:$V$79,2),IF((C2803=14),VLOOKUP(J2803,'14 лет'!$U$5:$V$79,2),IF(C2803&gt;=15,"0")))))))))</f>
        <v>0</v>
      </c>
      <c r="L2803" s="28"/>
      <c r="M2803" s="17" t="str">
        <f>IF((C2803=12),VLOOKUP(L2803,'12 лет'!$W$5:$X$85,2),IF((C2803=13),VLOOKUP(L2803,'13 лет'!$W$5:$X$84,2),IF((C2803=14),VLOOKUP(L2803,'14 лет'!$W$5:$X$82,2),IF((C2803=15),VLOOKUP(L2803,'15 лет'!$U$5:$V$82,2),IF((C2803=16),VLOOKUP(L2803,'16 лет'!$U$5:$V$78,2),IF((C2803=17),VLOOKUP(L2803,'17 лет'!$U$5:$V$78,2),IF(C2803&lt;12,"0")))))))</f>
        <v>0</v>
      </c>
      <c r="N2803" s="14"/>
      <c r="O2803" s="17" t="str">
        <f>IF((C2803=15),VLOOKUP(N2803,'15 лет'!$W$5:$X$115,2),IF((C2803=16),VLOOKUP(N2803,'16 лет'!$W$5:$X$113,2),IF((C2803=17),VLOOKUP(N2803,'17 лет'!$W$5:$X$113,2),IF(C2803&lt;15,"0"))))</f>
        <v>0</v>
      </c>
      <c r="P2803" s="14"/>
      <c r="Q2803" s="17">
        <f>IF((C2803&lt;=7),VLOOKUP(P2803,'7 лет'!$U$5:$V$79,2),IF((C2803=8),VLOOKUP(P2803,'8 лет'!$U$5:$V$79,2),IF((C2803=9),VLOOKUP(P2803,'9 лет'!$U$5:$V$79,2),IF((C2803=10),VLOOKUP(P2803,'10 лет'!$U$5:$V$79,2),IF((C2803=11),VLOOKUP(P2803,'11 лет'!$U$5:$V$79,2),IF((C2803=12),VLOOKUP(P2803,'12 лет'!$Y$5:$Z$79,2),IF((C2803=13),VLOOKUP(P2803,'13 лет'!$Y$5:$Z$79,2),IF((C2803=14),VLOOKUP(P2803,'14 лет'!$Y$5:$Z$79,2),IF((C2803=15),VLOOKUP(P2803,'15 лет'!$Y$5:$Z$79,2),IF((C2803=16),VLOOKUP(P2803,'16 лет'!$Y$5:$Z$79,2),IF((C2803=17),VLOOKUP(P2803,'17 лет'!$Y$5:$Z$79,2))))))))))))</f>
        <v>35</v>
      </c>
      <c r="R2803" s="14"/>
      <c r="S2803" s="17">
        <f>IF((C2803&lt;=7),VLOOKUP(R2803,'7 лет'!$W$5:$X$79,2),IF((C2803=8),VLOOKUP(R2803,'8 лет'!$W$5:$X$79,2),IF((C2803=9),VLOOKUP(R2803,'9 лет'!$W$5:$X$79,2),IF((C2803=10),VLOOKUP(R2803,'10 лет'!$W$5:$X$79,2),IF((C2803=11),VLOOKUP(R2803,'11 лет'!$W$5:$X$79,2),IF((C2803=12),VLOOKUP(R2803,'12 лет'!$AA$5:$AB$79,2),IF((C2803=13),VLOOKUP(R2803,'13 лет'!$AA$5:$AB$79,2),IF((C2803=14),VLOOKUP(R2803,'14 лет'!$AA$5:$AB$79,2),IF((C2803=15),VLOOKUP(R2803,'15 лет'!$AA$5:$AB$79,2),IF((C2803=16),VLOOKUP(R2803,'16 лет'!$AA$5:$AB$79,2),IF((C2803=17),VLOOKUP(R2803,'17 лет'!$AA$5:$AB$79,2))))))))))))</f>
        <v>0</v>
      </c>
      <c r="T2803" s="35">
        <f t="shared" si="133"/>
        <v>35</v>
      </c>
      <c r="U2803" s="4">
        <f>'Личное первенство девушки'!U414</f>
        <v>7</v>
      </c>
      <c r="V2803" s="120"/>
      <c r="W2803" s="111"/>
      <c r="X2803" t="str">
        <f>P2785</f>
        <v>Субъект РФ 67</v>
      </c>
    </row>
    <row r="2804" spans="1:24" ht="18.75">
      <c r="A2804" s="122"/>
      <c r="B2804" s="123"/>
      <c r="C2804" s="123"/>
      <c r="D2804" s="123"/>
      <c r="E2804" s="123"/>
      <c r="F2804" s="123"/>
      <c r="G2804" s="123"/>
      <c r="H2804" s="123"/>
      <c r="I2804" s="123"/>
      <c r="J2804" s="123"/>
      <c r="K2804" s="123"/>
      <c r="L2804" s="123"/>
      <c r="M2804" s="123"/>
      <c r="N2804" s="123"/>
      <c r="O2804" s="123"/>
      <c r="P2804" s="128" t="s">
        <v>293</v>
      </c>
      <c r="Q2804" s="128"/>
      <c r="R2804" s="128"/>
      <c r="S2804" s="129"/>
      <c r="T2804" s="124">
        <f ca="1">SUMPRODUCT(LARGE($T$2798:$T$2803,ROW(INDIRECT("T1:T"&amp;Z17))))</f>
        <v>175</v>
      </c>
      <c r="U2804" s="125"/>
      <c r="V2804" s="120"/>
      <c r="W2804" s="111"/>
    </row>
    <row r="2805" spans="1:24" ht="30" customHeight="1">
      <c r="A2805" s="131"/>
      <c r="B2805" s="132"/>
      <c r="C2805" s="132"/>
      <c r="D2805" s="132"/>
      <c r="E2805" s="132"/>
      <c r="F2805" s="132"/>
      <c r="G2805" s="132"/>
      <c r="H2805" s="132"/>
      <c r="I2805" s="132"/>
      <c r="J2805" s="132"/>
      <c r="K2805" s="132"/>
      <c r="L2805" s="132"/>
      <c r="M2805" s="132"/>
      <c r="N2805" s="132"/>
      <c r="O2805" s="132"/>
      <c r="P2805" s="126" t="s">
        <v>294</v>
      </c>
      <c r="Q2805" s="126"/>
      <c r="R2805" s="126"/>
      <c r="S2805" s="126"/>
      <c r="T2805" s="133">
        <f ca="1">SUM(T2796+T2804)</f>
        <v>425</v>
      </c>
      <c r="U2805" s="134"/>
      <c r="V2805" s="121"/>
      <c r="W2805" s="112"/>
    </row>
    <row r="2806" spans="1:24">
      <c r="A2806" s="15"/>
      <c r="B2806" s="15"/>
      <c r="C2806" s="15"/>
      <c r="D2806" s="15"/>
      <c r="E2806" s="15"/>
      <c r="F2806" s="15"/>
      <c r="G2806" s="15"/>
      <c r="H2806" s="15"/>
      <c r="I2806" s="15"/>
      <c r="J2806" s="15"/>
      <c r="K2806" s="15"/>
      <c r="L2806" s="15"/>
      <c r="M2806" s="15"/>
      <c r="N2806" s="15"/>
      <c r="O2806" s="15"/>
      <c r="P2806" s="15"/>
      <c r="Q2806" s="15"/>
      <c r="R2806" s="15"/>
      <c r="S2806" s="15"/>
      <c r="T2806" s="15"/>
    </row>
    <row r="2807" spans="1:24">
      <c r="A2807" s="16"/>
      <c r="C2807" s="16"/>
      <c r="D2807" s="16"/>
      <c r="E2807" s="16"/>
      <c r="F2807" s="16"/>
      <c r="G2807" s="16"/>
      <c r="H2807" s="16"/>
      <c r="I2807" s="16"/>
      <c r="J2807" s="16"/>
      <c r="K2807" s="15"/>
      <c r="L2807" s="15"/>
      <c r="M2807" s="16"/>
      <c r="N2807" s="16"/>
      <c r="O2807" s="16"/>
      <c r="P2807" s="16"/>
      <c r="Q2807" s="16"/>
      <c r="R2807" s="16"/>
      <c r="S2807" s="16"/>
      <c r="T2807" s="16"/>
    </row>
    <row r="2808" spans="1:24">
      <c r="A2808" s="16"/>
      <c r="C2808" s="16"/>
      <c r="D2808" s="16"/>
      <c r="E2808" s="16"/>
      <c r="F2808" s="16"/>
      <c r="G2808" s="16"/>
      <c r="H2808" s="16"/>
      <c r="I2808" s="16"/>
      <c r="J2808" s="16"/>
      <c r="K2808" s="15"/>
      <c r="L2808" s="15"/>
      <c r="M2808" s="16"/>
      <c r="N2808" s="16"/>
      <c r="O2808" s="16"/>
      <c r="P2808" s="16"/>
      <c r="Q2808" s="16"/>
      <c r="R2808" s="16"/>
      <c r="S2808" s="16"/>
      <c r="T2808" s="16"/>
    </row>
    <row r="2809" spans="1:24" ht="16.5">
      <c r="A2809" s="15"/>
      <c r="B2809" s="81" t="s">
        <v>181</v>
      </c>
      <c r="C2809" s="15"/>
      <c r="D2809" s="15"/>
      <c r="E2809" s="15"/>
      <c r="F2809" s="15"/>
      <c r="G2809" s="15"/>
      <c r="H2809" s="15"/>
      <c r="I2809" s="15"/>
      <c r="J2809" s="15"/>
      <c r="K2809" s="15"/>
      <c r="L2809" s="15"/>
      <c r="M2809" s="15"/>
      <c r="N2809" s="15"/>
      <c r="O2809" s="15"/>
      <c r="P2809" s="15"/>
      <c r="Q2809" s="15"/>
      <c r="R2809" s="15"/>
      <c r="S2809" s="15"/>
      <c r="T2809" s="15"/>
    </row>
    <row r="2810" spans="1:24">
      <c r="A2810" s="15"/>
      <c r="B2810" s="16"/>
      <c r="C2810" s="16"/>
      <c r="D2810" s="15"/>
      <c r="E2810" s="15"/>
      <c r="F2810" s="15"/>
      <c r="G2810" s="15"/>
      <c r="H2810" s="15"/>
      <c r="I2810" s="15"/>
      <c r="J2810" s="15"/>
      <c r="K2810" s="15"/>
      <c r="L2810" s="15"/>
      <c r="M2810" s="15"/>
      <c r="N2810" s="15"/>
      <c r="O2810" s="15"/>
      <c r="P2810" s="15"/>
      <c r="Q2810" s="15"/>
      <c r="R2810" s="15"/>
      <c r="S2810" s="15"/>
      <c r="T2810" s="15"/>
    </row>
    <row r="2811" spans="1:24">
      <c r="A2811" s="15"/>
      <c r="B2811" s="15"/>
      <c r="C2811" s="16"/>
      <c r="D2811" s="15"/>
      <c r="E2811" s="15"/>
      <c r="F2811" s="15"/>
      <c r="G2811" s="15"/>
      <c r="H2811" s="15"/>
      <c r="I2811" s="15"/>
      <c r="J2811" s="15"/>
      <c r="K2811" s="15"/>
      <c r="L2811" s="15"/>
      <c r="M2811" s="15"/>
      <c r="N2811" s="15"/>
      <c r="O2811" s="15"/>
      <c r="P2811" s="15"/>
      <c r="Q2811" s="15"/>
      <c r="R2811" s="15"/>
      <c r="S2811" s="15"/>
      <c r="T2811" s="15"/>
    </row>
    <row r="2812" spans="1:24" ht="16.5">
      <c r="A2812" s="15"/>
      <c r="B2812" s="81" t="s">
        <v>182</v>
      </c>
      <c r="C2812" s="16"/>
      <c r="D2812" s="15"/>
      <c r="E2812" s="15"/>
      <c r="F2812" s="15"/>
      <c r="G2812" s="15"/>
      <c r="H2812" s="15"/>
      <c r="I2812" s="15"/>
      <c r="J2812" s="15"/>
      <c r="K2812" s="15"/>
      <c r="L2812" s="15"/>
      <c r="M2812" s="15"/>
      <c r="N2812" s="15"/>
      <c r="O2812" s="15"/>
      <c r="P2812" s="15"/>
      <c r="Q2812" s="15"/>
      <c r="R2812" s="15"/>
      <c r="S2812" s="15"/>
      <c r="T2812" s="15"/>
    </row>
    <row r="2814" spans="1:24" ht="18.75">
      <c r="A2814" s="113" t="s">
        <v>999</v>
      </c>
      <c r="B2814" s="113"/>
      <c r="C2814" s="113"/>
      <c r="D2814" s="113"/>
      <c r="E2814" s="113"/>
      <c r="F2814" s="113"/>
      <c r="G2814" s="113"/>
      <c r="H2814" s="113"/>
      <c r="I2814" s="113"/>
      <c r="J2814" s="113"/>
      <c r="K2814" s="113"/>
      <c r="L2814" s="113"/>
      <c r="M2814" s="113"/>
      <c r="N2814" s="113"/>
      <c r="O2814" s="113"/>
      <c r="P2814" s="113"/>
      <c r="Q2814" s="113"/>
      <c r="R2814" s="113"/>
      <c r="S2814" s="113"/>
      <c r="T2814" s="113"/>
      <c r="U2814" s="113"/>
      <c r="V2814" s="113"/>
      <c r="W2814" s="113"/>
    </row>
    <row r="2815" spans="1:24" ht="18.75">
      <c r="A2815" s="113" t="s">
        <v>998</v>
      </c>
      <c r="B2815" s="113"/>
      <c r="C2815" s="113"/>
      <c r="D2815" s="113"/>
      <c r="E2815" s="113"/>
      <c r="F2815" s="113"/>
      <c r="G2815" s="113"/>
      <c r="H2815" s="113"/>
      <c r="I2815" s="113"/>
      <c r="J2815" s="113"/>
      <c r="K2815" s="113"/>
      <c r="L2815" s="113"/>
      <c r="M2815" s="113"/>
      <c r="N2815" s="113"/>
      <c r="O2815" s="113"/>
      <c r="P2815" s="113"/>
      <c r="Q2815" s="113"/>
      <c r="R2815" s="113"/>
      <c r="S2815" s="113"/>
      <c r="T2815" s="113"/>
      <c r="U2815" s="113"/>
      <c r="V2815" s="113"/>
      <c r="W2815" s="113"/>
    </row>
    <row r="2817" spans="1:24">
      <c r="A2817" s="114" t="s">
        <v>169</v>
      </c>
      <c r="B2817" s="114"/>
      <c r="C2817" s="114"/>
      <c r="D2817" s="114"/>
      <c r="E2817" s="114"/>
      <c r="F2817" s="114"/>
      <c r="G2817" s="114"/>
      <c r="H2817" s="114"/>
      <c r="I2817" s="114"/>
      <c r="J2817" s="114"/>
      <c r="K2817" s="114"/>
      <c r="L2817" s="114"/>
      <c r="M2817" s="114"/>
      <c r="N2817" s="114"/>
      <c r="O2817" s="114"/>
      <c r="P2817" s="114"/>
      <c r="Q2817" s="114"/>
      <c r="R2817" s="114"/>
      <c r="S2817" s="114"/>
      <c r="T2817" s="114"/>
      <c r="U2817" s="114"/>
      <c r="V2817" s="114"/>
      <c r="W2817" s="114"/>
    </row>
    <row r="2818" spans="1:24">
      <c r="A2818" s="45"/>
      <c r="B2818" s="45"/>
      <c r="C2818" s="45"/>
      <c r="D2818" s="45"/>
      <c r="E2818" s="45"/>
      <c r="F2818" s="45"/>
      <c r="G2818" s="45"/>
      <c r="H2818" s="45"/>
      <c r="I2818" s="45"/>
      <c r="J2818" s="45"/>
      <c r="K2818" s="45"/>
      <c r="L2818" s="45"/>
      <c r="M2818" s="45"/>
      <c r="N2818" s="45"/>
      <c r="O2818" s="45"/>
      <c r="P2818" s="45"/>
      <c r="Q2818" s="45"/>
      <c r="R2818" s="45"/>
      <c r="S2818" s="45"/>
      <c r="T2818" s="45"/>
      <c r="U2818" s="45"/>
      <c r="V2818" s="45"/>
      <c r="W2818" s="45"/>
    </row>
    <row r="2819" spans="1:24" ht="18.75">
      <c r="A2819" s="115" t="s">
        <v>1013</v>
      </c>
      <c r="B2819" s="115"/>
      <c r="C2819" s="115"/>
      <c r="D2819" s="115"/>
      <c r="E2819" s="115"/>
      <c r="F2819" s="115"/>
      <c r="G2819" s="115"/>
      <c r="H2819" s="115"/>
      <c r="I2819" s="115"/>
      <c r="J2819" s="115"/>
      <c r="K2819" s="115"/>
      <c r="L2819" s="115"/>
      <c r="M2819" s="115"/>
      <c r="N2819" s="115"/>
      <c r="O2819" s="115"/>
      <c r="P2819" s="115"/>
      <c r="Q2819" s="115"/>
      <c r="R2819" s="115"/>
      <c r="S2819" s="115"/>
      <c r="T2819" s="115"/>
      <c r="U2819" s="115"/>
      <c r="V2819" s="115"/>
      <c r="W2819" s="115"/>
    </row>
    <row r="2820" spans="1:24" ht="18.75">
      <c r="A2820" s="115" t="s">
        <v>996</v>
      </c>
      <c r="B2820" s="115"/>
      <c r="C2820" s="115"/>
      <c r="D2820" s="115"/>
      <c r="E2820" s="115"/>
      <c r="F2820" s="115"/>
      <c r="G2820" s="115"/>
      <c r="H2820" s="115"/>
      <c r="I2820" s="115"/>
      <c r="J2820" s="115"/>
      <c r="K2820" s="115"/>
      <c r="L2820" s="115"/>
      <c r="M2820" s="115"/>
      <c r="N2820" s="115"/>
      <c r="O2820" s="115"/>
      <c r="P2820" s="115"/>
      <c r="Q2820" s="115"/>
      <c r="R2820" s="115"/>
      <c r="S2820" s="115"/>
      <c r="T2820" s="115"/>
      <c r="U2820" s="115"/>
      <c r="V2820" s="115"/>
      <c r="W2820" s="115"/>
    </row>
    <row r="2821" spans="1:24" ht="18.75">
      <c r="A2821" s="116" t="s">
        <v>997</v>
      </c>
      <c r="B2821" s="116"/>
      <c r="C2821" s="116"/>
      <c r="D2821" s="116"/>
      <c r="E2821" s="116"/>
      <c r="F2821" s="116"/>
      <c r="G2821" s="116"/>
      <c r="H2821" s="116"/>
      <c r="I2821" s="116"/>
      <c r="J2821" s="116"/>
      <c r="K2821" s="116"/>
      <c r="L2821" s="116"/>
      <c r="M2821" s="116"/>
      <c r="N2821" s="116"/>
      <c r="O2821" s="116"/>
      <c r="P2821" s="116"/>
      <c r="Q2821" s="116"/>
      <c r="R2821" s="116"/>
      <c r="S2821" s="116"/>
      <c r="T2821" s="116"/>
      <c r="U2821" s="116"/>
      <c r="V2821" s="116"/>
      <c r="W2821" s="116"/>
    </row>
    <row r="2822" spans="1:24" ht="18.75">
      <c r="A2822" s="52"/>
      <c r="B2822" s="52"/>
      <c r="C2822" s="52"/>
      <c r="D2822" s="52"/>
      <c r="E2822" s="52"/>
      <c r="F2822" s="52"/>
      <c r="G2822" s="52"/>
      <c r="H2822" s="52"/>
      <c r="I2822" s="52"/>
      <c r="J2822" s="52"/>
      <c r="K2822" s="52"/>
      <c r="L2822" s="52"/>
      <c r="M2822" s="52"/>
      <c r="N2822" s="52"/>
      <c r="O2822" s="52"/>
      <c r="P2822" s="52"/>
      <c r="Q2822" s="52"/>
      <c r="R2822" s="52"/>
      <c r="S2822" s="52"/>
      <c r="T2822" s="52"/>
      <c r="U2822" s="52"/>
      <c r="V2822" s="52"/>
    </row>
    <row r="2823" spans="1:24">
      <c r="A2823" s="10"/>
      <c r="B2823" s="10"/>
      <c r="C2823" s="10"/>
      <c r="D2823" s="10"/>
      <c r="E2823" s="10"/>
      <c r="F2823" s="10"/>
      <c r="G2823" s="10"/>
      <c r="H2823" s="10"/>
      <c r="I2823" s="10"/>
      <c r="J2823" s="10"/>
      <c r="K2823" s="10"/>
      <c r="L2823" s="10"/>
      <c r="M2823" s="10"/>
      <c r="N2823" s="10"/>
      <c r="O2823" s="10"/>
      <c r="P2823" s="10"/>
      <c r="Q2823" s="10"/>
      <c r="R2823" s="10"/>
      <c r="S2823" s="10"/>
      <c r="T2823" s="10"/>
    </row>
    <row r="2824" spans="1:24" ht="18.75">
      <c r="A2824" s="117" t="s">
        <v>1000</v>
      </c>
      <c r="B2824" s="117"/>
      <c r="C2824" s="49"/>
      <c r="D2824" s="49"/>
      <c r="E2824" s="49"/>
      <c r="F2824" s="49"/>
      <c r="G2824" s="49"/>
      <c r="H2824" s="49"/>
      <c r="I2824" s="49"/>
      <c r="J2824" s="49"/>
      <c r="K2824" s="49"/>
      <c r="L2824" s="49"/>
      <c r="M2824" s="49"/>
      <c r="N2824" s="49"/>
      <c r="O2824" s="49"/>
      <c r="P2824" s="49"/>
      <c r="Q2824" s="49"/>
      <c r="R2824" s="49"/>
      <c r="S2824" s="49"/>
      <c r="T2824" s="49"/>
    </row>
    <row r="2825" spans="1:24" ht="18.75">
      <c r="A2825" s="117" t="s">
        <v>1001</v>
      </c>
      <c r="B2825" s="117"/>
      <c r="C2825" s="44"/>
      <c r="D2825" s="44"/>
      <c r="E2825" s="44"/>
      <c r="F2825" s="44"/>
      <c r="G2825" s="44"/>
      <c r="H2825" s="44"/>
      <c r="I2825" s="44"/>
      <c r="J2825" s="44"/>
      <c r="K2825" s="44"/>
      <c r="L2825" s="44"/>
      <c r="M2825" s="44"/>
      <c r="N2825" s="44"/>
      <c r="O2825" s="44"/>
      <c r="P2825" s="44"/>
      <c r="Q2825" s="44"/>
      <c r="R2825" s="44"/>
      <c r="S2825" s="44"/>
      <c r="T2825" s="44"/>
    </row>
    <row r="2826" spans="1:24" ht="18.75">
      <c r="A2826" s="117"/>
      <c r="B2826" s="117"/>
      <c r="D2826" s="49"/>
      <c r="E2826" s="49"/>
      <c r="F2826" s="49"/>
      <c r="G2826" s="49"/>
      <c r="H2826" s="49"/>
      <c r="I2826" s="49"/>
      <c r="J2826" s="49"/>
      <c r="K2826" s="49"/>
      <c r="L2826" s="49"/>
      <c r="M2826" s="49"/>
      <c r="N2826" s="49"/>
      <c r="O2826" s="49"/>
      <c r="P2826" s="49"/>
      <c r="Q2826" s="49"/>
      <c r="R2826" s="49"/>
      <c r="S2826" s="49"/>
      <c r="T2826" s="49"/>
    </row>
    <row r="2827" spans="1:24" ht="18.75">
      <c r="A2827" s="118" t="s">
        <v>253</v>
      </c>
      <c r="B2827" s="118"/>
      <c r="C2827" s="118"/>
      <c r="D2827" s="118"/>
      <c r="E2827" s="118"/>
      <c r="F2827" s="118"/>
      <c r="G2827" s="118"/>
      <c r="H2827" s="118"/>
      <c r="I2827" s="118"/>
      <c r="J2827" s="118"/>
      <c r="K2827" s="118"/>
      <c r="L2827" s="118"/>
      <c r="M2827" s="118"/>
      <c r="N2827" s="118"/>
      <c r="O2827" s="118"/>
      <c r="P2827" s="141" t="s">
        <v>357</v>
      </c>
      <c r="Q2827" s="141"/>
      <c r="R2827" s="141"/>
      <c r="S2827" s="141"/>
      <c r="T2827" s="141"/>
      <c r="U2827" s="141"/>
      <c r="V2827" s="141"/>
    </row>
    <row r="2828" spans="1:24">
      <c r="A2828" s="29"/>
      <c r="B2828" s="29"/>
      <c r="C2828" s="29"/>
      <c r="D2828" s="29"/>
      <c r="E2828" s="29"/>
      <c r="F2828" s="29"/>
      <c r="G2828" s="29"/>
      <c r="H2828" s="29"/>
      <c r="I2828" s="29"/>
      <c r="J2828" s="29"/>
      <c r="K2828" s="29"/>
      <c r="L2828" s="29"/>
      <c r="M2828" s="29"/>
      <c r="N2828" s="29"/>
      <c r="O2828" s="29"/>
      <c r="P2828" s="29"/>
      <c r="Q2828" s="29"/>
      <c r="R2828" s="29"/>
      <c r="S2828" s="29"/>
      <c r="T2828" s="29"/>
    </row>
    <row r="2829" spans="1:24" ht="24.75" customHeight="1">
      <c r="A2829" s="130" t="s">
        <v>170</v>
      </c>
      <c r="B2829" s="130"/>
      <c r="C2829" s="130"/>
      <c r="D2829" s="130"/>
      <c r="E2829" s="130"/>
      <c r="F2829" s="130"/>
      <c r="G2829" s="130"/>
      <c r="H2829" s="130"/>
      <c r="I2829" s="130"/>
      <c r="J2829" s="130"/>
      <c r="K2829" s="130"/>
      <c r="L2829" s="130"/>
      <c r="M2829" s="130"/>
      <c r="N2829" s="130"/>
      <c r="O2829" s="130"/>
      <c r="P2829" s="130"/>
      <c r="Q2829" s="130"/>
      <c r="R2829" s="130"/>
      <c r="S2829" s="130"/>
      <c r="T2829" s="138" t="s">
        <v>178</v>
      </c>
      <c r="U2829" s="109" t="s">
        <v>291</v>
      </c>
      <c r="V2829" s="109" t="s">
        <v>295</v>
      </c>
      <c r="W2829" s="109" t="s">
        <v>1014</v>
      </c>
    </row>
    <row r="2830" spans="1:24" ht="66.75" customHeight="1">
      <c r="A2830" s="109" t="s">
        <v>171</v>
      </c>
      <c r="B2830" s="130" t="s">
        <v>172</v>
      </c>
      <c r="C2830" s="109" t="s">
        <v>173</v>
      </c>
      <c r="D2830" s="109" t="s">
        <v>174</v>
      </c>
      <c r="E2830" s="109"/>
      <c r="F2830" s="109" t="s">
        <v>175</v>
      </c>
      <c r="G2830" s="109"/>
      <c r="H2830" s="109" t="s">
        <v>176</v>
      </c>
      <c r="I2830" s="109"/>
      <c r="J2830" s="109" t="s">
        <v>1002</v>
      </c>
      <c r="K2830" s="109"/>
      <c r="L2830" s="109" t="s">
        <v>1003</v>
      </c>
      <c r="M2830" s="109"/>
      <c r="N2830" s="109" t="s">
        <v>1004</v>
      </c>
      <c r="O2830" s="109"/>
      <c r="P2830" s="109" t="s">
        <v>7</v>
      </c>
      <c r="Q2830" s="109"/>
      <c r="R2830" s="109" t="s">
        <v>177</v>
      </c>
      <c r="S2830" s="109"/>
      <c r="T2830" s="139"/>
      <c r="U2830" s="109"/>
      <c r="V2830" s="109"/>
      <c r="W2830" s="109"/>
    </row>
    <row r="2831" spans="1:24" ht="16.5">
      <c r="A2831" s="109"/>
      <c r="B2831" s="130"/>
      <c r="C2831" s="109"/>
      <c r="D2831" s="51" t="s">
        <v>179</v>
      </c>
      <c r="E2831" s="53" t="s">
        <v>3</v>
      </c>
      <c r="F2831" s="51" t="s">
        <v>179</v>
      </c>
      <c r="G2831" s="53" t="s">
        <v>3</v>
      </c>
      <c r="H2831" s="51" t="s">
        <v>179</v>
      </c>
      <c r="I2831" s="53" t="s">
        <v>3</v>
      </c>
      <c r="J2831" s="51" t="s">
        <v>179</v>
      </c>
      <c r="K2831" s="53" t="s">
        <v>3</v>
      </c>
      <c r="L2831" s="51" t="s">
        <v>179</v>
      </c>
      <c r="M2831" s="53" t="s">
        <v>3</v>
      </c>
      <c r="N2831" s="51" t="s">
        <v>179</v>
      </c>
      <c r="O2831" s="53" t="s">
        <v>3</v>
      </c>
      <c r="P2831" s="51" t="s">
        <v>179</v>
      </c>
      <c r="Q2831" s="53" t="s">
        <v>3</v>
      </c>
      <c r="R2831" s="51" t="s">
        <v>179</v>
      </c>
      <c r="S2831" s="53" t="s">
        <v>3</v>
      </c>
      <c r="T2831" s="140"/>
      <c r="U2831" s="109"/>
      <c r="V2831" s="109"/>
      <c r="W2831" s="109"/>
    </row>
    <row r="2832" spans="1:24" ht="18.75">
      <c r="A2832" s="28">
        <v>1</v>
      </c>
      <c r="B2832" s="79"/>
      <c r="C2832" s="28"/>
      <c r="D2832" s="28"/>
      <c r="E2832" s="17">
        <f>IF((C2832&lt;=7),VLOOKUP(D2832,'7 лет'!$A$5:$B$78,2),IF((C2832=8),VLOOKUP(D2832,'8 лет'!$A$5:$B$78,2),IF((C2832=9),VLOOKUP(D2832,'9 лет'!$A$5:$B$78,2),IF((C2832=10),VLOOKUP(D2832,'10 лет'!$A$5:$B$78,2),IF((C2832=11),VLOOKUP(D2832,'11 лет'!$A$5:$B$78,2),IF((C2832=12),VLOOKUP(D2832,'12 лет'!$A$5:$B$78,2),IF((C2832=13),VLOOKUP(D2832,'13 лет'!$A$5:$B$78,2),IF((C2832=14),VLOOKUP(D2832,'14 лет'!$A$5:$B$78,2),IF((C2832=15),VLOOKUP(D2832,'15 лет'!$A$5:$B$78,2),IF((C2832=16),VLOOKUP(D2832,'16 лет'!$A$5:$B$78,2),IF((C2832=17),VLOOKUP(D2832,'17 лет'!$A$5:$B$78,2))))))))))))</f>
        <v>0</v>
      </c>
      <c r="F2832" s="28"/>
      <c r="G2832" s="17">
        <f>IF((C2832&lt;=7),VLOOKUP(F2832,'7 лет'!$C$5:$D$79,2),IF((C2832=8),VLOOKUP(F2832,'8 лет'!$C$5:$D$79,2),IF((C2832=9),VLOOKUP(F2832,'9 лет'!$C$5:$D$79,2),IF((C2832=10),VLOOKUP(F2832,'10 лет'!$C$5:$D$79,2),IF((C2832=11),VLOOKUP(F2832,'11 лет'!$C$5:$D$79,2),IF((C2832=12),VLOOKUP(F2832,'12 лет'!$C$5:$D$79,2),IF((C2832=13),VLOOKUP(F2832,'13 лет'!$C$5:$D$79,2),IF((C2832=14),VLOOKUP(F2832,'14 лет'!$C$5:$D$79,2),IF((C2832=15),VLOOKUP(F2832,'15 лет'!$C$5:$D$79,2),IF((C2832=16),VLOOKUP(F2832,'16 лет'!$C$5:$D$79,2),IF((C2832=17),VLOOKUP(F2832,'17 лет'!$C$5:$D$79,2))))))))))))</f>
        <v>0</v>
      </c>
      <c r="H2832" s="28"/>
      <c r="I2832" s="17">
        <f>IF((C2832&lt;=7),VLOOKUP(H2832,'7 лет'!$E$5:$F$79,2),IF((C2832=8),VLOOKUP(H2832,'8 лет'!$E$5:$F$79,2),IF((C2832=9),VLOOKUP(H2832,'9 лет'!$E$5:$F$79,2),IF((C2832=10),VLOOKUP(H2832,'10 лет'!$E$5:$F$79,2),IF((C2832=11),VLOOKUP(H2832,'11 лет'!$E$5:$F$79,2),IF((C2832=12),VLOOKUP(H2832,'12 лет'!$E$5:$F$79,2),IF((C2832=13),VLOOKUP(H2832,'13 лет'!$E$5:$F$79,2),IF((C2832=14),VLOOKUP(H2832,'14 лет'!$E$5:$F$79,2),IF((C2832=15),VLOOKUP(H2832,'15 лет'!$E$5:$F$79,2),IF((C2832=16),VLOOKUP(H2832,'16 лет'!$E$5:$F$79,2),IF((C2832=17),VLOOKUP(H2832,'17 лет'!$E$5:$F$79,2))))))))))))</f>
        <v>0</v>
      </c>
      <c r="J2832" s="28"/>
      <c r="K2832" s="17">
        <f>IF((C2832&lt;=7),VLOOKUP(J2832,'7 лет'!$G$5:$H$79,2),IF((C2832=8),VLOOKUP(J2832,'8 лет'!$G$5:$H$79,2),IF((C2832=9),VLOOKUP(J2832,'9 лет'!$G$5:$H$79,2),IF((C2832=10),VLOOKUP(J2832,'10 лет'!$G$5:$H$79,2),IF((C2832=11),VLOOKUP(J2832,'11 лет'!$G$5:$H$79,2),IF((C2832=12),VLOOKUP(J2832,'12 лет'!$G$5:$H$79,2),IF((C2832=13),VLOOKUP(J2832,'13 лет'!$G$5:$H$79,2),IF((C2832=14),VLOOKUP(J2832,'14 лет'!$G$5:$H$79,2),IF(C2832&gt;=15,"0")))))))))</f>
        <v>0</v>
      </c>
      <c r="L2832" s="28"/>
      <c r="M2832" s="17" t="str">
        <f>IF((C2832=12),VLOOKUP(L2832,'12 лет'!$I$5:$J$81,2),IF((C2832=13),VLOOKUP(L2832,'13 лет'!$I$5:$J$81,2),IF((C2832=14),VLOOKUP(L2832,'14 лет'!$I$5:$J$80,2),IF((C2832=15),VLOOKUP(L2832,'15 лет'!$G$5:$H$82,2),IF((C2832=16),VLOOKUP(L2832,'16 лет'!$G$5:$H$81,2),IF((C2832=17),VLOOKUP(L2832,'17 лет'!$G$5:$H$81,2),IF(C2832&lt;12,"0")))))))</f>
        <v>0</v>
      </c>
      <c r="N2832" s="28"/>
      <c r="O2832" s="17" t="str">
        <f>IF((C2832=15),VLOOKUP(N2832,'15 лет'!$I$5:$J$100,2),IF((C2832=16),VLOOKUP(N2832,'16 лет'!$I$5:$J$94,2),IF((C2832=17),VLOOKUP(N2832,'17 лет'!$I$5:$J$97,2),IF(C2832&lt;15,"0"))))</f>
        <v>0</v>
      </c>
      <c r="P2832" s="11"/>
      <c r="Q2832" s="17">
        <f>IF((C2832&lt;=7),VLOOKUP(P2832,'7 лет'!$I$5:$J$79,2),IF((C2832=8),VLOOKUP(P2832,'8 лет'!$I$5:$J$79,2),IF((C2832=9),VLOOKUP(P2832,'9 лет'!$I$5:$J$79,2),IF((C2832=10),VLOOKUP(P2832,'10 лет'!$I$5:$J$79,2),IF((C2832=11),VLOOKUP(P2832,'11 лет'!$I$5:$J$79,2),IF((C2832=12),VLOOKUP(P2832,'12 лет'!$K$5:$L$79,2),IF((C2832=13),VLOOKUP(P2832,'13 лет'!$K$5:$L$79,2),IF((C2832=14),VLOOKUP(P2832,'14 лет'!$K$5:$L$79,2),IF((C2832=15),VLOOKUP(P2832,'15 лет'!$K$5:$L$79,2),IF((C2832=16),VLOOKUP(P2832,'16 лет'!$K$5:$L$79,2),IF((C2832=17),VLOOKUP(P2832,'17 лет'!$K$5:$L$79,2),)))))))))))</f>
        <v>50</v>
      </c>
      <c r="R2832" s="28"/>
      <c r="S2832" s="17">
        <f>IF((C2832&lt;=7),VLOOKUP(R2832,'7 лет'!$K$5:$L$79,2),IF((C2832=8),VLOOKUP(R2832,'8 лет'!$K$5:$L$79,2),IF((C2832=9),VLOOKUP(R2832,'9 лет'!$K$5:$L$79,2),IF((C2832=10),VLOOKUP(R2832,'10 лет'!$K$5:$L$79,2),IF((C2832=11),VLOOKUP(R2832,'11 лет'!$K$5:$L$79,2),IF((C2832=12),VLOOKUP(R2832,'12 лет'!$M$5:$N$79,2),IF((C2832=13),VLOOKUP(R2832,'13 лет'!$M$5:$N$79,2),IF((C2832=14),VLOOKUP(R2832,'14 лет'!$M$5:$N$79,2),IF((C2832=15),VLOOKUP(R2832,'15 лет'!$M$5:$N$79,2),IF((C2832=16),VLOOKUP(R2832,'16 лет'!$M$5:$N$79,2),IF((C2832=17),VLOOKUP(R2832,'17 лет'!$M$5:$N$79,2))))))))))))</f>
        <v>0</v>
      </c>
      <c r="T2832" s="34">
        <f t="shared" ref="T2832:T2837" si="134">SUM(E2832+G2832+I2832+K2832+M2832+O2832+Q2832+S2832)</f>
        <v>50</v>
      </c>
      <c r="U2832" s="4">
        <f>'Личное первенство юноши'!U415</f>
        <v>7</v>
      </c>
      <c r="V2832" s="119">
        <f ca="1">'Командный зачет'!G77</f>
        <v>2</v>
      </c>
      <c r="W2832" s="110">
        <f ca="1">SUM(V2832*2)</f>
        <v>4</v>
      </c>
      <c r="X2832" t="str">
        <f>P2827</f>
        <v>Субъект РФ 68</v>
      </c>
    </row>
    <row r="2833" spans="1:24" ht="18.75">
      <c r="A2833" s="28">
        <v>2</v>
      </c>
      <c r="B2833" s="79"/>
      <c r="C2833" s="28"/>
      <c r="D2833" s="28"/>
      <c r="E2833" s="17">
        <f>IF((C2833&lt;=7),VLOOKUP(D2833,'7 лет'!$A$5:$B$78,2),IF((C2833=8),VLOOKUP(D2833,'8 лет'!$A$5:$B$78,2),IF((C2833=9),VLOOKUP(D2833,'9 лет'!$A$5:$B$78,2),IF((C2833=10),VLOOKUP(D2833,'10 лет'!$A$5:$B$78,2),IF((C2833=11),VLOOKUP(D2833,'11 лет'!$A$5:$B$78,2),IF((C2833=12),VLOOKUP(D2833,'12 лет'!$A$5:$B$78,2),IF((C2833=13),VLOOKUP(D2833,'13 лет'!$A$5:$B$78,2),IF((C2833=14),VLOOKUP(D2833,'14 лет'!$A$5:$B$78,2),IF((C2833=15),VLOOKUP(D2833,'15 лет'!$A$5:$B$78,2),IF((C2833=16),VLOOKUP(D2833,'16 лет'!$A$5:$B$78,2),IF((C2833=17),VLOOKUP(D2833,'17 лет'!$A$5:$B$78,2))))))))))))</f>
        <v>0</v>
      </c>
      <c r="F2833" s="28"/>
      <c r="G2833" s="17">
        <f>IF((C2833&lt;=7),VLOOKUP(F2833,'7 лет'!$C$5:$D$79,2),IF((C2833=8),VLOOKUP(F2833,'8 лет'!$C$5:$D$79,2),IF((C2833=9),VLOOKUP(F2833,'9 лет'!$C$5:$D$79,2),IF((C2833=10),VLOOKUP(F2833,'10 лет'!$C$5:$D$79,2),IF((C2833=11),VLOOKUP(F2833,'11 лет'!$C$5:$D$79,2),IF((C2833=12),VLOOKUP(F2833,'12 лет'!$C$5:$D$79,2),IF((C2833=13),VLOOKUP(F2833,'13 лет'!$C$5:$D$79,2),IF((C2833=14),VLOOKUP(F2833,'14 лет'!$C$5:$D$79,2),IF((C2833=15),VLOOKUP(F2833,'15 лет'!$C$5:$D$79,2),IF((C2833=16),VLOOKUP(F2833,'16 лет'!$C$5:$D$79,2),IF((C2833=17),VLOOKUP(F2833,'17 лет'!$C$5:$D$79,2))))))))))))</f>
        <v>0</v>
      </c>
      <c r="H2833" s="28"/>
      <c r="I2833" s="17">
        <f>IF((C2833&lt;=7),VLOOKUP(H2833,'7 лет'!$E$5:$F$79,2),IF((C2833=8),VLOOKUP(H2833,'8 лет'!$E$5:$F$79,2),IF((C2833=9),VLOOKUP(H2833,'9 лет'!$E$5:$F$79,2),IF((C2833=10),VLOOKUP(H2833,'10 лет'!$E$5:$F$79,2),IF((C2833=11),VLOOKUP(H2833,'11 лет'!$E$5:$F$79,2),IF((C2833=12),VLOOKUP(H2833,'12 лет'!$E$5:$F$79,2),IF((C2833=13),VLOOKUP(H2833,'13 лет'!$E$5:$F$79,2),IF((C2833=14),VLOOKUP(H2833,'14 лет'!$E$5:$F$79,2),IF((C2833=15),VLOOKUP(H2833,'15 лет'!$E$5:$F$79,2),IF((C2833=16),VLOOKUP(H2833,'16 лет'!$E$5:$F$79,2),IF((C2833=17),VLOOKUP(H2833,'17 лет'!$E$5:$F$79,2))))))))))))</f>
        <v>0</v>
      </c>
      <c r="J2833" s="28"/>
      <c r="K2833" s="17">
        <f>IF((C2833&lt;=7),VLOOKUP(J2833,'7 лет'!$G$5:$H$79,2),IF((C2833=8),VLOOKUP(J2833,'8 лет'!$G$5:$H$79,2),IF((C2833=9),VLOOKUP(J2833,'9 лет'!$G$5:$H$79,2),IF((C2833=10),VLOOKUP(J2833,'10 лет'!$G$5:$H$79,2),IF((C2833=11),VLOOKUP(J2833,'11 лет'!$G$5:$H$79,2),IF((C2833=12),VLOOKUP(J2833,'12 лет'!$G$5:$H$79,2),IF((C2833=13),VLOOKUP(J2833,'13 лет'!$G$5:$H$79,2),IF((C2833=14),VLOOKUP(J2833,'14 лет'!$G$5:$H$79,2),IF(C2833&gt;=15,"0")))))))))</f>
        <v>0</v>
      </c>
      <c r="L2833" s="28"/>
      <c r="M2833" s="17" t="str">
        <f>IF((C2833=12),VLOOKUP(L2833,'12 лет'!$I$5:$J$81,2),IF((C2833=13),VLOOKUP(L2833,'13 лет'!$I$5:$J$81,2),IF((C2833=14),VLOOKUP(L2833,'14 лет'!$I$5:$J$80,2),IF((C2833=15),VLOOKUP(L2833,'15 лет'!$G$5:$H$82,2),IF((C2833=16),VLOOKUP(L2833,'16 лет'!$G$5:$H$81,2),IF((C2833=17),VLOOKUP(L2833,'17 лет'!$G$5:$H$81,2),IF(C2833&lt;12,"0")))))))</f>
        <v>0</v>
      </c>
      <c r="N2833" s="28"/>
      <c r="O2833" s="17" t="str">
        <f>IF((C2833=15),VLOOKUP(N2833,'15 лет'!$I$5:$J$100,2),IF((C2833=16),VLOOKUP(N2833,'16 лет'!$I$5:$J$94,2),IF((C2833=17),VLOOKUP(N2833,'17 лет'!$I$5:$J$97,2),IF(C2833&lt;15,"0"))))</f>
        <v>0</v>
      </c>
      <c r="P2833" s="11"/>
      <c r="Q2833" s="17">
        <f>IF((C2833&lt;=7),VLOOKUP(P2833,'7 лет'!$I$5:$J$79,2),IF((C2833=8),VLOOKUP(P2833,'8 лет'!$I$5:$J$79,2),IF((C2833=9),VLOOKUP(P2833,'9 лет'!$I$5:$J$79,2),IF((C2833=10),VLOOKUP(P2833,'10 лет'!$I$5:$J$79,2),IF((C2833=11),VLOOKUP(P2833,'11 лет'!$I$5:$J$79,2),IF((C2833=12),VLOOKUP(P2833,'12 лет'!$K$5:$L$79,2),IF((C2833=13),VLOOKUP(P2833,'13 лет'!$K$5:$L$79,2),IF((C2833=14),VLOOKUP(P2833,'14 лет'!$K$5:$L$79,2),IF((C2833=15),VLOOKUP(P2833,'15 лет'!$K$5:$L$79,2),IF((C2833=16),VLOOKUP(P2833,'16 лет'!$K$5:$L$79,2),IF((C2833=17),VLOOKUP(P2833,'17 лет'!$K$5:$L$79,2),)))))))))))</f>
        <v>50</v>
      </c>
      <c r="R2833" s="28"/>
      <c r="S2833" s="17">
        <f>IF((C2833&lt;=7),VLOOKUP(R2833,'7 лет'!$K$5:$L$79,2),IF((C2833=8),VLOOKUP(R2833,'8 лет'!$K$5:$L$79,2),IF((C2833=9),VLOOKUP(R2833,'9 лет'!$K$5:$L$79,2),IF((C2833=10),VLOOKUP(R2833,'10 лет'!$K$5:$L$79,2),IF((C2833=11),VLOOKUP(R2833,'11 лет'!$K$5:$L$79,2),IF((C2833=12),VLOOKUP(R2833,'12 лет'!$M$5:$N$79,2),IF((C2833=13),VLOOKUP(R2833,'13 лет'!$M$5:$N$79,2),IF((C2833=14),VLOOKUP(R2833,'14 лет'!$M$5:$N$79,2),IF((C2833=15),VLOOKUP(R2833,'15 лет'!$M$5:$N$79,2),IF((C2833=16),VLOOKUP(R2833,'16 лет'!$M$5:$N$79,2),IF((C2833=17),VLOOKUP(R2833,'17 лет'!$M$5:$N$79,2))))))))))))</f>
        <v>0</v>
      </c>
      <c r="T2833" s="34">
        <f t="shared" si="134"/>
        <v>50</v>
      </c>
      <c r="U2833" s="4">
        <f>'Личное первенство юноши'!U416</f>
        <v>7</v>
      </c>
      <c r="V2833" s="120"/>
      <c r="W2833" s="111"/>
      <c r="X2833" t="str">
        <f>P2827</f>
        <v>Субъект РФ 68</v>
      </c>
    </row>
    <row r="2834" spans="1:24" ht="18.75">
      <c r="A2834" s="28">
        <v>3</v>
      </c>
      <c r="B2834" s="79"/>
      <c r="C2834" s="28"/>
      <c r="D2834" s="28"/>
      <c r="E2834" s="17">
        <f>IF((C2834&lt;=7),VLOOKUP(D2834,'7 лет'!$A$5:$B$78,2),IF((C2834=8),VLOOKUP(D2834,'8 лет'!$A$5:$B$78,2),IF((C2834=9),VLOOKUP(D2834,'9 лет'!$A$5:$B$78,2),IF((C2834=10),VLOOKUP(D2834,'10 лет'!$A$5:$B$78,2),IF((C2834=11),VLOOKUP(D2834,'11 лет'!$A$5:$B$78,2),IF((C2834=12),VLOOKUP(D2834,'12 лет'!$A$5:$B$78,2),IF((C2834=13),VLOOKUP(D2834,'13 лет'!$A$5:$B$78,2),IF((C2834=14),VLOOKUP(D2834,'14 лет'!$A$5:$B$78,2),IF((C2834=15),VLOOKUP(D2834,'15 лет'!$A$5:$B$78,2),IF((C2834=16),VLOOKUP(D2834,'16 лет'!$A$5:$B$78,2),IF((C2834=17),VLOOKUP(D2834,'17 лет'!$A$5:$B$78,2))))))))))))</f>
        <v>0</v>
      </c>
      <c r="F2834" s="28"/>
      <c r="G2834" s="17">
        <f>IF((C2834&lt;=7),VLOOKUP(F2834,'7 лет'!$C$5:$D$79,2),IF((C2834=8),VLOOKUP(F2834,'8 лет'!$C$5:$D$79,2),IF((C2834=9),VLOOKUP(F2834,'9 лет'!$C$5:$D$79,2),IF((C2834=10),VLOOKUP(F2834,'10 лет'!$C$5:$D$79,2),IF((C2834=11),VLOOKUP(F2834,'11 лет'!$C$5:$D$79,2),IF((C2834=12),VLOOKUP(F2834,'12 лет'!$C$5:$D$79,2),IF((C2834=13),VLOOKUP(F2834,'13 лет'!$C$5:$D$79,2),IF((C2834=14),VLOOKUP(F2834,'14 лет'!$C$5:$D$79,2),IF((C2834=15),VLOOKUP(F2834,'15 лет'!$C$5:$D$79,2),IF((C2834=16),VLOOKUP(F2834,'16 лет'!$C$5:$D$79,2),IF((C2834=17),VLOOKUP(F2834,'17 лет'!$C$5:$D$79,2))))))))))))</f>
        <v>0</v>
      </c>
      <c r="H2834" s="28"/>
      <c r="I2834" s="17">
        <f>IF((C2834&lt;=7),VLOOKUP(H2834,'7 лет'!$E$5:$F$79,2),IF((C2834=8),VLOOKUP(H2834,'8 лет'!$E$5:$F$79,2),IF((C2834=9),VLOOKUP(H2834,'9 лет'!$E$5:$F$79,2),IF((C2834=10),VLOOKUP(H2834,'10 лет'!$E$5:$F$79,2),IF((C2834=11),VLOOKUP(H2834,'11 лет'!$E$5:$F$79,2),IF((C2834=12),VLOOKUP(H2834,'12 лет'!$E$5:$F$79,2),IF((C2834=13),VLOOKUP(H2834,'13 лет'!$E$5:$F$79,2),IF((C2834=14),VLOOKUP(H2834,'14 лет'!$E$5:$F$79,2),IF((C2834=15),VLOOKUP(H2834,'15 лет'!$E$5:$F$79,2),IF((C2834=16),VLOOKUP(H2834,'16 лет'!$E$5:$F$79,2),IF((C2834=17),VLOOKUP(H2834,'17 лет'!$E$5:$F$79,2))))))))))))</f>
        <v>0</v>
      </c>
      <c r="J2834" s="28"/>
      <c r="K2834" s="17">
        <f>IF((C2834&lt;=7),VLOOKUP(J2834,'7 лет'!$G$5:$H$79,2),IF((C2834=8),VLOOKUP(J2834,'8 лет'!$G$5:$H$79,2),IF((C2834=9),VLOOKUP(J2834,'9 лет'!$G$5:$H$79,2),IF((C2834=10),VLOOKUP(J2834,'10 лет'!$G$5:$H$79,2),IF((C2834=11),VLOOKUP(J2834,'11 лет'!$G$5:$H$79,2),IF((C2834=12),VLOOKUP(J2834,'12 лет'!$G$5:$H$79,2),IF((C2834=13),VLOOKUP(J2834,'13 лет'!$G$5:$H$79,2),IF((C2834=14),VLOOKUP(J2834,'14 лет'!$G$5:$H$79,2),IF(C2834&gt;=15,"0")))))))))</f>
        <v>0</v>
      </c>
      <c r="L2834" s="28"/>
      <c r="M2834" s="17" t="str">
        <f>IF((C2834=12),VLOOKUP(L2834,'12 лет'!$I$5:$J$81,2),IF((C2834=13),VLOOKUP(L2834,'13 лет'!$I$5:$J$81,2),IF((C2834=14),VLOOKUP(L2834,'14 лет'!$I$5:$J$80,2),IF((C2834=15),VLOOKUP(L2834,'15 лет'!$G$5:$H$82,2),IF((C2834=16),VLOOKUP(L2834,'16 лет'!$G$5:$H$81,2),IF((C2834=17),VLOOKUP(L2834,'17 лет'!$G$5:$H$81,2),IF(C2834&lt;12,"0")))))))</f>
        <v>0</v>
      </c>
      <c r="N2834" s="28"/>
      <c r="O2834" s="17" t="str">
        <f>IF((C2834=15),VLOOKUP(N2834,'15 лет'!$I$5:$J$100,2),IF((C2834=16),VLOOKUP(N2834,'16 лет'!$I$5:$J$94,2),IF((C2834=17),VLOOKUP(N2834,'17 лет'!$I$5:$J$97,2),IF(C2834&lt;15,"0"))))</f>
        <v>0</v>
      </c>
      <c r="P2834" s="11"/>
      <c r="Q2834" s="17">
        <f>IF((C2834&lt;=7),VLOOKUP(P2834,'7 лет'!$I$5:$J$79,2),IF((C2834=8),VLOOKUP(P2834,'8 лет'!$I$5:$J$79,2),IF((C2834=9),VLOOKUP(P2834,'9 лет'!$I$5:$J$79,2),IF((C2834=10),VLOOKUP(P2834,'10 лет'!$I$5:$J$79,2),IF((C2834=11),VLOOKUP(P2834,'11 лет'!$I$5:$J$79,2),IF((C2834=12),VLOOKUP(P2834,'12 лет'!$K$5:$L$79,2),IF((C2834=13),VLOOKUP(P2834,'13 лет'!$K$5:$L$79,2),IF((C2834=14),VLOOKUP(P2834,'14 лет'!$K$5:$L$79,2),IF((C2834=15),VLOOKUP(P2834,'15 лет'!$K$5:$L$79,2),IF((C2834=16),VLOOKUP(P2834,'16 лет'!$K$5:$L$79,2),IF((C2834=17),VLOOKUP(P2834,'17 лет'!$K$5:$L$79,2),)))))))))))</f>
        <v>50</v>
      </c>
      <c r="R2834" s="28"/>
      <c r="S2834" s="17">
        <f>IF((C2834&lt;=7),VLOOKUP(R2834,'7 лет'!$K$5:$L$79,2),IF((C2834=8),VLOOKUP(R2834,'8 лет'!$K$5:$L$79,2),IF((C2834=9),VLOOKUP(R2834,'9 лет'!$K$5:$L$79,2),IF((C2834=10),VLOOKUP(R2834,'10 лет'!$K$5:$L$79,2),IF((C2834=11),VLOOKUP(R2834,'11 лет'!$K$5:$L$79,2),IF((C2834=12),VLOOKUP(R2834,'12 лет'!$M$5:$N$79,2),IF((C2834=13),VLOOKUP(R2834,'13 лет'!$M$5:$N$79,2),IF((C2834=14),VLOOKUP(R2834,'14 лет'!$M$5:$N$79,2),IF((C2834=15),VLOOKUP(R2834,'15 лет'!$M$5:$N$79,2),IF((C2834=16),VLOOKUP(R2834,'16 лет'!$M$5:$N$79,2),IF((C2834=17),VLOOKUP(R2834,'17 лет'!$M$5:$N$79,2))))))))))))</f>
        <v>0</v>
      </c>
      <c r="T2834" s="34">
        <f t="shared" si="134"/>
        <v>50</v>
      </c>
      <c r="U2834" s="4">
        <f>'Личное первенство юноши'!U417</f>
        <v>7</v>
      </c>
      <c r="V2834" s="120"/>
      <c r="W2834" s="111"/>
      <c r="X2834" t="str">
        <f>P2827</f>
        <v>Субъект РФ 68</v>
      </c>
    </row>
    <row r="2835" spans="1:24" ht="18.75">
      <c r="A2835" s="28">
        <v>4</v>
      </c>
      <c r="B2835" s="79"/>
      <c r="C2835" s="28"/>
      <c r="D2835" s="28"/>
      <c r="E2835" s="17">
        <f>IF((C2835&lt;=7),VLOOKUP(D2835,'7 лет'!$A$5:$B$78,2),IF((C2835=8),VLOOKUP(D2835,'8 лет'!$A$5:$B$78,2),IF((C2835=9),VLOOKUP(D2835,'9 лет'!$A$5:$B$78,2),IF((C2835=10),VLOOKUP(D2835,'10 лет'!$A$5:$B$78,2),IF((C2835=11),VLOOKUP(D2835,'11 лет'!$A$5:$B$78,2),IF((C2835=12),VLOOKUP(D2835,'12 лет'!$A$5:$B$78,2),IF((C2835=13),VLOOKUP(D2835,'13 лет'!$A$5:$B$78,2),IF((C2835=14),VLOOKUP(D2835,'14 лет'!$A$5:$B$78,2),IF((C2835=15),VLOOKUP(D2835,'15 лет'!$A$5:$B$78,2),IF((C2835=16),VLOOKUP(D2835,'16 лет'!$A$5:$B$78,2),IF((C2835=17),VLOOKUP(D2835,'17 лет'!$A$5:$B$78,2))))))))))))</f>
        <v>0</v>
      </c>
      <c r="F2835" s="28"/>
      <c r="G2835" s="17">
        <f>IF((C2835&lt;=7),VLOOKUP(F2835,'7 лет'!$C$5:$D$79,2),IF((C2835=8),VLOOKUP(F2835,'8 лет'!$C$5:$D$79,2),IF((C2835=9),VLOOKUP(F2835,'9 лет'!$C$5:$D$79,2),IF((C2835=10),VLOOKUP(F2835,'10 лет'!$C$5:$D$79,2),IF((C2835=11),VLOOKUP(F2835,'11 лет'!$C$5:$D$79,2),IF((C2835=12),VLOOKUP(F2835,'12 лет'!$C$5:$D$79,2),IF((C2835=13),VLOOKUP(F2835,'13 лет'!$C$5:$D$79,2),IF((C2835=14),VLOOKUP(F2835,'14 лет'!$C$5:$D$79,2),IF((C2835=15),VLOOKUP(F2835,'15 лет'!$C$5:$D$79,2),IF((C2835=16),VLOOKUP(F2835,'16 лет'!$C$5:$D$79,2),IF((C2835=17),VLOOKUP(F2835,'17 лет'!$C$5:$D$79,2))))))))))))</f>
        <v>0</v>
      </c>
      <c r="H2835" s="28"/>
      <c r="I2835" s="17">
        <f>IF((C2835&lt;=7),VLOOKUP(H2835,'7 лет'!$E$5:$F$79,2),IF((C2835=8),VLOOKUP(H2835,'8 лет'!$E$5:$F$79,2),IF((C2835=9),VLOOKUP(H2835,'9 лет'!$E$5:$F$79,2),IF((C2835=10),VLOOKUP(H2835,'10 лет'!$E$5:$F$79,2),IF((C2835=11),VLOOKUP(H2835,'11 лет'!$E$5:$F$79,2),IF((C2835=12),VLOOKUP(H2835,'12 лет'!$E$5:$F$79,2),IF((C2835=13),VLOOKUP(H2835,'13 лет'!$E$5:$F$79,2),IF((C2835=14),VLOOKUP(H2835,'14 лет'!$E$5:$F$79,2),IF((C2835=15),VLOOKUP(H2835,'15 лет'!$E$5:$F$79,2),IF((C2835=16),VLOOKUP(H2835,'16 лет'!$E$5:$F$79,2),IF((C2835=17),VLOOKUP(H2835,'17 лет'!$E$5:$F$79,2))))))))))))</f>
        <v>0</v>
      </c>
      <c r="J2835" s="28"/>
      <c r="K2835" s="17">
        <f>IF((C2835&lt;=7),VLOOKUP(J2835,'7 лет'!$G$5:$H$79,2),IF((C2835=8),VLOOKUP(J2835,'8 лет'!$G$5:$H$79,2),IF((C2835=9),VLOOKUP(J2835,'9 лет'!$G$5:$H$79,2),IF((C2835=10),VLOOKUP(J2835,'10 лет'!$G$5:$H$79,2),IF((C2835=11),VLOOKUP(J2835,'11 лет'!$G$5:$H$79,2),IF((C2835=12),VLOOKUP(J2835,'12 лет'!$G$5:$H$79,2),IF((C2835=13),VLOOKUP(J2835,'13 лет'!$G$5:$H$79,2),IF((C2835=14),VLOOKUP(J2835,'14 лет'!$G$5:$H$79,2),IF(C2835&gt;=15,"0")))))))))</f>
        <v>0</v>
      </c>
      <c r="L2835" s="28"/>
      <c r="M2835" s="17" t="str">
        <f>IF((C2835=12),VLOOKUP(L2835,'12 лет'!$I$5:$J$81,2),IF((C2835=13),VLOOKUP(L2835,'13 лет'!$I$5:$J$81,2),IF((C2835=14),VLOOKUP(L2835,'14 лет'!$I$5:$J$80,2),IF((C2835=15),VLOOKUP(L2835,'15 лет'!$G$5:$H$82,2),IF((C2835=16),VLOOKUP(L2835,'16 лет'!$G$5:$H$81,2),IF((C2835=17),VLOOKUP(L2835,'17 лет'!$G$5:$H$81,2),IF(C2835&lt;12,"0")))))))</f>
        <v>0</v>
      </c>
      <c r="N2835" s="28"/>
      <c r="O2835" s="17" t="str">
        <f>IF((C2835=15),VLOOKUP(N2835,'15 лет'!$I$5:$J$100,2),IF((C2835=16),VLOOKUP(N2835,'16 лет'!$I$5:$J$94,2),IF((C2835=17),VLOOKUP(N2835,'17 лет'!$I$5:$J$97,2),IF(C2835&lt;15,"0"))))</f>
        <v>0</v>
      </c>
      <c r="P2835" s="11"/>
      <c r="Q2835" s="17">
        <f>IF((C2835&lt;=7),VLOOKUP(P2835,'7 лет'!$I$5:$J$79,2),IF((C2835=8),VLOOKUP(P2835,'8 лет'!$I$5:$J$79,2),IF((C2835=9),VLOOKUP(P2835,'9 лет'!$I$5:$J$79,2),IF((C2835=10),VLOOKUP(P2835,'10 лет'!$I$5:$J$79,2),IF((C2835=11),VLOOKUP(P2835,'11 лет'!$I$5:$J$79,2),IF((C2835=12),VLOOKUP(P2835,'12 лет'!$K$5:$L$79,2),IF((C2835=13),VLOOKUP(P2835,'13 лет'!$K$5:$L$79,2),IF((C2835=14),VLOOKUP(P2835,'14 лет'!$K$5:$L$79,2),IF((C2835=15),VLOOKUP(P2835,'15 лет'!$K$5:$L$79,2),IF((C2835=16),VLOOKUP(P2835,'16 лет'!$K$5:$L$79,2),IF((C2835=17),VLOOKUP(P2835,'17 лет'!$K$5:$L$79,2),)))))))))))</f>
        <v>50</v>
      </c>
      <c r="R2835" s="28"/>
      <c r="S2835" s="17">
        <f>IF((C2835&lt;=7),VLOOKUP(R2835,'7 лет'!$K$5:$L$79,2),IF((C2835=8),VLOOKUP(R2835,'8 лет'!$K$5:$L$79,2),IF((C2835=9),VLOOKUP(R2835,'9 лет'!$K$5:$L$79,2),IF((C2835=10),VLOOKUP(R2835,'10 лет'!$K$5:$L$79,2),IF((C2835=11),VLOOKUP(R2835,'11 лет'!$K$5:$L$79,2),IF((C2835=12),VLOOKUP(R2835,'12 лет'!$M$5:$N$79,2),IF((C2835=13),VLOOKUP(R2835,'13 лет'!$M$5:$N$79,2),IF((C2835=14),VLOOKUP(R2835,'14 лет'!$M$5:$N$79,2),IF((C2835=15),VLOOKUP(R2835,'15 лет'!$M$5:$N$79,2),IF((C2835=16),VLOOKUP(R2835,'16 лет'!$M$5:$N$79,2),IF((C2835=17),VLOOKUP(R2835,'17 лет'!$M$5:$N$79,2))))))))))))</f>
        <v>0</v>
      </c>
      <c r="T2835" s="34">
        <f t="shared" si="134"/>
        <v>50</v>
      </c>
      <c r="U2835" s="4">
        <f>'Личное первенство юноши'!U418</f>
        <v>7</v>
      </c>
      <c r="V2835" s="120"/>
      <c r="W2835" s="111"/>
      <c r="X2835" t="str">
        <f>P2827</f>
        <v>Субъект РФ 68</v>
      </c>
    </row>
    <row r="2836" spans="1:24" ht="18.75">
      <c r="A2836" s="28">
        <v>5</v>
      </c>
      <c r="B2836" s="79"/>
      <c r="C2836" s="30"/>
      <c r="D2836" s="28"/>
      <c r="E2836" s="17">
        <f>IF((C2836&lt;=7),VLOOKUP(D2836,'7 лет'!$A$5:$B$78,2),IF((C2836=8),VLOOKUP(D2836,'8 лет'!$A$5:$B$78,2),IF((C2836=9),VLOOKUP(D2836,'9 лет'!$A$5:$B$78,2),IF((C2836=10),VLOOKUP(D2836,'10 лет'!$A$5:$B$78,2),IF((C2836=11),VLOOKUP(D2836,'11 лет'!$A$5:$B$78,2),IF((C2836=12),VLOOKUP(D2836,'12 лет'!$A$5:$B$78,2),IF((C2836=13),VLOOKUP(D2836,'13 лет'!$A$5:$B$78,2),IF((C2836=14),VLOOKUP(D2836,'14 лет'!$A$5:$B$78,2),IF((C2836=15),VLOOKUP(D2836,'15 лет'!$A$5:$B$78,2),IF((C2836=16),VLOOKUP(D2836,'16 лет'!$A$5:$B$78,2),IF((C2836=17),VLOOKUP(D2836,'17 лет'!$A$5:$B$78,2))))))))))))</f>
        <v>0</v>
      </c>
      <c r="F2836" s="28"/>
      <c r="G2836" s="17">
        <f>IF((C2836&lt;=7),VLOOKUP(F2836,'7 лет'!$C$5:$D$79,2),IF((C2836=8),VLOOKUP(F2836,'8 лет'!$C$5:$D$79,2),IF((C2836=9),VLOOKUP(F2836,'9 лет'!$C$5:$D$79,2),IF((C2836=10),VLOOKUP(F2836,'10 лет'!$C$5:$D$79,2),IF((C2836=11),VLOOKUP(F2836,'11 лет'!$C$5:$D$79,2),IF((C2836=12),VLOOKUP(F2836,'12 лет'!$C$5:$D$79,2),IF((C2836=13),VLOOKUP(F2836,'13 лет'!$C$5:$D$79,2),IF((C2836=14),VLOOKUP(F2836,'14 лет'!$C$5:$D$79,2),IF((C2836=15),VLOOKUP(F2836,'15 лет'!$C$5:$D$79,2),IF((C2836=16),VLOOKUP(F2836,'16 лет'!$C$5:$D$79,2),IF((C2836=17),VLOOKUP(F2836,'17 лет'!$C$5:$D$79,2))))))))))))</f>
        <v>0</v>
      </c>
      <c r="H2836" s="28"/>
      <c r="I2836" s="17">
        <f>IF((C2836&lt;=7),VLOOKUP(H2836,'7 лет'!$E$5:$F$79,2),IF((C2836=8),VLOOKUP(H2836,'8 лет'!$E$5:$F$79,2),IF((C2836=9),VLOOKUP(H2836,'9 лет'!$E$5:$F$79,2),IF((C2836=10),VLOOKUP(H2836,'10 лет'!$E$5:$F$79,2),IF((C2836=11),VLOOKUP(H2836,'11 лет'!$E$5:$F$79,2),IF((C2836=12),VLOOKUP(H2836,'12 лет'!$E$5:$F$79,2),IF((C2836=13),VLOOKUP(H2836,'13 лет'!$E$5:$F$79,2),IF((C2836=14),VLOOKUP(H2836,'14 лет'!$E$5:$F$79,2),IF((C2836=15),VLOOKUP(H2836,'15 лет'!$E$5:$F$79,2),IF((C2836=16),VLOOKUP(H2836,'16 лет'!$E$5:$F$79,2),IF((C2836=17),VLOOKUP(H2836,'17 лет'!$E$5:$F$79,2))))))))))))</f>
        <v>0</v>
      </c>
      <c r="J2836" s="28"/>
      <c r="K2836" s="17">
        <f>IF((C2836&lt;=7),VLOOKUP(J2836,'7 лет'!$G$5:$H$79,2),IF((C2836=8),VLOOKUP(J2836,'8 лет'!$G$5:$H$79,2),IF((C2836=9),VLOOKUP(J2836,'9 лет'!$G$5:$H$79,2),IF((C2836=10),VLOOKUP(J2836,'10 лет'!$G$5:$H$79,2),IF((C2836=11),VLOOKUP(J2836,'11 лет'!$G$5:$H$79,2),IF((C2836=12),VLOOKUP(J2836,'12 лет'!$G$5:$H$79,2),IF((C2836=13),VLOOKUP(J2836,'13 лет'!$G$5:$H$79,2),IF((C2836=14),VLOOKUP(J2836,'14 лет'!$G$5:$H$79,2),IF(C2836&gt;=15,"0")))))))))</f>
        <v>0</v>
      </c>
      <c r="L2836" s="28"/>
      <c r="M2836" s="17" t="str">
        <f>IF((C2836=12),VLOOKUP(L2836,'12 лет'!$I$5:$J$81,2),IF((C2836=13),VLOOKUP(L2836,'13 лет'!$I$5:$J$81,2),IF((C2836=14),VLOOKUP(L2836,'14 лет'!$I$5:$J$80,2),IF((C2836=15),VLOOKUP(L2836,'15 лет'!$G$5:$H$82,2),IF((C2836=16),VLOOKUP(L2836,'16 лет'!$G$5:$H$81,2),IF((C2836=17),VLOOKUP(L2836,'17 лет'!$G$5:$H$81,2),IF(C2836&lt;12,"0")))))))</f>
        <v>0</v>
      </c>
      <c r="N2836" s="28"/>
      <c r="O2836" s="17" t="str">
        <f>IF((C2836=15),VLOOKUP(N2836,'15 лет'!$I$5:$J$100,2),IF((C2836=16),VLOOKUP(N2836,'16 лет'!$I$5:$J$94,2),IF((C2836=17),VLOOKUP(N2836,'17 лет'!$I$5:$J$97,2),IF(C2836&lt;15,"0"))))</f>
        <v>0</v>
      </c>
      <c r="P2836" s="11"/>
      <c r="Q2836" s="17">
        <f>IF((C2836&lt;=7),VLOOKUP(P2836,'7 лет'!$I$5:$J$79,2),IF((C2836=8),VLOOKUP(P2836,'8 лет'!$I$5:$J$79,2),IF((C2836=9),VLOOKUP(P2836,'9 лет'!$I$5:$J$79,2),IF((C2836=10),VLOOKUP(P2836,'10 лет'!$I$5:$J$79,2),IF((C2836=11),VLOOKUP(P2836,'11 лет'!$I$5:$J$79,2),IF((C2836=12),VLOOKUP(P2836,'12 лет'!$K$5:$L$79,2),IF((C2836=13),VLOOKUP(P2836,'13 лет'!$K$5:$L$79,2),IF((C2836=14),VLOOKUP(P2836,'14 лет'!$K$5:$L$79,2),IF((C2836=15),VLOOKUP(P2836,'15 лет'!$K$5:$L$79,2),IF((C2836=16),VLOOKUP(P2836,'16 лет'!$K$5:$L$79,2),IF((C2836=17),VLOOKUP(P2836,'17 лет'!$K$5:$L$79,2),)))))))))))</f>
        <v>50</v>
      </c>
      <c r="R2836" s="28"/>
      <c r="S2836" s="17">
        <f>IF((C2836&lt;=7),VLOOKUP(R2836,'7 лет'!$K$5:$L$79,2),IF((C2836=8),VLOOKUP(R2836,'8 лет'!$K$5:$L$79,2),IF((C2836=9),VLOOKUP(R2836,'9 лет'!$K$5:$L$79,2),IF((C2836=10),VLOOKUP(R2836,'10 лет'!$K$5:$L$79,2),IF((C2836=11),VLOOKUP(R2836,'11 лет'!$K$5:$L$79,2),IF((C2836=12),VLOOKUP(R2836,'12 лет'!$M$5:$N$79,2),IF((C2836=13),VLOOKUP(R2836,'13 лет'!$M$5:$N$79,2),IF((C2836=14),VLOOKUP(R2836,'14 лет'!$M$5:$N$79,2),IF((C2836=15),VLOOKUP(R2836,'15 лет'!$M$5:$N$79,2),IF((C2836=16),VLOOKUP(R2836,'16 лет'!$M$5:$N$79,2),IF((C2836=17),VLOOKUP(R2836,'17 лет'!$M$5:$N$79,2))))))))))))</f>
        <v>0</v>
      </c>
      <c r="T2836" s="34">
        <f t="shared" si="134"/>
        <v>50</v>
      </c>
      <c r="U2836" s="4">
        <f>'Личное первенство юноши'!U419</f>
        <v>7</v>
      </c>
      <c r="V2836" s="120"/>
      <c r="W2836" s="111"/>
      <c r="X2836" t="str">
        <f>P2827</f>
        <v>Субъект РФ 68</v>
      </c>
    </row>
    <row r="2837" spans="1:24" ht="18.75">
      <c r="A2837" s="28">
        <v>6</v>
      </c>
      <c r="B2837" s="79"/>
      <c r="C2837" s="30"/>
      <c r="D2837" s="28"/>
      <c r="E2837" s="17">
        <f>IF((C2837&lt;=7),VLOOKUP(D2837,'7 лет'!$A$5:$B$78,2),IF((C2837=8),VLOOKUP(D2837,'8 лет'!$A$5:$B$78,2),IF((C2837=9),VLOOKUP(D2837,'9 лет'!$A$5:$B$78,2),IF((C2837=10),VLOOKUP(D2837,'10 лет'!$A$5:$B$78,2),IF((C2837=11),VLOOKUP(D2837,'11 лет'!$A$5:$B$78,2),IF((C2837=12),VLOOKUP(D2837,'12 лет'!$A$5:$B$78,2),IF((C2837=13),VLOOKUP(D2837,'13 лет'!$A$5:$B$78,2),IF((C2837=14),VLOOKUP(D2837,'14 лет'!$A$5:$B$78,2),IF((C2837=15),VLOOKUP(D2837,'15 лет'!$A$5:$B$78,2),IF((C2837=16),VLOOKUP(D2837,'16 лет'!$A$5:$B$78,2),IF((C2837=17),VLOOKUP(D2837,'17 лет'!$A$5:$B$78,2))))))))))))</f>
        <v>0</v>
      </c>
      <c r="F2837" s="28"/>
      <c r="G2837" s="17">
        <f>IF((C2837&lt;=7),VLOOKUP(F2837,'7 лет'!$C$5:$D$79,2),IF((C2837=8),VLOOKUP(F2837,'8 лет'!$C$5:$D$79,2),IF((C2837=9),VLOOKUP(F2837,'9 лет'!$C$5:$D$79,2),IF((C2837=10),VLOOKUP(F2837,'10 лет'!$C$5:$D$79,2),IF((C2837=11),VLOOKUP(F2837,'11 лет'!$C$5:$D$79,2),IF((C2837=12),VLOOKUP(F2837,'12 лет'!$C$5:$D$79,2),IF((C2837=13),VLOOKUP(F2837,'13 лет'!$C$5:$D$79,2),IF((C2837=14),VLOOKUP(F2837,'14 лет'!$C$5:$D$79,2),IF((C2837=15),VLOOKUP(F2837,'15 лет'!$C$5:$D$79,2),IF((C2837=16),VLOOKUP(F2837,'16 лет'!$C$5:$D$79,2),IF((C2837=17),VLOOKUP(F2837,'17 лет'!$C$5:$D$79,2))))))))))))</f>
        <v>0</v>
      </c>
      <c r="H2837" s="28"/>
      <c r="I2837" s="17">
        <f>IF((C2837&lt;=7),VLOOKUP(H2837,'7 лет'!$E$5:$F$79,2),IF((C2837=8),VLOOKUP(H2837,'8 лет'!$E$5:$F$79,2),IF((C2837=9),VLOOKUP(H2837,'9 лет'!$E$5:$F$79,2),IF((C2837=10),VLOOKUP(H2837,'10 лет'!$E$5:$F$79,2),IF((C2837=11),VLOOKUP(H2837,'11 лет'!$E$5:$F$79,2),IF((C2837=12),VLOOKUP(H2837,'12 лет'!$E$5:$F$79,2),IF((C2837=13),VLOOKUP(H2837,'13 лет'!$E$5:$F$79,2),IF((C2837=14),VLOOKUP(H2837,'14 лет'!$E$5:$F$79,2),IF((C2837=15),VLOOKUP(H2837,'15 лет'!$E$5:$F$79,2),IF((C2837=16),VLOOKUP(H2837,'16 лет'!$E$5:$F$79,2),IF((C2837=17),VLOOKUP(H2837,'17 лет'!$E$5:$F$79,2))))))))))))</f>
        <v>0</v>
      </c>
      <c r="J2837" s="28"/>
      <c r="K2837" s="17">
        <f>IF((C2837&lt;=7),VLOOKUP(J2837,'7 лет'!$G$5:$H$79,2),IF((C2837=8),VLOOKUP(J2837,'8 лет'!$G$5:$H$79,2),IF((C2837=9),VLOOKUP(J2837,'9 лет'!$G$5:$H$79,2),IF((C2837=10),VLOOKUP(J2837,'10 лет'!$G$5:$H$79,2),IF((C2837=11),VLOOKUP(J2837,'11 лет'!$G$5:$H$79,2),IF((C2837=12),VLOOKUP(J2837,'12 лет'!$G$5:$H$79,2),IF((C2837=13),VLOOKUP(J2837,'13 лет'!$G$5:$H$79,2),IF((C2837=14),VLOOKUP(J2837,'14 лет'!$G$5:$H$79,2),IF(C2837&gt;=15,"0")))))))))</f>
        <v>0</v>
      </c>
      <c r="L2837" s="28"/>
      <c r="M2837" s="17" t="str">
        <f>IF((C2837=12),VLOOKUP(L2837,'12 лет'!$I$5:$J$81,2),IF((C2837=13),VLOOKUP(L2837,'13 лет'!$I$5:$J$81,2),IF((C2837=14),VLOOKUP(L2837,'14 лет'!$I$5:$J$80,2),IF((C2837=15),VLOOKUP(L2837,'15 лет'!$G$5:$H$82,2),IF((C2837=16),VLOOKUP(L2837,'16 лет'!$G$5:$H$81,2),IF((C2837=17),VLOOKUP(L2837,'17 лет'!$G$5:$H$81,2),IF(C2837&lt;12,"0")))))))</f>
        <v>0</v>
      </c>
      <c r="N2837" s="28"/>
      <c r="O2837" s="17" t="str">
        <f>IF((C2837=15),VLOOKUP(N2837,'15 лет'!$I$5:$J$100,2),IF((C2837=16),VLOOKUP(N2837,'16 лет'!$I$5:$J$94,2),IF((C2837=17),VLOOKUP(N2837,'17 лет'!$I$5:$J$97,2),IF(C2837&lt;15,"0"))))</f>
        <v>0</v>
      </c>
      <c r="P2837" s="11"/>
      <c r="Q2837" s="17">
        <f>IF((C2837&lt;=7),VLOOKUP(P2837,'7 лет'!$I$5:$J$79,2),IF((C2837=8),VLOOKUP(P2837,'8 лет'!$I$5:$J$79,2),IF((C2837=9),VLOOKUP(P2837,'9 лет'!$I$5:$J$79,2),IF((C2837=10),VLOOKUP(P2837,'10 лет'!$I$5:$J$79,2),IF((C2837=11),VLOOKUP(P2837,'11 лет'!$I$5:$J$79,2),IF((C2837=12),VLOOKUP(P2837,'12 лет'!$K$5:$L$79,2),IF((C2837=13),VLOOKUP(P2837,'13 лет'!$K$5:$L$79,2),IF((C2837=14),VLOOKUP(P2837,'14 лет'!$K$5:$L$79,2),IF((C2837=15),VLOOKUP(P2837,'15 лет'!$K$5:$L$79,2),IF((C2837=16),VLOOKUP(P2837,'16 лет'!$K$5:$L$79,2),IF((C2837=17),VLOOKUP(P2837,'17 лет'!$K$5:$L$79,2),)))))))))))</f>
        <v>50</v>
      </c>
      <c r="R2837" s="28"/>
      <c r="S2837" s="17">
        <f>IF((C2837&lt;=7),VLOOKUP(R2837,'7 лет'!$K$5:$L$79,2),IF((C2837=8),VLOOKUP(R2837,'8 лет'!$K$5:$L$79,2),IF((C2837=9),VLOOKUP(R2837,'9 лет'!$K$5:$L$79,2),IF((C2837=10),VLOOKUP(R2837,'10 лет'!$K$5:$L$79,2),IF((C2837=11),VLOOKUP(R2837,'11 лет'!$K$5:$L$79,2),IF((C2837=12),VLOOKUP(R2837,'12 лет'!$M$5:$N$79,2),IF((C2837=13),VLOOKUP(R2837,'13 лет'!$M$5:$N$79,2),IF((C2837=14),VLOOKUP(R2837,'14 лет'!$M$5:$N$79,2),IF((C2837=15),VLOOKUP(R2837,'15 лет'!$M$5:$N$79,2),IF((C2837=16),VLOOKUP(R2837,'16 лет'!$M$5:$N$79,2),IF((C2837=17),VLOOKUP(R2837,'17 лет'!$M$5:$N$79,2))))))))))))</f>
        <v>0</v>
      </c>
      <c r="T2837" s="34">
        <f t="shared" si="134"/>
        <v>50</v>
      </c>
      <c r="U2837" s="4">
        <f>'Личное первенство юноши'!U420</f>
        <v>7</v>
      </c>
      <c r="V2837" s="120"/>
      <c r="W2837" s="111"/>
      <c r="X2837" t="str">
        <f>P2827</f>
        <v>Субъект РФ 68</v>
      </c>
    </row>
    <row r="2838" spans="1:24" ht="18.75">
      <c r="A2838" s="122"/>
      <c r="B2838" s="123"/>
      <c r="C2838" s="123"/>
      <c r="D2838" s="123"/>
      <c r="E2838" s="123"/>
      <c r="F2838" s="123"/>
      <c r="G2838" s="123"/>
      <c r="H2838" s="123"/>
      <c r="I2838" s="123"/>
      <c r="J2838" s="123"/>
      <c r="K2838" s="123"/>
      <c r="L2838" s="123"/>
      <c r="M2838" s="123"/>
      <c r="N2838" s="123"/>
      <c r="O2838" s="123"/>
      <c r="P2838" s="128" t="s">
        <v>292</v>
      </c>
      <c r="Q2838" s="128"/>
      <c r="R2838" s="128"/>
      <c r="S2838" s="129"/>
      <c r="T2838" s="124">
        <f ca="1">SUMPRODUCT(LARGE($T$2832:$T$2837,ROW(INDIRECT("T1:T"&amp;Z17))))</f>
        <v>250</v>
      </c>
      <c r="U2838" s="125"/>
      <c r="V2838" s="120"/>
      <c r="W2838" s="111"/>
    </row>
    <row r="2839" spans="1:24" ht="24.75" customHeight="1">
      <c r="A2839" s="135" t="s">
        <v>180</v>
      </c>
      <c r="B2839" s="136"/>
      <c r="C2839" s="136"/>
      <c r="D2839" s="136"/>
      <c r="E2839" s="136"/>
      <c r="F2839" s="136"/>
      <c r="G2839" s="136"/>
      <c r="H2839" s="136"/>
      <c r="I2839" s="136"/>
      <c r="J2839" s="136"/>
      <c r="K2839" s="136"/>
      <c r="L2839" s="136"/>
      <c r="M2839" s="136"/>
      <c r="N2839" s="136"/>
      <c r="O2839" s="136"/>
      <c r="P2839" s="136"/>
      <c r="Q2839" s="136"/>
      <c r="R2839" s="136"/>
      <c r="S2839" s="136"/>
      <c r="T2839" s="136"/>
      <c r="U2839" s="137"/>
      <c r="V2839" s="120"/>
      <c r="W2839" s="111"/>
    </row>
    <row r="2840" spans="1:24" ht="18.75">
      <c r="A2840" s="28">
        <v>1</v>
      </c>
      <c r="B2840" s="80"/>
      <c r="C2840" s="28"/>
      <c r="D2840" s="28"/>
      <c r="E2840" s="17">
        <f>IF((C2840&lt;=7),VLOOKUP(D2840,'7 лет'!$M$5:$N$78,2),IF((C2840=8),VLOOKUP(D2840,'8 лет'!$M$5:$N$78,2),IF((C2840=9),VLOOKUP(D2840,'9 лет'!$M$5:$N$78,2),IF((C2840=10),VLOOKUP(D2840,'10 лет'!$M$5:$N$78,2),IF((C2840=11),VLOOKUP(D2840,'11 лет'!$M$5:$N$78,2),IF((C2840=12),VLOOKUP(D2840,'12 лет'!$O$5:$P$78,2),IF((C2840=13),VLOOKUP(D2840,'13 лет'!$O$5:$P$78,2),IF((C2840=14),VLOOKUP(D2840,'14 лет'!$O$5:$P$78,2),IF((C2840=15),VLOOKUP(D2840,'15 лет'!$O$5:$P$78,2),IF((C2840=16),VLOOKUP(D2840,'16 лет'!$O$5:$P$78,2),IF((C2840=17),VLOOKUP(D2840,'17 лет'!$O$5:$P$78,2))))))))))))</f>
        <v>0</v>
      </c>
      <c r="F2840" s="28"/>
      <c r="G2840" s="17">
        <f>IF((C2840&lt;=7),VLOOKUP(F2840,'7 лет'!$O$5:$P$79,2),IF((C2840=8),VLOOKUP(F2840,'8 лет'!$O$5:$P$79,2),IF((C2840=9),VLOOKUP(F2840,'9 лет'!$O$5:$P$79,2),IF((C2840=10),VLOOKUP(F2840,'10 лет'!$O$5:$P$79,2),IF((C2840=11),VLOOKUP(F2840,'11 лет'!$O$5:$P$79,2),IF((C2840=12),VLOOKUP(F2840,'12 лет'!$Q$5:$R$79,2),IF((C2840=13),VLOOKUP(F2840,'13 лет'!$Q$5:$R$79,2),IF((C2840=14),VLOOKUP(F2840,'14 лет'!$Q$5:$R$79,2),IF((C2840=15),VLOOKUP(F2840,'15 лет'!$Q$5:$R$79,2),IF((C2840=16),VLOOKUP(F2840,'16 лет'!$Q$5:$R$79,2),IF((C2840=17),VLOOKUP(F2840,'17 лет'!$Q$5:$R$79,2))))))))))))</f>
        <v>0</v>
      </c>
      <c r="H2840" s="28"/>
      <c r="I2840" s="17">
        <f>IF((C2840&lt;=7),VLOOKUP(H2840,'7 лет'!$Q$5:$R$79,2),IF((C2840=8),VLOOKUP(H2840,'8 лет'!$Q$5:$R$79,2),IF((C2840=9),VLOOKUP(H2840,'9 лет'!$Q$5:$R$79,2),IF((C2840=10),VLOOKUP(H2840,'10 лет'!$Q$5:$R$79,2),IF((C2840=11),VLOOKUP(H2840,'11 лет'!$Q$5:$R$79,2),IF((C2840=12),VLOOKUP(H2840,'12 лет'!$S$5:$T$79,2),IF((C2840=13),VLOOKUP(H2840,'13 лет'!$S$5:$T$79,2),IF((C2840=14),VLOOKUP(H2840,'14 лет'!$S$5:$T$79,2),IF((C2840=15),VLOOKUP(H2840,'15 лет'!$S$5:$T$79,2),IF((C2840=16),VLOOKUP(H2840,'16 лет'!$S$5:$T$79,2),IF((C2840=17),VLOOKUP(H2840,'17 лет'!$S$5:$T$79,2))))))))))))</f>
        <v>0</v>
      </c>
      <c r="J2840" s="28"/>
      <c r="K2840" s="17">
        <f>IF((C2840&lt;=7),VLOOKUP(J2840,'7 лет'!$S$5:$T$79,2),IF((C2840=8),VLOOKUP(J2840,'8 лет'!$S$5:$T$79,2),IF((C2840=9),VLOOKUP(J2840,'9 лет'!$S$5:$T$79,2),IF((C2840=10),VLOOKUP(J2840,'10 лет'!$S$5:$T$79,2),IF((C2840=11),VLOOKUP(J2840,'11 лет'!$S$5:$T$79,2),IF((C2840=12),VLOOKUP(J2840,'12 лет'!$U$5:$V$79,2),IF((C2840=13),VLOOKUP(J2840,'13 лет'!$U$5:$V$79,2),IF((C2840=14),VLOOKUP(J2840,'14 лет'!$U$5:$V$79,2),IF(C2840&gt;=15,"0")))))))))</f>
        <v>0</v>
      </c>
      <c r="L2840" s="28"/>
      <c r="M2840" s="17" t="str">
        <f>IF((C2840=12),VLOOKUP(L2840,'12 лет'!$W$5:$X$85,2),IF((C2840=13),VLOOKUP(L2840,'13 лет'!$W$5:$X$84,2),IF((C2840=14),VLOOKUP(L2840,'14 лет'!$W$5:$X$82,2),IF((C2840=15),VLOOKUP(L2840,'15 лет'!$U$5:$V$82,2),IF((C2840=16),VLOOKUP(L2840,'16 лет'!$U$5:$V$78,2),IF((C2840=17),VLOOKUP(L2840,'17 лет'!$U$5:$V$78,2),IF(C2840&lt;12,"0")))))))</f>
        <v>0</v>
      </c>
      <c r="N2840" s="28"/>
      <c r="O2840" s="17" t="str">
        <f>IF((C2840=15),VLOOKUP(N2840,'15 лет'!$W$5:$X$115,2),IF((C2840=16),VLOOKUP(N2840,'16 лет'!$W$5:$X$113,2),IF((C2840=17),VLOOKUP(N2840,'17 лет'!$W$5:$X$113,2),IF(C2840&lt;15,"0"))))</f>
        <v>0</v>
      </c>
      <c r="P2840" s="11"/>
      <c r="Q2840" s="17">
        <f>IF((C2840&lt;=7),VLOOKUP(P2840,'7 лет'!$U$5:$V$79,2),IF((C2840=8),VLOOKUP(P2840,'8 лет'!$U$5:$V$79,2),IF((C2840=9),VLOOKUP(P2840,'9 лет'!$U$5:$V$79,2),IF((C2840=10),VLOOKUP(P2840,'10 лет'!$U$5:$V$79,2),IF((C2840=11),VLOOKUP(P2840,'11 лет'!$U$5:$V$79,2),IF((C2840=12),VLOOKUP(P2840,'12 лет'!$Y$5:$Z$79,2),IF((C2840=13),VLOOKUP(P2840,'13 лет'!$Y$5:$Z$79,2),IF((C2840=14),VLOOKUP(P2840,'14 лет'!$Y$5:$Z$79,2),IF((C2840=15),VLOOKUP(P2840,'15 лет'!$Y$5:$Z$79,2),IF((C2840=16),VLOOKUP(P2840,'16 лет'!$Y$5:$Z$79,2),IF((C2840=17),VLOOKUP(P2840,'17 лет'!$Y$5:$Z$79,2))))))))))))</f>
        <v>35</v>
      </c>
      <c r="R2840" s="28"/>
      <c r="S2840" s="17">
        <f>IF((C2840&lt;=7),VLOOKUP(R2840,'7 лет'!$W$5:$X$79,2),IF((C2840=8),VLOOKUP(R2840,'8 лет'!$W$5:$X$79,2),IF((C2840=9),VLOOKUP(R2840,'9 лет'!$W$5:$X$79,2),IF((C2840=10),VLOOKUP(R2840,'10 лет'!$W$5:$X$79,2),IF((C2840=11),VLOOKUP(R2840,'11 лет'!$W$5:$X$79,2),IF((C2840=12),VLOOKUP(R2840,'12 лет'!$AA$5:$AB$79,2),IF((C2840=13),VLOOKUP(R2840,'13 лет'!$AA$5:$AB$79,2),IF((C2840=14),VLOOKUP(R2840,'14 лет'!$AA$5:$AB$79,2),IF((C2840=15),VLOOKUP(R2840,'15 лет'!$AA$5:$AB$79,2),IF((C2840=16),VLOOKUP(R2840,'16 лет'!$AA$5:$AB$79,2),IF((C2840=17),VLOOKUP(R2840,'17 лет'!$AA$5:$AB$79,2))))))))))))</f>
        <v>0</v>
      </c>
      <c r="T2840" s="35">
        <f t="shared" ref="T2840:T2845" si="135">SUM(E2840+G2840+I2840+K2840+M2840+O2840+Q2840+S2840)</f>
        <v>35</v>
      </c>
      <c r="U2840" s="4">
        <f>'Личное первенство девушки'!U415</f>
        <v>7</v>
      </c>
      <c r="V2840" s="120"/>
      <c r="W2840" s="111"/>
      <c r="X2840" t="str">
        <f>P2827</f>
        <v>Субъект РФ 68</v>
      </c>
    </row>
    <row r="2841" spans="1:24" ht="18.75">
      <c r="A2841" s="28">
        <v>2</v>
      </c>
      <c r="B2841" s="80"/>
      <c r="C2841" s="28"/>
      <c r="D2841" s="28"/>
      <c r="E2841" s="17">
        <f>IF((C2841&lt;=7),VLOOKUP(D2841,'7 лет'!$M$5:$N$78,2),IF((C2841=8),VLOOKUP(D2841,'8 лет'!$M$5:$N$78,2),IF((C2841=9),VLOOKUP(D2841,'9 лет'!$M$5:$N$78,2),IF((C2841=10),VLOOKUP(D2841,'10 лет'!$M$5:$N$78,2),IF((C2841=11),VLOOKUP(D2841,'11 лет'!$M$5:$N$78,2),IF((C2841=12),VLOOKUP(D2841,'12 лет'!$O$5:$P$78,2),IF((C2841=13),VLOOKUP(D2841,'13 лет'!$O$5:$P$78,2),IF((C2841=14),VLOOKUP(D2841,'14 лет'!$O$5:$P$78,2),IF((C2841=15),VLOOKUP(D2841,'15 лет'!$O$5:$P$78,2),IF((C2841=16),VLOOKUP(D2841,'16 лет'!$O$5:$P$78,2),IF((C2841=17),VLOOKUP(D2841,'17 лет'!$O$5:$P$78,2))))))))))))</f>
        <v>0</v>
      </c>
      <c r="F2841" s="28"/>
      <c r="G2841" s="17">
        <f>IF((C2841&lt;=7),VLOOKUP(F2841,'7 лет'!$O$5:$P$79,2),IF((C2841=8),VLOOKUP(F2841,'8 лет'!$O$5:$P$79,2),IF((C2841=9),VLOOKUP(F2841,'9 лет'!$O$5:$P$79,2),IF((C2841=10),VLOOKUP(F2841,'10 лет'!$O$5:$P$79,2),IF((C2841=11),VLOOKUP(F2841,'11 лет'!$O$5:$P$79,2),IF((C2841=12),VLOOKUP(F2841,'12 лет'!$Q$5:$R$79,2),IF((C2841=13),VLOOKUP(F2841,'13 лет'!$Q$5:$R$79,2),IF((C2841=14),VLOOKUP(F2841,'14 лет'!$Q$5:$R$79,2),IF((C2841=15),VLOOKUP(F2841,'15 лет'!$Q$5:$R$79,2),IF((C2841=16),VLOOKUP(F2841,'16 лет'!$Q$5:$R$79,2),IF((C2841=17),VLOOKUP(F2841,'17 лет'!$Q$5:$R$79,2))))))))))))</f>
        <v>0</v>
      </c>
      <c r="H2841" s="28"/>
      <c r="I2841" s="17">
        <f>IF((C2841&lt;=7),VLOOKUP(H2841,'7 лет'!$Q$5:$R$79,2),IF((C2841=8),VLOOKUP(H2841,'8 лет'!$Q$5:$R$79,2),IF((C2841=9),VLOOKUP(H2841,'9 лет'!$Q$5:$R$79,2),IF((C2841=10),VLOOKUP(H2841,'10 лет'!$Q$5:$R$79,2),IF((C2841=11),VLOOKUP(H2841,'11 лет'!$Q$5:$R$79,2),IF((C2841=12),VLOOKUP(H2841,'12 лет'!$S$5:$T$79,2),IF((C2841=13),VLOOKUP(H2841,'13 лет'!$S$5:$T$79,2),IF((C2841=14),VLOOKUP(H2841,'14 лет'!$S$5:$T$79,2),IF((C2841=15),VLOOKUP(H2841,'15 лет'!$S$5:$T$79,2),IF((C2841=16),VLOOKUP(H2841,'16 лет'!$S$5:$T$79,2),IF((C2841=17),VLOOKUP(H2841,'17 лет'!$S$5:$T$79,2))))))))))))</f>
        <v>0</v>
      </c>
      <c r="J2841" s="28"/>
      <c r="K2841" s="17">
        <f>IF((C2841&lt;=7),VLOOKUP(J2841,'7 лет'!$S$5:$T$79,2),IF((C2841=8),VLOOKUP(J2841,'8 лет'!$S$5:$T$79,2),IF((C2841=9),VLOOKUP(J2841,'9 лет'!$S$5:$T$79,2),IF((C2841=10),VLOOKUP(J2841,'10 лет'!$S$5:$T$79,2),IF((C2841=11),VLOOKUP(J2841,'11 лет'!$S$5:$T$79,2),IF((C2841=12),VLOOKUP(J2841,'12 лет'!$U$5:$V$79,2),IF((C2841=13),VLOOKUP(J2841,'13 лет'!$U$5:$V$79,2),IF((C2841=14),VLOOKUP(J2841,'14 лет'!$U$5:$V$79,2),IF(C2841&gt;=15,"0")))))))))</f>
        <v>0</v>
      </c>
      <c r="L2841" s="28"/>
      <c r="M2841" s="17" t="str">
        <f>IF((C2841=12),VLOOKUP(L2841,'12 лет'!$W$5:$X$85,2),IF((C2841=13),VLOOKUP(L2841,'13 лет'!$W$5:$X$84,2),IF((C2841=14),VLOOKUP(L2841,'14 лет'!$W$5:$X$82,2),IF((C2841=15),VLOOKUP(L2841,'15 лет'!$U$5:$V$82,2),IF((C2841=16),VLOOKUP(L2841,'16 лет'!$U$5:$V$78,2),IF((C2841=17),VLOOKUP(L2841,'17 лет'!$U$5:$V$78,2),IF(C2841&lt;12,"0")))))))</f>
        <v>0</v>
      </c>
      <c r="N2841" s="28"/>
      <c r="O2841" s="17" t="str">
        <f>IF((C2841=15),VLOOKUP(N2841,'15 лет'!$W$5:$X$115,2),IF((C2841=16),VLOOKUP(N2841,'16 лет'!$W$5:$X$113,2),IF((C2841=17),VLOOKUP(N2841,'17 лет'!$W$5:$X$113,2),IF(C2841&lt;15,"0"))))</f>
        <v>0</v>
      </c>
      <c r="P2841" s="11"/>
      <c r="Q2841" s="17">
        <f>IF((C2841&lt;=7),VLOOKUP(P2841,'7 лет'!$U$5:$V$79,2),IF((C2841=8),VLOOKUP(P2841,'8 лет'!$U$5:$V$79,2),IF((C2841=9),VLOOKUP(P2841,'9 лет'!$U$5:$V$79,2),IF((C2841=10),VLOOKUP(P2841,'10 лет'!$U$5:$V$79,2),IF((C2841=11),VLOOKUP(P2841,'11 лет'!$U$5:$V$79,2),IF((C2841=12),VLOOKUP(P2841,'12 лет'!$Y$5:$Z$79,2),IF((C2841=13),VLOOKUP(P2841,'13 лет'!$Y$5:$Z$79,2),IF((C2841=14),VLOOKUP(P2841,'14 лет'!$Y$5:$Z$79,2),IF((C2841=15),VLOOKUP(P2841,'15 лет'!$Y$5:$Z$79,2),IF((C2841=16),VLOOKUP(P2841,'16 лет'!$Y$5:$Z$79,2),IF((C2841=17),VLOOKUP(P2841,'17 лет'!$Y$5:$Z$79,2))))))))))))</f>
        <v>35</v>
      </c>
      <c r="R2841" s="28"/>
      <c r="S2841" s="17">
        <f>IF((C2841&lt;=7),VLOOKUP(R2841,'7 лет'!$W$5:$X$79,2),IF((C2841=8),VLOOKUP(R2841,'8 лет'!$W$5:$X$79,2),IF((C2841=9),VLOOKUP(R2841,'9 лет'!$W$5:$X$79,2),IF((C2841=10),VLOOKUP(R2841,'10 лет'!$W$5:$X$79,2),IF((C2841=11),VLOOKUP(R2841,'11 лет'!$W$5:$X$79,2),IF((C2841=12),VLOOKUP(R2841,'12 лет'!$AA$5:$AB$79,2),IF((C2841=13),VLOOKUP(R2841,'13 лет'!$AA$5:$AB$79,2),IF((C2841=14),VLOOKUP(R2841,'14 лет'!$AA$5:$AB$79,2),IF((C2841=15),VLOOKUP(R2841,'15 лет'!$AA$5:$AB$79,2),IF((C2841=16),VLOOKUP(R2841,'16 лет'!$AA$5:$AB$79,2),IF((C2841=17),VLOOKUP(R2841,'17 лет'!$AA$5:$AB$79,2))))))))))))</f>
        <v>0</v>
      </c>
      <c r="T2841" s="35">
        <f t="shared" si="135"/>
        <v>35</v>
      </c>
      <c r="U2841" s="4">
        <f>'Личное первенство девушки'!U416</f>
        <v>7</v>
      </c>
      <c r="V2841" s="120"/>
      <c r="W2841" s="111"/>
      <c r="X2841" t="str">
        <f>P2827</f>
        <v>Субъект РФ 68</v>
      </c>
    </row>
    <row r="2842" spans="1:24" ht="18.75">
      <c r="A2842" s="28">
        <v>3</v>
      </c>
      <c r="B2842" s="80"/>
      <c r="C2842" s="28"/>
      <c r="D2842" s="28"/>
      <c r="E2842" s="17">
        <f>IF((C2842&lt;=7),VLOOKUP(D2842,'7 лет'!$M$5:$N$78,2),IF((C2842=8),VLOOKUP(D2842,'8 лет'!$M$5:$N$78,2),IF((C2842=9),VLOOKUP(D2842,'9 лет'!$M$5:$N$78,2),IF((C2842=10),VLOOKUP(D2842,'10 лет'!$M$5:$N$78,2),IF((C2842=11),VLOOKUP(D2842,'11 лет'!$M$5:$N$78,2),IF((C2842=12),VLOOKUP(D2842,'12 лет'!$O$5:$P$78,2),IF((C2842=13),VLOOKUP(D2842,'13 лет'!$O$5:$P$78,2),IF((C2842=14),VLOOKUP(D2842,'14 лет'!$O$5:$P$78,2),IF((C2842=15),VLOOKUP(D2842,'15 лет'!$O$5:$P$78,2),IF((C2842=16),VLOOKUP(D2842,'16 лет'!$O$5:$P$78,2),IF((C2842=17),VLOOKUP(D2842,'17 лет'!$O$5:$P$78,2))))))))))))</f>
        <v>0</v>
      </c>
      <c r="F2842" s="28"/>
      <c r="G2842" s="17">
        <f>IF((C2842&lt;=7),VLOOKUP(F2842,'7 лет'!$O$5:$P$79,2),IF((C2842=8),VLOOKUP(F2842,'8 лет'!$O$5:$P$79,2),IF((C2842=9),VLOOKUP(F2842,'9 лет'!$O$5:$P$79,2),IF((C2842=10),VLOOKUP(F2842,'10 лет'!$O$5:$P$79,2),IF((C2842=11),VLOOKUP(F2842,'11 лет'!$O$5:$P$79,2),IF((C2842=12),VLOOKUP(F2842,'12 лет'!$Q$5:$R$79,2),IF((C2842=13),VLOOKUP(F2842,'13 лет'!$Q$5:$R$79,2),IF((C2842=14),VLOOKUP(F2842,'14 лет'!$Q$5:$R$79,2),IF((C2842=15),VLOOKUP(F2842,'15 лет'!$Q$5:$R$79,2),IF((C2842=16),VLOOKUP(F2842,'16 лет'!$Q$5:$R$79,2),IF((C2842=17),VLOOKUP(F2842,'17 лет'!$Q$5:$R$79,2))))))))))))</f>
        <v>0</v>
      </c>
      <c r="H2842" s="28"/>
      <c r="I2842" s="17">
        <f>IF((C2842&lt;=7),VLOOKUP(H2842,'7 лет'!$Q$5:$R$79,2),IF((C2842=8),VLOOKUP(H2842,'8 лет'!$Q$5:$R$79,2),IF((C2842=9),VLOOKUP(H2842,'9 лет'!$Q$5:$R$79,2),IF((C2842=10),VLOOKUP(H2842,'10 лет'!$Q$5:$R$79,2),IF((C2842=11),VLOOKUP(H2842,'11 лет'!$Q$5:$R$79,2),IF((C2842=12),VLOOKUP(H2842,'12 лет'!$S$5:$T$79,2),IF((C2842=13),VLOOKUP(H2842,'13 лет'!$S$5:$T$79,2),IF((C2842=14),VLOOKUP(H2842,'14 лет'!$S$5:$T$79,2),IF((C2842=15),VLOOKUP(H2842,'15 лет'!$S$5:$T$79,2),IF((C2842=16),VLOOKUP(H2842,'16 лет'!$S$5:$T$79,2),IF((C2842=17),VLOOKUP(H2842,'17 лет'!$S$5:$T$79,2))))))))))))</f>
        <v>0</v>
      </c>
      <c r="J2842" s="28"/>
      <c r="K2842" s="17">
        <f>IF((C2842&lt;=7),VLOOKUP(J2842,'7 лет'!$S$5:$T$79,2),IF((C2842=8),VLOOKUP(J2842,'8 лет'!$S$5:$T$79,2),IF((C2842=9),VLOOKUP(J2842,'9 лет'!$S$5:$T$79,2),IF((C2842=10),VLOOKUP(J2842,'10 лет'!$S$5:$T$79,2),IF((C2842=11),VLOOKUP(J2842,'11 лет'!$S$5:$T$79,2),IF((C2842=12),VLOOKUP(J2842,'12 лет'!$U$5:$V$79,2),IF((C2842=13),VLOOKUP(J2842,'13 лет'!$U$5:$V$79,2),IF((C2842=14),VLOOKUP(J2842,'14 лет'!$U$5:$V$79,2),IF(C2842&gt;=15,"0")))))))))</f>
        <v>0</v>
      </c>
      <c r="L2842" s="28"/>
      <c r="M2842" s="17" t="str">
        <f>IF((C2842=12),VLOOKUP(L2842,'12 лет'!$W$5:$X$85,2),IF((C2842=13),VLOOKUP(L2842,'13 лет'!$W$5:$X$84,2),IF((C2842=14),VLOOKUP(L2842,'14 лет'!$W$5:$X$82,2),IF((C2842=15),VLOOKUP(L2842,'15 лет'!$U$5:$V$82,2),IF((C2842=16),VLOOKUP(L2842,'16 лет'!$U$5:$V$78,2),IF((C2842=17),VLOOKUP(L2842,'17 лет'!$U$5:$V$78,2),IF(C2842&lt;12,"0")))))))</f>
        <v>0</v>
      </c>
      <c r="N2842" s="28"/>
      <c r="O2842" s="17" t="str">
        <f>IF((C2842=15),VLOOKUP(N2842,'15 лет'!$W$5:$X$115,2),IF((C2842=16),VLOOKUP(N2842,'16 лет'!$W$5:$X$113,2),IF((C2842=17),VLOOKUP(N2842,'17 лет'!$W$5:$X$113,2),IF(C2842&lt;15,"0"))))</f>
        <v>0</v>
      </c>
      <c r="P2842" s="11"/>
      <c r="Q2842" s="17">
        <f>IF((C2842&lt;=7),VLOOKUP(P2842,'7 лет'!$U$5:$V$79,2),IF((C2842=8),VLOOKUP(P2842,'8 лет'!$U$5:$V$79,2),IF((C2842=9),VLOOKUP(P2842,'9 лет'!$U$5:$V$79,2),IF((C2842=10),VLOOKUP(P2842,'10 лет'!$U$5:$V$79,2),IF((C2842=11),VLOOKUP(P2842,'11 лет'!$U$5:$V$79,2),IF((C2842=12),VLOOKUP(P2842,'12 лет'!$Y$5:$Z$79,2),IF((C2842=13),VLOOKUP(P2842,'13 лет'!$Y$5:$Z$79,2),IF((C2842=14),VLOOKUP(P2842,'14 лет'!$Y$5:$Z$79,2),IF((C2842=15),VLOOKUP(P2842,'15 лет'!$Y$5:$Z$79,2),IF((C2842=16),VLOOKUP(P2842,'16 лет'!$Y$5:$Z$79,2),IF((C2842=17),VLOOKUP(P2842,'17 лет'!$Y$5:$Z$79,2))))))))))))</f>
        <v>35</v>
      </c>
      <c r="R2842" s="28"/>
      <c r="S2842" s="17">
        <f>IF((C2842&lt;=7),VLOOKUP(R2842,'7 лет'!$W$5:$X$79,2),IF((C2842=8),VLOOKUP(R2842,'8 лет'!$W$5:$X$79,2),IF((C2842=9),VLOOKUP(R2842,'9 лет'!$W$5:$X$79,2),IF((C2842=10),VLOOKUP(R2842,'10 лет'!$W$5:$X$79,2),IF((C2842=11),VLOOKUP(R2842,'11 лет'!$W$5:$X$79,2),IF((C2842=12),VLOOKUP(R2842,'12 лет'!$AA$5:$AB$79,2),IF((C2842=13),VLOOKUP(R2842,'13 лет'!$AA$5:$AB$79,2),IF((C2842=14),VLOOKUP(R2842,'14 лет'!$AA$5:$AB$79,2),IF((C2842=15),VLOOKUP(R2842,'15 лет'!$AA$5:$AB$79,2),IF((C2842=16),VLOOKUP(R2842,'16 лет'!$AA$5:$AB$79,2),IF((C2842=17),VLOOKUP(R2842,'17 лет'!$AA$5:$AB$79,2))))))))))))</f>
        <v>0</v>
      </c>
      <c r="T2842" s="35">
        <f t="shared" si="135"/>
        <v>35</v>
      </c>
      <c r="U2842" s="4">
        <f>'Личное первенство девушки'!U417</f>
        <v>7</v>
      </c>
      <c r="V2842" s="120"/>
      <c r="W2842" s="111"/>
      <c r="X2842" t="str">
        <f>P2827</f>
        <v>Субъект РФ 68</v>
      </c>
    </row>
    <row r="2843" spans="1:24" ht="18.75">
      <c r="A2843" s="28">
        <v>4</v>
      </c>
      <c r="B2843" s="80"/>
      <c r="C2843" s="28"/>
      <c r="D2843" s="28"/>
      <c r="E2843" s="17">
        <f>IF((C2843&lt;=7),VLOOKUP(D2843,'7 лет'!$M$5:$N$78,2),IF((C2843=8),VLOOKUP(D2843,'8 лет'!$M$5:$N$78,2),IF((C2843=9),VLOOKUP(D2843,'9 лет'!$M$5:$N$78,2),IF((C2843=10),VLOOKUP(D2843,'10 лет'!$M$5:$N$78,2),IF((C2843=11),VLOOKUP(D2843,'11 лет'!$M$5:$N$78,2),IF((C2843=12),VLOOKUP(D2843,'12 лет'!$O$5:$P$78,2),IF((C2843=13),VLOOKUP(D2843,'13 лет'!$O$5:$P$78,2),IF((C2843=14),VLOOKUP(D2843,'14 лет'!$O$5:$P$78,2),IF((C2843=15),VLOOKUP(D2843,'15 лет'!$O$5:$P$78,2),IF((C2843=16),VLOOKUP(D2843,'16 лет'!$O$5:$P$78,2),IF((C2843=17),VLOOKUP(D2843,'17 лет'!$O$5:$P$78,2))))))))))))</f>
        <v>0</v>
      </c>
      <c r="F2843" s="28"/>
      <c r="G2843" s="17">
        <f>IF((C2843&lt;=7),VLOOKUP(F2843,'7 лет'!$O$5:$P$79,2),IF((C2843=8),VLOOKUP(F2843,'8 лет'!$O$5:$P$79,2),IF((C2843=9),VLOOKUP(F2843,'9 лет'!$O$5:$P$79,2),IF((C2843=10),VLOOKUP(F2843,'10 лет'!$O$5:$P$79,2),IF((C2843=11),VLOOKUP(F2843,'11 лет'!$O$5:$P$79,2),IF((C2843=12),VLOOKUP(F2843,'12 лет'!$Q$5:$R$79,2),IF((C2843=13),VLOOKUP(F2843,'13 лет'!$Q$5:$R$79,2),IF((C2843=14),VLOOKUP(F2843,'14 лет'!$Q$5:$R$79,2),IF((C2843=15),VLOOKUP(F2843,'15 лет'!$Q$5:$R$79,2),IF((C2843=16),VLOOKUP(F2843,'16 лет'!$Q$5:$R$79,2),IF((C2843=17),VLOOKUP(F2843,'17 лет'!$Q$5:$R$79,2))))))))))))</f>
        <v>0</v>
      </c>
      <c r="H2843" s="28"/>
      <c r="I2843" s="17">
        <f>IF((C2843&lt;=7),VLOOKUP(H2843,'7 лет'!$Q$5:$R$79,2),IF((C2843=8),VLOOKUP(H2843,'8 лет'!$Q$5:$R$79,2),IF((C2843=9),VLOOKUP(H2843,'9 лет'!$Q$5:$R$79,2),IF((C2843=10),VLOOKUP(H2843,'10 лет'!$Q$5:$R$79,2),IF((C2843=11),VLOOKUP(H2843,'11 лет'!$Q$5:$R$79,2),IF((C2843=12),VLOOKUP(H2843,'12 лет'!$S$5:$T$79,2),IF((C2843=13),VLOOKUP(H2843,'13 лет'!$S$5:$T$79,2),IF((C2843=14),VLOOKUP(H2843,'14 лет'!$S$5:$T$79,2),IF((C2843=15),VLOOKUP(H2843,'15 лет'!$S$5:$T$79,2),IF((C2843=16),VLOOKUP(H2843,'16 лет'!$S$5:$T$79,2),IF((C2843=17),VLOOKUP(H2843,'17 лет'!$S$5:$T$79,2))))))))))))</f>
        <v>0</v>
      </c>
      <c r="J2843" s="28"/>
      <c r="K2843" s="17">
        <f>IF((C2843&lt;=7),VLOOKUP(J2843,'7 лет'!$S$5:$T$79,2),IF((C2843=8),VLOOKUP(J2843,'8 лет'!$S$5:$T$79,2),IF((C2843=9),VLOOKUP(J2843,'9 лет'!$S$5:$T$79,2),IF((C2843=10),VLOOKUP(J2843,'10 лет'!$S$5:$T$79,2),IF((C2843=11),VLOOKUP(J2843,'11 лет'!$S$5:$T$79,2),IF((C2843=12),VLOOKUP(J2843,'12 лет'!$U$5:$V$79,2),IF((C2843=13),VLOOKUP(J2843,'13 лет'!$U$5:$V$79,2),IF((C2843=14),VLOOKUP(J2843,'14 лет'!$U$5:$V$79,2),IF(C2843&gt;=15,"0")))))))))</f>
        <v>0</v>
      </c>
      <c r="L2843" s="28"/>
      <c r="M2843" s="17" t="str">
        <f>IF((C2843=12),VLOOKUP(L2843,'12 лет'!$W$5:$X$85,2),IF((C2843=13),VLOOKUP(L2843,'13 лет'!$W$5:$X$84,2),IF((C2843=14),VLOOKUP(L2843,'14 лет'!$W$5:$X$82,2),IF((C2843=15),VLOOKUP(L2843,'15 лет'!$U$5:$V$82,2),IF((C2843=16),VLOOKUP(L2843,'16 лет'!$U$5:$V$78,2),IF((C2843=17),VLOOKUP(L2843,'17 лет'!$U$5:$V$78,2),IF(C2843&lt;12,"0")))))))</f>
        <v>0</v>
      </c>
      <c r="N2843" s="28"/>
      <c r="O2843" s="17" t="str">
        <f>IF((C2843=15),VLOOKUP(N2843,'15 лет'!$W$5:$X$115,2),IF((C2843=16),VLOOKUP(N2843,'16 лет'!$W$5:$X$113,2),IF((C2843=17),VLOOKUP(N2843,'17 лет'!$W$5:$X$113,2),IF(C2843&lt;15,"0"))))</f>
        <v>0</v>
      </c>
      <c r="P2843" s="11"/>
      <c r="Q2843" s="17">
        <f>IF((C2843&lt;=7),VLOOKUP(P2843,'7 лет'!$U$5:$V$79,2),IF((C2843=8),VLOOKUP(P2843,'8 лет'!$U$5:$V$79,2),IF((C2843=9),VLOOKUP(P2843,'9 лет'!$U$5:$V$79,2),IF((C2843=10),VLOOKUP(P2843,'10 лет'!$U$5:$V$79,2),IF((C2843=11),VLOOKUP(P2843,'11 лет'!$U$5:$V$79,2),IF((C2843=12),VLOOKUP(P2843,'12 лет'!$Y$5:$Z$79,2),IF((C2843=13),VLOOKUP(P2843,'13 лет'!$Y$5:$Z$79,2),IF((C2843=14),VLOOKUP(P2843,'14 лет'!$Y$5:$Z$79,2),IF((C2843=15),VLOOKUP(P2843,'15 лет'!$Y$5:$Z$79,2),IF((C2843=16),VLOOKUP(P2843,'16 лет'!$Y$5:$Z$79,2),IF((C2843=17),VLOOKUP(P2843,'17 лет'!$Y$5:$Z$79,2))))))))))))</f>
        <v>35</v>
      </c>
      <c r="R2843" s="28"/>
      <c r="S2843" s="17">
        <f>IF((C2843&lt;=7),VLOOKUP(R2843,'7 лет'!$W$5:$X$79,2),IF((C2843=8),VLOOKUP(R2843,'8 лет'!$W$5:$X$79,2),IF((C2843=9),VLOOKUP(R2843,'9 лет'!$W$5:$X$79,2),IF((C2843=10),VLOOKUP(R2843,'10 лет'!$W$5:$X$79,2),IF((C2843=11),VLOOKUP(R2843,'11 лет'!$W$5:$X$79,2),IF((C2843=12),VLOOKUP(R2843,'12 лет'!$AA$5:$AB$79,2),IF((C2843=13),VLOOKUP(R2843,'13 лет'!$AA$5:$AB$79,2),IF((C2843=14),VLOOKUP(R2843,'14 лет'!$AA$5:$AB$79,2),IF((C2843=15),VLOOKUP(R2843,'15 лет'!$AA$5:$AB$79,2),IF((C2843=16),VLOOKUP(R2843,'16 лет'!$AA$5:$AB$79,2),IF((C2843=17),VLOOKUP(R2843,'17 лет'!$AA$5:$AB$79,2))))))))))))</f>
        <v>0</v>
      </c>
      <c r="T2843" s="35">
        <f t="shared" si="135"/>
        <v>35</v>
      </c>
      <c r="U2843" s="4">
        <f>'Личное первенство девушки'!U418</f>
        <v>7</v>
      </c>
      <c r="V2843" s="120"/>
      <c r="W2843" s="111"/>
      <c r="X2843" t="str">
        <f>P2827</f>
        <v>Субъект РФ 68</v>
      </c>
    </row>
    <row r="2844" spans="1:24" ht="18.75">
      <c r="A2844" s="28">
        <v>5</v>
      </c>
      <c r="B2844" s="84"/>
      <c r="C2844" s="30"/>
      <c r="D2844" s="14"/>
      <c r="E2844" s="17">
        <f>IF((C2844&lt;=7),VLOOKUP(D2844,'7 лет'!$M$5:$N$78,2),IF((C2844=8),VLOOKUP(D2844,'8 лет'!$M$5:$N$78,2),IF((C2844=9),VLOOKUP(D2844,'9 лет'!$M$5:$N$78,2),IF((C2844=10),VLOOKUP(D2844,'10 лет'!$M$5:$N$78,2),IF((C2844=11),VLOOKUP(D2844,'11 лет'!$M$5:$N$78,2),IF((C2844=12),VLOOKUP(D2844,'12 лет'!$O$5:$P$78,2),IF((C2844=13),VLOOKUP(D2844,'13 лет'!$O$5:$P$78,2),IF((C2844=14),VLOOKUP(D2844,'14 лет'!$O$5:$P$78,2),IF((C2844=15),VLOOKUP(D2844,'15 лет'!$O$5:$P$78,2),IF((C2844=16),VLOOKUP(D2844,'16 лет'!$O$5:$P$78,2),IF((C2844=17),VLOOKUP(D2844,'17 лет'!$O$5:$P$78,2))))))))))))</f>
        <v>0</v>
      </c>
      <c r="F2844" s="14"/>
      <c r="G2844" s="17">
        <f>IF((C2844&lt;=7),VLOOKUP(F2844,'7 лет'!$O$5:$P$79,2),IF((C2844=8),VLOOKUP(F2844,'8 лет'!$O$5:$P$79,2),IF((C2844=9),VLOOKUP(F2844,'9 лет'!$O$5:$P$79,2),IF((C2844=10),VLOOKUP(F2844,'10 лет'!$O$5:$P$79,2),IF((C2844=11),VLOOKUP(F2844,'11 лет'!$O$5:$P$79,2),IF((C2844=12),VLOOKUP(F2844,'12 лет'!$Q$5:$R$79,2),IF((C2844=13),VLOOKUP(F2844,'13 лет'!$Q$5:$R$79,2),IF((C2844=14),VLOOKUP(F2844,'14 лет'!$Q$5:$R$79,2),IF((C2844=15),VLOOKUP(F2844,'15 лет'!$Q$5:$R$79,2),IF((C2844=16),VLOOKUP(F2844,'16 лет'!$Q$5:$R$79,2),IF((C2844=17),VLOOKUP(F2844,'17 лет'!$Q$5:$R$79,2))))))))))))</f>
        <v>0</v>
      </c>
      <c r="H2844" s="14"/>
      <c r="I2844" s="17">
        <f>IF((C2844&lt;=7),VLOOKUP(H2844,'7 лет'!$Q$5:$R$79,2),IF((C2844=8),VLOOKUP(H2844,'8 лет'!$Q$5:$R$79,2),IF((C2844=9),VLOOKUP(H2844,'9 лет'!$Q$5:$R$79,2),IF((C2844=10),VLOOKUP(H2844,'10 лет'!$Q$5:$R$79,2),IF((C2844=11),VLOOKUP(H2844,'11 лет'!$Q$5:$R$79,2),IF((C2844=12),VLOOKUP(H2844,'12 лет'!$S$5:$T$79,2),IF((C2844=13),VLOOKUP(H2844,'13 лет'!$S$5:$T$79,2),IF((C2844=14),VLOOKUP(H2844,'14 лет'!$S$5:$T$79,2),IF((C2844=15),VLOOKUP(H2844,'15 лет'!$S$5:$T$79,2),IF((C2844=16),VLOOKUP(H2844,'16 лет'!$S$5:$T$79,2),IF((C2844=17),VLOOKUP(H2844,'17 лет'!$S$5:$T$79,2))))))))))))</f>
        <v>0</v>
      </c>
      <c r="J2844" s="14"/>
      <c r="K2844" s="17">
        <f>IF((C2844&lt;=7),VLOOKUP(J2844,'7 лет'!$S$5:$T$79,2),IF((C2844=8),VLOOKUP(J2844,'8 лет'!$S$5:$T$79,2),IF((C2844=9),VLOOKUP(J2844,'9 лет'!$S$5:$T$79,2),IF((C2844=10),VLOOKUP(J2844,'10 лет'!$S$5:$T$79,2),IF((C2844=11),VLOOKUP(J2844,'11 лет'!$S$5:$T$79,2),IF((C2844=12),VLOOKUP(J2844,'12 лет'!$U$5:$V$79,2),IF((C2844=13),VLOOKUP(J2844,'13 лет'!$U$5:$V$79,2),IF((C2844=14),VLOOKUP(J2844,'14 лет'!$U$5:$V$79,2),IF(C2844&gt;=15,"0")))))))))</f>
        <v>0</v>
      </c>
      <c r="L2844" s="28"/>
      <c r="M2844" s="17" t="str">
        <f>IF((C2844=12),VLOOKUP(L2844,'12 лет'!$W$5:$X$85,2),IF((C2844=13),VLOOKUP(L2844,'13 лет'!$W$5:$X$84,2),IF((C2844=14),VLOOKUP(L2844,'14 лет'!$W$5:$X$82,2),IF((C2844=15),VLOOKUP(L2844,'15 лет'!$U$5:$V$82,2),IF((C2844=16),VLOOKUP(L2844,'16 лет'!$U$5:$V$78,2),IF((C2844=17),VLOOKUP(L2844,'17 лет'!$U$5:$V$78,2),IF(C2844&lt;12,"0")))))))</f>
        <v>0</v>
      </c>
      <c r="N2844" s="14"/>
      <c r="O2844" s="17" t="str">
        <f>IF((C2844=15),VLOOKUP(N2844,'15 лет'!$W$5:$X$115,2),IF((C2844=16),VLOOKUP(N2844,'16 лет'!$W$5:$X$113,2),IF((C2844=17),VLOOKUP(N2844,'17 лет'!$W$5:$X$113,2),IF(C2844&lt;15,"0"))))</f>
        <v>0</v>
      </c>
      <c r="P2844" s="14"/>
      <c r="Q2844" s="17">
        <f>IF((C2844&lt;=7),VLOOKUP(P2844,'7 лет'!$U$5:$V$79,2),IF((C2844=8),VLOOKUP(P2844,'8 лет'!$U$5:$V$79,2),IF((C2844=9),VLOOKUP(P2844,'9 лет'!$U$5:$V$79,2),IF((C2844=10),VLOOKUP(P2844,'10 лет'!$U$5:$V$79,2),IF((C2844=11),VLOOKUP(P2844,'11 лет'!$U$5:$V$79,2),IF((C2844=12),VLOOKUP(P2844,'12 лет'!$Y$5:$Z$79,2),IF((C2844=13),VLOOKUP(P2844,'13 лет'!$Y$5:$Z$79,2),IF((C2844=14),VLOOKUP(P2844,'14 лет'!$Y$5:$Z$79,2),IF((C2844=15),VLOOKUP(P2844,'15 лет'!$Y$5:$Z$79,2),IF((C2844=16),VLOOKUP(P2844,'16 лет'!$Y$5:$Z$79,2),IF((C2844=17),VLOOKUP(P2844,'17 лет'!$Y$5:$Z$79,2))))))))))))</f>
        <v>35</v>
      </c>
      <c r="R2844" s="14"/>
      <c r="S2844" s="17">
        <f>IF((C2844&lt;=7),VLOOKUP(R2844,'7 лет'!$W$5:$X$79,2),IF((C2844=8),VLOOKUP(R2844,'8 лет'!$W$5:$X$79,2),IF((C2844=9),VLOOKUP(R2844,'9 лет'!$W$5:$X$79,2),IF((C2844=10),VLOOKUP(R2844,'10 лет'!$W$5:$X$79,2),IF((C2844=11),VLOOKUP(R2844,'11 лет'!$W$5:$X$79,2),IF((C2844=12),VLOOKUP(R2844,'12 лет'!$AA$5:$AB$79,2),IF((C2844=13),VLOOKUP(R2844,'13 лет'!$AA$5:$AB$79,2),IF((C2844=14),VLOOKUP(R2844,'14 лет'!$AA$5:$AB$79,2),IF((C2844=15),VLOOKUP(R2844,'15 лет'!$AA$5:$AB$79,2),IF((C2844=16),VLOOKUP(R2844,'16 лет'!$AA$5:$AB$79,2),IF((C2844=17),VLOOKUP(R2844,'17 лет'!$AA$5:$AB$79,2))))))))))))</f>
        <v>0</v>
      </c>
      <c r="T2844" s="35">
        <f t="shared" si="135"/>
        <v>35</v>
      </c>
      <c r="U2844" s="4">
        <f>'Личное первенство девушки'!U419</f>
        <v>7</v>
      </c>
      <c r="V2844" s="120"/>
      <c r="W2844" s="111"/>
      <c r="X2844" t="str">
        <f>P2827</f>
        <v>Субъект РФ 68</v>
      </c>
    </row>
    <row r="2845" spans="1:24" ht="18.75">
      <c r="A2845" s="28">
        <v>6</v>
      </c>
      <c r="B2845" s="84"/>
      <c r="C2845" s="30"/>
      <c r="D2845" s="14"/>
      <c r="E2845" s="17">
        <f>IF((C2845&lt;=7),VLOOKUP(D2845,'7 лет'!$M$5:$N$78,2),IF((C2845=8),VLOOKUP(D2845,'8 лет'!$M$5:$N$78,2),IF((C2845=9),VLOOKUP(D2845,'9 лет'!$M$5:$N$78,2),IF((C2845=10),VLOOKUP(D2845,'10 лет'!$M$5:$N$78,2),IF((C2845=11),VLOOKUP(D2845,'11 лет'!$M$5:$N$78,2),IF((C2845=12),VLOOKUP(D2845,'12 лет'!$O$5:$P$78,2),IF((C2845=13),VLOOKUP(D2845,'13 лет'!$O$5:$P$78,2),IF((C2845=14),VLOOKUP(D2845,'14 лет'!$O$5:$P$78,2),IF((C2845=15),VLOOKUP(D2845,'15 лет'!$O$5:$P$78,2),IF((C2845=16),VLOOKUP(D2845,'16 лет'!$O$5:$P$78,2),IF((C2845=17),VLOOKUP(D2845,'17 лет'!$O$5:$P$78,2))))))))))))</f>
        <v>0</v>
      </c>
      <c r="F2845" s="14"/>
      <c r="G2845" s="17">
        <f>IF((C2845&lt;=7),VLOOKUP(F2845,'7 лет'!$O$5:$P$79,2),IF((C2845=8),VLOOKUP(F2845,'8 лет'!$O$5:$P$79,2),IF((C2845=9),VLOOKUP(F2845,'9 лет'!$O$5:$P$79,2),IF((C2845=10),VLOOKUP(F2845,'10 лет'!$O$5:$P$79,2),IF((C2845=11),VLOOKUP(F2845,'11 лет'!$O$5:$P$79,2),IF((C2845=12),VLOOKUP(F2845,'12 лет'!$Q$5:$R$79,2),IF((C2845=13),VLOOKUP(F2845,'13 лет'!$Q$5:$R$79,2),IF((C2845=14),VLOOKUP(F2845,'14 лет'!$Q$5:$R$79,2),IF((C2845=15),VLOOKUP(F2845,'15 лет'!$Q$5:$R$79,2),IF((C2845=16),VLOOKUP(F2845,'16 лет'!$Q$5:$R$79,2),IF((C2845=17),VLOOKUP(F2845,'17 лет'!$Q$5:$R$79,2))))))))))))</f>
        <v>0</v>
      </c>
      <c r="H2845" s="14"/>
      <c r="I2845" s="17">
        <f>IF((C2845&lt;=7),VLOOKUP(H2845,'7 лет'!$Q$5:$R$79,2),IF((C2845=8),VLOOKUP(H2845,'8 лет'!$Q$5:$R$79,2),IF((C2845=9),VLOOKUP(H2845,'9 лет'!$Q$5:$R$79,2),IF((C2845=10),VLOOKUP(H2845,'10 лет'!$Q$5:$R$79,2),IF((C2845=11),VLOOKUP(H2845,'11 лет'!$Q$5:$R$79,2),IF((C2845=12),VLOOKUP(H2845,'12 лет'!$S$5:$T$79,2),IF((C2845=13),VLOOKUP(H2845,'13 лет'!$S$5:$T$79,2),IF((C2845=14),VLOOKUP(H2845,'14 лет'!$S$5:$T$79,2),IF((C2845=15),VLOOKUP(H2845,'15 лет'!$S$5:$T$79,2),IF((C2845=16),VLOOKUP(H2845,'16 лет'!$S$5:$T$79,2),IF((C2845=17),VLOOKUP(H2845,'17 лет'!$S$5:$T$79,2))))))))))))</f>
        <v>0</v>
      </c>
      <c r="J2845" s="14"/>
      <c r="K2845" s="17">
        <f>IF((C2845&lt;=7),VLOOKUP(J2845,'7 лет'!$S$5:$T$79,2),IF((C2845=8),VLOOKUP(J2845,'8 лет'!$S$5:$T$79,2),IF((C2845=9),VLOOKUP(J2845,'9 лет'!$S$5:$T$79,2),IF((C2845=10),VLOOKUP(J2845,'10 лет'!$S$5:$T$79,2),IF((C2845=11),VLOOKUP(J2845,'11 лет'!$S$5:$T$79,2),IF((C2845=12),VLOOKUP(J2845,'12 лет'!$U$5:$V$79,2),IF((C2845=13),VLOOKUP(J2845,'13 лет'!$U$5:$V$79,2),IF((C2845=14),VLOOKUP(J2845,'14 лет'!$U$5:$V$79,2),IF(C2845&gt;=15,"0")))))))))</f>
        <v>0</v>
      </c>
      <c r="L2845" s="28"/>
      <c r="M2845" s="17" t="str">
        <f>IF((C2845=12),VLOOKUP(L2845,'12 лет'!$W$5:$X$85,2),IF((C2845=13),VLOOKUP(L2845,'13 лет'!$W$5:$X$84,2),IF((C2845=14),VLOOKUP(L2845,'14 лет'!$W$5:$X$82,2),IF((C2845=15),VLOOKUP(L2845,'15 лет'!$U$5:$V$82,2),IF((C2845=16),VLOOKUP(L2845,'16 лет'!$U$5:$V$78,2),IF((C2845=17),VLOOKUP(L2845,'17 лет'!$U$5:$V$78,2),IF(C2845&lt;12,"0")))))))</f>
        <v>0</v>
      </c>
      <c r="N2845" s="14"/>
      <c r="O2845" s="17" t="str">
        <f>IF((C2845=15),VLOOKUP(N2845,'15 лет'!$W$5:$X$115,2),IF((C2845=16),VLOOKUP(N2845,'16 лет'!$W$5:$X$113,2),IF((C2845=17),VLOOKUP(N2845,'17 лет'!$W$5:$X$113,2),IF(C2845&lt;15,"0"))))</f>
        <v>0</v>
      </c>
      <c r="P2845" s="14"/>
      <c r="Q2845" s="17">
        <f>IF((C2845&lt;=7),VLOOKUP(P2845,'7 лет'!$U$5:$V$79,2),IF((C2845=8),VLOOKUP(P2845,'8 лет'!$U$5:$V$79,2),IF((C2845=9),VLOOKUP(P2845,'9 лет'!$U$5:$V$79,2),IF((C2845=10),VLOOKUP(P2845,'10 лет'!$U$5:$V$79,2),IF((C2845=11),VLOOKUP(P2845,'11 лет'!$U$5:$V$79,2),IF((C2845=12),VLOOKUP(P2845,'12 лет'!$Y$5:$Z$79,2),IF((C2845=13),VLOOKUP(P2845,'13 лет'!$Y$5:$Z$79,2),IF((C2845=14),VLOOKUP(P2845,'14 лет'!$Y$5:$Z$79,2),IF((C2845=15),VLOOKUP(P2845,'15 лет'!$Y$5:$Z$79,2),IF((C2845=16),VLOOKUP(P2845,'16 лет'!$Y$5:$Z$79,2),IF((C2845=17),VLOOKUP(P2845,'17 лет'!$Y$5:$Z$79,2))))))))))))</f>
        <v>35</v>
      </c>
      <c r="R2845" s="14"/>
      <c r="S2845" s="17">
        <f>IF((C2845&lt;=7),VLOOKUP(R2845,'7 лет'!$W$5:$X$79,2),IF((C2845=8),VLOOKUP(R2845,'8 лет'!$W$5:$X$79,2),IF((C2845=9),VLOOKUP(R2845,'9 лет'!$W$5:$X$79,2),IF((C2845=10),VLOOKUP(R2845,'10 лет'!$W$5:$X$79,2),IF((C2845=11),VLOOKUP(R2845,'11 лет'!$W$5:$X$79,2),IF((C2845=12),VLOOKUP(R2845,'12 лет'!$AA$5:$AB$79,2),IF((C2845=13),VLOOKUP(R2845,'13 лет'!$AA$5:$AB$79,2),IF((C2845=14),VLOOKUP(R2845,'14 лет'!$AA$5:$AB$79,2),IF((C2845=15),VLOOKUP(R2845,'15 лет'!$AA$5:$AB$79,2),IF((C2845=16),VLOOKUP(R2845,'16 лет'!$AA$5:$AB$79,2),IF((C2845=17),VLOOKUP(R2845,'17 лет'!$AA$5:$AB$79,2))))))))))))</f>
        <v>0</v>
      </c>
      <c r="T2845" s="35">
        <f t="shared" si="135"/>
        <v>35</v>
      </c>
      <c r="U2845" s="4">
        <f>'Личное первенство девушки'!U420</f>
        <v>7</v>
      </c>
      <c r="V2845" s="120"/>
      <c r="W2845" s="111"/>
      <c r="X2845" t="str">
        <f>P2827</f>
        <v>Субъект РФ 68</v>
      </c>
    </row>
    <row r="2846" spans="1:24" ht="18.75">
      <c r="A2846" s="122"/>
      <c r="B2846" s="123"/>
      <c r="C2846" s="123"/>
      <c r="D2846" s="123"/>
      <c r="E2846" s="123"/>
      <c r="F2846" s="123"/>
      <c r="G2846" s="123"/>
      <c r="H2846" s="123"/>
      <c r="I2846" s="123"/>
      <c r="J2846" s="123"/>
      <c r="K2846" s="123"/>
      <c r="L2846" s="123"/>
      <c r="M2846" s="123"/>
      <c r="N2846" s="123"/>
      <c r="O2846" s="123"/>
      <c r="P2846" s="128" t="s">
        <v>293</v>
      </c>
      <c r="Q2846" s="128"/>
      <c r="R2846" s="128"/>
      <c r="S2846" s="129"/>
      <c r="T2846" s="124">
        <f ca="1">SUMPRODUCT(LARGE($T$2840:$T$2845,ROW(INDIRECT("T1:T"&amp;Z17))))</f>
        <v>175</v>
      </c>
      <c r="U2846" s="125"/>
      <c r="V2846" s="120"/>
      <c r="W2846" s="111"/>
    </row>
    <row r="2847" spans="1:24" ht="30" customHeight="1">
      <c r="A2847" s="131"/>
      <c r="B2847" s="132"/>
      <c r="C2847" s="132"/>
      <c r="D2847" s="132"/>
      <c r="E2847" s="132"/>
      <c r="F2847" s="132"/>
      <c r="G2847" s="132"/>
      <c r="H2847" s="132"/>
      <c r="I2847" s="132"/>
      <c r="J2847" s="132"/>
      <c r="K2847" s="132"/>
      <c r="L2847" s="132"/>
      <c r="M2847" s="132"/>
      <c r="N2847" s="132"/>
      <c r="O2847" s="132"/>
      <c r="P2847" s="126" t="s">
        <v>294</v>
      </c>
      <c r="Q2847" s="126"/>
      <c r="R2847" s="126"/>
      <c r="S2847" s="126"/>
      <c r="T2847" s="133">
        <f ca="1">SUM(T2838+T2846)</f>
        <v>425</v>
      </c>
      <c r="U2847" s="134"/>
      <c r="V2847" s="121"/>
      <c r="W2847" s="112"/>
    </row>
    <row r="2848" spans="1:24">
      <c r="A2848" s="15"/>
      <c r="B2848" s="15"/>
      <c r="C2848" s="15"/>
      <c r="D2848" s="15"/>
      <c r="E2848" s="15"/>
      <c r="F2848" s="15"/>
      <c r="G2848" s="15"/>
      <c r="H2848" s="15"/>
      <c r="I2848" s="15"/>
      <c r="J2848" s="15"/>
      <c r="K2848" s="15"/>
      <c r="L2848" s="15"/>
      <c r="M2848" s="15"/>
      <c r="N2848" s="15"/>
      <c r="O2848" s="15"/>
      <c r="P2848" s="15"/>
      <c r="Q2848" s="15"/>
      <c r="R2848" s="15"/>
      <c r="S2848" s="15"/>
      <c r="T2848" s="15"/>
    </row>
    <row r="2849" spans="1:23">
      <c r="A2849" s="16"/>
      <c r="C2849" s="16"/>
      <c r="D2849" s="16"/>
      <c r="E2849" s="16"/>
      <c r="F2849" s="16"/>
      <c r="G2849" s="16"/>
      <c r="H2849" s="16"/>
      <c r="I2849" s="16"/>
      <c r="J2849" s="16"/>
      <c r="K2849" s="15"/>
      <c r="L2849" s="15"/>
      <c r="M2849" s="16"/>
      <c r="N2849" s="16"/>
      <c r="O2849" s="16"/>
      <c r="P2849" s="16"/>
      <c r="Q2849" s="16"/>
      <c r="R2849" s="16"/>
      <c r="S2849" s="16"/>
      <c r="T2849" s="16"/>
    </row>
    <row r="2850" spans="1:23">
      <c r="A2850" s="16"/>
      <c r="C2850" s="16"/>
      <c r="D2850" s="16"/>
      <c r="E2850" s="16"/>
      <c r="F2850" s="16"/>
      <c r="G2850" s="16"/>
      <c r="H2850" s="16"/>
      <c r="I2850" s="16"/>
      <c r="J2850" s="16"/>
      <c r="K2850" s="15"/>
      <c r="L2850" s="15"/>
      <c r="M2850" s="16"/>
      <c r="N2850" s="16"/>
      <c r="O2850" s="16"/>
      <c r="P2850" s="16"/>
      <c r="Q2850" s="16"/>
      <c r="R2850" s="16"/>
      <c r="S2850" s="16"/>
      <c r="T2850" s="16"/>
    </row>
    <row r="2851" spans="1:23" ht="16.5">
      <c r="A2851" s="15"/>
      <c r="B2851" s="81" t="s">
        <v>181</v>
      </c>
      <c r="C2851" s="15"/>
      <c r="D2851" s="15"/>
      <c r="E2851" s="15"/>
      <c r="F2851" s="15"/>
      <c r="G2851" s="15"/>
      <c r="H2851" s="15"/>
      <c r="I2851" s="15"/>
      <c r="J2851" s="15"/>
      <c r="K2851" s="15"/>
      <c r="L2851" s="15"/>
      <c r="M2851" s="15"/>
      <c r="N2851" s="15"/>
      <c r="O2851" s="15"/>
      <c r="P2851" s="15"/>
      <c r="Q2851" s="15"/>
      <c r="R2851" s="15"/>
      <c r="S2851" s="15"/>
      <c r="T2851" s="15"/>
    </row>
    <row r="2852" spans="1:23">
      <c r="A2852" s="15"/>
      <c r="B2852" s="16"/>
      <c r="C2852" s="16"/>
      <c r="D2852" s="15"/>
      <c r="E2852" s="15"/>
      <c r="F2852" s="15"/>
      <c r="G2852" s="15"/>
      <c r="H2852" s="15"/>
      <c r="I2852" s="15"/>
      <c r="J2852" s="15"/>
      <c r="K2852" s="15"/>
      <c r="L2852" s="15"/>
      <c r="M2852" s="15"/>
      <c r="N2852" s="15"/>
      <c r="O2852" s="15"/>
      <c r="P2852" s="15"/>
      <c r="Q2852" s="15"/>
      <c r="R2852" s="15"/>
      <c r="S2852" s="15"/>
      <c r="T2852" s="15"/>
    </row>
    <row r="2853" spans="1:23">
      <c r="A2853" s="15"/>
      <c r="B2853" s="15"/>
      <c r="C2853" s="16"/>
      <c r="D2853" s="15"/>
      <c r="E2853" s="15"/>
      <c r="F2853" s="15"/>
      <c r="G2853" s="15"/>
      <c r="H2853" s="15"/>
      <c r="I2853" s="15"/>
      <c r="J2853" s="15"/>
      <c r="K2853" s="15"/>
      <c r="L2853" s="15"/>
      <c r="M2853" s="15"/>
      <c r="N2853" s="15"/>
      <c r="O2853" s="15"/>
      <c r="P2853" s="15"/>
      <c r="Q2853" s="15"/>
      <c r="R2853" s="15"/>
      <c r="S2853" s="15"/>
      <c r="T2853" s="15"/>
    </row>
    <row r="2854" spans="1:23" ht="16.5">
      <c r="A2854" s="15"/>
      <c r="B2854" s="81" t="s">
        <v>182</v>
      </c>
      <c r="C2854" s="16"/>
      <c r="D2854" s="15"/>
      <c r="E2854" s="15"/>
      <c r="F2854" s="15"/>
      <c r="G2854" s="15"/>
      <c r="H2854" s="15"/>
      <c r="I2854" s="15"/>
      <c r="J2854" s="15"/>
      <c r="K2854" s="15"/>
      <c r="L2854" s="15"/>
      <c r="M2854" s="15"/>
      <c r="N2854" s="15"/>
      <c r="O2854" s="15"/>
      <c r="P2854" s="15"/>
      <c r="Q2854" s="15"/>
      <c r="R2854" s="15"/>
      <c r="S2854" s="15"/>
      <c r="T2854" s="15"/>
    </row>
    <row r="2856" spans="1:23" ht="18.75">
      <c r="A2856" s="113" t="s">
        <v>999</v>
      </c>
      <c r="B2856" s="113"/>
      <c r="C2856" s="113"/>
      <c r="D2856" s="113"/>
      <c r="E2856" s="113"/>
      <c r="F2856" s="113"/>
      <c r="G2856" s="113"/>
      <c r="H2856" s="113"/>
      <c r="I2856" s="113"/>
      <c r="J2856" s="113"/>
      <c r="K2856" s="113"/>
      <c r="L2856" s="113"/>
      <c r="M2856" s="113"/>
      <c r="N2856" s="113"/>
      <c r="O2856" s="113"/>
      <c r="P2856" s="113"/>
      <c r="Q2856" s="113"/>
      <c r="R2856" s="113"/>
      <c r="S2856" s="113"/>
      <c r="T2856" s="113"/>
      <c r="U2856" s="113"/>
      <c r="V2856" s="113"/>
      <c r="W2856" s="113"/>
    </row>
    <row r="2857" spans="1:23" ht="18.75">
      <c r="A2857" s="113" t="s">
        <v>998</v>
      </c>
      <c r="B2857" s="113"/>
      <c r="C2857" s="113"/>
      <c r="D2857" s="113"/>
      <c r="E2857" s="113"/>
      <c r="F2857" s="113"/>
      <c r="G2857" s="113"/>
      <c r="H2857" s="113"/>
      <c r="I2857" s="113"/>
      <c r="J2857" s="113"/>
      <c r="K2857" s="113"/>
      <c r="L2857" s="113"/>
      <c r="M2857" s="113"/>
      <c r="N2857" s="113"/>
      <c r="O2857" s="113"/>
      <c r="P2857" s="113"/>
      <c r="Q2857" s="113"/>
      <c r="R2857" s="113"/>
      <c r="S2857" s="113"/>
      <c r="T2857" s="113"/>
      <c r="U2857" s="113"/>
      <c r="V2857" s="113"/>
      <c r="W2857" s="113"/>
    </row>
    <row r="2859" spans="1:23">
      <c r="A2859" s="114" t="s">
        <v>169</v>
      </c>
      <c r="B2859" s="114"/>
      <c r="C2859" s="114"/>
      <c r="D2859" s="114"/>
      <c r="E2859" s="114"/>
      <c r="F2859" s="114"/>
      <c r="G2859" s="114"/>
      <c r="H2859" s="114"/>
      <c r="I2859" s="114"/>
      <c r="J2859" s="114"/>
      <c r="K2859" s="114"/>
      <c r="L2859" s="114"/>
      <c r="M2859" s="114"/>
      <c r="N2859" s="114"/>
      <c r="O2859" s="114"/>
      <c r="P2859" s="114"/>
      <c r="Q2859" s="114"/>
      <c r="R2859" s="114"/>
      <c r="S2859" s="114"/>
      <c r="T2859" s="114"/>
      <c r="U2859" s="114"/>
      <c r="V2859" s="114"/>
      <c r="W2859" s="114"/>
    </row>
    <row r="2860" spans="1:23">
      <c r="A2860" s="45"/>
      <c r="B2860" s="45"/>
      <c r="C2860" s="45"/>
      <c r="D2860" s="45"/>
      <c r="E2860" s="45"/>
      <c r="F2860" s="45"/>
      <c r="G2860" s="45"/>
      <c r="H2860" s="45"/>
      <c r="I2860" s="45"/>
      <c r="J2860" s="45"/>
      <c r="K2860" s="45"/>
      <c r="L2860" s="45"/>
      <c r="M2860" s="45"/>
      <c r="N2860" s="45"/>
      <c r="O2860" s="45"/>
      <c r="P2860" s="45"/>
      <c r="Q2860" s="45"/>
      <c r="R2860" s="45"/>
      <c r="S2860" s="45"/>
      <c r="T2860" s="45"/>
      <c r="U2860" s="45"/>
      <c r="V2860" s="45"/>
      <c r="W2860" s="45"/>
    </row>
    <row r="2861" spans="1:23" ht="18.75">
      <c r="A2861" s="115" t="s">
        <v>1013</v>
      </c>
      <c r="B2861" s="115"/>
      <c r="C2861" s="115"/>
      <c r="D2861" s="115"/>
      <c r="E2861" s="115"/>
      <c r="F2861" s="115"/>
      <c r="G2861" s="115"/>
      <c r="H2861" s="115"/>
      <c r="I2861" s="115"/>
      <c r="J2861" s="115"/>
      <c r="K2861" s="115"/>
      <c r="L2861" s="115"/>
      <c r="M2861" s="115"/>
      <c r="N2861" s="115"/>
      <c r="O2861" s="115"/>
      <c r="P2861" s="115"/>
      <c r="Q2861" s="115"/>
      <c r="R2861" s="115"/>
      <c r="S2861" s="115"/>
      <c r="T2861" s="115"/>
      <c r="U2861" s="115"/>
      <c r="V2861" s="115"/>
      <c r="W2861" s="115"/>
    </row>
    <row r="2862" spans="1:23" ht="18.75">
      <c r="A2862" s="115" t="s">
        <v>996</v>
      </c>
      <c r="B2862" s="115"/>
      <c r="C2862" s="115"/>
      <c r="D2862" s="115"/>
      <c r="E2862" s="115"/>
      <c r="F2862" s="115"/>
      <c r="G2862" s="115"/>
      <c r="H2862" s="115"/>
      <c r="I2862" s="115"/>
      <c r="J2862" s="115"/>
      <c r="K2862" s="115"/>
      <c r="L2862" s="115"/>
      <c r="M2862" s="115"/>
      <c r="N2862" s="115"/>
      <c r="O2862" s="115"/>
      <c r="P2862" s="115"/>
      <c r="Q2862" s="115"/>
      <c r="R2862" s="115"/>
      <c r="S2862" s="115"/>
      <c r="T2862" s="115"/>
      <c r="U2862" s="115"/>
      <c r="V2862" s="115"/>
      <c r="W2862" s="115"/>
    </row>
    <row r="2863" spans="1:23" ht="18.75">
      <c r="A2863" s="116" t="s">
        <v>997</v>
      </c>
      <c r="B2863" s="116"/>
      <c r="C2863" s="116"/>
      <c r="D2863" s="116"/>
      <c r="E2863" s="116"/>
      <c r="F2863" s="116"/>
      <c r="G2863" s="116"/>
      <c r="H2863" s="116"/>
      <c r="I2863" s="116"/>
      <c r="J2863" s="116"/>
      <c r="K2863" s="116"/>
      <c r="L2863" s="116"/>
      <c r="M2863" s="116"/>
      <c r="N2863" s="116"/>
      <c r="O2863" s="116"/>
      <c r="P2863" s="116"/>
      <c r="Q2863" s="116"/>
      <c r="R2863" s="116"/>
      <c r="S2863" s="116"/>
      <c r="T2863" s="116"/>
      <c r="U2863" s="116"/>
      <c r="V2863" s="116"/>
      <c r="W2863" s="116"/>
    </row>
    <row r="2864" spans="1:23" ht="18.75">
      <c r="A2864" s="52"/>
      <c r="B2864" s="52"/>
      <c r="C2864" s="52"/>
      <c r="D2864" s="52"/>
      <c r="E2864" s="52"/>
      <c r="F2864" s="52"/>
      <c r="G2864" s="52"/>
      <c r="H2864" s="52"/>
      <c r="I2864" s="52"/>
      <c r="J2864" s="52"/>
      <c r="K2864" s="52"/>
      <c r="L2864" s="52"/>
      <c r="M2864" s="52"/>
      <c r="N2864" s="52"/>
      <c r="O2864" s="52"/>
      <c r="P2864" s="52"/>
      <c r="Q2864" s="52"/>
      <c r="R2864" s="52"/>
      <c r="S2864" s="52"/>
      <c r="T2864" s="52"/>
      <c r="U2864" s="52"/>
      <c r="V2864" s="52"/>
    </row>
    <row r="2865" spans="1:24">
      <c r="A2865" s="10"/>
      <c r="B2865" s="10"/>
      <c r="C2865" s="10"/>
      <c r="D2865" s="10"/>
      <c r="E2865" s="10"/>
      <c r="F2865" s="10"/>
      <c r="G2865" s="10"/>
      <c r="H2865" s="10"/>
      <c r="I2865" s="10"/>
      <c r="J2865" s="10"/>
      <c r="K2865" s="10"/>
      <c r="L2865" s="10"/>
      <c r="M2865" s="10"/>
      <c r="N2865" s="10"/>
      <c r="O2865" s="10"/>
      <c r="P2865" s="10"/>
      <c r="Q2865" s="10"/>
      <c r="R2865" s="10"/>
      <c r="S2865" s="10"/>
      <c r="T2865" s="10"/>
    </row>
    <row r="2866" spans="1:24" ht="18.75">
      <c r="A2866" s="117" t="s">
        <v>1000</v>
      </c>
      <c r="B2866" s="117"/>
      <c r="C2866" s="49"/>
      <c r="D2866" s="49"/>
      <c r="E2866" s="49"/>
      <c r="F2866" s="49"/>
      <c r="G2866" s="49"/>
      <c r="H2866" s="49"/>
      <c r="I2866" s="49"/>
      <c r="J2866" s="49"/>
      <c r="K2866" s="49"/>
      <c r="L2866" s="49"/>
      <c r="M2866" s="49"/>
      <c r="N2866" s="49"/>
      <c r="O2866" s="49"/>
      <c r="P2866" s="49"/>
      <c r="Q2866" s="49"/>
      <c r="R2866" s="49"/>
      <c r="S2866" s="49"/>
      <c r="T2866" s="49"/>
    </row>
    <row r="2867" spans="1:24" ht="18.75">
      <c r="A2867" s="117" t="s">
        <v>1001</v>
      </c>
      <c r="B2867" s="117"/>
      <c r="C2867" s="44"/>
      <c r="D2867" s="44"/>
      <c r="E2867" s="44"/>
      <c r="F2867" s="44"/>
      <c r="G2867" s="44"/>
      <c r="H2867" s="44"/>
      <c r="I2867" s="44"/>
      <c r="J2867" s="44"/>
      <c r="K2867" s="44"/>
      <c r="L2867" s="44"/>
      <c r="M2867" s="44"/>
      <c r="N2867" s="44"/>
      <c r="O2867" s="44"/>
      <c r="P2867" s="44"/>
      <c r="Q2867" s="44"/>
      <c r="R2867" s="44"/>
      <c r="S2867" s="44"/>
      <c r="T2867" s="44"/>
    </row>
    <row r="2868" spans="1:24" ht="18.75">
      <c r="A2868" s="117"/>
      <c r="B2868" s="117"/>
      <c r="D2868" s="49"/>
      <c r="E2868" s="49"/>
      <c r="F2868" s="49"/>
      <c r="G2868" s="49"/>
      <c r="H2868" s="49"/>
      <c r="I2868" s="49"/>
      <c r="J2868" s="49"/>
      <c r="K2868" s="49"/>
      <c r="L2868" s="49"/>
      <c r="M2868" s="49"/>
      <c r="N2868" s="49"/>
      <c r="O2868" s="49"/>
      <c r="P2868" s="49"/>
      <c r="Q2868" s="49"/>
      <c r="R2868" s="49"/>
      <c r="S2868" s="49"/>
      <c r="T2868" s="49"/>
    </row>
    <row r="2869" spans="1:24" ht="18.75">
      <c r="A2869" s="118" t="s">
        <v>254</v>
      </c>
      <c r="B2869" s="118"/>
      <c r="C2869" s="118"/>
      <c r="D2869" s="118"/>
      <c r="E2869" s="118"/>
      <c r="F2869" s="118"/>
      <c r="G2869" s="118"/>
      <c r="H2869" s="118"/>
      <c r="I2869" s="118"/>
      <c r="J2869" s="118"/>
      <c r="K2869" s="118"/>
      <c r="L2869" s="118"/>
      <c r="M2869" s="118"/>
      <c r="N2869" s="118"/>
      <c r="O2869" s="118"/>
      <c r="P2869" s="141" t="s">
        <v>358</v>
      </c>
      <c r="Q2869" s="141"/>
      <c r="R2869" s="141"/>
      <c r="S2869" s="141"/>
      <c r="T2869" s="141"/>
      <c r="U2869" s="141"/>
      <c r="V2869" s="141"/>
    </row>
    <row r="2870" spans="1:24">
      <c r="A2870" s="29"/>
      <c r="B2870" s="29"/>
      <c r="C2870" s="29"/>
      <c r="D2870" s="29"/>
      <c r="E2870" s="29"/>
      <c r="F2870" s="29"/>
      <c r="G2870" s="29"/>
      <c r="H2870" s="29"/>
      <c r="I2870" s="29"/>
      <c r="J2870" s="29"/>
      <c r="K2870" s="29"/>
      <c r="L2870" s="29"/>
      <c r="M2870" s="29"/>
      <c r="N2870" s="29"/>
      <c r="O2870" s="29"/>
      <c r="P2870" s="29"/>
      <c r="Q2870" s="29"/>
      <c r="R2870" s="29"/>
      <c r="S2870" s="29"/>
      <c r="T2870" s="29"/>
    </row>
    <row r="2871" spans="1:24" ht="24.75" customHeight="1">
      <c r="A2871" s="130" t="s">
        <v>170</v>
      </c>
      <c r="B2871" s="130"/>
      <c r="C2871" s="130"/>
      <c r="D2871" s="130"/>
      <c r="E2871" s="130"/>
      <c r="F2871" s="130"/>
      <c r="G2871" s="130"/>
      <c r="H2871" s="130"/>
      <c r="I2871" s="130"/>
      <c r="J2871" s="130"/>
      <c r="K2871" s="130"/>
      <c r="L2871" s="130"/>
      <c r="M2871" s="130"/>
      <c r="N2871" s="130"/>
      <c r="O2871" s="130"/>
      <c r="P2871" s="130"/>
      <c r="Q2871" s="130"/>
      <c r="R2871" s="130"/>
      <c r="S2871" s="130"/>
      <c r="T2871" s="138" t="s">
        <v>178</v>
      </c>
      <c r="U2871" s="109" t="s">
        <v>291</v>
      </c>
      <c r="V2871" s="109" t="s">
        <v>295</v>
      </c>
      <c r="W2871" s="109" t="s">
        <v>1014</v>
      </c>
    </row>
    <row r="2872" spans="1:24" ht="66.75" customHeight="1">
      <c r="A2872" s="109" t="s">
        <v>171</v>
      </c>
      <c r="B2872" s="130" t="s">
        <v>172</v>
      </c>
      <c r="C2872" s="109" t="s">
        <v>173</v>
      </c>
      <c r="D2872" s="109" t="s">
        <v>174</v>
      </c>
      <c r="E2872" s="109"/>
      <c r="F2872" s="109" t="s">
        <v>175</v>
      </c>
      <c r="G2872" s="109"/>
      <c r="H2872" s="109" t="s">
        <v>176</v>
      </c>
      <c r="I2872" s="109"/>
      <c r="J2872" s="109" t="s">
        <v>1002</v>
      </c>
      <c r="K2872" s="109"/>
      <c r="L2872" s="109" t="s">
        <v>1003</v>
      </c>
      <c r="M2872" s="109"/>
      <c r="N2872" s="109" t="s">
        <v>1004</v>
      </c>
      <c r="O2872" s="109"/>
      <c r="P2872" s="109" t="s">
        <v>7</v>
      </c>
      <c r="Q2872" s="109"/>
      <c r="R2872" s="109" t="s">
        <v>177</v>
      </c>
      <c r="S2872" s="109"/>
      <c r="T2872" s="139"/>
      <c r="U2872" s="109"/>
      <c r="V2872" s="109"/>
      <c r="W2872" s="109"/>
    </row>
    <row r="2873" spans="1:24" ht="16.5">
      <c r="A2873" s="109"/>
      <c r="B2873" s="130"/>
      <c r="C2873" s="109"/>
      <c r="D2873" s="51" t="s">
        <v>179</v>
      </c>
      <c r="E2873" s="53" t="s">
        <v>3</v>
      </c>
      <c r="F2873" s="51" t="s">
        <v>179</v>
      </c>
      <c r="G2873" s="53" t="s">
        <v>3</v>
      </c>
      <c r="H2873" s="51" t="s">
        <v>179</v>
      </c>
      <c r="I2873" s="53" t="s">
        <v>3</v>
      </c>
      <c r="J2873" s="51" t="s">
        <v>179</v>
      </c>
      <c r="K2873" s="53" t="s">
        <v>3</v>
      </c>
      <c r="L2873" s="51" t="s">
        <v>179</v>
      </c>
      <c r="M2873" s="53" t="s">
        <v>3</v>
      </c>
      <c r="N2873" s="51" t="s">
        <v>179</v>
      </c>
      <c r="O2873" s="53" t="s">
        <v>3</v>
      </c>
      <c r="P2873" s="51" t="s">
        <v>179</v>
      </c>
      <c r="Q2873" s="53" t="s">
        <v>3</v>
      </c>
      <c r="R2873" s="51" t="s">
        <v>179</v>
      </c>
      <c r="S2873" s="53" t="s">
        <v>3</v>
      </c>
      <c r="T2873" s="140"/>
      <c r="U2873" s="109"/>
      <c r="V2873" s="109"/>
      <c r="W2873" s="109"/>
    </row>
    <row r="2874" spans="1:24" ht="18.75">
      <c r="A2874" s="28">
        <v>1</v>
      </c>
      <c r="B2874" s="79"/>
      <c r="C2874" s="28"/>
      <c r="D2874" s="28"/>
      <c r="E2874" s="17">
        <f>IF((C2874&lt;=7),VLOOKUP(D2874,'7 лет'!$A$5:$B$78,2),IF((C2874=8),VLOOKUP(D2874,'8 лет'!$A$5:$B$78,2),IF((C2874=9),VLOOKUP(D2874,'9 лет'!$A$5:$B$78,2),IF((C2874=10),VLOOKUP(D2874,'10 лет'!$A$5:$B$78,2),IF((C2874=11),VLOOKUP(D2874,'11 лет'!$A$5:$B$78,2),IF((C2874=12),VLOOKUP(D2874,'12 лет'!$A$5:$B$78,2),IF((C2874=13),VLOOKUP(D2874,'13 лет'!$A$5:$B$78,2),IF((C2874=14),VLOOKUP(D2874,'14 лет'!$A$5:$B$78,2),IF((C2874=15),VLOOKUP(D2874,'15 лет'!$A$5:$B$78,2),IF((C2874=16),VLOOKUP(D2874,'16 лет'!$A$5:$B$78,2),IF((C2874=17),VLOOKUP(D2874,'17 лет'!$A$5:$B$78,2))))))))))))</f>
        <v>0</v>
      </c>
      <c r="F2874" s="28"/>
      <c r="G2874" s="17">
        <f>IF((C2874&lt;=7),VLOOKUP(F2874,'7 лет'!$C$5:$D$79,2),IF((C2874=8),VLOOKUP(F2874,'8 лет'!$C$5:$D$79,2),IF((C2874=9),VLOOKUP(F2874,'9 лет'!$C$5:$D$79,2),IF((C2874=10),VLOOKUP(F2874,'10 лет'!$C$5:$D$79,2),IF((C2874=11),VLOOKUP(F2874,'11 лет'!$C$5:$D$79,2),IF((C2874=12),VLOOKUP(F2874,'12 лет'!$C$5:$D$79,2),IF((C2874=13),VLOOKUP(F2874,'13 лет'!$C$5:$D$79,2),IF((C2874=14),VLOOKUP(F2874,'14 лет'!$C$5:$D$79,2),IF((C2874=15),VLOOKUP(F2874,'15 лет'!$C$5:$D$79,2),IF((C2874=16),VLOOKUP(F2874,'16 лет'!$C$5:$D$79,2),IF((C2874=17),VLOOKUP(F2874,'17 лет'!$C$5:$D$79,2))))))))))))</f>
        <v>0</v>
      </c>
      <c r="H2874" s="28"/>
      <c r="I2874" s="17">
        <f>IF((C2874&lt;=7),VLOOKUP(H2874,'7 лет'!$E$5:$F$79,2),IF((C2874=8),VLOOKUP(H2874,'8 лет'!$E$5:$F$79,2),IF((C2874=9),VLOOKUP(H2874,'9 лет'!$E$5:$F$79,2),IF((C2874=10),VLOOKUP(H2874,'10 лет'!$E$5:$F$79,2),IF((C2874=11),VLOOKUP(H2874,'11 лет'!$E$5:$F$79,2),IF((C2874=12),VLOOKUP(H2874,'12 лет'!$E$5:$F$79,2),IF((C2874=13),VLOOKUP(H2874,'13 лет'!$E$5:$F$79,2),IF((C2874=14),VLOOKUP(H2874,'14 лет'!$E$5:$F$79,2),IF((C2874=15),VLOOKUP(H2874,'15 лет'!$E$5:$F$79,2),IF((C2874=16),VLOOKUP(H2874,'16 лет'!$E$5:$F$79,2),IF((C2874=17),VLOOKUP(H2874,'17 лет'!$E$5:$F$79,2))))))))))))</f>
        <v>0</v>
      </c>
      <c r="J2874" s="28"/>
      <c r="K2874" s="17">
        <f>IF((C2874&lt;=7),VLOOKUP(J2874,'7 лет'!$G$5:$H$79,2),IF((C2874=8),VLOOKUP(J2874,'8 лет'!$G$5:$H$79,2),IF((C2874=9),VLOOKUP(J2874,'9 лет'!$G$5:$H$79,2),IF((C2874=10),VLOOKUP(J2874,'10 лет'!$G$5:$H$79,2),IF((C2874=11),VLOOKUP(J2874,'11 лет'!$G$5:$H$79,2),IF((C2874=12),VLOOKUP(J2874,'12 лет'!$G$5:$H$79,2),IF((C2874=13),VLOOKUP(J2874,'13 лет'!$G$5:$H$79,2),IF((C2874=14),VLOOKUP(J2874,'14 лет'!$G$5:$H$79,2),IF(C2874&gt;=15,"0")))))))))</f>
        <v>0</v>
      </c>
      <c r="L2874" s="28"/>
      <c r="M2874" s="17" t="str">
        <f>IF((C2874=12),VLOOKUP(L2874,'12 лет'!$I$5:$J$81,2),IF((C2874=13),VLOOKUP(L2874,'13 лет'!$I$5:$J$81,2),IF((C2874=14),VLOOKUP(L2874,'14 лет'!$I$5:$J$80,2),IF((C2874=15),VLOOKUP(L2874,'15 лет'!$G$5:$H$82,2),IF((C2874=16),VLOOKUP(L2874,'16 лет'!$G$5:$H$81,2),IF((C2874=17),VLOOKUP(L2874,'17 лет'!$G$5:$H$81,2),IF(C2874&lt;12,"0")))))))</f>
        <v>0</v>
      </c>
      <c r="N2874" s="28"/>
      <c r="O2874" s="17" t="str">
        <f>IF((C2874=15),VLOOKUP(N2874,'15 лет'!$I$5:$J$100,2),IF((C2874=16),VLOOKUP(N2874,'16 лет'!$I$5:$J$94,2),IF((C2874=17),VLOOKUP(N2874,'17 лет'!$I$5:$J$97,2),IF(C2874&lt;15,"0"))))</f>
        <v>0</v>
      </c>
      <c r="P2874" s="11"/>
      <c r="Q2874" s="17">
        <f>IF((C2874&lt;=7),VLOOKUP(P2874,'7 лет'!$I$5:$J$79,2),IF((C2874=8),VLOOKUP(P2874,'8 лет'!$I$5:$J$79,2),IF((C2874=9),VLOOKUP(P2874,'9 лет'!$I$5:$J$79,2),IF((C2874=10),VLOOKUP(P2874,'10 лет'!$I$5:$J$79,2),IF((C2874=11),VLOOKUP(P2874,'11 лет'!$I$5:$J$79,2),IF((C2874=12),VLOOKUP(P2874,'12 лет'!$K$5:$L$79,2),IF((C2874=13),VLOOKUP(P2874,'13 лет'!$K$5:$L$79,2),IF((C2874=14),VLOOKUP(P2874,'14 лет'!$K$5:$L$79,2),IF((C2874=15),VLOOKUP(P2874,'15 лет'!$K$5:$L$79,2),IF((C2874=16),VLOOKUP(P2874,'16 лет'!$K$5:$L$79,2),IF((C2874=17),VLOOKUP(P2874,'17 лет'!$K$5:$L$79,2),)))))))))))</f>
        <v>50</v>
      </c>
      <c r="R2874" s="28"/>
      <c r="S2874" s="17">
        <f>IF((C2874&lt;=7),VLOOKUP(R2874,'7 лет'!$K$5:$L$79,2),IF((C2874=8),VLOOKUP(R2874,'8 лет'!$K$5:$L$79,2),IF((C2874=9),VLOOKUP(R2874,'9 лет'!$K$5:$L$79,2),IF((C2874=10),VLOOKUP(R2874,'10 лет'!$K$5:$L$79,2),IF((C2874=11),VLOOKUP(R2874,'11 лет'!$K$5:$L$79,2),IF((C2874=12),VLOOKUP(R2874,'12 лет'!$M$5:$N$79,2),IF((C2874=13),VLOOKUP(R2874,'13 лет'!$M$5:$N$79,2),IF((C2874=14),VLOOKUP(R2874,'14 лет'!$M$5:$N$79,2),IF((C2874=15),VLOOKUP(R2874,'15 лет'!$M$5:$N$79,2),IF((C2874=16),VLOOKUP(R2874,'16 лет'!$M$5:$N$79,2),IF((C2874=17),VLOOKUP(R2874,'17 лет'!$M$5:$N$79,2))))))))))))</f>
        <v>0</v>
      </c>
      <c r="T2874" s="34">
        <f t="shared" ref="T2874:T2879" si="136">SUM(E2874+G2874+I2874+K2874+M2874+O2874+Q2874+S2874)</f>
        <v>50</v>
      </c>
      <c r="U2874" s="4">
        <f>'Личное первенство юноши'!U421</f>
        <v>7</v>
      </c>
      <c r="V2874" s="119">
        <f ca="1">'Командный зачет'!G78</f>
        <v>2</v>
      </c>
      <c r="W2874" s="110">
        <f ca="1">SUM(V2874*2)</f>
        <v>4</v>
      </c>
      <c r="X2874" t="str">
        <f>P2869</f>
        <v>Субъект РФ 69</v>
      </c>
    </row>
    <row r="2875" spans="1:24" ht="18.75">
      <c r="A2875" s="28">
        <v>2</v>
      </c>
      <c r="B2875" s="79"/>
      <c r="C2875" s="28"/>
      <c r="D2875" s="28"/>
      <c r="E2875" s="17">
        <f>IF((C2875&lt;=7),VLOOKUP(D2875,'7 лет'!$A$5:$B$78,2),IF((C2875=8),VLOOKUP(D2875,'8 лет'!$A$5:$B$78,2),IF((C2875=9),VLOOKUP(D2875,'9 лет'!$A$5:$B$78,2),IF((C2875=10),VLOOKUP(D2875,'10 лет'!$A$5:$B$78,2),IF((C2875=11),VLOOKUP(D2875,'11 лет'!$A$5:$B$78,2),IF((C2875=12),VLOOKUP(D2875,'12 лет'!$A$5:$B$78,2),IF((C2875=13),VLOOKUP(D2875,'13 лет'!$A$5:$B$78,2),IF((C2875=14),VLOOKUP(D2875,'14 лет'!$A$5:$B$78,2),IF((C2875=15),VLOOKUP(D2875,'15 лет'!$A$5:$B$78,2),IF((C2875=16),VLOOKUP(D2875,'16 лет'!$A$5:$B$78,2),IF((C2875=17),VLOOKUP(D2875,'17 лет'!$A$5:$B$78,2))))))))))))</f>
        <v>0</v>
      </c>
      <c r="F2875" s="28"/>
      <c r="G2875" s="17">
        <f>IF((C2875&lt;=7),VLOOKUP(F2875,'7 лет'!$C$5:$D$79,2),IF((C2875=8),VLOOKUP(F2875,'8 лет'!$C$5:$D$79,2),IF((C2875=9),VLOOKUP(F2875,'9 лет'!$C$5:$D$79,2),IF((C2875=10),VLOOKUP(F2875,'10 лет'!$C$5:$D$79,2),IF((C2875=11),VLOOKUP(F2875,'11 лет'!$C$5:$D$79,2),IF((C2875=12),VLOOKUP(F2875,'12 лет'!$C$5:$D$79,2),IF((C2875=13),VLOOKUP(F2875,'13 лет'!$C$5:$D$79,2),IF((C2875=14),VLOOKUP(F2875,'14 лет'!$C$5:$D$79,2),IF((C2875=15),VLOOKUP(F2875,'15 лет'!$C$5:$D$79,2),IF((C2875=16),VLOOKUP(F2875,'16 лет'!$C$5:$D$79,2),IF((C2875=17),VLOOKUP(F2875,'17 лет'!$C$5:$D$79,2))))))))))))</f>
        <v>0</v>
      </c>
      <c r="H2875" s="28"/>
      <c r="I2875" s="17">
        <f>IF((C2875&lt;=7),VLOOKUP(H2875,'7 лет'!$E$5:$F$79,2),IF((C2875=8),VLOOKUP(H2875,'8 лет'!$E$5:$F$79,2),IF((C2875=9),VLOOKUP(H2875,'9 лет'!$E$5:$F$79,2),IF((C2875=10),VLOOKUP(H2875,'10 лет'!$E$5:$F$79,2),IF((C2875=11),VLOOKUP(H2875,'11 лет'!$E$5:$F$79,2),IF((C2875=12),VLOOKUP(H2875,'12 лет'!$E$5:$F$79,2),IF((C2875=13),VLOOKUP(H2875,'13 лет'!$E$5:$F$79,2),IF((C2875=14),VLOOKUP(H2875,'14 лет'!$E$5:$F$79,2),IF((C2875=15),VLOOKUP(H2875,'15 лет'!$E$5:$F$79,2),IF((C2875=16),VLOOKUP(H2875,'16 лет'!$E$5:$F$79,2),IF((C2875=17),VLOOKUP(H2875,'17 лет'!$E$5:$F$79,2))))))))))))</f>
        <v>0</v>
      </c>
      <c r="J2875" s="28"/>
      <c r="K2875" s="17">
        <f>IF((C2875&lt;=7),VLOOKUP(J2875,'7 лет'!$G$5:$H$79,2),IF((C2875=8),VLOOKUP(J2875,'8 лет'!$G$5:$H$79,2),IF((C2875=9),VLOOKUP(J2875,'9 лет'!$G$5:$H$79,2),IF((C2875=10),VLOOKUP(J2875,'10 лет'!$G$5:$H$79,2),IF((C2875=11),VLOOKUP(J2875,'11 лет'!$G$5:$H$79,2),IF((C2875=12),VLOOKUP(J2875,'12 лет'!$G$5:$H$79,2),IF((C2875=13),VLOOKUP(J2875,'13 лет'!$G$5:$H$79,2),IF((C2875=14),VLOOKUP(J2875,'14 лет'!$G$5:$H$79,2),IF(C2875&gt;=15,"0")))))))))</f>
        <v>0</v>
      </c>
      <c r="L2875" s="28"/>
      <c r="M2875" s="17" t="str">
        <f>IF((C2875=12),VLOOKUP(L2875,'12 лет'!$I$5:$J$81,2),IF((C2875=13),VLOOKUP(L2875,'13 лет'!$I$5:$J$81,2),IF((C2875=14),VLOOKUP(L2875,'14 лет'!$I$5:$J$80,2),IF((C2875=15),VLOOKUP(L2875,'15 лет'!$G$5:$H$82,2),IF((C2875=16),VLOOKUP(L2875,'16 лет'!$G$5:$H$81,2),IF((C2875=17),VLOOKUP(L2875,'17 лет'!$G$5:$H$81,2),IF(C2875&lt;12,"0")))))))</f>
        <v>0</v>
      </c>
      <c r="N2875" s="28"/>
      <c r="O2875" s="17" t="str">
        <f>IF((C2875=15),VLOOKUP(N2875,'15 лет'!$I$5:$J$100,2),IF((C2875=16),VLOOKUP(N2875,'16 лет'!$I$5:$J$94,2),IF((C2875=17),VLOOKUP(N2875,'17 лет'!$I$5:$J$97,2),IF(C2875&lt;15,"0"))))</f>
        <v>0</v>
      </c>
      <c r="P2875" s="11"/>
      <c r="Q2875" s="17">
        <f>IF((C2875&lt;=7),VLOOKUP(P2875,'7 лет'!$I$5:$J$79,2),IF((C2875=8),VLOOKUP(P2875,'8 лет'!$I$5:$J$79,2),IF((C2875=9),VLOOKUP(P2875,'9 лет'!$I$5:$J$79,2),IF((C2875=10),VLOOKUP(P2875,'10 лет'!$I$5:$J$79,2),IF((C2875=11),VLOOKUP(P2875,'11 лет'!$I$5:$J$79,2),IF((C2875=12),VLOOKUP(P2875,'12 лет'!$K$5:$L$79,2),IF((C2875=13),VLOOKUP(P2875,'13 лет'!$K$5:$L$79,2),IF((C2875=14),VLOOKUP(P2875,'14 лет'!$K$5:$L$79,2),IF((C2875=15),VLOOKUP(P2875,'15 лет'!$K$5:$L$79,2),IF((C2875=16),VLOOKUP(P2875,'16 лет'!$K$5:$L$79,2),IF((C2875=17),VLOOKUP(P2875,'17 лет'!$K$5:$L$79,2),)))))))))))</f>
        <v>50</v>
      </c>
      <c r="R2875" s="28"/>
      <c r="S2875" s="17">
        <f>IF((C2875&lt;=7),VLOOKUP(R2875,'7 лет'!$K$5:$L$79,2),IF((C2875=8),VLOOKUP(R2875,'8 лет'!$K$5:$L$79,2),IF((C2875=9),VLOOKUP(R2875,'9 лет'!$K$5:$L$79,2),IF((C2875=10),VLOOKUP(R2875,'10 лет'!$K$5:$L$79,2),IF((C2875=11),VLOOKUP(R2875,'11 лет'!$K$5:$L$79,2),IF((C2875=12),VLOOKUP(R2875,'12 лет'!$M$5:$N$79,2),IF((C2875=13),VLOOKUP(R2875,'13 лет'!$M$5:$N$79,2),IF((C2875=14),VLOOKUP(R2875,'14 лет'!$M$5:$N$79,2),IF((C2875=15),VLOOKUP(R2875,'15 лет'!$M$5:$N$79,2),IF((C2875=16),VLOOKUP(R2875,'16 лет'!$M$5:$N$79,2),IF((C2875=17),VLOOKUP(R2875,'17 лет'!$M$5:$N$79,2))))))))))))</f>
        <v>0</v>
      </c>
      <c r="T2875" s="34">
        <f t="shared" si="136"/>
        <v>50</v>
      </c>
      <c r="U2875" s="4">
        <f>'Личное первенство юноши'!U422</f>
        <v>7</v>
      </c>
      <c r="V2875" s="120"/>
      <c r="W2875" s="111"/>
      <c r="X2875" t="str">
        <f>P2869</f>
        <v>Субъект РФ 69</v>
      </c>
    </row>
    <row r="2876" spans="1:24" ht="18.75">
      <c r="A2876" s="28">
        <v>3</v>
      </c>
      <c r="B2876" s="79"/>
      <c r="C2876" s="28"/>
      <c r="D2876" s="28"/>
      <c r="E2876" s="17">
        <f>IF((C2876&lt;=7),VLOOKUP(D2876,'7 лет'!$A$5:$B$78,2),IF((C2876=8),VLOOKUP(D2876,'8 лет'!$A$5:$B$78,2),IF((C2876=9),VLOOKUP(D2876,'9 лет'!$A$5:$B$78,2),IF((C2876=10),VLOOKUP(D2876,'10 лет'!$A$5:$B$78,2),IF((C2876=11),VLOOKUP(D2876,'11 лет'!$A$5:$B$78,2),IF((C2876=12),VLOOKUP(D2876,'12 лет'!$A$5:$B$78,2),IF((C2876=13),VLOOKUP(D2876,'13 лет'!$A$5:$B$78,2),IF((C2876=14),VLOOKUP(D2876,'14 лет'!$A$5:$B$78,2),IF((C2876=15),VLOOKUP(D2876,'15 лет'!$A$5:$B$78,2),IF((C2876=16),VLOOKUP(D2876,'16 лет'!$A$5:$B$78,2),IF((C2876=17),VLOOKUP(D2876,'17 лет'!$A$5:$B$78,2))))))))))))</f>
        <v>0</v>
      </c>
      <c r="F2876" s="28"/>
      <c r="G2876" s="17">
        <f>IF((C2876&lt;=7),VLOOKUP(F2876,'7 лет'!$C$5:$D$79,2),IF((C2876=8),VLOOKUP(F2876,'8 лет'!$C$5:$D$79,2),IF((C2876=9),VLOOKUP(F2876,'9 лет'!$C$5:$D$79,2),IF((C2876=10),VLOOKUP(F2876,'10 лет'!$C$5:$D$79,2),IF((C2876=11),VLOOKUP(F2876,'11 лет'!$C$5:$D$79,2),IF((C2876=12),VLOOKUP(F2876,'12 лет'!$C$5:$D$79,2),IF((C2876=13),VLOOKUP(F2876,'13 лет'!$C$5:$D$79,2),IF((C2876=14),VLOOKUP(F2876,'14 лет'!$C$5:$D$79,2),IF((C2876=15),VLOOKUP(F2876,'15 лет'!$C$5:$D$79,2),IF((C2876=16),VLOOKUP(F2876,'16 лет'!$C$5:$D$79,2),IF((C2876=17),VLOOKUP(F2876,'17 лет'!$C$5:$D$79,2))))))))))))</f>
        <v>0</v>
      </c>
      <c r="H2876" s="28"/>
      <c r="I2876" s="17">
        <f>IF((C2876&lt;=7),VLOOKUP(H2876,'7 лет'!$E$5:$F$79,2),IF((C2876=8),VLOOKUP(H2876,'8 лет'!$E$5:$F$79,2),IF((C2876=9),VLOOKUP(H2876,'9 лет'!$E$5:$F$79,2),IF((C2876=10),VLOOKUP(H2876,'10 лет'!$E$5:$F$79,2),IF((C2876=11),VLOOKUP(H2876,'11 лет'!$E$5:$F$79,2),IF((C2876=12),VLOOKUP(H2876,'12 лет'!$E$5:$F$79,2),IF((C2876=13),VLOOKUP(H2876,'13 лет'!$E$5:$F$79,2),IF((C2876=14),VLOOKUP(H2876,'14 лет'!$E$5:$F$79,2),IF((C2876=15),VLOOKUP(H2876,'15 лет'!$E$5:$F$79,2),IF((C2876=16),VLOOKUP(H2876,'16 лет'!$E$5:$F$79,2),IF((C2876=17),VLOOKUP(H2876,'17 лет'!$E$5:$F$79,2))))))))))))</f>
        <v>0</v>
      </c>
      <c r="J2876" s="28"/>
      <c r="K2876" s="17">
        <f>IF((C2876&lt;=7),VLOOKUP(J2876,'7 лет'!$G$5:$H$79,2),IF((C2876=8),VLOOKUP(J2876,'8 лет'!$G$5:$H$79,2),IF((C2876=9),VLOOKUP(J2876,'9 лет'!$G$5:$H$79,2),IF((C2876=10),VLOOKUP(J2876,'10 лет'!$G$5:$H$79,2),IF((C2876=11),VLOOKUP(J2876,'11 лет'!$G$5:$H$79,2),IF((C2876=12),VLOOKUP(J2876,'12 лет'!$G$5:$H$79,2),IF((C2876=13),VLOOKUP(J2876,'13 лет'!$G$5:$H$79,2),IF((C2876=14),VLOOKUP(J2876,'14 лет'!$G$5:$H$79,2),IF(C2876&gt;=15,"0")))))))))</f>
        <v>0</v>
      </c>
      <c r="L2876" s="28"/>
      <c r="M2876" s="17" t="str">
        <f>IF((C2876=12),VLOOKUP(L2876,'12 лет'!$I$5:$J$81,2),IF((C2876=13),VLOOKUP(L2876,'13 лет'!$I$5:$J$81,2),IF((C2876=14),VLOOKUP(L2876,'14 лет'!$I$5:$J$80,2),IF((C2876=15),VLOOKUP(L2876,'15 лет'!$G$5:$H$82,2),IF((C2876=16),VLOOKUP(L2876,'16 лет'!$G$5:$H$81,2),IF((C2876=17),VLOOKUP(L2876,'17 лет'!$G$5:$H$81,2),IF(C2876&lt;12,"0")))))))</f>
        <v>0</v>
      </c>
      <c r="N2876" s="28"/>
      <c r="O2876" s="17" t="str">
        <f>IF((C2876=15),VLOOKUP(N2876,'15 лет'!$I$5:$J$100,2),IF((C2876=16),VLOOKUP(N2876,'16 лет'!$I$5:$J$94,2),IF((C2876=17),VLOOKUP(N2876,'17 лет'!$I$5:$J$97,2),IF(C2876&lt;15,"0"))))</f>
        <v>0</v>
      </c>
      <c r="P2876" s="11"/>
      <c r="Q2876" s="17">
        <f>IF((C2876&lt;=7),VLOOKUP(P2876,'7 лет'!$I$5:$J$79,2),IF((C2876=8),VLOOKUP(P2876,'8 лет'!$I$5:$J$79,2),IF((C2876=9),VLOOKUP(P2876,'9 лет'!$I$5:$J$79,2),IF((C2876=10),VLOOKUP(P2876,'10 лет'!$I$5:$J$79,2),IF((C2876=11),VLOOKUP(P2876,'11 лет'!$I$5:$J$79,2),IF((C2876=12),VLOOKUP(P2876,'12 лет'!$K$5:$L$79,2),IF((C2876=13),VLOOKUP(P2876,'13 лет'!$K$5:$L$79,2),IF((C2876=14),VLOOKUP(P2876,'14 лет'!$K$5:$L$79,2),IF((C2876=15),VLOOKUP(P2876,'15 лет'!$K$5:$L$79,2),IF((C2876=16),VLOOKUP(P2876,'16 лет'!$K$5:$L$79,2),IF((C2876=17),VLOOKUP(P2876,'17 лет'!$K$5:$L$79,2),)))))))))))</f>
        <v>50</v>
      </c>
      <c r="R2876" s="28"/>
      <c r="S2876" s="17">
        <f>IF((C2876&lt;=7),VLOOKUP(R2876,'7 лет'!$K$5:$L$79,2),IF((C2876=8),VLOOKUP(R2876,'8 лет'!$K$5:$L$79,2),IF((C2876=9),VLOOKUP(R2876,'9 лет'!$K$5:$L$79,2),IF((C2876=10),VLOOKUP(R2876,'10 лет'!$K$5:$L$79,2),IF((C2876=11),VLOOKUP(R2876,'11 лет'!$K$5:$L$79,2),IF((C2876=12),VLOOKUP(R2876,'12 лет'!$M$5:$N$79,2),IF((C2876=13),VLOOKUP(R2876,'13 лет'!$M$5:$N$79,2),IF((C2876=14),VLOOKUP(R2876,'14 лет'!$M$5:$N$79,2),IF((C2876=15),VLOOKUP(R2876,'15 лет'!$M$5:$N$79,2),IF((C2876=16),VLOOKUP(R2876,'16 лет'!$M$5:$N$79,2),IF((C2876=17),VLOOKUP(R2876,'17 лет'!$M$5:$N$79,2))))))))))))</f>
        <v>0</v>
      </c>
      <c r="T2876" s="34">
        <f t="shared" si="136"/>
        <v>50</v>
      </c>
      <c r="U2876" s="4">
        <f>'Личное первенство юноши'!U423</f>
        <v>7</v>
      </c>
      <c r="V2876" s="120"/>
      <c r="W2876" s="111"/>
      <c r="X2876" t="str">
        <f>P2869</f>
        <v>Субъект РФ 69</v>
      </c>
    </row>
    <row r="2877" spans="1:24" ht="18.75">
      <c r="A2877" s="28">
        <v>4</v>
      </c>
      <c r="B2877" s="79"/>
      <c r="C2877" s="28"/>
      <c r="D2877" s="28"/>
      <c r="E2877" s="17">
        <f>IF((C2877&lt;=7),VLOOKUP(D2877,'7 лет'!$A$5:$B$78,2),IF((C2877=8),VLOOKUP(D2877,'8 лет'!$A$5:$B$78,2),IF((C2877=9),VLOOKUP(D2877,'9 лет'!$A$5:$B$78,2),IF((C2877=10),VLOOKUP(D2877,'10 лет'!$A$5:$B$78,2),IF((C2877=11),VLOOKUP(D2877,'11 лет'!$A$5:$B$78,2),IF((C2877=12),VLOOKUP(D2877,'12 лет'!$A$5:$B$78,2),IF((C2877=13),VLOOKUP(D2877,'13 лет'!$A$5:$B$78,2),IF((C2877=14),VLOOKUP(D2877,'14 лет'!$A$5:$B$78,2),IF((C2877=15),VLOOKUP(D2877,'15 лет'!$A$5:$B$78,2),IF((C2877=16),VLOOKUP(D2877,'16 лет'!$A$5:$B$78,2),IF((C2877=17),VLOOKUP(D2877,'17 лет'!$A$5:$B$78,2))))))))))))</f>
        <v>0</v>
      </c>
      <c r="F2877" s="28"/>
      <c r="G2877" s="17">
        <f>IF((C2877&lt;=7),VLOOKUP(F2877,'7 лет'!$C$5:$D$79,2),IF((C2877=8),VLOOKUP(F2877,'8 лет'!$C$5:$D$79,2),IF((C2877=9),VLOOKUP(F2877,'9 лет'!$C$5:$D$79,2),IF((C2877=10),VLOOKUP(F2877,'10 лет'!$C$5:$D$79,2),IF((C2877=11),VLOOKUP(F2877,'11 лет'!$C$5:$D$79,2),IF((C2877=12),VLOOKUP(F2877,'12 лет'!$C$5:$D$79,2),IF((C2877=13),VLOOKUP(F2877,'13 лет'!$C$5:$D$79,2),IF((C2877=14),VLOOKUP(F2877,'14 лет'!$C$5:$D$79,2),IF((C2877=15),VLOOKUP(F2877,'15 лет'!$C$5:$D$79,2),IF((C2877=16),VLOOKUP(F2877,'16 лет'!$C$5:$D$79,2),IF((C2877=17),VLOOKUP(F2877,'17 лет'!$C$5:$D$79,2))))))))))))</f>
        <v>0</v>
      </c>
      <c r="H2877" s="28"/>
      <c r="I2877" s="17">
        <f>IF((C2877&lt;=7),VLOOKUP(H2877,'7 лет'!$E$5:$F$79,2),IF((C2877=8),VLOOKUP(H2877,'8 лет'!$E$5:$F$79,2),IF((C2877=9),VLOOKUP(H2877,'9 лет'!$E$5:$F$79,2),IF((C2877=10),VLOOKUP(H2877,'10 лет'!$E$5:$F$79,2),IF((C2877=11),VLOOKUP(H2877,'11 лет'!$E$5:$F$79,2),IF((C2877=12),VLOOKUP(H2877,'12 лет'!$E$5:$F$79,2),IF((C2877=13),VLOOKUP(H2877,'13 лет'!$E$5:$F$79,2),IF((C2877=14),VLOOKUP(H2877,'14 лет'!$E$5:$F$79,2),IF((C2877=15),VLOOKUP(H2877,'15 лет'!$E$5:$F$79,2),IF((C2877=16),VLOOKUP(H2877,'16 лет'!$E$5:$F$79,2),IF((C2877=17),VLOOKUP(H2877,'17 лет'!$E$5:$F$79,2))))))))))))</f>
        <v>0</v>
      </c>
      <c r="J2877" s="28"/>
      <c r="K2877" s="17">
        <f>IF((C2877&lt;=7),VLOOKUP(J2877,'7 лет'!$G$5:$H$79,2),IF((C2877=8),VLOOKUP(J2877,'8 лет'!$G$5:$H$79,2),IF((C2877=9),VLOOKUP(J2877,'9 лет'!$G$5:$H$79,2),IF((C2877=10),VLOOKUP(J2877,'10 лет'!$G$5:$H$79,2),IF((C2877=11),VLOOKUP(J2877,'11 лет'!$G$5:$H$79,2),IF((C2877=12),VLOOKUP(J2877,'12 лет'!$G$5:$H$79,2),IF((C2877=13),VLOOKUP(J2877,'13 лет'!$G$5:$H$79,2),IF((C2877=14),VLOOKUP(J2877,'14 лет'!$G$5:$H$79,2),IF(C2877&gt;=15,"0")))))))))</f>
        <v>0</v>
      </c>
      <c r="L2877" s="28"/>
      <c r="M2877" s="17" t="str">
        <f>IF((C2877=12),VLOOKUP(L2877,'12 лет'!$I$5:$J$81,2),IF((C2877=13),VLOOKUP(L2877,'13 лет'!$I$5:$J$81,2),IF((C2877=14),VLOOKUP(L2877,'14 лет'!$I$5:$J$80,2),IF((C2877=15),VLOOKUP(L2877,'15 лет'!$G$5:$H$82,2),IF((C2877=16),VLOOKUP(L2877,'16 лет'!$G$5:$H$81,2),IF((C2877=17),VLOOKUP(L2877,'17 лет'!$G$5:$H$81,2),IF(C2877&lt;12,"0")))))))</f>
        <v>0</v>
      </c>
      <c r="N2877" s="28"/>
      <c r="O2877" s="17" t="str">
        <f>IF((C2877=15),VLOOKUP(N2877,'15 лет'!$I$5:$J$100,2),IF((C2877=16),VLOOKUP(N2877,'16 лет'!$I$5:$J$94,2),IF((C2877=17),VLOOKUP(N2877,'17 лет'!$I$5:$J$97,2),IF(C2877&lt;15,"0"))))</f>
        <v>0</v>
      </c>
      <c r="P2877" s="11"/>
      <c r="Q2877" s="17">
        <f>IF((C2877&lt;=7),VLOOKUP(P2877,'7 лет'!$I$5:$J$79,2),IF((C2877=8),VLOOKUP(P2877,'8 лет'!$I$5:$J$79,2),IF((C2877=9),VLOOKUP(P2877,'9 лет'!$I$5:$J$79,2),IF((C2877=10),VLOOKUP(P2877,'10 лет'!$I$5:$J$79,2),IF((C2877=11),VLOOKUP(P2877,'11 лет'!$I$5:$J$79,2),IF((C2877=12),VLOOKUP(P2877,'12 лет'!$K$5:$L$79,2),IF((C2877=13),VLOOKUP(P2877,'13 лет'!$K$5:$L$79,2),IF((C2877=14),VLOOKUP(P2877,'14 лет'!$K$5:$L$79,2),IF((C2877=15),VLOOKUP(P2877,'15 лет'!$K$5:$L$79,2),IF((C2877=16),VLOOKUP(P2877,'16 лет'!$K$5:$L$79,2),IF((C2877=17),VLOOKUP(P2877,'17 лет'!$K$5:$L$79,2),)))))))))))</f>
        <v>50</v>
      </c>
      <c r="R2877" s="28"/>
      <c r="S2877" s="17">
        <f>IF((C2877&lt;=7),VLOOKUP(R2877,'7 лет'!$K$5:$L$79,2),IF((C2877=8),VLOOKUP(R2877,'8 лет'!$K$5:$L$79,2),IF((C2877=9),VLOOKUP(R2877,'9 лет'!$K$5:$L$79,2),IF((C2877=10),VLOOKUP(R2877,'10 лет'!$K$5:$L$79,2),IF((C2877=11),VLOOKUP(R2877,'11 лет'!$K$5:$L$79,2),IF((C2877=12),VLOOKUP(R2877,'12 лет'!$M$5:$N$79,2),IF((C2877=13),VLOOKUP(R2877,'13 лет'!$M$5:$N$79,2),IF((C2877=14),VLOOKUP(R2877,'14 лет'!$M$5:$N$79,2),IF((C2877=15),VLOOKUP(R2877,'15 лет'!$M$5:$N$79,2),IF((C2877=16),VLOOKUP(R2877,'16 лет'!$M$5:$N$79,2),IF((C2877=17),VLOOKUP(R2877,'17 лет'!$M$5:$N$79,2))))))))))))</f>
        <v>0</v>
      </c>
      <c r="T2877" s="34">
        <f t="shared" si="136"/>
        <v>50</v>
      </c>
      <c r="U2877" s="4">
        <f>'Личное первенство юноши'!U424</f>
        <v>7</v>
      </c>
      <c r="V2877" s="120"/>
      <c r="W2877" s="111"/>
      <c r="X2877" t="str">
        <f>P2869</f>
        <v>Субъект РФ 69</v>
      </c>
    </row>
    <row r="2878" spans="1:24" ht="18.75">
      <c r="A2878" s="28">
        <v>5</v>
      </c>
      <c r="B2878" s="79"/>
      <c r="C2878" s="30"/>
      <c r="D2878" s="28"/>
      <c r="E2878" s="17">
        <f>IF((C2878&lt;=7),VLOOKUP(D2878,'7 лет'!$A$5:$B$78,2),IF((C2878=8),VLOOKUP(D2878,'8 лет'!$A$5:$B$78,2),IF((C2878=9),VLOOKUP(D2878,'9 лет'!$A$5:$B$78,2),IF((C2878=10),VLOOKUP(D2878,'10 лет'!$A$5:$B$78,2),IF((C2878=11),VLOOKUP(D2878,'11 лет'!$A$5:$B$78,2),IF((C2878=12),VLOOKUP(D2878,'12 лет'!$A$5:$B$78,2),IF((C2878=13),VLOOKUP(D2878,'13 лет'!$A$5:$B$78,2),IF((C2878=14),VLOOKUP(D2878,'14 лет'!$A$5:$B$78,2),IF((C2878=15),VLOOKUP(D2878,'15 лет'!$A$5:$B$78,2),IF((C2878=16),VLOOKUP(D2878,'16 лет'!$A$5:$B$78,2),IF((C2878=17),VLOOKUP(D2878,'17 лет'!$A$5:$B$78,2))))))))))))</f>
        <v>0</v>
      </c>
      <c r="F2878" s="28"/>
      <c r="G2878" s="17">
        <f>IF((C2878&lt;=7),VLOOKUP(F2878,'7 лет'!$C$5:$D$79,2),IF((C2878=8),VLOOKUP(F2878,'8 лет'!$C$5:$D$79,2),IF((C2878=9),VLOOKUP(F2878,'9 лет'!$C$5:$D$79,2),IF((C2878=10),VLOOKUP(F2878,'10 лет'!$C$5:$D$79,2),IF((C2878=11),VLOOKUP(F2878,'11 лет'!$C$5:$D$79,2),IF((C2878=12),VLOOKUP(F2878,'12 лет'!$C$5:$D$79,2),IF((C2878=13),VLOOKUP(F2878,'13 лет'!$C$5:$D$79,2),IF((C2878=14),VLOOKUP(F2878,'14 лет'!$C$5:$D$79,2),IF((C2878=15),VLOOKUP(F2878,'15 лет'!$C$5:$D$79,2),IF((C2878=16),VLOOKUP(F2878,'16 лет'!$C$5:$D$79,2),IF((C2878=17),VLOOKUP(F2878,'17 лет'!$C$5:$D$79,2))))))))))))</f>
        <v>0</v>
      </c>
      <c r="H2878" s="28"/>
      <c r="I2878" s="17">
        <f>IF((C2878&lt;=7),VLOOKUP(H2878,'7 лет'!$E$5:$F$79,2),IF((C2878=8),VLOOKUP(H2878,'8 лет'!$E$5:$F$79,2),IF((C2878=9),VLOOKUP(H2878,'9 лет'!$E$5:$F$79,2),IF((C2878=10),VLOOKUP(H2878,'10 лет'!$E$5:$F$79,2),IF((C2878=11),VLOOKUP(H2878,'11 лет'!$E$5:$F$79,2),IF((C2878=12),VLOOKUP(H2878,'12 лет'!$E$5:$F$79,2),IF((C2878=13),VLOOKUP(H2878,'13 лет'!$E$5:$F$79,2),IF((C2878=14),VLOOKUP(H2878,'14 лет'!$E$5:$F$79,2),IF((C2878=15),VLOOKUP(H2878,'15 лет'!$E$5:$F$79,2),IF((C2878=16),VLOOKUP(H2878,'16 лет'!$E$5:$F$79,2),IF((C2878=17),VLOOKUP(H2878,'17 лет'!$E$5:$F$79,2))))))))))))</f>
        <v>0</v>
      </c>
      <c r="J2878" s="28"/>
      <c r="K2878" s="17">
        <f>IF((C2878&lt;=7),VLOOKUP(J2878,'7 лет'!$G$5:$H$79,2),IF((C2878=8),VLOOKUP(J2878,'8 лет'!$G$5:$H$79,2),IF((C2878=9),VLOOKUP(J2878,'9 лет'!$G$5:$H$79,2),IF((C2878=10),VLOOKUP(J2878,'10 лет'!$G$5:$H$79,2),IF((C2878=11),VLOOKUP(J2878,'11 лет'!$G$5:$H$79,2),IF((C2878=12),VLOOKUP(J2878,'12 лет'!$G$5:$H$79,2),IF((C2878=13),VLOOKUP(J2878,'13 лет'!$G$5:$H$79,2),IF((C2878=14),VLOOKUP(J2878,'14 лет'!$G$5:$H$79,2),IF(C2878&gt;=15,"0")))))))))</f>
        <v>0</v>
      </c>
      <c r="L2878" s="28"/>
      <c r="M2878" s="17" t="str">
        <f>IF((C2878=12),VLOOKUP(L2878,'12 лет'!$I$5:$J$81,2),IF((C2878=13),VLOOKUP(L2878,'13 лет'!$I$5:$J$81,2),IF((C2878=14),VLOOKUP(L2878,'14 лет'!$I$5:$J$80,2),IF((C2878=15),VLOOKUP(L2878,'15 лет'!$G$5:$H$82,2),IF((C2878=16),VLOOKUP(L2878,'16 лет'!$G$5:$H$81,2),IF((C2878=17),VLOOKUP(L2878,'17 лет'!$G$5:$H$81,2),IF(C2878&lt;12,"0")))))))</f>
        <v>0</v>
      </c>
      <c r="N2878" s="28"/>
      <c r="O2878" s="17" t="str">
        <f>IF((C2878=15),VLOOKUP(N2878,'15 лет'!$I$5:$J$100,2),IF((C2878=16),VLOOKUP(N2878,'16 лет'!$I$5:$J$94,2),IF((C2878=17),VLOOKUP(N2878,'17 лет'!$I$5:$J$97,2),IF(C2878&lt;15,"0"))))</f>
        <v>0</v>
      </c>
      <c r="P2878" s="11"/>
      <c r="Q2878" s="17">
        <f>IF((C2878&lt;=7),VLOOKUP(P2878,'7 лет'!$I$5:$J$79,2),IF((C2878=8),VLOOKUP(P2878,'8 лет'!$I$5:$J$79,2),IF((C2878=9),VLOOKUP(P2878,'9 лет'!$I$5:$J$79,2),IF((C2878=10),VLOOKUP(P2878,'10 лет'!$I$5:$J$79,2),IF((C2878=11),VLOOKUP(P2878,'11 лет'!$I$5:$J$79,2),IF((C2878=12),VLOOKUP(P2878,'12 лет'!$K$5:$L$79,2),IF((C2878=13),VLOOKUP(P2878,'13 лет'!$K$5:$L$79,2),IF((C2878=14),VLOOKUP(P2878,'14 лет'!$K$5:$L$79,2),IF((C2878=15),VLOOKUP(P2878,'15 лет'!$K$5:$L$79,2),IF((C2878=16),VLOOKUP(P2878,'16 лет'!$K$5:$L$79,2),IF((C2878=17),VLOOKUP(P2878,'17 лет'!$K$5:$L$79,2),)))))))))))</f>
        <v>50</v>
      </c>
      <c r="R2878" s="28"/>
      <c r="S2878" s="17">
        <f>IF((C2878&lt;=7),VLOOKUP(R2878,'7 лет'!$K$5:$L$79,2),IF((C2878=8),VLOOKUP(R2878,'8 лет'!$K$5:$L$79,2),IF((C2878=9),VLOOKUP(R2878,'9 лет'!$K$5:$L$79,2),IF((C2878=10),VLOOKUP(R2878,'10 лет'!$K$5:$L$79,2),IF((C2878=11),VLOOKUP(R2878,'11 лет'!$K$5:$L$79,2),IF((C2878=12),VLOOKUP(R2878,'12 лет'!$M$5:$N$79,2),IF((C2878=13),VLOOKUP(R2878,'13 лет'!$M$5:$N$79,2),IF((C2878=14),VLOOKUP(R2878,'14 лет'!$M$5:$N$79,2),IF((C2878=15),VLOOKUP(R2878,'15 лет'!$M$5:$N$79,2),IF((C2878=16),VLOOKUP(R2878,'16 лет'!$M$5:$N$79,2),IF((C2878=17),VLOOKUP(R2878,'17 лет'!$M$5:$N$79,2))))))))))))</f>
        <v>0</v>
      </c>
      <c r="T2878" s="34">
        <f t="shared" si="136"/>
        <v>50</v>
      </c>
      <c r="U2878" s="4">
        <f>'Личное первенство юноши'!U425</f>
        <v>7</v>
      </c>
      <c r="V2878" s="120"/>
      <c r="W2878" s="111"/>
      <c r="X2878" t="str">
        <f>P2869</f>
        <v>Субъект РФ 69</v>
      </c>
    </row>
    <row r="2879" spans="1:24" ht="18.75">
      <c r="A2879" s="28">
        <v>6</v>
      </c>
      <c r="B2879" s="79"/>
      <c r="C2879" s="30"/>
      <c r="D2879" s="28"/>
      <c r="E2879" s="17">
        <f>IF((C2879&lt;=7),VLOOKUP(D2879,'7 лет'!$A$5:$B$78,2),IF((C2879=8),VLOOKUP(D2879,'8 лет'!$A$5:$B$78,2),IF((C2879=9),VLOOKUP(D2879,'9 лет'!$A$5:$B$78,2),IF((C2879=10),VLOOKUP(D2879,'10 лет'!$A$5:$B$78,2),IF((C2879=11),VLOOKUP(D2879,'11 лет'!$A$5:$B$78,2),IF((C2879=12),VLOOKUP(D2879,'12 лет'!$A$5:$B$78,2),IF((C2879=13),VLOOKUP(D2879,'13 лет'!$A$5:$B$78,2),IF((C2879=14),VLOOKUP(D2879,'14 лет'!$A$5:$B$78,2),IF((C2879=15),VLOOKUP(D2879,'15 лет'!$A$5:$B$78,2),IF((C2879=16),VLOOKUP(D2879,'16 лет'!$A$5:$B$78,2),IF((C2879=17),VLOOKUP(D2879,'17 лет'!$A$5:$B$78,2))))))))))))</f>
        <v>0</v>
      </c>
      <c r="F2879" s="28"/>
      <c r="G2879" s="17">
        <f>IF((C2879&lt;=7),VLOOKUP(F2879,'7 лет'!$C$5:$D$79,2),IF((C2879=8),VLOOKUP(F2879,'8 лет'!$C$5:$D$79,2),IF((C2879=9),VLOOKUP(F2879,'9 лет'!$C$5:$D$79,2),IF((C2879=10),VLOOKUP(F2879,'10 лет'!$C$5:$D$79,2),IF((C2879=11),VLOOKUP(F2879,'11 лет'!$C$5:$D$79,2),IF((C2879=12),VLOOKUP(F2879,'12 лет'!$C$5:$D$79,2),IF((C2879=13),VLOOKUP(F2879,'13 лет'!$C$5:$D$79,2),IF((C2879=14),VLOOKUP(F2879,'14 лет'!$C$5:$D$79,2),IF((C2879=15),VLOOKUP(F2879,'15 лет'!$C$5:$D$79,2),IF((C2879=16),VLOOKUP(F2879,'16 лет'!$C$5:$D$79,2),IF((C2879=17),VLOOKUP(F2879,'17 лет'!$C$5:$D$79,2))))))))))))</f>
        <v>0</v>
      </c>
      <c r="H2879" s="28"/>
      <c r="I2879" s="17">
        <f>IF((C2879&lt;=7),VLOOKUP(H2879,'7 лет'!$E$5:$F$79,2),IF((C2879=8),VLOOKUP(H2879,'8 лет'!$E$5:$F$79,2),IF((C2879=9),VLOOKUP(H2879,'9 лет'!$E$5:$F$79,2),IF((C2879=10),VLOOKUP(H2879,'10 лет'!$E$5:$F$79,2),IF((C2879=11),VLOOKUP(H2879,'11 лет'!$E$5:$F$79,2),IF((C2879=12),VLOOKUP(H2879,'12 лет'!$E$5:$F$79,2),IF((C2879=13),VLOOKUP(H2879,'13 лет'!$E$5:$F$79,2),IF((C2879=14),VLOOKUP(H2879,'14 лет'!$E$5:$F$79,2),IF((C2879=15),VLOOKUP(H2879,'15 лет'!$E$5:$F$79,2),IF((C2879=16),VLOOKUP(H2879,'16 лет'!$E$5:$F$79,2),IF((C2879=17),VLOOKUP(H2879,'17 лет'!$E$5:$F$79,2))))))))))))</f>
        <v>0</v>
      </c>
      <c r="J2879" s="28"/>
      <c r="K2879" s="17">
        <f>IF((C2879&lt;=7),VLOOKUP(J2879,'7 лет'!$G$5:$H$79,2),IF((C2879=8),VLOOKUP(J2879,'8 лет'!$G$5:$H$79,2),IF((C2879=9),VLOOKUP(J2879,'9 лет'!$G$5:$H$79,2),IF((C2879=10),VLOOKUP(J2879,'10 лет'!$G$5:$H$79,2),IF((C2879=11),VLOOKUP(J2879,'11 лет'!$G$5:$H$79,2),IF((C2879=12),VLOOKUP(J2879,'12 лет'!$G$5:$H$79,2),IF((C2879=13),VLOOKUP(J2879,'13 лет'!$G$5:$H$79,2),IF((C2879=14),VLOOKUP(J2879,'14 лет'!$G$5:$H$79,2),IF(C2879&gt;=15,"0")))))))))</f>
        <v>0</v>
      </c>
      <c r="L2879" s="28"/>
      <c r="M2879" s="17" t="str">
        <f>IF((C2879=12),VLOOKUP(L2879,'12 лет'!$I$5:$J$81,2),IF((C2879=13),VLOOKUP(L2879,'13 лет'!$I$5:$J$81,2),IF((C2879=14),VLOOKUP(L2879,'14 лет'!$I$5:$J$80,2),IF((C2879=15),VLOOKUP(L2879,'15 лет'!$G$5:$H$82,2),IF((C2879=16),VLOOKUP(L2879,'16 лет'!$G$5:$H$81,2),IF((C2879=17),VLOOKUP(L2879,'17 лет'!$G$5:$H$81,2),IF(C2879&lt;12,"0")))))))</f>
        <v>0</v>
      </c>
      <c r="N2879" s="28"/>
      <c r="O2879" s="17" t="str">
        <f>IF((C2879=15),VLOOKUP(N2879,'15 лет'!$I$5:$J$100,2),IF((C2879=16),VLOOKUP(N2879,'16 лет'!$I$5:$J$94,2),IF((C2879=17),VLOOKUP(N2879,'17 лет'!$I$5:$J$97,2),IF(C2879&lt;15,"0"))))</f>
        <v>0</v>
      </c>
      <c r="P2879" s="11"/>
      <c r="Q2879" s="17">
        <f>IF((C2879&lt;=7),VLOOKUP(P2879,'7 лет'!$I$5:$J$79,2),IF((C2879=8),VLOOKUP(P2879,'8 лет'!$I$5:$J$79,2),IF((C2879=9),VLOOKUP(P2879,'9 лет'!$I$5:$J$79,2),IF((C2879=10),VLOOKUP(P2879,'10 лет'!$I$5:$J$79,2),IF((C2879=11),VLOOKUP(P2879,'11 лет'!$I$5:$J$79,2),IF((C2879=12),VLOOKUP(P2879,'12 лет'!$K$5:$L$79,2),IF((C2879=13),VLOOKUP(P2879,'13 лет'!$K$5:$L$79,2),IF((C2879=14),VLOOKUP(P2879,'14 лет'!$K$5:$L$79,2),IF((C2879=15),VLOOKUP(P2879,'15 лет'!$K$5:$L$79,2),IF((C2879=16),VLOOKUP(P2879,'16 лет'!$K$5:$L$79,2),IF((C2879=17),VLOOKUP(P2879,'17 лет'!$K$5:$L$79,2),)))))))))))</f>
        <v>50</v>
      </c>
      <c r="R2879" s="28"/>
      <c r="S2879" s="17">
        <f>IF((C2879&lt;=7),VLOOKUP(R2879,'7 лет'!$K$5:$L$79,2),IF((C2879=8),VLOOKUP(R2879,'8 лет'!$K$5:$L$79,2),IF((C2879=9),VLOOKUP(R2879,'9 лет'!$K$5:$L$79,2),IF((C2879=10),VLOOKUP(R2879,'10 лет'!$K$5:$L$79,2),IF((C2879=11),VLOOKUP(R2879,'11 лет'!$K$5:$L$79,2),IF((C2879=12),VLOOKUP(R2879,'12 лет'!$M$5:$N$79,2),IF((C2879=13),VLOOKUP(R2879,'13 лет'!$M$5:$N$79,2),IF((C2879=14),VLOOKUP(R2879,'14 лет'!$M$5:$N$79,2),IF((C2879=15),VLOOKUP(R2879,'15 лет'!$M$5:$N$79,2),IF((C2879=16),VLOOKUP(R2879,'16 лет'!$M$5:$N$79,2),IF((C2879=17),VLOOKUP(R2879,'17 лет'!$M$5:$N$79,2))))))))))))</f>
        <v>0</v>
      </c>
      <c r="T2879" s="34">
        <f t="shared" si="136"/>
        <v>50</v>
      </c>
      <c r="U2879" s="4">
        <f>'Личное первенство юноши'!U426</f>
        <v>7</v>
      </c>
      <c r="V2879" s="120"/>
      <c r="W2879" s="111"/>
      <c r="X2879" t="str">
        <f>P2869</f>
        <v>Субъект РФ 69</v>
      </c>
    </row>
    <row r="2880" spans="1:24" ht="18.75">
      <c r="A2880" s="122"/>
      <c r="B2880" s="123"/>
      <c r="C2880" s="123"/>
      <c r="D2880" s="123"/>
      <c r="E2880" s="123"/>
      <c r="F2880" s="123"/>
      <c r="G2880" s="123"/>
      <c r="H2880" s="123"/>
      <c r="I2880" s="123"/>
      <c r="J2880" s="123"/>
      <c r="K2880" s="123"/>
      <c r="L2880" s="123"/>
      <c r="M2880" s="123"/>
      <c r="N2880" s="123"/>
      <c r="O2880" s="123"/>
      <c r="P2880" s="128" t="s">
        <v>292</v>
      </c>
      <c r="Q2880" s="128"/>
      <c r="R2880" s="128"/>
      <c r="S2880" s="129"/>
      <c r="T2880" s="124">
        <f ca="1">SUMPRODUCT(LARGE($T$2874:$T$2879,ROW(INDIRECT("T1:T"&amp;Z17))))</f>
        <v>250</v>
      </c>
      <c r="U2880" s="125"/>
      <c r="V2880" s="120"/>
      <c r="W2880" s="111"/>
    </row>
    <row r="2881" spans="1:24" ht="24.75" customHeight="1">
      <c r="A2881" s="135" t="s">
        <v>180</v>
      </c>
      <c r="B2881" s="136"/>
      <c r="C2881" s="136"/>
      <c r="D2881" s="136"/>
      <c r="E2881" s="136"/>
      <c r="F2881" s="136"/>
      <c r="G2881" s="136"/>
      <c r="H2881" s="136"/>
      <c r="I2881" s="136"/>
      <c r="J2881" s="136"/>
      <c r="K2881" s="136"/>
      <c r="L2881" s="136"/>
      <c r="M2881" s="136"/>
      <c r="N2881" s="136"/>
      <c r="O2881" s="136"/>
      <c r="P2881" s="136"/>
      <c r="Q2881" s="136"/>
      <c r="R2881" s="136"/>
      <c r="S2881" s="136"/>
      <c r="T2881" s="136"/>
      <c r="U2881" s="137"/>
      <c r="V2881" s="120"/>
      <c r="W2881" s="111"/>
    </row>
    <row r="2882" spans="1:24" ht="18.75">
      <c r="A2882" s="28">
        <v>1</v>
      </c>
      <c r="B2882" s="80"/>
      <c r="C2882" s="28"/>
      <c r="D2882" s="28"/>
      <c r="E2882" s="17">
        <f>IF((C2882&lt;=7),VLOOKUP(D2882,'7 лет'!$M$5:$N$78,2),IF((C2882=8),VLOOKUP(D2882,'8 лет'!$M$5:$N$78,2),IF((C2882=9),VLOOKUP(D2882,'9 лет'!$M$5:$N$78,2),IF((C2882=10),VLOOKUP(D2882,'10 лет'!$M$5:$N$78,2),IF((C2882=11),VLOOKUP(D2882,'11 лет'!$M$5:$N$78,2),IF((C2882=12),VLOOKUP(D2882,'12 лет'!$O$5:$P$78,2),IF((C2882=13),VLOOKUP(D2882,'13 лет'!$O$5:$P$78,2),IF((C2882=14),VLOOKUP(D2882,'14 лет'!$O$5:$P$78,2),IF((C2882=15),VLOOKUP(D2882,'15 лет'!$O$5:$P$78,2),IF((C2882=16),VLOOKUP(D2882,'16 лет'!$O$5:$P$78,2),IF((C2882=17),VLOOKUP(D2882,'17 лет'!$O$5:$P$78,2))))))))))))</f>
        <v>0</v>
      </c>
      <c r="F2882" s="28"/>
      <c r="G2882" s="17">
        <f>IF((C2882&lt;=7),VLOOKUP(F2882,'7 лет'!$O$5:$P$79,2),IF((C2882=8),VLOOKUP(F2882,'8 лет'!$O$5:$P$79,2),IF((C2882=9),VLOOKUP(F2882,'9 лет'!$O$5:$P$79,2),IF((C2882=10),VLOOKUP(F2882,'10 лет'!$O$5:$P$79,2),IF((C2882=11),VLOOKUP(F2882,'11 лет'!$O$5:$P$79,2),IF((C2882=12),VLOOKUP(F2882,'12 лет'!$Q$5:$R$79,2),IF((C2882=13),VLOOKUP(F2882,'13 лет'!$Q$5:$R$79,2),IF((C2882=14),VLOOKUP(F2882,'14 лет'!$Q$5:$R$79,2),IF((C2882=15),VLOOKUP(F2882,'15 лет'!$Q$5:$R$79,2),IF((C2882=16),VLOOKUP(F2882,'16 лет'!$Q$5:$R$79,2),IF((C2882=17),VLOOKUP(F2882,'17 лет'!$Q$5:$R$79,2))))))))))))</f>
        <v>0</v>
      </c>
      <c r="H2882" s="28"/>
      <c r="I2882" s="17">
        <f>IF((C2882&lt;=7),VLOOKUP(H2882,'7 лет'!$Q$5:$R$79,2),IF((C2882=8),VLOOKUP(H2882,'8 лет'!$Q$5:$R$79,2),IF((C2882=9),VLOOKUP(H2882,'9 лет'!$Q$5:$R$79,2),IF((C2882=10),VLOOKUP(H2882,'10 лет'!$Q$5:$R$79,2),IF((C2882=11),VLOOKUP(H2882,'11 лет'!$Q$5:$R$79,2),IF((C2882=12),VLOOKUP(H2882,'12 лет'!$S$5:$T$79,2),IF((C2882=13),VLOOKUP(H2882,'13 лет'!$S$5:$T$79,2),IF((C2882=14),VLOOKUP(H2882,'14 лет'!$S$5:$T$79,2),IF((C2882=15),VLOOKUP(H2882,'15 лет'!$S$5:$T$79,2),IF((C2882=16),VLOOKUP(H2882,'16 лет'!$S$5:$T$79,2),IF((C2882=17),VLOOKUP(H2882,'17 лет'!$S$5:$T$79,2))))))))))))</f>
        <v>0</v>
      </c>
      <c r="J2882" s="28"/>
      <c r="K2882" s="17">
        <f>IF((C2882&lt;=7),VLOOKUP(J2882,'7 лет'!$S$5:$T$79,2),IF((C2882=8),VLOOKUP(J2882,'8 лет'!$S$5:$T$79,2),IF((C2882=9),VLOOKUP(J2882,'9 лет'!$S$5:$T$79,2),IF((C2882=10),VLOOKUP(J2882,'10 лет'!$S$5:$T$79,2),IF((C2882=11),VLOOKUP(J2882,'11 лет'!$S$5:$T$79,2),IF((C2882=12),VLOOKUP(J2882,'12 лет'!$U$5:$V$79,2),IF((C2882=13),VLOOKUP(J2882,'13 лет'!$U$5:$V$79,2),IF((C2882=14),VLOOKUP(J2882,'14 лет'!$U$5:$V$79,2),IF(C2882&gt;=15,"0")))))))))</f>
        <v>0</v>
      </c>
      <c r="L2882" s="28"/>
      <c r="M2882" s="17" t="str">
        <f>IF((C2882=12),VLOOKUP(L2882,'12 лет'!$W$5:$X$85,2),IF((C2882=13),VLOOKUP(L2882,'13 лет'!$W$5:$X$84,2),IF((C2882=14),VLOOKUP(L2882,'14 лет'!$W$5:$X$82,2),IF((C2882=15),VLOOKUP(L2882,'15 лет'!$U$5:$V$82,2),IF((C2882=16),VLOOKUP(L2882,'16 лет'!$U$5:$V$78,2),IF((C2882=17),VLOOKUP(L2882,'17 лет'!$U$5:$V$78,2),IF(C2882&lt;12,"0")))))))</f>
        <v>0</v>
      </c>
      <c r="N2882" s="28"/>
      <c r="O2882" s="17" t="str">
        <f>IF((C2882=15),VLOOKUP(N2882,'15 лет'!$W$5:$X$115,2),IF((C2882=16),VLOOKUP(N2882,'16 лет'!$W$5:$X$113,2),IF((C2882=17),VLOOKUP(N2882,'17 лет'!$W$5:$X$113,2),IF(C2882&lt;15,"0"))))</f>
        <v>0</v>
      </c>
      <c r="P2882" s="11"/>
      <c r="Q2882" s="17">
        <f>IF((C2882&lt;=7),VLOOKUP(P2882,'7 лет'!$U$5:$V$79,2),IF((C2882=8),VLOOKUP(P2882,'8 лет'!$U$5:$V$79,2),IF((C2882=9),VLOOKUP(P2882,'9 лет'!$U$5:$V$79,2),IF((C2882=10),VLOOKUP(P2882,'10 лет'!$U$5:$V$79,2),IF((C2882=11),VLOOKUP(P2882,'11 лет'!$U$5:$V$79,2),IF((C2882=12),VLOOKUP(P2882,'12 лет'!$Y$5:$Z$79,2),IF((C2882=13),VLOOKUP(P2882,'13 лет'!$Y$5:$Z$79,2),IF((C2882=14),VLOOKUP(P2882,'14 лет'!$Y$5:$Z$79,2),IF((C2882=15),VLOOKUP(P2882,'15 лет'!$Y$5:$Z$79,2),IF((C2882=16),VLOOKUP(P2882,'16 лет'!$Y$5:$Z$79,2),IF((C2882=17),VLOOKUP(P2882,'17 лет'!$Y$5:$Z$79,2))))))))))))</f>
        <v>35</v>
      </c>
      <c r="R2882" s="28"/>
      <c r="S2882" s="17">
        <f>IF((C2882&lt;=7),VLOOKUP(R2882,'7 лет'!$W$5:$X$79,2),IF((C2882=8),VLOOKUP(R2882,'8 лет'!$W$5:$X$79,2),IF((C2882=9),VLOOKUP(R2882,'9 лет'!$W$5:$X$79,2),IF((C2882=10),VLOOKUP(R2882,'10 лет'!$W$5:$X$79,2),IF((C2882=11),VLOOKUP(R2882,'11 лет'!$W$5:$X$79,2),IF((C2882=12),VLOOKUP(R2882,'12 лет'!$AA$5:$AB$79,2),IF((C2882=13),VLOOKUP(R2882,'13 лет'!$AA$5:$AB$79,2),IF((C2882=14),VLOOKUP(R2882,'14 лет'!$AA$5:$AB$79,2),IF((C2882=15),VLOOKUP(R2882,'15 лет'!$AA$5:$AB$79,2),IF((C2882=16),VLOOKUP(R2882,'16 лет'!$AA$5:$AB$79,2),IF((C2882=17),VLOOKUP(R2882,'17 лет'!$AA$5:$AB$79,2))))))))))))</f>
        <v>0</v>
      </c>
      <c r="T2882" s="35">
        <f t="shared" ref="T2882:T2887" si="137">SUM(E2882+G2882+I2882+K2882+M2882+O2882+Q2882+S2882)</f>
        <v>35</v>
      </c>
      <c r="U2882" s="4">
        <f>'Личное первенство девушки'!U421</f>
        <v>7</v>
      </c>
      <c r="V2882" s="120"/>
      <c r="W2882" s="111"/>
      <c r="X2882" t="str">
        <f>P2869</f>
        <v>Субъект РФ 69</v>
      </c>
    </row>
    <row r="2883" spans="1:24" ht="18.75">
      <c r="A2883" s="28">
        <v>2</v>
      </c>
      <c r="B2883" s="80"/>
      <c r="C2883" s="28"/>
      <c r="D2883" s="28"/>
      <c r="E2883" s="17">
        <f>IF((C2883&lt;=7),VLOOKUP(D2883,'7 лет'!$M$5:$N$78,2),IF((C2883=8),VLOOKUP(D2883,'8 лет'!$M$5:$N$78,2),IF((C2883=9),VLOOKUP(D2883,'9 лет'!$M$5:$N$78,2),IF((C2883=10),VLOOKUP(D2883,'10 лет'!$M$5:$N$78,2),IF((C2883=11),VLOOKUP(D2883,'11 лет'!$M$5:$N$78,2),IF((C2883=12),VLOOKUP(D2883,'12 лет'!$O$5:$P$78,2),IF((C2883=13),VLOOKUP(D2883,'13 лет'!$O$5:$P$78,2),IF((C2883=14),VLOOKUP(D2883,'14 лет'!$O$5:$P$78,2),IF((C2883=15),VLOOKUP(D2883,'15 лет'!$O$5:$P$78,2),IF((C2883=16),VLOOKUP(D2883,'16 лет'!$O$5:$P$78,2),IF((C2883=17),VLOOKUP(D2883,'17 лет'!$O$5:$P$78,2))))))))))))</f>
        <v>0</v>
      </c>
      <c r="F2883" s="28"/>
      <c r="G2883" s="17">
        <f>IF((C2883&lt;=7),VLOOKUP(F2883,'7 лет'!$O$5:$P$79,2),IF((C2883=8),VLOOKUP(F2883,'8 лет'!$O$5:$P$79,2),IF((C2883=9),VLOOKUP(F2883,'9 лет'!$O$5:$P$79,2),IF((C2883=10),VLOOKUP(F2883,'10 лет'!$O$5:$P$79,2),IF((C2883=11),VLOOKUP(F2883,'11 лет'!$O$5:$P$79,2),IF((C2883=12),VLOOKUP(F2883,'12 лет'!$Q$5:$R$79,2),IF((C2883=13),VLOOKUP(F2883,'13 лет'!$Q$5:$R$79,2),IF((C2883=14),VLOOKUP(F2883,'14 лет'!$Q$5:$R$79,2),IF((C2883=15),VLOOKUP(F2883,'15 лет'!$Q$5:$R$79,2),IF((C2883=16),VLOOKUP(F2883,'16 лет'!$Q$5:$R$79,2),IF((C2883=17),VLOOKUP(F2883,'17 лет'!$Q$5:$R$79,2))))))))))))</f>
        <v>0</v>
      </c>
      <c r="H2883" s="28"/>
      <c r="I2883" s="17">
        <f>IF((C2883&lt;=7),VLOOKUP(H2883,'7 лет'!$Q$5:$R$79,2),IF((C2883=8),VLOOKUP(H2883,'8 лет'!$Q$5:$R$79,2),IF((C2883=9),VLOOKUP(H2883,'9 лет'!$Q$5:$R$79,2),IF((C2883=10),VLOOKUP(H2883,'10 лет'!$Q$5:$R$79,2),IF((C2883=11),VLOOKUP(H2883,'11 лет'!$Q$5:$R$79,2),IF((C2883=12),VLOOKUP(H2883,'12 лет'!$S$5:$T$79,2),IF((C2883=13),VLOOKUP(H2883,'13 лет'!$S$5:$T$79,2),IF((C2883=14),VLOOKUP(H2883,'14 лет'!$S$5:$T$79,2),IF((C2883=15),VLOOKUP(H2883,'15 лет'!$S$5:$T$79,2),IF((C2883=16),VLOOKUP(H2883,'16 лет'!$S$5:$T$79,2),IF((C2883=17),VLOOKUP(H2883,'17 лет'!$S$5:$T$79,2))))))))))))</f>
        <v>0</v>
      </c>
      <c r="J2883" s="28"/>
      <c r="K2883" s="17">
        <f>IF((C2883&lt;=7),VLOOKUP(J2883,'7 лет'!$S$5:$T$79,2),IF((C2883=8),VLOOKUP(J2883,'8 лет'!$S$5:$T$79,2),IF((C2883=9),VLOOKUP(J2883,'9 лет'!$S$5:$T$79,2),IF((C2883=10),VLOOKUP(J2883,'10 лет'!$S$5:$T$79,2),IF((C2883=11),VLOOKUP(J2883,'11 лет'!$S$5:$T$79,2),IF((C2883=12),VLOOKUP(J2883,'12 лет'!$U$5:$V$79,2),IF((C2883=13),VLOOKUP(J2883,'13 лет'!$U$5:$V$79,2),IF((C2883=14),VLOOKUP(J2883,'14 лет'!$U$5:$V$79,2),IF(C2883&gt;=15,"0")))))))))</f>
        <v>0</v>
      </c>
      <c r="L2883" s="28"/>
      <c r="M2883" s="17" t="str">
        <f>IF((C2883=12),VLOOKUP(L2883,'12 лет'!$W$5:$X$85,2),IF((C2883=13),VLOOKUP(L2883,'13 лет'!$W$5:$X$84,2),IF((C2883=14),VLOOKUP(L2883,'14 лет'!$W$5:$X$82,2),IF((C2883=15),VLOOKUP(L2883,'15 лет'!$U$5:$V$82,2),IF((C2883=16),VLOOKUP(L2883,'16 лет'!$U$5:$V$78,2),IF((C2883=17),VLOOKUP(L2883,'17 лет'!$U$5:$V$78,2),IF(C2883&lt;12,"0")))))))</f>
        <v>0</v>
      </c>
      <c r="N2883" s="28"/>
      <c r="O2883" s="17" t="str">
        <f>IF((C2883=15),VLOOKUP(N2883,'15 лет'!$W$5:$X$115,2),IF((C2883=16),VLOOKUP(N2883,'16 лет'!$W$5:$X$113,2),IF((C2883=17),VLOOKUP(N2883,'17 лет'!$W$5:$X$113,2),IF(C2883&lt;15,"0"))))</f>
        <v>0</v>
      </c>
      <c r="P2883" s="11"/>
      <c r="Q2883" s="17">
        <f>IF((C2883&lt;=7),VLOOKUP(P2883,'7 лет'!$U$5:$V$79,2),IF((C2883=8),VLOOKUP(P2883,'8 лет'!$U$5:$V$79,2),IF((C2883=9),VLOOKUP(P2883,'9 лет'!$U$5:$V$79,2),IF((C2883=10),VLOOKUP(P2883,'10 лет'!$U$5:$V$79,2),IF((C2883=11),VLOOKUP(P2883,'11 лет'!$U$5:$V$79,2),IF((C2883=12),VLOOKUP(P2883,'12 лет'!$Y$5:$Z$79,2),IF((C2883=13),VLOOKUP(P2883,'13 лет'!$Y$5:$Z$79,2),IF((C2883=14),VLOOKUP(P2883,'14 лет'!$Y$5:$Z$79,2),IF((C2883=15),VLOOKUP(P2883,'15 лет'!$Y$5:$Z$79,2),IF((C2883=16),VLOOKUP(P2883,'16 лет'!$Y$5:$Z$79,2),IF((C2883=17),VLOOKUP(P2883,'17 лет'!$Y$5:$Z$79,2))))))))))))</f>
        <v>35</v>
      </c>
      <c r="R2883" s="28"/>
      <c r="S2883" s="17">
        <f>IF((C2883&lt;=7),VLOOKUP(R2883,'7 лет'!$W$5:$X$79,2),IF((C2883=8),VLOOKUP(R2883,'8 лет'!$W$5:$X$79,2),IF((C2883=9),VLOOKUP(R2883,'9 лет'!$W$5:$X$79,2),IF((C2883=10),VLOOKUP(R2883,'10 лет'!$W$5:$X$79,2),IF((C2883=11),VLOOKUP(R2883,'11 лет'!$W$5:$X$79,2),IF((C2883=12),VLOOKUP(R2883,'12 лет'!$AA$5:$AB$79,2),IF((C2883=13),VLOOKUP(R2883,'13 лет'!$AA$5:$AB$79,2),IF((C2883=14),VLOOKUP(R2883,'14 лет'!$AA$5:$AB$79,2),IF((C2883=15),VLOOKUP(R2883,'15 лет'!$AA$5:$AB$79,2),IF((C2883=16),VLOOKUP(R2883,'16 лет'!$AA$5:$AB$79,2),IF((C2883=17),VLOOKUP(R2883,'17 лет'!$AA$5:$AB$79,2))))))))))))</f>
        <v>0</v>
      </c>
      <c r="T2883" s="35">
        <f t="shared" si="137"/>
        <v>35</v>
      </c>
      <c r="U2883" s="4">
        <f>'Личное первенство девушки'!U422</f>
        <v>7</v>
      </c>
      <c r="V2883" s="120"/>
      <c r="W2883" s="111"/>
      <c r="X2883" t="str">
        <f>P2869</f>
        <v>Субъект РФ 69</v>
      </c>
    </row>
    <row r="2884" spans="1:24" ht="18.75">
      <c r="A2884" s="28">
        <v>3</v>
      </c>
      <c r="B2884" s="80"/>
      <c r="C2884" s="28"/>
      <c r="D2884" s="28"/>
      <c r="E2884" s="17">
        <f>IF((C2884&lt;=7),VLOOKUP(D2884,'7 лет'!$M$5:$N$78,2),IF((C2884=8),VLOOKUP(D2884,'8 лет'!$M$5:$N$78,2),IF((C2884=9),VLOOKUP(D2884,'9 лет'!$M$5:$N$78,2),IF((C2884=10),VLOOKUP(D2884,'10 лет'!$M$5:$N$78,2),IF((C2884=11),VLOOKUP(D2884,'11 лет'!$M$5:$N$78,2),IF((C2884=12),VLOOKUP(D2884,'12 лет'!$O$5:$P$78,2),IF((C2884=13),VLOOKUP(D2884,'13 лет'!$O$5:$P$78,2),IF((C2884=14),VLOOKUP(D2884,'14 лет'!$O$5:$P$78,2),IF((C2884=15),VLOOKUP(D2884,'15 лет'!$O$5:$P$78,2),IF((C2884=16),VLOOKUP(D2884,'16 лет'!$O$5:$P$78,2),IF((C2884=17),VLOOKUP(D2884,'17 лет'!$O$5:$P$78,2))))))))))))</f>
        <v>0</v>
      </c>
      <c r="F2884" s="28"/>
      <c r="G2884" s="17">
        <f>IF((C2884&lt;=7),VLOOKUP(F2884,'7 лет'!$O$5:$P$79,2),IF((C2884=8),VLOOKUP(F2884,'8 лет'!$O$5:$P$79,2),IF((C2884=9),VLOOKUP(F2884,'9 лет'!$O$5:$P$79,2),IF((C2884=10),VLOOKUP(F2884,'10 лет'!$O$5:$P$79,2),IF((C2884=11),VLOOKUP(F2884,'11 лет'!$O$5:$P$79,2),IF((C2884=12),VLOOKUP(F2884,'12 лет'!$Q$5:$R$79,2),IF((C2884=13),VLOOKUP(F2884,'13 лет'!$Q$5:$R$79,2),IF((C2884=14),VLOOKUP(F2884,'14 лет'!$Q$5:$R$79,2),IF((C2884=15),VLOOKUP(F2884,'15 лет'!$Q$5:$R$79,2),IF((C2884=16),VLOOKUP(F2884,'16 лет'!$Q$5:$R$79,2),IF((C2884=17),VLOOKUP(F2884,'17 лет'!$Q$5:$R$79,2))))))))))))</f>
        <v>0</v>
      </c>
      <c r="H2884" s="28"/>
      <c r="I2884" s="17">
        <f>IF((C2884&lt;=7),VLOOKUP(H2884,'7 лет'!$Q$5:$R$79,2),IF((C2884=8),VLOOKUP(H2884,'8 лет'!$Q$5:$R$79,2),IF((C2884=9),VLOOKUP(H2884,'9 лет'!$Q$5:$R$79,2),IF((C2884=10),VLOOKUP(H2884,'10 лет'!$Q$5:$R$79,2),IF((C2884=11),VLOOKUP(H2884,'11 лет'!$Q$5:$R$79,2),IF((C2884=12),VLOOKUP(H2884,'12 лет'!$S$5:$T$79,2),IF((C2884=13),VLOOKUP(H2884,'13 лет'!$S$5:$T$79,2),IF((C2884=14),VLOOKUP(H2884,'14 лет'!$S$5:$T$79,2),IF((C2884=15),VLOOKUP(H2884,'15 лет'!$S$5:$T$79,2),IF((C2884=16),VLOOKUP(H2884,'16 лет'!$S$5:$T$79,2),IF((C2884=17),VLOOKUP(H2884,'17 лет'!$S$5:$T$79,2))))))))))))</f>
        <v>0</v>
      </c>
      <c r="J2884" s="28"/>
      <c r="K2884" s="17">
        <f>IF((C2884&lt;=7),VLOOKUP(J2884,'7 лет'!$S$5:$T$79,2),IF((C2884=8),VLOOKUP(J2884,'8 лет'!$S$5:$T$79,2),IF((C2884=9),VLOOKUP(J2884,'9 лет'!$S$5:$T$79,2),IF((C2884=10),VLOOKUP(J2884,'10 лет'!$S$5:$T$79,2),IF((C2884=11),VLOOKUP(J2884,'11 лет'!$S$5:$T$79,2),IF((C2884=12),VLOOKUP(J2884,'12 лет'!$U$5:$V$79,2),IF((C2884=13),VLOOKUP(J2884,'13 лет'!$U$5:$V$79,2),IF((C2884=14),VLOOKUP(J2884,'14 лет'!$U$5:$V$79,2),IF(C2884&gt;=15,"0")))))))))</f>
        <v>0</v>
      </c>
      <c r="L2884" s="28"/>
      <c r="M2884" s="17" t="str">
        <f>IF((C2884=12),VLOOKUP(L2884,'12 лет'!$W$5:$X$85,2),IF((C2884=13),VLOOKUP(L2884,'13 лет'!$W$5:$X$84,2),IF((C2884=14),VLOOKUP(L2884,'14 лет'!$W$5:$X$82,2),IF((C2884=15),VLOOKUP(L2884,'15 лет'!$U$5:$V$82,2),IF((C2884=16),VLOOKUP(L2884,'16 лет'!$U$5:$V$78,2),IF((C2884=17),VLOOKUP(L2884,'17 лет'!$U$5:$V$78,2),IF(C2884&lt;12,"0")))))))</f>
        <v>0</v>
      </c>
      <c r="N2884" s="28"/>
      <c r="O2884" s="17" t="str">
        <f>IF((C2884=15),VLOOKUP(N2884,'15 лет'!$W$5:$X$115,2),IF((C2884=16),VLOOKUP(N2884,'16 лет'!$W$5:$X$113,2),IF((C2884=17),VLOOKUP(N2884,'17 лет'!$W$5:$X$113,2),IF(C2884&lt;15,"0"))))</f>
        <v>0</v>
      </c>
      <c r="P2884" s="11"/>
      <c r="Q2884" s="17">
        <f>IF((C2884&lt;=7),VLOOKUP(P2884,'7 лет'!$U$5:$V$79,2),IF((C2884=8),VLOOKUP(P2884,'8 лет'!$U$5:$V$79,2),IF((C2884=9),VLOOKUP(P2884,'9 лет'!$U$5:$V$79,2),IF((C2884=10),VLOOKUP(P2884,'10 лет'!$U$5:$V$79,2),IF((C2884=11),VLOOKUP(P2884,'11 лет'!$U$5:$V$79,2),IF((C2884=12),VLOOKUP(P2884,'12 лет'!$Y$5:$Z$79,2),IF((C2884=13),VLOOKUP(P2884,'13 лет'!$Y$5:$Z$79,2),IF((C2884=14),VLOOKUP(P2884,'14 лет'!$Y$5:$Z$79,2),IF((C2884=15),VLOOKUP(P2884,'15 лет'!$Y$5:$Z$79,2),IF((C2884=16),VLOOKUP(P2884,'16 лет'!$Y$5:$Z$79,2),IF((C2884=17),VLOOKUP(P2884,'17 лет'!$Y$5:$Z$79,2))))))))))))</f>
        <v>35</v>
      </c>
      <c r="R2884" s="28"/>
      <c r="S2884" s="17">
        <f>IF((C2884&lt;=7),VLOOKUP(R2884,'7 лет'!$W$5:$X$79,2),IF((C2884=8),VLOOKUP(R2884,'8 лет'!$W$5:$X$79,2),IF((C2884=9),VLOOKUP(R2884,'9 лет'!$W$5:$X$79,2),IF((C2884=10),VLOOKUP(R2884,'10 лет'!$W$5:$X$79,2),IF((C2884=11),VLOOKUP(R2884,'11 лет'!$W$5:$X$79,2),IF((C2884=12),VLOOKUP(R2884,'12 лет'!$AA$5:$AB$79,2),IF((C2884=13),VLOOKUP(R2884,'13 лет'!$AA$5:$AB$79,2),IF((C2884=14),VLOOKUP(R2884,'14 лет'!$AA$5:$AB$79,2),IF((C2884=15),VLOOKUP(R2884,'15 лет'!$AA$5:$AB$79,2),IF((C2884=16),VLOOKUP(R2884,'16 лет'!$AA$5:$AB$79,2),IF((C2884=17),VLOOKUP(R2884,'17 лет'!$AA$5:$AB$79,2))))))))))))</f>
        <v>0</v>
      </c>
      <c r="T2884" s="35">
        <f t="shared" si="137"/>
        <v>35</v>
      </c>
      <c r="U2884" s="4">
        <f>'Личное первенство девушки'!U423</f>
        <v>7</v>
      </c>
      <c r="V2884" s="120"/>
      <c r="W2884" s="111"/>
      <c r="X2884" t="str">
        <f>P2869</f>
        <v>Субъект РФ 69</v>
      </c>
    </row>
    <row r="2885" spans="1:24" ht="18.75">
      <c r="A2885" s="28">
        <v>4</v>
      </c>
      <c r="B2885" s="80"/>
      <c r="C2885" s="28"/>
      <c r="D2885" s="28"/>
      <c r="E2885" s="17">
        <f>IF((C2885&lt;=7),VLOOKUP(D2885,'7 лет'!$M$5:$N$78,2),IF((C2885=8),VLOOKUP(D2885,'8 лет'!$M$5:$N$78,2),IF((C2885=9),VLOOKUP(D2885,'9 лет'!$M$5:$N$78,2),IF((C2885=10),VLOOKUP(D2885,'10 лет'!$M$5:$N$78,2),IF((C2885=11),VLOOKUP(D2885,'11 лет'!$M$5:$N$78,2),IF((C2885=12),VLOOKUP(D2885,'12 лет'!$O$5:$P$78,2),IF((C2885=13),VLOOKUP(D2885,'13 лет'!$O$5:$P$78,2),IF((C2885=14),VLOOKUP(D2885,'14 лет'!$O$5:$P$78,2),IF((C2885=15),VLOOKUP(D2885,'15 лет'!$O$5:$P$78,2),IF((C2885=16),VLOOKUP(D2885,'16 лет'!$O$5:$P$78,2),IF((C2885=17),VLOOKUP(D2885,'17 лет'!$O$5:$P$78,2))))))))))))</f>
        <v>0</v>
      </c>
      <c r="F2885" s="28"/>
      <c r="G2885" s="17">
        <f>IF((C2885&lt;=7),VLOOKUP(F2885,'7 лет'!$O$5:$P$79,2),IF((C2885=8),VLOOKUP(F2885,'8 лет'!$O$5:$P$79,2),IF((C2885=9),VLOOKUP(F2885,'9 лет'!$O$5:$P$79,2),IF((C2885=10),VLOOKUP(F2885,'10 лет'!$O$5:$P$79,2),IF((C2885=11),VLOOKUP(F2885,'11 лет'!$O$5:$P$79,2),IF((C2885=12),VLOOKUP(F2885,'12 лет'!$Q$5:$R$79,2),IF((C2885=13),VLOOKUP(F2885,'13 лет'!$Q$5:$R$79,2),IF((C2885=14),VLOOKUP(F2885,'14 лет'!$Q$5:$R$79,2),IF((C2885=15),VLOOKUP(F2885,'15 лет'!$Q$5:$R$79,2),IF((C2885=16),VLOOKUP(F2885,'16 лет'!$Q$5:$R$79,2),IF((C2885=17),VLOOKUP(F2885,'17 лет'!$Q$5:$R$79,2))))))))))))</f>
        <v>0</v>
      </c>
      <c r="H2885" s="28"/>
      <c r="I2885" s="17">
        <f>IF((C2885&lt;=7),VLOOKUP(H2885,'7 лет'!$Q$5:$R$79,2),IF((C2885=8),VLOOKUP(H2885,'8 лет'!$Q$5:$R$79,2),IF((C2885=9),VLOOKUP(H2885,'9 лет'!$Q$5:$R$79,2),IF((C2885=10),VLOOKUP(H2885,'10 лет'!$Q$5:$R$79,2),IF((C2885=11),VLOOKUP(H2885,'11 лет'!$Q$5:$R$79,2),IF((C2885=12),VLOOKUP(H2885,'12 лет'!$S$5:$T$79,2),IF((C2885=13),VLOOKUP(H2885,'13 лет'!$S$5:$T$79,2),IF((C2885=14),VLOOKUP(H2885,'14 лет'!$S$5:$T$79,2),IF((C2885=15),VLOOKUP(H2885,'15 лет'!$S$5:$T$79,2),IF((C2885=16),VLOOKUP(H2885,'16 лет'!$S$5:$T$79,2),IF((C2885=17),VLOOKUP(H2885,'17 лет'!$S$5:$T$79,2))))))))))))</f>
        <v>0</v>
      </c>
      <c r="J2885" s="28"/>
      <c r="K2885" s="17">
        <f>IF((C2885&lt;=7),VLOOKUP(J2885,'7 лет'!$S$5:$T$79,2),IF((C2885=8),VLOOKUP(J2885,'8 лет'!$S$5:$T$79,2),IF((C2885=9),VLOOKUP(J2885,'9 лет'!$S$5:$T$79,2),IF((C2885=10),VLOOKUP(J2885,'10 лет'!$S$5:$T$79,2),IF((C2885=11),VLOOKUP(J2885,'11 лет'!$S$5:$T$79,2),IF((C2885=12),VLOOKUP(J2885,'12 лет'!$U$5:$V$79,2),IF((C2885=13),VLOOKUP(J2885,'13 лет'!$U$5:$V$79,2),IF((C2885=14),VLOOKUP(J2885,'14 лет'!$U$5:$V$79,2),IF(C2885&gt;=15,"0")))))))))</f>
        <v>0</v>
      </c>
      <c r="L2885" s="28"/>
      <c r="M2885" s="17" t="str">
        <f>IF((C2885=12),VLOOKUP(L2885,'12 лет'!$W$5:$X$85,2),IF((C2885=13),VLOOKUP(L2885,'13 лет'!$W$5:$X$84,2),IF((C2885=14),VLOOKUP(L2885,'14 лет'!$W$5:$X$82,2),IF((C2885=15),VLOOKUP(L2885,'15 лет'!$U$5:$V$82,2),IF((C2885=16),VLOOKUP(L2885,'16 лет'!$U$5:$V$78,2),IF((C2885=17),VLOOKUP(L2885,'17 лет'!$U$5:$V$78,2),IF(C2885&lt;12,"0")))))))</f>
        <v>0</v>
      </c>
      <c r="N2885" s="28"/>
      <c r="O2885" s="17" t="str">
        <f>IF((C2885=15),VLOOKUP(N2885,'15 лет'!$W$5:$X$115,2),IF((C2885=16),VLOOKUP(N2885,'16 лет'!$W$5:$X$113,2),IF((C2885=17),VLOOKUP(N2885,'17 лет'!$W$5:$X$113,2),IF(C2885&lt;15,"0"))))</f>
        <v>0</v>
      </c>
      <c r="P2885" s="11"/>
      <c r="Q2885" s="17">
        <f>IF((C2885&lt;=7),VLOOKUP(P2885,'7 лет'!$U$5:$V$79,2),IF((C2885=8),VLOOKUP(P2885,'8 лет'!$U$5:$V$79,2),IF((C2885=9),VLOOKUP(P2885,'9 лет'!$U$5:$V$79,2),IF((C2885=10),VLOOKUP(P2885,'10 лет'!$U$5:$V$79,2),IF((C2885=11),VLOOKUP(P2885,'11 лет'!$U$5:$V$79,2),IF((C2885=12),VLOOKUP(P2885,'12 лет'!$Y$5:$Z$79,2),IF((C2885=13),VLOOKUP(P2885,'13 лет'!$Y$5:$Z$79,2),IF((C2885=14),VLOOKUP(P2885,'14 лет'!$Y$5:$Z$79,2),IF((C2885=15),VLOOKUP(P2885,'15 лет'!$Y$5:$Z$79,2),IF((C2885=16),VLOOKUP(P2885,'16 лет'!$Y$5:$Z$79,2),IF((C2885=17),VLOOKUP(P2885,'17 лет'!$Y$5:$Z$79,2))))))))))))</f>
        <v>35</v>
      </c>
      <c r="R2885" s="28"/>
      <c r="S2885" s="17">
        <f>IF((C2885&lt;=7),VLOOKUP(R2885,'7 лет'!$W$5:$X$79,2),IF((C2885=8),VLOOKUP(R2885,'8 лет'!$W$5:$X$79,2),IF((C2885=9),VLOOKUP(R2885,'9 лет'!$W$5:$X$79,2),IF((C2885=10),VLOOKUP(R2885,'10 лет'!$W$5:$X$79,2),IF((C2885=11),VLOOKUP(R2885,'11 лет'!$W$5:$X$79,2),IF((C2885=12),VLOOKUP(R2885,'12 лет'!$AA$5:$AB$79,2),IF((C2885=13),VLOOKUP(R2885,'13 лет'!$AA$5:$AB$79,2),IF((C2885=14),VLOOKUP(R2885,'14 лет'!$AA$5:$AB$79,2),IF((C2885=15),VLOOKUP(R2885,'15 лет'!$AA$5:$AB$79,2),IF((C2885=16),VLOOKUP(R2885,'16 лет'!$AA$5:$AB$79,2),IF((C2885=17),VLOOKUP(R2885,'17 лет'!$AA$5:$AB$79,2))))))))))))</f>
        <v>0</v>
      </c>
      <c r="T2885" s="35">
        <f t="shared" si="137"/>
        <v>35</v>
      </c>
      <c r="U2885" s="4">
        <f>'Личное первенство девушки'!U424</f>
        <v>7</v>
      </c>
      <c r="V2885" s="120"/>
      <c r="W2885" s="111"/>
      <c r="X2885" t="str">
        <f>P2869</f>
        <v>Субъект РФ 69</v>
      </c>
    </row>
    <row r="2886" spans="1:24" ht="18.75">
      <c r="A2886" s="28">
        <v>5</v>
      </c>
      <c r="B2886" s="85"/>
      <c r="C2886" s="30"/>
      <c r="D2886" s="14"/>
      <c r="E2886" s="17">
        <f>IF((C2886&lt;=7),VLOOKUP(D2886,'7 лет'!$M$5:$N$78,2),IF((C2886=8),VLOOKUP(D2886,'8 лет'!$M$5:$N$78,2),IF((C2886=9),VLOOKUP(D2886,'9 лет'!$M$5:$N$78,2),IF((C2886=10),VLOOKUP(D2886,'10 лет'!$M$5:$N$78,2),IF((C2886=11),VLOOKUP(D2886,'11 лет'!$M$5:$N$78,2),IF((C2886=12),VLOOKUP(D2886,'12 лет'!$O$5:$P$78,2),IF((C2886=13),VLOOKUP(D2886,'13 лет'!$O$5:$P$78,2),IF((C2886=14),VLOOKUP(D2886,'14 лет'!$O$5:$P$78,2),IF((C2886=15),VLOOKUP(D2886,'15 лет'!$O$5:$P$78,2),IF((C2886=16),VLOOKUP(D2886,'16 лет'!$O$5:$P$78,2),IF((C2886=17),VLOOKUP(D2886,'17 лет'!$O$5:$P$78,2))))))))))))</f>
        <v>0</v>
      </c>
      <c r="F2886" s="14"/>
      <c r="G2886" s="17">
        <f>IF((C2886&lt;=7),VLOOKUP(F2886,'7 лет'!$O$5:$P$79,2),IF((C2886=8),VLOOKUP(F2886,'8 лет'!$O$5:$P$79,2),IF((C2886=9),VLOOKUP(F2886,'9 лет'!$O$5:$P$79,2),IF((C2886=10),VLOOKUP(F2886,'10 лет'!$O$5:$P$79,2),IF((C2886=11),VLOOKUP(F2886,'11 лет'!$O$5:$P$79,2),IF((C2886=12),VLOOKUP(F2886,'12 лет'!$Q$5:$R$79,2),IF((C2886=13),VLOOKUP(F2886,'13 лет'!$Q$5:$R$79,2),IF((C2886=14),VLOOKUP(F2886,'14 лет'!$Q$5:$R$79,2),IF((C2886=15),VLOOKUP(F2886,'15 лет'!$Q$5:$R$79,2),IF((C2886=16),VLOOKUP(F2886,'16 лет'!$Q$5:$R$79,2),IF((C2886=17),VLOOKUP(F2886,'17 лет'!$Q$5:$R$79,2))))))))))))</f>
        <v>0</v>
      </c>
      <c r="H2886" s="14"/>
      <c r="I2886" s="17">
        <f>IF((C2886&lt;=7),VLOOKUP(H2886,'7 лет'!$Q$5:$R$79,2),IF((C2886=8),VLOOKUP(H2886,'8 лет'!$Q$5:$R$79,2),IF((C2886=9),VLOOKUP(H2886,'9 лет'!$Q$5:$R$79,2),IF((C2886=10),VLOOKUP(H2886,'10 лет'!$Q$5:$R$79,2),IF((C2886=11),VLOOKUP(H2886,'11 лет'!$Q$5:$R$79,2),IF((C2886=12),VLOOKUP(H2886,'12 лет'!$S$5:$T$79,2),IF((C2886=13),VLOOKUP(H2886,'13 лет'!$S$5:$T$79,2),IF((C2886=14),VLOOKUP(H2886,'14 лет'!$S$5:$T$79,2),IF((C2886=15),VLOOKUP(H2886,'15 лет'!$S$5:$T$79,2),IF((C2886=16),VLOOKUP(H2886,'16 лет'!$S$5:$T$79,2),IF((C2886=17),VLOOKUP(H2886,'17 лет'!$S$5:$T$79,2))))))))))))</f>
        <v>0</v>
      </c>
      <c r="J2886" s="14"/>
      <c r="K2886" s="17">
        <f>IF((C2886&lt;=7),VLOOKUP(J2886,'7 лет'!$S$5:$T$79,2),IF((C2886=8),VLOOKUP(J2886,'8 лет'!$S$5:$T$79,2),IF((C2886=9),VLOOKUP(J2886,'9 лет'!$S$5:$T$79,2),IF((C2886=10),VLOOKUP(J2886,'10 лет'!$S$5:$T$79,2),IF((C2886=11),VLOOKUP(J2886,'11 лет'!$S$5:$T$79,2),IF((C2886=12),VLOOKUP(J2886,'12 лет'!$U$5:$V$79,2),IF((C2886=13),VLOOKUP(J2886,'13 лет'!$U$5:$V$79,2),IF((C2886=14),VLOOKUP(J2886,'14 лет'!$U$5:$V$79,2),IF(C2886&gt;=15,"0")))))))))</f>
        <v>0</v>
      </c>
      <c r="L2886" s="28"/>
      <c r="M2886" s="17" t="str">
        <f>IF((C2886=12),VLOOKUP(L2886,'12 лет'!$W$5:$X$85,2),IF((C2886=13),VLOOKUP(L2886,'13 лет'!$W$5:$X$84,2),IF((C2886=14),VLOOKUP(L2886,'14 лет'!$W$5:$X$82,2),IF((C2886=15),VLOOKUP(L2886,'15 лет'!$U$5:$V$82,2),IF((C2886=16),VLOOKUP(L2886,'16 лет'!$U$5:$V$78,2),IF((C2886=17),VLOOKUP(L2886,'17 лет'!$U$5:$V$78,2),IF(C2886&lt;12,"0")))))))</f>
        <v>0</v>
      </c>
      <c r="N2886" s="14"/>
      <c r="O2886" s="17" t="str">
        <f>IF((C2886=15),VLOOKUP(N2886,'15 лет'!$W$5:$X$115,2),IF((C2886=16),VLOOKUP(N2886,'16 лет'!$W$5:$X$113,2),IF((C2886=17),VLOOKUP(N2886,'17 лет'!$W$5:$X$113,2),IF(C2886&lt;15,"0"))))</f>
        <v>0</v>
      </c>
      <c r="P2886" s="14"/>
      <c r="Q2886" s="17">
        <f>IF((C2886&lt;=7),VLOOKUP(P2886,'7 лет'!$U$5:$V$79,2),IF((C2886=8),VLOOKUP(P2886,'8 лет'!$U$5:$V$79,2),IF((C2886=9),VLOOKUP(P2886,'9 лет'!$U$5:$V$79,2),IF((C2886=10),VLOOKUP(P2886,'10 лет'!$U$5:$V$79,2),IF((C2886=11),VLOOKUP(P2886,'11 лет'!$U$5:$V$79,2),IF((C2886=12),VLOOKUP(P2886,'12 лет'!$Y$5:$Z$79,2),IF((C2886=13),VLOOKUP(P2886,'13 лет'!$Y$5:$Z$79,2),IF((C2886=14),VLOOKUP(P2886,'14 лет'!$Y$5:$Z$79,2),IF((C2886=15),VLOOKUP(P2886,'15 лет'!$Y$5:$Z$79,2),IF((C2886=16),VLOOKUP(P2886,'16 лет'!$Y$5:$Z$79,2),IF((C2886=17),VLOOKUP(P2886,'17 лет'!$Y$5:$Z$79,2))))))))))))</f>
        <v>35</v>
      </c>
      <c r="R2886" s="14"/>
      <c r="S2886" s="17">
        <f>IF((C2886&lt;=7),VLOOKUP(R2886,'7 лет'!$W$5:$X$79,2),IF((C2886=8),VLOOKUP(R2886,'8 лет'!$W$5:$X$79,2),IF((C2886=9),VLOOKUP(R2886,'9 лет'!$W$5:$X$79,2),IF((C2886=10),VLOOKUP(R2886,'10 лет'!$W$5:$X$79,2),IF((C2886=11),VLOOKUP(R2886,'11 лет'!$W$5:$X$79,2),IF((C2886=12),VLOOKUP(R2886,'12 лет'!$AA$5:$AB$79,2),IF((C2886=13),VLOOKUP(R2886,'13 лет'!$AA$5:$AB$79,2),IF((C2886=14),VLOOKUP(R2886,'14 лет'!$AA$5:$AB$79,2),IF((C2886=15),VLOOKUP(R2886,'15 лет'!$AA$5:$AB$79,2),IF((C2886=16),VLOOKUP(R2886,'16 лет'!$AA$5:$AB$79,2),IF((C2886=17),VLOOKUP(R2886,'17 лет'!$AA$5:$AB$79,2))))))))))))</f>
        <v>0</v>
      </c>
      <c r="T2886" s="35">
        <f t="shared" si="137"/>
        <v>35</v>
      </c>
      <c r="U2886" s="4">
        <f>'Личное первенство девушки'!U425</f>
        <v>7</v>
      </c>
      <c r="V2886" s="120"/>
      <c r="W2886" s="111"/>
      <c r="X2886" t="str">
        <f>P2869</f>
        <v>Субъект РФ 69</v>
      </c>
    </row>
    <row r="2887" spans="1:24" ht="18.75">
      <c r="A2887" s="28">
        <v>6</v>
      </c>
      <c r="B2887" s="85"/>
      <c r="C2887" s="30"/>
      <c r="D2887" s="14"/>
      <c r="E2887" s="17">
        <f>IF((C2887&lt;=7),VLOOKUP(D2887,'7 лет'!$M$5:$N$78,2),IF((C2887=8),VLOOKUP(D2887,'8 лет'!$M$5:$N$78,2),IF((C2887=9),VLOOKUP(D2887,'9 лет'!$M$5:$N$78,2),IF((C2887=10),VLOOKUP(D2887,'10 лет'!$M$5:$N$78,2),IF((C2887=11),VLOOKUP(D2887,'11 лет'!$M$5:$N$78,2),IF((C2887=12),VLOOKUP(D2887,'12 лет'!$O$5:$P$78,2),IF((C2887=13),VLOOKUP(D2887,'13 лет'!$O$5:$P$78,2),IF((C2887=14),VLOOKUP(D2887,'14 лет'!$O$5:$P$78,2),IF((C2887=15),VLOOKUP(D2887,'15 лет'!$O$5:$P$78,2),IF((C2887=16),VLOOKUP(D2887,'16 лет'!$O$5:$P$78,2),IF((C2887=17),VLOOKUP(D2887,'17 лет'!$O$5:$P$78,2))))))))))))</f>
        <v>0</v>
      </c>
      <c r="F2887" s="14"/>
      <c r="G2887" s="17">
        <f>IF((C2887&lt;=7),VLOOKUP(F2887,'7 лет'!$O$5:$P$79,2),IF((C2887=8),VLOOKUP(F2887,'8 лет'!$O$5:$P$79,2),IF((C2887=9),VLOOKUP(F2887,'9 лет'!$O$5:$P$79,2),IF((C2887=10),VLOOKUP(F2887,'10 лет'!$O$5:$P$79,2),IF((C2887=11),VLOOKUP(F2887,'11 лет'!$O$5:$P$79,2),IF((C2887=12),VLOOKUP(F2887,'12 лет'!$Q$5:$R$79,2),IF((C2887=13),VLOOKUP(F2887,'13 лет'!$Q$5:$R$79,2),IF((C2887=14),VLOOKUP(F2887,'14 лет'!$Q$5:$R$79,2),IF((C2887=15),VLOOKUP(F2887,'15 лет'!$Q$5:$R$79,2),IF((C2887=16),VLOOKUP(F2887,'16 лет'!$Q$5:$R$79,2),IF((C2887=17),VLOOKUP(F2887,'17 лет'!$Q$5:$R$79,2))))))))))))</f>
        <v>0</v>
      </c>
      <c r="H2887" s="14"/>
      <c r="I2887" s="17">
        <f>IF((C2887&lt;=7),VLOOKUP(H2887,'7 лет'!$Q$5:$R$79,2),IF((C2887=8),VLOOKUP(H2887,'8 лет'!$Q$5:$R$79,2),IF((C2887=9),VLOOKUP(H2887,'9 лет'!$Q$5:$R$79,2),IF((C2887=10),VLOOKUP(H2887,'10 лет'!$Q$5:$R$79,2),IF((C2887=11),VLOOKUP(H2887,'11 лет'!$Q$5:$R$79,2),IF((C2887=12),VLOOKUP(H2887,'12 лет'!$S$5:$T$79,2),IF((C2887=13),VLOOKUP(H2887,'13 лет'!$S$5:$T$79,2),IF((C2887=14),VLOOKUP(H2887,'14 лет'!$S$5:$T$79,2),IF((C2887=15),VLOOKUP(H2887,'15 лет'!$S$5:$T$79,2),IF((C2887=16),VLOOKUP(H2887,'16 лет'!$S$5:$T$79,2),IF((C2887=17),VLOOKUP(H2887,'17 лет'!$S$5:$T$79,2))))))))))))</f>
        <v>0</v>
      </c>
      <c r="J2887" s="14"/>
      <c r="K2887" s="17">
        <f>IF((C2887&lt;=7),VLOOKUP(J2887,'7 лет'!$S$5:$T$79,2),IF((C2887=8),VLOOKUP(J2887,'8 лет'!$S$5:$T$79,2),IF((C2887=9),VLOOKUP(J2887,'9 лет'!$S$5:$T$79,2),IF((C2887=10),VLOOKUP(J2887,'10 лет'!$S$5:$T$79,2),IF((C2887=11),VLOOKUP(J2887,'11 лет'!$S$5:$T$79,2),IF((C2887=12),VLOOKUP(J2887,'12 лет'!$U$5:$V$79,2),IF((C2887=13),VLOOKUP(J2887,'13 лет'!$U$5:$V$79,2),IF((C2887=14),VLOOKUP(J2887,'14 лет'!$U$5:$V$79,2),IF(C2887&gt;=15,"0")))))))))</f>
        <v>0</v>
      </c>
      <c r="L2887" s="28"/>
      <c r="M2887" s="17" t="str">
        <f>IF((C2887=12),VLOOKUP(L2887,'12 лет'!$W$5:$X$85,2),IF((C2887=13),VLOOKUP(L2887,'13 лет'!$W$5:$X$84,2),IF((C2887=14),VLOOKUP(L2887,'14 лет'!$W$5:$X$82,2),IF((C2887=15),VLOOKUP(L2887,'15 лет'!$U$5:$V$82,2),IF((C2887=16),VLOOKUP(L2887,'16 лет'!$U$5:$V$78,2),IF((C2887=17),VLOOKUP(L2887,'17 лет'!$U$5:$V$78,2),IF(C2887&lt;12,"0")))))))</f>
        <v>0</v>
      </c>
      <c r="N2887" s="14"/>
      <c r="O2887" s="17" t="str">
        <f>IF((C2887=15),VLOOKUP(N2887,'15 лет'!$W$5:$X$115,2),IF((C2887=16),VLOOKUP(N2887,'16 лет'!$W$5:$X$113,2),IF((C2887=17),VLOOKUP(N2887,'17 лет'!$W$5:$X$113,2),IF(C2887&lt;15,"0"))))</f>
        <v>0</v>
      </c>
      <c r="P2887" s="14"/>
      <c r="Q2887" s="17">
        <f>IF((C2887&lt;=7),VLOOKUP(P2887,'7 лет'!$U$5:$V$79,2),IF((C2887=8),VLOOKUP(P2887,'8 лет'!$U$5:$V$79,2),IF((C2887=9),VLOOKUP(P2887,'9 лет'!$U$5:$V$79,2),IF((C2887=10),VLOOKUP(P2887,'10 лет'!$U$5:$V$79,2),IF((C2887=11),VLOOKUP(P2887,'11 лет'!$U$5:$V$79,2),IF((C2887=12),VLOOKUP(P2887,'12 лет'!$Y$5:$Z$79,2),IF((C2887=13),VLOOKUP(P2887,'13 лет'!$Y$5:$Z$79,2),IF((C2887=14),VLOOKUP(P2887,'14 лет'!$Y$5:$Z$79,2),IF((C2887=15),VLOOKUP(P2887,'15 лет'!$Y$5:$Z$79,2),IF((C2887=16),VLOOKUP(P2887,'16 лет'!$Y$5:$Z$79,2),IF((C2887=17),VLOOKUP(P2887,'17 лет'!$Y$5:$Z$79,2))))))))))))</f>
        <v>35</v>
      </c>
      <c r="R2887" s="14"/>
      <c r="S2887" s="17">
        <f>IF((C2887&lt;=7),VLOOKUP(R2887,'7 лет'!$W$5:$X$79,2),IF((C2887=8),VLOOKUP(R2887,'8 лет'!$W$5:$X$79,2),IF((C2887=9),VLOOKUP(R2887,'9 лет'!$W$5:$X$79,2),IF((C2887=10),VLOOKUP(R2887,'10 лет'!$W$5:$X$79,2),IF((C2887=11),VLOOKUP(R2887,'11 лет'!$W$5:$X$79,2),IF((C2887=12),VLOOKUP(R2887,'12 лет'!$AA$5:$AB$79,2),IF((C2887=13),VLOOKUP(R2887,'13 лет'!$AA$5:$AB$79,2),IF((C2887=14),VLOOKUP(R2887,'14 лет'!$AA$5:$AB$79,2),IF((C2887=15),VLOOKUP(R2887,'15 лет'!$AA$5:$AB$79,2),IF((C2887=16),VLOOKUP(R2887,'16 лет'!$AA$5:$AB$79,2),IF((C2887=17),VLOOKUP(R2887,'17 лет'!$AA$5:$AB$79,2))))))))))))</f>
        <v>0</v>
      </c>
      <c r="T2887" s="35">
        <f t="shared" si="137"/>
        <v>35</v>
      </c>
      <c r="U2887" s="4">
        <f>'Личное первенство девушки'!U426</f>
        <v>7</v>
      </c>
      <c r="V2887" s="120"/>
      <c r="W2887" s="111"/>
      <c r="X2887" t="str">
        <f>P2869</f>
        <v>Субъект РФ 69</v>
      </c>
    </row>
    <row r="2888" spans="1:24" ht="18.75">
      <c r="A2888" s="122"/>
      <c r="B2888" s="123"/>
      <c r="C2888" s="123"/>
      <c r="D2888" s="123"/>
      <c r="E2888" s="123"/>
      <c r="F2888" s="123"/>
      <c r="G2888" s="123"/>
      <c r="H2888" s="123"/>
      <c r="I2888" s="123"/>
      <c r="J2888" s="123"/>
      <c r="K2888" s="123"/>
      <c r="L2888" s="123"/>
      <c r="M2888" s="123"/>
      <c r="N2888" s="123"/>
      <c r="O2888" s="123"/>
      <c r="P2888" s="128" t="s">
        <v>293</v>
      </c>
      <c r="Q2888" s="128"/>
      <c r="R2888" s="128"/>
      <c r="S2888" s="129"/>
      <c r="T2888" s="124">
        <f ca="1">SUMPRODUCT(LARGE($T$2882:$T$2887,ROW(INDIRECT("T1:T"&amp;Z17))))</f>
        <v>175</v>
      </c>
      <c r="U2888" s="125"/>
      <c r="V2888" s="120"/>
      <c r="W2888" s="111"/>
    </row>
    <row r="2889" spans="1:24" ht="30.75" customHeight="1">
      <c r="A2889" s="131"/>
      <c r="B2889" s="132"/>
      <c r="C2889" s="132"/>
      <c r="D2889" s="132"/>
      <c r="E2889" s="132"/>
      <c r="F2889" s="132"/>
      <c r="G2889" s="132"/>
      <c r="H2889" s="132"/>
      <c r="I2889" s="132"/>
      <c r="J2889" s="132"/>
      <c r="K2889" s="132"/>
      <c r="L2889" s="132"/>
      <c r="M2889" s="132"/>
      <c r="N2889" s="132"/>
      <c r="O2889" s="132"/>
      <c r="P2889" s="126" t="s">
        <v>294</v>
      </c>
      <c r="Q2889" s="126"/>
      <c r="R2889" s="126"/>
      <c r="S2889" s="126"/>
      <c r="T2889" s="133">
        <f ca="1">SUM(T2880+T2888)</f>
        <v>425</v>
      </c>
      <c r="U2889" s="134"/>
      <c r="V2889" s="121"/>
      <c r="W2889" s="112"/>
    </row>
    <row r="2890" spans="1:24">
      <c r="A2890" s="15"/>
      <c r="B2890" s="15"/>
      <c r="C2890" s="15"/>
      <c r="D2890" s="15"/>
      <c r="E2890" s="15"/>
      <c r="F2890" s="15"/>
      <c r="G2890" s="15"/>
      <c r="H2890" s="15"/>
      <c r="I2890" s="15"/>
      <c r="J2890" s="15"/>
      <c r="K2890" s="15"/>
      <c r="L2890" s="15"/>
      <c r="M2890" s="15"/>
      <c r="N2890" s="15"/>
      <c r="O2890" s="15"/>
      <c r="P2890" s="15"/>
      <c r="Q2890" s="15"/>
      <c r="R2890" s="15"/>
      <c r="S2890" s="15"/>
      <c r="T2890" s="15"/>
    </row>
    <row r="2891" spans="1:24">
      <c r="A2891" s="16"/>
      <c r="C2891" s="16"/>
      <c r="D2891" s="16"/>
      <c r="E2891" s="16"/>
      <c r="F2891" s="16"/>
      <c r="G2891" s="16"/>
      <c r="H2891" s="16"/>
      <c r="I2891" s="16"/>
      <c r="J2891" s="16"/>
      <c r="K2891" s="15"/>
      <c r="L2891" s="15"/>
      <c r="M2891" s="16"/>
      <c r="N2891" s="16"/>
      <c r="O2891" s="16"/>
      <c r="P2891" s="16"/>
      <c r="Q2891" s="16"/>
      <c r="R2891" s="16"/>
      <c r="S2891" s="16"/>
      <c r="T2891" s="16"/>
    </row>
    <row r="2892" spans="1:24">
      <c r="A2892" s="16"/>
      <c r="C2892" s="16"/>
      <c r="D2892" s="16"/>
      <c r="E2892" s="16"/>
      <c r="F2892" s="16"/>
      <c r="G2892" s="16"/>
      <c r="H2892" s="16"/>
      <c r="I2892" s="16"/>
      <c r="J2892" s="16"/>
      <c r="K2892" s="15"/>
      <c r="L2892" s="15"/>
      <c r="M2892" s="16"/>
      <c r="N2892" s="16"/>
      <c r="O2892" s="16"/>
      <c r="P2892" s="16"/>
      <c r="Q2892" s="16"/>
      <c r="R2892" s="16"/>
      <c r="S2892" s="16"/>
      <c r="T2892" s="16"/>
    </row>
    <row r="2893" spans="1:24" ht="16.5">
      <c r="A2893" s="15"/>
      <c r="B2893" s="81" t="s">
        <v>181</v>
      </c>
      <c r="C2893" s="15"/>
      <c r="D2893" s="15"/>
      <c r="E2893" s="15"/>
      <c r="F2893" s="15"/>
      <c r="G2893" s="15"/>
      <c r="H2893" s="15"/>
      <c r="I2893" s="15"/>
      <c r="J2893" s="15"/>
      <c r="K2893" s="15"/>
      <c r="L2893" s="15"/>
      <c r="M2893" s="15"/>
      <c r="N2893" s="15"/>
      <c r="O2893" s="15"/>
      <c r="P2893" s="15"/>
      <c r="Q2893" s="15"/>
      <c r="R2893" s="15"/>
      <c r="S2893" s="15"/>
      <c r="T2893" s="15"/>
    </row>
    <row r="2894" spans="1:24">
      <c r="A2894" s="15"/>
      <c r="B2894" s="16"/>
      <c r="C2894" s="16"/>
      <c r="D2894" s="15"/>
      <c r="E2894" s="15"/>
      <c r="F2894" s="15"/>
      <c r="G2894" s="15"/>
      <c r="H2894" s="15"/>
      <c r="I2894" s="15"/>
      <c r="J2894" s="15"/>
      <c r="K2894" s="15"/>
      <c r="L2894" s="15"/>
      <c r="M2894" s="15"/>
      <c r="N2894" s="15"/>
      <c r="O2894" s="15"/>
      <c r="P2894" s="15"/>
      <c r="Q2894" s="15"/>
      <c r="R2894" s="15"/>
      <c r="S2894" s="15"/>
      <c r="T2894" s="15"/>
    </row>
    <row r="2895" spans="1:24">
      <c r="A2895" s="15"/>
      <c r="B2895" s="15"/>
      <c r="C2895" s="16"/>
      <c r="D2895" s="15"/>
      <c r="E2895" s="15"/>
      <c r="F2895" s="15"/>
      <c r="G2895" s="15"/>
      <c r="H2895" s="15"/>
      <c r="I2895" s="15"/>
      <c r="J2895" s="15"/>
      <c r="K2895" s="15"/>
      <c r="L2895" s="15"/>
      <c r="M2895" s="15"/>
      <c r="N2895" s="15"/>
      <c r="O2895" s="15"/>
      <c r="P2895" s="15"/>
      <c r="Q2895" s="15"/>
      <c r="R2895" s="15"/>
      <c r="S2895" s="15"/>
      <c r="T2895" s="15"/>
    </row>
    <row r="2896" spans="1:24" ht="16.5">
      <c r="A2896" s="15"/>
      <c r="B2896" s="81" t="s">
        <v>182</v>
      </c>
      <c r="C2896" s="16"/>
      <c r="D2896" s="15"/>
      <c r="E2896" s="15"/>
      <c r="F2896" s="15"/>
      <c r="G2896" s="15"/>
      <c r="H2896" s="15"/>
      <c r="I2896" s="15"/>
      <c r="J2896" s="15"/>
      <c r="K2896" s="15"/>
      <c r="L2896" s="15"/>
      <c r="M2896" s="15"/>
      <c r="N2896" s="15"/>
      <c r="O2896" s="15"/>
      <c r="P2896" s="15"/>
      <c r="Q2896" s="15"/>
      <c r="R2896" s="15"/>
      <c r="S2896" s="15"/>
      <c r="T2896" s="15"/>
    </row>
    <row r="2898" spans="1:23" ht="18.75">
      <c r="A2898" s="113" t="s">
        <v>999</v>
      </c>
      <c r="B2898" s="113"/>
      <c r="C2898" s="113"/>
      <c r="D2898" s="113"/>
      <c r="E2898" s="113"/>
      <c r="F2898" s="113"/>
      <c r="G2898" s="113"/>
      <c r="H2898" s="113"/>
      <c r="I2898" s="113"/>
      <c r="J2898" s="113"/>
      <c r="K2898" s="113"/>
      <c r="L2898" s="113"/>
      <c r="M2898" s="113"/>
      <c r="N2898" s="113"/>
      <c r="O2898" s="113"/>
      <c r="P2898" s="113"/>
      <c r="Q2898" s="113"/>
      <c r="R2898" s="113"/>
      <c r="S2898" s="113"/>
      <c r="T2898" s="113"/>
      <c r="U2898" s="113"/>
      <c r="V2898" s="113"/>
      <c r="W2898" s="113"/>
    </row>
    <row r="2899" spans="1:23" ht="18.75">
      <c r="A2899" s="113" t="s">
        <v>998</v>
      </c>
      <c r="B2899" s="113"/>
      <c r="C2899" s="113"/>
      <c r="D2899" s="113"/>
      <c r="E2899" s="113"/>
      <c r="F2899" s="113"/>
      <c r="G2899" s="113"/>
      <c r="H2899" s="113"/>
      <c r="I2899" s="113"/>
      <c r="J2899" s="113"/>
      <c r="K2899" s="113"/>
      <c r="L2899" s="113"/>
      <c r="M2899" s="113"/>
      <c r="N2899" s="113"/>
      <c r="O2899" s="113"/>
      <c r="P2899" s="113"/>
      <c r="Q2899" s="113"/>
      <c r="R2899" s="113"/>
      <c r="S2899" s="113"/>
      <c r="T2899" s="113"/>
      <c r="U2899" s="113"/>
      <c r="V2899" s="113"/>
      <c r="W2899" s="113"/>
    </row>
    <row r="2901" spans="1:23">
      <c r="A2901" s="114" t="s">
        <v>169</v>
      </c>
      <c r="B2901" s="114"/>
      <c r="C2901" s="114"/>
      <c r="D2901" s="114"/>
      <c r="E2901" s="114"/>
      <c r="F2901" s="114"/>
      <c r="G2901" s="114"/>
      <c r="H2901" s="114"/>
      <c r="I2901" s="114"/>
      <c r="J2901" s="114"/>
      <c r="K2901" s="114"/>
      <c r="L2901" s="114"/>
      <c r="M2901" s="114"/>
      <c r="N2901" s="114"/>
      <c r="O2901" s="114"/>
      <c r="P2901" s="114"/>
      <c r="Q2901" s="114"/>
      <c r="R2901" s="114"/>
      <c r="S2901" s="114"/>
      <c r="T2901" s="114"/>
      <c r="U2901" s="114"/>
      <c r="V2901" s="114"/>
      <c r="W2901" s="114"/>
    </row>
    <row r="2902" spans="1:23">
      <c r="A2902" s="45"/>
      <c r="B2902" s="45"/>
      <c r="C2902" s="45"/>
      <c r="D2902" s="45"/>
      <c r="E2902" s="45"/>
      <c r="F2902" s="45"/>
      <c r="G2902" s="45"/>
      <c r="H2902" s="45"/>
      <c r="I2902" s="45"/>
      <c r="J2902" s="45"/>
      <c r="K2902" s="45"/>
      <c r="L2902" s="45"/>
      <c r="M2902" s="45"/>
      <c r="N2902" s="45"/>
      <c r="O2902" s="45"/>
      <c r="P2902" s="45"/>
      <c r="Q2902" s="45"/>
      <c r="R2902" s="45"/>
      <c r="S2902" s="45"/>
      <c r="T2902" s="45"/>
      <c r="U2902" s="45"/>
      <c r="V2902" s="45"/>
      <c r="W2902" s="45"/>
    </row>
    <row r="2903" spans="1:23" ht="18.75">
      <c r="A2903" s="115" t="s">
        <v>1013</v>
      </c>
      <c r="B2903" s="115"/>
      <c r="C2903" s="115"/>
      <c r="D2903" s="115"/>
      <c r="E2903" s="115"/>
      <c r="F2903" s="115"/>
      <c r="G2903" s="115"/>
      <c r="H2903" s="115"/>
      <c r="I2903" s="115"/>
      <c r="J2903" s="115"/>
      <c r="K2903" s="115"/>
      <c r="L2903" s="115"/>
      <c r="M2903" s="115"/>
      <c r="N2903" s="115"/>
      <c r="O2903" s="115"/>
      <c r="P2903" s="115"/>
      <c r="Q2903" s="115"/>
      <c r="R2903" s="115"/>
      <c r="S2903" s="115"/>
      <c r="T2903" s="115"/>
      <c r="U2903" s="115"/>
      <c r="V2903" s="115"/>
      <c r="W2903" s="115"/>
    </row>
    <row r="2904" spans="1:23" ht="18.75">
      <c r="A2904" s="115" t="s">
        <v>996</v>
      </c>
      <c r="B2904" s="115"/>
      <c r="C2904" s="115"/>
      <c r="D2904" s="115"/>
      <c r="E2904" s="115"/>
      <c r="F2904" s="115"/>
      <c r="G2904" s="115"/>
      <c r="H2904" s="115"/>
      <c r="I2904" s="115"/>
      <c r="J2904" s="115"/>
      <c r="K2904" s="115"/>
      <c r="L2904" s="115"/>
      <c r="M2904" s="115"/>
      <c r="N2904" s="115"/>
      <c r="O2904" s="115"/>
      <c r="P2904" s="115"/>
      <c r="Q2904" s="115"/>
      <c r="R2904" s="115"/>
      <c r="S2904" s="115"/>
      <c r="T2904" s="115"/>
      <c r="U2904" s="115"/>
      <c r="V2904" s="115"/>
      <c r="W2904" s="115"/>
    </row>
    <row r="2905" spans="1:23" ht="18.75">
      <c r="A2905" s="116" t="s">
        <v>997</v>
      </c>
      <c r="B2905" s="116"/>
      <c r="C2905" s="116"/>
      <c r="D2905" s="116"/>
      <c r="E2905" s="116"/>
      <c r="F2905" s="116"/>
      <c r="G2905" s="116"/>
      <c r="H2905" s="116"/>
      <c r="I2905" s="116"/>
      <c r="J2905" s="116"/>
      <c r="K2905" s="116"/>
      <c r="L2905" s="116"/>
      <c r="M2905" s="116"/>
      <c r="N2905" s="116"/>
      <c r="O2905" s="116"/>
      <c r="P2905" s="116"/>
      <c r="Q2905" s="116"/>
      <c r="R2905" s="116"/>
      <c r="S2905" s="116"/>
      <c r="T2905" s="116"/>
      <c r="U2905" s="116"/>
      <c r="V2905" s="116"/>
      <c r="W2905" s="116"/>
    </row>
    <row r="2906" spans="1:23" ht="18.75">
      <c r="A2906" s="52"/>
      <c r="B2906" s="52"/>
      <c r="C2906" s="52"/>
      <c r="D2906" s="52"/>
      <c r="E2906" s="52"/>
      <c r="F2906" s="52"/>
      <c r="G2906" s="52"/>
      <c r="H2906" s="52"/>
      <c r="I2906" s="52"/>
      <c r="J2906" s="52"/>
      <c r="K2906" s="52"/>
      <c r="L2906" s="52"/>
      <c r="M2906" s="52"/>
      <c r="N2906" s="52"/>
      <c r="O2906" s="52"/>
      <c r="P2906" s="52"/>
      <c r="Q2906" s="52"/>
      <c r="R2906" s="52"/>
      <c r="S2906" s="52"/>
      <c r="T2906" s="52"/>
      <c r="U2906" s="52"/>
      <c r="V2906" s="52"/>
    </row>
    <row r="2907" spans="1:23">
      <c r="A2907" s="10"/>
      <c r="B2907" s="10"/>
      <c r="C2907" s="10"/>
      <c r="D2907" s="10"/>
      <c r="E2907" s="10"/>
      <c r="F2907" s="10"/>
      <c r="G2907" s="10"/>
      <c r="H2907" s="10"/>
      <c r="I2907" s="10"/>
      <c r="J2907" s="10"/>
      <c r="K2907" s="10"/>
      <c r="L2907" s="10"/>
      <c r="M2907" s="10"/>
      <c r="N2907" s="10"/>
      <c r="O2907" s="10"/>
      <c r="P2907" s="10"/>
      <c r="Q2907" s="10"/>
      <c r="R2907" s="10"/>
      <c r="S2907" s="10"/>
      <c r="T2907" s="10"/>
    </row>
    <row r="2908" spans="1:23" ht="18.75">
      <c r="A2908" s="117" t="s">
        <v>1000</v>
      </c>
      <c r="B2908" s="117"/>
      <c r="C2908" s="49"/>
      <c r="D2908" s="49"/>
      <c r="E2908" s="49"/>
      <c r="F2908" s="49"/>
      <c r="G2908" s="49"/>
      <c r="H2908" s="49"/>
      <c r="I2908" s="49"/>
      <c r="J2908" s="49"/>
      <c r="K2908" s="49"/>
      <c r="L2908" s="49"/>
      <c r="M2908" s="49"/>
      <c r="N2908" s="49"/>
      <c r="O2908" s="49"/>
      <c r="P2908" s="49"/>
      <c r="Q2908" s="49"/>
      <c r="R2908" s="49"/>
      <c r="S2908" s="49"/>
      <c r="T2908" s="49"/>
    </row>
    <row r="2909" spans="1:23" ht="18.75">
      <c r="A2909" s="117" t="s">
        <v>1001</v>
      </c>
      <c r="B2909" s="117"/>
      <c r="C2909" s="44"/>
      <c r="D2909" s="44"/>
      <c r="E2909" s="44"/>
      <c r="F2909" s="44"/>
      <c r="G2909" s="44"/>
      <c r="H2909" s="44"/>
      <c r="I2909" s="44"/>
      <c r="J2909" s="44"/>
      <c r="K2909" s="44"/>
      <c r="L2909" s="44"/>
      <c r="M2909" s="44"/>
      <c r="N2909" s="44"/>
      <c r="O2909" s="44"/>
      <c r="P2909" s="44"/>
      <c r="Q2909" s="44"/>
      <c r="R2909" s="44"/>
      <c r="S2909" s="44"/>
      <c r="T2909" s="44"/>
    </row>
    <row r="2910" spans="1:23" ht="18.75">
      <c r="A2910" s="117"/>
      <c r="B2910" s="117"/>
      <c r="D2910" s="49"/>
      <c r="E2910" s="49"/>
      <c r="F2910" s="49"/>
      <c r="G2910" s="49"/>
      <c r="H2910" s="49"/>
      <c r="I2910" s="49"/>
      <c r="J2910" s="49"/>
      <c r="K2910" s="49"/>
      <c r="L2910" s="49"/>
      <c r="M2910" s="49"/>
      <c r="N2910" s="49"/>
      <c r="O2910" s="49"/>
      <c r="P2910" s="49"/>
      <c r="Q2910" s="49"/>
      <c r="R2910" s="49"/>
      <c r="S2910" s="49"/>
      <c r="T2910" s="49"/>
    </row>
    <row r="2911" spans="1:23" ht="18.75">
      <c r="A2911" s="118" t="s">
        <v>255</v>
      </c>
      <c r="B2911" s="118"/>
      <c r="C2911" s="118"/>
      <c r="D2911" s="118"/>
      <c r="E2911" s="118"/>
      <c r="F2911" s="118"/>
      <c r="G2911" s="118"/>
      <c r="H2911" s="118"/>
      <c r="I2911" s="118"/>
      <c r="J2911" s="118"/>
      <c r="K2911" s="118"/>
      <c r="L2911" s="118"/>
      <c r="M2911" s="118"/>
      <c r="N2911" s="118"/>
      <c r="O2911" s="118"/>
      <c r="P2911" s="141" t="s">
        <v>359</v>
      </c>
      <c r="Q2911" s="141"/>
      <c r="R2911" s="141"/>
      <c r="S2911" s="141"/>
      <c r="T2911" s="141"/>
      <c r="U2911" s="141"/>
      <c r="V2911" s="141"/>
    </row>
    <row r="2912" spans="1:23">
      <c r="A2912" s="29"/>
      <c r="B2912" s="29"/>
      <c r="C2912" s="29"/>
      <c r="D2912" s="29"/>
      <c r="E2912" s="29"/>
      <c r="F2912" s="29"/>
      <c r="G2912" s="29"/>
      <c r="H2912" s="29"/>
      <c r="I2912" s="29"/>
      <c r="J2912" s="29"/>
      <c r="K2912" s="29"/>
      <c r="L2912" s="29"/>
      <c r="M2912" s="29"/>
      <c r="N2912" s="29"/>
      <c r="O2912" s="29"/>
      <c r="P2912" s="29"/>
      <c r="Q2912" s="29"/>
      <c r="R2912" s="29"/>
      <c r="S2912" s="29"/>
      <c r="T2912" s="29"/>
    </row>
    <row r="2913" spans="1:24" ht="24.75" customHeight="1">
      <c r="A2913" s="130" t="s">
        <v>170</v>
      </c>
      <c r="B2913" s="130"/>
      <c r="C2913" s="130"/>
      <c r="D2913" s="130"/>
      <c r="E2913" s="130"/>
      <c r="F2913" s="130"/>
      <c r="G2913" s="130"/>
      <c r="H2913" s="130"/>
      <c r="I2913" s="130"/>
      <c r="J2913" s="130"/>
      <c r="K2913" s="130"/>
      <c r="L2913" s="130"/>
      <c r="M2913" s="130"/>
      <c r="N2913" s="130"/>
      <c r="O2913" s="130"/>
      <c r="P2913" s="130"/>
      <c r="Q2913" s="130"/>
      <c r="R2913" s="130"/>
      <c r="S2913" s="130"/>
      <c r="T2913" s="138" t="s">
        <v>178</v>
      </c>
      <c r="U2913" s="109" t="s">
        <v>291</v>
      </c>
      <c r="V2913" s="109" t="s">
        <v>295</v>
      </c>
      <c r="W2913" s="109" t="s">
        <v>1014</v>
      </c>
    </row>
    <row r="2914" spans="1:24" ht="66.75" customHeight="1">
      <c r="A2914" s="109" t="s">
        <v>171</v>
      </c>
      <c r="B2914" s="130" t="s">
        <v>172</v>
      </c>
      <c r="C2914" s="109" t="s">
        <v>173</v>
      </c>
      <c r="D2914" s="109" t="s">
        <v>174</v>
      </c>
      <c r="E2914" s="109"/>
      <c r="F2914" s="109" t="s">
        <v>175</v>
      </c>
      <c r="G2914" s="109"/>
      <c r="H2914" s="109" t="s">
        <v>176</v>
      </c>
      <c r="I2914" s="109"/>
      <c r="J2914" s="109" t="s">
        <v>1002</v>
      </c>
      <c r="K2914" s="109"/>
      <c r="L2914" s="109" t="s">
        <v>1003</v>
      </c>
      <c r="M2914" s="109"/>
      <c r="N2914" s="109" t="s">
        <v>1004</v>
      </c>
      <c r="O2914" s="109"/>
      <c r="P2914" s="109" t="s">
        <v>7</v>
      </c>
      <c r="Q2914" s="109"/>
      <c r="R2914" s="109" t="s">
        <v>177</v>
      </c>
      <c r="S2914" s="109"/>
      <c r="T2914" s="139"/>
      <c r="U2914" s="109"/>
      <c r="V2914" s="109"/>
      <c r="W2914" s="109"/>
    </row>
    <row r="2915" spans="1:24" ht="16.5">
      <c r="A2915" s="109"/>
      <c r="B2915" s="130"/>
      <c r="C2915" s="109"/>
      <c r="D2915" s="51" t="s">
        <v>179</v>
      </c>
      <c r="E2915" s="53" t="s">
        <v>3</v>
      </c>
      <c r="F2915" s="51" t="s">
        <v>179</v>
      </c>
      <c r="G2915" s="53" t="s">
        <v>3</v>
      </c>
      <c r="H2915" s="51" t="s">
        <v>179</v>
      </c>
      <c r="I2915" s="53" t="s">
        <v>3</v>
      </c>
      <c r="J2915" s="51" t="s">
        <v>179</v>
      </c>
      <c r="K2915" s="53" t="s">
        <v>3</v>
      </c>
      <c r="L2915" s="51" t="s">
        <v>179</v>
      </c>
      <c r="M2915" s="53" t="s">
        <v>3</v>
      </c>
      <c r="N2915" s="51" t="s">
        <v>179</v>
      </c>
      <c r="O2915" s="53" t="s">
        <v>3</v>
      </c>
      <c r="P2915" s="51" t="s">
        <v>179</v>
      </c>
      <c r="Q2915" s="53" t="s">
        <v>3</v>
      </c>
      <c r="R2915" s="51" t="s">
        <v>179</v>
      </c>
      <c r="S2915" s="53" t="s">
        <v>3</v>
      </c>
      <c r="T2915" s="140"/>
      <c r="U2915" s="109"/>
      <c r="V2915" s="109"/>
      <c r="W2915" s="109"/>
    </row>
    <row r="2916" spans="1:24" ht="18.75">
      <c r="A2916" s="28">
        <v>1</v>
      </c>
      <c r="B2916" s="79"/>
      <c r="C2916" s="28"/>
      <c r="D2916" s="28"/>
      <c r="E2916" s="17">
        <f>IF((C2916&lt;=7),VLOOKUP(D2916,'7 лет'!$A$5:$B$78,2),IF((C2916=8),VLOOKUP(D2916,'8 лет'!$A$5:$B$78,2),IF((C2916=9),VLOOKUP(D2916,'9 лет'!$A$5:$B$78,2),IF((C2916=10),VLOOKUP(D2916,'10 лет'!$A$5:$B$78,2),IF((C2916=11),VLOOKUP(D2916,'11 лет'!$A$5:$B$78,2),IF((C2916=12),VLOOKUP(D2916,'12 лет'!$A$5:$B$78,2),IF((C2916=13),VLOOKUP(D2916,'13 лет'!$A$5:$B$78,2),IF((C2916=14),VLOOKUP(D2916,'14 лет'!$A$5:$B$78,2),IF((C2916=15),VLOOKUP(D2916,'15 лет'!$A$5:$B$78,2),IF((C2916=16),VLOOKUP(D2916,'16 лет'!$A$5:$B$78,2),IF((C2916=17),VLOOKUP(D2916,'17 лет'!$A$5:$B$78,2))))))))))))</f>
        <v>0</v>
      </c>
      <c r="F2916" s="28"/>
      <c r="G2916" s="17">
        <f>IF((C2916&lt;=7),VLOOKUP(F2916,'7 лет'!$C$5:$D$79,2),IF((C2916=8),VLOOKUP(F2916,'8 лет'!$C$5:$D$79,2),IF((C2916=9),VLOOKUP(F2916,'9 лет'!$C$5:$D$79,2),IF((C2916=10),VLOOKUP(F2916,'10 лет'!$C$5:$D$79,2),IF((C2916=11),VLOOKUP(F2916,'11 лет'!$C$5:$D$79,2),IF((C2916=12),VLOOKUP(F2916,'12 лет'!$C$5:$D$79,2),IF((C2916=13),VLOOKUP(F2916,'13 лет'!$C$5:$D$79,2),IF((C2916=14),VLOOKUP(F2916,'14 лет'!$C$5:$D$79,2),IF((C2916=15),VLOOKUP(F2916,'15 лет'!$C$5:$D$79,2),IF((C2916=16),VLOOKUP(F2916,'16 лет'!$C$5:$D$79,2),IF((C2916=17),VLOOKUP(F2916,'17 лет'!$C$5:$D$79,2))))))))))))</f>
        <v>0</v>
      </c>
      <c r="H2916" s="28"/>
      <c r="I2916" s="17">
        <f>IF((C2916&lt;=7),VLOOKUP(H2916,'7 лет'!$E$5:$F$79,2),IF((C2916=8),VLOOKUP(H2916,'8 лет'!$E$5:$F$79,2),IF((C2916=9),VLOOKUP(H2916,'9 лет'!$E$5:$F$79,2),IF((C2916=10),VLOOKUP(H2916,'10 лет'!$E$5:$F$79,2),IF((C2916=11),VLOOKUP(H2916,'11 лет'!$E$5:$F$79,2),IF((C2916=12),VLOOKUP(H2916,'12 лет'!$E$5:$F$79,2),IF((C2916=13),VLOOKUP(H2916,'13 лет'!$E$5:$F$79,2),IF((C2916=14),VLOOKUP(H2916,'14 лет'!$E$5:$F$79,2),IF((C2916=15),VLOOKUP(H2916,'15 лет'!$E$5:$F$79,2),IF((C2916=16),VLOOKUP(H2916,'16 лет'!$E$5:$F$79,2),IF((C2916=17),VLOOKUP(H2916,'17 лет'!$E$5:$F$79,2))))))))))))</f>
        <v>0</v>
      </c>
      <c r="J2916" s="28"/>
      <c r="K2916" s="17">
        <f>IF((C2916&lt;=7),VLOOKUP(J2916,'7 лет'!$G$5:$H$79,2),IF((C2916=8),VLOOKUP(J2916,'8 лет'!$G$5:$H$79,2),IF((C2916=9),VLOOKUP(J2916,'9 лет'!$G$5:$H$79,2),IF((C2916=10),VLOOKUP(J2916,'10 лет'!$G$5:$H$79,2),IF((C2916=11),VLOOKUP(J2916,'11 лет'!$G$5:$H$79,2),IF((C2916=12),VLOOKUP(J2916,'12 лет'!$G$5:$H$79,2),IF((C2916=13),VLOOKUP(J2916,'13 лет'!$G$5:$H$79,2),IF((C2916=14),VLOOKUP(J2916,'14 лет'!$G$5:$H$79,2),IF(C2916&gt;=15,"0")))))))))</f>
        <v>0</v>
      </c>
      <c r="L2916" s="28"/>
      <c r="M2916" s="17" t="str">
        <f>IF((C2916=12),VLOOKUP(L2916,'12 лет'!$I$5:$J$81,2),IF((C2916=13),VLOOKUP(L2916,'13 лет'!$I$5:$J$81,2),IF((C2916=14),VLOOKUP(L2916,'14 лет'!$I$5:$J$80,2),IF((C2916=15),VLOOKUP(L2916,'15 лет'!$G$5:$H$82,2),IF((C2916=16),VLOOKUP(L2916,'16 лет'!$G$5:$H$81,2),IF((C2916=17),VLOOKUP(L2916,'17 лет'!$G$5:$H$81,2),IF(C2916&lt;12,"0")))))))</f>
        <v>0</v>
      </c>
      <c r="N2916" s="28"/>
      <c r="O2916" s="17" t="str">
        <f>IF((C2916=15),VLOOKUP(N2916,'15 лет'!$I$5:$J$100,2),IF((C2916=16),VLOOKUP(N2916,'16 лет'!$I$5:$J$94,2),IF((C2916=17),VLOOKUP(N2916,'17 лет'!$I$5:$J$97,2),IF(C2916&lt;15,"0"))))</f>
        <v>0</v>
      </c>
      <c r="P2916" s="11"/>
      <c r="Q2916" s="17">
        <f>IF((C2916&lt;=7),VLOOKUP(P2916,'7 лет'!$I$5:$J$79,2),IF((C2916=8),VLOOKUP(P2916,'8 лет'!$I$5:$J$79,2),IF((C2916=9),VLOOKUP(P2916,'9 лет'!$I$5:$J$79,2),IF((C2916=10),VLOOKUP(P2916,'10 лет'!$I$5:$J$79,2),IF((C2916=11),VLOOKUP(P2916,'11 лет'!$I$5:$J$79,2),IF((C2916=12),VLOOKUP(P2916,'12 лет'!$K$5:$L$79,2),IF((C2916=13),VLOOKUP(P2916,'13 лет'!$K$5:$L$79,2),IF((C2916=14),VLOOKUP(P2916,'14 лет'!$K$5:$L$79,2),IF((C2916=15),VLOOKUP(P2916,'15 лет'!$K$5:$L$79,2),IF((C2916=16),VLOOKUP(P2916,'16 лет'!$K$5:$L$79,2),IF((C2916=17),VLOOKUP(P2916,'17 лет'!$K$5:$L$79,2),)))))))))))</f>
        <v>50</v>
      </c>
      <c r="R2916" s="28"/>
      <c r="S2916" s="17">
        <f>IF((C2916&lt;=7),VLOOKUP(R2916,'7 лет'!$K$5:$L$79,2),IF((C2916=8),VLOOKUP(R2916,'8 лет'!$K$5:$L$79,2),IF((C2916=9),VLOOKUP(R2916,'9 лет'!$K$5:$L$79,2),IF((C2916=10),VLOOKUP(R2916,'10 лет'!$K$5:$L$79,2),IF((C2916=11),VLOOKUP(R2916,'11 лет'!$K$5:$L$79,2),IF((C2916=12),VLOOKUP(R2916,'12 лет'!$M$5:$N$79,2),IF((C2916=13),VLOOKUP(R2916,'13 лет'!$M$5:$N$79,2),IF((C2916=14),VLOOKUP(R2916,'14 лет'!$M$5:$N$79,2),IF((C2916=15),VLOOKUP(R2916,'15 лет'!$M$5:$N$79,2),IF((C2916=16),VLOOKUP(R2916,'16 лет'!$M$5:$N$79,2),IF((C2916=17),VLOOKUP(R2916,'17 лет'!$M$5:$N$79,2))))))))))))</f>
        <v>0</v>
      </c>
      <c r="T2916" s="34">
        <f t="shared" ref="T2916:T2921" si="138">SUM(E2916+G2916+I2916+K2916+M2916+O2916+Q2916+S2916)</f>
        <v>50</v>
      </c>
      <c r="U2916" s="4">
        <f>'Личное первенство юноши'!U427</f>
        <v>7</v>
      </c>
      <c r="V2916" s="119">
        <f ca="1">'Командный зачет'!G79</f>
        <v>2</v>
      </c>
      <c r="W2916" s="110">
        <f ca="1">SUM(V2916*2)</f>
        <v>4</v>
      </c>
      <c r="X2916" t="str">
        <f>P2911</f>
        <v>Субъект РФ 70</v>
      </c>
    </row>
    <row r="2917" spans="1:24" ht="18.75">
      <c r="A2917" s="28">
        <v>2</v>
      </c>
      <c r="B2917" s="79"/>
      <c r="C2917" s="28"/>
      <c r="D2917" s="28"/>
      <c r="E2917" s="17">
        <f>IF((C2917&lt;=7),VLOOKUP(D2917,'7 лет'!$A$5:$B$78,2),IF((C2917=8),VLOOKUP(D2917,'8 лет'!$A$5:$B$78,2),IF((C2917=9),VLOOKUP(D2917,'9 лет'!$A$5:$B$78,2),IF((C2917=10),VLOOKUP(D2917,'10 лет'!$A$5:$B$78,2),IF((C2917=11),VLOOKUP(D2917,'11 лет'!$A$5:$B$78,2),IF((C2917=12),VLOOKUP(D2917,'12 лет'!$A$5:$B$78,2),IF((C2917=13),VLOOKUP(D2917,'13 лет'!$A$5:$B$78,2),IF((C2917=14),VLOOKUP(D2917,'14 лет'!$A$5:$B$78,2),IF((C2917=15),VLOOKUP(D2917,'15 лет'!$A$5:$B$78,2),IF((C2917=16),VLOOKUP(D2917,'16 лет'!$A$5:$B$78,2),IF((C2917=17),VLOOKUP(D2917,'17 лет'!$A$5:$B$78,2))))))))))))</f>
        <v>0</v>
      </c>
      <c r="F2917" s="28"/>
      <c r="G2917" s="17">
        <f>IF((C2917&lt;=7),VLOOKUP(F2917,'7 лет'!$C$5:$D$79,2),IF((C2917=8),VLOOKUP(F2917,'8 лет'!$C$5:$D$79,2),IF((C2917=9),VLOOKUP(F2917,'9 лет'!$C$5:$D$79,2),IF((C2917=10),VLOOKUP(F2917,'10 лет'!$C$5:$D$79,2),IF((C2917=11),VLOOKUP(F2917,'11 лет'!$C$5:$D$79,2),IF((C2917=12),VLOOKUP(F2917,'12 лет'!$C$5:$D$79,2),IF((C2917=13),VLOOKUP(F2917,'13 лет'!$C$5:$D$79,2),IF((C2917=14),VLOOKUP(F2917,'14 лет'!$C$5:$D$79,2),IF((C2917=15),VLOOKUP(F2917,'15 лет'!$C$5:$D$79,2),IF((C2917=16),VLOOKUP(F2917,'16 лет'!$C$5:$D$79,2),IF((C2917=17),VLOOKUP(F2917,'17 лет'!$C$5:$D$79,2))))))))))))</f>
        <v>0</v>
      </c>
      <c r="H2917" s="28"/>
      <c r="I2917" s="17">
        <f>IF((C2917&lt;=7),VLOOKUP(H2917,'7 лет'!$E$5:$F$79,2),IF((C2917=8),VLOOKUP(H2917,'8 лет'!$E$5:$F$79,2),IF((C2917=9),VLOOKUP(H2917,'9 лет'!$E$5:$F$79,2),IF((C2917=10),VLOOKUP(H2917,'10 лет'!$E$5:$F$79,2),IF((C2917=11),VLOOKUP(H2917,'11 лет'!$E$5:$F$79,2),IF((C2917=12),VLOOKUP(H2917,'12 лет'!$E$5:$F$79,2),IF((C2917=13),VLOOKUP(H2917,'13 лет'!$E$5:$F$79,2),IF((C2917=14),VLOOKUP(H2917,'14 лет'!$E$5:$F$79,2),IF((C2917=15),VLOOKUP(H2917,'15 лет'!$E$5:$F$79,2),IF((C2917=16),VLOOKUP(H2917,'16 лет'!$E$5:$F$79,2),IF((C2917=17),VLOOKUP(H2917,'17 лет'!$E$5:$F$79,2))))))))))))</f>
        <v>0</v>
      </c>
      <c r="J2917" s="28"/>
      <c r="K2917" s="17">
        <f>IF((C2917&lt;=7),VLOOKUP(J2917,'7 лет'!$G$5:$H$79,2),IF((C2917=8),VLOOKUP(J2917,'8 лет'!$G$5:$H$79,2),IF((C2917=9),VLOOKUP(J2917,'9 лет'!$G$5:$H$79,2),IF((C2917=10),VLOOKUP(J2917,'10 лет'!$G$5:$H$79,2),IF((C2917=11),VLOOKUP(J2917,'11 лет'!$G$5:$H$79,2),IF((C2917=12),VLOOKUP(J2917,'12 лет'!$G$5:$H$79,2),IF((C2917=13),VLOOKUP(J2917,'13 лет'!$G$5:$H$79,2),IF((C2917=14),VLOOKUP(J2917,'14 лет'!$G$5:$H$79,2),IF(C2917&gt;=15,"0")))))))))</f>
        <v>0</v>
      </c>
      <c r="L2917" s="28"/>
      <c r="M2917" s="17" t="str">
        <f>IF((C2917=12),VLOOKUP(L2917,'12 лет'!$I$5:$J$81,2),IF((C2917=13),VLOOKUP(L2917,'13 лет'!$I$5:$J$81,2),IF((C2917=14),VLOOKUP(L2917,'14 лет'!$I$5:$J$80,2),IF((C2917=15),VLOOKUP(L2917,'15 лет'!$G$5:$H$82,2),IF((C2917=16),VLOOKUP(L2917,'16 лет'!$G$5:$H$81,2),IF((C2917=17),VLOOKUP(L2917,'17 лет'!$G$5:$H$81,2),IF(C2917&lt;12,"0")))))))</f>
        <v>0</v>
      </c>
      <c r="N2917" s="28"/>
      <c r="O2917" s="17" t="str">
        <f>IF((C2917=15),VLOOKUP(N2917,'15 лет'!$I$5:$J$100,2),IF((C2917=16),VLOOKUP(N2917,'16 лет'!$I$5:$J$94,2),IF((C2917=17),VLOOKUP(N2917,'17 лет'!$I$5:$J$97,2),IF(C2917&lt;15,"0"))))</f>
        <v>0</v>
      </c>
      <c r="P2917" s="11"/>
      <c r="Q2917" s="17">
        <f>IF((C2917&lt;=7),VLOOKUP(P2917,'7 лет'!$I$5:$J$79,2),IF((C2917=8),VLOOKUP(P2917,'8 лет'!$I$5:$J$79,2),IF((C2917=9),VLOOKUP(P2917,'9 лет'!$I$5:$J$79,2),IF((C2917=10),VLOOKUP(P2917,'10 лет'!$I$5:$J$79,2),IF((C2917=11),VLOOKUP(P2917,'11 лет'!$I$5:$J$79,2),IF((C2917=12),VLOOKUP(P2917,'12 лет'!$K$5:$L$79,2),IF((C2917=13),VLOOKUP(P2917,'13 лет'!$K$5:$L$79,2),IF((C2917=14),VLOOKUP(P2917,'14 лет'!$K$5:$L$79,2),IF((C2917=15),VLOOKUP(P2917,'15 лет'!$K$5:$L$79,2),IF((C2917=16),VLOOKUP(P2917,'16 лет'!$K$5:$L$79,2),IF((C2917=17),VLOOKUP(P2917,'17 лет'!$K$5:$L$79,2),)))))))))))</f>
        <v>50</v>
      </c>
      <c r="R2917" s="28"/>
      <c r="S2917" s="17">
        <f>IF((C2917&lt;=7),VLOOKUP(R2917,'7 лет'!$K$5:$L$79,2),IF((C2917=8),VLOOKUP(R2917,'8 лет'!$K$5:$L$79,2),IF((C2917=9),VLOOKUP(R2917,'9 лет'!$K$5:$L$79,2),IF((C2917=10),VLOOKUP(R2917,'10 лет'!$K$5:$L$79,2),IF((C2917=11),VLOOKUP(R2917,'11 лет'!$K$5:$L$79,2),IF((C2917=12),VLOOKUP(R2917,'12 лет'!$M$5:$N$79,2),IF((C2917=13),VLOOKUP(R2917,'13 лет'!$M$5:$N$79,2),IF((C2917=14),VLOOKUP(R2917,'14 лет'!$M$5:$N$79,2),IF((C2917=15),VLOOKUP(R2917,'15 лет'!$M$5:$N$79,2),IF((C2917=16),VLOOKUP(R2917,'16 лет'!$M$5:$N$79,2),IF((C2917=17),VLOOKUP(R2917,'17 лет'!$M$5:$N$79,2))))))))))))</f>
        <v>0</v>
      </c>
      <c r="T2917" s="34">
        <f t="shared" si="138"/>
        <v>50</v>
      </c>
      <c r="U2917" s="4">
        <f>'Личное первенство юноши'!U428</f>
        <v>7</v>
      </c>
      <c r="V2917" s="120"/>
      <c r="W2917" s="111"/>
      <c r="X2917" t="str">
        <f>P2911</f>
        <v>Субъект РФ 70</v>
      </c>
    </row>
    <row r="2918" spans="1:24" ht="18.75">
      <c r="A2918" s="28">
        <v>3</v>
      </c>
      <c r="B2918" s="79"/>
      <c r="C2918" s="28"/>
      <c r="D2918" s="28"/>
      <c r="E2918" s="17">
        <f>IF((C2918&lt;=7),VLOOKUP(D2918,'7 лет'!$A$5:$B$78,2),IF((C2918=8),VLOOKUP(D2918,'8 лет'!$A$5:$B$78,2),IF((C2918=9),VLOOKUP(D2918,'9 лет'!$A$5:$B$78,2),IF((C2918=10),VLOOKUP(D2918,'10 лет'!$A$5:$B$78,2),IF((C2918=11),VLOOKUP(D2918,'11 лет'!$A$5:$B$78,2),IF((C2918=12),VLOOKUP(D2918,'12 лет'!$A$5:$B$78,2),IF((C2918=13),VLOOKUP(D2918,'13 лет'!$A$5:$B$78,2),IF((C2918=14),VLOOKUP(D2918,'14 лет'!$A$5:$B$78,2),IF((C2918=15),VLOOKUP(D2918,'15 лет'!$A$5:$B$78,2),IF((C2918=16),VLOOKUP(D2918,'16 лет'!$A$5:$B$78,2),IF((C2918=17),VLOOKUP(D2918,'17 лет'!$A$5:$B$78,2))))))))))))</f>
        <v>0</v>
      </c>
      <c r="F2918" s="28"/>
      <c r="G2918" s="17">
        <f>IF((C2918&lt;=7),VLOOKUP(F2918,'7 лет'!$C$5:$D$79,2),IF((C2918=8),VLOOKUP(F2918,'8 лет'!$C$5:$D$79,2),IF((C2918=9),VLOOKUP(F2918,'9 лет'!$C$5:$D$79,2),IF((C2918=10),VLOOKUP(F2918,'10 лет'!$C$5:$D$79,2),IF((C2918=11),VLOOKUP(F2918,'11 лет'!$C$5:$D$79,2),IF((C2918=12),VLOOKUP(F2918,'12 лет'!$C$5:$D$79,2),IF((C2918=13),VLOOKUP(F2918,'13 лет'!$C$5:$D$79,2),IF((C2918=14),VLOOKUP(F2918,'14 лет'!$C$5:$D$79,2),IF((C2918=15),VLOOKUP(F2918,'15 лет'!$C$5:$D$79,2),IF((C2918=16),VLOOKUP(F2918,'16 лет'!$C$5:$D$79,2),IF((C2918=17),VLOOKUP(F2918,'17 лет'!$C$5:$D$79,2))))))))))))</f>
        <v>0</v>
      </c>
      <c r="H2918" s="28"/>
      <c r="I2918" s="17">
        <f>IF((C2918&lt;=7),VLOOKUP(H2918,'7 лет'!$E$5:$F$79,2),IF((C2918=8),VLOOKUP(H2918,'8 лет'!$E$5:$F$79,2),IF((C2918=9),VLOOKUP(H2918,'9 лет'!$E$5:$F$79,2),IF((C2918=10),VLOOKUP(H2918,'10 лет'!$E$5:$F$79,2),IF((C2918=11),VLOOKUP(H2918,'11 лет'!$E$5:$F$79,2),IF((C2918=12),VLOOKUP(H2918,'12 лет'!$E$5:$F$79,2),IF((C2918=13),VLOOKUP(H2918,'13 лет'!$E$5:$F$79,2),IF((C2918=14),VLOOKUP(H2918,'14 лет'!$E$5:$F$79,2),IF((C2918=15),VLOOKUP(H2918,'15 лет'!$E$5:$F$79,2),IF((C2918=16),VLOOKUP(H2918,'16 лет'!$E$5:$F$79,2),IF((C2918=17),VLOOKUP(H2918,'17 лет'!$E$5:$F$79,2))))))))))))</f>
        <v>0</v>
      </c>
      <c r="J2918" s="28"/>
      <c r="K2918" s="17">
        <f>IF((C2918&lt;=7),VLOOKUP(J2918,'7 лет'!$G$5:$H$79,2),IF((C2918=8),VLOOKUP(J2918,'8 лет'!$G$5:$H$79,2),IF((C2918=9),VLOOKUP(J2918,'9 лет'!$G$5:$H$79,2),IF((C2918=10),VLOOKUP(J2918,'10 лет'!$G$5:$H$79,2),IF((C2918=11),VLOOKUP(J2918,'11 лет'!$G$5:$H$79,2),IF((C2918=12),VLOOKUP(J2918,'12 лет'!$G$5:$H$79,2),IF((C2918=13),VLOOKUP(J2918,'13 лет'!$G$5:$H$79,2),IF((C2918=14),VLOOKUP(J2918,'14 лет'!$G$5:$H$79,2),IF(C2918&gt;=15,"0")))))))))</f>
        <v>0</v>
      </c>
      <c r="L2918" s="28"/>
      <c r="M2918" s="17" t="str">
        <f>IF((C2918=12),VLOOKUP(L2918,'12 лет'!$I$5:$J$81,2),IF((C2918=13),VLOOKUP(L2918,'13 лет'!$I$5:$J$81,2),IF((C2918=14),VLOOKUP(L2918,'14 лет'!$I$5:$J$80,2),IF((C2918=15),VLOOKUP(L2918,'15 лет'!$G$5:$H$82,2),IF((C2918=16),VLOOKUP(L2918,'16 лет'!$G$5:$H$81,2),IF((C2918=17),VLOOKUP(L2918,'17 лет'!$G$5:$H$81,2),IF(C2918&lt;12,"0")))))))</f>
        <v>0</v>
      </c>
      <c r="N2918" s="28"/>
      <c r="O2918" s="17" t="str">
        <f>IF((C2918=15),VLOOKUP(N2918,'15 лет'!$I$5:$J$100,2),IF((C2918=16),VLOOKUP(N2918,'16 лет'!$I$5:$J$94,2),IF((C2918=17),VLOOKUP(N2918,'17 лет'!$I$5:$J$97,2),IF(C2918&lt;15,"0"))))</f>
        <v>0</v>
      </c>
      <c r="P2918" s="11"/>
      <c r="Q2918" s="17">
        <f>IF((C2918&lt;=7),VLOOKUP(P2918,'7 лет'!$I$5:$J$79,2),IF((C2918=8),VLOOKUP(P2918,'8 лет'!$I$5:$J$79,2),IF((C2918=9),VLOOKUP(P2918,'9 лет'!$I$5:$J$79,2),IF((C2918=10),VLOOKUP(P2918,'10 лет'!$I$5:$J$79,2),IF((C2918=11),VLOOKUP(P2918,'11 лет'!$I$5:$J$79,2),IF((C2918=12),VLOOKUP(P2918,'12 лет'!$K$5:$L$79,2),IF((C2918=13),VLOOKUP(P2918,'13 лет'!$K$5:$L$79,2),IF((C2918=14),VLOOKUP(P2918,'14 лет'!$K$5:$L$79,2),IF((C2918=15),VLOOKUP(P2918,'15 лет'!$K$5:$L$79,2),IF((C2918=16),VLOOKUP(P2918,'16 лет'!$K$5:$L$79,2),IF((C2918=17),VLOOKUP(P2918,'17 лет'!$K$5:$L$79,2),)))))))))))</f>
        <v>50</v>
      </c>
      <c r="R2918" s="28"/>
      <c r="S2918" s="17">
        <f>IF((C2918&lt;=7),VLOOKUP(R2918,'7 лет'!$K$5:$L$79,2),IF((C2918=8),VLOOKUP(R2918,'8 лет'!$K$5:$L$79,2),IF((C2918=9),VLOOKUP(R2918,'9 лет'!$K$5:$L$79,2),IF((C2918=10),VLOOKUP(R2918,'10 лет'!$K$5:$L$79,2),IF((C2918=11),VLOOKUP(R2918,'11 лет'!$K$5:$L$79,2),IF((C2918=12),VLOOKUP(R2918,'12 лет'!$M$5:$N$79,2),IF((C2918=13),VLOOKUP(R2918,'13 лет'!$M$5:$N$79,2),IF((C2918=14),VLOOKUP(R2918,'14 лет'!$M$5:$N$79,2),IF((C2918=15),VLOOKUP(R2918,'15 лет'!$M$5:$N$79,2),IF((C2918=16),VLOOKUP(R2918,'16 лет'!$M$5:$N$79,2),IF((C2918=17),VLOOKUP(R2918,'17 лет'!$M$5:$N$79,2))))))))))))</f>
        <v>0</v>
      </c>
      <c r="T2918" s="34">
        <f t="shared" si="138"/>
        <v>50</v>
      </c>
      <c r="U2918" s="4">
        <f>'Личное первенство юноши'!U429</f>
        <v>7</v>
      </c>
      <c r="V2918" s="120"/>
      <c r="W2918" s="111"/>
      <c r="X2918" t="str">
        <f>P2911</f>
        <v>Субъект РФ 70</v>
      </c>
    </row>
    <row r="2919" spans="1:24" ht="18.75">
      <c r="A2919" s="28">
        <v>4</v>
      </c>
      <c r="B2919" s="79"/>
      <c r="C2919" s="28"/>
      <c r="D2919" s="28"/>
      <c r="E2919" s="17">
        <f>IF((C2919&lt;=7),VLOOKUP(D2919,'7 лет'!$A$5:$B$78,2),IF((C2919=8),VLOOKUP(D2919,'8 лет'!$A$5:$B$78,2),IF((C2919=9),VLOOKUP(D2919,'9 лет'!$A$5:$B$78,2),IF((C2919=10),VLOOKUP(D2919,'10 лет'!$A$5:$B$78,2),IF((C2919=11),VLOOKUP(D2919,'11 лет'!$A$5:$B$78,2),IF((C2919=12),VLOOKUP(D2919,'12 лет'!$A$5:$B$78,2),IF((C2919=13),VLOOKUP(D2919,'13 лет'!$A$5:$B$78,2),IF((C2919=14),VLOOKUP(D2919,'14 лет'!$A$5:$B$78,2),IF((C2919=15),VLOOKUP(D2919,'15 лет'!$A$5:$B$78,2),IF((C2919=16),VLOOKUP(D2919,'16 лет'!$A$5:$B$78,2),IF((C2919=17),VLOOKUP(D2919,'17 лет'!$A$5:$B$78,2))))))))))))</f>
        <v>0</v>
      </c>
      <c r="F2919" s="28"/>
      <c r="G2919" s="17">
        <f>IF((C2919&lt;=7),VLOOKUP(F2919,'7 лет'!$C$5:$D$79,2),IF((C2919=8),VLOOKUP(F2919,'8 лет'!$C$5:$D$79,2),IF((C2919=9),VLOOKUP(F2919,'9 лет'!$C$5:$D$79,2),IF((C2919=10),VLOOKUP(F2919,'10 лет'!$C$5:$D$79,2),IF((C2919=11),VLOOKUP(F2919,'11 лет'!$C$5:$D$79,2),IF((C2919=12),VLOOKUP(F2919,'12 лет'!$C$5:$D$79,2),IF((C2919=13),VLOOKUP(F2919,'13 лет'!$C$5:$D$79,2),IF((C2919=14),VLOOKUP(F2919,'14 лет'!$C$5:$D$79,2),IF((C2919=15),VLOOKUP(F2919,'15 лет'!$C$5:$D$79,2),IF((C2919=16),VLOOKUP(F2919,'16 лет'!$C$5:$D$79,2),IF((C2919=17),VLOOKUP(F2919,'17 лет'!$C$5:$D$79,2))))))))))))</f>
        <v>0</v>
      </c>
      <c r="H2919" s="28"/>
      <c r="I2919" s="17">
        <f>IF((C2919&lt;=7),VLOOKUP(H2919,'7 лет'!$E$5:$F$79,2),IF((C2919=8),VLOOKUP(H2919,'8 лет'!$E$5:$F$79,2),IF((C2919=9),VLOOKUP(H2919,'9 лет'!$E$5:$F$79,2),IF((C2919=10),VLOOKUP(H2919,'10 лет'!$E$5:$F$79,2),IF((C2919=11),VLOOKUP(H2919,'11 лет'!$E$5:$F$79,2),IF((C2919=12),VLOOKUP(H2919,'12 лет'!$E$5:$F$79,2),IF((C2919=13),VLOOKUP(H2919,'13 лет'!$E$5:$F$79,2),IF((C2919=14),VLOOKUP(H2919,'14 лет'!$E$5:$F$79,2),IF((C2919=15),VLOOKUP(H2919,'15 лет'!$E$5:$F$79,2),IF((C2919=16),VLOOKUP(H2919,'16 лет'!$E$5:$F$79,2),IF((C2919=17),VLOOKUP(H2919,'17 лет'!$E$5:$F$79,2))))))))))))</f>
        <v>0</v>
      </c>
      <c r="J2919" s="28"/>
      <c r="K2919" s="17">
        <f>IF((C2919&lt;=7),VLOOKUP(J2919,'7 лет'!$G$5:$H$79,2),IF((C2919=8),VLOOKUP(J2919,'8 лет'!$G$5:$H$79,2),IF((C2919=9),VLOOKUP(J2919,'9 лет'!$G$5:$H$79,2),IF((C2919=10),VLOOKUP(J2919,'10 лет'!$G$5:$H$79,2),IF((C2919=11),VLOOKUP(J2919,'11 лет'!$G$5:$H$79,2),IF((C2919=12),VLOOKUP(J2919,'12 лет'!$G$5:$H$79,2),IF((C2919=13),VLOOKUP(J2919,'13 лет'!$G$5:$H$79,2),IF((C2919=14),VLOOKUP(J2919,'14 лет'!$G$5:$H$79,2),IF(C2919&gt;=15,"0")))))))))</f>
        <v>0</v>
      </c>
      <c r="L2919" s="28"/>
      <c r="M2919" s="17" t="str">
        <f>IF((C2919=12),VLOOKUP(L2919,'12 лет'!$I$5:$J$81,2),IF((C2919=13),VLOOKUP(L2919,'13 лет'!$I$5:$J$81,2),IF((C2919=14),VLOOKUP(L2919,'14 лет'!$I$5:$J$80,2),IF((C2919=15),VLOOKUP(L2919,'15 лет'!$G$5:$H$82,2),IF((C2919=16),VLOOKUP(L2919,'16 лет'!$G$5:$H$81,2),IF((C2919=17),VLOOKUP(L2919,'17 лет'!$G$5:$H$81,2),IF(C2919&lt;12,"0")))))))</f>
        <v>0</v>
      </c>
      <c r="N2919" s="28"/>
      <c r="O2919" s="17" t="str">
        <f>IF((C2919=15),VLOOKUP(N2919,'15 лет'!$I$5:$J$100,2),IF((C2919=16),VLOOKUP(N2919,'16 лет'!$I$5:$J$94,2),IF((C2919=17),VLOOKUP(N2919,'17 лет'!$I$5:$J$97,2),IF(C2919&lt;15,"0"))))</f>
        <v>0</v>
      </c>
      <c r="P2919" s="11"/>
      <c r="Q2919" s="17">
        <f>IF((C2919&lt;=7),VLOOKUP(P2919,'7 лет'!$I$5:$J$79,2),IF((C2919=8),VLOOKUP(P2919,'8 лет'!$I$5:$J$79,2),IF((C2919=9),VLOOKUP(P2919,'9 лет'!$I$5:$J$79,2),IF((C2919=10),VLOOKUP(P2919,'10 лет'!$I$5:$J$79,2),IF((C2919=11),VLOOKUP(P2919,'11 лет'!$I$5:$J$79,2),IF((C2919=12),VLOOKUP(P2919,'12 лет'!$K$5:$L$79,2),IF((C2919=13),VLOOKUP(P2919,'13 лет'!$K$5:$L$79,2),IF((C2919=14),VLOOKUP(P2919,'14 лет'!$K$5:$L$79,2),IF((C2919=15),VLOOKUP(P2919,'15 лет'!$K$5:$L$79,2),IF((C2919=16),VLOOKUP(P2919,'16 лет'!$K$5:$L$79,2),IF((C2919=17),VLOOKUP(P2919,'17 лет'!$K$5:$L$79,2),)))))))))))</f>
        <v>50</v>
      </c>
      <c r="R2919" s="28"/>
      <c r="S2919" s="17">
        <f>IF((C2919&lt;=7),VLOOKUP(R2919,'7 лет'!$K$5:$L$79,2),IF((C2919=8),VLOOKUP(R2919,'8 лет'!$K$5:$L$79,2),IF((C2919=9),VLOOKUP(R2919,'9 лет'!$K$5:$L$79,2),IF((C2919=10),VLOOKUP(R2919,'10 лет'!$K$5:$L$79,2),IF((C2919=11),VLOOKUP(R2919,'11 лет'!$K$5:$L$79,2),IF((C2919=12),VLOOKUP(R2919,'12 лет'!$M$5:$N$79,2),IF((C2919=13),VLOOKUP(R2919,'13 лет'!$M$5:$N$79,2),IF((C2919=14),VLOOKUP(R2919,'14 лет'!$M$5:$N$79,2),IF((C2919=15),VLOOKUP(R2919,'15 лет'!$M$5:$N$79,2),IF((C2919=16),VLOOKUP(R2919,'16 лет'!$M$5:$N$79,2),IF((C2919=17),VLOOKUP(R2919,'17 лет'!$M$5:$N$79,2))))))))))))</f>
        <v>0</v>
      </c>
      <c r="T2919" s="34">
        <f t="shared" si="138"/>
        <v>50</v>
      </c>
      <c r="U2919" s="4">
        <f>'Личное первенство юноши'!U430</f>
        <v>7</v>
      </c>
      <c r="V2919" s="120"/>
      <c r="W2919" s="111"/>
      <c r="X2919" t="str">
        <f>P2911</f>
        <v>Субъект РФ 70</v>
      </c>
    </row>
    <row r="2920" spans="1:24" ht="18.75">
      <c r="A2920" s="28">
        <v>5</v>
      </c>
      <c r="B2920" s="79"/>
      <c r="C2920" s="30"/>
      <c r="D2920" s="28"/>
      <c r="E2920" s="17">
        <f>IF((C2920&lt;=7),VLOOKUP(D2920,'7 лет'!$A$5:$B$78,2),IF((C2920=8),VLOOKUP(D2920,'8 лет'!$A$5:$B$78,2),IF((C2920=9),VLOOKUP(D2920,'9 лет'!$A$5:$B$78,2),IF((C2920=10),VLOOKUP(D2920,'10 лет'!$A$5:$B$78,2),IF((C2920=11),VLOOKUP(D2920,'11 лет'!$A$5:$B$78,2),IF((C2920=12),VLOOKUP(D2920,'12 лет'!$A$5:$B$78,2),IF((C2920=13),VLOOKUP(D2920,'13 лет'!$A$5:$B$78,2),IF((C2920=14),VLOOKUP(D2920,'14 лет'!$A$5:$B$78,2),IF((C2920=15),VLOOKUP(D2920,'15 лет'!$A$5:$B$78,2),IF((C2920=16),VLOOKUP(D2920,'16 лет'!$A$5:$B$78,2),IF((C2920=17),VLOOKUP(D2920,'17 лет'!$A$5:$B$78,2))))))))))))</f>
        <v>0</v>
      </c>
      <c r="F2920" s="28"/>
      <c r="G2920" s="17">
        <f>IF((C2920&lt;=7),VLOOKUP(F2920,'7 лет'!$C$5:$D$79,2),IF((C2920=8),VLOOKUP(F2920,'8 лет'!$C$5:$D$79,2),IF((C2920=9),VLOOKUP(F2920,'9 лет'!$C$5:$D$79,2),IF((C2920=10),VLOOKUP(F2920,'10 лет'!$C$5:$D$79,2),IF((C2920=11),VLOOKUP(F2920,'11 лет'!$C$5:$D$79,2),IF((C2920=12),VLOOKUP(F2920,'12 лет'!$C$5:$D$79,2),IF((C2920=13),VLOOKUP(F2920,'13 лет'!$C$5:$D$79,2),IF((C2920=14),VLOOKUP(F2920,'14 лет'!$C$5:$D$79,2),IF((C2920=15),VLOOKUP(F2920,'15 лет'!$C$5:$D$79,2),IF((C2920=16),VLOOKUP(F2920,'16 лет'!$C$5:$D$79,2),IF((C2920=17),VLOOKUP(F2920,'17 лет'!$C$5:$D$79,2))))))))))))</f>
        <v>0</v>
      </c>
      <c r="H2920" s="28"/>
      <c r="I2920" s="17">
        <f>IF((C2920&lt;=7),VLOOKUP(H2920,'7 лет'!$E$5:$F$79,2),IF((C2920=8),VLOOKUP(H2920,'8 лет'!$E$5:$F$79,2),IF((C2920=9),VLOOKUP(H2920,'9 лет'!$E$5:$F$79,2),IF((C2920=10),VLOOKUP(H2920,'10 лет'!$E$5:$F$79,2),IF((C2920=11),VLOOKUP(H2920,'11 лет'!$E$5:$F$79,2),IF((C2920=12),VLOOKUP(H2920,'12 лет'!$E$5:$F$79,2),IF((C2920=13),VLOOKUP(H2920,'13 лет'!$E$5:$F$79,2),IF((C2920=14),VLOOKUP(H2920,'14 лет'!$E$5:$F$79,2),IF((C2920=15),VLOOKUP(H2920,'15 лет'!$E$5:$F$79,2),IF((C2920=16),VLOOKUP(H2920,'16 лет'!$E$5:$F$79,2),IF((C2920=17),VLOOKUP(H2920,'17 лет'!$E$5:$F$79,2))))))))))))</f>
        <v>0</v>
      </c>
      <c r="J2920" s="28"/>
      <c r="K2920" s="17">
        <f>IF((C2920&lt;=7),VLOOKUP(J2920,'7 лет'!$G$5:$H$79,2),IF((C2920=8),VLOOKUP(J2920,'8 лет'!$G$5:$H$79,2),IF((C2920=9),VLOOKUP(J2920,'9 лет'!$G$5:$H$79,2),IF((C2920=10),VLOOKUP(J2920,'10 лет'!$G$5:$H$79,2),IF((C2920=11),VLOOKUP(J2920,'11 лет'!$G$5:$H$79,2),IF((C2920=12),VLOOKUP(J2920,'12 лет'!$G$5:$H$79,2),IF((C2920=13),VLOOKUP(J2920,'13 лет'!$G$5:$H$79,2),IF((C2920=14),VLOOKUP(J2920,'14 лет'!$G$5:$H$79,2),IF(C2920&gt;=15,"0")))))))))</f>
        <v>0</v>
      </c>
      <c r="L2920" s="28"/>
      <c r="M2920" s="17" t="str">
        <f>IF((C2920=12),VLOOKUP(L2920,'12 лет'!$I$5:$J$81,2),IF((C2920=13),VLOOKUP(L2920,'13 лет'!$I$5:$J$81,2),IF((C2920=14),VLOOKUP(L2920,'14 лет'!$I$5:$J$80,2),IF((C2920=15),VLOOKUP(L2920,'15 лет'!$G$5:$H$82,2),IF((C2920=16),VLOOKUP(L2920,'16 лет'!$G$5:$H$81,2),IF((C2920=17),VLOOKUP(L2920,'17 лет'!$G$5:$H$81,2),IF(C2920&lt;12,"0")))))))</f>
        <v>0</v>
      </c>
      <c r="N2920" s="28"/>
      <c r="O2920" s="17" t="str">
        <f>IF((C2920=15),VLOOKUP(N2920,'15 лет'!$I$5:$J$100,2),IF((C2920=16),VLOOKUP(N2920,'16 лет'!$I$5:$J$94,2),IF((C2920=17),VLOOKUP(N2920,'17 лет'!$I$5:$J$97,2),IF(C2920&lt;15,"0"))))</f>
        <v>0</v>
      </c>
      <c r="P2920" s="11"/>
      <c r="Q2920" s="17">
        <f>IF((C2920&lt;=7),VLOOKUP(P2920,'7 лет'!$I$5:$J$79,2),IF((C2920=8),VLOOKUP(P2920,'8 лет'!$I$5:$J$79,2),IF((C2920=9),VLOOKUP(P2920,'9 лет'!$I$5:$J$79,2),IF((C2920=10),VLOOKUP(P2920,'10 лет'!$I$5:$J$79,2),IF((C2920=11),VLOOKUP(P2920,'11 лет'!$I$5:$J$79,2),IF((C2920=12),VLOOKUP(P2920,'12 лет'!$K$5:$L$79,2),IF((C2920=13),VLOOKUP(P2920,'13 лет'!$K$5:$L$79,2),IF((C2920=14),VLOOKUP(P2920,'14 лет'!$K$5:$L$79,2),IF((C2920=15),VLOOKUP(P2920,'15 лет'!$K$5:$L$79,2),IF((C2920=16),VLOOKUP(P2920,'16 лет'!$K$5:$L$79,2),IF((C2920=17),VLOOKUP(P2920,'17 лет'!$K$5:$L$79,2),)))))))))))</f>
        <v>50</v>
      </c>
      <c r="R2920" s="28"/>
      <c r="S2920" s="17">
        <f>IF((C2920&lt;=7),VLOOKUP(R2920,'7 лет'!$K$5:$L$79,2),IF((C2920=8),VLOOKUP(R2920,'8 лет'!$K$5:$L$79,2),IF((C2920=9),VLOOKUP(R2920,'9 лет'!$K$5:$L$79,2),IF((C2920=10),VLOOKUP(R2920,'10 лет'!$K$5:$L$79,2),IF((C2920=11),VLOOKUP(R2920,'11 лет'!$K$5:$L$79,2),IF((C2920=12),VLOOKUP(R2920,'12 лет'!$M$5:$N$79,2),IF((C2920=13),VLOOKUP(R2920,'13 лет'!$M$5:$N$79,2),IF((C2920=14),VLOOKUP(R2920,'14 лет'!$M$5:$N$79,2),IF((C2920=15),VLOOKUP(R2920,'15 лет'!$M$5:$N$79,2),IF((C2920=16),VLOOKUP(R2920,'16 лет'!$M$5:$N$79,2),IF((C2920=17),VLOOKUP(R2920,'17 лет'!$M$5:$N$79,2))))))))))))</f>
        <v>0</v>
      </c>
      <c r="T2920" s="34">
        <f t="shared" si="138"/>
        <v>50</v>
      </c>
      <c r="U2920" s="4">
        <f>'Личное первенство юноши'!U431</f>
        <v>7</v>
      </c>
      <c r="V2920" s="120"/>
      <c r="W2920" s="111"/>
      <c r="X2920" t="str">
        <f>P2911</f>
        <v>Субъект РФ 70</v>
      </c>
    </row>
    <row r="2921" spans="1:24" ht="18.75">
      <c r="A2921" s="28">
        <v>6</v>
      </c>
      <c r="B2921" s="79"/>
      <c r="C2921" s="30"/>
      <c r="D2921" s="28"/>
      <c r="E2921" s="17">
        <f>IF((C2921&lt;=7),VLOOKUP(D2921,'7 лет'!$A$5:$B$78,2),IF((C2921=8),VLOOKUP(D2921,'8 лет'!$A$5:$B$78,2),IF((C2921=9),VLOOKUP(D2921,'9 лет'!$A$5:$B$78,2),IF((C2921=10),VLOOKUP(D2921,'10 лет'!$A$5:$B$78,2),IF((C2921=11),VLOOKUP(D2921,'11 лет'!$A$5:$B$78,2),IF((C2921=12),VLOOKUP(D2921,'12 лет'!$A$5:$B$78,2),IF((C2921=13),VLOOKUP(D2921,'13 лет'!$A$5:$B$78,2),IF((C2921=14),VLOOKUP(D2921,'14 лет'!$A$5:$B$78,2),IF((C2921=15),VLOOKUP(D2921,'15 лет'!$A$5:$B$78,2),IF((C2921=16),VLOOKUP(D2921,'16 лет'!$A$5:$B$78,2),IF((C2921=17),VLOOKUP(D2921,'17 лет'!$A$5:$B$78,2))))))))))))</f>
        <v>0</v>
      </c>
      <c r="F2921" s="28"/>
      <c r="G2921" s="17">
        <f>IF((C2921&lt;=7),VLOOKUP(F2921,'7 лет'!$C$5:$D$79,2),IF((C2921=8),VLOOKUP(F2921,'8 лет'!$C$5:$D$79,2),IF((C2921=9),VLOOKUP(F2921,'9 лет'!$C$5:$D$79,2),IF((C2921=10),VLOOKUP(F2921,'10 лет'!$C$5:$D$79,2),IF((C2921=11),VLOOKUP(F2921,'11 лет'!$C$5:$D$79,2),IF((C2921=12),VLOOKUP(F2921,'12 лет'!$C$5:$D$79,2),IF((C2921=13),VLOOKUP(F2921,'13 лет'!$C$5:$D$79,2),IF((C2921=14),VLOOKUP(F2921,'14 лет'!$C$5:$D$79,2),IF((C2921=15),VLOOKUP(F2921,'15 лет'!$C$5:$D$79,2),IF((C2921=16),VLOOKUP(F2921,'16 лет'!$C$5:$D$79,2),IF((C2921=17),VLOOKUP(F2921,'17 лет'!$C$5:$D$79,2))))))))))))</f>
        <v>0</v>
      </c>
      <c r="H2921" s="28"/>
      <c r="I2921" s="17">
        <f>IF((C2921&lt;=7),VLOOKUP(H2921,'7 лет'!$E$5:$F$79,2),IF((C2921=8),VLOOKUP(H2921,'8 лет'!$E$5:$F$79,2),IF((C2921=9),VLOOKUP(H2921,'9 лет'!$E$5:$F$79,2),IF((C2921=10),VLOOKUP(H2921,'10 лет'!$E$5:$F$79,2),IF((C2921=11),VLOOKUP(H2921,'11 лет'!$E$5:$F$79,2),IF((C2921=12),VLOOKUP(H2921,'12 лет'!$E$5:$F$79,2),IF((C2921=13),VLOOKUP(H2921,'13 лет'!$E$5:$F$79,2),IF((C2921=14),VLOOKUP(H2921,'14 лет'!$E$5:$F$79,2),IF((C2921=15),VLOOKUP(H2921,'15 лет'!$E$5:$F$79,2),IF((C2921=16),VLOOKUP(H2921,'16 лет'!$E$5:$F$79,2),IF((C2921=17),VLOOKUP(H2921,'17 лет'!$E$5:$F$79,2))))))))))))</f>
        <v>0</v>
      </c>
      <c r="J2921" s="28"/>
      <c r="K2921" s="17">
        <f>IF((C2921&lt;=7),VLOOKUP(J2921,'7 лет'!$G$5:$H$79,2),IF((C2921=8),VLOOKUP(J2921,'8 лет'!$G$5:$H$79,2),IF((C2921=9),VLOOKUP(J2921,'9 лет'!$G$5:$H$79,2),IF((C2921=10),VLOOKUP(J2921,'10 лет'!$G$5:$H$79,2),IF((C2921=11),VLOOKUP(J2921,'11 лет'!$G$5:$H$79,2),IF((C2921=12),VLOOKUP(J2921,'12 лет'!$G$5:$H$79,2),IF((C2921=13),VLOOKUP(J2921,'13 лет'!$G$5:$H$79,2),IF((C2921=14),VLOOKUP(J2921,'14 лет'!$G$5:$H$79,2),IF(C2921&gt;=15,"0")))))))))</f>
        <v>0</v>
      </c>
      <c r="L2921" s="28"/>
      <c r="M2921" s="17" t="str">
        <f>IF((C2921=12),VLOOKUP(L2921,'12 лет'!$I$5:$J$81,2),IF((C2921=13),VLOOKUP(L2921,'13 лет'!$I$5:$J$81,2),IF((C2921=14),VLOOKUP(L2921,'14 лет'!$I$5:$J$80,2),IF((C2921=15),VLOOKUP(L2921,'15 лет'!$G$5:$H$82,2),IF((C2921=16),VLOOKUP(L2921,'16 лет'!$G$5:$H$81,2),IF((C2921=17),VLOOKUP(L2921,'17 лет'!$G$5:$H$81,2),IF(C2921&lt;12,"0")))))))</f>
        <v>0</v>
      </c>
      <c r="N2921" s="28"/>
      <c r="O2921" s="17" t="str">
        <f>IF((C2921=15),VLOOKUP(N2921,'15 лет'!$I$5:$J$100,2),IF((C2921=16),VLOOKUP(N2921,'16 лет'!$I$5:$J$94,2),IF((C2921=17),VLOOKUP(N2921,'17 лет'!$I$5:$J$97,2),IF(C2921&lt;15,"0"))))</f>
        <v>0</v>
      </c>
      <c r="P2921" s="11"/>
      <c r="Q2921" s="17">
        <f>IF((C2921&lt;=7),VLOOKUP(P2921,'7 лет'!$I$5:$J$79,2),IF((C2921=8),VLOOKUP(P2921,'8 лет'!$I$5:$J$79,2),IF((C2921=9),VLOOKUP(P2921,'9 лет'!$I$5:$J$79,2),IF((C2921=10),VLOOKUP(P2921,'10 лет'!$I$5:$J$79,2),IF((C2921=11),VLOOKUP(P2921,'11 лет'!$I$5:$J$79,2),IF((C2921=12),VLOOKUP(P2921,'12 лет'!$K$5:$L$79,2),IF((C2921=13),VLOOKUP(P2921,'13 лет'!$K$5:$L$79,2),IF((C2921=14),VLOOKUP(P2921,'14 лет'!$K$5:$L$79,2),IF((C2921=15),VLOOKUP(P2921,'15 лет'!$K$5:$L$79,2),IF((C2921=16),VLOOKUP(P2921,'16 лет'!$K$5:$L$79,2),IF((C2921=17),VLOOKUP(P2921,'17 лет'!$K$5:$L$79,2),)))))))))))</f>
        <v>50</v>
      </c>
      <c r="R2921" s="28"/>
      <c r="S2921" s="17">
        <f>IF((C2921&lt;=7),VLOOKUP(R2921,'7 лет'!$K$5:$L$79,2),IF((C2921=8),VLOOKUP(R2921,'8 лет'!$K$5:$L$79,2),IF((C2921=9),VLOOKUP(R2921,'9 лет'!$K$5:$L$79,2),IF((C2921=10),VLOOKUP(R2921,'10 лет'!$K$5:$L$79,2),IF((C2921=11),VLOOKUP(R2921,'11 лет'!$K$5:$L$79,2),IF((C2921=12),VLOOKUP(R2921,'12 лет'!$M$5:$N$79,2),IF((C2921=13),VLOOKUP(R2921,'13 лет'!$M$5:$N$79,2),IF((C2921=14),VLOOKUP(R2921,'14 лет'!$M$5:$N$79,2),IF((C2921=15),VLOOKUP(R2921,'15 лет'!$M$5:$N$79,2),IF((C2921=16),VLOOKUP(R2921,'16 лет'!$M$5:$N$79,2),IF((C2921=17),VLOOKUP(R2921,'17 лет'!$M$5:$N$79,2))))))))))))</f>
        <v>0</v>
      </c>
      <c r="T2921" s="34">
        <f t="shared" si="138"/>
        <v>50</v>
      </c>
      <c r="U2921" s="4">
        <f>'Личное первенство юноши'!U432</f>
        <v>7</v>
      </c>
      <c r="V2921" s="120"/>
      <c r="W2921" s="111"/>
      <c r="X2921" t="str">
        <f>P2911</f>
        <v>Субъект РФ 70</v>
      </c>
    </row>
    <row r="2922" spans="1:24" ht="18.75">
      <c r="A2922" s="122"/>
      <c r="B2922" s="123"/>
      <c r="C2922" s="123"/>
      <c r="D2922" s="123"/>
      <c r="E2922" s="123"/>
      <c r="F2922" s="123"/>
      <c r="G2922" s="123"/>
      <c r="H2922" s="123"/>
      <c r="I2922" s="123"/>
      <c r="J2922" s="123"/>
      <c r="K2922" s="123"/>
      <c r="L2922" s="123"/>
      <c r="M2922" s="123"/>
      <c r="N2922" s="123"/>
      <c r="O2922" s="123"/>
      <c r="P2922" s="128" t="s">
        <v>292</v>
      </c>
      <c r="Q2922" s="128"/>
      <c r="R2922" s="128"/>
      <c r="S2922" s="129"/>
      <c r="T2922" s="124">
        <f ca="1">SUMPRODUCT(LARGE($T$2916:$T$2921,ROW(INDIRECT("T1:T"&amp;Z17))))</f>
        <v>250</v>
      </c>
      <c r="U2922" s="125"/>
      <c r="V2922" s="120"/>
      <c r="W2922" s="111"/>
    </row>
    <row r="2923" spans="1:24" ht="24.75" customHeight="1">
      <c r="A2923" s="135" t="s">
        <v>180</v>
      </c>
      <c r="B2923" s="136"/>
      <c r="C2923" s="136"/>
      <c r="D2923" s="136"/>
      <c r="E2923" s="136"/>
      <c r="F2923" s="136"/>
      <c r="G2923" s="136"/>
      <c r="H2923" s="136"/>
      <c r="I2923" s="136"/>
      <c r="J2923" s="136"/>
      <c r="K2923" s="136"/>
      <c r="L2923" s="136"/>
      <c r="M2923" s="136"/>
      <c r="N2923" s="136"/>
      <c r="O2923" s="136"/>
      <c r="P2923" s="136"/>
      <c r="Q2923" s="136"/>
      <c r="R2923" s="136"/>
      <c r="S2923" s="136"/>
      <c r="T2923" s="136"/>
      <c r="U2923" s="137"/>
      <c r="V2923" s="120"/>
      <c r="W2923" s="111"/>
    </row>
    <row r="2924" spans="1:24" ht="18.75">
      <c r="A2924" s="28">
        <v>1</v>
      </c>
      <c r="B2924" s="80"/>
      <c r="C2924" s="28"/>
      <c r="D2924" s="28"/>
      <c r="E2924" s="17">
        <f>IF((C2924&lt;=7),VLOOKUP(D2924,'7 лет'!$M$5:$N$78,2),IF((C2924=8),VLOOKUP(D2924,'8 лет'!$M$5:$N$78,2),IF((C2924=9),VLOOKUP(D2924,'9 лет'!$M$5:$N$78,2),IF((C2924=10),VLOOKUP(D2924,'10 лет'!$M$5:$N$78,2),IF((C2924=11),VLOOKUP(D2924,'11 лет'!$M$5:$N$78,2),IF((C2924=12),VLOOKUP(D2924,'12 лет'!$O$5:$P$78,2),IF((C2924=13),VLOOKUP(D2924,'13 лет'!$O$5:$P$78,2),IF((C2924=14),VLOOKUP(D2924,'14 лет'!$O$5:$P$78,2),IF((C2924=15),VLOOKUP(D2924,'15 лет'!$O$5:$P$78,2),IF((C2924=16),VLOOKUP(D2924,'16 лет'!$O$5:$P$78,2),IF((C2924=17),VLOOKUP(D2924,'17 лет'!$O$5:$P$78,2))))))))))))</f>
        <v>0</v>
      </c>
      <c r="F2924" s="28"/>
      <c r="G2924" s="17">
        <f>IF((C2924&lt;=7),VLOOKUP(F2924,'7 лет'!$O$5:$P$79,2),IF((C2924=8),VLOOKUP(F2924,'8 лет'!$O$5:$P$79,2),IF((C2924=9),VLOOKUP(F2924,'9 лет'!$O$5:$P$79,2),IF((C2924=10),VLOOKUP(F2924,'10 лет'!$O$5:$P$79,2),IF((C2924=11),VLOOKUP(F2924,'11 лет'!$O$5:$P$79,2),IF((C2924=12),VLOOKUP(F2924,'12 лет'!$Q$5:$R$79,2),IF((C2924=13),VLOOKUP(F2924,'13 лет'!$Q$5:$R$79,2),IF((C2924=14),VLOOKUP(F2924,'14 лет'!$Q$5:$R$79,2),IF((C2924=15),VLOOKUP(F2924,'15 лет'!$Q$5:$R$79,2),IF((C2924=16),VLOOKUP(F2924,'16 лет'!$Q$5:$R$79,2),IF((C2924=17),VLOOKUP(F2924,'17 лет'!$Q$5:$R$79,2))))))))))))</f>
        <v>0</v>
      </c>
      <c r="H2924" s="28"/>
      <c r="I2924" s="17">
        <f>IF((C2924&lt;=7),VLOOKUP(H2924,'7 лет'!$Q$5:$R$79,2),IF((C2924=8),VLOOKUP(H2924,'8 лет'!$Q$5:$R$79,2),IF((C2924=9),VLOOKUP(H2924,'9 лет'!$Q$5:$R$79,2),IF((C2924=10),VLOOKUP(H2924,'10 лет'!$Q$5:$R$79,2),IF((C2924=11),VLOOKUP(H2924,'11 лет'!$Q$5:$R$79,2),IF((C2924=12),VLOOKUP(H2924,'12 лет'!$S$5:$T$79,2),IF((C2924=13),VLOOKUP(H2924,'13 лет'!$S$5:$T$79,2),IF((C2924=14),VLOOKUP(H2924,'14 лет'!$S$5:$T$79,2),IF((C2924=15),VLOOKUP(H2924,'15 лет'!$S$5:$T$79,2),IF((C2924=16),VLOOKUP(H2924,'16 лет'!$S$5:$T$79,2),IF((C2924=17),VLOOKUP(H2924,'17 лет'!$S$5:$T$79,2))))))))))))</f>
        <v>0</v>
      </c>
      <c r="J2924" s="28"/>
      <c r="K2924" s="17">
        <f>IF((C2924&lt;=7),VLOOKUP(J2924,'7 лет'!$S$5:$T$79,2),IF((C2924=8),VLOOKUP(J2924,'8 лет'!$S$5:$T$79,2),IF((C2924=9),VLOOKUP(J2924,'9 лет'!$S$5:$T$79,2),IF((C2924=10),VLOOKUP(J2924,'10 лет'!$S$5:$T$79,2),IF((C2924=11),VLOOKUP(J2924,'11 лет'!$S$5:$T$79,2),IF((C2924=12),VLOOKUP(J2924,'12 лет'!$U$5:$V$79,2),IF((C2924=13),VLOOKUP(J2924,'13 лет'!$U$5:$V$79,2),IF((C2924=14),VLOOKUP(J2924,'14 лет'!$U$5:$V$79,2),IF(C2924&gt;=15,"0")))))))))</f>
        <v>0</v>
      </c>
      <c r="L2924" s="28"/>
      <c r="M2924" s="17" t="str">
        <f>IF((C2924=12),VLOOKUP(L2924,'12 лет'!$W$5:$X$85,2),IF((C2924=13),VLOOKUP(L2924,'13 лет'!$W$5:$X$84,2),IF((C2924=14),VLOOKUP(L2924,'14 лет'!$W$5:$X$82,2),IF((C2924=15),VLOOKUP(L2924,'15 лет'!$U$5:$V$82,2),IF((C2924=16),VLOOKUP(L2924,'16 лет'!$U$5:$V$78,2),IF((C2924=17),VLOOKUP(L2924,'17 лет'!$U$5:$V$78,2),IF(C2924&lt;12,"0")))))))</f>
        <v>0</v>
      </c>
      <c r="N2924" s="28"/>
      <c r="O2924" s="17" t="str">
        <f>IF((C2924=15),VLOOKUP(N2924,'15 лет'!$W$5:$X$115,2),IF((C2924=16),VLOOKUP(N2924,'16 лет'!$W$5:$X$113,2),IF((C2924=17),VLOOKUP(N2924,'17 лет'!$W$5:$X$113,2),IF(C2924&lt;15,"0"))))</f>
        <v>0</v>
      </c>
      <c r="P2924" s="11"/>
      <c r="Q2924" s="17">
        <f>IF((C2924&lt;=7),VLOOKUP(P2924,'7 лет'!$U$5:$V$79,2),IF((C2924=8),VLOOKUP(P2924,'8 лет'!$U$5:$V$79,2),IF((C2924=9),VLOOKUP(P2924,'9 лет'!$U$5:$V$79,2),IF((C2924=10),VLOOKUP(P2924,'10 лет'!$U$5:$V$79,2),IF((C2924=11),VLOOKUP(P2924,'11 лет'!$U$5:$V$79,2),IF((C2924=12),VLOOKUP(P2924,'12 лет'!$Y$5:$Z$79,2),IF((C2924=13),VLOOKUP(P2924,'13 лет'!$Y$5:$Z$79,2),IF((C2924=14),VLOOKUP(P2924,'14 лет'!$Y$5:$Z$79,2),IF((C2924=15),VLOOKUP(P2924,'15 лет'!$Y$5:$Z$79,2),IF((C2924=16),VLOOKUP(P2924,'16 лет'!$Y$5:$Z$79,2),IF((C2924=17),VLOOKUP(P2924,'17 лет'!$Y$5:$Z$79,2))))))))))))</f>
        <v>35</v>
      </c>
      <c r="R2924" s="28"/>
      <c r="S2924" s="17">
        <f>IF((C2924&lt;=7),VLOOKUP(R2924,'7 лет'!$W$5:$X$79,2),IF((C2924=8),VLOOKUP(R2924,'8 лет'!$W$5:$X$79,2),IF((C2924=9),VLOOKUP(R2924,'9 лет'!$W$5:$X$79,2),IF((C2924=10),VLOOKUP(R2924,'10 лет'!$W$5:$X$79,2),IF((C2924=11),VLOOKUP(R2924,'11 лет'!$W$5:$X$79,2),IF((C2924=12),VLOOKUP(R2924,'12 лет'!$AA$5:$AB$79,2),IF((C2924=13),VLOOKUP(R2924,'13 лет'!$AA$5:$AB$79,2),IF((C2924=14),VLOOKUP(R2924,'14 лет'!$AA$5:$AB$79,2),IF((C2924=15),VLOOKUP(R2924,'15 лет'!$AA$5:$AB$79,2),IF((C2924=16),VLOOKUP(R2924,'16 лет'!$AA$5:$AB$79,2),IF((C2924=17),VLOOKUP(R2924,'17 лет'!$AA$5:$AB$79,2))))))))))))</f>
        <v>0</v>
      </c>
      <c r="T2924" s="35">
        <f t="shared" ref="T2924:T2929" si="139">SUM(E2924+G2924+I2924+K2924+M2924+O2924+Q2924+S2924)</f>
        <v>35</v>
      </c>
      <c r="U2924" s="4">
        <f>'Личное первенство девушки'!U427</f>
        <v>7</v>
      </c>
      <c r="V2924" s="120"/>
      <c r="W2924" s="111"/>
      <c r="X2924" t="str">
        <f>P2911</f>
        <v>Субъект РФ 70</v>
      </c>
    </row>
    <row r="2925" spans="1:24" ht="18.75">
      <c r="A2925" s="28">
        <v>2</v>
      </c>
      <c r="B2925" s="80"/>
      <c r="C2925" s="28"/>
      <c r="D2925" s="28"/>
      <c r="E2925" s="17">
        <f>IF((C2925&lt;=7),VLOOKUP(D2925,'7 лет'!$M$5:$N$78,2),IF((C2925=8),VLOOKUP(D2925,'8 лет'!$M$5:$N$78,2),IF((C2925=9),VLOOKUP(D2925,'9 лет'!$M$5:$N$78,2),IF((C2925=10),VLOOKUP(D2925,'10 лет'!$M$5:$N$78,2),IF((C2925=11),VLOOKUP(D2925,'11 лет'!$M$5:$N$78,2),IF((C2925=12),VLOOKUP(D2925,'12 лет'!$O$5:$P$78,2),IF((C2925=13),VLOOKUP(D2925,'13 лет'!$O$5:$P$78,2),IF((C2925=14),VLOOKUP(D2925,'14 лет'!$O$5:$P$78,2),IF((C2925=15),VLOOKUP(D2925,'15 лет'!$O$5:$P$78,2),IF((C2925=16),VLOOKUP(D2925,'16 лет'!$O$5:$P$78,2),IF((C2925=17),VLOOKUP(D2925,'17 лет'!$O$5:$P$78,2))))))))))))</f>
        <v>0</v>
      </c>
      <c r="F2925" s="28"/>
      <c r="G2925" s="17">
        <f>IF((C2925&lt;=7),VLOOKUP(F2925,'7 лет'!$O$5:$P$79,2),IF((C2925=8),VLOOKUP(F2925,'8 лет'!$O$5:$P$79,2),IF((C2925=9),VLOOKUP(F2925,'9 лет'!$O$5:$P$79,2),IF((C2925=10),VLOOKUP(F2925,'10 лет'!$O$5:$P$79,2),IF((C2925=11),VLOOKUP(F2925,'11 лет'!$O$5:$P$79,2),IF((C2925=12),VLOOKUP(F2925,'12 лет'!$Q$5:$R$79,2),IF((C2925=13),VLOOKUP(F2925,'13 лет'!$Q$5:$R$79,2),IF((C2925=14),VLOOKUP(F2925,'14 лет'!$Q$5:$R$79,2),IF((C2925=15),VLOOKUP(F2925,'15 лет'!$Q$5:$R$79,2),IF((C2925=16),VLOOKUP(F2925,'16 лет'!$Q$5:$R$79,2),IF((C2925=17),VLOOKUP(F2925,'17 лет'!$Q$5:$R$79,2))))))))))))</f>
        <v>0</v>
      </c>
      <c r="H2925" s="28"/>
      <c r="I2925" s="17">
        <f>IF((C2925&lt;=7),VLOOKUP(H2925,'7 лет'!$Q$5:$R$79,2),IF((C2925=8),VLOOKUP(H2925,'8 лет'!$Q$5:$R$79,2),IF((C2925=9),VLOOKUP(H2925,'9 лет'!$Q$5:$R$79,2),IF((C2925=10),VLOOKUP(H2925,'10 лет'!$Q$5:$R$79,2),IF((C2925=11),VLOOKUP(H2925,'11 лет'!$Q$5:$R$79,2),IF((C2925=12),VLOOKUP(H2925,'12 лет'!$S$5:$T$79,2),IF((C2925=13),VLOOKUP(H2925,'13 лет'!$S$5:$T$79,2),IF((C2925=14),VLOOKUP(H2925,'14 лет'!$S$5:$T$79,2),IF((C2925=15),VLOOKUP(H2925,'15 лет'!$S$5:$T$79,2),IF((C2925=16),VLOOKUP(H2925,'16 лет'!$S$5:$T$79,2),IF((C2925=17),VLOOKUP(H2925,'17 лет'!$S$5:$T$79,2))))))))))))</f>
        <v>0</v>
      </c>
      <c r="J2925" s="28"/>
      <c r="K2925" s="17">
        <f>IF((C2925&lt;=7),VLOOKUP(J2925,'7 лет'!$S$5:$T$79,2),IF((C2925=8),VLOOKUP(J2925,'8 лет'!$S$5:$T$79,2),IF((C2925=9),VLOOKUP(J2925,'9 лет'!$S$5:$T$79,2),IF((C2925=10),VLOOKUP(J2925,'10 лет'!$S$5:$T$79,2),IF((C2925=11),VLOOKUP(J2925,'11 лет'!$S$5:$T$79,2),IF((C2925=12),VLOOKUP(J2925,'12 лет'!$U$5:$V$79,2),IF((C2925=13),VLOOKUP(J2925,'13 лет'!$U$5:$V$79,2),IF((C2925=14),VLOOKUP(J2925,'14 лет'!$U$5:$V$79,2),IF(C2925&gt;=15,"0")))))))))</f>
        <v>0</v>
      </c>
      <c r="L2925" s="28"/>
      <c r="M2925" s="17" t="str">
        <f>IF((C2925=12),VLOOKUP(L2925,'12 лет'!$W$5:$X$85,2),IF((C2925=13),VLOOKUP(L2925,'13 лет'!$W$5:$X$84,2),IF((C2925=14),VLOOKUP(L2925,'14 лет'!$W$5:$X$82,2),IF((C2925=15),VLOOKUP(L2925,'15 лет'!$U$5:$V$82,2),IF((C2925=16),VLOOKUP(L2925,'16 лет'!$U$5:$V$78,2),IF((C2925=17),VLOOKUP(L2925,'17 лет'!$U$5:$V$78,2),IF(C2925&lt;12,"0")))))))</f>
        <v>0</v>
      </c>
      <c r="N2925" s="28"/>
      <c r="O2925" s="17" t="str">
        <f>IF((C2925=15),VLOOKUP(N2925,'15 лет'!$W$5:$X$115,2),IF((C2925=16),VLOOKUP(N2925,'16 лет'!$W$5:$X$113,2),IF((C2925=17),VLOOKUP(N2925,'17 лет'!$W$5:$X$113,2),IF(C2925&lt;15,"0"))))</f>
        <v>0</v>
      </c>
      <c r="P2925" s="11"/>
      <c r="Q2925" s="17">
        <f>IF((C2925&lt;=7),VLOOKUP(P2925,'7 лет'!$U$5:$V$79,2),IF((C2925=8),VLOOKUP(P2925,'8 лет'!$U$5:$V$79,2),IF((C2925=9),VLOOKUP(P2925,'9 лет'!$U$5:$V$79,2),IF((C2925=10),VLOOKUP(P2925,'10 лет'!$U$5:$V$79,2),IF((C2925=11),VLOOKUP(P2925,'11 лет'!$U$5:$V$79,2),IF((C2925=12),VLOOKUP(P2925,'12 лет'!$Y$5:$Z$79,2),IF((C2925=13),VLOOKUP(P2925,'13 лет'!$Y$5:$Z$79,2),IF((C2925=14),VLOOKUP(P2925,'14 лет'!$Y$5:$Z$79,2),IF((C2925=15),VLOOKUP(P2925,'15 лет'!$Y$5:$Z$79,2),IF((C2925=16),VLOOKUP(P2925,'16 лет'!$Y$5:$Z$79,2),IF((C2925=17),VLOOKUP(P2925,'17 лет'!$Y$5:$Z$79,2))))))))))))</f>
        <v>35</v>
      </c>
      <c r="R2925" s="28"/>
      <c r="S2925" s="17">
        <f>IF((C2925&lt;=7),VLOOKUP(R2925,'7 лет'!$W$5:$X$79,2),IF((C2925=8),VLOOKUP(R2925,'8 лет'!$W$5:$X$79,2),IF((C2925=9),VLOOKUP(R2925,'9 лет'!$W$5:$X$79,2),IF((C2925=10),VLOOKUP(R2925,'10 лет'!$W$5:$X$79,2),IF((C2925=11),VLOOKUP(R2925,'11 лет'!$W$5:$X$79,2),IF((C2925=12),VLOOKUP(R2925,'12 лет'!$AA$5:$AB$79,2),IF((C2925=13),VLOOKUP(R2925,'13 лет'!$AA$5:$AB$79,2),IF((C2925=14),VLOOKUP(R2925,'14 лет'!$AA$5:$AB$79,2),IF((C2925=15),VLOOKUP(R2925,'15 лет'!$AA$5:$AB$79,2),IF((C2925=16),VLOOKUP(R2925,'16 лет'!$AA$5:$AB$79,2),IF((C2925=17),VLOOKUP(R2925,'17 лет'!$AA$5:$AB$79,2))))))))))))</f>
        <v>0</v>
      </c>
      <c r="T2925" s="35">
        <f t="shared" si="139"/>
        <v>35</v>
      </c>
      <c r="U2925" s="4">
        <f>'Личное первенство девушки'!U428</f>
        <v>7</v>
      </c>
      <c r="V2925" s="120"/>
      <c r="W2925" s="111"/>
      <c r="X2925" t="str">
        <f>P2911</f>
        <v>Субъект РФ 70</v>
      </c>
    </row>
    <row r="2926" spans="1:24" ht="18.75">
      <c r="A2926" s="28">
        <v>3</v>
      </c>
      <c r="B2926" s="80"/>
      <c r="C2926" s="28"/>
      <c r="D2926" s="28"/>
      <c r="E2926" s="17">
        <f>IF((C2926&lt;=7),VLOOKUP(D2926,'7 лет'!$M$5:$N$78,2),IF((C2926=8),VLOOKUP(D2926,'8 лет'!$M$5:$N$78,2),IF((C2926=9),VLOOKUP(D2926,'9 лет'!$M$5:$N$78,2),IF((C2926=10),VLOOKUP(D2926,'10 лет'!$M$5:$N$78,2),IF((C2926=11),VLOOKUP(D2926,'11 лет'!$M$5:$N$78,2),IF((C2926=12),VLOOKUP(D2926,'12 лет'!$O$5:$P$78,2),IF((C2926=13),VLOOKUP(D2926,'13 лет'!$O$5:$P$78,2),IF((C2926=14),VLOOKUP(D2926,'14 лет'!$O$5:$P$78,2),IF((C2926=15),VLOOKUP(D2926,'15 лет'!$O$5:$P$78,2),IF((C2926=16),VLOOKUP(D2926,'16 лет'!$O$5:$P$78,2),IF((C2926=17),VLOOKUP(D2926,'17 лет'!$O$5:$P$78,2))))))))))))</f>
        <v>0</v>
      </c>
      <c r="F2926" s="28"/>
      <c r="G2926" s="17">
        <f>IF((C2926&lt;=7),VLOOKUP(F2926,'7 лет'!$O$5:$P$79,2),IF((C2926=8),VLOOKUP(F2926,'8 лет'!$O$5:$P$79,2),IF((C2926=9),VLOOKUP(F2926,'9 лет'!$O$5:$P$79,2),IF((C2926=10),VLOOKUP(F2926,'10 лет'!$O$5:$P$79,2),IF((C2926=11),VLOOKUP(F2926,'11 лет'!$O$5:$P$79,2),IF((C2926=12),VLOOKUP(F2926,'12 лет'!$Q$5:$R$79,2),IF((C2926=13),VLOOKUP(F2926,'13 лет'!$Q$5:$R$79,2),IF((C2926=14),VLOOKUP(F2926,'14 лет'!$Q$5:$R$79,2),IF((C2926=15),VLOOKUP(F2926,'15 лет'!$Q$5:$R$79,2),IF((C2926=16),VLOOKUP(F2926,'16 лет'!$Q$5:$R$79,2),IF((C2926=17),VLOOKUP(F2926,'17 лет'!$Q$5:$R$79,2))))))))))))</f>
        <v>0</v>
      </c>
      <c r="H2926" s="28"/>
      <c r="I2926" s="17">
        <f>IF((C2926&lt;=7),VLOOKUP(H2926,'7 лет'!$Q$5:$R$79,2),IF((C2926=8),VLOOKUP(H2926,'8 лет'!$Q$5:$R$79,2),IF((C2926=9),VLOOKUP(H2926,'9 лет'!$Q$5:$R$79,2),IF((C2926=10),VLOOKUP(H2926,'10 лет'!$Q$5:$R$79,2),IF((C2926=11),VLOOKUP(H2926,'11 лет'!$Q$5:$R$79,2),IF((C2926=12),VLOOKUP(H2926,'12 лет'!$S$5:$T$79,2),IF((C2926=13),VLOOKUP(H2926,'13 лет'!$S$5:$T$79,2),IF((C2926=14),VLOOKUP(H2926,'14 лет'!$S$5:$T$79,2),IF((C2926=15),VLOOKUP(H2926,'15 лет'!$S$5:$T$79,2),IF((C2926=16),VLOOKUP(H2926,'16 лет'!$S$5:$T$79,2),IF((C2926=17),VLOOKUP(H2926,'17 лет'!$S$5:$T$79,2))))))))))))</f>
        <v>0</v>
      </c>
      <c r="J2926" s="28"/>
      <c r="K2926" s="17">
        <f>IF((C2926&lt;=7),VLOOKUP(J2926,'7 лет'!$S$5:$T$79,2),IF((C2926=8),VLOOKUP(J2926,'8 лет'!$S$5:$T$79,2),IF((C2926=9),VLOOKUP(J2926,'9 лет'!$S$5:$T$79,2),IF((C2926=10),VLOOKUP(J2926,'10 лет'!$S$5:$T$79,2),IF((C2926=11),VLOOKUP(J2926,'11 лет'!$S$5:$T$79,2),IF((C2926=12),VLOOKUP(J2926,'12 лет'!$U$5:$V$79,2),IF((C2926=13),VLOOKUP(J2926,'13 лет'!$U$5:$V$79,2),IF((C2926=14),VLOOKUP(J2926,'14 лет'!$U$5:$V$79,2),IF(C2926&gt;=15,"0")))))))))</f>
        <v>0</v>
      </c>
      <c r="L2926" s="28"/>
      <c r="M2926" s="17" t="str">
        <f>IF((C2926=12),VLOOKUP(L2926,'12 лет'!$W$5:$X$85,2),IF((C2926=13),VLOOKUP(L2926,'13 лет'!$W$5:$X$84,2),IF((C2926=14),VLOOKUP(L2926,'14 лет'!$W$5:$X$82,2),IF((C2926=15),VLOOKUP(L2926,'15 лет'!$U$5:$V$82,2),IF((C2926=16),VLOOKUP(L2926,'16 лет'!$U$5:$V$78,2),IF((C2926=17),VLOOKUP(L2926,'17 лет'!$U$5:$V$78,2),IF(C2926&lt;12,"0")))))))</f>
        <v>0</v>
      </c>
      <c r="N2926" s="28"/>
      <c r="O2926" s="17" t="str">
        <f>IF((C2926=15),VLOOKUP(N2926,'15 лет'!$W$5:$X$115,2),IF((C2926=16),VLOOKUP(N2926,'16 лет'!$W$5:$X$113,2),IF((C2926=17),VLOOKUP(N2926,'17 лет'!$W$5:$X$113,2),IF(C2926&lt;15,"0"))))</f>
        <v>0</v>
      </c>
      <c r="P2926" s="11"/>
      <c r="Q2926" s="17">
        <f>IF((C2926&lt;=7),VLOOKUP(P2926,'7 лет'!$U$5:$V$79,2),IF((C2926=8),VLOOKUP(P2926,'8 лет'!$U$5:$V$79,2),IF((C2926=9),VLOOKUP(P2926,'9 лет'!$U$5:$V$79,2),IF((C2926=10),VLOOKUP(P2926,'10 лет'!$U$5:$V$79,2),IF((C2926=11),VLOOKUP(P2926,'11 лет'!$U$5:$V$79,2),IF((C2926=12),VLOOKUP(P2926,'12 лет'!$Y$5:$Z$79,2),IF((C2926=13),VLOOKUP(P2926,'13 лет'!$Y$5:$Z$79,2),IF((C2926=14),VLOOKUP(P2926,'14 лет'!$Y$5:$Z$79,2),IF((C2926=15),VLOOKUP(P2926,'15 лет'!$Y$5:$Z$79,2),IF((C2926=16),VLOOKUP(P2926,'16 лет'!$Y$5:$Z$79,2),IF((C2926=17),VLOOKUP(P2926,'17 лет'!$Y$5:$Z$79,2))))))))))))</f>
        <v>35</v>
      </c>
      <c r="R2926" s="28"/>
      <c r="S2926" s="17">
        <f>IF((C2926&lt;=7),VLOOKUP(R2926,'7 лет'!$W$5:$X$79,2),IF((C2926=8),VLOOKUP(R2926,'8 лет'!$W$5:$X$79,2),IF((C2926=9),VLOOKUP(R2926,'9 лет'!$W$5:$X$79,2),IF((C2926=10),VLOOKUP(R2926,'10 лет'!$W$5:$X$79,2),IF((C2926=11),VLOOKUP(R2926,'11 лет'!$W$5:$X$79,2),IF((C2926=12),VLOOKUP(R2926,'12 лет'!$AA$5:$AB$79,2),IF((C2926=13),VLOOKUP(R2926,'13 лет'!$AA$5:$AB$79,2),IF((C2926=14),VLOOKUP(R2926,'14 лет'!$AA$5:$AB$79,2),IF((C2926=15),VLOOKUP(R2926,'15 лет'!$AA$5:$AB$79,2),IF((C2926=16),VLOOKUP(R2926,'16 лет'!$AA$5:$AB$79,2),IF((C2926=17),VLOOKUP(R2926,'17 лет'!$AA$5:$AB$79,2))))))))))))</f>
        <v>0</v>
      </c>
      <c r="T2926" s="35">
        <f t="shared" si="139"/>
        <v>35</v>
      </c>
      <c r="U2926" s="4">
        <f>'Личное первенство девушки'!U429</f>
        <v>7</v>
      </c>
      <c r="V2926" s="120"/>
      <c r="W2926" s="111"/>
      <c r="X2926" t="str">
        <f>P2911</f>
        <v>Субъект РФ 70</v>
      </c>
    </row>
    <row r="2927" spans="1:24" ht="18.75">
      <c r="A2927" s="28">
        <v>4</v>
      </c>
      <c r="B2927" s="80"/>
      <c r="C2927" s="28"/>
      <c r="D2927" s="28"/>
      <c r="E2927" s="17">
        <f>IF((C2927&lt;=7),VLOOKUP(D2927,'7 лет'!$M$5:$N$78,2),IF((C2927=8),VLOOKUP(D2927,'8 лет'!$M$5:$N$78,2),IF((C2927=9),VLOOKUP(D2927,'9 лет'!$M$5:$N$78,2),IF((C2927=10),VLOOKUP(D2927,'10 лет'!$M$5:$N$78,2),IF((C2927=11),VLOOKUP(D2927,'11 лет'!$M$5:$N$78,2),IF((C2927=12),VLOOKUP(D2927,'12 лет'!$O$5:$P$78,2),IF((C2927=13),VLOOKUP(D2927,'13 лет'!$O$5:$P$78,2),IF((C2927=14),VLOOKUP(D2927,'14 лет'!$O$5:$P$78,2),IF((C2927=15),VLOOKUP(D2927,'15 лет'!$O$5:$P$78,2),IF((C2927=16),VLOOKUP(D2927,'16 лет'!$O$5:$P$78,2),IF((C2927=17),VLOOKUP(D2927,'17 лет'!$O$5:$P$78,2))))))))))))</f>
        <v>0</v>
      </c>
      <c r="F2927" s="28"/>
      <c r="G2927" s="17">
        <f>IF((C2927&lt;=7),VLOOKUP(F2927,'7 лет'!$O$5:$P$79,2),IF((C2927=8),VLOOKUP(F2927,'8 лет'!$O$5:$P$79,2),IF((C2927=9),VLOOKUP(F2927,'9 лет'!$O$5:$P$79,2),IF((C2927=10),VLOOKUP(F2927,'10 лет'!$O$5:$P$79,2),IF((C2927=11),VLOOKUP(F2927,'11 лет'!$O$5:$P$79,2),IF((C2927=12),VLOOKUP(F2927,'12 лет'!$Q$5:$R$79,2),IF((C2927=13),VLOOKUP(F2927,'13 лет'!$Q$5:$R$79,2),IF((C2927=14),VLOOKUP(F2927,'14 лет'!$Q$5:$R$79,2),IF((C2927=15),VLOOKUP(F2927,'15 лет'!$Q$5:$R$79,2),IF((C2927=16),VLOOKUP(F2927,'16 лет'!$Q$5:$R$79,2),IF((C2927=17),VLOOKUP(F2927,'17 лет'!$Q$5:$R$79,2))))))))))))</f>
        <v>0</v>
      </c>
      <c r="H2927" s="28"/>
      <c r="I2927" s="17">
        <f>IF((C2927&lt;=7),VLOOKUP(H2927,'7 лет'!$Q$5:$R$79,2),IF((C2927=8),VLOOKUP(H2927,'8 лет'!$Q$5:$R$79,2),IF((C2927=9),VLOOKUP(H2927,'9 лет'!$Q$5:$R$79,2),IF((C2927=10),VLOOKUP(H2927,'10 лет'!$Q$5:$R$79,2),IF((C2927=11),VLOOKUP(H2927,'11 лет'!$Q$5:$R$79,2),IF((C2927=12),VLOOKUP(H2927,'12 лет'!$S$5:$T$79,2),IF((C2927=13),VLOOKUP(H2927,'13 лет'!$S$5:$T$79,2),IF((C2927=14),VLOOKUP(H2927,'14 лет'!$S$5:$T$79,2),IF((C2927=15),VLOOKUP(H2927,'15 лет'!$S$5:$T$79,2),IF((C2927=16),VLOOKUP(H2927,'16 лет'!$S$5:$T$79,2),IF((C2927=17),VLOOKUP(H2927,'17 лет'!$S$5:$T$79,2))))))))))))</f>
        <v>0</v>
      </c>
      <c r="J2927" s="28"/>
      <c r="K2927" s="17">
        <f>IF((C2927&lt;=7),VLOOKUP(J2927,'7 лет'!$S$5:$T$79,2),IF((C2927=8),VLOOKUP(J2927,'8 лет'!$S$5:$T$79,2),IF((C2927=9),VLOOKUP(J2927,'9 лет'!$S$5:$T$79,2),IF((C2927=10),VLOOKUP(J2927,'10 лет'!$S$5:$T$79,2),IF((C2927=11),VLOOKUP(J2927,'11 лет'!$S$5:$T$79,2),IF((C2927=12),VLOOKUP(J2927,'12 лет'!$U$5:$V$79,2),IF((C2927=13),VLOOKUP(J2927,'13 лет'!$U$5:$V$79,2),IF((C2927=14),VLOOKUP(J2927,'14 лет'!$U$5:$V$79,2),IF(C2927&gt;=15,"0")))))))))</f>
        <v>0</v>
      </c>
      <c r="L2927" s="28"/>
      <c r="M2927" s="17" t="str">
        <f>IF((C2927=12),VLOOKUP(L2927,'12 лет'!$W$5:$X$85,2),IF((C2927=13),VLOOKUP(L2927,'13 лет'!$W$5:$X$84,2),IF((C2927=14),VLOOKUP(L2927,'14 лет'!$W$5:$X$82,2),IF((C2927=15),VLOOKUP(L2927,'15 лет'!$U$5:$V$82,2),IF((C2927=16),VLOOKUP(L2927,'16 лет'!$U$5:$V$78,2),IF((C2927=17),VLOOKUP(L2927,'17 лет'!$U$5:$V$78,2),IF(C2927&lt;12,"0")))))))</f>
        <v>0</v>
      </c>
      <c r="N2927" s="28"/>
      <c r="O2927" s="17" t="str">
        <f>IF((C2927=15),VLOOKUP(N2927,'15 лет'!$W$5:$X$115,2),IF((C2927=16),VLOOKUP(N2927,'16 лет'!$W$5:$X$113,2),IF((C2927=17),VLOOKUP(N2927,'17 лет'!$W$5:$X$113,2),IF(C2927&lt;15,"0"))))</f>
        <v>0</v>
      </c>
      <c r="P2927" s="11"/>
      <c r="Q2927" s="17">
        <f>IF((C2927&lt;=7),VLOOKUP(P2927,'7 лет'!$U$5:$V$79,2),IF((C2927=8),VLOOKUP(P2927,'8 лет'!$U$5:$V$79,2),IF((C2927=9),VLOOKUP(P2927,'9 лет'!$U$5:$V$79,2),IF((C2927=10),VLOOKUP(P2927,'10 лет'!$U$5:$V$79,2),IF((C2927=11),VLOOKUP(P2927,'11 лет'!$U$5:$V$79,2),IF((C2927=12),VLOOKUP(P2927,'12 лет'!$Y$5:$Z$79,2),IF((C2927=13),VLOOKUP(P2927,'13 лет'!$Y$5:$Z$79,2),IF((C2927=14),VLOOKUP(P2927,'14 лет'!$Y$5:$Z$79,2),IF((C2927=15),VLOOKUP(P2927,'15 лет'!$Y$5:$Z$79,2),IF((C2927=16),VLOOKUP(P2927,'16 лет'!$Y$5:$Z$79,2),IF((C2927=17),VLOOKUP(P2927,'17 лет'!$Y$5:$Z$79,2))))))))))))</f>
        <v>35</v>
      </c>
      <c r="R2927" s="28"/>
      <c r="S2927" s="17">
        <f>IF((C2927&lt;=7),VLOOKUP(R2927,'7 лет'!$W$5:$X$79,2),IF((C2927=8),VLOOKUP(R2927,'8 лет'!$W$5:$X$79,2),IF((C2927=9),VLOOKUP(R2927,'9 лет'!$W$5:$X$79,2),IF((C2927=10),VLOOKUP(R2927,'10 лет'!$W$5:$X$79,2),IF((C2927=11),VLOOKUP(R2927,'11 лет'!$W$5:$X$79,2),IF((C2927=12),VLOOKUP(R2927,'12 лет'!$AA$5:$AB$79,2),IF((C2927=13),VLOOKUP(R2927,'13 лет'!$AA$5:$AB$79,2),IF((C2927=14),VLOOKUP(R2927,'14 лет'!$AA$5:$AB$79,2),IF((C2927=15),VLOOKUP(R2927,'15 лет'!$AA$5:$AB$79,2),IF((C2927=16),VLOOKUP(R2927,'16 лет'!$AA$5:$AB$79,2),IF((C2927=17),VLOOKUP(R2927,'17 лет'!$AA$5:$AB$79,2))))))))))))</f>
        <v>0</v>
      </c>
      <c r="T2927" s="35">
        <f t="shared" si="139"/>
        <v>35</v>
      </c>
      <c r="U2927" s="4">
        <f>'Личное первенство девушки'!U430</f>
        <v>7</v>
      </c>
      <c r="V2927" s="120"/>
      <c r="W2927" s="111"/>
      <c r="X2927" t="str">
        <f>P2911</f>
        <v>Субъект РФ 70</v>
      </c>
    </row>
    <row r="2928" spans="1:24" ht="18.75">
      <c r="A2928" s="28">
        <v>5</v>
      </c>
      <c r="B2928" s="80"/>
      <c r="C2928" s="30"/>
      <c r="D2928" s="14"/>
      <c r="E2928" s="17">
        <f>IF((C2928&lt;=7),VLOOKUP(D2928,'7 лет'!$M$5:$N$78,2),IF((C2928=8),VLOOKUP(D2928,'8 лет'!$M$5:$N$78,2),IF((C2928=9),VLOOKUP(D2928,'9 лет'!$M$5:$N$78,2),IF((C2928=10),VLOOKUP(D2928,'10 лет'!$M$5:$N$78,2),IF((C2928=11),VLOOKUP(D2928,'11 лет'!$M$5:$N$78,2),IF((C2928=12),VLOOKUP(D2928,'12 лет'!$O$5:$P$78,2),IF((C2928=13),VLOOKUP(D2928,'13 лет'!$O$5:$P$78,2),IF((C2928=14),VLOOKUP(D2928,'14 лет'!$O$5:$P$78,2),IF((C2928=15),VLOOKUP(D2928,'15 лет'!$O$5:$P$78,2),IF((C2928=16),VLOOKUP(D2928,'16 лет'!$O$5:$P$78,2),IF((C2928=17),VLOOKUP(D2928,'17 лет'!$O$5:$P$78,2))))))))))))</f>
        <v>0</v>
      </c>
      <c r="F2928" s="14"/>
      <c r="G2928" s="17">
        <f>IF((C2928&lt;=7),VLOOKUP(F2928,'7 лет'!$O$5:$P$79,2),IF((C2928=8),VLOOKUP(F2928,'8 лет'!$O$5:$P$79,2),IF((C2928=9),VLOOKUP(F2928,'9 лет'!$O$5:$P$79,2),IF((C2928=10),VLOOKUP(F2928,'10 лет'!$O$5:$P$79,2),IF((C2928=11),VLOOKUP(F2928,'11 лет'!$O$5:$P$79,2),IF((C2928=12),VLOOKUP(F2928,'12 лет'!$Q$5:$R$79,2),IF((C2928=13),VLOOKUP(F2928,'13 лет'!$Q$5:$R$79,2),IF((C2928=14),VLOOKUP(F2928,'14 лет'!$Q$5:$R$79,2),IF((C2928=15),VLOOKUP(F2928,'15 лет'!$Q$5:$R$79,2),IF((C2928=16),VLOOKUP(F2928,'16 лет'!$Q$5:$R$79,2),IF((C2928=17),VLOOKUP(F2928,'17 лет'!$Q$5:$R$79,2))))))))))))</f>
        <v>0</v>
      </c>
      <c r="H2928" s="14"/>
      <c r="I2928" s="17">
        <f>IF((C2928&lt;=7),VLOOKUP(H2928,'7 лет'!$Q$5:$R$79,2),IF((C2928=8),VLOOKUP(H2928,'8 лет'!$Q$5:$R$79,2),IF((C2928=9),VLOOKUP(H2928,'9 лет'!$Q$5:$R$79,2),IF((C2928=10),VLOOKUP(H2928,'10 лет'!$Q$5:$R$79,2),IF((C2928=11),VLOOKUP(H2928,'11 лет'!$Q$5:$R$79,2),IF((C2928=12),VLOOKUP(H2928,'12 лет'!$S$5:$T$79,2),IF((C2928=13),VLOOKUP(H2928,'13 лет'!$S$5:$T$79,2),IF((C2928=14),VLOOKUP(H2928,'14 лет'!$S$5:$T$79,2),IF((C2928=15),VLOOKUP(H2928,'15 лет'!$S$5:$T$79,2),IF((C2928=16),VLOOKUP(H2928,'16 лет'!$S$5:$T$79,2),IF((C2928=17),VLOOKUP(H2928,'17 лет'!$S$5:$T$79,2))))))))))))</f>
        <v>0</v>
      </c>
      <c r="J2928" s="14"/>
      <c r="K2928" s="17">
        <f>IF((C2928&lt;=7),VLOOKUP(J2928,'7 лет'!$S$5:$T$79,2),IF((C2928=8),VLOOKUP(J2928,'8 лет'!$S$5:$T$79,2),IF((C2928=9),VLOOKUP(J2928,'9 лет'!$S$5:$T$79,2),IF((C2928=10),VLOOKUP(J2928,'10 лет'!$S$5:$T$79,2),IF((C2928=11),VLOOKUP(J2928,'11 лет'!$S$5:$T$79,2),IF((C2928=12),VLOOKUP(J2928,'12 лет'!$U$5:$V$79,2),IF((C2928=13),VLOOKUP(J2928,'13 лет'!$U$5:$V$79,2),IF((C2928=14),VLOOKUP(J2928,'14 лет'!$U$5:$V$79,2),IF(C2928&gt;=15,"0")))))))))</f>
        <v>0</v>
      </c>
      <c r="L2928" s="28"/>
      <c r="M2928" s="17" t="str">
        <f>IF((C2928=12),VLOOKUP(L2928,'12 лет'!$W$5:$X$85,2),IF((C2928=13),VLOOKUP(L2928,'13 лет'!$W$5:$X$84,2),IF((C2928=14),VLOOKUP(L2928,'14 лет'!$W$5:$X$82,2),IF((C2928=15),VLOOKUP(L2928,'15 лет'!$U$5:$V$82,2),IF((C2928=16),VLOOKUP(L2928,'16 лет'!$U$5:$V$78,2),IF((C2928=17),VLOOKUP(L2928,'17 лет'!$U$5:$V$78,2),IF(C2928&lt;12,"0")))))))</f>
        <v>0</v>
      </c>
      <c r="N2928" s="14"/>
      <c r="O2928" s="17" t="str">
        <f>IF((C2928=15),VLOOKUP(N2928,'15 лет'!$W$5:$X$115,2),IF((C2928=16),VLOOKUP(N2928,'16 лет'!$W$5:$X$113,2),IF((C2928=17),VLOOKUP(N2928,'17 лет'!$W$5:$X$113,2),IF(C2928&lt;15,"0"))))</f>
        <v>0</v>
      </c>
      <c r="P2928" s="14"/>
      <c r="Q2928" s="17">
        <f>IF((C2928&lt;=7),VLOOKUP(P2928,'7 лет'!$U$5:$V$79,2),IF((C2928=8),VLOOKUP(P2928,'8 лет'!$U$5:$V$79,2),IF((C2928=9),VLOOKUP(P2928,'9 лет'!$U$5:$V$79,2),IF((C2928=10),VLOOKUP(P2928,'10 лет'!$U$5:$V$79,2),IF((C2928=11),VLOOKUP(P2928,'11 лет'!$U$5:$V$79,2),IF((C2928=12),VLOOKUP(P2928,'12 лет'!$Y$5:$Z$79,2),IF((C2928=13),VLOOKUP(P2928,'13 лет'!$Y$5:$Z$79,2),IF((C2928=14),VLOOKUP(P2928,'14 лет'!$Y$5:$Z$79,2),IF((C2928=15),VLOOKUP(P2928,'15 лет'!$Y$5:$Z$79,2),IF((C2928=16),VLOOKUP(P2928,'16 лет'!$Y$5:$Z$79,2),IF((C2928=17),VLOOKUP(P2928,'17 лет'!$Y$5:$Z$79,2))))))))))))</f>
        <v>35</v>
      </c>
      <c r="R2928" s="14"/>
      <c r="S2928" s="17">
        <f>IF((C2928&lt;=7),VLOOKUP(R2928,'7 лет'!$W$5:$X$79,2),IF((C2928=8),VLOOKUP(R2928,'8 лет'!$W$5:$X$79,2),IF((C2928=9),VLOOKUP(R2928,'9 лет'!$W$5:$X$79,2),IF((C2928=10),VLOOKUP(R2928,'10 лет'!$W$5:$X$79,2),IF((C2928=11),VLOOKUP(R2928,'11 лет'!$W$5:$X$79,2),IF((C2928=12),VLOOKUP(R2928,'12 лет'!$AA$5:$AB$79,2),IF((C2928=13),VLOOKUP(R2928,'13 лет'!$AA$5:$AB$79,2),IF((C2928=14),VLOOKUP(R2928,'14 лет'!$AA$5:$AB$79,2),IF((C2928=15),VLOOKUP(R2928,'15 лет'!$AA$5:$AB$79,2),IF((C2928=16),VLOOKUP(R2928,'16 лет'!$AA$5:$AB$79,2),IF((C2928=17),VLOOKUP(R2928,'17 лет'!$AA$5:$AB$79,2))))))))))))</f>
        <v>0</v>
      </c>
      <c r="T2928" s="35">
        <f t="shared" si="139"/>
        <v>35</v>
      </c>
      <c r="U2928" s="4">
        <f>'Личное первенство девушки'!U431</f>
        <v>7</v>
      </c>
      <c r="V2928" s="120"/>
      <c r="W2928" s="111"/>
      <c r="X2928" t="str">
        <f>P2911</f>
        <v>Субъект РФ 70</v>
      </c>
    </row>
    <row r="2929" spans="1:24" ht="18.75">
      <c r="A2929" s="28">
        <v>6</v>
      </c>
      <c r="B2929" s="80"/>
      <c r="C2929" s="30"/>
      <c r="D2929" s="14"/>
      <c r="E2929" s="17">
        <f>IF((C2929&lt;=7),VLOOKUP(D2929,'7 лет'!$M$5:$N$78,2),IF((C2929=8),VLOOKUP(D2929,'8 лет'!$M$5:$N$78,2),IF((C2929=9),VLOOKUP(D2929,'9 лет'!$M$5:$N$78,2),IF((C2929=10),VLOOKUP(D2929,'10 лет'!$M$5:$N$78,2),IF((C2929=11),VLOOKUP(D2929,'11 лет'!$M$5:$N$78,2),IF((C2929=12),VLOOKUP(D2929,'12 лет'!$O$5:$P$78,2),IF((C2929=13),VLOOKUP(D2929,'13 лет'!$O$5:$P$78,2),IF((C2929=14),VLOOKUP(D2929,'14 лет'!$O$5:$P$78,2),IF((C2929=15),VLOOKUP(D2929,'15 лет'!$O$5:$P$78,2),IF((C2929=16),VLOOKUP(D2929,'16 лет'!$O$5:$P$78,2),IF((C2929=17),VLOOKUP(D2929,'17 лет'!$O$5:$P$78,2))))))))))))</f>
        <v>0</v>
      </c>
      <c r="F2929" s="14"/>
      <c r="G2929" s="17">
        <f>IF((C2929&lt;=7),VLOOKUP(F2929,'7 лет'!$O$5:$P$79,2),IF((C2929=8),VLOOKUP(F2929,'8 лет'!$O$5:$P$79,2),IF((C2929=9),VLOOKUP(F2929,'9 лет'!$O$5:$P$79,2),IF((C2929=10),VLOOKUP(F2929,'10 лет'!$O$5:$P$79,2),IF((C2929=11),VLOOKUP(F2929,'11 лет'!$O$5:$P$79,2),IF((C2929=12),VLOOKUP(F2929,'12 лет'!$Q$5:$R$79,2),IF((C2929=13),VLOOKUP(F2929,'13 лет'!$Q$5:$R$79,2),IF((C2929=14),VLOOKUP(F2929,'14 лет'!$Q$5:$R$79,2),IF((C2929=15),VLOOKUP(F2929,'15 лет'!$Q$5:$R$79,2),IF((C2929=16),VLOOKUP(F2929,'16 лет'!$Q$5:$R$79,2),IF((C2929=17),VLOOKUP(F2929,'17 лет'!$Q$5:$R$79,2))))))))))))</f>
        <v>0</v>
      </c>
      <c r="H2929" s="14"/>
      <c r="I2929" s="17">
        <f>IF((C2929&lt;=7),VLOOKUP(H2929,'7 лет'!$Q$5:$R$79,2),IF((C2929=8),VLOOKUP(H2929,'8 лет'!$Q$5:$R$79,2),IF((C2929=9),VLOOKUP(H2929,'9 лет'!$Q$5:$R$79,2),IF((C2929=10),VLOOKUP(H2929,'10 лет'!$Q$5:$R$79,2),IF((C2929=11),VLOOKUP(H2929,'11 лет'!$Q$5:$R$79,2),IF((C2929=12),VLOOKUP(H2929,'12 лет'!$S$5:$T$79,2),IF((C2929=13),VLOOKUP(H2929,'13 лет'!$S$5:$T$79,2),IF((C2929=14),VLOOKUP(H2929,'14 лет'!$S$5:$T$79,2),IF((C2929=15),VLOOKUP(H2929,'15 лет'!$S$5:$T$79,2),IF((C2929=16),VLOOKUP(H2929,'16 лет'!$S$5:$T$79,2),IF((C2929=17),VLOOKUP(H2929,'17 лет'!$S$5:$T$79,2))))))))))))</f>
        <v>0</v>
      </c>
      <c r="J2929" s="14"/>
      <c r="K2929" s="17">
        <f>IF((C2929&lt;=7),VLOOKUP(J2929,'7 лет'!$S$5:$T$79,2),IF((C2929=8),VLOOKUP(J2929,'8 лет'!$S$5:$T$79,2),IF((C2929=9),VLOOKUP(J2929,'9 лет'!$S$5:$T$79,2),IF((C2929=10),VLOOKUP(J2929,'10 лет'!$S$5:$T$79,2),IF((C2929=11),VLOOKUP(J2929,'11 лет'!$S$5:$T$79,2),IF((C2929=12),VLOOKUP(J2929,'12 лет'!$U$5:$V$79,2),IF((C2929=13),VLOOKUP(J2929,'13 лет'!$U$5:$V$79,2),IF((C2929=14),VLOOKUP(J2929,'14 лет'!$U$5:$V$79,2),IF(C2929&gt;=15,"0")))))))))</f>
        <v>0</v>
      </c>
      <c r="L2929" s="28"/>
      <c r="M2929" s="17" t="str">
        <f>IF((C2929=12),VLOOKUP(L2929,'12 лет'!$W$5:$X$85,2),IF((C2929=13),VLOOKUP(L2929,'13 лет'!$W$5:$X$84,2),IF((C2929=14),VLOOKUP(L2929,'14 лет'!$W$5:$X$82,2),IF((C2929=15),VLOOKUP(L2929,'15 лет'!$U$5:$V$82,2),IF((C2929=16),VLOOKUP(L2929,'16 лет'!$U$5:$V$78,2),IF((C2929=17),VLOOKUP(L2929,'17 лет'!$U$5:$V$78,2),IF(C2929&lt;12,"0")))))))</f>
        <v>0</v>
      </c>
      <c r="N2929" s="14"/>
      <c r="O2929" s="17" t="str">
        <f>IF((C2929=15),VLOOKUP(N2929,'15 лет'!$W$5:$X$115,2),IF((C2929=16),VLOOKUP(N2929,'16 лет'!$W$5:$X$113,2),IF((C2929=17),VLOOKUP(N2929,'17 лет'!$W$5:$X$113,2),IF(C2929&lt;15,"0"))))</f>
        <v>0</v>
      </c>
      <c r="P2929" s="14"/>
      <c r="Q2929" s="17">
        <f>IF((C2929&lt;=7),VLOOKUP(P2929,'7 лет'!$U$5:$V$79,2),IF((C2929=8),VLOOKUP(P2929,'8 лет'!$U$5:$V$79,2),IF((C2929=9),VLOOKUP(P2929,'9 лет'!$U$5:$V$79,2),IF((C2929=10),VLOOKUP(P2929,'10 лет'!$U$5:$V$79,2),IF((C2929=11),VLOOKUP(P2929,'11 лет'!$U$5:$V$79,2),IF((C2929=12),VLOOKUP(P2929,'12 лет'!$Y$5:$Z$79,2),IF((C2929=13),VLOOKUP(P2929,'13 лет'!$Y$5:$Z$79,2),IF((C2929=14),VLOOKUP(P2929,'14 лет'!$Y$5:$Z$79,2),IF((C2929=15),VLOOKUP(P2929,'15 лет'!$Y$5:$Z$79,2),IF((C2929=16),VLOOKUP(P2929,'16 лет'!$Y$5:$Z$79,2),IF((C2929=17),VLOOKUP(P2929,'17 лет'!$Y$5:$Z$79,2))))))))))))</f>
        <v>35</v>
      </c>
      <c r="R2929" s="14"/>
      <c r="S2929" s="17">
        <f>IF((C2929&lt;=7),VLOOKUP(R2929,'7 лет'!$W$5:$X$79,2),IF((C2929=8),VLOOKUP(R2929,'8 лет'!$W$5:$X$79,2),IF((C2929=9),VLOOKUP(R2929,'9 лет'!$W$5:$X$79,2),IF((C2929=10),VLOOKUP(R2929,'10 лет'!$W$5:$X$79,2),IF((C2929=11),VLOOKUP(R2929,'11 лет'!$W$5:$X$79,2),IF((C2929=12),VLOOKUP(R2929,'12 лет'!$AA$5:$AB$79,2),IF((C2929=13),VLOOKUP(R2929,'13 лет'!$AA$5:$AB$79,2),IF((C2929=14),VLOOKUP(R2929,'14 лет'!$AA$5:$AB$79,2),IF((C2929=15),VLOOKUP(R2929,'15 лет'!$AA$5:$AB$79,2),IF((C2929=16),VLOOKUP(R2929,'16 лет'!$AA$5:$AB$79,2),IF((C2929=17),VLOOKUP(R2929,'17 лет'!$AA$5:$AB$79,2))))))))))))</f>
        <v>0</v>
      </c>
      <c r="T2929" s="35">
        <f t="shared" si="139"/>
        <v>35</v>
      </c>
      <c r="U2929" s="4">
        <f>'Личное первенство девушки'!U432</f>
        <v>7</v>
      </c>
      <c r="V2929" s="120"/>
      <c r="W2929" s="111"/>
      <c r="X2929" t="str">
        <f>P2911</f>
        <v>Субъект РФ 70</v>
      </c>
    </row>
    <row r="2930" spans="1:24" ht="18.75">
      <c r="A2930" s="122"/>
      <c r="B2930" s="123"/>
      <c r="C2930" s="123"/>
      <c r="D2930" s="123"/>
      <c r="E2930" s="123"/>
      <c r="F2930" s="123"/>
      <c r="G2930" s="123"/>
      <c r="H2930" s="123"/>
      <c r="I2930" s="123"/>
      <c r="J2930" s="123"/>
      <c r="K2930" s="123"/>
      <c r="L2930" s="123"/>
      <c r="M2930" s="123"/>
      <c r="N2930" s="123"/>
      <c r="O2930" s="123"/>
      <c r="P2930" s="128" t="s">
        <v>293</v>
      </c>
      <c r="Q2930" s="128"/>
      <c r="R2930" s="128"/>
      <c r="S2930" s="129"/>
      <c r="T2930" s="124">
        <f ca="1">SUMPRODUCT(LARGE($T$2924:$T$2929,ROW(INDIRECT("T1:T"&amp;Z17))))</f>
        <v>175</v>
      </c>
      <c r="U2930" s="125"/>
      <c r="V2930" s="120"/>
      <c r="W2930" s="111"/>
    </row>
    <row r="2931" spans="1:24" ht="30" customHeight="1">
      <c r="A2931" s="131"/>
      <c r="B2931" s="132"/>
      <c r="C2931" s="132"/>
      <c r="D2931" s="132"/>
      <c r="E2931" s="132"/>
      <c r="F2931" s="132"/>
      <c r="G2931" s="132"/>
      <c r="H2931" s="132"/>
      <c r="I2931" s="132"/>
      <c r="J2931" s="132"/>
      <c r="K2931" s="132"/>
      <c r="L2931" s="132"/>
      <c r="M2931" s="132"/>
      <c r="N2931" s="132"/>
      <c r="O2931" s="132"/>
      <c r="P2931" s="126" t="s">
        <v>294</v>
      </c>
      <c r="Q2931" s="126"/>
      <c r="R2931" s="126"/>
      <c r="S2931" s="126"/>
      <c r="T2931" s="133">
        <f ca="1">SUM(T2922+T2930)</f>
        <v>425</v>
      </c>
      <c r="U2931" s="134"/>
      <c r="V2931" s="121"/>
      <c r="W2931" s="112"/>
    </row>
    <row r="2932" spans="1:24">
      <c r="A2932" s="15"/>
      <c r="B2932" s="15"/>
      <c r="C2932" s="15"/>
      <c r="D2932" s="15"/>
      <c r="E2932" s="15"/>
      <c r="F2932" s="15"/>
      <c r="G2932" s="15"/>
      <c r="H2932" s="15"/>
      <c r="I2932" s="15"/>
      <c r="J2932" s="15"/>
      <c r="K2932" s="15"/>
      <c r="L2932" s="15"/>
      <c r="M2932" s="15"/>
      <c r="N2932" s="15"/>
      <c r="O2932" s="15"/>
      <c r="P2932" s="15"/>
      <c r="Q2932" s="15"/>
      <c r="R2932" s="15"/>
      <c r="S2932" s="15"/>
      <c r="T2932" s="15"/>
    </row>
    <row r="2933" spans="1:24">
      <c r="A2933" s="16"/>
      <c r="C2933" s="16"/>
      <c r="D2933" s="16"/>
      <c r="E2933" s="16"/>
      <c r="F2933" s="16"/>
      <c r="G2933" s="16"/>
      <c r="H2933" s="16"/>
      <c r="I2933" s="16"/>
      <c r="J2933" s="16"/>
      <c r="K2933" s="15"/>
      <c r="L2933" s="15"/>
      <c r="M2933" s="16"/>
      <c r="N2933" s="16"/>
      <c r="O2933" s="16"/>
      <c r="P2933" s="16"/>
      <c r="Q2933" s="16"/>
      <c r="R2933" s="16"/>
      <c r="S2933" s="16"/>
      <c r="T2933" s="16"/>
    </row>
    <row r="2934" spans="1:24">
      <c r="A2934" s="16"/>
      <c r="C2934" s="16"/>
      <c r="D2934" s="16"/>
      <c r="E2934" s="16"/>
      <c r="F2934" s="16"/>
      <c r="G2934" s="16"/>
      <c r="H2934" s="16"/>
      <c r="I2934" s="16"/>
      <c r="J2934" s="16"/>
      <c r="K2934" s="15"/>
      <c r="L2934" s="15"/>
      <c r="M2934" s="16"/>
      <c r="N2934" s="16"/>
      <c r="O2934" s="16"/>
      <c r="P2934" s="16"/>
      <c r="Q2934" s="16"/>
      <c r="R2934" s="16"/>
      <c r="S2934" s="16"/>
      <c r="T2934" s="16"/>
    </row>
    <row r="2935" spans="1:24" ht="16.5">
      <c r="A2935" s="15"/>
      <c r="B2935" s="81" t="s">
        <v>181</v>
      </c>
      <c r="C2935" s="15"/>
      <c r="D2935" s="15"/>
      <c r="E2935" s="15"/>
      <c r="F2935" s="15"/>
      <c r="G2935" s="15"/>
      <c r="H2935" s="15"/>
      <c r="I2935" s="15"/>
      <c r="J2935" s="15"/>
      <c r="K2935" s="15"/>
      <c r="L2935" s="15"/>
      <c r="M2935" s="15"/>
      <c r="N2935" s="15"/>
      <c r="O2935" s="15"/>
      <c r="P2935" s="15"/>
      <c r="Q2935" s="15"/>
      <c r="R2935" s="15"/>
      <c r="S2935" s="15"/>
      <c r="T2935" s="15"/>
    </row>
    <row r="2936" spans="1:24">
      <c r="A2936" s="15"/>
      <c r="B2936" s="16"/>
      <c r="C2936" s="16"/>
      <c r="D2936" s="15"/>
      <c r="E2936" s="15"/>
      <c r="F2936" s="15"/>
      <c r="G2936" s="15"/>
      <c r="H2936" s="15"/>
      <c r="I2936" s="15"/>
      <c r="J2936" s="15"/>
      <c r="K2936" s="15"/>
      <c r="L2936" s="15"/>
      <c r="M2936" s="15"/>
      <c r="N2936" s="15"/>
      <c r="O2936" s="15"/>
      <c r="P2936" s="15"/>
      <c r="Q2936" s="15"/>
      <c r="R2936" s="15"/>
      <c r="S2936" s="15"/>
      <c r="T2936" s="15"/>
    </row>
    <row r="2937" spans="1:24">
      <c r="A2937" s="15"/>
      <c r="B2937" s="15"/>
      <c r="C2937" s="16"/>
      <c r="D2937" s="15"/>
      <c r="E2937" s="15"/>
      <c r="F2937" s="15"/>
      <c r="G2937" s="15"/>
      <c r="H2937" s="15"/>
      <c r="I2937" s="15"/>
      <c r="J2937" s="15"/>
      <c r="K2937" s="15"/>
      <c r="L2937" s="15"/>
      <c r="M2937" s="15"/>
      <c r="N2937" s="15"/>
      <c r="O2937" s="15"/>
      <c r="P2937" s="15"/>
      <c r="Q2937" s="15"/>
      <c r="R2937" s="15"/>
      <c r="S2937" s="15"/>
      <c r="T2937" s="15"/>
    </row>
    <row r="2938" spans="1:24" ht="16.5">
      <c r="A2938" s="15"/>
      <c r="B2938" s="81" t="s">
        <v>182</v>
      </c>
      <c r="C2938" s="16"/>
      <c r="D2938" s="15"/>
      <c r="E2938" s="15"/>
      <c r="F2938" s="15"/>
      <c r="G2938" s="15"/>
      <c r="H2938" s="15"/>
      <c r="I2938" s="15"/>
      <c r="J2938" s="15"/>
      <c r="K2938" s="15"/>
      <c r="L2938" s="15"/>
      <c r="M2938" s="15"/>
      <c r="N2938" s="15"/>
      <c r="O2938" s="15"/>
      <c r="P2938" s="15"/>
      <c r="Q2938" s="15"/>
      <c r="R2938" s="15"/>
      <c r="S2938" s="15"/>
      <c r="T2938" s="15"/>
    </row>
    <row r="2940" spans="1:24" ht="18.75">
      <c r="A2940" s="113" t="s">
        <v>999</v>
      </c>
      <c r="B2940" s="113"/>
      <c r="C2940" s="113"/>
      <c r="D2940" s="113"/>
      <c r="E2940" s="113"/>
      <c r="F2940" s="113"/>
      <c r="G2940" s="113"/>
      <c r="H2940" s="113"/>
      <c r="I2940" s="113"/>
      <c r="J2940" s="113"/>
      <c r="K2940" s="113"/>
      <c r="L2940" s="113"/>
      <c r="M2940" s="113"/>
      <c r="N2940" s="113"/>
      <c r="O2940" s="113"/>
      <c r="P2940" s="113"/>
      <c r="Q2940" s="113"/>
      <c r="R2940" s="113"/>
      <c r="S2940" s="113"/>
      <c r="T2940" s="113"/>
      <c r="U2940" s="113"/>
      <c r="V2940" s="113"/>
      <c r="W2940" s="113"/>
    </row>
    <row r="2941" spans="1:24" ht="18.75">
      <c r="A2941" s="113" t="s">
        <v>998</v>
      </c>
      <c r="B2941" s="113"/>
      <c r="C2941" s="113"/>
      <c r="D2941" s="113"/>
      <c r="E2941" s="113"/>
      <c r="F2941" s="113"/>
      <c r="G2941" s="113"/>
      <c r="H2941" s="113"/>
      <c r="I2941" s="113"/>
      <c r="J2941" s="113"/>
      <c r="K2941" s="113"/>
      <c r="L2941" s="113"/>
      <c r="M2941" s="113"/>
      <c r="N2941" s="113"/>
      <c r="O2941" s="113"/>
      <c r="P2941" s="113"/>
      <c r="Q2941" s="113"/>
      <c r="R2941" s="113"/>
      <c r="S2941" s="113"/>
      <c r="T2941" s="113"/>
      <c r="U2941" s="113"/>
      <c r="V2941" s="113"/>
      <c r="W2941" s="113"/>
    </row>
    <row r="2943" spans="1:24">
      <c r="A2943" s="114" t="s">
        <v>169</v>
      </c>
      <c r="B2943" s="114"/>
      <c r="C2943" s="114"/>
      <c r="D2943" s="114"/>
      <c r="E2943" s="114"/>
      <c r="F2943" s="114"/>
      <c r="G2943" s="114"/>
      <c r="H2943" s="114"/>
      <c r="I2943" s="114"/>
      <c r="J2943" s="114"/>
      <c r="K2943" s="114"/>
      <c r="L2943" s="114"/>
      <c r="M2943" s="114"/>
      <c r="N2943" s="114"/>
      <c r="O2943" s="114"/>
      <c r="P2943" s="114"/>
      <c r="Q2943" s="114"/>
      <c r="R2943" s="114"/>
      <c r="S2943" s="114"/>
      <c r="T2943" s="114"/>
      <c r="U2943" s="114"/>
      <c r="V2943" s="114"/>
      <c r="W2943" s="114"/>
    </row>
    <row r="2944" spans="1:24">
      <c r="A2944" s="45"/>
      <c r="B2944" s="45"/>
      <c r="C2944" s="45"/>
      <c r="D2944" s="45"/>
      <c r="E2944" s="45"/>
      <c r="F2944" s="45"/>
      <c r="G2944" s="45"/>
      <c r="H2944" s="45"/>
      <c r="I2944" s="45"/>
      <c r="J2944" s="45"/>
      <c r="K2944" s="45"/>
      <c r="L2944" s="45"/>
      <c r="M2944" s="45"/>
      <c r="N2944" s="45"/>
      <c r="O2944" s="45"/>
      <c r="P2944" s="45"/>
      <c r="Q2944" s="45"/>
      <c r="R2944" s="45"/>
      <c r="S2944" s="45"/>
      <c r="T2944" s="45"/>
      <c r="U2944" s="45"/>
      <c r="V2944" s="45"/>
      <c r="W2944" s="45"/>
    </row>
    <row r="2945" spans="1:24" ht="18.75">
      <c r="A2945" s="115" t="s">
        <v>1013</v>
      </c>
      <c r="B2945" s="115"/>
      <c r="C2945" s="115"/>
      <c r="D2945" s="115"/>
      <c r="E2945" s="115"/>
      <c r="F2945" s="115"/>
      <c r="G2945" s="115"/>
      <c r="H2945" s="115"/>
      <c r="I2945" s="115"/>
      <c r="J2945" s="115"/>
      <c r="K2945" s="115"/>
      <c r="L2945" s="115"/>
      <c r="M2945" s="115"/>
      <c r="N2945" s="115"/>
      <c r="O2945" s="115"/>
      <c r="P2945" s="115"/>
      <c r="Q2945" s="115"/>
      <c r="R2945" s="115"/>
      <c r="S2945" s="115"/>
      <c r="T2945" s="115"/>
      <c r="U2945" s="115"/>
      <c r="V2945" s="115"/>
      <c r="W2945" s="115"/>
    </row>
    <row r="2946" spans="1:24" ht="18.75">
      <c r="A2946" s="115" t="s">
        <v>996</v>
      </c>
      <c r="B2946" s="115"/>
      <c r="C2946" s="115"/>
      <c r="D2946" s="115"/>
      <c r="E2946" s="115"/>
      <c r="F2946" s="115"/>
      <c r="G2946" s="115"/>
      <c r="H2946" s="115"/>
      <c r="I2946" s="115"/>
      <c r="J2946" s="115"/>
      <c r="K2946" s="115"/>
      <c r="L2946" s="115"/>
      <c r="M2946" s="115"/>
      <c r="N2946" s="115"/>
      <c r="O2946" s="115"/>
      <c r="P2946" s="115"/>
      <c r="Q2946" s="115"/>
      <c r="R2946" s="115"/>
      <c r="S2946" s="115"/>
      <c r="T2946" s="115"/>
      <c r="U2946" s="115"/>
      <c r="V2946" s="115"/>
      <c r="W2946" s="115"/>
    </row>
    <row r="2947" spans="1:24" ht="18.75">
      <c r="A2947" s="116" t="s">
        <v>997</v>
      </c>
      <c r="B2947" s="116"/>
      <c r="C2947" s="116"/>
      <c r="D2947" s="116"/>
      <c r="E2947" s="116"/>
      <c r="F2947" s="116"/>
      <c r="G2947" s="116"/>
      <c r="H2947" s="116"/>
      <c r="I2947" s="116"/>
      <c r="J2947" s="116"/>
      <c r="K2947" s="116"/>
      <c r="L2947" s="116"/>
      <c r="M2947" s="116"/>
      <c r="N2947" s="116"/>
      <c r="O2947" s="116"/>
      <c r="P2947" s="116"/>
      <c r="Q2947" s="116"/>
      <c r="R2947" s="116"/>
      <c r="S2947" s="116"/>
      <c r="T2947" s="116"/>
      <c r="U2947" s="116"/>
      <c r="V2947" s="116"/>
      <c r="W2947" s="116"/>
    </row>
    <row r="2948" spans="1:24" ht="18.75">
      <c r="A2948" s="52"/>
      <c r="B2948" s="52"/>
      <c r="C2948" s="52"/>
      <c r="D2948" s="52"/>
      <c r="E2948" s="52"/>
      <c r="F2948" s="52"/>
      <c r="G2948" s="52"/>
      <c r="H2948" s="52"/>
      <c r="I2948" s="52"/>
      <c r="J2948" s="52"/>
      <c r="K2948" s="52"/>
      <c r="L2948" s="52"/>
      <c r="M2948" s="52"/>
      <c r="N2948" s="52"/>
      <c r="O2948" s="52"/>
      <c r="P2948" s="52"/>
      <c r="Q2948" s="52"/>
      <c r="R2948" s="52"/>
      <c r="S2948" s="52"/>
      <c r="T2948" s="52"/>
      <c r="U2948" s="52"/>
      <c r="V2948" s="52"/>
    </row>
    <row r="2949" spans="1:24">
      <c r="A2949" s="10"/>
      <c r="B2949" s="10"/>
      <c r="C2949" s="10"/>
      <c r="D2949" s="10"/>
      <c r="E2949" s="10"/>
      <c r="F2949" s="10"/>
      <c r="G2949" s="10"/>
      <c r="H2949" s="10"/>
      <c r="I2949" s="10"/>
      <c r="J2949" s="10"/>
      <c r="K2949" s="10"/>
      <c r="L2949" s="10"/>
      <c r="M2949" s="10"/>
      <c r="N2949" s="10"/>
      <c r="O2949" s="10"/>
      <c r="P2949" s="10"/>
      <c r="Q2949" s="10"/>
      <c r="R2949" s="10"/>
      <c r="S2949" s="10"/>
      <c r="T2949" s="10"/>
    </row>
    <row r="2950" spans="1:24" ht="18.75">
      <c r="A2950" s="117" t="s">
        <v>1000</v>
      </c>
      <c r="B2950" s="117"/>
      <c r="C2950" s="49"/>
      <c r="D2950" s="49"/>
      <c r="E2950" s="49"/>
      <c r="F2950" s="49"/>
      <c r="G2950" s="49"/>
      <c r="H2950" s="49"/>
      <c r="I2950" s="49"/>
      <c r="J2950" s="49"/>
      <c r="K2950" s="49"/>
      <c r="L2950" s="49"/>
      <c r="M2950" s="49"/>
      <c r="N2950" s="49"/>
      <c r="O2950" s="49"/>
      <c r="P2950" s="49"/>
      <c r="Q2950" s="49"/>
      <c r="R2950" s="49"/>
      <c r="S2950" s="49"/>
      <c r="T2950" s="49"/>
    </row>
    <row r="2951" spans="1:24" ht="18.75">
      <c r="A2951" s="117" t="s">
        <v>1001</v>
      </c>
      <c r="B2951" s="117"/>
      <c r="C2951" s="44"/>
      <c r="D2951" s="44"/>
      <c r="E2951" s="44"/>
      <c r="F2951" s="44"/>
      <c r="G2951" s="44"/>
      <c r="H2951" s="44"/>
      <c r="I2951" s="44"/>
      <c r="J2951" s="44"/>
      <c r="K2951" s="44"/>
      <c r="L2951" s="44"/>
      <c r="M2951" s="44"/>
      <c r="N2951" s="44"/>
      <c r="O2951" s="44"/>
      <c r="P2951" s="44"/>
      <c r="Q2951" s="44"/>
      <c r="R2951" s="44"/>
      <c r="S2951" s="44"/>
      <c r="T2951" s="44"/>
    </row>
    <row r="2952" spans="1:24" ht="18.75">
      <c r="A2952" s="117"/>
      <c r="B2952" s="117"/>
      <c r="D2952" s="49"/>
      <c r="E2952" s="49"/>
      <c r="F2952" s="49"/>
      <c r="G2952" s="49"/>
      <c r="H2952" s="49"/>
      <c r="I2952" s="49"/>
      <c r="J2952" s="49"/>
      <c r="K2952" s="49"/>
      <c r="L2952" s="49"/>
      <c r="M2952" s="49"/>
      <c r="N2952" s="49"/>
      <c r="O2952" s="49"/>
      <c r="P2952" s="49"/>
      <c r="Q2952" s="49"/>
      <c r="R2952" s="49"/>
      <c r="S2952" s="49"/>
      <c r="T2952" s="49"/>
    </row>
    <row r="2953" spans="1:24" ht="18.75">
      <c r="A2953" s="118" t="s">
        <v>256</v>
      </c>
      <c r="B2953" s="118"/>
      <c r="C2953" s="118"/>
      <c r="D2953" s="118"/>
      <c r="E2953" s="118"/>
      <c r="F2953" s="118"/>
      <c r="G2953" s="118"/>
      <c r="H2953" s="118"/>
      <c r="I2953" s="118"/>
      <c r="J2953" s="118"/>
      <c r="K2953" s="118"/>
      <c r="L2953" s="118"/>
      <c r="M2953" s="118"/>
      <c r="N2953" s="118"/>
      <c r="O2953" s="118"/>
      <c r="P2953" s="141" t="s">
        <v>360</v>
      </c>
      <c r="Q2953" s="141"/>
      <c r="R2953" s="141"/>
      <c r="S2953" s="141"/>
      <c r="T2953" s="141"/>
      <c r="U2953" s="141"/>
      <c r="V2953" s="141"/>
    </row>
    <row r="2954" spans="1:24">
      <c r="A2954" s="29"/>
      <c r="B2954" s="29"/>
      <c r="C2954" s="29"/>
      <c r="D2954" s="29"/>
      <c r="E2954" s="29"/>
      <c r="F2954" s="29"/>
      <c r="G2954" s="29"/>
      <c r="H2954" s="29"/>
      <c r="I2954" s="29"/>
      <c r="J2954" s="29"/>
      <c r="K2954" s="29"/>
      <c r="L2954" s="29"/>
      <c r="M2954" s="29"/>
      <c r="N2954" s="29"/>
      <c r="O2954" s="29"/>
      <c r="P2954" s="29"/>
      <c r="Q2954" s="29"/>
      <c r="R2954" s="29"/>
      <c r="S2954" s="29"/>
      <c r="T2954" s="29"/>
    </row>
    <row r="2955" spans="1:24" ht="24.75" customHeight="1">
      <c r="A2955" s="130" t="s">
        <v>170</v>
      </c>
      <c r="B2955" s="130"/>
      <c r="C2955" s="130"/>
      <c r="D2955" s="130"/>
      <c r="E2955" s="130"/>
      <c r="F2955" s="130"/>
      <c r="G2955" s="130"/>
      <c r="H2955" s="130"/>
      <c r="I2955" s="130"/>
      <c r="J2955" s="130"/>
      <c r="K2955" s="130"/>
      <c r="L2955" s="130"/>
      <c r="M2955" s="130"/>
      <c r="N2955" s="130"/>
      <c r="O2955" s="130"/>
      <c r="P2955" s="130"/>
      <c r="Q2955" s="130"/>
      <c r="R2955" s="130"/>
      <c r="S2955" s="130"/>
      <c r="T2955" s="138" t="s">
        <v>178</v>
      </c>
      <c r="U2955" s="109" t="s">
        <v>291</v>
      </c>
      <c r="V2955" s="109" t="s">
        <v>295</v>
      </c>
      <c r="W2955" s="109" t="s">
        <v>1014</v>
      </c>
    </row>
    <row r="2956" spans="1:24" ht="66.75" customHeight="1">
      <c r="A2956" s="109" t="s">
        <v>171</v>
      </c>
      <c r="B2956" s="130" t="s">
        <v>172</v>
      </c>
      <c r="C2956" s="109" t="s">
        <v>173</v>
      </c>
      <c r="D2956" s="109" t="s">
        <v>174</v>
      </c>
      <c r="E2956" s="109"/>
      <c r="F2956" s="109" t="s">
        <v>175</v>
      </c>
      <c r="G2956" s="109"/>
      <c r="H2956" s="109" t="s">
        <v>176</v>
      </c>
      <c r="I2956" s="109"/>
      <c r="J2956" s="109" t="s">
        <v>1002</v>
      </c>
      <c r="K2956" s="109"/>
      <c r="L2956" s="109" t="s">
        <v>1003</v>
      </c>
      <c r="M2956" s="109"/>
      <c r="N2956" s="109" t="s">
        <v>1004</v>
      </c>
      <c r="O2956" s="109"/>
      <c r="P2956" s="109" t="s">
        <v>7</v>
      </c>
      <c r="Q2956" s="109"/>
      <c r="R2956" s="109" t="s">
        <v>177</v>
      </c>
      <c r="S2956" s="109"/>
      <c r="T2956" s="139"/>
      <c r="U2956" s="109"/>
      <c r="V2956" s="109"/>
      <c r="W2956" s="109"/>
    </row>
    <row r="2957" spans="1:24" ht="16.5">
      <c r="A2957" s="109"/>
      <c r="B2957" s="130"/>
      <c r="C2957" s="109"/>
      <c r="D2957" s="51" t="s">
        <v>179</v>
      </c>
      <c r="E2957" s="53" t="s">
        <v>3</v>
      </c>
      <c r="F2957" s="51" t="s">
        <v>179</v>
      </c>
      <c r="G2957" s="53" t="s">
        <v>3</v>
      </c>
      <c r="H2957" s="51" t="s">
        <v>179</v>
      </c>
      <c r="I2957" s="53" t="s">
        <v>3</v>
      </c>
      <c r="J2957" s="51" t="s">
        <v>179</v>
      </c>
      <c r="K2957" s="53" t="s">
        <v>3</v>
      </c>
      <c r="L2957" s="51" t="s">
        <v>179</v>
      </c>
      <c r="M2957" s="53" t="s">
        <v>3</v>
      </c>
      <c r="N2957" s="51" t="s">
        <v>179</v>
      </c>
      <c r="O2957" s="53" t="s">
        <v>3</v>
      </c>
      <c r="P2957" s="51" t="s">
        <v>179</v>
      </c>
      <c r="Q2957" s="53" t="s">
        <v>3</v>
      </c>
      <c r="R2957" s="51" t="s">
        <v>179</v>
      </c>
      <c r="S2957" s="53" t="s">
        <v>3</v>
      </c>
      <c r="T2957" s="140"/>
      <c r="U2957" s="109"/>
      <c r="V2957" s="109"/>
      <c r="W2957" s="109"/>
    </row>
    <row r="2958" spans="1:24" ht="18.75">
      <c r="A2958" s="28">
        <v>1</v>
      </c>
      <c r="B2958" s="79"/>
      <c r="C2958" s="28"/>
      <c r="D2958" s="28"/>
      <c r="E2958" s="17">
        <f>IF((C2958&lt;=7),VLOOKUP(D2958,'7 лет'!$A$5:$B$78,2),IF((C2958=8),VLOOKUP(D2958,'8 лет'!$A$5:$B$78,2),IF((C2958=9),VLOOKUP(D2958,'9 лет'!$A$5:$B$78,2),IF((C2958=10),VLOOKUP(D2958,'10 лет'!$A$5:$B$78,2),IF((C2958=11),VLOOKUP(D2958,'11 лет'!$A$5:$B$78,2),IF((C2958=12),VLOOKUP(D2958,'12 лет'!$A$5:$B$78,2),IF((C2958=13),VLOOKUP(D2958,'13 лет'!$A$5:$B$78,2),IF((C2958=14),VLOOKUP(D2958,'14 лет'!$A$5:$B$78,2),IF((C2958=15),VLOOKUP(D2958,'15 лет'!$A$5:$B$78,2),IF((C2958=16),VLOOKUP(D2958,'16 лет'!$A$5:$B$78,2),IF((C2958=17),VLOOKUP(D2958,'17 лет'!$A$5:$B$78,2))))))))))))</f>
        <v>0</v>
      </c>
      <c r="F2958" s="28"/>
      <c r="G2958" s="17">
        <f>IF((C2958&lt;=7),VLOOKUP(F2958,'7 лет'!$C$5:$D$79,2),IF((C2958=8),VLOOKUP(F2958,'8 лет'!$C$5:$D$79,2),IF((C2958=9),VLOOKUP(F2958,'9 лет'!$C$5:$D$79,2),IF((C2958=10),VLOOKUP(F2958,'10 лет'!$C$5:$D$79,2),IF((C2958=11),VLOOKUP(F2958,'11 лет'!$C$5:$D$79,2),IF((C2958=12),VLOOKUP(F2958,'12 лет'!$C$5:$D$79,2),IF((C2958=13),VLOOKUP(F2958,'13 лет'!$C$5:$D$79,2),IF((C2958=14),VLOOKUP(F2958,'14 лет'!$C$5:$D$79,2),IF((C2958=15),VLOOKUP(F2958,'15 лет'!$C$5:$D$79,2),IF((C2958=16),VLOOKUP(F2958,'16 лет'!$C$5:$D$79,2),IF((C2958=17),VLOOKUP(F2958,'17 лет'!$C$5:$D$79,2))))))))))))</f>
        <v>0</v>
      </c>
      <c r="H2958" s="28"/>
      <c r="I2958" s="17">
        <f>IF((C2958&lt;=7),VLOOKUP(H2958,'7 лет'!$E$5:$F$79,2),IF((C2958=8),VLOOKUP(H2958,'8 лет'!$E$5:$F$79,2),IF((C2958=9),VLOOKUP(H2958,'9 лет'!$E$5:$F$79,2),IF((C2958=10),VLOOKUP(H2958,'10 лет'!$E$5:$F$79,2),IF((C2958=11),VLOOKUP(H2958,'11 лет'!$E$5:$F$79,2),IF((C2958=12),VLOOKUP(H2958,'12 лет'!$E$5:$F$79,2),IF((C2958=13),VLOOKUP(H2958,'13 лет'!$E$5:$F$79,2),IF((C2958=14),VLOOKUP(H2958,'14 лет'!$E$5:$F$79,2),IF((C2958=15),VLOOKUP(H2958,'15 лет'!$E$5:$F$79,2),IF((C2958=16),VLOOKUP(H2958,'16 лет'!$E$5:$F$79,2),IF((C2958=17),VLOOKUP(H2958,'17 лет'!$E$5:$F$79,2))))))))))))</f>
        <v>0</v>
      </c>
      <c r="J2958" s="28"/>
      <c r="K2958" s="17">
        <f>IF((C2958&lt;=7),VLOOKUP(J2958,'7 лет'!$G$5:$H$79,2),IF((C2958=8),VLOOKUP(J2958,'8 лет'!$G$5:$H$79,2),IF((C2958=9),VLOOKUP(J2958,'9 лет'!$G$5:$H$79,2),IF((C2958=10),VLOOKUP(J2958,'10 лет'!$G$5:$H$79,2),IF((C2958=11),VLOOKUP(J2958,'11 лет'!$G$5:$H$79,2),IF((C2958=12),VLOOKUP(J2958,'12 лет'!$G$5:$H$79,2),IF((C2958=13),VLOOKUP(J2958,'13 лет'!$G$5:$H$79,2),IF((C2958=14),VLOOKUP(J2958,'14 лет'!$G$5:$H$79,2),IF(C2958&gt;=15,"0")))))))))</f>
        <v>0</v>
      </c>
      <c r="L2958" s="28"/>
      <c r="M2958" s="17" t="str">
        <f>IF((C2958=12),VLOOKUP(L2958,'12 лет'!$I$5:$J$81,2),IF((C2958=13),VLOOKUP(L2958,'13 лет'!$I$5:$J$81,2),IF((C2958=14),VLOOKUP(L2958,'14 лет'!$I$5:$J$80,2),IF((C2958=15),VLOOKUP(L2958,'15 лет'!$G$5:$H$82,2),IF((C2958=16),VLOOKUP(L2958,'16 лет'!$G$5:$H$81,2),IF((C2958=17),VLOOKUP(L2958,'17 лет'!$G$5:$H$81,2),IF(C2958&lt;12,"0")))))))</f>
        <v>0</v>
      </c>
      <c r="N2958" s="28"/>
      <c r="O2958" s="17" t="str">
        <f>IF((C2958=15),VLOOKUP(N2958,'15 лет'!$I$5:$J$100,2),IF((C2958=16),VLOOKUP(N2958,'16 лет'!$I$5:$J$94,2),IF((C2958=17),VLOOKUP(N2958,'17 лет'!$I$5:$J$97,2),IF(C2958&lt;15,"0"))))</f>
        <v>0</v>
      </c>
      <c r="P2958" s="11"/>
      <c r="Q2958" s="17">
        <f>IF((C2958&lt;=7),VLOOKUP(P2958,'7 лет'!$I$5:$J$79,2),IF((C2958=8),VLOOKUP(P2958,'8 лет'!$I$5:$J$79,2),IF((C2958=9),VLOOKUP(P2958,'9 лет'!$I$5:$J$79,2),IF((C2958=10),VLOOKUP(P2958,'10 лет'!$I$5:$J$79,2),IF((C2958=11),VLOOKUP(P2958,'11 лет'!$I$5:$J$79,2),IF((C2958=12),VLOOKUP(P2958,'12 лет'!$K$5:$L$79,2),IF((C2958=13),VLOOKUP(P2958,'13 лет'!$K$5:$L$79,2),IF((C2958=14),VLOOKUP(P2958,'14 лет'!$K$5:$L$79,2),IF((C2958=15),VLOOKUP(P2958,'15 лет'!$K$5:$L$79,2),IF((C2958=16),VLOOKUP(P2958,'16 лет'!$K$5:$L$79,2),IF((C2958=17),VLOOKUP(P2958,'17 лет'!$K$5:$L$79,2),)))))))))))</f>
        <v>50</v>
      </c>
      <c r="R2958" s="28"/>
      <c r="S2958" s="17">
        <f>IF((C2958&lt;=7),VLOOKUP(R2958,'7 лет'!$K$5:$L$79,2),IF((C2958=8),VLOOKUP(R2958,'8 лет'!$K$5:$L$79,2),IF((C2958=9),VLOOKUP(R2958,'9 лет'!$K$5:$L$79,2),IF((C2958=10),VLOOKUP(R2958,'10 лет'!$K$5:$L$79,2),IF((C2958=11),VLOOKUP(R2958,'11 лет'!$K$5:$L$79,2),IF((C2958=12),VLOOKUP(R2958,'12 лет'!$M$5:$N$79,2),IF((C2958=13),VLOOKUP(R2958,'13 лет'!$M$5:$N$79,2),IF((C2958=14),VLOOKUP(R2958,'14 лет'!$M$5:$N$79,2),IF((C2958=15),VLOOKUP(R2958,'15 лет'!$M$5:$N$79,2),IF((C2958=16),VLOOKUP(R2958,'16 лет'!$M$5:$N$79,2),IF((C2958=17),VLOOKUP(R2958,'17 лет'!$M$5:$N$79,2))))))))))))</f>
        <v>0</v>
      </c>
      <c r="T2958" s="34">
        <f t="shared" ref="T2958:T2963" si="140">SUM(E2958+G2958+I2958+K2958+M2958+O2958+Q2958+S2958)</f>
        <v>50</v>
      </c>
      <c r="U2958" s="4">
        <f>'Личное первенство юноши'!U433</f>
        <v>7</v>
      </c>
      <c r="V2958" s="119">
        <f ca="1">'Командный зачет'!G80</f>
        <v>2</v>
      </c>
      <c r="W2958" s="110">
        <f ca="1">SUM(V2958*2)</f>
        <v>4</v>
      </c>
      <c r="X2958" t="str">
        <f>P2953</f>
        <v>Субъект РФ 71</v>
      </c>
    </row>
    <row r="2959" spans="1:24" ht="18.75">
      <c r="A2959" s="28">
        <v>2</v>
      </c>
      <c r="B2959" s="79"/>
      <c r="C2959" s="28"/>
      <c r="D2959" s="28"/>
      <c r="E2959" s="17">
        <f>IF((C2959&lt;=7),VLOOKUP(D2959,'7 лет'!$A$5:$B$78,2),IF((C2959=8),VLOOKUP(D2959,'8 лет'!$A$5:$B$78,2),IF((C2959=9),VLOOKUP(D2959,'9 лет'!$A$5:$B$78,2),IF((C2959=10),VLOOKUP(D2959,'10 лет'!$A$5:$B$78,2),IF((C2959=11),VLOOKUP(D2959,'11 лет'!$A$5:$B$78,2),IF((C2959=12),VLOOKUP(D2959,'12 лет'!$A$5:$B$78,2),IF((C2959=13),VLOOKUP(D2959,'13 лет'!$A$5:$B$78,2),IF((C2959=14),VLOOKUP(D2959,'14 лет'!$A$5:$B$78,2),IF((C2959=15),VLOOKUP(D2959,'15 лет'!$A$5:$B$78,2),IF((C2959=16),VLOOKUP(D2959,'16 лет'!$A$5:$B$78,2),IF((C2959=17),VLOOKUP(D2959,'17 лет'!$A$5:$B$78,2))))))))))))</f>
        <v>0</v>
      </c>
      <c r="F2959" s="28"/>
      <c r="G2959" s="17">
        <f>IF((C2959&lt;=7),VLOOKUP(F2959,'7 лет'!$C$5:$D$79,2),IF((C2959=8),VLOOKUP(F2959,'8 лет'!$C$5:$D$79,2),IF((C2959=9),VLOOKUP(F2959,'9 лет'!$C$5:$D$79,2),IF((C2959=10),VLOOKUP(F2959,'10 лет'!$C$5:$D$79,2),IF((C2959=11),VLOOKUP(F2959,'11 лет'!$C$5:$D$79,2),IF((C2959=12),VLOOKUP(F2959,'12 лет'!$C$5:$D$79,2),IF((C2959=13),VLOOKUP(F2959,'13 лет'!$C$5:$D$79,2),IF((C2959=14),VLOOKUP(F2959,'14 лет'!$C$5:$D$79,2),IF((C2959=15),VLOOKUP(F2959,'15 лет'!$C$5:$D$79,2),IF((C2959=16),VLOOKUP(F2959,'16 лет'!$C$5:$D$79,2),IF((C2959=17),VLOOKUP(F2959,'17 лет'!$C$5:$D$79,2))))))))))))</f>
        <v>0</v>
      </c>
      <c r="H2959" s="28"/>
      <c r="I2959" s="17">
        <f>IF((C2959&lt;=7),VLOOKUP(H2959,'7 лет'!$E$5:$F$79,2),IF((C2959=8),VLOOKUP(H2959,'8 лет'!$E$5:$F$79,2),IF((C2959=9),VLOOKUP(H2959,'9 лет'!$E$5:$F$79,2),IF((C2959=10),VLOOKUP(H2959,'10 лет'!$E$5:$F$79,2),IF((C2959=11),VLOOKUP(H2959,'11 лет'!$E$5:$F$79,2),IF((C2959=12),VLOOKUP(H2959,'12 лет'!$E$5:$F$79,2),IF((C2959=13),VLOOKUP(H2959,'13 лет'!$E$5:$F$79,2),IF((C2959=14),VLOOKUP(H2959,'14 лет'!$E$5:$F$79,2),IF((C2959=15),VLOOKUP(H2959,'15 лет'!$E$5:$F$79,2),IF((C2959=16),VLOOKUP(H2959,'16 лет'!$E$5:$F$79,2),IF((C2959=17),VLOOKUP(H2959,'17 лет'!$E$5:$F$79,2))))))))))))</f>
        <v>0</v>
      </c>
      <c r="J2959" s="28"/>
      <c r="K2959" s="17">
        <f>IF((C2959&lt;=7),VLOOKUP(J2959,'7 лет'!$G$5:$H$79,2),IF((C2959=8),VLOOKUP(J2959,'8 лет'!$G$5:$H$79,2),IF((C2959=9),VLOOKUP(J2959,'9 лет'!$G$5:$H$79,2),IF((C2959=10),VLOOKUP(J2959,'10 лет'!$G$5:$H$79,2),IF((C2959=11),VLOOKUP(J2959,'11 лет'!$G$5:$H$79,2),IF((C2959=12),VLOOKUP(J2959,'12 лет'!$G$5:$H$79,2),IF((C2959=13),VLOOKUP(J2959,'13 лет'!$G$5:$H$79,2),IF((C2959=14),VLOOKUP(J2959,'14 лет'!$G$5:$H$79,2),IF(C2959&gt;=15,"0")))))))))</f>
        <v>0</v>
      </c>
      <c r="L2959" s="28"/>
      <c r="M2959" s="17" t="str">
        <f>IF((C2959=12),VLOOKUP(L2959,'12 лет'!$I$5:$J$81,2),IF((C2959=13),VLOOKUP(L2959,'13 лет'!$I$5:$J$81,2),IF((C2959=14),VLOOKUP(L2959,'14 лет'!$I$5:$J$80,2),IF((C2959=15),VLOOKUP(L2959,'15 лет'!$G$5:$H$82,2),IF((C2959=16),VLOOKUP(L2959,'16 лет'!$G$5:$H$81,2),IF((C2959=17),VLOOKUP(L2959,'17 лет'!$G$5:$H$81,2),IF(C2959&lt;12,"0")))))))</f>
        <v>0</v>
      </c>
      <c r="N2959" s="28"/>
      <c r="O2959" s="17" t="str">
        <f>IF((C2959=15),VLOOKUP(N2959,'15 лет'!$I$5:$J$100,2),IF((C2959=16),VLOOKUP(N2959,'16 лет'!$I$5:$J$94,2),IF((C2959=17),VLOOKUP(N2959,'17 лет'!$I$5:$J$97,2),IF(C2959&lt;15,"0"))))</f>
        <v>0</v>
      </c>
      <c r="P2959" s="11"/>
      <c r="Q2959" s="17">
        <f>IF((C2959&lt;=7),VLOOKUP(P2959,'7 лет'!$I$5:$J$79,2),IF((C2959=8),VLOOKUP(P2959,'8 лет'!$I$5:$J$79,2),IF((C2959=9),VLOOKUP(P2959,'9 лет'!$I$5:$J$79,2),IF((C2959=10),VLOOKUP(P2959,'10 лет'!$I$5:$J$79,2),IF((C2959=11),VLOOKUP(P2959,'11 лет'!$I$5:$J$79,2),IF((C2959=12),VLOOKUP(P2959,'12 лет'!$K$5:$L$79,2),IF((C2959=13),VLOOKUP(P2959,'13 лет'!$K$5:$L$79,2),IF((C2959=14),VLOOKUP(P2959,'14 лет'!$K$5:$L$79,2),IF((C2959=15),VLOOKUP(P2959,'15 лет'!$K$5:$L$79,2),IF((C2959=16),VLOOKUP(P2959,'16 лет'!$K$5:$L$79,2),IF((C2959=17),VLOOKUP(P2959,'17 лет'!$K$5:$L$79,2),)))))))))))</f>
        <v>50</v>
      </c>
      <c r="R2959" s="28"/>
      <c r="S2959" s="17">
        <f>IF((C2959&lt;=7),VLOOKUP(R2959,'7 лет'!$K$5:$L$79,2),IF((C2959=8),VLOOKUP(R2959,'8 лет'!$K$5:$L$79,2),IF((C2959=9),VLOOKUP(R2959,'9 лет'!$K$5:$L$79,2),IF((C2959=10),VLOOKUP(R2959,'10 лет'!$K$5:$L$79,2),IF((C2959=11),VLOOKUP(R2959,'11 лет'!$K$5:$L$79,2),IF((C2959=12),VLOOKUP(R2959,'12 лет'!$M$5:$N$79,2),IF((C2959=13),VLOOKUP(R2959,'13 лет'!$M$5:$N$79,2),IF((C2959=14),VLOOKUP(R2959,'14 лет'!$M$5:$N$79,2),IF((C2959=15),VLOOKUP(R2959,'15 лет'!$M$5:$N$79,2),IF((C2959=16),VLOOKUP(R2959,'16 лет'!$M$5:$N$79,2),IF((C2959=17),VLOOKUP(R2959,'17 лет'!$M$5:$N$79,2))))))))))))</f>
        <v>0</v>
      </c>
      <c r="T2959" s="34">
        <f t="shared" si="140"/>
        <v>50</v>
      </c>
      <c r="U2959" s="4">
        <f>'Личное первенство юноши'!U434</f>
        <v>7</v>
      </c>
      <c r="V2959" s="120"/>
      <c r="W2959" s="111"/>
      <c r="X2959" t="str">
        <f>P2953</f>
        <v>Субъект РФ 71</v>
      </c>
    </row>
    <row r="2960" spans="1:24" ht="18.75">
      <c r="A2960" s="28">
        <v>3</v>
      </c>
      <c r="B2960" s="79"/>
      <c r="C2960" s="28"/>
      <c r="D2960" s="28"/>
      <c r="E2960" s="17">
        <f>IF((C2960&lt;=7),VLOOKUP(D2960,'7 лет'!$A$5:$B$78,2),IF((C2960=8),VLOOKUP(D2960,'8 лет'!$A$5:$B$78,2),IF((C2960=9),VLOOKUP(D2960,'9 лет'!$A$5:$B$78,2),IF((C2960=10),VLOOKUP(D2960,'10 лет'!$A$5:$B$78,2),IF((C2960=11),VLOOKUP(D2960,'11 лет'!$A$5:$B$78,2),IF((C2960=12),VLOOKUP(D2960,'12 лет'!$A$5:$B$78,2),IF((C2960=13),VLOOKUP(D2960,'13 лет'!$A$5:$B$78,2),IF((C2960=14),VLOOKUP(D2960,'14 лет'!$A$5:$B$78,2),IF((C2960=15),VLOOKUP(D2960,'15 лет'!$A$5:$B$78,2),IF((C2960=16),VLOOKUP(D2960,'16 лет'!$A$5:$B$78,2),IF((C2960=17),VLOOKUP(D2960,'17 лет'!$A$5:$B$78,2))))))))))))</f>
        <v>0</v>
      </c>
      <c r="F2960" s="28"/>
      <c r="G2960" s="17">
        <f>IF((C2960&lt;=7),VLOOKUP(F2960,'7 лет'!$C$5:$D$79,2),IF((C2960=8),VLOOKUP(F2960,'8 лет'!$C$5:$D$79,2),IF((C2960=9),VLOOKUP(F2960,'9 лет'!$C$5:$D$79,2),IF((C2960=10),VLOOKUP(F2960,'10 лет'!$C$5:$D$79,2),IF((C2960=11),VLOOKUP(F2960,'11 лет'!$C$5:$D$79,2),IF((C2960=12),VLOOKUP(F2960,'12 лет'!$C$5:$D$79,2),IF((C2960=13),VLOOKUP(F2960,'13 лет'!$C$5:$D$79,2),IF((C2960=14),VLOOKUP(F2960,'14 лет'!$C$5:$D$79,2),IF((C2960=15),VLOOKUP(F2960,'15 лет'!$C$5:$D$79,2),IF((C2960=16),VLOOKUP(F2960,'16 лет'!$C$5:$D$79,2),IF((C2960=17),VLOOKUP(F2960,'17 лет'!$C$5:$D$79,2))))))))))))</f>
        <v>0</v>
      </c>
      <c r="H2960" s="28"/>
      <c r="I2960" s="17">
        <f>IF((C2960&lt;=7),VLOOKUP(H2960,'7 лет'!$E$5:$F$79,2),IF((C2960=8),VLOOKUP(H2960,'8 лет'!$E$5:$F$79,2),IF((C2960=9),VLOOKUP(H2960,'9 лет'!$E$5:$F$79,2),IF((C2960=10),VLOOKUP(H2960,'10 лет'!$E$5:$F$79,2),IF((C2960=11),VLOOKUP(H2960,'11 лет'!$E$5:$F$79,2),IF((C2960=12),VLOOKUP(H2960,'12 лет'!$E$5:$F$79,2),IF((C2960=13),VLOOKUP(H2960,'13 лет'!$E$5:$F$79,2),IF((C2960=14),VLOOKUP(H2960,'14 лет'!$E$5:$F$79,2),IF((C2960=15),VLOOKUP(H2960,'15 лет'!$E$5:$F$79,2),IF((C2960=16),VLOOKUP(H2960,'16 лет'!$E$5:$F$79,2),IF((C2960=17),VLOOKUP(H2960,'17 лет'!$E$5:$F$79,2))))))))))))</f>
        <v>0</v>
      </c>
      <c r="J2960" s="28"/>
      <c r="K2960" s="17">
        <f>IF((C2960&lt;=7),VLOOKUP(J2960,'7 лет'!$G$5:$H$79,2),IF((C2960=8),VLOOKUP(J2960,'8 лет'!$G$5:$H$79,2),IF((C2960=9),VLOOKUP(J2960,'9 лет'!$G$5:$H$79,2),IF((C2960=10),VLOOKUP(J2960,'10 лет'!$G$5:$H$79,2),IF((C2960=11),VLOOKUP(J2960,'11 лет'!$G$5:$H$79,2),IF((C2960=12),VLOOKUP(J2960,'12 лет'!$G$5:$H$79,2),IF((C2960=13),VLOOKUP(J2960,'13 лет'!$G$5:$H$79,2),IF((C2960=14),VLOOKUP(J2960,'14 лет'!$G$5:$H$79,2),IF(C2960&gt;=15,"0")))))))))</f>
        <v>0</v>
      </c>
      <c r="L2960" s="28"/>
      <c r="M2960" s="17" t="str">
        <f>IF((C2960=12),VLOOKUP(L2960,'12 лет'!$I$5:$J$81,2),IF((C2960=13),VLOOKUP(L2960,'13 лет'!$I$5:$J$81,2),IF((C2960=14),VLOOKUP(L2960,'14 лет'!$I$5:$J$80,2),IF((C2960=15),VLOOKUP(L2960,'15 лет'!$G$5:$H$82,2),IF((C2960=16),VLOOKUP(L2960,'16 лет'!$G$5:$H$81,2),IF((C2960=17),VLOOKUP(L2960,'17 лет'!$G$5:$H$81,2),IF(C2960&lt;12,"0")))))))</f>
        <v>0</v>
      </c>
      <c r="N2960" s="28"/>
      <c r="O2960" s="17" t="str">
        <f>IF((C2960=15),VLOOKUP(N2960,'15 лет'!$I$5:$J$100,2),IF((C2960=16),VLOOKUP(N2960,'16 лет'!$I$5:$J$94,2),IF((C2960=17),VLOOKUP(N2960,'17 лет'!$I$5:$J$97,2),IF(C2960&lt;15,"0"))))</f>
        <v>0</v>
      </c>
      <c r="P2960" s="11"/>
      <c r="Q2960" s="17">
        <f>IF((C2960&lt;=7),VLOOKUP(P2960,'7 лет'!$I$5:$J$79,2),IF((C2960=8),VLOOKUP(P2960,'8 лет'!$I$5:$J$79,2),IF((C2960=9),VLOOKUP(P2960,'9 лет'!$I$5:$J$79,2),IF((C2960=10),VLOOKUP(P2960,'10 лет'!$I$5:$J$79,2),IF((C2960=11),VLOOKUP(P2960,'11 лет'!$I$5:$J$79,2),IF((C2960=12),VLOOKUP(P2960,'12 лет'!$K$5:$L$79,2),IF((C2960=13),VLOOKUP(P2960,'13 лет'!$K$5:$L$79,2),IF((C2960=14),VLOOKUP(P2960,'14 лет'!$K$5:$L$79,2),IF((C2960=15),VLOOKUP(P2960,'15 лет'!$K$5:$L$79,2),IF((C2960=16),VLOOKUP(P2960,'16 лет'!$K$5:$L$79,2),IF((C2960=17),VLOOKUP(P2960,'17 лет'!$K$5:$L$79,2),)))))))))))</f>
        <v>50</v>
      </c>
      <c r="R2960" s="28"/>
      <c r="S2960" s="17">
        <f>IF((C2960&lt;=7),VLOOKUP(R2960,'7 лет'!$K$5:$L$79,2),IF((C2960=8),VLOOKUP(R2960,'8 лет'!$K$5:$L$79,2),IF((C2960=9),VLOOKUP(R2960,'9 лет'!$K$5:$L$79,2),IF((C2960=10),VLOOKUP(R2960,'10 лет'!$K$5:$L$79,2),IF((C2960=11),VLOOKUP(R2960,'11 лет'!$K$5:$L$79,2),IF((C2960=12),VLOOKUP(R2960,'12 лет'!$M$5:$N$79,2),IF((C2960=13),VLOOKUP(R2960,'13 лет'!$M$5:$N$79,2),IF((C2960=14),VLOOKUP(R2960,'14 лет'!$M$5:$N$79,2),IF((C2960=15),VLOOKUP(R2960,'15 лет'!$M$5:$N$79,2),IF((C2960=16),VLOOKUP(R2960,'16 лет'!$M$5:$N$79,2),IF((C2960=17),VLOOKUP(R2960,'17 лет'!$M$5:$N$79,2))))))))))))</f>
        <v>0</v>
      </c>
      <c r="T2960" s="34">
        <f t="shared" si="140"/>
        <v>50</v>
      </c>
      <c r="U2960" s="4">
        <f>'Личное первенство юноши'!U435</f>
        <v>7</v>
      </c>
      <c r="V2960" s="120"/>
      <c r="W2960" s="111"/>
      <c r="X2960" t="str">
        <f>P2953</f>
        <v>Субъект РФ 71</v>
      </c>
    </row>
    <row r="2961" spans="1:24" ht="18.75">
      <c r="A2961" s="28">
        <v>4</v>
      </c>
      <c r="B2961" s="79"/>
      <c r="C2961" s="28"/>
      <c r="D2961" s="28"/>
      <c r="E2961" s="17">
        <f>IF((C2961&lt;=7),VLOOKUP(D2961,'7 лет'!$A$5:$B$78,2),IF((C2961=8),VLOOKUP(D2961,'8 лет'!$A$5:$B$78,2),IF((C2961=9),VLOOKUP(D2961,'9 лет'!$A$5:$B$78,2),IF((C2961=10),VLOOKUP(D2961,'10 лет'!$A$5:$B$78,2),IF((C2961=11),VLOOKUP(D2961,'11 лет'!$A$5:$B$78,2),IF((C2961=12),VLOOKUP(D2961,'12 лет'!$A$5:$B$78,2),IF((C2961=13),VLOOKUP(D2961,'13 лет'!$A$5:$B$78,2),IF((C2961=14),VLOOKUP(D2961,'14 лет'!$A$5:$B$78,2),IF((C2961=15),VLOOKUP(D2961,'15 лет'!$A$5:$B$78,2),IF((C2961=16),VLOOKUP(D2961,'16 лет'!$A$5:$B$78,2),IF((C2961=17),VLOOKUP(D2961,'17 лет'!$A$5:$B$78,2))))))))))))</f>
        <v>0</v>
      </c>
      <c r="F2961" s="28"/>
      <c r="G2961" s="17">
        <f>IF((C2961&lt;=7),VLOOKUP(F2961,'7 лет'!$C$5:$D$79,2),IF((C2961=8),VLOOKUP(F2961,'8 лет'!$C$5:$D$79,2),IF((C2961=9),VLOOKUP(F2961,'9 лет'!$C$5:$D$79,2),IF((C2961=10),VLOOKUP(F2961,'10 лет'!$C$5:$D$79,2),IF((C2961=11),VLOOKUP(F2961,'11 лет'!$C$5:$D$79,2),IF((C2961=12),VLOOKUP(F2961,'12 лет'!$C$5:$D$79,2),IF((C2961=13),VLOOKUP(F2961,'13 лет'!$C$5:$D$79,2),IF((C2961=14),VLOOKUP(F2961,'14 лет'!$C$5:$D$79,2),IF((C2961=15),VLOOKUP(F2961,'15 лет'!$C$5:$D$79,2),IF((C2961=16),VLOOKUP(F2961,'16 лет'!$C$5:$D$79,2),IF((C2961=17),VLOOKUP(F2961,'17 лет'!$C$5:$D$79,2))))))))))))</f>
        <v>0</v>
      </c>
      <c r="H2961" s="28"/>
      <c r="I2961" s="17">
        <f>IF((C2961&lt;=7),VLOOKUP(H2961,'7 лет'!$E$5:$F$79,2),IF((C2961=8),VLOOKUP(H2961,'8 лет'!$E$5:$F$79,2),IF((C2961=9),VLOOKUP(H2961,'9 лет'!$E$5:$F$79,2),IF((C2961=10),VLOOKUP(H2961,'10 лет'!$E$5:$F$79,2),IF((C2961=11),VLOOKUP(H2961,'11 лет'!$E$5:$F$79,2),IF((C2961=12),VLOOKUP(H2961,'12 лет'!$E$5:$F$79,2),IF((C2961=13),VLOOKUP(H2961,'13 лет'!$E$5:$F$79,2),IF((C2961=14),VLOOKUP(H2961,'14 лет'!$E$5:$F$79,2),IF((C2961=15),VLOOKUP(H2961,'15 лет'!$E$5:$F$79,2),IF((C2961=16),VLOOKUP(H2961,'16 лет'!$E$5:$F$79,2),IF((C2961=17),VLOOKUP(H2961,'17 лет'!$E$5:$F$79,2))))))))))))</f>
        <v>0</v>
      </c>
      <c r="J2961" s="28"/>
      <c r="K2961" s="17">
        <f>IF((C2961&lt;=7),VLOOKUP(J2961,'7 лет'!$G$5:$H$79,2),IF((C2961=8),VLOOKUP(J2961,'8 лет'!$G$5:$H$79,2),IF((C2961=9),VLOOKUP(J2961,'9 лет'!$G$5:$H$79,2),IF((C2961=10),VLOOKUP(J2961,'10 лет'!$G$5:$H$79,2),IF((C2961=11),VLOOKUP(J2961,'11 лет'!$G$5:$H$79,2),IF((C2961=12),VLOOKUP(J2961,'12 лет'!$G$5:$H$79,2),IF((C2961=13),VLOOKUP(J2961,'13 лет'!$G$5:$H$79,2),IF((C2961=14),VLOOKUP(J2961,'14 лет'!$G$5:$H$79,2),IF(C2961&gt;=15,"0")))))))))</f>
        <v>0</v>
      </c>
      <c r="L2961" s="28"/>
      <c r="M2961" s="17" t="str">
        <f>IF((C2961=12),VLOOKUP(L2961,'12 лет'!$I$5:$J$81,2),IF((C2961=13),VLOOKUP(L2961,'13 лет'!$I$5:$J$81,2),IF((C2961=14),VLOOKUP(L2961,'14 лет'!$I$5:$J$80,2),IF((C2961=15),VLOOKUP(L2961,'15 лет'!$G$5:$H$82,2),IF((C2961=16),VLOOKUP(L2961,'16 лет'!$G$5:$H$81,2),IF((C2961=17),VLOOKUP(L2961,'17 лет'!$G$5:$H$81,2),IF(C2961&lt;12,"0")))))))</f>
        <v>0</v>
      </c>
      <c r="N2961" s="28"/>
      <c r="O2961" s="17" t="str">
        <f>IF((C2961=15),VLOOKUP(N2961,'15 лет'!$I$5:$J$100,2),IF((C2961=16),VLOOKUP(N2961,'16 лет'!$I$5:$J$94,2),IF((C2961=17),VLOOKUP(N2961,'17 лет'!$I$5:$J$97,2),IF(C2961&lt;15,"0"))))</f>
        <v>0</v>
      </c>
      <c r="P2961" s="11"/>
      <c r="Q2961" s="17">
        <f>IF((C2961&lt;=7),VLOOKUP(P2961,'7 лет'!$I$5:$J$79,2),IF((C2961=8),VLOOKUP(P2961,'8 лет'!$I$5:$J$79,2),IF((C2961=9),VLOOKUP(P2961,'9 лет'!$I$5:$J$79,2),IF((C2961=10),VLOOKUP(P2961,'10 лет'!$I$5:$J$79,2),IF((C2961=11),VLOOKUP(P2961,'11 лет'!$I$5:$J$79,2),IF((C2961=12),VLOOKUP(P2961,'12 лет'!$K$5:$L$79,2),IF((C2961=13),VLOOKUP(P2961,'13 лет'!$K$5:$L$79,2),IF((C2961=14),VLOOKUP(P2961,'14 лет'!$K$5:$L$79,2),IF((C2961=15),VLOOKUP(P2961,'15 лет'!$K$5:$L$79,2),IF((C2961=16),VLOOKUP(P2961,'16 лет'!$K$5:$L$79,2),IF((C2961=17),VLOOKUP(P2961,'17 лет'!$K$5:$L$79,2),)))))))))))</f>
        <v>50</v>
      </c>
      <c r="R2961" s="28"/>
      <c r="S2961" s="17">
        <f>IF((C2961&lt;=7),VLOOKUP(R2961,'7 лет'!$K$5:$L$79,2),IF((C2961=8),VLOOKUP(R2961,'8 лет'!$K$5:$L$79,2),IF((C2961=9),VLOOKUP(R2961,'9 лет'!$K$5:$L$79,2),IF((C2961=10),VLOOKUP(R2961,'10 лет'!$K$5:$L$79,2),IF((C2961=11),VLOOKUP(R2961,'11 лет'!$K$5:$L$79,2),IF((C2961=12),VLOOKUP(R2961,'12 лет'!$M$5:$N$79,2),IF((C2961=13),VLOOKUP(R2961,'13 лет'!$M$5:$N$79,2),IF((C2961=14),VLOOKUP(R2961,'14 лет'!$M$5:$N$79,2),IF((C2961=15),VLOOKUP(R2961,'15 лет'!$M$5:$N$79,2),IF((C2961=16),VLOOKUP(R2961,'16 лет'!$M$5:$N$79,2),IF((C2961=17),VLOOKUP(R2961,'17 лет'!$M$5:$N$79,2))))))))))))</f>
        <v>0</v>
      </c>
      <c r="T2961" s="34">
        <f t="shared" si="140"/>
        <v>50</v>
      </c>
      <c r="U2961" s="4">
        <f>'Личное первенство юноши'!U436</f>
        <v>7</v>
      </c>
      <c r="V2961" s="120"/>
      <c r="W2961" s="111"/>
      <c r="X2961" t="str">
        <f>P2953</f>
        <v>Субъект РФ 71</v>
      </c>
    </row>
    <row r="2962" spans="1:24" ht="18.75">
      <c r="A2962" s="28">
        <v>5</v>
      </c>
      <c r="B2962" s="79"/>
      <c r="C2962" s="30"/>
      <c r="D2962" s="28"/>
      <c r="E2962" s="17">
        <f>IF((C2962&lt;=7),VLOOKUP(D2962,'7 лет'!$A$5:$B$78,2),IF((C2962=8),VLOOKUP(D2962,'8 лет'!$A$5:$B$78,2),IF((C2962=9),VLOOKUP(D2962,'9 лет'!$A$5:$B$78,2),IF((C2962=10),VLOOKUP(D2962,'10 лет'!$A$5:$B$78,2),IF((C2962=11),VLOOKUP(D2962,'11 лет'!$A$5:$B$78,2),IF((C2962=12),VLOOKUP(D2962,'12 лет'!$A$5:$B$78,2),IF((C2962=13),VLOOKUP(D2962,'13 лет'!$A$5:$B$78,2),IF((C2962=14),VLOOKUP(D2962,'14 лет'!$A$5:$B$78,2),IF((C2962=15),VLOOKUP(D2962,'15 лет'!$A$5:$B$78,2),IF((C2962=16),VLOOKUP(D2962,'16 лет'!$A$5:$B$78,2),IF((C2962=17),VLOOKUP(D2962,'17 лет'!$A$5:$B$78,2))))))))))))</f>
        <v>0</v>
      </c>
      <c r="F2962" s="28"/>
      <c r="G2962" s="17">
        <f>IF((C2962&lt;=7),VLOOKUP(F2962,'7 лет'!$C$5:$D$79,2),IF((C2962=8),VLOOKUP(F2962,'8 лет'!$C$5:$D$79,2),IF((C2962=9),VLOOKUP(F2962,'9 лет'!$C$5:$D$79,2),IF((C2962=10),VLOOKUP(F2962,'10 лет'!$C$5:$D$79,2),IF((C2962=11),VLOOKUP(F2962,'11 лет'!$C$5:$D$79,2),IF((C2962=12),VLOOKUP(F2962,'12 лет'!$C$5:$D$79,2),IF((C2962=13),VLOOKUP(F2962,'13 лет'!$C$5:$D$79,2),IF((C2962=14),VLOOKUP(F2962,'14 лет'!$C$5:$D$79,2),IF((C2962=15),VLOOKUP(F2962,'15 лет'!$C$5:$D$79,2),IF((C2962=16),VLOOKUP(F2962,'16 лет'!$C$5:$D$79,2),IF((C2962=17),VLOOKUP(F2962,'17 лет'!$C$5:$D$79,2))))))))))))</f>
        <v>0</v>
      </c>
      <c r="H2962" s="28"/>
      <c r="I2962" s="17">
        <f>IF((C2962&lt;=7),VLOOKUP(H2962,'7 лет'!$E$5:$F$79,2),IF((C2962=8),VLOOKUP(H2962,'8 лет'!$E$5:$F$79,2),IF((C2962=9),VLOOKUP(H2962,'9 лет'!$E$5:$F$79,2),IF((C2962=10),VLOOKUP(H2962,'10 лет'!$E$5:$F$79,2),IF((C2962=11),VLOOKUP(H2962,'11 лет'!$E$5:$F$79,2),IF((C2962=12),VLOOKUP(H2962,'12 лет'!$E$5:$F$79,2),IF((C2962=13),VLOOKUP(H2962,'13 лет'!$E$5:$F$79,2),IF((C2962=14),VLOOKUP(H2962,'14 лет'!$E$5:$F$79,2),IF((C2962=15),VLOOKUP(H2962,'15 лет'!$E$5:$F$79,2),IF((C2962=16),VLOOKUP(H2962,'16 лет'!$E$5:$F$79,2),IF((C2962=17),VLOOKUP(H2962,'17 лет'!$E$5:$F$79,2))))))))))))</f>
        <v>0</v>
      </c>
      <c r="J2962" s="28"/>
      <c r="K2962" s="17">
        <f>IF((C2962&lt;=7),VLOOKUP(J2962,'7 лет'!$G$5:$H$79,2),IF((C2962=8),VLOOKUP(J2962,'8 лет'!$G$5:$H$79,2),IF((C2962=9),VLOOKUP(J2962,'9 лет'!$G$5:$H$79,2),IF((C2962=10),VLOOKUP(J2962,'10 лет'!$G$5:$H$79,2),IF((C2962=11),VLOOKUP(J2962,'11 лет'!$G$5:$H$79,2),IF((C2962=12),VLOOKUP(J2962,'12 лет'!$G$5:$H$79,2),IF((C2962=13),VLOOKUP(J2962,'13 лет'!$G$5:$H$79,2),IF((C2962=14),VLOOKUP(J2962,'14 лет'!$G$5:$H$79,2),IF(C2962&gt;=15,"0")))))))))</f>
        <v>0</v>
      </c>
      <c r="L2962" s="28"/>
      <c r="M2962" s="17" t="str">
        <f>IF((C2962=12),VLOOKUP(L2962,'12 лет'!$I$5:$J$81,2),IF((C2962=13),VLOOKUP(L2962,'13 лет'!$I$5:$J$81,2),IF((C2962=14),VLOOKUP(L2962,'14 лет'!$I$5:$J$80,2),IF((C2962=15),VLOOKUP(L2962,'15 лет'!$G$5:$H$82,2),IF((C2962=16),VLOOKUP(L2962,'16 лет'!$G$5:$H$81,2),IF((C2962=17),VLOOKUP(L2962,'17 лет'!$G$5:$H$81,2),IF(C2962&lt;12,"0")))))))</f>
        <v>0</v>
      </c>
      <c r="N2962" s="28"/>
      <c r="O2962" s="17" t="str">
        <f>IF((C2962=15),VLOOKUP(N2962,'15 лет'!$I$5:$J$100,2),IF((C2962=16),VLOOKUP(N2962,'16 лет'!$I$5:$J$94,2),IF((C2962=17),VLOOKUP(N2962,'17 лет'!$I$5:$J$97,2),IF(C2962&lt;15,"0"))))</f>
        <v>0</v>
      </c>
      <c r="P2962" s="11"/>
      <c r="Q2962" s="17">
        <f>IF((C2962&lt;=7),VLOOKUP(P2962,'7 лет'!$I$5:$J$79,2),IF((C2962=8),VLOOKUP(P2962,'8 лет'!$I$5:$J$79,2),IF((C2962=9),VLOOKUP(P2962,'9 лет'!$I$5:$J$79,2),IF((C2962=10),VLOOKUP(P2962,'10 лет'!$I$5:$J$79,2),IF((C2962=11),VLOOKUP(P2962,'11 лет'!$I$5:$J$79,2),IF((C2962=12),VLOOKUP(P2962,'12 лет'!$K$5:$L$79,2),IF((C2962=13),VLOOKUP(P2962,'13 лет'!$K$5:$L$79,2),IF((C2962=14),VLOOKUP(P2962,'14 лет'!$K$5:$L$79,2),IF((C2962=15),VLOOKUP(P2962,'15 лет'!$K$5:$L$79,2),IF((C2962=16),VLOOKUP(P2962,'16 лет'!$K$5:$L$79,2),IF((C2962=17),VLOOKUP(P2962,'17 лет'!$K$5:$L$79,2),)))))))))))</f>
        <v>50</v>
      </c>
      <c r="R2962" s="28"/>
      <c r="S2962" s="17">
        <f>IF((C2962&lt;=7),VLOOKUP(R2962,'7 лет'!$K$5:$L$79,2),IF((C2962=8),VLOOKUP(R2962,'8 лет'!$K$5:$L$79,2),IF((C2962=9),VLOOKUP(R2962,'9 лет'!$K$5:$L$79,2),IF((C2962=10),VLOOKUP(R2962,'10 лет'!$K$5:$L$79,2),IF((C2962=11),VLOOKUP(R2962,'11 лет'!$K$5:$L$79,2),IF((C2962=12),VLOOKUP(R2962,'12 лет'!$M$5:$N$79,2),IF((C2962=13),VLOOKUP(R2962,'13 лет'!$M$5:$N$79,2),IF((C2962=14),VLOOKUP(R2962,'14 лет'!$M$5:$N$79,2),IF((C2962=15),VLOOKUP(R2962,'15 лет'!$M$5:$N$79,2),IF((C2962=16),VLOOKUP(R2962,'16 лет'!$M$5:$N$79,2),IF((C2962=17),VLOOKUP(R2962,'17 лет'!$M$5:$N$79,2))))))))))))</f>
        <v>0</v>
      </c>
      <c r="T2962" s="34">
        <f t="shared" si="140"/>
        <v>50</v>
      </c>
      <c r="U2962" s="4">
        <f>'Личное первенство юноши'!U437</f>
        <v>7</v>
      </c>
      <c r="V2962" s="120"/>
      <c r="W2962" s="111"/>
      <c r="X2962" t="str">
        <f>P2953</f>
        <v>Субъект РФ 71</v>
      </c>
    </row>
    <row r="2963" spans="1:24" ht="18.75">
      <c r="A2963" s="28">
        <v>6</v>
      </c>
      <c r="B2963" s="79"/>
      <c r="C2963" s="30"/>
      <c r="D2963" s="28"/>
      <c r="E2963" s="17">
        <f>IF((C2963&lt;=7),VLOOKUP(D2963,'7 лет'!$A$5:$B$78,2),IF((C2963=8),VLOOKUP(D2963,'8 лет'!$A$5:$B$78,2),IF((C2963=9),VLOOKUP(D2963,'9 лет'!$A$5:$B$78,2),IF((C2963=10),VLOOKUP(D2963,'10 лет'!$A$5:$B$78,2),IF((C2963=11),VLOOKUP(D2963,'11 лет'!$A$5:$B$78,2),IF((C2963=12),VLOOKUP(D2963,'12 лет'!$A$5:$B$78,2),IF((C2963=13),VLOOKUP(D2963,'13 лет'!$A$5:$B$78,2),IF((C2963=14),VLOOKUP(D2963,'14 лет'!$A$5:$B$78,2),IF((C2963=15),VLOOKUP(D2963,'15 лет'!$A$5:$B$78,2),IF((C2963=16),VLOOKUP(D2963,'16 лет'!$A$5:$B$78,2),IF((C2963=17),VLOOKUP(D2963,'17 лет'!$A$5:$B$78,2))))))))))))</f>
        <v>0</v>
      </c>
      <c r="F2963" s="28"/>
      <c r="G2963" s="17">
        <f>IF((C2963&lt;=7),VLOOKUP(F2963,'7 лет'!$C$5:$D$79,2),IF((C2963=8),VLOOKUP(F2963,'8 лет'!$C$5:$D$79,2),IF((C2963=9),VLOOKUP(F2963,'9 лет'!$C$5:$D$79,2),IF((C2963=10),VLOOKUP(F2963,'10 лет'!$C$5:$D$79,2),IF((C2963=11),VLOOKUP(F2963,'11 лет'!$C$5:$D$79,2),IF((C2963=12),VLOOKUP(F2963,'12 лет'!$C$5:$D$79,2),IF((C2963=13),VLOOKUP(F2963,'13 лет'!$C$5:$D$79,2),IF((C2963=14),VLOOKUP(F2963,'14 лет'!$C$5:$D$79,2),IF((C2963=15),VLOOKUP(F2963,'15 лет'!$C$5:$D$79,2),IF((C2963=16),VLOOKUP(F2963,'16 лет'!$C$5:$D$79,2),IF((C2963=17),VLOOKUP(F2963,'17 лет'!$C$5:$D$79,2))))))))))))</f>
        <v>0</v>
      </c>
      <c r="H2963" s="28"/>
      <c r="I2963" s="17">
        <f>IF((C2963&lt;=7),VLOOKUP(H2963,'7 лет'!$E$5:$F$79,2),IF((C2963=8),VLOOKUP(H2963,'8 лет'!$E$5:$F$79,2),IF((C2963=9),VLOOKUP(H2963,'9 лет'!$E$5:$F$79,2),IF((C2963=10),VLOOKUP(H2963,'10 лет'!$E$5:$F$79,2),IF((C2963=11),VLOOKUP(H2963,'11 лет'!$E$5:$F$79,2),IF((C2963=12),VLOOKUP(H2963,'12 лет'!$E$5:$F$79,2),IF((C2963=13),VLOOKUP(H2963,'13 лет'!$E$5:$F$79,2),IF((C2963=14),VLOOKUP(H2963,'14 лет'!$E$5:$F$79,2),IF((C2963=15),VLOOKUP(H2963,'15 лет'!$E$5:$F$79,2),IF((C2963=16),VLOOKUP(H2963,'16 лет'!$E$5:$F$79,2),IF((C2963=17),VLOOKUP(H2963,'17 лет'!$E$5:$F$79,2))))))))))))</f>
        <v>0</v>
      </c>
      <c r="J2963" s="28"/>
      <c r="K2963" s="17">
        <f>IF((C2963&lt;=7),VLOOKUP(J2963,'7 лет'!$G$5:$H$79,2),IF((C2963=8),VLOOKUP(J2963,'8 лет'!$G$5:$H$79,2),IF((C2963=9),VLOOKUP(J2963,'9 лет'!$G$5:$H$79,2),IF((C2963=10),VLOOKUP(J2963,'10 лет'!$G$5:$H$79,2),IF((C2963=11),VLOOKUP(J2963,'11 лет'!$G$5:$H$79,2),IF((C2963=12),VLOOKUP(J2963,'12 лет'!$G$5:$H$79,2),IF((C2963=13),VLOOKUP(J2963,'13 лет'!$G$5:$H$79,2),IF((C2963=14),VLOOKUP(J2963,'14 лет'!$G$5:$H$79,2),IF(C2963&gt;=15,"0")))))))))</f>
        <v>0</v>
      </c>
      <c r="L2963" s="28"/>
      <c r="M2963" s="17" t="str">
        <f>IF((C2963=12),VLOOKUP(L2963,'12 лет'!$I$5:$J$81,2),IF((C2963=13),VLOOKUP(L2963,'13 лет'!$I$5:$J$81,2),IF((C2963=14),VLOOKUP(L2963,'14 лет'!$I$5:$J$80,2),IF((C2963=15),VLOOKUP(L2963,'15 лет'!$G$5:$H$82,2),IF((C2963=16),VLOOKUP(L2963,'16 лет'!$G$5:$H$81,2),IF((C2963=17),VLOOKUP(L2963,'17 лет'!$G$5:$H$81,2),IF(C2963&lt;12,"0")))))))</f>
        <v>0</v>
      </c>
      <c r="N2963" s="28"/>
      <c r="O2963" s="17" t="str">
        <f>IF((C2963=15),VLOOKUP(N2963,'15 лет'!$I$5:$J$100,2),IF((C2963=16),VLOOKUP(N2963,'16 лет'!$I$5:$J$94,2),IF((C2963=17),VLOOKUP(N2963,'17 лет'!$I$5:$J$97,2),IF(C2963&lt;15,"0"))))</f>
        <v>0</v>
      </c>
      <c r="P2963" s="11"/>
      <c r="Q2963" s="17">
        <f>IF((C2963&lt;=7),VLOOKUP(P2963,'7 лет'!$I$5:$J$79,2),IF((C2963=8),VLOOKUP(P2963,'8 лет'!$I$5:$J$79,2),IF((C2963=9),VLOOKUP(P2963,'9 лет'!$I$5:$J$79,2),IF((C2963=10),VLOOKUP(P2963,'10 лет'!$I$5:$J$79,2),IF((C2963=11),VLOOKUP(P2963,'11 лет'!$I$5:$J$79,2),IF((C2963=12),VLOOKUP(P2963,'12 лет'!$K$5:$L$79,2),IF((C2963=13),VLOOKUP(P2963,'13 лет'!$K$5:$L$79,2),IF((C2963=14),VLOOKUP(P2963,'14 лет'!$K$5:$L$79,2),IF((C2963=15),VLOOKUP(P2963,'15 лет'!$K$5:$L$79,2),IF((C2963=16),VLOOKUP(P2963,'16 лет'!$K$5:$L$79,2),IF((C2963=17),VLOOKUP(P2963,'17 лет'!$K$5:$L$79,2),)))))))))))</f>
        <v>50</v>
      </c>
      <c r="R2963" s="28"/>
      <c r="S2963" s="17">
        <f>IF((C2963&lt;=7),VLOOKUP(R2963,'7 лет'!$K$5:$L$79,2),IF((C2963=8),VLOOKUP(R2963,'8 лет'!$K$5:$L$79,2),IF((C2963=9),VLOOKUP(R2963,'9 лет'!$K$5:$L$79,2),IF((C2963=10),VLOOKUP(R2963,'10 лет'!$K$5:$L$79,2),IF((C2963=11),VLOOKUP(R2963,'11 лет'!$K$5:$L$79,2),IF((C2963=12),VLOOKUP(R2963,'12 лет'!$M$5:$N$79,2),IF((C2963=13),VLOOKUP(R2963,'13 лет'!$M$5:$N$79,2),IF((C2963=14),VLOOKUP(R2963,'14 лет'!$M$5:$N$79,2),IF((C2963=15),VLOOKUP(R2963,'15 лет'!$M$5:$N$79,2),IF((C2963=16),VLOOKUP(R2963,'16 лет'!$M$5:$N$79,2),IF((C2963=17),VLOOKUP(R2963,'17 лет'!$M$5:$N$79,2))))))))))))</f>
        <v>0</v>
      </c>
      <c r="T2963" s="34">
        <f t="shared" si="140"/>
        <v>50</v>
      </c>
      <c r="U2963" s="4">
        <f>'Личное первенство юноши'!U438</f>
        <v>7</v>
      </c>
      <c r="V2963" s="120"/>
      <c r="W2963" s="111"/>
      <c r="X2963" t="str">
        <f>P2953</f>
        <v>Субъект РФ 71</v>
      </c>
    </row>
    <row r="2964" spans="1:24" ht="18.75">
      <c r="A2964" s="122"/>
      <c r="B2964" s="123"/>
      <c r="C2964" s="123"/>
      <c r="D2964" s="123"/>
      <c r="E2964" s="123"/>
      <c r="F2964" s="123"/>
      <c r="G2964" s="123"/>
      <c r="H2964" s="123"/>
      <c r="I2964" s="123"/>
      <c r="J2964" s="123"/>
      <c r="K2964" s="123"/>
      <c r="L2964" s="123"/>
      <c r="M2964" s="123"/>
      <c r="N2964" s="123"/>
      <c r="O2964" s="123"/>
      <c r="P2964" s="128" t="s">
        <v>292</v>
      </c>
      <c r="Q2964" s="128"/>
      <c r="R2964" s="128"/>
      <c r="S2964" s="129"/>
      <c r="T2964" s="124">
        <f ca="1">SUMPRODUCT(LARGE($T$2958:$T$2963,ROW(INDIRECT("T1:T"&amp;Z17))))</f>
        <v>250</v>
      </c>
      <c r="U2964" s="125"/>
      <c r="V2964" s="120"/>
      <c r="W2964" s="111"/>
    </row>
    <row r="2965" spans="1:24" ht="24.75" customHeight="1">
      <c r="A2965" s="135" t="s">
        <v>180</v>
      </c>
      <c r="B2965" s="136"/>
      <c r="C2965" s="136"/>
      <c r="D2965" s="136"/>
      <c r="E2965" s="136"/>
      <c r="F2965" s="136"/>
      <c r="G2965" s="136"/>
      <c r="H2965" s="136"/>
      <c r="I2965" s="136"/>
      <c r="J2965" s="136"/>
      <c r="K2965" s="136"/>
      <c r="L2965" s="136"/>
      <c r="M2965" s="136"/>
      <c r="N2965" s="136"/>
      <c r="O2965" s="136"/>
      <c r="P2965" s="136"/>
      <c r="Q2965" s="136"/>
      <c r="R2965" s="136"/>
      <c r="S2965" s="136"/>
      <c r="T2965" s="136"/>
      <c r="U2965" s="137"/>
      <c r="V2965" s="120"/>
      <c r="W2965" s="111"/>
    </row>
    <row r="2966" spans="1:24" ht="18.75">
      <c r="A2966" s="28">
        <v>1</v>
      </c>
      <c r="B2966" s="80"/>
      <c r="C2966" s="28"/>
      <c r="D2966" s="28"/>
      <c r="E2966" s="17">
        <f>IF((C2966&lt;=7),VLOOKUP(D2966,'7 лет'!$M$5:$N$78,2),IF((C2966=8),VLOOKUP(D2966,'8 лет'!$M$5:$N$78,2),IF((C2966=9),VLOOKUP(D2966,'9 лет'!$M$5:$N$78,2),IF((C2966=10),VLOOKUP(D2966,'10 лет'!$M$5:$N$78,2),IF((C2966=11),VLOOKUP(D2966,'11 лет'!$M$5:$N$78,2),IF((C2966=12),VLOOKUP(D2966,'12 лет'!$O$5:$P$78,2),IF((C2966=13),VLOOKUP(D2966,'13 лет'!$O$5:$P$78,2),IF((C2966=14),VLOOKUP(D2966,'14 лет'!$O$5:$P$78,2),IF((C2966=15),VLOOKUP(D2966,'15 лет'!$O$5:$P$78,2),IF((C2966=16),VLOOKUP(D2966,'16 лет'!$O$5:$P$78,2),IF((C2966=17),VLOOKUP(D2966,'17 лет'!$O$5:$P$78,2))))))))))))</f>
        <v>0</v>
      </c>
      <c r="F2966" s="28"/>
      <c r="G2966" s="17">
        <f>IF((C2966&lt;=7),VLOOKUP(F2966,'7 лет'!$O$5:$P$79,2),IF((C2966=8),VLOOKUP(F2966,'8 лет'!$O$5:$P$79,2),IF((C2966=9),VLOOKUP(F2966,'9 лет'!$O$5:$P$79,2),IF((C2966=10),VLOOKUP(F2966,'10 лет'!$O$5:$P$79,2),IF((C2966=11),VLOOKUP(F2966,'11 лет'!$O$5:$P$79,2),IF((C2966=12),VLOOKUP(F2966,'12 лет'!$Q$5:$R$79,2),IF((C2966=13),VLOOKUP(F2966,'13 лет'!$Q$5:$R$79,2),IF((C2966=14),VLOOKUP(F2966,'14 лет'!$Q$5:$R$79,2),IF((C2966=15),VLOOKUP(F2966,'15 лет'!$Q$5:$R$79,2),IF((C2966=16),VLOOKUP(F2966,'16 лет'!$Q$5:$R$79,2),IF((C2966=17),VLOOKUP(F2966,'17 лет'!$Q$5:$R$79,2))))))))))))</f>
        <v>0</v>
      </c>
      <c r="H2966" s="28"/>
      <c r="I2966" s="17">
        <f>IF((C2966&lt;=7),VLOOKUP(H2966,'7 лет'!$Q$5:$R$79,2),IF((C2966=8),VLOOKUP(H2966,'8 лет'!$Q$5:$R$79,2),IF((C2966=9),VLOOKUP(H2966,'9 лет'!$Q$5:$R$79,2),IF((C2966=10),VLOOKUP(H2966,'10 лет'!$Q$5:$R$79,2),IF((C2966=11),VLOOKUP(H2966,'11 лет'!$Q$5:$R$79,2),IF((C2966=12),VLOOKUP(H2966,'12 лет'!$S$5:$T$79,2),IF((C2966=13),VLOOKUP(H2966,'13 лет'!$S$5:$T$79,2),IF((C2966=14),VLOOKUP(H2966,'14 лет'!$S$5:$T$79,2),IF((C2966=15),VLOOKUP(H2966,'15 лет'!$S$5:$T$79,2),IF((C2966=16),VLOOKUP(H2966,'16 лет'!$S$5:$T$79,2),IF((C2966=17),VLOOKUP(H2966,'17 лет'!$S$5:$T$79,2))))))))))))</f>
        <v>0</v>
      </c>
      <c r="J2966" s="28"/>
      <c r="K2966" s="17">
        <f>IF((C2966&lt;=7),VLOOKUP(J2966,'7 лет'!$S$5:$T$79,2),IF((C2966=8),VLOOKUP(J2966,'8 лет'!$S$5:$T$79,2),IF((C2966=9),VLOOKUP(J2966,'9 лет'!$S$5:$T$79,2),IF((C2966=10),VLOOKUP(J2966,'10 лет'!$S$5:$T$79,2),IF((C2966=11),VLOOKUP(J2966,'11 лет'!$S$5:$T$79,2),IF((C2966=12),VLOOKUP(J2966,'12 лет'!$U$5:$V$79,2),IF((C2966=13),VLOOKUP(J2966,'13 лет'!$U$5:$V$79,2),IF((C2966=14),VLOOKUP(J2966,'14 лет'!$U$5:$V$79,2),IF(C2966&gt;=15,"0")))))))))</f>
        <v>0</v>
      </c>
      <c r="L2966" s="28"/>
      <c r="M2966" s="17" t="str">
        <f>IF((C2966=12),VLOOKUP(L2966,'12 лет'!$W$5:$X$85,2),IF((C2966=13),VLOOKUP(L2966,'13 лет'!$W$5:$X$84,2),IF((C2966=14),VLOOKUP(L2966,'14 лет'!$W$5:$X$82,2),IF((C2966=15),VLOOKUP(L2966,'15 лет'!$U$5:$V$82,2),IF((C2966=16),VLOOKUP(L2966,'16 лет'!$U$5:$V$78,2),IF((C2966=17),VLOOKUP(L2966,'17 лет'!$U$5:$V$78,2),IF(C2966&lt;12,"0")))))))</f>
        <v>0</v>
      </c>
      <c r="N2966" s="28"/>
      <c r="O2966" s="17" t="str">
        <f>IF((C2966=15),VLOOKUP(N2966,'15 лет'!$W$5:$X$115,2),IF((C2966=16),VLOOKUP(N2966,'16 лет'!$W$5:$X$113,2),IF((C2966=17),VLOOKUP(N2966,'17 лет'!$W$5:$X$113,2),IF(C2966&lt;15,"0"))))</f>
        <v>0</v>
      </c>
      <c r="P2966" s="11"/>
      <c r="Q2966" s="17">
        <f>IF((C2966&lt;=7),VLOOKUP(P2966,'7 лет'!$U$5:$V$79,2),IF((C2966=8),VLOOKUP(P2966,'8 лет'!$U$5:$V$79,2),IF((C2966=9),VLOOKUP(P2966,'9 лет'!$U$5:$V$79,2),IF((C2966=10),VLOOKUP(P2966,'10 лет'!$U$5:$V$79,2),IF((C2966=11),VLOOKUP(P2966,'11 лет'!$U$5:$V$79,2),IF((C2966=12),VLOOKUP(P2966,'12 лет'!$Y$5:$Z$79,2),IF((C2966=13),VLOOKUP(P2966,'13 лет'!$Y$5:$Z$79,2),IF((C2966=14),VLOOKUP(P2966,'14 лет'!$Y$5:$Z$79,2),IF((C2966=15),VLOOKUP(P2966,'15 лет'!$Y$5:$Z$79,2),IF((C2966=16),VLOOKUP(P2966,'16 лет'!$Y$5:$Z$79,2),IF((C2966=17),VLOOKUP(P2966,'17 лет'!$Y$5:$Z$79,2))))))))))))</f>
        <v>35</v>
      </c>
      <c r="R2966" s="28"/>
      <c r="S2966" s="17">
        <f>IF((C2966&lt;=7),VLOOKUP(R2966,'7 лет'!$W$5:$X$79,2),IF((C2966=8),VLOOKUP(R2966,'8 лет'!$W$5:$X$79,2),IF((C2966=9),VLOOKUP(R2966,'9 лет'!$W$5:$X$79,2),IF((C2966=10),VLOOKUP(R2966,'10 лет'!$W$5:$X$79,2),IF((C2966=11),VLOOKUP(R2966,'11 лет'!$W$5:$X$79,2),IF((C2966=12),VLOOKUP(R2966,'12 лет'!$AA$5:$AB$79,2),IF((C2966=13),VLOOKUP(R2966,'13 лет'!$AA$5:$AB$79,2),IF((C2966=14),VLOOKUP(R2966,'14 лет'!$AA$5:$AB$79,2),IF((C2966=15),VLOOKUP(R2966,'15 лет'!$AA$5:$AB$79,2),IF((C2966=16),VLOOKUP(R2966,'16 лет'!$AA$5:$AB$79,2),IF((C2966=17),VLOOKUP(R2966,'17 лет'!$AA$5:$AB$79,2))))))))))))</f>
        <v>0</v>
      </c>
      <c r="T2966" s="35">
        <f t="shared" ref="T2966:T2971" si="141">SUM(E2966+G2966+I2966+K2966+M2966+O2966+Q2966+S2966)</f>
        <v>35</v>
      </c>
      <c r="U2966" s="4">
        <f>'Личное первенство девушки'!U433</f>
        <v>7</v>
      </c>
      <c r="V2966" s="120"/>
      <c r="W2966" s="111"/>
      <c r="X2966" t="str">
        <f>P2953</f>
        <v>Субъект РФ 71</v>
      </c>
    </row>
    <row r="2967" spans="1:24" ht="18.75">
      <c r="A2967" s="28">
        <v>2</v>
      </c>
      <c r="B2967" s="80"/>
      <c r="C2967" s="28"/>
      <c r="D2967" s="28"/>
      <c r="E2967" s="17">
        <f>IF((C2967&lt;=7),VLOOKUP(D2967,'7 лет'!$M$5:$N$78,2),IF((C2967=8),VLOOKUP(D2967,'8 лет'!$M$5:$N$78,2),IF((C2967=9),VLOOKUP(D2967,'9 лет'!$M$5:$N$78,2),IF((C2967=10),VLOOKUP(D2967,'10 лет'!$M$5:$N$78,2),IF((C2967=11),VLOOKUP(D2967,'11 лет'!$M$5:$N$78,2),IF((C2967=12),VLOOKUP(D2967,'12 лет'!$O$5:$P$78,2),IF((C2967=13),VLOOKUP(D2967,'13 лет'!$O$5:$P$78,2),IF((C2967=14),VLOOKUP(D2967,'14 лет'!$O$5:$P$78,2),IF((C2967=15),VLOOKUP(D2967,'15 лет'!$O$5:$P$78,2),IF((C2967=16),VLOOKUP(D2967,'16 лет'!$O$5:$P$78,2),IF((C2967=17),VLOOKUP(D2967,'17 лет'!$O$5:$P$78,2))))))))))))</f>
        <v>0</v>
      </c>
      <c r="F2967" s="28"/>
      <c r="G2967" s="17">
        <f>IF((C2967&lt;=7),VLOOKUP(F2967,'7 лет'!$O$5:$P$79,2),IF((C2967=8),VLOOKUP(F2967,'8 лет'!$O$5:$P$79,2),IF((C2967=9),VLOOKUP(F2967,'9 лет'!$O$5:$P$79,2),IF((C2967=10),VLOOKUP(F2967,'10 лет'!$O$5:$P$79,2),IF((C2967=11),VLOOKUP(F2967,'11 лет'!$O$5:$P$79,2),IF((C2967=12),VLOOKUP(F2967,'12 лет'!$Q$5:$R$79,2),IF((C2967=13),VLOOKUP(F2967,'13 лет'!$Q$5:$R$79,2),IF((C2967=14),VLOOKUP(F2967,'14 лет'!$Q$5:$R$79,2),IF((C2967=15),VLOOKUP(F2967,'15 лет'!$Q$5:$R$79,2),IF((C2967=16),VLOOKUP(F2967,'16 лет'!$Q$5:$R$79,2),IF((C2967=17),VLOOKUP(F2967,'17 лет'!$Q$5:$R$79,2))))))))))))</f>
        <v>0</v>
      </c>
      <c r="H2967" s="28"/>
      <c r="I2967" s="17">
        <f>IF((C2967&lt;=7),VLOOKUP(H2967,'7 лет'!$Q$5:$R$79,2),IF((C2967=8),VLOOKUP(H2967,'8 лет'!$Q$5:$R$79,2),IF((C2967=9),VLOOKUP(H2967,'9 лет'!$Q$5:$R$79,2),IF((C2967=10),VLOOKUP(H2967,'10 лет'!$Q$5:$R$79,2),IF((C2967=11),VLOOKUP(H2967,'11 лет'!$Q$5:$R$79,2),IF((C2967=12),VLOOKUP(H2967,'12 лет'!$S$5:$T$79,2),IF((C2967=13),VLOOKUP(H2967,'13 лет'!$S$5:$T$79,2),IF((C2967=14),VLOOKUP(H2967,'14 лет'!$S$5:$T$79,2),IF((C2967=15),VLOOKUP(H2967,'15 лет'!$S$5:$T$79,2),IF((C2967=16),VLOOKUP(H2967,'16 лет'!$S$5:$T$79,2),IF((C2967=17),VLOOKUP(H2967,'17 лет'!$S$5:$T$79,2))))))))))))</f>
        <v>0</v>
      </c>
      <c r="J2967" s="28"/>
      <c r="K2967" s="17">
        <f>IF((C2967&lt;=7),VLOOKUP(J2967,'7 лет'!$S$5:$T$79,2),IF((C2967=8),VLOOKUP(J2967,'8 лет'!$S$5:$T$79,2),IF((C2967=9),VLOOKUP(J2967,'9 лет'!$S$5:$T$79,2),IF((C2967=10),VLOOKUP(J2967,'10 лет'!$S$5:$T$79,2),IF((C2967=11),VLOOKUP(J2967,'11 лет'!$S$5:$T$79,2),IF((C2967=12),VLOOKUP(J2967,'12 лет'!$U$5:$V$79,2),IF((C2967=13),VLOOKUP(J2967,'13 лет'!$U$5:$V$79,2),IF((C2967=14),VLOOKUP(J2967,'14 лет'!$U$5:$V$79,2),IF(C2967&gt;=15,"0")))))))))</f>
        <v>0</v>
      </c>
      <c r="L2967" s="28"/>
      <c r="M2967" s="17" t="str">
        <f>IF((C2967=12),VLOOKUP(L2967,'12 лет'!$W$5:$X$85,2),IF((C2967=13),VLOOKUP(L2967,'13 лет'!$W$5:$X$84,2),IF((C2967=14),VLOOKUP(L2967,'14 лет'!$W$5:$X$82,2),IF((C2967=15),VLOOKUP(L2967,'15 лет'!$U$5:$V$82,2),IF((C2967=16),VLOOKUP(L2967,'16 лет'!$U$5:$V$78,2),IF((C2967=17),VLOOKUP(L2967,'17 лет'!$U$5:$V$78,2),IF(C2967&lt;12,"0")))))))</f>
        <v>0</v>
      </c>
      <c r="N2967" s="28"/>
      <c r="O2967" s="17" t="str">
        <f>IF((C2967=15),VLOOKUP(N2967,'15 лет'!$W$5:$X$115,2),IF((C2967=16),VLOOKUP(N2967,'16 лет'!$W$5:$X$113,2),IF((C2967=17),VLOOKUP(N2967,'17 лет'!$W$5:$X$113,2),IF(C2967&lt;15,"0"))))</f>
        <v>0</v>
      </c>
      <c r="P2967" s="11"/>
      <c r="Q2967" s="17">
        <f>IF((C2967&lt;=7),VLOOKUP(P2967,'7 лет'!$U$5:$V$79,2),IF((C2967=8),VLOOKUP(P2967,'8 лет'!$U$5:$V$79,2),IF((C2967=9),VLOOKUP(P2967,'9 лет'!$U$5:$V$79,2),IF((C2967=10),VLOOKUP(P2967,'10 лет'!$U$5:$V$79,2),IF((C2967=11),VLOOKUP(P2967,'11 лет'!$U$5:$V$79,2),IF((C2967=12),VLOOKUP(P2967,'12 лет'!$Y$5:$Z$79,2),IF((C2967=13),VLOOKUP(P2967,'13 лет'!$Y$5:$Z$79,2),IF((C2967=14),VLOOKUP(P2967,'14 лет'!$Y$5:$Z$79,2),IF((C2967=15),VLOOKUP(P2967,'15 лет'!$Y$5:$Z$79,2),IF((C2967=16),VLOOKUP(P2967,'16 лет'!$Y$5:$Z$79,2),IF((C2967=17),VLOOKUP(P2967,'17 лет'!$Y$5:$Z$79,2))))))))))))</f>
        <v>35</v>
      </c>
      <c r="R2967" s="28"/>
      <c r="S2967" s="17">
        <f>IF((C2967&lt;=7),VLOOKUP(R2967,'7 лет'!$W$5:$X$79,2),IF((C2967=8),VLOOKUP(R2967,'8 лет'!$W$5:$X$79,2),IF((C2967=9),VLOOKUP(R2967,'9 лет'!$W$5:$X$79,2),IF((C2967=10),VLOOKUP(R2967,'10 лет'!$W$5:$X$79,2),IF((C2967=11),VLOOKUP(R2967,'11 лет'!$W$5:$X$79,2),IF((C2967=12),VLOOKUP(R2967,'12 лет'!$AA$5:$AB$79,2),IF((C2967=13),VLOOKUP(R2967,'13 лет'!$AA$5:$AB$79,2),IF((C2967=14),VLOOKUP(R2967,'14 лет'!$AA$5:$AB$79,2),IF((C2967=15),VLOOKUP(R2967,'15 лет'!$AA$5:$AB$79,2),IF((C2967=16),VLOOKUP(R2967,'16 лет'!$AA$5:$AB$79,2),IF((C2967=17),VLOOKUP(R2967,'17 лет'!$AA$5:$AB$79,2))))))))))))</f>
        <v>0</v>
      </c>
      <c r="T2967" s="35">
        <f t="shared" si="141"/>
        <v>35</v>
      </c>
      <c r="U2967" s="4">
        <f>'Личное первенство девушки'!U434</f>
        <v>7</v>
      </c>
      <c r="V2967" s="120"/>
      <c r="W2967" s="111"/>
      <c r="X2967" t="str">
        <f>P2953</f>
        <v>Субъект РФ 71</v>
      </c>
    </row>
    <row r="2968" spans="1:24" ht="18.75">
      <c r="A2968" s="28">
        <v>3</v>
      </c>
      <c r="B2968" s="80"/>
      <c r="C2968" s="28"/>
      <c r="D2968" s="28"/>
      <c r="E2968" s="17">
        <f>IF((C2968&lt;=7),VLOOKUP(D2968,'7 лет'!$M$5:$N$78,2),IF((C2968=8),VLOOKUP(D2968,'8 лет'!$M$5:$N$78,2),IF((C2968=9),VLOOKUP(D2968,'9 лет'!$M$5:$N$78,2),IF((C2968=10),VLOOKUP(D2968,'10 лет'!$M$5:$N$78,2),IF((C2968=11),VLOOKUP(D2968,'11 лет'!$M$5:$N$78,2),IF((C2968=12),VLOOKUP(D2968,'12 лет'!$O$5:$P$78,2),IF((C2968=13),VLOOKUP(D2968,'13 лет'!$O$5:$P$78,2),IF((C2968=14),VLOOKUP(D2968,'14 лет'!$O$5:$P$78,2),IF((C2968=15),VLOOKUP(D2968,'15 лет'!$O$5:$P$78,2),IF((C2968=16),VLOOKUP(D2968,'16 лет'!$O$5:$P$78,2),IF((C2968=17),VLOOKUP(D2968,'17 лет'!$O$5:$P$78,2))))))))))))</f>
        <v>0</v>
      </c>
      <c r="F2968" s="28"/>
      <c r="G2968" s="17">
        <f>IF((C2968&lt;=7),VLOOKUP(F2968,'7 лет'!$O$5:$P$79,2),IF((C2968=8),VLOOKUP(F2968,'8 лет'!$O$5:$P$79,2),IF((C2968=9),VLOOKUP(F2968,'9 лет'!$O$5:$P$79,2),IF((C2968=10),VLOOKUP(F2968,'10 лет'!$O$5:$P$79,2),IF((C2968=11),VLOOKUP(F2968,'11 лет'!$O$5:$P$79,2),IF((C2968=12),VLOOKUP(F2968,'12 лет'!$Q$5:$R$79,2),IF((C2968=13),VLOOKUP(F2968,'13 лет'!$Q$5:$R$79,2),IF((C2968=14),VLOOKUP(F2968,'14 лет'!$Q$5:$R$79,2),IF((C2968=15),VLOOKUP(F2968,'15 лет'!$Q$5:$R$79,2),IF((C2968=16),VLOOKUP(F2968,'16 лет'!$Q$5:$R$79,2),IF((C2968=17),VLOOKUP(F2968,'17 лет'!$Q$5:$R$79,2))))))))))))</f>
        <v>0</v>
      </c>
      <c r="H2968" s="28"/>
      <c r="I2968" s="17">
        <f>IF((C2968&lt;=7),VLOOKUP(H2968,'7 лет'!$Q$5:$R$79,2),IF((C2968=8),VLOOKUP(H2968,'8 лет'!$Q$5:$R$79,2),IF((C2968=9),VLOOKUP(H2968,'9 лет'!$Q$5:$R$79,2),IF((C2968=10),VLOOKUP(H2968,'10 лет'!$Q$5:$R$79,2),IF((C2968=11),VLOOKUP(H2968,'11 лет'!$Q$5:$R$79,2),IF((C2968=12),VLOOKUP(H2968,'12 лет'!$S$5:$T$79,2),IF((C2968=13),VLOOKUP(H2968,'13 лет'!$S$5:$T$79,2),IF((C2968=14),VLOOKUP(H2968,'14 лет'!$S$5:$T$79,2),IF((C2968=15),VLOOKUP(H2968,'15 лет'!$S$5:$T$79,2),IF((C2968=16),VLOOKUP(H2968,'16 лет'!$S$5:$T$79,2),IF((C2968=17),VLOOKUP(H2968,'17 лет'!$S$5:$T$79,2))))))))))))</f>
        <v>0</v>
      </c>
      <c r="J2968" s="28"/>
      <c r="K2968" s="17">
        <f>IF((C2968&lt;=7),VLOOKUP(J2968,'7 лет'!$S$5:$T$79,2),IF((C2968=8),VLOOKUP(J2968,'8 лет'!$S$5:$T$79,2),IF((C2968=9),VLOOKUP(J2968,'9 лет'!$S$5:$T$79,2),IF((C2968=10),VLOOKUP(J2968,'10 лет'!$S$5:$T$79,2),IF((C2968=11),VLOOKUP(J2968,'11 лет'!$S$5:$T$79,2),IF((C2968=12),VLOOKUP(J2968,'12 лет'!$U$5:$V$79,2),IF((C2968=13),VLOOKUP(J2968,'13 лет'!$U$5:$V$79,2),IF((C2968=14),VLOOKUP(J2968,'14 лет'!$U$5:$V$79,2),IF(C2968&gt;=15,"0")))))))))</f>
        <v>0</v>
      </c>
      <c r="L2968" s="28"/>
      <c r="M2968" s="17" t="str">
        <f>IF((C2968=12),VLOOKUP(L2968,'12 лет'!$W$5:$X$85,2),IF((C2968=13),VLOOKUP(L2968,'13 лет'!$W$5:$X$84,2),IF((C2968=14),VLOOKUP(L2968,'14 лет'!$W$5:$X$82,2),IF((C2968=15),VLOOKUP(L2968,'15 лет'!$U$5:$V$82,2),IF((C2968=16),VLOOKUP(L2968,'16 лет'!$U$5:$V$78,2),IF((C2968=17),VLOOKUP(L2968,'17 лет'!$U$5:$V$78,2),IF(C2968&lt;12,"0")))))))</f>
        <v>0</v>
      </c>
      <c r="N2968" s="28"/>
      <c r="O2968" s="17" t="str">
        <f>IF((C2968=15),VLOOKUP(N2968,'15 лет'!$W$5:$X$115,2),IF((C2968=16),VLOOKUP(N2968,'16 лет'!$W$5:$X$113,2),IF((C2968=17),VLOOKUP(N2968,'17 лет'!$W$5:$X$113,2),IF(C2968&lt;15,"0"))))</f>
        <v>0</v>
      </c>
      <c r="P2968" s="11"/>
      <c r="Q2968" s="17">
        <f>IF((C2968&lt;=7),VLOOKUP(P2968,'7 лет'!$U$5:$V$79,2),IF((C2968=8),VLOOKUP(P2968,'8 лет'!$U$5:$V$79,2),IF((C2968=9),VLOOKUP(P2968,'9 лет'!$U$5:$V$79,2),IF((C2968=10),VLOOKUP(P2968,'10 лет'!$U$5:$V$79,2),IF((C2968=11),VLOOKUP(P2968,'11 лет'!$U$5:$V$79,2),IF((C2968=12),VLOOKUP(P2968,'12 лет'!$Y$5:$Z$79,2),IF((C2968=13),VLOOKUP(P2968,'13 лет'!$Y$5:$Z$79,2),IF((C2968=14),VLOOKUP(P2968,'14 лет'!$Y$5:$Z$79,2),IF((C2968=15),VLOOKUP(P2968,'15 лет'!$Y$5:$Z$79,2),IF((C2968=16),VLOOKUP(P2968,'16 лет'!$Y$5:$Z$79,2),IF((C2968=17),VLOOKUP(P2968,'17 лет'!$Y$5:$Z$79,2))))))))))))</f>
        <v>35</v>
      </c>
      <c r="R2968" s="28"/>
      <c r="S2968" s="17">
        <f>IF((C2968&lt;=7),VLOOKUP(R2968,'7 лет'!$W$5:$X$79,2),IF((C2968=8),VLOOKUP(R2968,'8 лет'!$W$5:$X$79,2),IF((C2968=9),VLOOKUP(R2968,'9 лет'!$W$5:$X$79,2),IF((C2968=10),VLOOKUP(R2968,'10 лет'!$W$5:$X$79,2),IF((C2968=11),VLOOKUP(R2968,'11 лет'!$W$5:$X$79,2),IF((C2968=12),VLOOKUP(R2968,'12 лет'!$AA$5:$AB$79,2),IF((C2968=13),VLOOKUP(R2968,'13 лет'!$AA$5:$AB$79,2),IF((C2968=14),VLOOKUP(R2968,'14 лет'!$AA$5:$AB$79,2),IF((C2968=15),VLOOKUP(R2968,'15 лет'!$AA$5:$AB$79,2),IF((C2968=16),VLOOKUP(R2968,'16 лет'!$AA$5:$AB$79,2),IF((C2968=17),VLOOKUP(R2968,'17 лет'!$AA$5:$AB$79,2))))))))))))</f>
        <v>0</v>
      </c>
      <c r="T2968" s="35">
        <f t="shared" si="141"/>
        <v>35</v>
      </c>
      <c r="U2968" s="4">
        <f>'Личное первенство девушки'!U435</f>
        <v>7</v>
      </c>
      <c r="V2968" s="120"/>
      <c r="W2968" s="111"/>
      <c r="X2968" t="str">
        <f>P2953</f>
        <v>Субъект РФ 71</v>
      </c>
    </row>
    <row r="2969" spans="1:24" ht="18.75">
      <c r="A2969" s="28">
        <v>4</v>
      </c>
      <c r="B2969" s="80"/>
      <c r="C2969" s="28"/>
      <c r="D2969" s="28"/>
      <c r="E2969" s="17">
        <f>IF((C2969&lt;=7),VLOOKUP(D2969,'7 лет'!$M$5:$N$78,2),IF((C2969=8),VLOOKUP(D2969,'8 лет'!$M$5:$N$78,2),IF((C2969=9),VLOOKUP(D2969,'9 лет'!$M$5:$N$78,2),IF((C2969=10),VLOOKUP(D2969,'10 лет'!$M$5:$N$78,2),IF((C2969=11),VLOOKUP(D2969,'11 лет'!$M$5:$N$78,2),IF((C2969=12),VLOOKUP(D2969,'12 лет'!$O$5:$P$78,2),IF((C2969=13),VLOOKUP(D2969,'13 лет'!$O$5:$P$78,2),IF((C2969=14),VLOOKUP(D2969,'14 лет'!$O$5:$P$78,2),IF((C2969=15),VLOOKUP(D2969,'15 лет'!$O$5:$P$78,2),IF((C2969=16),VLOOKUP(D2969,'16 лет'!$O$5:$P$78,2),IF((C2969=17),VLOOKUP(D2969,'17 лет'!$O$5:$P$78,2))))))))))))</f>
        <v>0</v>
      </c>
      <c r="F2969" s="28"/>
      <c r="G2969" s="17">
        <f>IF((C2969&lt;=7),VLOOKUP(F2969,'7 лет'!$O$5:$P$79,2),IF((C2969=8),VLOOKUP(F2969,'8 лет'!$O$5:$P$79,2),IF((C2969=9),VLOOKUP(F2969,'9 лет'!$O$5:$P$79,2),IF((C2969=10),VLOOKUP(F2969,'10 лет'!$O$5:$P$79,2),IF((C2969=11),VLOOKUP(F2969,'11 лет'!$O$5:$P$79,2),IF((C2969=12),VLOOKUP(F2969,'12 лет'!$Q$5:$R$79,2),IF((C2969=13),VLOOKUP(F2969,'13 лет'!$Q$5:$R$79,2),IF((C2969=14),VLOOKUP(F2969,'14 лет'!$Q$5:$R$79,2),IF((C2969=15),VLOOKUP(F2969,'15 лет'!$Q$5:$R$79,2),IF((C2969=16),VLOOKUP(F2969,'16 лет'!$Q$5:$R$79,2),IF((C2969=17),VLOOKUP(F2969,'17 лет'!$Q$5:$R$79,2))))))))))))</f>
        <v>0</v>
      </c>
      <c r="H2969" s="28"/>
      <c r="I2969" s="17">
        <f>IF((C2969&lt;=7),VLOOKUP(H2969,'7 лет'!$Q$5:$R$79,2),IF((C2969=8),VLOOKUP(H2969,'8 лет'!$Q$5:$R$79,2),IF((C2969=9),VLOOKUP(H2969,'9 лет'!$Q$5:$R$79,2),IF((C2969=10),VLOOKUP(H2969,'10 лет'!$Q$5:$R$79,2),IF((C2969=11),VLOOKUP(H2969,'11 лет'!$Q$5:$R$79,2),IF((C2969=12),VLOOKUP(H2969,'12 лет'!$S$5:$T$79,2),IF((C2969=13),VLOOKUP(H2969,'13 лет'!$S$5:$T$79,2),IF((C2969=14),VLOOKUP(H2969,'14 лет'!$S$5:$T$79,2),IF((C2969=15),VLOOKUP(H2969,'15 лет'!$S$5:$T$79,2),IF((C2969=16),VLOOKUP(H2969,'16 лет'!$S$5:$T$79,2),IF((C2969=17),VLOOKUP(H2969,'17 лет'!$S$5:$T$79,2))))))))))))</f>
        <v>0</v>
      </c>
      <c r="J2969" s="28"/>
      <c r="K2969" s="17">
        <f>IF((C2969&lt;=7),VLOOKUP(J2969,'7 лет'!$S$5:$T$79,2),IF((C2969=8),VLOOKUP(J2969,'8 лет'!$S$5:$T$79,2),IF((C2969=9),VLOOKUP(J2969,'9 лет'!$S$5:$T$79,2),IF((C2969=10),VLOOKUP(J2969,'10 лет'!$S$5:$T$79,2),IF((C2969=11),VLOOKUP(J2969,'11 лет'!$S$5:$T$79,2),IF((C2969=12),VLOOKUP(J2969,'12 лет'!$U$5:$V$79,2),IF((C2969=13),VLOOKUP(J2969,'13 лет'!$U$5:$V$79,2),IF((C2969=14),VLOOKUP(J2969,'14 лет'!$U$5:$V$79,2),IF(C2969&gt;=15,"0")))))))))</f>
        <v>0</v>
      </c>
      <c r="L2969" s="28"/>
      <c r="M2969" s="17" t="str">
        <f>IF((C2969=12),VLOOKUP(L2969,'12 лет'!$W$5:$X$85,2),IF((C2969=13),VLOOKUP(L2969,'13 лет'!$W$5:$X$84,2),IF((C2969=14),VLOOKUP(L2969,'14 лет'!$W$5:$X$82,2),IF((C2969=15),VLOOKUP(L2969,'15 лет'!$U$5:$V$82,2),IF((C2969=16),VLOOKUP(L2969,'16 лет'!$U$5:$V$78,2),IF((C2969=17),VLOOKUP(L2969,'17 лет'!$U$5:$V$78,2),IF(C2969&lt;12,"0")))))))</f>
        <v>0</v>
      </c>
      <c r="N2969" s="28"/>
      <c r="O2969" s="17" t="str">
        <f>IF((C2969=15),VLOOKUP(N2969,'15 лет'!$W$5:$X$115,2),IF((C2969=16),VLOOKUP(N2969,'16 лет'!$W$5:$X$113,2),IF((C2969=17),VLOOKUP(N2969,'17 лет'!$W$5:$X$113,2),IF(C2969&lt;15,"0"))))</f>
        <v>0</v>
      </c>
      <c r="P2969" s="11"/>
      <c r="Q2969" s="17">
        <f>IF((C2969&lt;=7),VLOOKUP(P2969,'7 лет'!$U$5:$V$79,2),IF((C2969=8),VLOOKUP(P2969,'8 лет'!$U$5:$V$79,2),IF((C2969=9),VLOOKUP(P2969,'9 лет'!$U$5:$V$79,2),IF((C2969=10),VLOOKUP(P2969,'10 лет'!$U$5:$V$79,2),IF((C2969=11),VLOOKUP(P2969,'11 лет'!$U$5:$V$79,2),IF((C2969=12),VLOOKUP(P2969,'12 лет'!$Y$5:$Z$79,2),IF((C2969=13),VLOOKUP(P2969,'13 лет'!$Y$5:$Z$79,2),IF((C2969=14),VLOOKUP(P2969,'14 лет'!$Y$5:$Z$79,2),IF((C2969=15),VLOOKUP(P2969,'15 лет'!$Y$5:$Z$79,2),IF((C2969=16),VLOOKUP(P2969,'16 лет'!$Y$5:$Z$79,2),IF((C2969=17),VLOOKUP(P2969,'17 лет'!$Y$5:$Z$79,2))))))))))))</f>
        <v>35</v>
      </c>
      <c r="R2969" s="28"/>
      <c r="S2969" s="17">
        <f>IF((C2969&lt;=7),VLOOKUP(R2969,'7 лет'!$W$5:$X$79,2),IF((C2969=8),VLOOKUP(R2969,'8 лет'!$W$5:$X$79,2),IF((C2969=9),VLOOKUP(R2969,'9 лет'!$W$5:$X$79,2),IF((C2969=10),VLOOKUP(R2969,'10 лет'!$W$5:$X$79,2),IF((C2969=11),VLOOKUP(R2969,'11 лет'!$W$5:$X$79,2),IF((C2969=12),VLOOKUP(R2969,'12 лет'!$AA$5:$AB$79,2),IF((C2969=13),VLOOKUP(R2969,'13 лет'!$AA$5:$AB$79,2),IF((C2969=14),VLOOKUP(R2969,'14 лет'!$AA$5:$AB$79,2),IF((C2969=15),VLOOKUP(R2969,'15 лет'!$AA$5:$AB$79,2),IF((C2969=16),VLOOKUP(R2969,'16 лет'!$AA$5:$AB$79,2),IF((C2969=17),VLOOKUP(R2969,'17 лет'!$AA$5:$AB$79,2))))))))))))</f>
        <v>0</v>
      </c>
      <c r="T2969" s="35">
        <f t="shared" si="141"/>
        <v>35</v>
      </c>
      <c r="U2969" s="4">
        <f>'Личное первенство девушки'!U436</f>
        <v>7</v>
      </c>
      <c r="V2969" s="120"/>
      <c r="W2969" s="111"/>
      <c r="X2969" t="str">
        <f>P2953</f>
        <v>Субъект РФ 71</v>
      </c>
    </row>
    <row r="2970" spans="1:24" ht="18.75">
      <c r="A2970" s="28">
        <v>5</v>
      </c>
      <c r="B2970" s="80"/>
      <c r="C2970" s="30"/>
      <c r="D2970" s="14"/>
      <c r="E2970" s="17">
        <f>IF((C2970&lt;=7),VLOOKUP(D2970,'7 лет'!$M$5:$N$78,2),IF((C2970=8),VLOOKUP(D2970,'8 лет'!$M$5:$N$78,2),IF((C2970=9),VLOOKUP(D2970,'9 лет'!$M$5:$N$78,2),IF((C2970=10),VLOOKUP(D2970,'10 лет'!$M$5:$N$78,2),IF((C2970=11),VLOOKUP(D2970,'11 лет'!$M$5:$N$78,2),IF((C2970=12),VLOOKUP(D2970,'12 лет'!$O$5:$P$78,2),IF((C2970=13),VLOOKUP(D2970,'13 лет'!$O$5:$P$78,2),IF((C2970=14),VLOOKUP(D2970,'14 лет'!$O$5:$P$78,2),IF((C2970=15),VLOOKUP(D2970,'15 лет'!$O$5:$P$78,2),IF((C2970=16),VLOOKUP(D2970,'16 лет'!$O$5:$P$78,2),IF((C2970=17),VLOOKUP(D2970,'17 лет'!$O$5:$P$78,2))))))))))))</f>
        <v>0</v>
      </c>
      <c r="F2970" s="14"/>
      <c r="G2970" s="17">
        <f>IF((C2970&lt;=7),VLOOKUP(F2970,'7 лет'!$O$5:$P$79,2),IF((C2970=8),VLOOKUP(F2970,'8 лет'!$O$5:$P$79,2),IF((C2970=9),VLOOKUP(F2970,'9 лет'!$O$5:$P$79,2),IF((C2970=10),VLOOKUP(F2970,'10 лет'!$O$5:$P$79,2),IF((C2970=11),VLOOKUP(F2970,'11 лет'!$O$5:$P$79,2),IF((C2970=12),VLOOKUP(F2970,'12 лет'!$Q$5:$R$79,2),IF((C2970=13),VLOOKUP(F2970,'13 лет'!$Q$5:$R$79,2),IF((C2970=14),VLOOKUP(F2970,'14 лет'!$Q$5:$R$79,2),IF((C2970=15),VLOOKUP(F2970,'15 лет'!$Q$5:$R$79,2),IF((C2970=16),VLOOKUP(F2970,'16 лет'!$Q$5:$R$79,2),IF((C2970=17),VLOOKUP(F2970,'17 лет'!$Q$5:$R$79,2))))))))))))</f>
        <v>0</v>
      </c>
      <c r="H2970" s="14"/>
      <c r="I2970" s="17">
        <f>IF((C2970&lt;=7),VLOOKUP(H2970,'7 лет'!$Q$5:$R$79,2),IF((C2970=8),VLOOKUP(H2970,'8 лет'!$Q$5:$R$79,2),IF((C2970=9),VLOOKUP(H2970,'9 лет'!$Q$5:$R$79,2),IF((C2970=10),VLOOKUP(H2970,'10 лет'!$Q$5:$R$79,2),IF((C2970=11),VLOOKUP(H2970,'11 лет'!$Q$5:$R$79,2),IF((C2970=12),VLOOKUP(H2970,'12 лет'!$S$5:$T$79,2),IF((C2970=13),VLOOKUP(H2970,'13 лет'!$S$5:$T$79,2),IF((C2970=14),VLOOKUP(H2970,'14 лет'!$S$5:$T$79,2),IF((C2970=15),VLOOKUP(H2970,'15 лет'!$S$5:$T$79,2),IF((C2970=16),VLOOKUP(H2970,'16 лет'!$S$5:$T$79,2),IF((C2970=17),VLOOKUP(H2970,'17 лет'!$S$5:$T$79,2))))))))))))</f>
        <v>0</v>
      </c>
      <c r="J2970" s="14"/>
      <c r="K2970" s="17">
        <f>IF((C2970&lt;=7),VLOOKUP(J2970,'7 лет'!$S$5:$T$79,2),IF((C2970=8),VLOOKUP(J2970,'8 лет'!$S$5:$T$79,2),IF((C2970=9),VLOOKUP(J2970,'9 лет'!$S$5:$T$79,2),IF((C2970=10),VLOOKUP(J2970,'10 лет'!$S$5:$T$79,2),IF((C2970=11),VLOOKUP(J2970,'11 лет'!$S$5:$T$79,2),IF((C2970=12),VLOOKUP(J2970,'12 лет'!$U$5:$V$79,2),IF((C2970=13),VLOOKUP(J2970,'13 лет'!$U$5:$V$79,2),IF((C2970=14),VLOOKUP(J2970,'14 лет'!$U$5:$V$79,2),IF(C2970&gt;=15,"0")))))))))</f>
        <v>0</v>
      </c>
      <c r="L2970" s="28"/>
      <c r="M2970" s="17" t="str">
        <f>IF((C2970=12),VLOOKUP(L2970,'12 лет'!$W$5:$X$85,2),IF((C2970=13),VLOOKUP(L2970,'13 лет'!$W$5:$X$84,2),IF((C2970=14),VLOOKUP(L2970,'14 лет'!$W$5:$X$82,2),IF((C2970=15),VLOOKUP(L2970,'15 лет'!$U$5:$V$82,2),IF((C2970=16),VLOOKUP(L2970,'16 лет'!$U$5:$V$78,2),IF((C2970=17),VLOOKUP(L2970,'17 лет'!$U$5:$V$78,2),IF(C2970&lt;12,"0")))))))</f>
        <v>0</v>
      </c>
      <c r="N2970" s="14"/>
      <c r="O2970" s="17" t="str">
        <f>IF((C2970=15),VLOOKUP(N2970,'15 лет'!$W$5:$X$115,2),IF((C2970=16),VLOOKUP(N2970,'16 лет'!$W$5:$X$113,2),IF((C2970=17),VLOOKUP(N2970,'17 лет'!$W$5:$X$113,2),IF(C2970&lt;15,"0"))))</f>
        <v>0</v>
      </c>
      <c r="P2970" s="14"/>
      <c r="Q2970" s="17">
        <f>IF((C2970&lt;=7),VLOOKUP(P2970,'7 лет'!$U$5:$V$79,2),IF((C2970=8),VLOOKUP(P2970,'8 лет'!$U$5:$V$79,2),IF((C2970=9),VLOOKUP(P2970,'9 лет'!$U$5:$V$79,2),IF((C2970=10),VLOOKUP(P2970,'10 лет'!$U$5:$V$79,2),IF((C2970=11),VLOOKUP(P2970,'11 лет'!$U$5:$V$79,2),IF((C2970=12),VLOOKUP(P2970,'12 лет'!$Y$5:$Z$79,2),IF((C2970=13),VLOOKUP(P2970,'13 лет'!$Y$5:$Z$79,2),IF((C2970=14),VLOOKUP(P2970,'14 лет'!$Y$5:$Z$79,2),IF((C2970=15),VLOOKUP(P2970,'15 лет'!$Y$5:$Z$79,2),IF((C2970=16),VLOOKUP(P2970,'16 лет'!$Y$5:$Z$79,2),IF((C2970=17),VLOOKUP(P2970,'17 лет'!$Y$5:$Z$79,2))))))))))))</f>
        <v>35</v>
      </c>
      <c r="R2970" s="14"/>
      <c r="S2970" s="17">
        <f>IF((C2970&lt;=7),VLOOKUP(R2970,'7 лет'!$W$5:$X$79,2),IF((C2970=8),VLOOKUP(R2970,'8 лет'!$W$5:$X$79,2),IF((C2970=9),VLOOKUP(R2970,'9 лет'!$W$5:$X$79,2),IF((C2970=10),VLOOKUP(R2970,'10 лет'!$W$5:$X$79,2),IF((C2970=11),VLOOKUP(R2970,'11 лет'!$W$5:$X$79,2),IF((C2970=12),VLOOKUP(R2970,'12 лет'!$AA$5:$AB$79,2),IF((C2970=13),VLOOKUP(R2970,'13 лет'!$AA$5:$AB$79,2),IF((C2970=14),VLOOKUP(R2970,'14 лет'!$AA$5:$AB$79,2),IF((C2970=15),VLOOKUP(R2970,'15 лет'!$AA$5:$AB$79,2),IF((C2970=16),VLOOKUP(R2970,'16 лет'!$AA$5:$AB$79,2),IF((C2970=17),VLOOKUP(R2970,'17 лет'!$AA$5:$AB$79,2))))))))))))</f>
        <v>0</v>
      </c>
      <c r="T2970" s="35">
        <f t="shared" si="141"/>
        <v>35</v>
      </c>
      <c r="U2970" s="4">
        <f>'Личное первенство девушки'!U437</f>
        <v>7</v>
      </c>
      <c r="V2970" s="120"/>
      <c r="W2970" s="111"/>
      <c r="X2970" t="str">
        <f>P2953</f>
        <v>Субъект РФ 71</v>
      </c>
    </row>
    <row r="2971" spans="1:24" ht="18.75">
      <c r="A2971" s="28">
        <v>6</v>
      </c>
      <c r="B2971" s="80"/>
      <c r="C2971" s="30"/>
      <c r="D2971" s="14"/>
      <c r="E2971" s="17">
        <f>IF((C2971&lt;=7),VLOOKUP(D2971,'7 лет'!$M$5:$N$78,2),IF((C2971=8),VLOOKUP(D2971,'8 лет'!$M$5:$N$78,2),IF((C2971=9),VLOOKUP(D2971,'9 лет'!$M$5:$N$78,2),IF((C2971=10),VLOOKUP(D2971,'10 лет'!$M$5:$N$78,2),IF((C2971=11),VLOOKUP(D2971,'11 лет'!$M$5:$N$78,2),IF((C2971=12),VLOOKUP(D2971,'12 лет'!$O$5:$P$78,2),IF((C2971=13),VLOOKUP(D2971,'13 лет'!$O$5:$P$78,2),IF((C2971=14),VLOOKUP(D2971,'14 лет'!$O$5:$P$78,2),IF((C2971=15),VLOOKUP(D2971,'15 лет'!$O$5:$P$78,2),IF((C2971=16),VLOOKUP(D2971,'16 лет'!$O$5:$P$78,2),IF((C2971=17),VLOOKUP(D2971,'17 лет'!$O$5:$P$78,2))))))))))))</f>
        <v>0</v>
      </c>
      <c r="F2971" s="14"/>
      <c r="G2971" s="17">
        <f>IF((C2971&lt;=7),VLOOKUP(F2971,'7 лет'!$O$5:$P$79,2),IF((C2971=8),VLOOKUP(F2971,'8 лет'!$O$5:$P$79,2),IF((C2971=9),VLOOKUP(F2971,'9 лет'!$O$5:$P$79,2),IF((C2971=10),VLOOKUP(F2971,'10 лет'!$O$5:$P$79,2),IF((C2971=11),VLOOKUP(F2971,'11 лет'!$O$5:$P$79,2),IF((C2971=12),VLOOKUP(F2971,'12 лет'!$Q$5:$R$79,2),IF((C2971=13),VLOOKUP(F2971,'13 лет'!$Q$5:$R$79,2),IF((C2971=14),VLOOKUP(F2971,'14 лет'!$Q$5:$R$79,2),IF((C2971=15),VLOOKUP(F2971,'15 лет'!$Q$5:$R$79,2),IF((C2971=16),VLOOKUP(F2971,'16 лет'!$Q$5:$R$79,2),IF((C2971=17),VLOOKUP(F2971,'17 лет'!$Q$5:$R$79,2))))))))))))</f>
        <v>0</v>
      </c>
      <c r="H2971" s="14"/>
      <c r="I2971" s="17">
        <f>IF((C2971&lt;=7),VLOOKUP(H2971,'7 лет'!$Q$5:$R$79,2),IF((C2971=8),VLOOKUP(H2971,'8 лет'!$Q$5:$R$79,2),IF((C2971=9),VLOOKUP(H2971,'9 лет'!$Q$5:$R$79,2),IF((C2971=10),VLOOKUP(H2971,'10 лет'!$Q$5:$R$79,2),IF((C2971=11),VLOOKUP(H2971,'11 лет'!$Q$5:$R$79,2),IF((C2971=12),VLOOKUP(H2971,'12 лет'!$S$5:$T$79,2),IF((C2971=13),VLOOKUP(H2971,'13 лет'!$S$5:$T$79,2),IF((C2971=14),VLOOKUP(H2971,'14 лет'!$S$5:$T$79,2),IF((C2971=15),VLOOKUP(H2971,'15 лет'!$S$5:$T$79,2),IF((C2971=16),VLOOKUP(H2971,'16 лет'!$S$5:$T$79,2),IF((C2971=17),VLOOKUP(H2971,'17 лет'!$S$5:$T$79,2))))))))))))</f>
        <v>0</v>
      </c>
      <c r="J2971" s="14"/>
      <c r="K2971" s="17">
        <f>IF((C2971&lt;=7),VLOOKUP(J2971,'7 лет'!$S$5:$T$79,2),IF((C2971=8),VLOOKUP(J2971,'8 лет'!$S$5:$T$79,2),IF((C2971=9),VLOOKUP(J2971,'9 лет'!$S$5:$T$79,2),IF((C2971=10),VLOOKUP(J2971,'10 лет'!$S$5:$T$79,2),IF((C2971=11),VLOOKUP(J2971,'11 лет'!$S$5:$T$79,2),IF((C2971=12),VLOOKUP(J2971,'12 лет'!$U$5:$V$79,2),IF((C2971=13),VLOOKUP(J2971,'13 лет'!$U$5:$V$79,2),IF((C2971=14),VLOOKUP(J2971,'14 лет'!$U$5:$V$79,2),IF(C2971&gt;=15,"0")))))))))</f>
        <v>0</v>
      </c>
      <c r="L2971" s="28"/>
      <c r="M2971" s="17" t="str">
        <f>IF((C2971=12),VLOOKUP(L2971,'12 лет'!$W$5:$X$85,2),IF((C2971=13),VLOOKUP(L2971,'13 лет'!$W$5:$X$84,2),IF((C2971=14),VLOOKUP(L2971,'14 лет'!$W$5:$X$82,2),IF((C2971=15),VLOOKUP(L2971,'15 лет'!$U$5:$V$82,2),IF((C2971=16),VLOOKUP(L2971,'16 лет'!$U$5:$V$78,2),IF((C2971=17),VLOOKUP(L2971,'17 лет'!$U$5:$V$78,2),IF(C2971&lt;12,"0")))))))</f>
        <v>0</v>
      </c>
      <c r="N2971" s="14"/>
      <c r="O2971" s="17" t="str">
        <f>IF((C2971=15),VLOOKUP(N2971,'15 лет'!$W$5:$X$115,2),IF((C2971=16),VLOOKUP(N2971,'16 лет'!$W$5:$X$113,2),IF((C2971=17),VLOOKUP(N2971,'17 лет'!$W$5:$X$113,2),IF(C2971&lt;15,"0"))))</f>
        <v>0</v>
      </c>
      <c r="P2971" s="14"/>
      <c r="Q2971" s="17">
        <f>IF((C2971&lt;=7),VLOOKUP(P2971,'7 лет'!$U$5:$V$79,2),IF((C2971=8),VLOOKUP(P2971,'8 лет'!$U$5:$V$79,2),IF((C2971=9),VLOOKUP(P2971,'9 лет'!$U$5:$V$79,2),IF((C2971=10),VLOOKUP(P2971,'10 лет'!$U$5:$V$79,2),IF((C2971=11),VLOOKUP(P2971,'11 лет'!$U$5:$V$79,2),IF((C2971=12),VLOOKUP(P2971,'12 лет'!$Y$5:$Z$79,2),IF((C2971=13),VLOOKUP(P2971,'13 лет'!$Y$5:$Z$79,2),IF((C2971=14),VLOOKUP(P2971,'14 лет'!$Y$5:$Z$79,2),IF((C2971=15),VLOOKUP(P2971,'15 лет'!$Y$5:$Z$79,2),IF((C2971=16),VLOOKUP(P2971,'16 лет'!$Y$5:$Z$79,2),IF((C2971=17),VLOOKUP(P2971,'17 лет'!$Y$5:$Z$79,2))))))))))))</f>
        <v>35</v>
      </c>
      <c r="R2971" s="14"/>
      <c r="S2971" s="17">
        <f>IF((C2971&lt;=7),VLOOKUP(R2971,'7 лет'!$W$5:$X$79,2),IF((C2971=8),VLOOKUP(R2971,'8 лет'!$W$5:$X$79,2),IF((C2971=9),VLOOKUP(R2971,'9 лет'!$W$5:$X$79,2),IF((C2971=10),VLOOKUP(R2971,'10 лет'!$W$5:$X$79,2),IF((C2971=11),VLOOKUP(R2971,'11 лет'!$W$5:$X$79,2),IF((C2971=12),VLOOKUP(R2971,'12 лет'!$AA$5:$AB$79,2),IF((C2971=13),VLOOKUP(R2971,'13 лет'!$AA$5:$AB$79,2),IF((C2971=14),VLOOKUP(R2971,'14 лет'!$AA$5:$AB$79,2),IF((C2971=15),VLOOKUP(R2971,'15 лет'!$AA$5:$AB$79,2),IF((C2971=16),VLOOKUP(R2971,'16 лет'!$AA$5:$AB$79,2),IF((C2971=17),VLOOKUP(R2971,'17 лет'!$AA$5:$AB$79,2))))))))))))</f>
        <v>0</v>
      </c>
      <c r="T2971" s="35">
        <f t="shared" si="141"/>
        <v>35</v>
      </c>
      <c r="U2971" s="4">
        <f>'Личное первенство девушки'!U438</f>
        <v>7</v>
      </c>
      <c r="V2971" s="120"/>
      <c r="W2971" s="111"/>
      <c r="X2971" t="str">
        <f>P2953</f>
        <v>Субъект РФ 71</v>
      </c>
    </row>
    <row r="2972" spans="1:24" ht="18.75">
      <c r="A2972" s="122"/>
      <c r="B2972" s="123"/>
      <c r="C2972" s="123"/>
      <c r="D2972" s="123"/>
      <c r="E2972" s="123"/>
      <c r="F2972" s="123"/>
      <c r="G2972" s="123"/>
      <c r="H2972" s="123"/>
      <c r="I2972" s="123"/>
      <c r="J2972" s="123"/>
      <c r="K2972" s="123"/>
      <c r="L2972" s="123"/>
      <c r="M2972" s="123"/>
      <c r="N2972" s="123"/>
      <c r="O2972" s="123"/>
      <c r="P2972" s="128" t="s">
        <v>293</v>
      </c>
      <c r="Q2972" s="128"/>
      <c r="R2972" s="128"/>
      <c r="S2972" s="129"/>
      <c r="T2972" s="124">
        <f ca="1">SUMPRODUCT(LARGE($T$2966:$T$2971,ROW(INDIRECT("T1:T"&amp;Z17))))</f>
        <v>175</v>
      </c>
      <c r="U2972" s="125"/>
      <c r="V2972" s="120"/>
      <c r="W2972" s="111"/>
    </row>
    <row r="2973" spans="1:24" ht="30" customHeight="1">
      <c r="A2973" s="131"/>
      <c r="B2973" s="132"/>
      <c r="C2973" s="132"/>
      <c r="D2973" s="132"/>
      <c r="E2973" s="132"/>
      <c r="F2973" s="132"/>
      <c r="G2973" s="132"/>
      <c r="H2973" s="132"/>
      <c r="I2973" s="132"/>
      <c r="J2973" s="132"/>
      <c r="K2973" s="132"/>
      <c r="L2973" s="132"/>
      <c r="M2973" s="132"/>
      <c r="N2973" s="132"/>
      <c r="O2973" s="132"/>
      <c r="P2973" s="126" t="s">
        <v>294</v>
      </c>
      <c r="Q2973" s="126"/>
      <c r="R2973" s="126"/>
      <c r="S2973" s="126"/>
      <c r="T2973" s="133">
        <f ca="1">SUM(T2964+T2972)</f>
        <v>425</v>
      </c>
      <c r="U2973" s="134"/>
      <c r="V2973" s="121"/>
      <c r="W2973" s="112"/>
    </row>
    <row r="2974" spans="1:24">
      <c r="A2974" s="15"/>
      <c r="B2974" s="15"/>
      <c r="C2974" s="15"/>
      <c r="D2974" s="15"/>
      <c r="E2974" s="15"/>
      <c r="F2974" s="15"/>
      <c r="G2974" s="15"/>
      <c r="H2974" s="15"/>
      <c r="I2974" s="15"/>
      <c r="J2974" s="15"/>
      <c r="K2974" s="15"/>
      <c r="L2974" s="15"/>
      <c r="M2974" s="15"/>
      <c r="N2974" s="15"/>
      <c r="O2974" s="15"/>
      <c r="P2974" s="15"/>
      <c r="Q2974" s="15"/>
      <c r="R2974" s="15"/>
      <c r="S2974" s="15"/>
      <c r="T2974" s="15"/>
    </row>
    <row r="2975" spans="1:24">
      <c r="A2975" s="16"/>
      <c r="C2975" s="16"/>
      <c r="D2975" s="16"/>
      <c r="E2975" s="16"/>
      <c r="F2975" s="16"/>
      <c r="G2975" s="16"/>
      <c r="H2975" s="16"/>
      <c r="I2975" s="16"/>
      <c r="J2975" s="16"/>
      <c r="K2975" s="15"/>
      <c r="L2975" s="15"/>
      <c r="M2975" s="16"/>
      <c r="N2975" s="16"/>
      <c r="O2975" s="16"/>
      <c r="P2975" s="16"/>
      <c r="Q2975" s="16"/>
      <c r="R2975" s="16"/>
      <c r="S2975" s="16"/>
      <c r="T2975" s="16"/>
    </row>
    <row r="2976" spans="1:24">
      <c r="A2976" s="16"/>
      <c r="C2976" s="16"/>
      <c r="D2976" s="16"/>
      <c r="E2976" s="16"/>
      <c r="F2976" s="16"/>
      <c r="G2976" s="16"/>
      <c r="H2976" s="16"/>
      <c r="I2976" s="16"/>
      <c r="J2976" s="16"/>
      <c r="K2976" s="15"/>
      <c r="L2976" s="15"/>
      <c r="M2976" s="16"/>
      <c r="N2976" s="16"/>
      <c r="O2976" s="16"/>
      <c r="P2976" s="16"/>
      <c r="Q2976" s="16"/>
      <c r="R2976" s="16"/>
      <c r="S2976" s="16"/>
      <c r="T2976" s="16"/>
    </row>
    <row r="2977" spans="1:23" ht="16.5">
      <c r="A2977" s="15"/>
      <c r="B2977" s="81" t="s">
        <v>181</v>
      </c>
      <c r="C2977" s="15"/>
      <c r="D2977" s="15"/>
      <c r="E2977" s="15"/>
      <c r="F2977" s="15"/>
      <c r="G2977" s="15"/>
      <c r="H2977" s="15"/>
      <c r="I2977" s="15"/>
      <c r="J2977" s="15"/>
      <c r="K2977" s="15"/>
      <c r="L2977" s="15"/>
      <c r="M2977" s="15"/>
      <c r="N2977" s="15"/>
      <c r="O2977" s="15"/>
      <c r="P2977" s="15"/>
      <c r="Q2977" s="15"/>
      <c r="R2977" s="15"/>
      <c r="S2977" s="15"/>
      <c r="T2977" s="15"/>
    </row>
    <row r="2978" spans="1:23">
      <c r="A2978" s="15"/>
      <c r="B2978" s="16"/>
      <c r="C2978" s="16"/>
      <c r="D2978" s="15"/>
      <c r="E2978" s="15"/>
      <c r="F2978" s="15"/>
      <c r="G2978" s="15"/>
      <c r="H2978" s="15"/>
      <c r="I2978" s="15"/>
      <c r="J2978" s="15"/>
      <c r="K2978" s="15"/>
      <c r="L2978" s="15"/>
      <c r="M2978" s="15"/>
      <c r="N2978" s="15"/>
      <c r="O2978" s="15"/>
      <c r="P2978" s="15"/>
      <c r="Q2978" s="15"/>
      <c r="R2978" s="15"/>
      <c r="S2978" s="15"/>
      <c r="T2978" s="15"/>
    </row>
    <row r="2979" spans="1:23">
      <c r="A2979" s="15"/>
      <c r="B2979" s="15"/>
      <c r="C2979" s="16"/>
      <c r="D2979" s="15"/>
      <c r="E2979" s="15"/>
      <c r="F2979" s="15"/>
      <c r="G2979" s="15"/>
      <c r="H2979" s="15"/>
      <c r="I2979" s="15"/>
      <c r="J2979" s="15"/>
      <c r="K2979" s="15"/>
      <c r="L2979" s="15"/>
      <c r="M2979" s="15"/>
      <c r="N2979" s="15"/>
      <c r="O2979" s="15"/>
      <c r="P2979" s="15"/>
      <c r="Q2979" s="15"/>
      <c r="R2979" s="15"/>
      <c r="S2979" s="15"/>
      <c r="T2979" s="15"/>
    </row>
    <row r="2980" spans="1:23" ht="16.5">
      <c r="A2980" s="15"/>
      <c r="B2980" s="81" t="s">
        <v>182</v>
      </c>
      <c r="C2980" s="16"/>
      <c r="D2980" s="15"/>
      <c r="E2980" s="15"/>
      <c r="F2980" s="15"/>
      <c r="G2980" s="15"/>
      <c r="H2980" s="15"/>
      <c r="I2980" s="15"/>
      <c r="J2980" s="15"/>
      <c r="K2980" s="15"/>
      <c r="L2980" s="15"/>
      <c r="M2980" s="15"/>
      <c r="N2980" s="15"/>
      <c r="O2980" s="15"/>
      <c r="P2980" s="15"/>
      <c r="Q2980" s="15"/>
      <c r="R2980" s="15"/>
      <c r="S2980" s="15"/>
      <c r="T2980" s="15"/>
    </row>
    <row r="2982" spans="1:23" ht="18.75">
      <c r="A2982" s="113" t="s">
        <v>999</v>
      </c>
      <c r="B2982" s="113"/>
      <c r="C2982" s="113"/>
      <c r="D2982" s="113"/>
      <c r="E2982" s="113"/>
      <c r="F2982" s="113"/>
      <c r="G2982" s="113"/>
      <c r="H2982" s="113"/>
      <c r="I2982" s="113"/>
      <c r="J2982" s="113"/>
      <c r="K2982" s="113"/>
      <c r="L2982" s="113"/>
      <c r="M2982" s="113"/>
      <c r="N2982" s="113"/>
      <c r="O2982" s="113"/>
      <c r="P2982" s="113"/>
      <c r="Q2982" s="113"/>
      <c r="R2982" s="113"/>
      <c r="S2982" s="113"/>
      <c r="T2982" s="113"/>
      <c r="U2982" s="113"/>
      <c r="V2982" s="113"/>
      <c r="W2982" s="113"/>
    </row>
    <row r="2983" spans="1:23" ht="18.75">
      <c r="A2983" s="113" t="s">
        <v>998</v>
      </c>
      <c r="B2983" s="113"/>
      <c r="C2983" s="113"/>
      <c r="D2983" s="113"/>
      <c r="E2983" s="113"/>
      <c r="F2983" s="113"/>
      <c r="G2983" s="113"/>
      <c r="H2983" s="113"/>
      <c r="I2983" s="113"/>
      <c r="J2983" s="113"/>
      <c r="K2983" s="113"/>
      <c r="L2983" s="113"/>
      <c r="M2983" s="113"/>
      <c r="N2983" s="113"/>
      <c r="O2983" s="113"/>
      <c r="P2983" s="113"/>
      <c r="Q2983" s="113"/>
      <c r="R2983" s="113"/>
      <c r="S2983" s="113"/>
      <c r="T2983" s="113"/>
      <c r="U2983" s="113"/>
      <c r="V2983" s="113"/>
      <c r="W2983" s="113"/>
    </row>
    <row r="2985" spans="1:23">
      <c r="A2985" s="114" t="s">
        <v>169</v>
      </c>
      <c r="B2985" s="114"/>
      <c r="C2985" s="114"/>
      <c r="D2985" s="114"/>
      <c r="E2985" s="114"/>
      <c r="F2985" s="114"/>
      <c r="G2985" s="114"/>
      <c r="H2985" s="114"/>
      <c r="I2985" s="114"/>
      <c r="J2985" s="114"/>
      <c r="K2985" s="114"/>
      <c r="L2985" s="114"/>
      <c r="M2985" s="114"/>
      <c r="N2985" s="114"/>
      <c r="O2985" s="114"/>
      <c r="P2985" s="114"/>
      <c r="Q2985" s="114"/>
      <c r="R2985" s="114"/>
      <c r="S2985" s="114"/>
      <c r="T2985" s="114"/>
      <c r="U2985" s="114"/>
      <c r="V2985" s="114"/>
      <c r="W2985" s="114"/>
    </row>
    <row r="2986" spans="1:23">
      <c r="A2986" s="45"/>
      <c r="B2986" s="45"/>
      <c r="C2986" s="45"/>
      <c r="D2986" s="45"/>
      <c r="E2986" s="45"/>
      <c r="F2986" s="45"/>
      <c r="G2986" s="45"/>
      <c r="H2986" s="45"/>
      <c r="I2986" s="45"/>
      <c r="J2986" s="45"/>
      <c r="K2986" s="45"/>
      <c r="L2986" s="45"/>
      <c r="M2986" s="45"/>
      <c r="N2986" s="45"/>
      <c r="O2986" s="45"/>
      <c r="P2986" s="45"/>
      <c r="Q2986" s="45"/>
      <c r="R2986" s="45"/>
      <c r="S2986" s="45"/>
      <c r="T2986" s="45"/>
      <c r="U2986" s="45"/>
      <c r="V2986" s="45"/>
      <c r="W2986" s="45"/>
    </row>
    <row r="2987" spans="1:23" ht="18.75">
      <c r="A2987" s="115" t="s">
        <v>1013</v>
      </c>
      <c r="B2987" s="115"/>
      <c r="C2987" s="115"/>
      <c r="D2987" s="115"/>
      <c r="E2987" s="115"/>
      <c r="F2987" s="115"/>
      <c r="G2987" s="115"/>
      <c r="H2987" s="115"/>
      <c r="I2987" s="115"/>
      <c r="J2987" s="115"/>
      <c r="K2987" s="115"/>
      <c r="L2987" s="115"/>
      <c r="M2987" s="115"/>
      <c r="N2987" s="115"/>
      <c r="O2987" s="115"/>
      <c r="P2987" s="115"/>
      <c r="Q2987" s="115"/>
      <c r="R2987" s="115"/>
      <c r="S2987" s="115"/>
      <c r="T2987" s="115"/>
      <c r="U2987" s="115"/>
      <c r="V2987" s="115"/>
      <c r="W2987" s="115"/>
    </row>
    <row r="2988" spans="1:23" ht="18.75">
      <c r="A2988" s="115" t="s">
        <v>996</v>
      </c>
      <c r="B2988" s="115"/>
      <c r="C2988" s="115"/>
      <c r="D2988" s="115"/>
      <c r="E2988" s="115"/>
      <c r="F2988" s="115"/>
      <c r="G2988" s="115"/>
      <c r="H2988" s="115"/>
      <c r="I2988" s="115"/>
      <c r="J2988" s="115"/>
      <c r="K2988" s="115"/>
      <c r="L2988" s="115"/>
      <c r="M2988" s="115"/>
      <c r="N2988" s="115"/>
      <c r="O2988" s="115"/>
      <c r="P2988" s="115"/>
      <c r="Q2988" s="115"/>
      <c r="R2988" s="115"/>
      <c r="S2988" s="115"/>
      <c r="T2988" s="115"/>
      <c r="U2988" s="115"/>
      <c r="V2988" s="115"/>
      <c r="W2988" s="115"/>
    </row>
    <row r="2989" spans="1:23" ht="18.75">
      <c r="A2989" s="116" t="s">
        <v>997</v>
      </c>
      <c r="B2989" s="116"/>
      <c r="C2989" s="116"/>
      <c r="D2989" s="116"/>
      <c r="E2989" s="116"/>
      <c r="F2989" s="116"/>
      <c r="G2989" s="116"/>
      <c r="H2989" s="116"/>
      <c r="I2989" s="116"/>
      <c r="J2989" s="116"/>
      <c r="K2989" s="116"/>
      <c r="L2989" s="116"/>
      <c r="M2989" s="116"/>
      <c r="N2989" s="116"/>
      <c r="O2989" s="116"/>
      <c r="P2989" s="116"/>
      <c r="Q2989" s="116"/>
      <c r="R2989" s="116"/>
      <c r="S2989" s="116"/>
      <c r="T2989" s="116"/>
      <c r="U2989" s="116"/>
      <c r="V2989" s="116"/>
      <c r="W2989" s="116"/>
    </row>
    <row r="2990" spans="1:23" ht="18.75">
      <c r="A2990" s="52"/>
      <c r="B2990" s="52"/>
      <c r="C2990" s="52"/>
      <c r="D2990" s="52"/>
      <c r="E2990" s="52"/>
      <c r="F2990" s="52"/>
      <c r="G2990" s="52"/>
      <c r="H2990" s="52"/>
      <c r="I2990" s="52"/>
      <c r="J2990" s="52"/>
      <c r="K2990" s="52"/>
      <c r="L2990" s="52"/>
      <c r="M2990" s="52"/>
      <c r="N2990" s="52"/>
      <c r="O2990" s="52"/>
      <c r="P2990" s="52"/>
      <c r="Q2990" s="52"/>
      <c r="R2990" s="52"/>
      <c r="S2990" s="52"/>
      <c r="T2990" s="52"/>
      <c r="U2990" s="52"/>
      <c r="V2990" s="52"/>
    </row>
    <row r="2991" spans="1:23">
      <c r="A2991" s="10"/>
      <c r="B2991" s="10"/>
      <c r="C2991" s="10"/>
      <c r="D2991" s="10"/>
      <c r="E2991" s="10"/>
      <c r="F2991" s="10"/>
      <c r="G2991" s="10"/>
      <c r="H2991" s="10"/>
      <c r="I2991" s="10"/>
      <c r="J2991" s="10"/>
      <c r="K2991" s="10"/>
      <c r="L2991" s="10"/>
      <c r="M2991" s="10"/>
      <c r="N2991" s="10"/>
      <c r="O2991" s="10"/>
      <c r="P2991" s="10"/>
      <c r="Q2991" s="10"/>
      <c r="R2991" s="10"/>
      <c r="S2991" s="10"/>
      <c r="T2991" s="10"/>
    </row>
    <row r="2992" spans="1:23" ht="18.75">
      <c r="A2992" s="117" t="s">
        <v>1000</v>
      </c>
      <c r="B2992" s="117"/>
      <c r="C2992" s="49"/>
      <c r="D2992" s="49"/>
      <c r="E2992" s="49"/>
      <c r="F2992" s="49"/>
      <c r="G2992" s="49"/>
      <c r="H2992" s="49"/>
      <c r="I2992" s="49"/>
      <c r="J2992" s="49"/>
      <c r="K2992" s="49"/>
      <c r="L2992" s="49"/>
      <c r="M2992" s="49"/>
      <c r="N2992" s="49"/>
      <c r="O2992" s="49"/>
      <c r="P2992" s="49"/>
      <c r="Q2992" s="49"/>
      <c r="R2992" s="49"/>
      <c r="S2992" s="49"/>
      <c r="T2992" s="49"/>
    </row>
    <row r="2993" spans="1:24" ht="18.75">
      <c r="A2993" s="117" t="s">
        <v>1001</v>
      </c>
      <c r="B2993" s="117"/>
      <c r="C2993" s="44"/>
      <c r="D2993" s="44"/>
      <c r="E2993" s="44"/>
      <c r="F2993" s="44"/>
      <c r="G2993" s="44"/>
      <c r="H2993" s="44"/>
      <c r="I2993" s="44"/>
      <c r="J2993" s="44"/>
      <c r="K2993" s="44"/>
      <c r="L2993" s="44"/>
      <c r="M2993" s="44"/>
      <c r="N2993" s="44"/>
      <c r="O2993" s="44"/>
      <c r="P2993" s="44"/>
      <c r="Q2993" s="44"/>
      <c r="R2993" s="44"/>
      <c r="S2993" s="44"/>
      <c r="T2993" s="44"/>
    </row>
    <row r="2994" spans="1:24" ht="18.75">
      <c r="A2994" s="117"/>
      <c r="B2994" s="117"/>
      <c r="D2994" s="49"/>
      <c r="E2994" s="49"/>
      <c r="F2994" s="49"/>
      <c r="G2994" s="49"/>
      <c r="H2994" s="49"/>
      <c r="I2994" s="49"/>
      <c r="J2994" s="49"/>
      <c r="K2994" s="49"/>
      <c r="L2994" s="49"/>
      <c r="M2994" s="49"/>
      <c r="N2994" s="49"/>
      <c r="O2994" s="49"/>
      <c r="P2994" s="49"/>
      <c r="Q2994" s="49"/>
      <c r="R2994" s="49"/>
      <c r="S2994" s="49"/>
      <c r="T2994" s="49"/>
    </row>
    <row r="2995" spans="1:24" ht="18.75">
      <c r="A2995" s="118" t="s">
        <v>257</v>
      </c>
      <c r="B2995" s="118"/>
      <c r="C2995" s="118"/>
      <c r="D2995" s="118"/>
      <c r="E2995" s="118"/>
      <c r="F2995" s="118"/>
      <c r="G2995" s="118"/>
      <c r="H2995" s="118"/>
      <c r="I2995" s="118"/>
      <c r="J2995" s="118"/>
      <c r="K2995" s="118"/>
      <c r="L2995" s="118"/>
      <c r="M2995" s="118"/>
      <c r="N2995" s="118"/>
      <c r="O2995" s="118"/>
      <c r="P2995" s="141" t="s">
        <v>361</v>
      </c>
      <c r="Q2995" s="141"/>
      <c r="R2995" s="141"/>
      <c r="S2995" s="141"/>
      <c r="T2995" s="141"/>
      <c r="U2995" s="141"/>
      <c r="V2995" s="141"/>
    </row>
    <row r="2996" spans="1:24">
      <c r="A2996" s="29"/>
      <c r="B2996" s="29"/>
      <c r="C2996" s="29"/>
      <c r="D2996" s="29"/>
      <c r="E2996" s="29"/>
      <c r="F2996" s="29"/>
      <c r="G2996" s="29"/>
      <c r="H2996" s="29"/>
      <c r="I2996" s="29"/>
      <c r="J2996" s="29"/>
      <c r="K2996" s="29"/>
      <c r="L2996" s="29"/>
      <c r="M2996" s="29"/>
      <c r="N2996" s="29"/>
      <c r="O2996" s="29"/>
      <c r="P2996" s="29"/>
      <c r="Q2996" s="29"/>
      <c r="R2996" s="29"/>
      <c r="S2996" s="29"/>
      <c r="T2996" s="29"/>
    </row>
    <row r="2997" spans="1:24" ht="24.75" customHeight="1">
      <c r="A2997" s="130" t="s">
        <v>170</v>
      </c>
      <c r="B2997" s="130"/>
      <c r="C2997" s="130"/>
      <c r="D2997" s="130"/>
      <c r="E2997" s="130"/>
      <c r="F2997" s="130"/>
      <c r="G2997" s="130"/>
      <c r="H2997" s="130"/>
      <c r="I2997" s="130"/>
      <c r="J2997" s="130"/>
      <c r="K2997" s="130"/>
      <c r="L2997" s="130"/>
      <c r="M2997" s="130"/>
      <c r="N2997" s="130"/>
      <c r="O2997" s="130"/>
      <c r="P2997" s="130"/>
      <c r="Q2997" s="130"/>
      <c r="R2997" s="130"/>
      <c r="S2997" s="130"/>
      <c r="T2997" s="138" t="s">
        <v>178</v>
      </c>
      <c r="U2997" s="109" t="s">
        <v>291</v>
      </c>
      <c r="V2997" s="109" t="s">
        <v>295</v>
      </c>
      <c r="W2997" s="109" t="s">
        <v>1014</v>
      </c>
    </row>
    <row r="2998" spans="1:24" ht="66.75" customHeight="1">
      <c r="A2998" s="109" t="s">
        <v>171</v>
      </c>
      <c r="B2998" s="130" t="s">
        <v>172</v>
      </c>
      <c r="C2998" s="109" t="s">
        <v>173</v>
      </c>
      <c r="D2998" s="109" t="s">
        <v>174</v>
      </c>
      <c r="E2998" s="109"/>
      <c r="F2998" s="109" t="s">
        <v>175</v>
      </c>
      <c r="G2998" s="109"/>
      <c r="H2998" s="109" t="s">
        <v>176</v>
      </c>
      <c r="I2998" s="109"/>
      <c r="J2998" s="109" t="s">
        <v>1002</v>
      </c>
      <c r="K2998" s="109"/>
      <c r="L2998" s="109" t="s">
        <v>1003</v>
      </c>
      <c r="M2998" s="109"/>
      <c r="N2998" s="109" t="s">
        <v>1004</v>
      </c>
      <c r="O2998" s="109"/>
      <c r="P2998" s="109" t="s">
        <v>7</v>
      </c>
      <c r="Q2998" s="109"/>
      <c r="R2998" s="109" t="s">
        <v>177</v>
      </c>
      <c r="S2998" s="109"/>
      <c r="T2998" s="139"/>
      <c r="U2998" s="109"/>
      <c r="V2998" s="109"/>
      <c r="W2998" s="109"/>
    </row>
    <row r="2999" spans="1:24" ht="16.5">
      <c r="A2999" s="109"/>
      <c r="B2999" s="130"/>
      <c r="C2999" s="109"/>
      <c r="D2999" s="51" t="s">
        <v>179</v>
      </c>
      <c r="E2999" s="53" t="s">
        <v>3</v>
      </c>
      <c r="F2999" s="51" t="s">
        <v>179</v>
      </c>
      <c r="G2999" s="53" t="s">
        <v>3</v>
      </c>
      <c r="H2999" s="51" t="s">
        <v>179</v>
      </c>
      <c r="I2999" s="53" t="s">
        <v>3</v>
      </c>
      <c r="J2999" s="51" t="s">
        <v>179</v>
      </c>
      <c r="K2999" s="53" t="s">
        <v>3</v>
      </c>
      <c r="L2999" s="51" t="s">
        <v>179</v>
      </c>
      <c r="M2999" s="53" t="s">
        <v>3</v>
      </c>
      <c r="N2999" s="51" t="s">
        <v>179</v>
      </c>
      <c r="O2999" s="53" t="s">
        <v>3</v>
      </c>
      <c r="P2999" s="51" t="s">
        <v>179</v>
      </c>
      <c r="Q2999" s="53" t="s">
        <v>3</v>
      </c>
      <c r="R2999" s="51" t="s">
        <v>179</v>
      </c>
      <c r="S2999" s="53" t="s">
        <v>3</v>
      </c>
      <c r="T2999" s="140"/>
      <c r="U2999" s="109"/>
      <c r="V2999" s="109"/>
      <c r="W2999" s="109"/>
    </row>
    <row r="3000" spans="1:24" ht="18.75">
      <c r="A3000" s="28">
        <v>1</v>
      </c>
      <c r="B3000" s="79"/>
      <c r="C3000" s="28"/>
      <c r="D3000" s="28"/>
      <c r="E3000" s="17">
        <f>IF((C3000&lt;=7),VLOOKUP(D3000,'7 лет'!$A$5:$B$78,2),IF((C3000=8),VLOOKUP(D3000,'8 лет'!$A$5:$B$78,2),IF((C3000=9),VLOOKUP(D3000,'9 лет'!$A$5:$B$78,2),IF((C3000=10),VLOOKUP(D3000,'10 лет'!$A$5:$B$78,2),IF((C3000=11),VLOOKUP(D3000,'11 лет'!$A$5:$B$78,2),IF((C3000=12),VLOOKUP(D3000,'12 лет'!$A$5:$B$78,2),IF((C3000=13),VLOOKUP(D3000,'13 лет'!$A$5:$B$78,2),IF((C3000=14),VLOOKUP(D3000,'14 лет'!$A$5:$B$78,2),IF((C3000=15),VLOOKUP(D3000,'15 лет'!$A$5:$B$78,2),IF((C3000=16),VLOOKUP(D3000,'16 лет'!$A$5:$B$78,2),IF((C3000=17),VLOOKUP(D3000,'17 лет'!$A$5:$B$78,2))))))))))))</f>
        <v>0</v>
      </c>
      <c r="F3000" s="28"/>
      <c r="G3000" s="17">
        <f>IF((C3000&lt;=7),VLOOKUP(F3000,'7 лет'!$C$5:$D$79,2),IF((C3000=8),VLOOKUP(F3000,'8 лет'!$C$5:$D$79,2),IF((C3000=9),VLOOKUP(F3000,'9 лет'!$C$5:$D$79,2),IF((C3000=10),VLOOKUP(F3000,'10 лет'!$C$5:$D$79,2),IF((C3000=11),VLOOKUP(F3000,'11 лет'!$C$5:$D$79,2),IF((C3000=12),VLOOKUP(F3000,'12 лет'!$C$5:$D$79,2),IF((C3000=13),VLOOKUP(F3000,'13 лет'!$C$5:$D$79,2),IF((C3000=14),VLOOKUP(F3000,'14 лет'!$C$5:$D$79,2),IF((C3000=15),VLOOKUP(F3000,'15 лет'!$C$5:$D$79,2),IF((C3000=16),VLOOKUP(F3000,'16 лет'!$C$5:$D$79,2),IF((C3000=17),VLOOKUP(F3000,'17 лет'!$C$5:$D$79,2))))))))))))</f>
        <v>0</v>
      </c>
      <c r="H3000" s="28"/>
      <c r="I3000" s="17">
        <f>IF((C3000&lt;=7),VLOOKUP(H3000,'7 лет'!$E$5:$F$79,2),IF((C3000=8),VLOOKUP(H3000,'8 лет'!$E$5:$F$79,2),IF((C3000=9),VLOOKUP(H3000,'9 лет'!$E$5:$F$79,2),IF((C3000=10),VLOOKUP(H3000,'10 лет'!$E$5:$F$79,2),IF((C3000=11),VLOOKUP(H3000,'11 лет'!$E$5:$F$79,2),IF((C3000=12),VLOOKUP(H3000,'12 лет'!$E$5:$F$79,2),IF((C3000=13),VLOOKUP(H3000,'13 лет'!$E$5:$F$79,2),IF((C3000=14),VLOOKUP(H3000,'14 лет'!$E$5:$F$79,2),IF((C3000=15),VLOOKUP(H3000,'15 лет'!$E$5:$F$79,2),IF((C3000=16),VLOOKUP(H3000,'16 лет'!$E$5:$F$79,2),IF((C3000=17),VLOOKUP(H3000,'17 лет'!$E$5:$F$79,2))))))))))))</f>
        <v>0</v>
      </c>
      <c r="J3000" s="28"/>
      <c r="K3000" s="17">
        <f>IF((C3000&lt;=7),VLOOKUP(J3000,'7 лет'!$G$5:$H$79,2),IF((C3000=8),VLOOKUP(J3000,'8 лет'!$G$5:$H$79,2),IF((C3000=9),VLOOKUP(J3000,'9 лет'!$G$5:$H$79,2),IF((C3000=10),VLOOKUP(J3000,'10 лет'!$G$5:$H$79,2),IF((C3000=11),VLOOKUP(J3000,'11 лет'!$G$5:$H$79,2),IF((C3000=12),VLOOKUP(J3000,'12 лет'!$G$5:$H$79,2),IF((C3000=13),VLOOKUP(J3000,'13 лет'!$G$5:$H$79,2),IF((C3000=14),VLOOKUP(J3000,'14 лет'!$G$5:$H$79,2),IF(C3000&gt;=15,"0")))))))))</f>
        <v>0</v>
      </c>
      <c r="L3000" s="28"/>
      <c r="M3000" s="17" t="str">
        <f>IF((C3000=12),VLOOKUP(L3000,'12 лет'!$I$5:$J$81,2),IF((C3000=13),VLOOKUP(L3000,'13 лет'!$I$5:$J$81,2),IF((C3000=14),VLOOKUP(L3000,'14 лет'!$I$5:$J$80,2),IF((C3000=15),VLOOKUP(L3000,'15 лет'!$G$5:$H$82,2),IF((C3000=16),VLOOKUP(L3000,'16 лет'!$G$5:$H$81,2),IF((C3000=17),VLOOKUP(L3000,'17 лет'!$G$5:$H$81,2),IF(C3000&lt;12,"0")))))))</f>
        <v>0</v>
      </c>
      <c r="N3000" s="28"/>
      <c r="O3000" s="17" t="str">
        <f>IF((C3000=15),VLOOKUP(N3000,'15 лет'!$I$5:$J$100,2),IF((C3000=16),VLOOKUP(N3000,'16 лет'!$I$5:$J$94,2),IF((C3000=17),VLOOKUP(N3000,'17 лет'!$I$5:$J$97,2),IF(C3000&lt;15,"0"))))</f>
        <v>0</v>
      </c>
      <c r="P3000" s="11"/>
      <c r="Q3000" s="17">
        <f>IF((C3000&lt;=7),VLOOKUP(P3000,'7 лет'!$I$5:$J$79,2),IF((C3000=8),VLOOKUP(P3000,'8 лет'!$I$5:$J$79,2),IF((C3000=9),VLOOKUP(P3000,'9 лет'!$I$5:$J$79,2),IF((C3000=10),VLOOKUP(P3000,'10 лет'!$I$5:$J$79,2),IF((C3000=11),VLOOKUP(P3000,'11 лет'!$I$5:$J$79,2),IF((C3000=12),VLOOKUP(P3000,'12 лет'!$K$5:$L$79,2),IF((C3000=13),VLOOKUP(P3000,'13 лет'!$K$5:$L$79,2),IF((C3000=14),VLOOKUP(P3000,'14 лет'!$K$5:$L$79,2),IF((C3000=15),VLOOKUP(P3000,'15 лет'!$K$5:$L$79,2),IF((C3000=16),VLOOKUP(P3000,'16 лет'!$K$5:$L$79,2),IF((C3000=17),VLOOKUP(P3000,'17 лет'!$K$5:$L$79,2),)))))))))))</f>
        <v>50</v>
      </c>
      <c r="R3000" s="28"/>
      <c r="S3000" s="17">
        <f>IF((C3000&lt;=7),VLOOKUP(R3000,'7 лет'!$K$5:$L$79,2),IF((C3000=8),VLOOKUP(R3000,'8 лет'!$K$5:$L$79,2),IF((C3000=9),VLOOKUP(R3000,'9 лет'!$K$5:$L$79,2),IF((C3000=10),VLOOKUP(R3000,'10 лет'!$K$5:$L$79,2),IF((C3000=11),VLOOKUP(R3000,'11 лет'!$K$5:$L$79,2),IF((C3000=12),VLOOKUP(R3000,'12 лет'!$M$5:$N$79,2),IF((C3000=13),VLOOKUP(R3000,'13 лет'!$M$5:$N$79,2),IF((C3000=14),VLOOKUP(R3000,'14 лет'!$M$5:$N$79,2),IF((C3000=15),VLOOKUP(R3000,'15 лет'!$M$5:$N$79,2),IF((C3000=16),VLOOKUP(R3000,'16 лет'!$M$5:$N$79,2),IF((C3000=17),VLOOKUP(R3000,'17 лет'!$M$5:$N$79,2))))))))))))</f>
        <v>0</v>
      </c>
      <c r="T3000" s="34">
        <f t="shared" ref="T3000:T3005" si="142">SUM(E3000+G3000+I3000+K3000+M3000+O3000+Q3000+S3000)</f>
        <v>50</v>
      </c>
      <c r="U3000" s="4">
        <f>'Личное первенство юноши'!U439</f>
        <v>7</v>
      </c>
      <c r="V3000" s="119">
        <f ca="1">'Командный зачет'!G81</f>
        <v>2</v>
      </c>
      <c r="W3000" s="110">
        <f ca="1">SUM(V3000*2)</f>
        <v>4</v>
      </c>
      <c r="X3000" t="str">
        <f>P2995</f>
        <v>Субъект РФ 72</v>
      </c>
    </row>
    <row r="3001" spans="1:24" ht="18.75">
      <c r="A3001" s="28">
        <v>2</v>
      </c>
      <c r="B3001" s="79"/>
      <c r="C3001" s="28"/>
      <c r="D3001" s="28"/>
      <c r="E3001" s="17">
        <f>IF((C3001&lt;=7),VLOOKUP(D3001,'7 лет'!$A$5:$B$78,2),IF((C3001=8),VLOOKUP(D3001,'8 лет'!$A$5:$B$78,2),IF((C3001=9),VLOOKUP(D3001,'9 лет'!$A$5:$B$78,2),IF((C3001=10),VLOOKUP(D3001,'10 лет'!$A$5:$B$78,2),IF((C3001=11),VLOOKUP(D3001,'11 лет'!$A$5:$B$78,2),IF((C3001=12),VLOOKUP(D3001,'12 лет'!$A$5:$B$78,2),IF((C3001=13),VLOOKUP(D3001,'13 лет'!$A$5:$B$78,2),IF((C3001=14),VLOOKUP(D3001,'14 лет'!$A$5:$B$78,2),IF((C3001=15),VLOOKUP(D3001,'15 лет'!$A$5:$B$78,2),IF((C3001=16),VLOOKUP(D3001,'16 лет'!$A$5:$B$78,2),IF((C3001=17),VLOOKUP(D3001,'17 лет'!$A$5:$B$78,2))))))))))))</f>
        <v>0</v>
      </c>
      <c r="F3001" s="28"/>
      <c r="G3001" s="17">
        <f>IF((C3001&lt;=7),VLOOKUP(F3001,'7 лет'!$C$5:$D$79,2),IF((C3001=8),VLOOKUP(F3001,'8 лет'!$C$5:$D$79,2),IF((C3001=9),VLOOKUP(F3001,'9 лет'!$C$5:$D$79,2),IF((C3001=10),VLOOKUP(F3001,'10 лет'!$C$5:$D$79,2),IF((C3001=11),VLOOKUP(F3001,'11 лет'!$C$5:$D$79,2),IF((C3001=12),VLOOKUP(F3001,'12 лет'!$C$5:$D$79,2),IF((C3001=13),VLOOKUP(F3001,'13 лет'!$C$5:$D$79,2),IF((C3001=14),VLOOKUP(F3001,'14 лет'!$C$5:$D$79,2),IF((C3001=15),VLOOKUP(F3001,'15 лет'!$C$5:$D$79,2),IF((C3001=16),VLOOKUP(F3001,'16 лет'!$C$5:$D$79,2),IF((C3001=17),VLOOKUP(F3001,'17 лет'!$C$5:$D$79,2))))))))))))</f>
        <v>0</v>
      </c>
      <c r="H3001" s="28"/>
      <c r="I3001" s="17">
        <f>IF((C3001&lt;=7),VLOOKUP(H3001,'7 лет'!$E$5:$F$79,2),IF((C3001=8),VLOOKUP(H3001,'8 лет'!$E$5:$F$79,2),IF((C3001=9),VLOOKUP(H3001,'9 лет'!$E$5:$F$79,2),IF((C3001=10),VLOOKUP(H3001,'10 лет'!$E$5:$F$79,2),IF((C3001=11),VLOOKUP(H3001,'11 лет'!$E$5:$F$79,2),IF((C3001=12),VLOOKUP(H3001,'12 лет'!$E$5:$F$79,2),IF((C3001=13),VLOOKUP(H3001,'13 лет'!$E$5:$F$79,2),IF((C3001=14),VLOOKUP(H3001,'14 лет'!$E$5:$F$79,2),IF((C3001=15),VLOOKUP(H3001,'15 лет'!$E$5:$F$79,2),IF((C3001=16),VLOOKUP(H3001,'16 лет'!$E$5:$F$79,2),IF((C3001=17),VLOOKUP(H3001,'17 лет'!$E$5:$F$79,2))))))))))))</f>
        <v>0</v>
      </c>
      <c r="J3001" s="28"/>
      <c r="K3001" s="17">
        <f>IF((C3001&lt;=7),VLOOKUP(J3001,'7 лет'!$G$5:$H$79,2),IF((C3001=8),VLOOKUP(J3001,'8 лет'!$G$5:$H$79,2),IF((C3001=9),VLOOKUP(J3001,'9 лет'!$G$5:$H$79,2),IF((C3001=10),VLOOKUP(J3001,'10 лет'!$G$5:$H$79,2),IF((C3001=11),VLOOKUP(J3001,'11 лет'!$G$5:$H$79,2),IF((C3001=12),VLOOKUP(J3001,'12 лет'!$G$5:$H$79,2),IF((C3001=13),VLOOKUP(J3001,'13 лет'!$G$5:$H$79,2),IF((C3001=14),VLOOKUP(J3001,'14 лет'!$G$5:$H$79,2),IF(C3001&gt;=15,"0")))))))))</f>
        <v>0</v>
      </c>
      <c r="L3001" s="28"/>
      <c r="M3001" s="17" t="str">
        <f>IF((C3001=12),VLOOKUP(L3001,'12 лет'!$I$5:$J$81,2),IF((C3001=13),VLOOKUP(L3001,'13 лет'!$I$5:$J$81,2),IF((C3001=14),VLOOKUP(L3001,'14 лет'!$I$5:$J$80,2),IF((C3001=15),VLOOKUP(L3001,'15 лет'!$G$5:$H$82,2),IF((C3001=16),VLOOKUP(L3001,'16 лет'!$G$5:$H$81,2),IF((C3001=17),VLOOKUP(L3001,'17 лет'!$G$5:$H$81,2),IF(C3001&lt;12,"0")))))))</f>
        <v>0</v>
      </c>
      <c r="N3001" s="28"/>
      <c r="O3001" s="17" t="str">
        <f>IF((C3001=15),VLOOKUP(N3001,'15 лет'!$I$5:$J$100,2),IF((C3001=16),VLOOKUP(N3001,'16 лет'!$I$5:$J$94,2),IF((C3001=17),VLOOKUP(N3001,'17 лет'!$I$5:$J$97,2),IF(C3001&lt;15,"0"))))</f>
        <v>0</v>
      </c>
      <c r="P3001" s="11"/>
      <c r="Q3001" s="17">
        <f>IF((C3001&lt;=7),VLOOKUP(P3001,'7 лет'!$I$5:$J$79,2),IF((C3001=8),VLOOKUP(P3001,'8 лет'!$I$5:$J$79,2),IF((C3001=9),VLOOKUP(P3001,'9 лет'!$I$5:$J$79,2),IF((C3001=10),VLOOKUP(P3001,'10 лет'!$I$5:$J$79,2),IF((C3001=11),VLOOKUP(P3001,'11 лет'!$I$5:$J$79,2),IF((C3001=12),VLOOKUP(P3001,'12 лет'!$K$5:$L$79,2),IF((C3001=13),VLOOKUP(P3001,'13 лет'!$K$5:$L$79,2),IF((C3001=14),VLOOKUP(P3001,'14 лет'!$K$5:$L$79,2),IF((C3001=15),VLOOKUP(P3001,'15 лет'!$K$5:$L$79,2),IF((C3001=16),VLOOKUP(P3001,'16 лет'!$K$5:$L$79,2),IF((C3001=17),VLOOKUP(P3001,'17 лет'!$K$5:$L$79,2),)))))))))))</f>
        <v>50</v>
      </c>
      <c r="R3001" s="28"/>
      <c r="S3001" s="17">
        <f>IF((C3001&lt;=7),VLOOKUP(R3001,'7 лет'!$K$5:$L$79,2),IF((C3001=8),VLOOKUP(R3001,'8 лет'!$K$5:$L$79,2),IF((C3001=9),VLOOKUP(R3001,'9 лет'!$K$5:$L$79,2),IF((C3001=10),VLOOKUP(R3001,'10 лет'!$K$5:$L$79,2),IF((C3001=11),VLOOKUP(R3001,'11 лет'!$K$5:$L$79,2),IF((C3001=12),VLOOKUP(R3001,'12 лет'!$M$5:$N$79,2),IF((C3001=13),VLOOKUP(R3001,'13 лет'!$M$5:$N$79,2),IF((C3001=14),VLOOKUP(R3001,'14 лет'!$M$5:$N$79,2),IF((C3001=15),VLOOKUP(R3001,'15 лет'!$M$5:$N$79,2),IF((C3001=16),VLOOKUP(R3001,'16 лет'!$M$5:$N$79,2),IF((C3001=17),VLOOKUP(R3001,'17 лет'!$M$5:$N$79,2))))))))))))</f>
        <v>0</v>
      </c>
      <c r="T3001" s="34">
        <f t="shared" si="142"/>
        <v>50</v>
      </c>
      <c r="U3001" s="4">
        <f>'Личное первенство юноши'!U440</f>
        <v>7</v>
      </c>
      <c r="V3001" s="120"/>
      <c r="W3001" s="111"/>
      <c r="X3001" t="str">
        <f>P2995</f>
        <v>Субъект РФ 72</v>
      </c>
    </row>
    <row r="3002" spans="1:24" ht="18.75">
      <c r="A3002" s="28">
        <v>3</v>
      </c>
      <c r="B3002" s="79"/>
      <c r="C3002" s="28"/>
      <c r="D3002" s="28"/>
      <c r="E3002" s="17">
        <f>IF((C3002&lt;=7),VLOOKUP(D3002,'7 лет'!$A$5:$B$78,2),IF((C3002=8),VLOOKUP(D3002,'8 лет'!$A$5:$B$78,2),IF((C3002=9),VLOOKUP(D3002,'9 лет'!$A$5:$B$78,2),IF((C3002=10),VLOOKUP(D3002,'10 лет'!$A$5:$B$78,2),IF((C3002=11),VLOOKUP(D3002,'11 лет'!$A$5:$B$78,2),IF((C3002=12),VLOOKUP(D3002,'12 лет'!$A$5:$B$78,2),IF((C3002=13),VLOOKUP(D3002,'13 лет'!$A$5:$B$78,2),IF((C3002=14),VLOOKUP(D3002,'14 лет'!$A$5:$B$78,2),IF((C3002=15),VLOOKUP(D3002,'15 лет'!$A$5:$B$78,2),IF((C3002=16),VLOOKUP(D3002,'16 лет'!$A$5:$B$78,2),IF((C3002=17),VLOOKUP(D3002,'17 лет'!$A$5:$B$78,2))))))))))))</f>
        <v>0</v>
      </c>
      <c r="F3002" s="28"/>
      <c r="G3002" s="17">
        <f>IF((C3002&lt;=7),VLOOKUP(F3002,'7 лет'!$C$5:$D$79,2),IF((C3002=8),VLOOKUP(F3002,'8 лет'!$C$5:$D$79,2),IF((C3002=9),VLOOKUP(F3002,'9 лет'!$C$5:$D$79,2),IF((C3002=10),VLOOKUP(F3002,'10 лет'!$C$5:$D$79,2),IF((C3002=11),VLOOKUP(F3002,'11 лет'!$C$5:$D$79,2),IF((C3002=12),VLOOKUP(F3002,'12 лет'!$C$5:$D$79,2),IF((C3002=13),VLOOKUP(F3002,'13 лет'!$C$5:$D$79,2),IF((C3002=14),VLOOKUP(F3002,'14 лет'!$C$5:$D$79,2),IF((C3002=15),VLOOKUP(F3002,'15 лет'!$C$5:$D$79,2),IF((C3002=16),VLOOKUP(F3002,'16 лет'!$C$5:$D$79,2),IF((C3002=17),VLOOKUP(F3002,'17 лет'!$C$5:$D$79,2))))))))))))</f>
        <v>0</v>
      </c>
      <c r="H3002" s="28"/>
      <c r="I3002" s="17">
        <f>IF((C3002&lt;=7),VLOOKUP(H3002,'7 лет'!$E$5:$F$79,2),IF((C3002=8),VLOOKUP(H3002,'8 лет'!$E$5:$F$79,2),IF((C3002=9),VLOOKUP(H3002,'9 лет'!$E$5:$F$79,2),IF((C3002=10),VLOOKUP(H3002,'10 лет'!$E$5:$F$79,2),IF((C3002=11),VLOOKUP(H3002,'11 лет'!$E$5:$F$79,2),IF((C3002=12),VLOOKUP(H3002,'12 лет'!$E$5:$F$79,2),IF((C3002=13),VLOOKUP(H3002,'13 лет'!$E$5:$F$79,2),IF((C3002=14),VLOOKUP(H3002,'14 лет'!$E$5:$F$79,2),IF((C3002=15),VLOOKUP(H3002,'15 лет'!$E$5:$F$79,2),IF((C3002=16),VLOOKUP(H3002,'16 лет'!$E$5:$F$79,2),IF((C3002=17),VLOOKUP(H3002,'17 лет'!$E$5:$F$79,2))))))))))))</f>
        <v>0</v>
      </c>
      <c r="J3002" s="28"/>
      <c r="K3002" s="17">
        <f>IF((C3002&lt;=7),VLOOKUP(J3002,'7 лет'!$G$5:$H$79,2),IF((C3002=8),VLOOKUP(J3002,'8 лет'!$G$5:$H$79,2),IF((C3002=9),VLOOKUP(J3002,'9 лет'!$G$5:$H$79,2),IF((C3002=10),VLOOKUP(J3002,'10 лет'!$G$5:$H$79,2),IF((C3002=11),VLOOKUP(J3002,'11 лет'!$G$5:$H$79,2),IF((C3002=12),VLOOKUP(J3002,'12 лет'!$G$5:$H$79,2),IF((C3002=13),VLOOKUP(J3002,'13 лет'!$G$5:$H$79,2),IF((C3002=14),VLOOKUP(J3002,'14 лет'!$G$5:$H$79,2),IF(C3002&gt;=15,"0")))))))))</f>
        <v>0</v>
      </c>
      <c r="L3002" s="28"/>
      <c r="M3002" s="17" t="str">
        <f>IF((C3002=12),VLOOKUP(L3002,'12 лет'!$I$5:$J$81,2),IF((C3002=13),VLOOKUP(L3002,'13 лет'!$I$5:$J$81,2),IF((C3002=14),VLOOKUP(L3002,'14 лет'!$I$5:$J$80,2),IF((C3002=15),VLOOKUP(L3002,'15 лет'!$G$5:$H$82,2),IF((C3002=16),VLOOKUP(L3002,'16 лет'!$G$5:$H$81,2),IF((C3002=17),VLOOKUP(L3002,'17 лет'!$G$5:$H$81,2),IF(C3002&lt;12,"0")))))))</f>
        <v>0</v>
      </c>
      <c r="N3002" s="28"/>
      <c r="O3002" s="17" t="str">
        <f>IF((C3002=15),VLOOKUP(N3002,'15 лет'!$I$5:$J$100,2),IF((C3002=16),VLOOKUP(N3002,'16 лет'!$I$5:$J$94,2),IF((C3002=17),VLOOKUP(N3002,'17 лет'!$I$5:$J$97,2),IF(C3002&lt;15,"0"))))</f>
        <v>0</v>
      </c>
      <c r="P3002" s="11"/>
      <c r="Q3002" s="17">
        <f>IF((C3002&lt;=7),VLOOKUP(P3002,'7 лет'!$I$5:$J$79,2),IF((C3002=8),VLOOKUP(P3002,'8 лет'!$I$5:$J$79,2),IF((C3002=9),VLOOKUP(P3002,'9 лет'!$I$5:$J$79,2),IF((C3002=10),VLOOKUP(P3002,'10 лет'!$I$5:$J$79,2),IF((C3002=11),VLOOKUP(P3002,'11 лет'!$I$5:$J$79,2),IF((C3002=12),VLOOKUP(P3002,'12 лет'!$K$5:$L$79,2),IF((C3002=13),VLOOKUP(P3002,'13 лет'!$K$5:$L$79,2),IF((C3002=14),VLOOKUP(P3002,'14 лет'!$K$5:$L$79,2),IF((C3002=15),VLOOKUP(P3002,'15 лет'!$K$5:$L$79,2),IF((C3002=16),VLOOKUP(P3002,'16 лет'!$K$5:$L$79,2),IF((C3002=17),VLOOKUP(P3002,'17 лет'!$K$5:$L$79,2),)))))))))))</f>
        <v>50</v>
      </c>
      <c r="R3002" s="28"/>
      <c r="S3002" s="17">
        <f>IF((C3002&lt;=7),VLOOKUP(R3002,'7 лет'!$K$5:$L$79,2),IF((C3002=8),VLOOKUP(R3002,'8 лет'!$K$5:$L$79,2),IF((C3002=9),VLOOKUP(R3002,'9 лет'!$K$5:$L$79,2),IF((C3002=10),VLOOKUP(R3002,'10 лет'!$K$5:$L$79,2),IF((C3002=11),VLOOKUP(R3002,'11 лет'!$K$5:$L$79,2),IF((C3002=12),VLOOKUP(R3002,'12 лет'!$M$5:$N$79,2),IF((C3002=13),VLOOKUP(R3002,'13 лет'!$M$5:$N$79,2),IF((C3002=14),VLOOKUP(R3002,'14 лет'!$M$5:$N$79,2),IF((C3002=15),VLOOKUP(R3002,'15 лет'!$M$5:$N$79,2),IF((C3002=16),VLOOKUP(R3002,'16 лет'!$M$5:$N$79,2),IF((C3002=17),VLOOKUP(R3002,'17 лет'!$M$5:$N$79,2))))))))))))</f>
        <v>0</v>
      </c>
      <c r="T3002" s="34">
        <f t="shared" si="142"/>
        <v>50</v>
      </c>
      <c r="U3002" s="4">
        <f>'Личное первенство юноши'!U441</f>
        <v>7</v>
      </c>
      <c r="V3002" s="120"/>
      <c r="W3002" s="111"/>
      <c r="X3002" t="str">
        <f>P2995</f>
        <v>Субъект РФ 72</v>
      </c>
    </row>
    <row r="3003" spans="1:24" ht="18.75">
      <c r="A3003" s="28">
        <v>4</v>
      </c>
      <c r="B3003" s="79"/>
      <c r="C3003" s="28"/>
      <c r="D3003" s="28"/>
      <c r="E3003" s="17">
        <f>IF((C3003&lt;=7),VLOOKUP(D3003,'7 лет'!$A$5:$B$78,2),IF((C3003=8),VLOOKUP(D3003,'8 лет'!$A$5:$B$78,2),IF((C3003=9),VLOOKUP(D3003,'9 лет'!$A$5:$B$78,2),IF((C3003=10),VLOOKUP(D3003,'10 лет'!$A$5:$B$78,2),IF((C3003=11),VLOOKUP(D3003,'11 лет'!$A$5:$B$78,2),IF((C3003=12),VLOOKUP(D3003,'12 лет'!$A$5:$B$78,2),IF((C3003=13),VLOOKUP(D3003,'13 лет'!$A$5:$B$78,2),IF((C3003=14),VLOOKUP(D3003,'14 лет'!$A$5:$B$78,2),IF((C3003=15),VLOOKUP(D3003,'15 лет'!$A$5:$B$78,2),IF((C3003=16),VLOOKUP(D3003,'16 лет'!$A$5:$B$78,2),IF((C3003=17),VLOOKUP(D3003,'17 лет'!$A$5:$B$78,2))))))))))))</f>
        <v>0</v>
      </c>
      <c r="F3003" s="28"/>
      <c r="G3003" s="17">
        <f>IF((C3003&lt;=7),VLOOKUP(F3003,'7 лет'!$C$5:$D$79,2),IF((C3003=8),VLOOKUP(F3003,'8 лет'!$C$5:$D$79,2),IF((C3003=9),VLOOKUP(F3003,'9 лет'!$C$5:$D$79,2),IF((C3003=10),VLOOKUP(F3003,'10 лет'!$C$5:$D$79,2),IF((C3003=11),VLOOKUP(F3003,'11 лет'!$C$5:$D$79,2),IF((C3003=12),VLOOKUP(F3003,'12 лет'!$C$5:$D$79,2),IF((C3003=13),VLOOKUP(F3003,'13 лет'!$C$5:$D$79,2),IF((C3003=14),VLOOKUP(F3003,'14 лет'!$C$5:$D$79,2),IF((C3003=15),VLOOKUP(F3003,'15 лет'!$C$5:$D$79,2),IF((C3003=16),VLOOKUP(F3003,'16 лет'!$C$5:$D$79,2),IF((C3003=17),VLOOKUP(F3003,'17 лет'!$C$5:$D$79,2))))))))))))</f>
        <v>0</v>
      </c>
      <c r="H3003" s="28"/>
      <c r="I3003" s="17">
        <f>IF((C3003&lt;=7),VLOOKUP(H3003,'7 лет'!$E$5:$F$79,2),IF((C3003=8),VLOOKUP(H3003,'8 лет'!$E$5:$F$79,2),IF((C3003=9),VLOOKUP(H3003,'9 лет'!$E$5:$F$79,2),IF((C3003=10),VLOOKUP(H3003,'10 лет'!$E$5:$F$79,2),IF((C3003=11),VLOOKUP(H3003,'11 лет'!$E$5:$F$79,2),IF((C3003=12),VLOOKUP(H3003,'12 лет'!$E$5:$F$79,2),IF((C3003=13),VLOOKUP(H3003,'13 лет'!$E$5:$F$79,2),IF((C3003=14),VLOOKUP(H3003,'14 лет'!$E$5:$F$79,2),IF((C3003=15),VLOOKUP(H3003,'15 лет'!$E$5:$F$79,2),IF((C3003=16),VLOOKUP(H3003,'16 лет'!$E$5:$F$79,2),IF((C3003=17),VLOOKUP(H3003,'17 лет'!$E$5:$F$79,2))))))))))))</f>
        <v>0</v>
      </c>
      <c r="J3003" s="28"/>
      <c r="K3003" s="17">
        <f>IF((C3003&lt;=7),VLOOKUP(J3003,'7 лет'!$G$5:$H$79,2),IF((C3003=8),VLOOKUP(J3003,'8 лет'!$G$5:$H$79,2),IF((C3003=9),VLOOKUP(J3003,'9 лет'!$G$5:$H$79,2),IF((C3003=10),VLOOKUP(J3003,'10 лет'!$G$5:$H$79,2),IF((C3003=11),VLOOKUP(J3003,'11 лет'!$G$5:$H$79,2),IF((C3003=12),VLOOKUP(J3003,'12 лет'!$G$5:$H$79,2),IF((C3003=13),VLOOKUP(J3003,'13 лет'!$G$5:$H$79,2),IF((C3003=14),VLOOKUP(J3003,'14 лет'!$G$5:$H$79,2),IF(C3003&gt;=15,"0")))))))))</f>
        <v>0</v>
      </c>
      <c r="L3003" s="28"/>
      <c r="M3003" s="17" t="str">
        <f>IF((C3003=12),VLOOKUP(L3003,'12 лет'!$I$5:$J$81,2),IF((C3003=13),VLOOKUP(L3003,'13 лет'!$I$5:$J$81,2),IF((C3003=14),VLOOKUP(L3003,'14 лет'!$I$5:$J$80,2),IF((C3003=15),VLOOKUP(L3003,'15 лет'!$G$5:$H$82,2),IF((C3003=16),VLOOKUP(L3003,'16 лет'!$G$5:$H$81,2),IF((C3003=17),VLOOKUP(L3003,'17 лет'!$G$5:$H$81,2),IF(C3003&lt;12,"0")))))))</f>
        <v>0</v>
      </c>
      <c r="N3003" s="28"/>
      <c r="O3003" s="17" t="str">
        <f>IF((C3003=15),VLOOKUP(N3003,'15 лет'!$I$5:$J$100,2),IF((C3003=16),VLOOKUP(N3003,'16 лет'!$I$5:$J$94,2),IF((C3003=17),VLOOKUP(N3003,'17 лет'!$I$5:$J$97,2),IF(C3003&lt;15,"0"))))</f>
        <v>0</v>
      </c>
      <c r="P3003" s="11"/>
      <c r="Q3003" s="17">
        <f>IF((C3003&lt;=7),VLOOKUP(P3003,'7 лет'!$I$5:$J$79,2),IF((C3003=8),VLOOKUP(P3003,'8 лет'!$I$5:$J$79,2),IF((C3003=9),VLOOKUP(P3003,'9 лет'!$I$5:$J$79,2),IF((C3003=10),VLOOKUP(P3003,'10 лет'!$I$5:$J$79,2),IF((C3003=11),VLOOKUP(P3003,'11 лет'!$I$5:$J$79,2),IF((C3003=12),VLOOKUP(P3003,'12 лет'!$K$5:$L$79,2),IF((C3003=13),VLOOKUP(P3003,'13 лет'!$K$5:$L$79,2),IF((C3003=14),VLOOKUP(P3003,'14 лет'!$K$5:$L$79,2),IF((C3003=15),VLOOKUP(P3003,'15 лет'!$K$5:$L$79,2),IF((C3003=16),VLOOKUP(P3003,'16 лет'!$K$5:$L$79,2),IF((C3003=17),VLOOKUP(P3003,'17 лет'!$K$5:$L$79,2),)))))))))))</f>
        <v>50</v>
      </c>
      <c r="R3003" s="28"/>
      <c r="S3003" s="17">
        <f>IF((C3003&lt;=7),VLOOKUP(R3003,'7 лет'!$K$5:$L$79,2),IF((C3003=8),VLOOKUP(R3003,'8 лет'!$K$5:$L$79,2),IF((C3003=9),VLOOKUP(R3003,'9 лет'!$K$5:$L$79,2),IF((C3003=10),VLOOKUP(R3003,'10 лет'!$K$5:$L$79,2),IF((C3003=11),VLOOKUP(R3003,'11 лет'!$K$5:$L$79,2),IF((C3003=12),VLOOKUP(R3003,'12 лет'!$M$5:$N$79,2),IF((C3003=13),VLOOKUP(R3003,'13 лет'!$M$5:$N$79,2),IF((C3003=14),VLOOKUP(R3003,'14 лет'!$M$5:$N$79,2),IF((C3003=15),VLOOKUP(R3003,'15 лет'!$M$5:$N$79,2),IF((C3003=16),VLOOKUP(R3003,'16 лет'!$M$5:$N$79,2),IF((C3003=17),VLOOKUP(R3003,'17 лет'!$M$5:$N$79,2))))))))))))</f>
        <v>0</v>
      </c>
      <c r="T3003" s="34">
        <f t="shared" si="142"/>
        <v>50</v>
      </c>
      <c r="U3003" s="4">
        <f>'Личное первенство юноши'!U442</f>
        <v>7</v>
      </c>
      <c r="V3003" s="120"/>
      <c r="W3003" s="111"/>
      <c r="X3003" t="str">
        <f>P2995</f>
        <v>Субъект РФ 72</v>
      </c>
    </row>
    <row r="3004" spans="1:24" ht="18.75">
      <c r="A3004" s="28">
        <v>5</v>
      </c>
      <c r="B3004" s="79"/>
      <c r="C3004" s="30"/>
      <c r="D3004" s="28"/>
      <c r="E3004" s="17">
        <f>IF((C3004&lt;=7),VLOOKUP(D3004,'7 лет'!$A$5:$B$78,2),IF((C3004=8),VLOOKUP(D3004,'8 лет'!$A$5:$B$78,2),IF((C3004=9),VLOOKUP(D3004,'9 лет'!$A$5:$B$78,2),IF((C3004=10),VLOOKUP(D3004,'10 лет'!$A$5:$B$78,2),IF((C3004=11),VLOOKUP(D3004,'11 лет'!$A$5:$B$78,2),IF((C3004=12),VLOOKUP(D3004,'12 лет'!$A$5:$B$78,2),IF((C3004=13),VLOOKUP(D3004,'13 лет'!$A$5:$B$78,2),IF((C3004=14),VLOOKUP(D3004,'14 лет'!$A$5:$B$78,2),IF((C3004=15),VLOOKUP(D3004,'15 лет'!$A$5:$B$78,2),IF((C3004=16),VLOOKUP(D3004,'16 лет'!$A$5:$B$78,2),IF((C3004=17),VLOOKUP(D3004,'17 лет'!$A$5:$B$78,2))))))))))))</f>
        <v>0</v>
      </c>
      <c r="F3004" s="28"/>
      <c r="G3004" s="17">
        <f>IF((C3004&lt;=7),VLOOKUP(F3004,'7 лет'!$C$5:$D$79,2),IF((C3004=8),VLOOKUP(F3004,'8 лет'!$C$5:$D$79,2),IF((C3004=9),VLOOKUP(F3004,'9 лет'!$C$5:$D$79,2),IF((C3004=10),VLOOKUP(F3004,'10 лет'!$C$5:$D$79,2),IF((C3004=11),VLOOKUP(F3004,'11 лет'!$C$5:$D$79,2),IF((C3004=12),VLOOKUP(F3004,'12 лет'!$C$5:$D$79,2),IF((C3004=13),VLOOKUP(F3004,'13 лет'!$C$5:$D$79,2),IF((C3004=14),VLOOKUP(F3004,'14 лет'!$C$5:$D$79,2),IF((C3004=15),VLOOKUP(F3004,'15 лет'!$C$5:$D$79,2),IF((C3004=16),VLOOKUP(F3004,'16 лет'!$C$5:$D$79,2),IF((C3004=17),VLOOKUP(F3004,'17 лет'!$C$5:$D$79,2))))))))))))</f>
        <v>0</v>
      </c>
      <c r="H3004" s="28"/>
      <c r="I3004" s="17">
        <f>IF((C3004&lt;=7),VLOOKUP(H3004,'7 лет'!$E$5:$F$79,2),IF((C3004=8),VLOOKUP(H3004,'8 лет'!$E$5:$F$79,2),IF((C3004=9),VLOOKUP(H3004,'9 лет'!$E$5:$F$79,2),IF((C3004=10),VLOOKUP(H3004,'10 лет'!$E$5:$F$79,2),IF((C3004=11),VLOOKUP(H3004,'11 лет'!$E$5:$F$79,2),IF((C3004=12),VLOOKUP(H3004,'12 лет'!$E$5:$F$79,2),IF((C3004=13),VLOOKUP(H3004,'13 лет'!$E$5:$F$79,2),IF((C3004=14),VLOOKUP(H3004,'14 лет'!$E$5:$F$79,2),IF((C3004=15),VLOOKUP(H3004,'15 лет'!$E$5:$F$79,2),IF((C3004=16),VLOOKUP(H3004,'16 лет'!$E$5:$F$79,2),IF((C3004=17),VLOOKUP(H3004,'17 лет'!$E$5:$F$79,2))))))))))))</f>
        <v>0</v>
      </c>
      <c r="J3004" s="28"/>
      <c r="K3004" s="17">
        <f>IF((C3004&lt;=7),VLOOKUP(J3004,'7 лет'!$G$5:$H$79,2),IF((C3004=8),VLOOKUP(J3004,'8 лет'!$G$5:$H$79,2),IF((C3004=9),VLOOKUP(J3004,'9 лет'!$G$5:$H$79,2),IF((C3004=10),VLOOKUP(J3004,'10 лет'!$G$5:$H$79,2),IF((C3004=11),VLOOKUP(J3004,'11 лет'!$G$5:$H$79,2),IF((C3004=12),VLOOKUP(J3004,'12 лет'!$G$5:$H$79,2),IF((C3004=13),VLOOKUP(J3004,'13 лет'!$G$5:$H$79,2),IF((C3004=14),VLOOKUP(J3004,'14 лет'!$G$5:$H$79,2),IF(C3004&gt;=15,"0")))))))))</f>
        <v>0</v>
      </c>
      <c r="L3004" s="28"/>
      <c r="M3004" s="17" t="str">
        <f>IF((C3004=12),VLOOKUP(L3004,'12 лет'!$I$5:$J$81,2),IF((C3004=13),VLOOKUP(L3004,'13 лет'!$I$5:$J$81,2),IF((C3004=14),VLOOKUP(L3004,'14 лет'!$I$5:$J$80,2),IF((C3004=15),VLOOKUP(L3004,'15 лет'!$G$5:$H$82,2),IF((C3004=16),VLOOKUP(L3004,'16 лет'!$G$5:$H$81,2),IF((C3004=17),VLOOKUP(L3004,'17 лет'!$G$5:$H$81,2),IF(C3004&lt;12,"0")))))))</f>
        <v>0</v>
      </c>
      <c r="N3004" s="28"/>
      <c r="O3004" s="17" t="str">
        <f>IF((C3004=15),VLOOKUP(N3004,'15 лет'!$I$5:$J$100,2),IF((C3004=16),VLOOKUP(N3004,'16 лет'!$I$5:$J$94,2),IF((C3004=17),VLOOKUP(N3004,'17 лет'!$I$5:$J$97,2),IF(C3004&lt;15,"0"))))</f>
        <v>0</v>
      </c>
      <c r="P3004" s="11"/>
      <c r="Q3004" s="17">
        <f>IF((C3004&lt;=7),VLOOKUP(P3004,'7 лет'!$I$5:$J$79,2),IF((C3004=8),VLOOKUP(P3004,'8 лет'!$I$5:$J$79,2),IF((C3004=9),VLOOKUP(P3004,'9 лет'!$I$5:$J$79,2),IF((C3004=10),VLOOKUP(P3004,'10 лет'!$I$5:$J$79,2),IF((C3004=11),VLOOKUP(P3004,'11 лет'!$I$5:$J$79,2),IF((C3004=12),VLOOKUP(P3004,'12 лет'!$K$5:$L$79,2),IF((C3004=13),VLOOKUP(P3004,'13 лет'!$K$5:$L$79,2),IF((C3004=14),VLOOKUP(P3004,'14 лет'!$K$5:$L$79,2),IF((C3004=15),VLOOKUP(P3004,'15 лет'!$K$5:$L$79,2),IF((C3004=16),VLOOKUP(P3004,'16 лет'!$K$5:$L$79,2),IF((C3004=17),VLOOKUP(P3004,'17 лет'!$K$5:$L$79,2),)))))))))))</f>
        <v>50</v>
      </c>
      <c r="R3004" s="28"/>
      <c r="S3004" s="17">
        <f>IF((C3004&lt;=7),VLOOKUP(R3004,'7 лет'!$K$5:$L$79,2),IF((C3004=8),VLOOKUP(R3004,'8 лет'!$K$5:$L$79,2),IF((C3004=9),VLOOKUP(R3004,'9 лет'!$K$5:$L$79,2),IF((C3004=10),VLOOKUP(R3004,'10 лет'!$K$5:$L$79,2),IF((C3004=11),VLOOKUP(R3004,'11 лет'!$K$5:$L$79,2),IF((C3004=12),VLOOKUP(R3004,'12 лет'!$M$5:$N$79,2),IF((C3004=13),VLOOKUP(R3004,'13 лет'!$M$5:$N$79,2),IF((C3004=14),VLOOKUP(R3004,'14 лет'!$M$5:$N$79,2),IF((C3004=15),VLOOKUP(R3004,'15 лет'!$M$5:$N$79,2),IF((C3004=16),VLOOKUP(R3004,'16 лет'!$M$5:$N$79,2),IF((C3004=17),VLOOKUP(R3004,'17 лет'!$M$5:$N$79,2))))))))))))</f>
        <v>0</v>
      </c>
      <c r="T3004" s="34">
        <f t="shared" si="142"/>
        <v>50</v>
      </c>
      <c r="U3004" s="4">
        <f>'Личное первенство юноши'!U443</f>
        <v>7</v>
      </c>
      <c r="V3004" s="120"/>
      <c r="W3004" s="111"/>
      <c r="X3004" t="str">
        <f>P2995</f>
        <v>Субъект РФ 72</v>
      </c>
    </row>
    <row r="3005" spans="1:24" ht="18.75">
      <c r="A3005" s="28">
        <v>6</v>
      </c>
      <c r="B3005" s="79"/>
      <c r="C3005" s="30"/>
      <c r="D3005" s="28"/>
      <c r="E3005" s="17">
        <f>IF((C3005&lt;=7),VLOOKUP(D3005,'7 лет'!$A$5:$B$78,2),IF((C3005=8),VLOOKUP(D3005,'8 лет'!$A$5:$B$78,2),IF((C3005=9),VLOOKUP(D3005,'9 лет'!$A$5:$B$78,2),IF((C3005=10),VLOOKUP(D3005,'10 лет'!$A$5:$B$78,2),IF((C3005=11),VLOOKUP(D3005,'11 лет'!$A$5:$B$78,2),IF((C3005=12),VLOOKUP(D3005,'12 лет'!$A$5:$B$78,2),IF((C3005=13),VLOOKUP(D3005,'13 лет'!$A$5:$B$78,2),IF((C3005=14),VLOOKUP(D3005,'14 лет'!$A$5:$B$78,2),IF((C3005=15),VLOOKUP(D3005,'15 лет'!$A$5:$B$78,2),IF((C3005=16),VLOOKUP(D3005,'16 лет'!$A$5:$B$78,2),IF((C3005=17),VLOOKUP(D3005,'17 лет'!$A$5:$B$78,2))))))))))))</f>
        <v>0</v>
      </c>
      <c r="F3005" s="28"/>
      <c r="G3005" s="17">
        <f>IF((C3005&lt;=7),VLOOKUP(F3005,'7 лет'!$C$5:$D$79,2),IF((C3005=8),VLOOKUP(F3005,'8 лет'!$C$5:$D$79,2),IF((C3005=9),VLOOKUP(F3005,'9 лет'!$C$5:$D$79,2),IF((C3005=10),VLOOKUP(F3005,'10 лет'!$C$5:$D$79,2),IF((C3005=11),VLOOKUP(F3005,'11 лет'!$C$5:$D$79,2),IF((C3005=12),VLOOKUP(F3005,'12 лет'!$C$5:$D$79,2),IF((C3005=13),VLOOKUP(F3005,'13 лет'!$C$5:$D$79,2),IF((C3005=14),VLOOKUP(F3005,'14 лет'!$C$5:$D$79,2),IF((C3005=15),VLOOKUP(F3005,'15 лет'!$C$5:$D$79,2),IF((C3005=16),VLOOKUP(F3005,'16 лет'!$C$5:$D$79,2),IF((C3005=17),VLOOKUP(F3005,'17 лет'!$C$5:$D$79,2))))))))))))</f>
        <v>0</v>
      </c>
      <c r="H3005" s="28"/>
      <c r="I3005" s="17">
        <f>IF((C3005&lt;=7),VLOOKUP(H3005,'7 лет'!$E$5:$F$79,2),IF((C3005=8),VLOOKUP(H3005,'8 лет'!$E$5:$F$79,2),IF((C3005=9),VLOOKUP(H3005,'9 лет'!$E$5:$F$79,2),IF((C3005=10),VLOOKUP(H3005,'10 лет'!$E$5:$F$79,2),IF((C3005=11),VLOOKUP(H3005,'11 лет'!$E$5:$F$79,2),IF((C3005=12),VLOOKUP(H3005,'12 лет'!$E$5:$F$79,2),IF((C3005=13),VLOOKUP(H3005,'13 лет'!$E$5:$F$79,2),IF((C3005=14),VLOOKUP(H3005,'14 лет'!$E$5:$F$79,2),IF((C3005=15),VLOOKUP(H3005,'15 лет'!$E$5:$F$79,2),IF((C3005=16),VLOOKUP(H3005,'16 лет'!$E$5:$F$79,2),IF((C3005=17),VLOOKUP(H3005,'17 лет'!$E$5:$F$79,2))))))))))))</f>
        <v>0</v>
      </c>
      <c r="J3005" s="28"/>
      <c r="K3005" s="17">
        <f>IF((C3005&lt;=7),VLOOKUP(J3005,'7 лет'!$G$5:$H$79,2),IF((C3005=8),VLOOKUP(J3005,'8 лет'!$G$5:$H$79,2),IF((C3005=9),VLOOKUP(J3005,'9 лет'!$G$5:$H$79,2),IF((C3005=10),VLOOKUP(J3005,'10 лет'!$G$5:$H$79,2),IF((C3005=11),VLOOKUP(J3005,'11 лет'!$G$5:$H$79,2),IF((C3005=12),VLOOKUP(J3005,'12 лет'!$G$5:$H$79,2),IF((C3005=13),VLOOKUP(J3005,'13 лет'!$G$5:$H$79,2),IF((C3005=14),VLOOKUP(J3005,'14 лет'!$G$5:$H$79,2),IF(C3005&gt;=15,"0")))))))))</f>
        <v>0</v>
      </c>
      <c r="L3005" s="28"/>
      <c r="M3005" s="17" t="str">
        <f>IF((C3005=12),VLOOKUP(L3005,'12 лет'!$I$5:$J$81,2),IF((C3005=13),VLOOKUP(L3005,'13 лет'!$I$5:$J$81,2),IF((C3005=14),VLOOKUP(L3005,'14 лет'!$I$5:$J$80,2),IF((C3005=15),VLOOKUP(L3005,'15 лет'!$G$5:$H$82,2),IF((C3005=16),VLOOKUP(L3005,'16 лет'!$G$5:$H$81,2),IF((C3005=17),VLOOKUP(L3005,'17 лет'!$G$5:$H$81,2),IF(C3005&lt;12,"0")))))))</f>
        <v>0</v>
      </c>
      <c r="N3005" s="28"/>
      <c r="O3005" s="17" t="str">
        <f>IF((C3005=15),VLOOKUP(N3005,'15 лет'!$I$5:$J$100,2),IF((C3005=16),VLOOKUP(N3005,'16 лет'!$I$5:$J$94,2),IF((C3005=17),VLOOKUP(N3005,'17 лет'!$I$5:$J$97,2),IF(C3005&lt;15,"0"))))</f>
        <v>0</v>
      </c>
      <c r="P3005" s="11"/>
      <c r="Q3005" s="17">
        <f>IF((C3005&lt;=7),VLOOKUP(P3005,'7 лет'!$I$5:$J$79,2),IF((C3005=8),VLOOKUP(P3005,'8 лет'!$I$5:$J$79,2),IF((C3005=9),VLOOKUP(P3005,'9 лет'!$I$5:$J$79,2),IF((C3005=10),VLOOKUP(P3005,'10 лет'!$I$5:$J$79,2),IF((C3005=11),VLOOKUP(P3005,'11 лет'!$I$5:$J$79,2),IF((C3005=12),VLOOKUP(P3005,'12 лет'!$K$5:$L$79,2),IF((C3005=13),VLOOKUP(P3005,'13 лет'!$K$5:$L$79,2),IF((C3005=14),VLOOKUP(P3005,'14 лет'!$K$5:$L$79,2),IF((C3005=15),VLOOKUP(P3005,'15 лет'!$K$5:$L$79,2),IF((C3005=16),VLOOKUP(P3005,'16 лет'!$K$5:$L$79,2),IF((C3005=17),VLOOKUP(P3005,'17 лет'!$K$5:$L$79,2),)))))))))))</f>
        <v>50</v>
      </c>
      <c r="R3005" s="28"/>
      <c r="S3005" s="17">
        <f>IF((C3005&lt;=7),VLOOKUP(R3005,'7 лет'!$K$5:$L$79,2),IF((C3005=8),VLOOKUP(R3005,'8 лет'!$K$5:$L$79,2),IF((C3005=9),VLOOKUP(R3005,'9 лет'!$K$5:$L$79,2),IF((C3005=10),VLOOKUP(R3005,'10 лет'!$K$5:$L$79,2),IF((C3005=11),VLOOKUP(R3005,'11 лет'!$K$5:$L$79,2),IF((C3005=12),VLOOKUP(R3005,'12 лет'!$M$5:$N$79,2),IF((C3005=13),VLOOKUP(R3005,'13 лет'!$M$5:$N$79,2),IF((C3005=14),VLOOKUP(R3005,'14 лет'!$M$5:$N$79,2),IF((C3005=15),VLOOKUP(R3005,'15 лет'!$M$5:$N$79,2),IF((C3005=16),VLOOKUP(R3005,'16 лет'!$M$5:$N$79,2),IF((C3005=17),VLOOKUP(R3005,'17 лет'!$M$5:$N$79,2))))))))))))</f>
        <v>0</v>
      </c>
      <c r="T3005" s="34">
        <f t="shared" si="142"/>
        <v>50</v>
      </c>
      <c r="U3005" s="4">
        <f>'Личное первенство юноши'!U444</f>
        <v>7</v>
      </c>
      <c r="V3005" s="120"/>
      <c r="W3005" s="111"/>
      <c r="X3005" t="str">
        <f>P2995</f>
        <v>Субъект РФ 72</v>
      </c>
    </row>
    <row r="3006" spans="1:24" ht="18.75">
      <c r="A3006" s="122"/>
      <c r="B3006" s="123"/>
      <c r="C3006" s="123"/>
      <c r="D3006" s="123"/>
      <c r="E3006" s="123"/>
      <c r="F3006" s="123"/>
      <c r="G3006" s="123"/>
      <c r="H3006" s="123"/>
      <c r="I3006" s="123"/>
      <c r="J3006" s="123"/>
      <c r="K3006" s="123"/>
      <c r="L3006" s="123"/>
      <c r="M3006" s="123"/>
      <c r="N3006" s="123"/>
      <c r="O3006" s="123"/>
      <c r="P3006" s="128" t="s">
        <v>292</v>
      </c>
      <c r="Q3006" s="128"/>
      <c r="R3006" s="128"/>
      <c r="S3006" s="129"/>
      <c r="T3006" s="124">
        <f ca="1">SUMPRODUCT(LARGE($T$3000:$T$3005,ROW(INDIRECT("T1:T"&amp;Z17))))</f>
        <v>250</v>
      </c>
      <c r="U3006" s="125"/>
      <c r="V3006" s="120"/>
      <c r="W3006" s="111"/>
    </row>
    <row r="3007" spans="1:24" ht="24.75" customHeight="1">
      <c r="A3007" s="135" t="s">
        <v>180</v>
      </c>
      <c r="B3007" s="136"/>
      <c r="C3007" s="136"/>
      <c r="D3007" s="136"/>
      <c r="E3007" s="136"/>
      <c r="F3007" s="136"/>
      <c r="G3007" s="136"/>
      <c r="H3007" s="136"/>
      <c r="I3007" s="136"/>
      <c r="J3007" s="136"/>
      <c r="K3007" s="136"/>
      <c r="L3007" s="136"/>
      <c r="M3007" s="136"/>
      <c r="N3007" s="136"/>
      <c r="O3007" s="136"/>
      <c r="P3007" s="136"/>
      <c r="Q3007" s="136"/>
      <c r="R3007" s="136"/>
      <c r="S3007" s="136"/>
      <c r="T3007" s="136"/>
      <c r="U3007" s="137"/>
      <c r="V3007" s="120"/>
      <c r="W3007" s="111"/>
    </row>
    <row r="3008" spans="1:24" ht="18.75">
      <c r="A3008" s="28">
        <v>1</v>
      </c>
      <c r="B3008" s="80"/>
      <c r="C3008" s="28"/>
      <c r="D3008" s="28"/>
      <c r="E3008" s="17">
        <f>IF((C3008&lt;=7),VLOOKUP(D3008,'7 лет'!$M$5:$N$78,2),IF((C3008=8),VLOOKUP(D3008,'8 лет'!$M$5:$N$78,2),IF((C3008=9),VLOOKUP(D3008,'9 лет'!$M$5:$N$78,2),IF((C3008=10),VLOOKUP(D3008,'10 лет'!$M$5:$N$78,2),IF((C3008=11),VLOOKUP(D3008,'11 лет'!$M$5:$N$78,2),IF((C3008=12),VLOOKUP(D3008,'12 лет'!$O$5:$P$78,2),IF((C3008=13),VLOOKUP(D3008,'13 лет'!$O$5:$P$78,2),IF((C3008=14),VLOOKUP(D3008,'14 лет'!$O$5:$P$78,2),IF((C3008=15),VLOOKUP(D3008,'15 лет'!$O$5:$P$78,2),IF((C3008=16),VLOOKUP(D3008,'16 лет'!$O$5:$P$78,2),IF((C3008=17),VLOOKUP(D3008,'17 лет'!$O$5:$P$78,2))))))))))))</f>
        <v>0</v>
      </c>
      <c r="F3008" s="28"/>
      <c r="G3008" s="17">
        <f>IF((C3008&lt;=7),VLOOKUP(F3008,'7 лет'!$O$5:$P$79,2),IF((C3008=8),VLOOKUP(F3008,'8 лет'!$O$5:$P$79,2),IF((C3008=9),VLOOKUP(F3008,'9 лет'!$O$5:$P$79,2),IF((C3008=10),VLOOKUP(F3008,'10 лет'!$O$5:$P$79,2),IF((C3008=11),VLOOKUP(F3008,'11 лет'!$O$5:$P$79,2),IF((C3008=12),VLOOKUP(F3008,'12 лет'!$Q$5:$R$79,2),IF((C3008=13),VLOOKUP(F3008,'13 лет'!$Q$5:$R$79,2),IF((C3008=14),VLOOKUP(F3008,'14 лет'!$Q$5:$R$79,2),IF((C3008=15),VLOOKUP(F3008,'15 лет'!$Q$5:$R$79,2),IF((C3008=16),VLOOKUP(F3008,'16 лет'!$Q$5:$R$79,2),IF((C3008=17),VLOOKUP(F3008,'17 лет'!$Q$5:$R$79,2))))))))))))</f>
        <v>0</v>
      </c>
      <c r="H3008" s="28"/>
      <c r="I3008" s="17">
        <f>IF((C3008&lt;=7),VLOOKUP(H3008,'7 лет'!$Q$5:$R$79,2),IF((C3008=8),VLOOKUP(H3008,'8 лет'!$Q$5:$R$79,2),IF((C3008=9),VLOOKUP(H3008,'9 лет'!$Q$5:$R$79,2),IF((C3008=10),VLOOKUP(H3008,'10 лет'!$Q$5:$R$79,2),IF((C3008=11),VLOOKUP(H3008,'11 лет'!$Q$5:$R$79,2),IF((C3008=12),VLOOKUP(H3008,'12 лет'!$S$5:$T$79,2),IF((C3008=13),VLOOKUP(H3008,'13 лет'!$S$5:$T$79,2),IF((C3008=14),VLOOKUP(H3008,'14 лет'!$S$5:$T$79,2),IF((C3008=15),VLOOKUP(H3008,'15 лет'!$S$5:$T$79,2),IF((C3008=16),VLOOKUP(H3008,'16 лет'!$S$5:$T$79,2),IF((C3008=17),VLOOKUP(H3008,'17 лет'!$S$5:$T$79,2))))))))))))</f>
        <v>0</v>
      </c>
      <c r="J3008" s="28"/>
      <c r="K3008" s="17">
        <f>IF((C3008&lt;=7),VLOOKUP(J3008,'7 лет'!$S$5:$T$79,2),IF((C3008=8),VLOOKUP(J3008,'8 лет'!$S$5:$T$79,2),IF((C3008=9),VLOOKUP(J3008,'9 лет'!$S$5:$T$79,2),IF((C3008=10),VLOOKUP(J3008,'10 лет'!$S$5:$T$79,2),IF((C3008=11),VLOOKUP(J3008,'11 лет'!$S$5:$T$79,2),IF((C3008=12),VLOOKUP(J3008,'12 лет'!$U$5:$V$79,2),IF((C3008=13),VLOOKUP(J3008,'13 лет'!$U$5:$V$79,2),IF((C3008=14),VLOOKUP(J3008,'14 лет'!$U$5:$V$79,2),IF(C3008&gt;=15,"0")))))))))</f>
        <v>0</v>
      </c>
      <c r="L3008" s="28"/>
      <c r="M3008" s="17" t="str">
        <f>IF((C3008=12),VLOOKUP(L3008,'12 лет'!$W$5:$X$85,2),IF((C3008=13),VLOOKUP(L3008,'13 лет'!$W$5:$X$84,2),IF((C3008=14),VLOOKUP(L3008,'14 лет'!$W$5:$X$82,2),IF((C3008=15),VLOOKUP(L3008,'15 лет'!$U$5:$V$82,2),IF((C3008=16),VLOOKUP(L3008,'16 лет'!$U$5:$V$78,2),IF((C3008=17),VLOOKUP(L3008,'17 лет'!$U$5:$V$78,2),IF(C3008&lt;12,"0")))))))</f>
        <v>0</v>
      </c>
      <c r="N3008" s="28"/>
      <c r="O3008" s="17" t="str">
        <f>IF((C3008=15),VLOOKUP(N3008,'15 лет'!$W$5:$X$115,2),IF((C3008=16),VLOOKUP(N3008,'16 лет'!$W$5:$X$113,2),IF((C3008=17),VLOOKUP(N3008,'17 лет'!$W$5:$X$113,2),IF(C3008&lt;15,"0"))))</f>
        <v>0</v>
      </c>
      <c r="P3008" s="11"/>
      <c r="Q3008" s="17">
        <f>IF((C3008&lt;=7),VLOOKUP(P3008,'7 лет'!$U$5:$V$79,2),IF((C3008=8),VLOOKUP(P3008,'8 лет'!$U$5:$V$79,2),IF((C3008=9),VLOOKUP(P3008,'9 лет'!$U$5:$V$79,2),IF((C3008=10),VLOOKUP(P3008,'10 лет'!$U$5:$V$79,2),IF((C3008=11),VLOOKUP(P3008,'11 лет'!$U$5:$V$79,2),IF((C3008=12),VLOOKUP(P3008,'12 лет'!$Y$5:$Z$79,2),IF((C3008=13),VLOOKUP(P3008,'13 лет'!$Y$5:$Z$79,2),IF((C3008=14),VLOOKUP(P3008,'14 лет'!$Y$5:$Z$79,2),IF((C3008=15),VLOOKUP(P3008,'15 лет'!$Y$5:$Z$79,2),IF((C3008=16),VLOOKUP(P3008,'16 лет'!$Y$5:$Z$79,2),IF((C3008=17),VLOOKUP(P3008,'17 лет'!$Y$5:$Z$79,2))))))))))))</f>
        <v>35</v>
      </c>
      <c r="R3008" s="28"/>
      <c r="S3008" s="17">
        <f>IF((C3008&lt;=7),VLOOKUP(R3008,'7 лет'!$W$5:$X$79,2),IF((C3008=8),VLOOKUP(R3008,'8 лет'!$W$5:$X$79,2),IF((C3008=9),VLOOKUP(R3008,'9 лет'!$W$5:$X$79,2),IF((C3008=10),VLOOKUP(R3008,'10 лет'!$W$5:$X$79,2),IF((C3008=11),VLOOKUP(R3008,'11 лет'!$W$5:$X$79,2),IF((C3008=12),VLOOKUP(R3008,'12 лет'!$AA$5:$AB$79,2),IF((C3008=13),VLOOKUP(R3008,'13 лет'!$AA$5:$AB$79,2),IF((C3008=14),VLOOKUP(R3008,'14 лет'!$AA$5:$AB$79,2),IF((C3008=15),VLOOKUP(R3008,'15 лет'!$AA$5:$AB$79,2),IF((C3008=16),VLOOKUP(R3008,'16 лет'!$AA$5:$AB$79,2),IF((C3008=17),VLOOKUP(R3008,'17 лет'!$AA$5:$AB$79,2))))))))))))</f>
        <v>0</v>
      </c>
      <c r="T3008" s="35">
        <f t="shared" ref="T3008:T3013" si="143">SUM(E3008+G3008+I3008+K3008+M3008+O3008+Q3008+S3008)</f>
        <v>35</v>
      </c>
      <c r="U3008" s="4">
        <f>'Личное первенство девушки'!U439</f>
        <v>7</v>
      </c>
      <c r="V3008" s="120"/>
      <c r="W3008" s="111"/>
      <c r="X3008" t="str">
        <f>P2995</f>
        <v>Субъект РФ 72</v>
      </c>
    </row>
    <row r="3009" spans="1:24" ht="18.75">
      <c r="A3009" s="28">
        <v>2</v>
      </c>
      <c r="B3009" s="80"/>
      <c r="C3009" s="28"/>
      <c r="D3009" s="28"/>
      <c r="E3009" s="17">
        <f>IF((C3009&lt;=7),VLOOKUP(D3009,'7 лет'!$M$5:$N$78,2),IF((C3009=8),VLOOKUP(D3009,'8 лет'!$M$5:$N$78,2),IF((C3009=9),VLOOKUP(D3009,'9 лет'!$M$5:$N$78,2),IF((C3009=10),VLOOKUP(D3009,'10 лет'!$M$5:$N$78,2),IF((C3009=11),VLOOKUP(D3009,'11 лет'!$M$5:$N$78,2),IF((C3009=12),VLOOKUP(D3009,'12 лет'!$O$5:$P$78,2),IF((C3009=13),VLOOKUP(D3009,'13 лет'!$O$5:$P$78,2),IF((C3009=14),VLOOKUP(D3009,'14 лет'!$O$5:$P$78,2),IF((C3009=15),VLOOKUP(D3009,'15 лет'!$O$5:$P$78,2),IF((C3009=16),VLOOKUP(D3009,'16 лет'!$O$5:$P$78,2),IF((C3009=17),VLOOKUP(D3009,'17 лет'!$O$5:$P$78,2))))))))))))</f>
        <v>0</v>
      </c>
      <c r="F3009" s="28"/>
      <c r="G3009" s="17">
        <f>IF((C3009&lt;=7),VLOOKUP(F3009,'7 лет'!$O$5:$P$79,2),IF((C3009=8),VLOOKUP(F3009,'8 лет'!$O$5:$P$79,2),IF((C3009=9),VLOOKUP(F3009,'9 лет'!$O$5:$P$79,2),IF((C3009=10),VLOOKUP(F3009,'10 лет'!$O$5:$P$79,2),IF((C3009=11),VLOOKUP(F3009,'11 лет'!$O$5:$P$79,2),IF((C3009=12),VLOOKUP(F3009,'12 лет'!$Q$5:$R$79,2),IF((C3009=13),VLOOKUP(F3009,'13 лет'!$Q$5:$R$79,2),IF((C3009=14),VLOOKUP(F3009,'14 лет'!$Q$5:$R$79,2),IF((C3009=15),VLOOKUP(F3009,'15 лет'!$Q$5:$R$79,2),IF((C3009=16),VLOOKUP(F3009,'16 лет'!$Q$5:$R$79,2),IF((C3009=17),VLOOKUP(F3009,'17 лет'!$Q$5:$R$79,2))))))))))))</f>
        <v>0</v>
      </c>
      <c r="H3009" s="28"/>
      <c r="I3009" s="17">
        <f>IF((C3009&lt;=7),VLOOKUP(H3009,'7 лет'!$Q$5:$R$79,2),IF((C3009=8),VLOOKUP(H3009,'8 лет'!$Q$5:$R$79,2),IF((C3009=9),VLOOKUP(H3009,'9 лет'!$Q$5:$R$79,2),IF((C3009=10),VLOOKUP(H3009,'10 лет'!$Q$5:$R$79,2),IF((C3009=11),VLOOKUP(H3009,'11 лет'!$Q$5:$R$79,2),IF((C3009=12),VLOOKUP(H3009,'12 лет'!$S$5:$T$79,2),IF((C3009=13),VLOOKUP(H3009,'13 лет'!$S$5:$T$79,2),IF((C3009=14),VLOOKUP(H3009,'14 лет'!$S$5:$T$79,2),IF((C3009=15),VLOOKUP(H3009,'15 лет'!$S$5:$T$79,2),IF((C3009=16),VLOOKUP(H3009,'16 лет'!$S$5:$T$79,2),IF((C3009=17),VLOOKUP(H3009,'17 лет'!$S$5:$T$79,2))))))))))))</f>
        <v>0</v>
      </c>
      <c r="J3009" s="28"/>
      <c r="K3009" s="17">
        <f>IF((C3009&lt;=7),VLOOKUP(J3009,'7 лет'!$S$5:$T$79,2),IF((C3009=8),VLOOKUP(J3009,'8 лет'!$S$5:$T$79,2),IF((C3009=9),VLOOKUP(J3009,'9 лет'!$S$5:$T$79,2),IF((C3009=10),VLOOKUP(J3009,'10 лет'!$S$5:$T$79,2),IF((C3009=11),VLOOKUP(J3009,'11 лет'!$S$5:$T$79,2),IF((C3009=12),VLOOKUP(J3009,'12 лет'!$U$5:$V$79,2),IF((C3009=13),VLOOKUP(J3009,'13 лет'!$U$5:$V$79,2),IF((C3009=14),VLOOKUP(J3009,'14 лет'!$U$5:$V$79,2),IF(C3009&gt;=15,"0")))))))))</f>
        <v>0</v>
      </c>
      <c r="L3009" s="28"/>
      <c r="M3009" s="17" t="str">
        <f>IF((C3009=12),VLOOKUP(L3009,'12 лет'!$W$5:$X$85,2),IF((C3009=13),VLOOKUP(L3009,'13 лет'!$W$5:$X$84,2),IF((C3009=14),VLOOKUP(L3009,'14 лет'!$W$5:$X$82,2),IF((C3009=15),VLOOKUP(L3009,'15 лет'!$U$5:$V$82,2),IF((C3009=16),VLOOKUP(L3009,'16 лет'!$U$5:$V$78,2),IF((C3009=17),VLOOKUP(L3009,'17 лет'!$U$5:$V$78,2),IF(C3009&lt;12,"0")))))))</f>
        <v>0</v>
      </c>
      <c r="N3009" s="28"/>
      <c r="O3009" s="17" t="str">
        <f>IF((C3009=15),VLOOKUP(N3009,'15 лет'!$W$5:$X$115,2),IF((C3009=16),VLOOKUP(N3009,'16 лет'!$W$5:$X$113,2),IF((C3009=17),VLOOKUP(N3009,'17 лет'!$W$5:$X$113,2),IF(C3009&lt;15,"0"))))</f>
        <v>0</v>
      </c>
      <c r="P3009" s="11"/>
      <c r="Q3009" s="17">
        <f>IF((C3009&lt;=7),VLOOKUP(P3009,'7 лет'!$U$5:$V$79,2),IF((C3009=8),VLOOKUP(P3009,'8 лет'!$U$5:$V$79,2),IF((C3009=9),VLOOKUP(P3009,'9 лет'!$U$5:$V$79,2),IF((C3009=10),VLOOKUP(P3009,'10 лет'!$U$5:$V$79,2),IF((C3009=11),VLOOKUP(P3009,'11 лет'!$U$5:$V$79,2),IF((C3009=12),VLOOKUP(P3009,'12 лет'!$Y$5:$Z$79,2),IF((C3009=13),VLOOKUP(P3009,'13 лет'!$Y$5:$Z$79,2),IF((C3009=14),VLOOKUP(P3009,'14 лет'!$Y$5:$Z$79,2),IF((C3009=15),VLOOKUP(P3009,'15 лет'!$Y$5:$Z$79,2),IF((C3009=16),VLOOKUP(P3009,'16 лет'!$Y$5:$Z$79,2),IF((C3009=17),VLOOKUP(P3009,'17 лет'!$Y$5:$Z$79,2))))))))))))</f>
        <v>35</v>
      </c>
      <c r="R3009" s="28"/>
      <c r="S3009" s="17">
        <f>IF((C3009&lt;=7),VLOOKUP(R3009,'7 лет'!$W$5:$X$79,2),IF((C3009=8),VLOOKUP(R3009,'8 лет'!$W$5:$X$79,2),IF((C3009=9),VLOOKUP(R3009,'9 лет'!$W$5:$X$79,2),IF((C3009=10),VLOOKUP(R3009,'10 лет'!$W$5:$X$79,2),IF((C3009=11),VLOOKUP(R3009,'11 лет'!$W$5:$X$79,2),IF((C3009=12),VLOOKUP(R3009,'12 лет'!$AA$5:$AB$79,2),IF((C3009=13),VLOOKUP(R3009,'13 лет'!$AA$5:$AB$79,2),IF((C3009=14),VLOOKUP(R3009,'14 лет'!$AA$5:$AB$79,2),IF((C3009=15),VLOOKUP(R3009,'15 лет'!$AA$5:$AB$79,2),IF((C3009=16),VLOOKUP(R3009,'16 лет'!$AA$5:$AB$79,2),IF((C3009=17),VLOOKUP(R3009,'17 лет'!$AA$5:$AB$79,2))))))))))))</f>
        <v>0</v>
      </c>
      <c r="T3009" s="35">
        <f t="shared" si="143"/>
        <v>35</v>
      </c>
      <c r="U3009" s="4">
        <f>'Личное первенство девушки'!U440</f>
        <v>7</v>
      </c>
      <c r="V3009" s="120"/>
      <c r="W3009" s="111"/>
      <c r="X3009" t="str">
        <f>P2995</f>
        <v>Субъект РФ 72</v>
      </c>
    </row>
    <row r="3010" spans="1:24" ht="18.75">
      <c r="A3010" s="28">
        <v>3</v>
      </c>
      <c r="B3010" s="80"/>
      <c r="C3010" s="28"/>
      <c r="D3010" s="28"/>
      <c r="E3010" s="17">
        <f>IF((C3010&lt;=7),VLOOKUP(D3010,'7 лет'!$M$5:$N$78,2),IF((C3010=8),VLOOKUP(D3010,'8 лет'!$M$5:$N$78,2),IF((C3010=9),VLOOKUP(D3010,'9 лет'!$M$5:$N$78,2),IF((C3010=10),VLOOKUP(D3010,'10 лет'!$M$5:$N$78,2),IF((C3010=11),VLOOKUP(D3010,'11 лет'!$M$5:$N$78,2),IF((C3010=12),VLOOKUP(D3010,'12 лет'!$O$5:$P$78,2),IF((C3010=13),VLOOKUP(D3010,'13 лет'!$O$5:$P$78,2),IF((C3010=14),VLOOKUP(D3010,'14 лет'!$O$5:$P$78,2),IF((C3010=15),VLOOKUP(D3010,'15 лет'!$O$5:$P$78,2),IF((C3010=16),VLOOKUP(D3010,'16 лет'!$O$5:$P$78,2),IF((C3010=17),VLOOKUP(D3010,'17 лет'!$O$5:$P$78,2))))))))))))</f>
        <v>0</v>
      </c>
      <c r="F3010" s="28"/>
      <c r="G3010" s="17">
        <f>IF((C3010&lt;=7),VLOOKUP(F3010,'7 лет'!$O$5:$P$79,2),IF((C3010=8),VLOOKUP(F3010,'8 лет'!$O$5:$P$79,2),IF((C3010=9),VLOOKUP(F3010,'9 лет'!$O$5:$P$79,2),IF((C3010=10),VLOOKUP(F3010,'10 лет'!$O$5:$P$79,2),IF((C3010=11),VLOOKUP(F3010,'11 лет'!$O$5:$P$79,2),IF((C3010=12),VLOOKUP(F3010,'12 лет'!$Q$5:$R$79,2),IF((C3010=13),VLOOKUP(F3010,'13 лет'!$Q$5:$R$79,2),IF((C3010=14),VLOOKUP(F3010,'14 лет'!$Q$5:$R$79,2),IF((C3010=15),VLOOKUP(F3010,'15 лет'!$Q$5:$R$79,2),IF((C3010=16),VLOOKUP(F3010,'16 лет'!$Q$5:$R$79,2),IF((C3010=17),VLOOKUP(F3010,'17 лет'!$Q$5:$R$79,2))))))))))))</f>
        <v>0</v>
      </c>
      <c r="H3010" s="28"/>
      <c r="I3010" s="17">
        <f>IF((C3010&lt;=7),VLOOKUP(H3010,'7 лет'!$Q$5:$R$79,2),IF((C3010=8),VLOOKUP(H3010,'8 лет'!$Q$5:$R$79,2),IF((C3010=9),VLOOKUP(H3010,'9 лет'!$Q$5:$R$79,2),IF((C3010=10),VLOOKUP(H3010,'10 лет'!$Q$5:$R$79,2),IF((C3010=11),VLOOKUP(H3010,'11 лет'!$Q$5:$R$79,2),IF((C3010=12),VLOOKUP(H3010,'12 лет'!$S$5:$T$79,2),IF((C3010=13),VLOOKUP(H3010,'13 лет'!$S$5:$T$79,2),IF((C3010=14),VLOOKUP(H3010,'14 лет'!$S$5:$T$79,2),IF((C3010=15),VLOOKUP(H3010,'15 лет'!$S$5:$T$79,2),IF((C3010=16),VLOOKUP(H3010,'16 лет'!$S$5:$T$79,2),IF((C3010=17),VLOOKUP(H3010,'17 лет'!$S$5:$T$79,2))))))))))))</f>
        <v>0</v>
      </c>
      <c r="J3010" s="28"/>
      <c r="K3010" s="17">
        <f>IF((C3010&lt;=7),VLOOKUP(J3010,'7 лет'!$S$5:$T$79,2),IF((C3010=8),VLOOKUP(J3010,'8 лет'!$S$5:$T$79,2),IF((C3010=9),VLOOKUP(J3010,'9 лет'!$S$5:$T$79,2),IF((C3010=10),VLOOKUP(J3010,'10 лет'!$S$5:$T$79,2),IF((C3010=11),VLOOKUP(J3010,'11 лет'!$S$5:$T$79,2),IF((C3010=12),VLOOKUP(J3010,'12 лет'!$U$5:$V$79,2),IF((C3010=13),VLOOKUP(J3010,'13 лет'!$U$5:$V$79,2),IF((C3010=14),VLOOKUP(J3010,'14 лет'!$U$5:$V$79,2),IF(C3010&gt;=15,"0")))))))))</f>
        <v>0</v>
      </c>
      <c r="L3010" s="28"/>
      <c r="M3010" s="17" t="str">
        <f>IF((C3010=12),VLOOKUP(L3010,'12 лет'!$W$5:$X$85,2),IF((C3010=13),VLOOKUP(L3010,'13 лет'!$W$5:$X$84,2),IF((C3010=14),VLOOKUP(L3010,'14 лет'!$W$5:$X$82,2),IF((C3010=15),VLOOKUP(L3010,'15 лет'!$U$5:$V$82,2),IF((C3010=16),VLOOKUP(L3010,'16 лет'!$U$5:$V$78,2),IF((C3010=17),VLOOKUP(L3010,'17 лет'!$U$5:$V$78,2),IF(C3010&lt;12,"0")))))))</f>
        <v>0</v>
      </c>
      <c r="N3010" s="28"/>
      <c r="O3010" s="17" t="str">
        <f>IF((C3010=15),VLOOKUP(N3010,'15 лет'!$W$5:$X$115,2),IF((C3010=16),VLOOKUP(N3010,'16 лет'!$W$5:$X$113,2),IF((C3010=17),VLOOKUP(N3010,'17 лет'!$W$5:$X$113,2),IF(C3010&lt;15,"0"))))</f>
        <v>0</v>
      </c>
      <c r="P3010" s="11"/>
      <c r="Q3010" s="17">
        <f>IF((C3010&lt;=7),VLOOKUP(P3010,'7 лет'!$U$5:$V$79,2),IF((C3010=8),VLOOKUP(P3010,'8 лет'!$U$5:$V$79,2),IF((C3010=9),VLOOKUP(P3010,'9 лет'!$U$5:$V$79,2),IF((C3010=10),VLOOKUP(P3010,'10 лет'!$U$5:$V$79,2),IF((C3010=11),VLOOKUP(P3010,'11 лет'!$U$5:$V$79,2),IF((C3010=12),VLOOKUP(P3010,'12 лет'!$Y$5:$Z$79,2),IF((C3010=13),VLOOKUP(P3010,'13 лет'!$Y$5:$Z$79,2),IF((C3010=14),VLOOKUP(P3010,'14 лет'!$Y$5:$Z$79,2),IF((C3010=15),VLOOKUP(P3010,'15 лет'!$Y$5:$Z$79,2),IF((C3010=16),VLOOKUP(P3010,'16 лет'!$Y$5:$Z$79,2),IF((C3010=17),VLOOKUP(P3010,'17 лет'!$Y$5:$Z$79,2))))))))))))</f>
        <v>35</v>
      </c>
      <c r="R3010" s="28"/>
      <c r="S3010" s="17">
        <f>IF((C3010&lt;=7),VLOOKUP(R3010,'7 лет'!$W$5:$X$79,2),IF((C3010=8),VLOOKUP(R3010,'8 лет'!$W$5:$X$79,2),IF((C3010=9),VLOOKUP(R3010,'9 лет'!$W$5:$X$79,2),IF((C3010=10),VLOOKUP(R3010,'10 лет'!$W$5:$X$79,2),IF((C3010=11),VLOOKUP(R3010,'11 лет'!$W$5:$X$79,2),IF((C3010=12),VLOOKUP(R3010,'12 лет'!$AA$5:$AB$79,2),IF((C3010=13),VLOOKUP(R3010,'13 лет'!$AA$5:$AB$79,2),IF((C3010=14),VLOOKUP(R3010,'14 лет'!$AA$5:$AB$79,2),IF((C3010=15),VLOOKUP(R3010,'15 лет'!$AA$5:$AB$79,2),IF((C3010=16),VLOOKUP(R3010,'16 лет'!$AA$5:$AB$79,2),IF((C3010=17),VLOOKUP(R3010,'17 лет'!$AA$5:$AB$79,2))))))))))))</f>
        <v>0</v>
      </c>
      <c r="T3010" s="35">
        <f t="shared" si="143"/>
        <v>35</v>
      </c>
      <c r="U3010" s="4">
        <f>'Личное первенство девушки'!U441</f>
        <v>7</v>
      </c>
      <c r="V3010" s="120"/>
      <c r="W3010" s="111"/>
      <c r="X3010" t="str">
        <f>P2995</f>
        <v>Субъект РФ 72</v>
      </c>
    </row>
    <row r="3011" spans="1:24" ht="18.75">
      <c r="A3011" s="28">
        <v>4</v>
      </c>
      <c r="B3011" s="80"/>
      <c r="C3011" s="28"/>
      <c r="D3011" s="28"/>
      <c r="E3011" s="17">
        <f>IF((C3011&lt;=7),VLOOKUP(D3011,'7 лет'!$M$5:$N$78,2),IF((C3011=8),VLOOKUP(D3011,'8 лет'!$M$5:$N$78,2),IF((C3011=9),VLOOKUP(D3011,'9 лет'!$M$5:$N$78,2),IF((C3011=10),VLOOKUP(D3011,'10 лет'!$M$5:$N$78,2),IF((C3011=11),VLOOKUP(D3011,'11 лет'!$M$5:$N$78,2),IF((C3011=12),VLOOKUP(D3011,'12 лет'!$O$5:$P$78,2),IF((C3011=13),VLOOKUP(D3011,'13 лет'!$O$5:$P$78,2),IF((C3011=14),VLOOKUP(D3011,'14 лет'!$O$5:$P$78,2),IF((C3011=15),VLOOKUP(D3011,'15 лет'!$O$5:$P$78,2),IF((C3011=16),VLOOKUP(D3011,'16 лет'!$O$5:$P$78,2),IF((C3011=17),VLOOKUP(D3011,'17 лет'!$O$5:$P$78,2))))))))))))</f>
        <v>0</v>
      </c>
      <c r="F3011" s="28"/>
      <c r="G3011" s="17">
        <f>IF((C3011&lt;=7),VLOOKUP(F3011,'7 лет'!$O$5:$P$79,2),IF((C3011=8),VLOOKUP(F3011,'8 лет'!$O$5:$P$79,2),IF((C3011=9),VLOOKUP(F3011,'9 лет'!$O$5:$P$79,2),IF((C3011=10),VLOOKUP(F3011,'10 лет'!$O$5:$P$79,2),IF((C3011=11),VLOOKUP(F3011,'11 лет'!$O$5:$P$79,2),IF((C3011=12),VLOOKUP(F3011,'12 лет'!$Q$5:$R$79,2),IF((C3011=13),VLOOKUP(F3011,'13 лет'!$Q$5:$R$79,2),IF((C3011=14),VLOOKUP(F3011,'14 лет'!$Q$5:$R$79,2),IF((C3011=15),VLOOKUP(F3011,'15 лет'!$Q$5:$R$79,2),IF((C3011=16),VLOOKUP(F3011,'16 лет'!$Q$5:$R$79,2),IF((C3011=17),VLOOKUP(F3011,'17 лет'!$Q$5:$R$79,2))))))))))))</f>
        <v>0</v>
      </c>
      <c r="H3011" s="28"/>
      <c r="I3011" s="17">
        <f>IF((C3011&lt;=7),VLOOKUP(H3011,'7 лет'!$Q$5:$R$79,2),IF((C3011=8),VLOOKUP(H3011,'8 лет'!$Q$5:$R$79,2),IF((C3011=9),VLOOKUP(H3011,'9 лет'!$Q$5:$R$79,2),IF((C3011=10),VLOOKUP(H3011,'10 лет'!$Q$5:$R$79,2),IF((C3011=11),VLOOKUP(H3011,'11 лет'!$Q$5:$R$79,2),IF((C3011=12),VLOOKUP(H3011,'12 лет'!$S$5:$T$79,2),IF((C3011=13),VLOOKUP(H3011,'13 лет'!$S$5:$T$79,2),IF((C3011=14),VLOOKUP(H3011,'14 лет'!$S$5:$T$79,2),IF((C3011=15),VLOOKUP(H3011,'15 лет'!$S$5:$T$79,2),IF((C3011=16),VLOOKUP(H3011,'16 лет'!$S$5:$T$79,2),IF((C3011=17),VLOOKUP(H3011,'17 лет'!$S$5:$T$79,2))))))))))))</f>
        <v>0</v>
      </c>
      <c r="J3011" s="28"/>
      <c r="K3011" s="17">
        <f>IF((C3011&lt;=7),VLOOKUP(J3011,'7 лет'!$S$5:$T$79,2),IF((C3011=8),VLOOKUP(J3011,'8 лет'!$S$5:$T$79,2),IF((C3011=9),VLOOKUP(J3011,'9 лет'!$S$5:$T$79,2),IF((C3011=10),VLOOKUP(J3011,'10 лет'!$S$5:$T$79,2),IF((C3011=11),VLOOKUP(J3011,'11 лет'!$S$5:$T$79,2),IF((C3011=12),VLOOKUP(J3011,'12 лет'!$U$5:$V$79,2),IF((C3011=13),VLOOKUP(J3011,'13 лет'!$U$5:$V$79,2),IF((C3011=14),VLOOKUP(J3011,'14 лет'!$U$5:$V$79,2),IF(C3011&gt;=15,"0")))))))))</f>
        <v>0</v>
      </c>
      <c r="L3011" s="28"/>
      <c r="M3011" s="17" t="str">
        <f>IF((C3011=12),VLOOKUP(L3011,'12 лет'!$W$5:$X$85,2),IF((C3011=13),VLOOKUP(L3011,'13 лет'!$W$5:$X$84,2),IF((C3011=14),VLOOKUP(L3011,'14 лет'!$W$5:$X$82,2),IF((C3011=15),VLOOKUP(L3011,'15 лет'!$U$5:$V$82,2),IF((C3011=16),VLOOKUP(L3011,'16 лет'!$U$5:$V$78,2),IF((C3011=17),VLOOKUP(L3011,'17 лет'!$U$5:$V$78,2),IF(C3011&lt;12,"0")))))))</f>
        <v>0</v>
      </c>
      <c r="N3011" s="28"/>
      <c r="O3011" s="17" t="str">
        <f>IF((C3011=15),VLOOKUP(N3011,'15 лет'!$W$5:$X$115,2),IF((C3011=16),VLOOKUP(N3011,'16 лет'!$W$5:$X$113,2),IF((C3011=17),VLOOKUP(N3011,'17 лет'!$W$5:$X$113,2),IF(C3011&lt;15,"0"))))</f>
        <v>0</v>
      </c>
      <c r="P3011" s="11"/>
      <c r="Q3011" s="17">
        <f>IF((C3011&lt;=7),VLOOKUP(P3011,'7 лет'!$U$5:$V$79,2),IF((C3011=8),VLOOKUP(P3011,'8 лет'!$U$5:$V$79,2),IF((C3011=9),VLOOKUP(P3011,'9 лет'!$U$5:$V$79,2),IF((C3011=10),VLOOKUP(P3011,'10 лет'!$U$5:$V$79,2),IF((C3011=11),VLOOKUP(P3011,'11 лет'!$U$5:$V$79,2),IF((C3011=12),VLOOKUP(P3011,'12 лет'!$Y$5:$Z$79,2),IF((C3011=13),VLOOKUP(P3011,'13 лет'!$Y$5:$Z$79,2),IF((C3011=14),VLOOKUP(P3011,'14 лет'!$Y$5:$Z$79,2),IF((C3011=15),VLOOKUP(P3011,'15 лет'!$Y$5:$Z$79,2),IF((C3011=16),VLOOKUP(P3011,'16 лет'!$Y$5:$Z$79,2),IF((C3011=17),VLOOKUP(P3011,'17 лет'!$Y$5:$Z$79,2))))))))))))</f>
        <v>35</v>
      </c>
      <c r="R3011" s="28"/>
      <c r="S3011" s="17">
        <f>IF((C3011&lt;=7),VLOOKUP(R3011,'7 лет'!$W$5:$X$79,2),IF((C3011=8),VLOOKUP(R3011,'8 лет'!$W$5:$X$79,2),IF((C3011=9),VLOOKUP(R3011,'9 лет'!$W$5:$X$79,2),IF((C3011=10),VLOOKUP(R3011,'10 лет'!$W$5:$X$79,2),IF((C3011=11),VLOOKUP(R3011,'11 лет'!$W$5:$X$79,2),IF((C3011=12),VLOOKUP(R3011,'12 лет'!$AA$5:$AB$79,2),IF((C3011=13),VLOOKUP(R3011,'13 лет'!$AA$5:$AB$79,2),IF((C3011=14),VLOOKUP(R3011,'14 лет'!$AA$5:$AB$79,2),IF((C3011=15),VLOOKUP(R3011,'15 лет'!$AA$5:$AB$79,2),IF((C3011=16),VLOOKUP(R3011,'16 лет'!$AA$5:$AB$79,2),IF((C3011=17),VLOOKUP(R3011,'17 лет'!$AA$5:$AB$79,2))))))))))))</f>
        <v>0</v>
      </c>
      <c r="T3011" s="35">
        <f t="shared" si="143"/>
        <v>35</v>
      </c>
      <c r="U3011" s="4">
        <f>'Личное первенство девушки'!U442</f>
        <v>7</v>
      </c>
      <c r="V3011" s="120"/>
      <c r="W3011" s="111"/>
      <c r="X3011" t="str">
        <f>P2995</f>
        <v>Субъект РФ 72</v>
      </c>
    </row>
    <row r="3012" spans="1:24" ht="18.75">
      <c r="A3012" s="28">
        <v>5</v>
      </c>
      <c r="B3012" s="80"/>
      <c r="C3012" s="30"/>
      <c r="D3012" s="14"/>
      <c r="E3012" s="17">
        <f>IF((C3012&lt;=7),VLOOKUP(D3012,'7 лет'!$M$5:$N$78,2),IF((C3012=8),VLOOKUP(D3012,'8 лет'!$M$5:$N$78,2),IF((C3012=9),VLOOKUP(D3012,'9 лет'!$M$5:$N$78,2),IF((C3012=10),VLOOKUP(D3012,'10 лет'!$M$5:$N$78,2),IF((C3012=11),VLOOKUP(D3012,'11 лет'!$M$5:$N$78,2),IF((C3012=12),VLOOKUP(D3012,'12 лет'!$O$5:$P$78,2),IF((C3012=13),VLOOKUP(D3012,'13 лет'!$O$5:$P$78,2),IF((C3012=14),VLOOKUP(D3012,'14 лет'!$O$5:$P$78,2),IF((C3012=15),VLOOKUP(D3012,'15 лет'!$O$5:$P$78,2),IF((C3012=16),VLOOKUP(D3012,'16 лет'!$O$5:$P$78,2),IF((C3012=17),VLOOKUP(D3012,'17 лет'!$O$5:$P$78,2))))))))))))</f>
        <v>0</v>
      </c>
      <c r="F3012" s="14"/>
      <c r="G3012" s="17">
        <f>IF((C3012&lt;=7),VLOOKUP(F3012,'7 лет'!$O$5:$P$79,2),IF((C3012=8),VLOOKUP(F3012,'8 лет'!$O$5:$P$79,2),IF((C3012=9),VLOOKUP(F3012,'9 лет'!$O$5:$P$79,2),IF((C3012=10),VLOOKUP(F3012,'10 лет'!$O$5:$P$79,2),IF((C3012=11),VLOOKUP(F3012,'11 лет'!$O$5:$P$79,2),IF((C3012=12),VLOOKUP(F3012,'12 лет'!$Q$5:$R$79,2),IF((C3012=13),VLOOKUP(F3012,'13 лет'!$Q$5:$R$79,2),IF((C3012=14),VLOOKUP(F3012,'14 лет'!$Q$5:$R$79,2),IF((C3012=15),VLOOKUP(F3012,'15 лет'!$Q$5:$R$79,2),IF((C3012=16),VLOOKUP(F3012,'16 лет'!$Q$5:$R$79,2),IF((C3012=17),VLOOKUP(F3012,'17 лет'!$Q$5:$R$79,2))))))))))))</f>
        <v>0</v>
      </c>
      <c r="H3012" s="14"/>
      <c r="I3012" s="17">
        <f>IF((C3012&lt;=7),VLOOKUP(H3012,'7 лет'!$Q$5:$R$79,2),IF((C3012=8),VLOOKUP(H3012,'8 лет'!$Q$5:$R$79,2),IF((C3012=9),VLOOKUP(H3012,'9 лет'!$Q$5:$R$79,2),IF((C3012=10),VLOOKUP(H3012,'10 лет'!$Q$5:$R$79,2),IF((C3012=11),VLOOKUP(H3012,'11 лет'!$Q$5:$R$79,2),IF((C3012=12),VLOOKUP(H3012,'12 лет'!$S$5:$T$79,2),IF((C3012=13),VLOOKUP(H3012,'13 лет'!$S$5:$T$79,2),IF((C3012=14),VLOOKUP(H3012,'14 лет'!$S$5:$T$79,2),IF((C3012=15),VLOOKUP(H3012,'15 лет'!$S$5:$T$79,2),IF((C3012=16),VLOOKUP(H3012,'16 лет'!$S$5:$T$79,2),IF((C3012=17),VLOOKUP(H3012,'17 лет'!$S$5:$T$79,2))))))))))))</f>
        <v>0</v>
      </c>
      <c r="J3012" s="14"/>
      <c r="K3012" s="17">
        <f>IF((C3012&lt;=7),VLOOKUP(J3012,'7 лет'!$S$5:$T$79,2),IF((C3012=8),VLOOKUP(J3012,'8 лет'!$S$5:$T$79,2),IF((C3012=9),VLOOKUP(J3012,'9 лет'!$S$5:$T$79,2),IF((C3012=10),VLOOKUP(J3012,'10 лет'!$S$5:$T$79,2),IF((C3012=11),VLOOKUP(J3012,'11 лет'!$S$5:$T$79,2),IF((C3012=12),VLOOKUP(J3012,'12 лет'!$U$5:$V$79,2),IF((C3012=13),VLOOKUP(J3012,'13 лет'!$U$5:$V$79,2),IF((C3012=14),VLOOKUP(J3012,'14 лет'!$U$5:$V$79,2),IF(C3012&gt;=15,"0")))))))))</f>
        <v>0</v>
      </c>
      <c r="L3012" s="28"/>
      <c r="M3012" s="17" t="str">
        <f>IF((C3012=12),VLOOKUP(L3012,'12 лет'!$W$5:$X$85,2),IF((C3012=13),VLOOKUP(L3012,'13 лет'!$W$5:$X$84,2),IF((C3012=14),VLOOKUP(L3012,'14 лет'!$W$5:$X$82,2),IF((C3012=15),VLOOKUP(L3012,'15 лет'!$U$5:$V$82,2),IF((C3012=16),VLOOKUP(L3012,'16 лет'!$U$5:$V$78,2),IF((C3012=17),VLOOKUP(L3012,'17 лет'!$U$5:$V$78,2),IF(C3012&lt;12,"0")))))))</f>
        <v>0</v>
      </c>
      <c r="N3012" s="14"/>
      <c r="O3012" s="17" t="str">
        <f>IF((C3012=15),VLOOKUP(N3012,'15 лет'!$W$5:$X$115,2),IF((C3012=16),VLOOKUP(N3012,'16 лет'!$W$5:$X$113,2),IF((C3012=17),VLOOKUP(N3012,'17 лет'!$W$5:$X$113,2),IF(C3012&lt;15,"0"))))</f>
        <v>0</v>
      </c>
      <c r="P3012" s="14"/>
      <c r="Q3012" s="17">
        <f>IF((C3012&lt;=7),VLOOKUP(P3012,'7 лет'!$U$5:$V$79,2),IF((C3012=8),VLOOKUP(P3012,'8 лет'!$U$5:$V$79,2),IF((C3012=9),VLOOKUP(P3012,'9 лет'!$U$5:$V$79,2),IF((C3012=10),VLOOKUP(P3012,'10 лет'!$U$5:$V$79,2),IF((C3012=11),VLOOKUP(P3012,'11 лет'!$U$5:$V$79,2),IF((C3012=12),VLOOKUP(P3012,'12 лет'!$Y$5:$Z$79,2),IF((C3012=13),VLOOKUP(P3012,'13 лет'!$Y$5:$Z$79,2),IF((C3012=14),VLOOKUP(P3012,'14 лет'!$Y$5:$Z$79,2),IF((C3012=15),VLOOKUP(P3012,'15 лет'!$Y$5:$Z$79,2),IF((C3012=16),VLOOKUP(P3012,'16 лет'!$Y$5:$Z$79,2),IF((C3012=17),VLOOKUP(P3012,'17 лет'!$Y$5:$Z$79,2))))))))))))</f>
        <v>35</v>
      </c>
      <c r="R3012" s="14"/>
      <c r="S3012" s="17">
        <f>IF((C3012&lt;=7),VLOOKUP(R3012,'7 лет'!$W$5:$X$79,2),IF((C3012=8),VLOOKUP(R3012,'8 лет'!$W$5:$X$79,2),IF((C3012=9),VLOOKUP(R3012,'9 лет'!$W$5:$X$79,2),IF((C3012=10),VLOOKUP(R3012,'10 лет'!$W$5:$X$79,2),IF((C3012=11),VLOOKUP(R3012,'11 лет'!$W$5:$X$79,2),IF((C3012=12),VLOOKUP(R3012,'12 лет'!$AA$5:$AB$79,2),IF((C3012=13),VLOOKUP(R3012,'13 лет'!$AA$5:$AB$79,2),IF((C3012=14),VLOOKUP(R3012,'14 лет'!$AA$5:$AB$79,2),IF((C3012=15),VLOOKUP(R3012,'15 лет'!$AA$5:$AB$79,2),IF((C3012=16),VLOOKUP(R3012,'16 лет'!$AA$5:$AB$79,2),IF((C3012=17),VLOOKUP(R3012,'17 лет'!$AA$5:$AB$79,2))))))))))))</f>
        <v>0</v>
      </c>
      <c r="T3012" s="35">
        <f t="shared" si="143"/>
        <v>35</v>
      </c>
      <c r="U3012" s="4">
        <f>'Личное первенство девушки'!U443</f>
        <v>7</v>
      </c>
      <c r="V3012" s="120"/>
      <c r="W3012" s="111"/>
      <c r="X3012" t="str">
        <f>P2995</f>
        <v>Субъект РФ 72</v>
      </c>
    </row>
    <row r="3013" spans="1:24" ht="18.75">
      <c r="A3013" s="28">
        <v>6</v>
      </c>
      <c r="B3013" s="80"/>
      <c r="C3013" s="30"/>
      <c r="D3013" s="14"/>
      <c r="E3013" s="17">
        <f>IF((C3013&lt;=7),VLOOKUP(D3013,'7 лет'!$M$5:$N$78,2),IF((C3013=8),VLOOKUP(D3013,'8 лет'!$M$5:$N$78,2),IF((C3013=9),VLOOKUP(D3013,'9 лет'!$M$5:$N$78,2),IF((C3013=10),VLOOKUP(D3013,'10 лет'!$M$5:$N$78,2),IF((C3013=11),VLOOKUP(D3013,'11 лет'!$M$5:$N$78,2),IF((C3013=12),VLOOKUP(D3013,'12 лет'!$O$5:$P$78,2),IF((C3013=13),VLOOKUP(D3013,'13 лет'!$O$5:$P$78,2),IF((C3013=14),VLOOKUP(D3013,'14 лет'!$O$5:$P$78,2),IF((C3013=15),VLOOKUP(D3013,'15 лет'!$O$5:$P$78,2),IF((C3013=16),VLOOKUP(D3013,'16 лет'!$O$5:$P$78,2),IF((C3013=17),VLOOKUP(D3013,'17 лет'!$O$5:$P$78,2))))))))))))</f>
        <v>0</v>
      </c>
      <c r="F3013" s="14"/>
      <c r="G3013" s="17">
        <f>IF((C3013&lt;=7),VLOOKUP(F3013,'7 лет'!$O$5:$P$79,2),IF((C3013=8),VLOOKUP(F3013,'8 лет'!$O$5:$P$79,2),IF((C3013=9),VLOOKUP(F3013,'9 лет'!$O$5:$P$79,2),IF((C3013=10),VLOOKUP(F3013,'10 лет'!$O$5:$P$79,2),IF((C3013=11),VLOOKUP(F3013,'11 лет'!$O$5:$P$79,2),IF((C3013=12),VLOOKUP(F3013,'12 лет'!$Q$5:$R$79,2),IF((C3013=13),VLOOKUP(F3013,'13 лет'!$Q$5:$R$79,2),IF((C3013=14),VLOOKUP(F3013,'14 лет'!$Q$5:$R$79,2),IF((C3013=15),VLOOKUP(F3013,'15 лет'!$Q$5:$R$79,2),IF((C3013=16),VLOOKUP(F3013,'16 лет'!$Q$5:$R$79,2),IF((C3013=17),VLOOKUP(F3013,'17 лет'!$Q$5:$R$79,2))))))))))))</f>
        <v>0</v>
      </c>
      <c r="H3013" s="14"/>
      <c r="I3013" s="17">
        <f>IF((C3013&lt;=7),VLOOKUP(H3013,'7 лет'!$Q$5:$R$79,2),IF((C3013=8),VLOOKUP(H3013,'8 лет'!$Q$5:$R$79,2),IF((C3013=9),VLOOKUP(H3013,'9 лет'!$Q$5:$R$79,2),IF((C3013=10),VLOOKUP(H3013,'10 лет'!$Q$5:$R$79,2),IF((C3013=11),VLOOKUP(H3013,'11 лет'!$Q$5:$R$79,2),IF((C3013=12),VLOOKUP(H3013,'12 лет'!$S$5:$T$79,2),IF((C3013=13),VLOOKUP(H3013,'13 лет'!$S$5:$T$79,2),IF((C3013=14),VLOOKUP(H3013,'14 лет'!$S$5:$T$79,2),IF((C3013=15),VLOOKUP(H3013,'15 лет'!$S$5:$T$79,2),IF((C3013=16),VLOOKUP(H3013,'16 лет'!$S$5:$T$79,2),IF((C3013=17),VLOOKUP(H3013,'17 лет'!$S$5:$T$79,2))))))))))))</f>
        <v>0</v>
      </c>
      <c r="J3013" s="14"/>
      <c r="K3013" s="17">
        <f>IF((C3013&lt;=7),VLOOKUP(J3013,'7 лет'!$S$5:$T$79,2),IF((C3013=8),VLOOKUP(J3013,'8 лет'!$S$5:$T$79,2),IF((C3013=9),VLOOKUP(J3013,'9 лет'!$S$5:$T$79,2),IF((C3013=10),VLOOKUP(J3013,'10 лет'!$S$5:$T$79,2),IF((C3013=11),VLOOKUP(J3013,'11 лет'!$S$5:$T$79,2),IF((C3013=12),VLOOKUP(J3013,'12 лет'!$U$5:$V$79,2),IF((C3013=13),VLOOKUP(J3013,'13 лет'!$U$5:$V$79,2),IF((C3013=14),VLOOKUP(J3013,'14 лет'!$U$5:$V$79,2),IF(C3013&gt;=15,"0")))))))))</f>
        <v>0</v>
      </c>
      <c r="L3013" s="28"/>
      <c r="M3013" s="17" t="str">
        <f>IF((C3013=12),VLOOKUP(L3013,'12 лет'!$W$5:$X$85,2),IF((C3013=13),VLOOKUP(L3013,'13 лет'!$W$5:$X$84,2),IF((C3013=14),VLOOKUP(L3013,'14 лет'!$W$5:$X$82,2),IF((C3013=15),VLOOKUP(L3013,'15 лет'!$U$5:$V$82,2),IF((C3013=16),VLOOKUP(L3013,'16 лет'!$U$5:$V$78,2),IF((C3013=17),VLOOKUP(L3013,'17 лет'!$U$5:$V$78,2),IF(C3013&lt;12,"0")))))))</f>
        <v>0</v>
      </c>
      <c r="N3013" s="14"/>
      <c r="O3013" s="17" t="str">
        <f>IF((C3013=15),VLOOKUP(N3013,'15 лет'!$W$5:$X$115,2),IF((C3013=16),VLOOKUP(N3013,'16 лет'!$W$5:$X$113,2),IF((C3013=17),VLOOKUP(N3013,'17 лет'!$W$5:$X$113,2),IF(C3013&lt;15,"0"))))</f>
        <v>0</v>
      </c>
      <c r="P3013" s="14"/>
      <c r="Q3013" s="17">
        <f>IF((C3013&lt;=7),VLOOKUP(P3013,'7 лет'!$U$5:$V$79,2),IF((C3013=8),VLOOKUP(P3013,'8 лет'!$U$5:$V$79,2),IF((C3013=9),VLOOKUP(P3013,'9 лет'!$U$5:$V$79,2),IF((C3013=10),VLOOKUP(P3013,'10 лет'!$U$5:$V$79,2),IF((C3013=11),VLOOKUP(P3013,'11 лет'!$U$5:$V$79,2),IF((C3013=12),VLOOKUP(P3013,'12 лет'!$Y$5:$Z$79,2),IF((C3013=13),VLOOKUP(P3013,'13 лет'!$Y$5:$Z$79,2),IF((C3013=14),VLOOKUP(P3013,'14 лет'!$Y$5:$Z$79,2),IF((C3013=15),VLOOKUP(P3013,'15 лет'!$Y$5:$Z$79,2),IF((C3013=16),VLOOKUP(P3013,'16 лет'!$Y$5:$Z$79,2),IF((C3013=17),VLOOKUP(P3013,'17 лет'!$Y$5:$Z$79,2))))))))))))</f>
        <v>35</v>
      </c>
      <c r="R3013" s="14"/>
      <c r="S3013" s="17">
        <f>IF((C3013&lt;=7),VLOOKUP(R3013,'7 лет'!$W$5:$X$79,2),IF((C3013=8),VLOOKUP(R3013,'8 лет'!$W$5:$X$79,2),IF((C3013=9),VLOOKUP(R3013,'9 лет'!$W$5:$X$79,2),IF((C3013=10),VLOOKUP(R3013,'10 лет'!$W$5:$X$79,2),IF((C3013=11),VLOOKUP(R3013,'11 лет'!$W$5:$X$79,2),IF((C3013=12),VLOOKUP(R3013,'12 лет'!$AA$5:$AB$79,2),IF((C3013=13),VLOOKUP(R3013,'13 лет'!$AA$5:$AB$79,2),IF((C3013=14),VLOOKUP(R3013,'14 лет'!$AA$5:$AB$79,2),IF((C3013=15),VLOOKUP(R3013,'15 лет'!$AA$5:$AB$79,2),IF((C3013=16),VLOOKUP(R3013,'16 лет'!$AA$5:$AB$79,2),IF((C3013=17),VLOOKUP(R3013,'17 лет'!$AA$5:$AB$79,2))))))))))))</f>
        <v>0</v>
      </c>
      <c r="T3013" s="35">
        <f t="shared" si="143"/>
        <v>35</v>
      </c>
      <c r="U3013" s="4">
        <f>'Личное первенство девушки'!U444</f>
        <v>7</v>
      </c>
      <c r="V3013" s="120"/>
      <c r="W3013" s="111"/>
      <c r="X3013" t="str">
        <f>P2995</f>
        <v>Субъект РФ 72</v>
      </c>
    </row>
    <row r="3014" spans="1:24" ht="18.75">
      <c r="A3014" s="122"/>
      <c r="B3014" s="123"/>
      <c r="C3014" s="123"/>
      <c r="D3014" s="123"/>
      <c r="E3014" s="123"/>
      <c r="F3014" s="123"/>
      <c r="G3014" s="123"/>
      <c r="H3014" s="123"/>
      <c r="I3014" s="123"/>
      <c r="J3014" s="123"/>
      <c r="K3014" s="123"/>
      <c r="L3014" s="123"/>
      <c r="M3014" s="123"/>
      <c r="N3014" s="123"/>
      <c r="O3014" s="123"/>
      <c r="P3014" s="128" t="s">
        <v>293</v>
      </c>
      <c r="Q3014" s="128"/>
      <c r="R3014" s="128"/>
      <c r="S3014" s="129"/>
      <c r="T3014" s="124">
        <f ca="1">SUMPRODUCT(LARGE($T$3008:$T$3013,ROW(INDIRECT("T1:T"&amp;Z17))))</f>
        <v>175</v>
      </c>
      <c r="U3014" s="125"/>
      <c r="V3014" s="120"/>
      <c r="W3014" s="111"/>
    </row>
    <row r="3015" spans="1:24" ht="30" customHeight="1">
      <c r="A3015" s="131"/>
      <c r="B3015" s="132"/>
      <c r="C3015" s="132"/>
      <c r="D3015" s="132"/>
      <c r="E3015" s="132"/>
      <c r="F3015" s="132"/>
      <c r="G3015" s="132"/>
      <c r="H3015" s="132"/>
      <c r="I3015" s="132"/>
      <c r="J3015" s="132"/>
      <c r="K3015" s="132"/>
      <c r="L3015" s="132"/>
      <c r="M3015" s="132"/>
      <c r="N3015" s="132"/>
      <c r="O3015" s="132"/>
      <c r="P3015" s="126" t="s">
        <v>294</v>
      </c>
      <c r="Q3015" s="126"/>
      <c r="R3015" s="126"/>
      <c r="S3015" s="126"/>
      <c r="T3015" s="133">
        <f ca="1">SUM(T3006+T3014)</f>
        <v>425</v>
      </c>
      <c r="U3015" s="134"/>
      <c r="V3015" s="121"/>
      <c r="W3015" s="112"/>
    </row>
    <row r="3016" spans="1:24">
      <c r="A3016" s="15"/>
      <c r="B3016" s="15"/>
      <c r="C3016" s="15"/>
      <c r="D3016" s="15"/>
      <c r="E3016" s="15"/>
      <c r="F3016" s="15"/>
      <c r="G3016" s="15"/>
      <c r="H3016" s="15"/>
      <c r="I3016" s="15"/>
      <c r="J3016" s="15"/>
      <c r="K3016" s="15"/>
      <c r="L3016" s="15"/>
      <c r="M3016" s="15"/>
      <c r="N3016" s="15"/>
      <c r="O3016" s="15"/>
      <c r="P3016" s="15"/>
      <c r="Q3016" s="15"/>
      <c r="R3016" s="15"/>
      <c r="S3016" s="15"/>
      <c r="T3016" s="15"/>
    </row>
    <row r="3017" spans="1:24">
      <c r="A3017" s="16"/>
      <c r="C3017" s="16"/>
      <c r="D3017" s="16"/>
      <c r="E3017" s="16"/>
      <c r="F3017" s="16"/>
      <c r="G3017" s="16"/>
      <c r="H3017" s="16"/>
      <c r="I3017" s="16"/>
      <c r="J3017" s="16"/>
      <c r="K3017" s="15"/>
      <c r="L3017" s="15"/>
      <c r="M3017" s="16"/>
      <c r="N3017" s="16"/>
      <c r="O3017" s="16"/>
      <c r="P3017" s="16"/>
      <c r="Q3017" s="16"/>
      <c r="R3017" s="16"/>
      <c r="S3017" s="16"/>
      <c r="T3017" s="16"/>
    </row>
    <row r="3018" spans="1:24">
      <c r="A3018" s="16"/>
      <c r="C3018" s="16"/>
      <c r="D3018" s="16"/>
      <c r="E3018" s="16"/>
      <c r="F3018" s="16"/>
      <c r="G3018" s="16"/>
      <c r="H3018" s="16"/>
      <c r="I3018" s="16"/>
      <c r="J3018" s="16"/>
      <c r="K3018" s="15"/>
      <c r="L3018" s="15"/>
      <c r="M3018" s="16"/>
      <c r="N3018" s="16"/>
      <c r="O3018" s="16"/>
      <c r="P3018" s="16"/>
      <c r="Q3018" s="16"/>
      <c r="R3018" s="16"/>
      <c r="S3018" s="16"/>
      <c r="T3018" s="16"/>
    </row>
    <row r="3019" spans="1:24" ht="16.5">
      <c r="A3019" s="15"/>
      <c r="B3019" s="81" t="s">
        <v>181</v>
      </c>
      <c r="C3019" s="15"/>
      <c r="D3019" s="15"/>
      <c r="E3019" s="15"/>
      <c r="F3019" s="15"/>
      <c r="G3019" s="15"/>
      <c r="H3019" s="15"/>
      <c r="I3019" s="15"/>
      <c r="J3019" s="15"/>
      <c r="K3019" s="15"/>
      <c r="L3019" s="15"/>
      <c r="M3019" s="15"/>
      <c r="N3019" s="15"/>
      <c r="O3019" s="15"/>
      <c r="P3019" s="15"/>
      <c r="Q3019" s="15"/>
      <c r="R3019" s="15"/>
      <c r="S3019" s="15"/>
      <c r="T3019" s="15"/>
    </row>
    <row r="3020" spans="1:24">
      <c r="A3020" s="15"/>
      <c r="B3020" s="16"/>
      <c r="C3020" s="16"/>
      <c r="D3020" s="15"/>
      <c r="E3020" s="15"/>
      <c r="F3020" s="15"/>
      <c r="G3020" s="15"/>
      <c r="H3020" s="15"/>
      <c r="I3020" s="15"/>
      <c r="J3020" s="15"/>
      <c r="K3020" s="15"/>
      <c r="L3020" s="15"/>
      <c r="M3020" s="15"/>
      <c r="N3020" s="15"/>
      <c r="O3020" s="15"/>
      <c r="P3020" s="15"/>
      <c r="Q3020" s="15"/>
      <c r="R3020" s="15"/>
      <c r="S3020" s="15"/>
      <c r="T3020" s="15"/>
    </row>
    <row r="3021" spans="1:24">
      <c r="A3021" s="15"/>
      <c r="B3021" s="15"/>
      <c r="C3021" s="16"/>
      <c r="D3021" s="15"/>
      <c r="E3021" s="15"/>
      <c r="F3021" s="15"/>
      <c r="G3021" s="15"/>
      <c r="H3021" s="15"/>
      <c r="I3021" s="15"/>
      <c r="J3021" s="15"/>
      <c r="K3021" s="15"/>
      <c r="L3021" s="15"/>
      <c r="M3021" s="15"/>
      <c r="N3021" s="15"/>
      <c r="O3021" s="15"/>
      <c r="P3021" s="15"/>
      <c r="Q3021" s="15"/>
      <c r="R3021" s="15"/>
      <c r="S3021" s="15"/>
      <c r="T3021" s="15"/>
    </row>
    <row r="3022" spans="1:24" ht="16.5">
      <c r="A3022" s="15"/>
      <c r="B3022" s="81" t="s">
        <v>182</v>
      </c>
      <c r="C3022" s="16"/>
      <c r="D3022" s="15"/>
      <c r="E3022" s="15"/>
      <c r="F3022" s="15"/>
      <c r="G3022" s="15"/>
      <c r="H3022" s="15"/>
      <c r="I3022" s="15"/>
      <c r="J3022" s="15"/>
      <c r="K3022" s="15"/>
      <c r="L3022" s="15"/>
      <c r="M3022" s="15"/>
      <c r="N3022" s="15"/>
      <c r="O3022" s="15"/>
      <c r="P3022" s="15"/>
      <c r="Q3022" s="15"/>
      <c r="R3022" s="15"/>
      <c r="S3022" s="15"/>
      <c r="T3022" s="15"/>
    </row>
    <row r="3024" spans="1:24" ht="18.75">
      <c r="A3024" s="113" t="s">
        <v>999</v>
      </c>
      <c r="B3024" s="113"/>
      <c r="C3024" s="113"/>
      <c r="D3024" s="113"/>
      <c r="E3024" s="113"/>
      <c r="F3024" s="113"/>
      <c r="G3024" s="113"/>
      <c r="H3024" s="113"/>
      <c r="I3024" s="113"/>
      <c r="J3024" s="113"/>
      <c r="K3024" s="113"/>
      <c r="L3024" s="113"/>
      <c r="M3024" s="113"/>
      <c r="N3024" s="113"/>
      <c r="O3024" s="113"/>
      <c r="P3024" s="113"/>
      <c r="Q3024" s="113"/>
      <c r="R3024" s="113"/>
      <c r="S3024" s="113"/>
      <c r="T3024" s="113"/>
      <c r="U3024" s="113"/>
      <c r="V3024" s="113"/>
      <c r="W3024" s="113"/>
    </row>
    <row r="3025" spans="1:23" ht="18.75">
      <c r="A3025" s="113" t="s">
        <v>998</v>
      </c>
      <c r="B3025" s="113"/>
      <c r="C3025" s="113"/>
      <c r="D3025" s="113"/>
      <c r="E3025" s="113"/>
      <c r="F3025" s="113"/>
      <c r="G3025" s="113"/>
      <c r="H3025" s="113"/>
      <c r="I3025" s="113"/>
      <c r="J3025" s="113"/>
      <c r="K3025" s="113"/>
      <c r="L3025" s="113"/>
      <c r="M3025" s="113"/>
      <c r="N3025" s="113"/>
      <c r="O3025" s="113"/>
      <c r="P3025" s="113"/>
      <c r="Q3025" s="113"/>
      <c r="R3025" s="113"/>
      <c r="S3025" s="113"/>
      <c r="T3025" s="113"/>
      <c r="U3025" s="113"/>
      <c r="V3025" s="113"/>
      <c r="W3025" s="113"/>
    </row>
    <row r="3027" spans="1:23">
      <c r="A3027" s="114" t="s">
        <v>169</v>
      </c>
      <c r="B3027" s="114"/>
      <c r="C3027" s="114"/>
      <c r="D3027" s="114"/>
      <c r="E3027" s="114"/>
      <c r="F3027" s="114"/>
      <c r="G3027" s="114"/>
      <c r="H3027" s="114"/>
      <c r="I3027" s="114"/>
      <c r="J3027" s="114"/>
      <c r="K3027" s="114"/>
      <c r="L3027" s="114"/>
      <c r="M3027" s="114"/>
      <c r="N3027" s="114"/>
      <c r="O3027" s="114"/>
      <c r="P3027" s="114"/>
      <c r="Q3027" s="114"/>
      <c r="R3027" s="114"/>
      <c r="S3027" s="114"/>
      <c r="T3027" s="114"/>
      <c r="U3027" s="114"/>
      <c r="V3027" s="114"/>
      <c r="W3027" s="114"/>
    </row>
    <row r="3028" spans="1:23">
      <c r="A3028" s="45"/>
      <c r="B3028" s="45"/>
      <c r="C3028" s="45"/>
      <c r="D3028" s="45"/>
      <c r="E3028" s="45"/>
      <c r="F3028" s="45"/>
      <c r="G3028" s="45"/>
      <c r="H3028" s="45"/>
      <c r="I3028" s="45"/>
      <c r="J3028" s="45"/>
      <c r="K3028" s="45"/>
      <c r="L3028" s="45"/>
      <c r="M3028" s="45"/>
      <c r="N3028" s="45"/>
      <c r="O3028" s="45"/>
      <c r="P3028" s="45"/>
      <c r="Q3028" s="45"/>
      <c r="R3028" s="45"/>
      <c r="S3028" s="45"/>
      <c r="T3028" s="45"/>
      <c r="U3028" s="45"/>
      <c r="V3028" s="45"/>
      <c r="W3028" s="45"/>
    </row>
    <row r="3029" spans="1:23" ht="18.75">
      <c r="A3029" s="115" t="s">
        <v>1013</v>
      </c>
      <c r="B3029" s="115"/>
      <c r="C3029" s="115"/>
      <c r="D3029" s="115"/>
      <c r="E3029" s="115"/>
      <c r="F3029" s="115"/>
      <c r="G3029" s="115"/>
      <c r="H3029" s="115"/>
      <c r="I3029" s="115"/>
      <c r="J3029" s="115"/>
      <c r="K3029" s="115"/>
      <c r="L3029" s="115"/>
      <c r="M3029" s="115"/>
      <c r="N3029" s="115"/>
      <c r="O3029" s="115"/>
      <c r="P3029" s="115"/>
      <c r="Q3029" s="115"/>
      <c r="R3029" s="115"/>
      <c r="S3029" s="115"/>
      <c r="T3029" s="115"/>
      <c r="U3029" s="115"/>
      <c r="V3029" s="115"/>
      <c r="W3029" s="115"/>
    </row>
    <row r="3030" spans="1:23" ht="18.75">
      <c r="A3030" s="115" t="s">
        <v>996</v>
      </c>
      <c r="B3030" s="115"/>
      <c r="C3030" s="115"/>
      <c r="D3030" s="115"/>
      <c r="E3030" s="115"/>
      <c r="F3030" s="115"/>
      <c r="G3030" s="115"/>
      <c r="H3030" s="115"/>
      <c r="I3030" s="115"/>
      <c r="J3030" s="115"/>
      <c r="K3030" s="115"/>
      <c r="L3030" s="115"/>
      <c r="M3030" s="115"/>
      <c r="N3030" s="115"/>
      <c r="O3030" s="115"/>
      <c r="P3030" s="115"/>
      <c r="Q3030" s="115"/>
      <c r="R3030" s="115"/>
      <c r="S3030" s="115"/>
      <c r="T3030" s="115"/>
      <c r="U3030" s="115"/>
      <c r="V3030" s="115"/>
      <c r="W3030" s="115"/>
    </row>
    <row r="3031" spans="1:23" ht="18.75">
      <c r="A3031" s="116" t="s">
        <v>997</v>
      </c>
      <c r="B3031" s="116"/>
      <c r="C3031" s="116"/>
      <c r="D3031" s="116"/>
      <c r="E3031" s="116"/>
      <c r="F3031" s="116"/>
      <c r="G3031" s="116"/>
      <c r="H3031" s="116"/>
      <c r="I3031" s="116"/>
      <c r="J3031" s="116"/>
      <c r="K3031" s="116"/>
      <c r="L3031" s="116"/>
      <c r="M3031" s="116"/>
      <c r="N3031" s="116"/>
      <c r="O3031" s="116"/>
      <c r="P3031" s="116"/>
      <c r="Q3031" s="116"/>
      <c r="R3031" s="116"/>
      <c r="S3031" s="116"/>
      <c r="T3031" s="116"/>
      <c r="U3031" s="116"/>
      <c r="V3031" s="116"/>
      <c r="W3031" s="116"/>
    </row>
    <row r="3032" spans="1:23" ht="18.75">
      <c r="A3032" s="52"/>
      <c r="B3032" s="52"/>
      <c r="C3032" s="52"/>
      <c r="D3032" s="52"/>
      <c r="E3032" s="52"/>
      <c r="F3032" s="52"/>
      <c r="G3032" s="52"/>
      <c r="H3032" s="52"/>
      <c r="I3032" s="52"/>
      <c r="J3032" s="52"/>
      <c r="K3032" s="52"/>
      <c r="L3032" s="52"/>
      <c r="M3032" s="52"/>
      <c r="N3032" s="52"/>
      <c r="O3032" s="52"/>
      <c r="P3032" s="52"/>
      <c r="Q3032" s="52"/>
      <c r="R3032" s="52"/>
      <c r="S3032" s="52"/>
      <c r="T3032" s="52"/>
      <c r="U3032" s="52"/>
      <c r="V3032" s="52"/>
    </row>
    <row r="3033" spans="1:23">
      <c r="A3033" s="10"/>
      <c r="B3033" s="10"/>
      <c r="C3033" s="10"/>
      <c r="D3033" s="10"/>
      <c r="E3033" s="10"/>
      <c r="F3033" s="10"/>
      <c r="G3033" s="10"/>
      <c r="H3033" s="10"/>
      <c r="I3033" s="10"/>
      <c r="J3033" s="10"/>
      <c r="K3033" s="10"/>
      <c r="L3033" s="10"/>
      <c r="M3033" s="10"/>
      <c r="N3033" s="10"/>
      <c r="O3033" s="10"/>
      <c r="P3033" s="10"/>
      <c r="Q3033" s="10"/>
      <c r="R3033" s="10"/>
      <c r="S3033" s="10"/>
      <c r="T3033" s="10"/>
    </row>
    <row r="3034" spans="1:23" ht="18.75">
      <c r="A3034" s="117" t="s">
        <v>1000</v>
      </c>
      <c r="B3034" s="117"/>
      <c r="C3034" s="49"/>
      <c r="D3034" s="49"/>
      <c r="E3034" s="49"/>
      <c r="F3034" s="49"/>
      <c r="G3034" s="49"/>
      <c r="H3034" s="49"/>
      <c r="I3034" s="49"/>
      <c r="J3034" s="49"/>
      <c r="K3034" s="49"/>
      <c r="L3034" s="49"/>
      <c r="M3034" s="49"/>
      <c r="N3034" s="49"/>
      <c r="O3034" s="49"/>
      <c r="P3034" s="49"/>
      <c r="Q3034" s="49"/>
      <c r="R3034" s="49"/>
      <c r="S3034" s="49"/>
      <c r="T3034" s="49"/>
    </row>
    <row r="3035" spans="1:23" ht="18.75">
      <c r="A3035" s="117" t="s">
        <v>1001</v>
      </c>
      <c r="B3035" s="117"/>
      <c r="C3035" s="44"/>
      <c r="D3035" s="44"/>
      <c r="E3035" s="44"/>
      <c r="F3035" s="44"/>
      <c r="G3035" s="44"/>
      <c r="H3035" s="44"/>
      <c r="I3035" s="44"/>
      <c r="J3035" s="44"/>
      <c r="K3035" s="44"/>
      <c r="L3035" s="44"/>
      <c r="M3035" s="44"/>
      <c r="N3035" s="44"/>
      <c r="O3035" s="44"/>
      <c r="P3035" s="44"/>
      <c r="Q3035" s="44"/>
      <c r="R3035" s="44"/>
      <c r="S3035" s="44"/>
      <c r="T3035" s="44"/>
    </row>
    <row r="3036" spans="1:23" ht="18.75">
      <c r="A3036" s="117"/>
      <c r="B3036" s="117"/>
      <c r="D3036" s="49"/>
      <c r="E3036" s="49"/>
      <c r="F3036" s="49"/>
      <c r="G3036" s="49"/>
      <c r="H3036" s="49"/>
      <c r="I3036" s="49"/>
      <c r="J3036" s="49"/>
      <c r="K3036" s="49"/>
      <c r="L3036" s="49"/>
      <c r="M3036" s="49"/>
      <c r="N3036" s="49"/>
      <c r="O3036" s="49"/>
      <c r="P3036" s="49"/>
      <c r="Q3036" s="49"/>
      <c r="R3036" s="49"/>
      <c r="S3036" s="49"/>
      <c r="T3036" s="49"/>
    </row>
    <row r="3037" spans="1:23" ht="18.75">
      <c r="A3037" s="118" t="s">
        <v>258</v>
      </c>
      <c r="B3037" s="118"/>
      <c r="C3037" s="118"/>
      <c r="D3037" s="118"/>
      <c r="E3037" s="118"/>
      <c r="F3037" s="118"/>
      <c r="G3037" s="118"/>
      <c r="H3037" s="118"/>
      <c r="I3037" s="118"/>
      <c r="J3037" s="118"/>
      <c r="K3037" s="118"/>
      <c r="L3037" s="118"/>
      <c r="M3037" s="118"/>
      <c r="N3037" s="118"/>
      <c r="O3037" s="118"/>
      <c r="P3037" s="141" t="s">
        <v>362</v>
      </c>
      <c r="Q3037" s="141"/>
      <c r="R3037" s="141"/>
      <c r="S3037" s="141"/>
      <c r="T3037" s="141"/>
      <c r="U3037" s="141"/>
      <c r="V3037" s="141"/>
    </row>
    <row r="3038" spans="1:23">
      <c r="A3038" s="29"/>
      <c r="B3038" s="29"/>
      <c r="C3038" s="29"/>
      <c r="D3038" s="29"/>
      <c r="E3038" s="29"/>
      <c r="F3038" s="29"/>
      <c r="G3038" s="29"/>
      <c r="H3038" s="29"/>
      <c r="I3038" s="29"/>
      <c r="J3038" s="29"/>
      <c r="K3038" s="29"/>
      <c r="L3038" s="29"/>
      <c r="M3038" s="29"/>
      <c r="N3038" s="29"/>
      <c r="O3038" s="29"/>
      <c r="P3038" s="29"/>
      <c r="Q3038" s="29"/>
      <c r="R3038" s="29"/>
      <c r="S3038" s="29"/>
      <c r="T3038" s="29"/>
    </row>
    <row r="3039" spans="1:23" ht="24.75" customHeight="1">
      <c r="A3039" s="130" t="s">
        <v>170</v>
      </c>
      <c r="B3039" s="130"/>
      <c r="C3039" s="130"/>
      <c r="D3039" s="130"/>
      <c r="E3039" s="130"/>
      <c r="F3039" s="130"/>
      <c r="G3039" s="130"/>
      <c r="H3039" s="130"/>
      <c r="I3039" s="130"/>
      <c r="J3039" s="130"/>
      <c r="K3039" s="130"/>
      <c r="L3039" s="130"/>
      <c r="M3039" s="130"/>
      <c r="N3039" s="130"/>
      <c r="O3039" s="130"/>
      <c r="P3039" s="130"/>
      <c r="Q3039" s="130"/>
      <c r="R3039" s="130"/>
      <c r="S3039" s="130"/>
      <c r="T3039" s="138" t="s">
        <v>178</v>
      </c>
      <c r="U3039" s="109" t="s">
        <v>291</v>
      </c>
      <c r="V3039" s="109" t="s">
        <v>295</v>
      </c>
      <c r="W3039" s="109" t="s">
        <v>1014</v>
      </c>
    </row>
    <row r="3040" spans="1:23" ht="66.75" customHeight="1">
      <c r="A3040" s="109" t="s">
        <v>171</v>
      </c>
      <c r="B3040" s="130" t="s">
        <v>172</v>
      </c>
      <c r="C3040" s="109" t="s">
        <v>173</v>
      </c>
      <c r="D3040" s="109" t="s">
        <v>174</v>
      </c>
      <c r="E3040" s="109"/>
      <c r="F3040" s="109" t="s">
        <v>175</v>
      </c>
      <c r="G3040" s="109"/>
      <c r="H3040" s="109" t="s">
        <v>176</v>
      </c>
      <c r="I3040" s="109"/>
      <c r="J3040" s="109" t="s">
        <v>1002</v>
      </c>
      <c r="K3040" s="109"/>
      <c r="L3040" s="109" t="s">
        <v>1003</v>
      </c>
      <c r="M3040" s="109"/>
      <c r="N3040" s="109" t="s">
        <v>1004</v>
      </c>
      <c r="O3040" s="109"/>
      <c r="P3040" s="109" t="s">
        <v>7</v>
      </c>
      <c r="Q3040" s="109"/>
      <c r="R3040" s="109" t="s">
        <v>177</v>
      </c>
      <c r="S3040" s="109"/>
      <c r="T3040" s="139"/>
      <c r="U3040" s="109"/>
      <c r="V3040" s="109"/>
      <c r="W3040" s="109"/>
    </row>
    <row r="3041" spans="1:24" ht="16.5">
      <c r="A3041" s="109"/>
      <c r="B3041" s="130"/>
      <c r="C3041" s="109"/>
      <c r="D3041" s="51" t="s">
        <v>179</v>
      </c>
      <c r="E3041" s="53" t="s">
        <v>3</v>
      </c>
      <c r="F3041" s="51" t="s">
        <v>179</v>
      </c>
      <c r="G3041" s="53" t="s">
        <v>3</v>
      </c>
      <c r="H3041" s="51" t="s">
        <v>179</v>
      </c>
      <c r="I3041" s="53" t="s">
        <v>3</v>
      </c>
      <c r="J3041" s="51" t="s">
        <v>179</v>
      </c>
      <c r="K3041" s="53" t="s">
        <v>3</v>
      </c>
      <c r="L3041" s="51" t="s">
        <v>179</v>
      </c>
      <c r="M3041" s="53" t="s">
        <v>3</v>
      </c>
      <c r="N3041" s="51" t="s">
        <v>179</v>
      </c>
      <c r="O3041" s="53" t="s">
        <v>3</v>
      </c>
      <c r="P3041" s="51" t="s">
        <v>179</v>
      </c>
      <c r="Q3041" s="53" t="s">
        <v>3</v>
      </c>
      <c r="R3041" s="51" t="s">
        <v>179</v>
      </c>
      <c r="S3041" s="53" t="s">
        <v>3</v>
      </c>
      <c r="T3041" s="140"/>
      <c r="U3041" s="109"/>
      <c r="V3041" s="109"/>
      <c r="W3041" s="109"/>
    </row>
    <row r="3042" spans="1:24" ht="18.75">
      <c r="A3042" s="28">
        <v>1</v>
      </c>
      <c r="B3042" s="79"/>
      <c r="C3042" s="28"/>
      <c r="D3042" s="28"/>
      <c r="E3042" s="17">
        <f>IF((C3042&lt;=7),VLOOKUP(D3042,'7 лет'!$A$5:$B$78,2),IF((C3042=8),VLOOKUP(D3042,'8 лет'!$A$5:$B$78,2),IF((C3042=9),VLOOKUP(D3042,'9 лет'!$A$5:$B$78,2),IF((C3042=10),VLOOKUP(D3042,'10 лет'!$A$5:$B$78,2),IF((C3042=11),VLOOKUP(D3042,'11 лет'!$A$5:$B$78,2),IF((C3042=12),VLOOKUP(D3042,'12 лет'!$A$5:$B$78,2),IF((C3042=13),VLOOKUP(D3042,'13 лет'!$A$5:$B$78,2),IF((C3042=14),VLOOKUP(D3042,'14 лет'!$A$5:$B$78,2),IF((C3042=15),VLOOKUP(D3042,'15 лет'!$A$5:$B$78,2),IF((C3042=16),VLOOKUP(D3042,'16 лет'!$A$5:$B$78,2),IF((C3042=17),VLOOKUP(D3042,'17 лет'!$A$5:$B$78,2))))))))))))</f>
        <v>0</v>
      </c>
      <c r="F3042" s="28"/>
      <c r="G3042" s="17">
        <f>IF((C3042&lt;=7),VLOOKUP(F3042,'7 лет'!$C$5:$D$79,2),IF((C3042=8),VLOOKUP(F3042,'8 лет'!$C$5:$D$79,2),IF((C3042=9),VLOOKUP(F3042,'9 лет'!$C$5:$D$79,2),IF((C3042=10),VLOOKUP(F3042,'10 лет'!$C$5:$D$79,2),IF((C3042=11),VLOOKUP(F3042,'11 лет'!$C$5:$D$79,2),IF((C3042=12),VLOOKUP(F3042,'12 лет'!$C$5:$D$79,2),IF((C3042=13),VLOOKUP(F3042,'13 лет'!$C$5:$D$79,2),IF((C3042=14),VLOOKUP(F3042,'14 лет'!$C$5:$D$79,2),IF((C3042=15),VLOOKUP(F3042,'15 лет'!$C$5:$D$79,2),IF((C3042=16),VLOOKUP(F3042,'16 лет'!$C$5:$D$79,2),IF((C3042=17),VLOOKUP(F3042,'17 лет'!$C$5:$D$79,2))))))))))))</f>
        <v>0</v>
      </c>
      <c r="H3042" s="28"/>
      <c r="I3042" s="17">
        <f>IF((C3042&lt;=7),VLOOKUP(H3042,'7 лет'!$E$5:$F$79,2),IF((C3042=8),VLOOKUP(H3042,'8 лет'!$E$5:$F$79,2),IF((C3042=9),VLOOKUP(H3042,'9 лет'!$E$5:$F$79,2),IF((C3042=10),VLOOKUP(H3042,'10 лет'!$E$5:$F$79,2),IF((C3042=11),VLOOKUP(H3042,'11 лет'!$E$5:$F$79,2),IF((C3042=12),VLOOKUP(H3042,'12 лет'!$E$5:$F$79,2),IF((C3042=13),VLOOKUP(H3042,'13 лет'!$E$5:$F$79,2),IF((C3042=14),VLOOKUP(H3042,'14 лет'!$E$5:$F$79,2),IF((C3042=15),VLOOKUP(H3042,'15 лет'!$E$5:$F$79,2),IF((C3042=16),VLOOKUP(H3042,'16 лет'!$E$5:$F$79,2),IF((C3042=17),VLOOKUP(H3042,'17 лет'!$E$5:$F$79,2))))))))))))</f>
        <v>0</v>
      </c>
      <c r="J3042" s="28"/>
      <c r="K3042" s="17">
        <f>IF((C3042&lt;=7),VLOOKUP(J3042,'7 лет'!$G$5:$H$79,2),IF((C3042=8),VLOOKUP(J3042,'8 лет'!$G$5:$H$79,2),IF((C3042=9),VLOOKUP(J3042,'9 лет'!$G$5:$H$79,2),IF((C3042=10),VLOOKUP(J3042,'10 лет'!$G$5:$H$79,2),IF((C3042=11),VLOOKUP(J3042,'11 лет'!$G$5:$H$79,2),IF((C3042=12),VLOOKUP(J3042,'12 лет'!$G$5:$H$79,2),IF((C3042=13),VLOOKUP(J3042,'13 лет'!$G$5:$H$79,2),IF((C3042=14),VLOOKUP(J3042,'14 лет'!$G$5:$H$79,2),IF(C3042&gt;=15,"0")))))))))</f>
        <v>0</v>
      </c>
      <c r="L3042" s="28"/>
      <c r="M3042" s="17" t="str">
        <f>IF((C3042=12),VLOOKUP(L3042,'12 лет'!$I$5:$J$81,2),IF((C3042=13),VLOOKUP(L3042,'13 лет'!$I$5:$J$81,2),IF((C3042=14),VLOOKUP(L3042,'14 лет'!$I$5:$J$80,2),IF((C3042=15),VLOOKUP(L3042,'15 лет'!$G$5:$H$82,2),IF((C3042=16),VLOOKUP(L3042,'16 лет'!$G$5:$H$81,2),IF((C3042=17),VLOOKUP(L3042,'17 лет'!$G$5:$H$81,2),IF(C3042&lt;12,"0")))))))</f>
        <v>0</v>
      </c>
      <c r="N3042" s="28"/>
      <c r="O3042" s="17" t="str">
        <f>IF((C3042=15),VLOOKUP(N3042,'15 лет'!$I$5:$J$100,2),IF((C3042=16),VLOOKUP(N3042,'16 лет'!$I$5:$J$94,2),IF((C3042=17),VLOOKUP(N3042,'17 лет'!$I$5:$J$97,2),IF(C3042&lt;15,"0"))))</f>
        <v>0</v>
      </c>
      <c r="P3042" s="11"/>
      <c r="Q3042" s="17">
        <f>IF((C3042&lt;=7),VLOOKUP(P3042,'7 лет'!$I$5:$J$79,2),IF((C3042=8),VLOOKUP(P3042,'8 лет'!$I$5:$J$79,2),IF((C3042=9),VLOOKUP(P3042,'9 лет'!$I$5:$J$79,2),IF((C3042=10),VLOOKUP(P3042,'10 лет'!$I$5:$J$79,2),IF((C3042=11),VLOOKUP(P3042,'11 лет'!$I$5:$J$79,2),IF((C3042=12),VLOOKUP(P3042,'12 лет'!$K$5:$L$79,2),IF((C3042=13),VLOOKUP(P3042,'13 лет'!$K$5:$L$79,2),IF((C3042=14),VLOOKUP(P3042,'14 лет'!$K$5:$L$79,2),IF((C3042=15),VLOOKUP(P3042,'15 лет'!$K$5:$L$79,2),IF((C3042=16),VLOOKUP(P3042,'16 лет'!$K$5:$L$79,2),IF((C3042=17),VLOOKUP(P3042,'17 лет'!$K$5:$L$79,2),)))))))))))</f>
        <v>50</v>
      </c>
      <c r="R3042" s="28"/>
      <c r="S3042" s="17">
        <f>IF((C3042&lt;=7),VLOOKUP(R3042,'7 лет'!$K$5:$L$79,2),IF((C3042=8),VLOOKUP(R3042,'8 лет'!$K$5:$L$79,2),IF((C3042=9),VLOOKUP(R3042,'9 лет'!$K$5:$L$79,2),IF((C3042=10),VLOOKUP(R3042,'10 лет'!$K$5:$L$79,2),IF((C3042=11),VLOOKUP(R3042,'11 лет'!$K$5:$L$79,2),IF((C3042=12),VLOOKUP(R3042,'12 лет'!$M$5:$N$79,2),IF((C3042=13),VLOOKUP(R3042,'13 лет'!$M$5:$N$79,2),IF((C3042=14),VLOOKUP(R3042,'14 лет'!$M$5:$N$79,2),IF((C3042=15),VLOOKUP(R3042,'15 лет'!$M$5:$N$79,2),IF((C3042=16),VLOOKUP(R3042,'16 лет'!$M$5:$N$79,2),IF((C3042=17),VLOOKUP(R3042,'17 лет'!$M$5:$N$79,2))))))))))))</f>
        <v>0</v>
      </c>
      <c r="T3042" s="34">
        <f t="shared" ref="T3042:T3047" si="144">SUM(E3042+G3042+I3042+K3042+M3042+O3042+Q3042+S3042)</f>
        <v>50</v>
      </c>
      <c r="U3042" s="4">
        <f>'Личное первенство юноши'!U445</f>
        <v>7</v>
      </c>
      <c r="V3042" s="119">
        <f ca="1">'Командный зачет'!G82</f>
        <v>2</v>
      </c>
      <c r="W3042" s="110">
        <f ca="1">SUM(V3042*2)</f>
        <v>4</v>
      </c>
      <c r="X3042" t="str">
        <f>P3037</f>
        <v>Субъект РФ 73</v>
      </c>
    </row>
    <row r="3043" spans="1:24" ht="18.75">
      <c r="A3043" s="28">
        <v>2</v>
      </c>
      <c r="B3043" s="79"/>
      <c r="C3043" s="28"/>
      <c r="D3043" s="28"/>
      <c r="E3043" s="17">
        <f>IF((C3043&lt;=7),VLOOKUP(D3043,'7 лет'!$A$5:$B$78,2),IF((C3043=8),VLOOKUP(D3043,'8 лет'!$A$5:$B$78,2),IF((C3043=9),VLOOKUP(D3043,'9 лет'!$A$5:$B$78,2),IF((C3043=10),VLOOKUP(D3043,'10 лет'!$A$5:$B$78,2),IF((C3043=11),VLOOKUP(D3043,'11 лет'!$A$5:$B$78,2),IF((C3043=12),VLOOKUP(D3043,'12 лет'!$A$5:$B$78,2),IF((C3043=13),VLOOKUP(D3043,'13 лет'!$A$5:$B$78,2),IF((C3043=14),VLOOKUP(D3043,'14 лет'!$A$5:$B$78,2),IF((C3043=15),VLOOKUP(D3043,'15 лет'!$A$5:$B$78,2),IF((C3043=16),VLOOKUP(D3043,'16 лет'!$A$5:$B$78,2),IF((C3043=17),VLOOKUP(D3043,'17 лет'!$A$5:$B$78,2))))))))))))</f>
        <v>0</v>
      </c>
      <c r="F3043" s="28"/>
      <c r="G3043" s="17">
        <f>IF((C3043&lt;=7),VLOOKUP(F3043,'7 лет'!$C$5:$D$79,2),IF((C3043=8),VLOOKUP(F3043,'8 лет'!$C$5:$D$79,2),IF((C3043=9),VLOOKUP(F3043,'9 лет'!$C$5:$D$79,2),IF((C3043=10),VLOOKUP(F3043,'10 лет'!$C$5:$D$79,2),IF((C3043=11),VLOOKUP(F3043,'11 лет'!$C$5:$D$79,2),IF((C3043=12),VLOOKUP(F3043,'12 лет'!$C$5:$D$79,2),IF((C3043=13),VLOOKUP(F3043,'13 лет'!$C$5:$D$79,2),IF((C3043=14),VLOOKUP(F3043,'14 лет'!$C$5:$D$79,2),IF((C3043=15),VLOOKUP(F3043,'15 лет'!$C$5:$D$79,2),IF((C3043=16),VLOOKUP(F3043,'16 лет'!$C$5:$D$79,2),IF((C3043=17),VLOOKUP(F3043,'17 лет'!$C$5:$D$79,2))))))))))))</f>
        <v>0</v>
      </c>
      <c r="H3043" s="28"/>
      <c r="I3043" s="17">
        <f>IF((C3043&lt;=7),VLOOKUP(H3043,'7 лет'!$E$5:$F$79,2),IF((C3043=8),VLOOKUP(H3043,'8 лет'!$E$5:$F$79,2),IF((C3043=9),VLOOKUP(H3043,'9 лет'!$E$5:$F$79,2),IF((C3043=10),VLOOKUP(H3043,'10 лет'!$E$5:$F$79,2),IF((C3043=11),VLOOKUP(H3043,'11 лет'!$E$5:$F$79,2),IF((C3043=12),VLOOKUP(H3043,'12 лет'!$E$5:$F$79,2),IF((C3043=13),VLOOKUP(H3043,'13 лет'!$E$5:$F$79,2),IF((C3043=14),VLOOKUP(H3043,'14 лет'!$E$5:$F$79,2),IF((C3043=15),VLOOKUP(H3043,'15 лет'!$E$5:$F$79,2),IF((C3043=16),VLOOKUP(H3043,'16 лет'!$E$5:$F$79,2),IF((C3043=17),VLOOKUP(H3043,'17 лет'!$E$5:$F$79,2))))))))))))</f>
        <v>0</v>
      </c>
      <c r="J3043" s="28"/>
      <c r="K3043" s="17">
        <f>IF((C3043&lt;=7),VLOOKUP(J3043,'7 лет'!$G$5:$H$79,2),IF((C3043=8),VLOOKUP(J3043,'8 лет'!$G$5:$H$79,2),IF((C3043=9),VLOOKUP(J3043,'9 лет'!$G$5:$H$79,2),IF((C3043=10),VLOOKUP(J3043,'10 лет'!$G$5:$H$79,2),IF((C3043=11),VLOOKUP(J3043,'11 лет'!$G$5:$H$79,2),IF((C3043=12),VLOOKUP(J3043,'12 лет'!$G$5:$H$79,2),IF((C3043=13),VLOOKUP(J3043,'13 лет'!$G$5:$H$79,2),IF((C3043=14),VLOOKUP(J3043,'14 лет'!$G$5:$H$79,2),IF(C3043&gt;=15,"0")))))))))</f>
        <v>0</v>
      </c>
      <c r="L3043" s="28"/>
      <c r="M3043" s="17" t="str">
        <f>IF((C3043=12),VLOOKUP(L3043,'12 лет'!$I$5:$J$81,2),IF((C3043=13),VLOOKUP(L3043,'13 лет'!$I$5:$J$81,2),IF((C3043=14),VLOOKUP(L3043,'14 лет'!$I$5:$J$80,2),IF((C3043=15),VLOOKUP(L3043,'15 лет'!$G$5:$H$82,2),IF((C3043=16),VLOOKUP(L3043,'16 лет'!$G$5:$H$81,2),IF((C3043=17),VLOOKUP(L3043,'17 лет'!$G$5:$H$81,2),IF(C3043&lt;12,"0")))))))</f>
        <v>0</v>
      </c>
      <c r="N3043" s="28"/>
      <c r="O3043" s="17" t="str">
        <f>IF((C3043=15),VLOOKUP(N3043,'15 лет'!$I$5:$J$100,2),IF((C3043=16),VLOOKUP(N3043,'16 лет'!$I$5:$J$94,2),IF((C3043=17),VLOOKUP(N3043,'17 лет'!$I$5:$J$97,2),IF(C3043&lt;15,"0"))))</f>
        <v>0</v>
      </c>
      <c r="P3043" s="11"/>
      <c r="Q3043" s="17">
        <f>IF((C3043&lt;=7),VLOOKUP(P3043,'7 лет'!$I$5:$J$79,2),IF((C3043=8),VLOOKUP(P3043,'8 лет'!$I$5:$J$79,2),IF((C3043=9),VLOOKUP(P3043,'9 лет'!$I$5:$J$79,2),IF((C3043=10),VLOOKUP(P3043,'10 лет'!$I$5:$J$79,2),IF((C3043=11),VLOOKUP(P3043,'11 лет'!$I$5:$J$79,2),IF((C3043=12),VLOOKUP(P3043,'12 лет'!$K$5:$L$79,2),IF((C3043=13),VLOOKUP(P3043,'13 лет'!$K$5:$L$79,2),IF((C3043=14),VLOOKUP(P3043,'14 лет'!$K$5:$L$79,2),IF((C3043=15),VLOOKUP(P3043,'15 лет'!$K$5:$L$79,2),IF((C3043=16),VLOOKUP(P3043,'16 лет'!$K$5:$L$79,2),IF((C3043=17),VLOOKUP(P3043,'17 лет'!$K$5:$L$79,2),)))))))))))</f>
        <v>50</v>
      </c>
      <c r="R3043" s="28"/>
      <c r="S3043" s="17">
        <f>IF((C3043&lt;=7),VLOOKUP(R3043,'7 лет'!$K$5:$L$79,2),IF((C3043=8),VLOOKUP(R3043,'8 лет'!$K$5:$L$79,2),IF((C3043=9),VLOOKUP(R3043,'9 лет'!$K$5:$L$79,2),IF((C3043=10),VLOOKUP(R3043,'10 лет'!$K$5:$L$79,2),IF((C3043=11),VLOOKUP(R3043,'11 лет'!$K$5:$L$79,2),IF((C3043=12),VLOOKUP(R3043,'12 лет'!$M$5:$N$79,2),IF((C3043=13),VLOOKUP(R3043,'13 лет'!$M$5:$N$79,2),IF((C3043=14),VLOOKUP(R3043,'14 лет'!$M$5:$N$79,2),IF((C3043=15),VLOOKUP(R3043,'15 лет'!$M$5:$N$79,2),IF((C3043=16),VLOOKUP(R3043,'16 лет'!$M$5:$N$79,2),IF((C3043=17),VLOOKUP(R3043,'17 лет'!$M$5:$N$79,2))))))))))))</f>
        <v>0</v>
      </c>
      <c r="T3043" s="34">
        <f t="shared" si="144"/>
        <v>50</v>
      </c>
      <c r="U3043" s="4">
        <f>'Личное первенство юноши'!U446</f>
        <v>7</v>
      </c>
      <c r="V3043" s="120"/>
      <c r="W3043" s="111"/>
      <c r="X3043" t="str">
        <f>P3037</f>
        <v>Субъект РФ 73</v>
      </c>
    </row>
    <row r="3044" spans="1:24" ht="18.75">
      <c r="A3044" s="28">
        <v>3</v>
      </c>
      <c r="B3044" s="79"/>
      <c r="C3044" s="28"/>
      <c r="D3044" s="28"/>
      <c r="E3044" s="17">
        <f>IF((C3044&lt;=7),VLOOKUP(D3044,'7 лет'!$A$5:$B$78,2),IF((C3044=8),VLOOKUP(D3044,'8 лет'!$A$5:$B$78,2),IF((C3044=9),VLOOKUP(D3044,'9 лет'!$A$5:$B$78,2),IF((C3044=10),VLOOKUP(D3044,'10 лет'!$A$5:$B$78,2),IF((C3044=11),VLOOKUP(D3044,'11 лет'!$A$5:$B$78,2),IF((C3044=12),VLOOKUP(D3044,'12 лет'!$A$5:$B$78,2),IF((C3044=13),VLOOKUP(D3044,'13 лет'!$A$5:$B$78,2),IF((C3044=14),VLOOKUP(D3044,'14 лет'!$A$5:$B$78,2),IF((C3044=15),VLOOKUP(D3044,'15 лет'!$A$5:$B$78,2),IF((C3044=16),VLOOKUP(D3044,'16 лет'!$A$5:$B$78,2),IF((C3044=17),VLOOKUP(D3044,'17 лет'!$A$5:$B$78,2))))))))))))</f>
        <v>0</v>
      </c>
      <c r="F3044" s="28"/>
      <c r="G3044" s="17">
        <f>IF((C3044&lt;=7),VLOOKUP(F3044,'7 лет'!$C$5:$D$79,2),IF((C3044=8),VLOOKUP(F3044,'8 лет'!$C$5:$D$79,2),IF((C3044=9),VLOOKUP(F3044,'9 лет'!$C$5:$D$79,2),IF((C3044=10),VLOOKUP(F3044,'10 лет'!$C$5:$D$79,2),IF((C3044=11),VLOOKUP(F3044,'11 лет'!$C$5:$D$79,2),IF((C3044=12),VLOOKUP(F3044,'12 лет'!$C$5:$D$79,2),IF((C3044=13),VLOOKUP(F3044,'13 лет'!$C$5:$D$79,2),IF((C3044=14),VLOOKUP(F3044,'14 лет'!$C$5:$D$79,2),IF((C3044=15),VLOOKUP(F3044,'15 лет'!$C$5:$D$79,2),IF((C3044=16),VLOOKUP(F3044,'16 лет'!$C$5:$D$79,2),IF((C3044=17),VLOOKUP(F3044,'17 лет'!$C$5:$D$79,2))))))))))))</f>
        <v>0</v>
      </c>
      <c r="H3044" s="28"/>
      <c r="I3044" s="17">
        <f>IF((C3044&lt;=7),VLOOKUP(H3044,'7 лет'!$E$5:$F$79,2),IF((C3044=8),VLOOKUP(H3044,'8 лет'!$E$5:$F$79,2),IF((C3044=9),VLOOKUP(H3044,'9 лет'!$E$5:$F$79,2),IF((C3044=10),VLOOKUP(H3044,'10 лет'!$E$5:$F$79,2),IF((C3044=11),VLOOKUP(H3044,'11 лет'!$E$5:$F$79,2),IF((C3044=12),VLOOKUP(H3044,'12 лет'!$E$5:$F$79,2),IF((C3044=13),VLOOKUP(H3044,'13 лет'!$E$5:$F$79,2),IF((C3044=14),VLOOKUP(H3044,'14 лет'!$E$5:$F$79,2),IF((C3044=15),VLOOKUP(H3044,'15 лет'!$E$5:$F$79,2),IF((C3044=16),VLOOKUP(H3044,'16 лет'!$E$5:$F$79,2),IF((C3044=17),VLOOKUP(H3044,'17 лет'!$E$5:$F$79,2))))))))))))</f>
        <v>0</v>
      </c>
      <c r="J3044" s="28"/>
      <c r="K3044" s="17">
        <f>IF((C3044&lt;=7),VLOOKUP(J3044,'7 лет'!$G$5:$H$79,2),IF((C3044=8),VLOOKUP(J3044,'8 лет'!$G$5:$H$79,2),IF((C3044=9),VLOOKUP(J3044,'9 лет'!$G$5:$H$79,2),IF((C3044=10),VLOOKUP(J3044,'10 лет'!$G$5:$H$79,2),IF((C3044=11),VLOOKUP(J3044,'11 лет'!$G$5:$H$79,2),IF((C3044=12),VLOOKUP(J3044,'12 лет'!$G$5:$H$79,2),IF((C3044=13),VLOOKUP(J3044,'13 лет'!$G$5:$H$79,2),IF((C3044=14),VLOOKUP(J3044,'14 лет'!$G$5:$H$79,2),IF(C3044&gt;=15,"0")))))))))</f>
        <v>0</v>
      </c>
      <c r="L3044" s="28"/>
      <c r="M3044" s="17" t="str">
        <f>IF((C3044=12),VLOOKUP(L3044,'12 лет'!$I$5:$J$81,2),IF((C3044=13),VLOOKUP(L3044,'13 лет'!$I$5:$J$81,2),IF((C3044=14),VLOOKUP(L3044,'14 лет'!$I$5:$J$80,2),IF((C3044=15),VLOOKUP(L3044,'15 лет'!$G$5:$H$82,2),IF((C3044=16),VLOOKUP(L3044,'16 лет'!$G$5:$H$81,2),IF((C3044=17),VLOOKUP(L3044,'17 лет'!$G$5:$H$81,2),IF(C3044&lt;12,"0")))))))</f>
        <v>0</v>
      </c>
      <c r="N3044" s="28"/>
      <c r="O3044" s="17" t="str">
        <f>IF((C3044=15),VLOOKUP(N3044,'15 лет'!$I$5:$J$100,2),IF((C3044=16),VLOOKUP(N3044,'16 лет'!$I$5:$J$94,2),IF((C3044=17),VLOOKUP(N3044,'17 лет'!$I$5:$J$97,2),IF(C3044&lt;15,"0"))))</f>
        <v>0</v>
      </c>
      <c r="P3044" s="11"/>
      <c r="Q3044" s="17">
        <f>IF((C3044&lt;=7),VLOOKUP(P3044,'7 лет'!$I$5:$J$79,2),IF((C3044=8),VLOOKUP(P3044,'8 лет'!$I$5:$J$79,2),IF((C3044=9),VLOOKUP(P3044,'9 лет'!$I$5:$J$79,2),IF((C3044=10),VLOOKUP(P3044,'10 лет'!$I$5:$J$79,2),IF((C3044=11),VLOOKUP(P3044,'11 лет'!$I$5:$J$79,2),IF((C3044=12),VLOOKUP(P3044,'12 лет'!$K$5:$L$79,2),IF((C3044=13),VLOOKUP(P3044,'13 лет'!$K$5:$L$79,2),IF((C3044=14),VLOOKUP(P3044,'14 лет'!$K$5:$L$79,2),IF((C3044=15),VLOOKUP(P3044,'15 лет'!$K$5:$L$79,2),IF((C3044=16),VLOOKUP(P3044,'16 лет'!$K$5:$L$79,2),IF((C3044=17),VLOOKUP(P3044,'17 лет'!$K$5:$L$79,2),)))))))))))</f>
        <v>50</v>
      </c>
      <c r="R3044" s="28"/>
      <c r="S3044" s="17">
        <f>IF((C3044&lt;=7),VLOOKUP(R3044,'7 лет'!$K$5:$L$79,2),IF((C3044=8),VLOOKUP(R3044,'8 лет'!$K$5:$L$79,2),IF((C3044=9),VLOOKUP(R3044,'9 лет'!$K$5:$L$79,2),IF((C3044=10),VLOOKUP(R3044,'10 лет'!$K$5:$L$79,2),IF((C3044=11),VLOOKUP(R3044,'11 лет'!$K$5:$L$79,2),IF((C3044=12),VLOOKUP(R3044,'12 лет'!$M$5:$N$79,2),IF((C3044=13),VLOOKUP(R3044,'13 лет'!$M$5:$N$79,2),IF((C3044=14),VLOOKUP(R3044,'14 лет'!$M$5:$N$79,2),IF((C3044=15),VLOOKUP(R3044,'15 лет'!$M$5:$N$79,2),IF((C3044=16),VLOOKUP(R3044,'16 лет'!$M$5:$N$79,2),IF((C3044=17),VLOOKUP(R3044,'17 лет'!$M$5:$N$79,2))))))))))))</f>
        <v>0</v>
      </c>
      <c r="T3044" s="34">
        <f t="shared" si="144"/>
        <v>50</v>
      </c>
      <c r="U3044" s="4">
        <f>'Личное первенство юноши'!U447</f>
        <v>7</v>
      </c>
      <c r="V3044" s="120"/>
      <c r="W3044" s="111"/>
      <c r="X3044" t="str">
        <f>P3037</f>
        <v>Субъект РФ 73</v>
      </c>
    </row>
    <row r="3045" spans="1:24" ht="18.75">
      <c r="A3045" s="28">
        <v>4</v>
      </c>
      <c r="B3045" s="79"/>
      <c r="C3045" s="28"/>
      <c r="D3045" s="28"/>
      <c r="E3045" s="17">
        <f>IF((C3045&lt;=7),VLOOKUP(D3045,'7 лет'!$A$5:$B$78,2),IF((C3045=8),VLOOKUP(D3045,'8 лет'!$A$5:$B$78,2),IF((C3045=9),VLOOKUP(D3045,'9 лет'!$A$5:$B$78,2),IF((C3045=10),VLOOKUP(D3045,'10 лет'!$A$5:$B$78,2),IF((C3045=11),VLOOKUP(D3045,'11 лет'!$A$5:$B$78,2),IF((C3045=12),VLOOKUP(D3045,'12 лет'!$A$5:$B$78,2),IF((C3045=13),VLOOKUP(D3045,'13 лет'!$A$5:$B$78,2),IF((C3045=14),VLOOKUP(D3045,'14 лет'!$A$5:$B$78,2),IF((C3045=15),VLOOKUP(D3045,'15 лет'!$A$5:$B$78,2),IF((C3045=16),VLOOKUP(D3045,'16 лет'!$A$5:$B$78,2),IF((C3045=17),VLOOKUP(D3045,'17 лет'!$A$5:$B$78,2))))))))))))</f>
        <v>0</v>
      </c>
      <c r="F3045" s="28"/>
      <c r="G3045" s="17">
        <f>IF((C3045&lt;=7),VLOOKUP(F3045,'7 лет'!$C$5:$D$79,2),IF((C3045=8),VLOOKUP(F3045,'8 лет'!$C$5:$D$79,2),IF((C3045=9),VLOOKUP(F3045,'9 лет'!$C$5:$D$79,2),IF((C3045=10),VLOOKUP(F3045,'10 лет'!$C$5:$D$79,2),IF((C3045=11),VLOOKUP(F3045,'11 лет'!$C$5:$D$79,2),IF((C3045=12),VLOOKUP(F3045,'12 лет'!$C$5:$D$79,2),IF((C3045=13),VLOOKUP(F3045,'13 лет'!$C$5:$D$79,2),IF((C3045=14),VLOOKUP(F3045,'14 лет'!$C$5:$D$79,2),IF((C3045=15),VLOOKUP(F3045,'15 лет'!$C$5:$D$79,2),IF((C3045=16),VLOOKUP(F3045,'16 лет'!$C$5:$D$79,2),IF((C3045=17),VLOOKUP(F3045,'17 лет'!$C$5:$D$79,2))))))))))))</f>
        <v>0</v>
      </c>
      <c r="H3045" s="28"/>
      <c r="I3045" s="17">
        <f>IF((C3045&lt;=7),VLOOKUP(H3045,'7 лет'!$E$5:$F$79,2),IF((C3045=8),VLOOKUP(H3045,'8 лет'!$E$5:$F$79,2),IF((C3045=9),VLOOKUP(H3045,'9 лет'!$E$5:$F$79,2),IF((C3045=10),VLOOKUP(H3045,'10 лет'!$E$5:$F$79,2),IF((C3045=11),VLOOKUP(H3045,'11 лет'!$E$5:$F$79,2),IF((C3045=12),VLOOKUP(H3045,'12 лет'!$E$5:$F$79,2),IF((C3045=13),VLOOKUP(H3045,'13 лет'!$E$5:$F$79,2),IF((C3045=14),VLOOKUP(H3045,'14 лет'!$E$5:$F$79,2),IF((C3045=15),VLOOKUP(H3045,'15 лет'!$E$5:$F$79,2),IF((C3045=16),VLOOKUP(H3045,'16 лет'!$E$5:$F$79,2),IF((C3045=17),VLOOKUP(H3045,'17 лет'!$E$5:$F$79,2))))))))))))</f>
        <v>0</v>
      </c>
      <c r="J3045" s="28"/>
      <c r="K3045" s="17">
        <f>IF((C3045&lt;=7),VLOOKUP(J3045,'7 лет'!$G$5:$H$79,2),IF((C3045=8),VLOOKUP(J3045,'8 лет'!$G$5:$H$79,2),IF((C3045=9),VLOOKUP(J3045,'9 лет'!$G$5:$H$79,2),IF((C3045=10),VLOOKUP(J3045,'10 лет'!$G$5:$H$79,2),IF((C3045=11),VLOOKUP(J3045,'11 лет'!$G$5:$H$79,2),IF((C3045=12),VLOOKUP(J3045,'12 лет'!$G$5:$H$79,2),IF((C3045=13),VLOOKUP(J3045,'13 лет'!$G$5:$H$79,2),IF((C3045=14),VLOOKUP(J3045,'14 лет'!$G$5:$H$79,2),IF(C3045&gt;=15,"0")))))))))</f>
        <v>0</v>
      </c>
      <c r="L3045" s="28"/>
      <c r="M3045" s="17" t="str">
        <f>IF((C3045=12),VLOOKUP(L3045,'12 лет'!$I$5:$J$81,2),IF((C3045=13),VLOOKUP(L3045,'13 лет'!$I$5:$J$81,2),IF((C3045=14),VLOOKUP(L3045,'14 лет'!$I$5:$J$80,2),IF((C3045=15),VLOOKUP(L3045,'15 лет'!$G$5:$H$82,2),IF((C3045=16),VLOOKUP(L3045,'16 лет'!$G$5:$H$81,2),IF((C3045=17),VLOOKUP(L3045,'17 лет'!$G$5:$H$81,2),IF(C3045&lt;12,"0")))))))</f>
        <v>0</v>
      </c>
      <c r="N3045" s="28"/>
      <c r="O3045" s="17" t="str">
        <f>IF((C3045=15),VLOOKUP(N3045,'15 лет'!$I$5:$J$100,2),IF((C3045=16),VLOOKUP(N3045,'16 лет'!$I$5:$J$94,2),IF((C3045=17),VLOOKUP(N3045,'17 лет'!$I$5:$J$97,2),IF(C3045&lt;15,"0"))))</f>
        <v>0</v>
      </c>
      <c r="P3045" s="11"/>
      <c r="Q3045" s="17">
        <f>IF((C3045&lt;=7),VLOOKUP(P3045,'7 лет'!$I$5:$J$79,2),IF((C3045=8),VLOOKUP(P3045,'8 лет'!$I$5:$J$79,2),IF((C3045=9),VLOOKUP(P3045,'9 лет'!$I$5:$J$79,2),IF((C3045=10),VLOOKUP(P3045,'10 лет'!$I$5:$J$79,2),IF((C3045=11),VLOOKUP(P3045,'11 лет'!$I$5:$J$79,2),IF((C3045=12),VLOOKUP(P3045,'12 лет'!$K$5:$L$79,2),IF((C3045=13),VLOOKUP(P3045,'13 лет'!$K$5:$L$79,2),IF((C3045=14),VLOOKUP(P3045,'14 лет'!$K$5:$L$79,2),IF((C3045=15),VLOOKUP(P3045,'15 лет'!$K$5:$L$79,2),IF((C3045=16),VLOOKUP(P3045,'16 лет'!$K$5:$L$79,2),IF((C3045=17),VLOOKUP(P3045,'17 лет'!$K$5:$L$79,2),)))))))))))</f>
        <v>50</v>
      </c>
      <c r="R3045" s="28"/>
      <c r="S3045" s="17">
        <f>IF((C3045&lt;=7),VLOOKUP(R3045,'7 лет'!$K$5:$L$79,2),IF((C3045=8),VLOOKUP(R3045,'8 лет'!$K$5:$L$79,2),IF((C3045=9),VLOOKUP(R3045,'9 лет'!$K$5:$L$79,2),IF((C3045=10),VLOOKUP(R3045,'10 лет'!$K$5:$L$79,2),IF((C3045=11),VLOOKUP(R3045,'11 лет'!$K$5:$L$79,2),IF((C3045=12),VLOOKUP(R3045,'12 лет'!$M$5:$N$79,2),IF((C3045=13),VLOOKUP(R3045,'13 лет'!$M$5:$N$79,2),IF((C3045=14),VLOOKUP(R3045,'14 лет'!$M$5:$N$79,2),IF((C3045=15),VLOOKUP(R3045,'15 лет'!$M$5:$N$79,2),IF((C3045=16),VLOOKUP(R3045,'16 лет'!$M$5:$N$79,2),IF((C3045=17),VLOOKUP(R3045,'17 лет'!$M$5:$N$79,2))))))))))))</f>
        <v>0</v>
      </c>
      <c r="T3045" s="34">
        <f t="shared" si="144"/>
        <v>50</v>
      </c>
      <c r="U3045" s="4">
        <f>'Личное первенство юноши'!U448</f>
        <v>7</v>
      </c>
      <c r="V3045" s="120"/>
      <c r="W3045" s="111"/>
      <c r="X3045" t="str">
        <f>P3037</f>
        <v>Субъект РФ 73</v>
      </c>
    </row>
    <row r="3046" spans="1:24" ht="18.75">
      <c r="A3046" s="28">
        <v>5</v>
      </c>
      <c r="B3046" s="79"/>
      <c r="C3046" s="30"/>
      <c r="D3046" s="28"/>
      <c r="E3046" s="17">
        <f>IF((C3046&lt;=7),VLOOKUP(D3046,'7 лет'!$A$5:$B$78,2),IF((C3046=8),VLOOKUP(D3046,'8 лет'!$A$5:$B$78,2),IF((C3046=9),VLOOKUP(D3046,'9 лет'!$A$5:$B$78,2),IF((C3046=10),VLOOKUP(D3046,'10 лет'!$A$5:$B$78,2),IF((C3046=11),VLOOKUP(D3046,'11 лет'!$A$5:$B$78,2),IF((C3046=12),VLOOKUP(D3046,'12 лет'!$A$5:$B$78,2),IF((C3046=13),VLOOKUP(D3046,'13 лет'!$A$5:$B$78,2),IF((C3046=14),VLOOKUP(D3046,'14 лет'!$A$5:$B$78,2),IF((C3046=15),VLOOKUP(D3046,'15 лет'!$A$5:$B$78,2),IF((C3046=16),VLOOKUP(D3046,'16 лет'!$A$5:$B$78,2),IF((C3046=17),VLOOKUP(D3046,'17 лет'!$A$5:$B$78,2))))))))))))</f>
        <v>0</v>
      </c>
      <c r="F3046" s="28"/>
      <c r="G3046" s="17">
        <f>IF((C3046&lt;=7),VLOOKUP(F3046,'7 лет'!$C$5:$D$79,2),IF((C3046=8),VLOOKUP(F3046,'8 лет'!$C$5:$D$79,2),IF((C3046=9),VLOOKUP(F3046,'9 лет'!$C$5:$D$79,2),IF((C3046=10),VLOOKUP(F3046,'10 лет'!$C$5:$D$79,2),IF((C3046=11),VLOOKUP(F3046,'11 лет'!$C$5:$D$79,2),IF((C3046=12),VLOOKUP(F3046,'12 лет'!$C$5:$D$79,2),IF((C3046=13),VLOOKUP(F3046,'13 лет'!$C$5:$D$79,2),IF((C3046=14),VLOOKUP(F3046,'14 лет'!$C$5:$D$79,2),IF((C3046=15),VLOOKUP(F3046,'15 лет'!$C$5:$D$79,2),IF((C3046=16),VLOOKUP(F3046,'16 лет'!$C$5:$D$79,2),IF((C3046=17),VLOOKUP(F3046,'17 лет'!$C$5:$D$79,2))))))))))))</f>
        <v>0</v>
      </c>
      <c r="H3046" s="28"/>
      <c r="I3046" s="17">
        <f>IF((C3046&lt;=7),VLOOKUP(H3046,'7 лет'!$E$5:$F$79,2),IF((C3046=8),VLOOKUP(H3046,'8 лет'!$E$5:$F$79,2),IF((C3046=9),VLOOKUP(H3046,'9 лет'!$E$5:$F$79,2),IF((C3046=10),VLOOKUP(H3046,'10 лет'!$E$5:$F$79,2),IF((C3046=11),VLOOKUP(H3046,'11 лет'!$E$5:$F$79,2),IF((C3046=12),VLOOKUP(H3046,'12 лет'!$E$5:$F$79,2),IF((C3046=13),VLOOKUP(H3046,'13 лет'!$E$5:$F$79,2),IF((C3046=14),VLOOKUP(H3046,'14 лет'!$E$5:$F$79,2),IF((C3046=15),VLOOKUP(H3046,'15 лет'!$E$5:$F$79,2),IF((C3046=16),VLOOKUP(H3046,'16 лет'!$E$5:$F$79,2),IF((C3046=17),VLOOKUP(H3046,'17 лет'!$E$5:$F$79,2))))))))))))</f>
        <v>0</v>
      </c>
      <c r="J3046" s="28"/>
      <c r="K3046" s="17">
        <f>IF((C3046&lt;=7),VLOOKUP(J3046,'7 лет'!$G$5:$H$79,2),IF((C3046=8),VLOOKUP(J3046,'8 лет'!$G$5:$H$79,2),IF((C3046=9),VLOOKUP(J3046,'9 лет'!$G$5:$H$79,2),IF((C3046=10),VLOOKUP(J3046,'10 лет'!$G$5:$H$79,2),IF((C3046=11),VLOOKUP(J3046,'11 лет'!$G$5:$H$79,2),IF((C3046=12),VLOOKUP(J3046,'12 лет'!$G$5:$H$79,2),IF((C3046=13),VLOOKUP(J3046,'13 лет'!$G$5:$H$79,2),IF((C3046=14),VLOOKUP(J3046,'14 лет'!$G$5:$H$79,2),IF(C3046&gt;=15,"0")))))))))</f>
        <v>0</v>
      </c>
      <c r="L3046" s="28"/>
      <c r="M3046" s="17" t="str">
        <f>IF((C3046=12),VLOOKUP(L3046,'12 лет'!$I$5:$J$81,2),IF((C3046=13),VLOOKUP(L3046,'13 лет'!$I$5:$J$81,2),IF((C3046=14),VLOOKUP(L3046,'14 лет'!$I$5:$J$80,2),IF((C3046=15),VLOOKUP(L3046,'15 лет'!$G$5:$H$82,2),IF((C3046=16),VLOOKUP(L3046,'16 лет'!$G$5:$H$81,2),IF((C3046=17),VLOOKUP(L3046,'17 лет'!$G$5:$H$81,2),IF(C3046&lt;12,"0")))))))</f>
        <v>0</v>
      </c>
      <c r="N3046" s="28"/>
      <c r="O3046" s="17" t="str">
        <f>IF((C3046=15),VLOOKUP(N3046,'15 лет'!$I$5:$J$100,2),IF((C3046=16),VLOOKUP(N3046,'16 лет'!$I$5:$J$94,2),IF((C3046=17),VLOOKUP(N3046,'17 лет'!$I$5:$J$97,2),IF(C3046&lt;15,"0"))))</f>
        <v>0</v>
      </c>
      <c r="P3046" s="11"/>
      <c r="Q3046" s="17">
        <f>IF((C3046&lt;=7),VLOOKUP(P3046,'7 лет'!$I$5:$J$79,2),IF((C3046=8),VLOOKUP(P3046,'8 лет'!$I$5:$J$79,2),IF((C3046=9),VLOOKUP(P3046,'9 лет'!$I$5:$J$79,2),IF((C3046=10),VLOOKUP(P3046,'10 лет'!$I$5:$J$79,2),IF((C3046=11),VLOOKUP(P3046,'11 лет'!$I$5:$J$79,2),IF((C3046=12),VLOOKUP(P3046,'12 лет'!$K$5:$L$79,2),IF((C3046=13),VLOOKUP(P3046,'13 лет'!$K$5:$L$79,2),IF((C3046=14),VLOOKUP(P3046,'14 лет'!$K$5:$L$79,2),IF((C3046=15),VLOOKUP(P3046,'15 лет'!$K$5:$L$79,2),IF((C3046=16),VLOOKUP(P3046,'16 лет'!$K$5:$L$79,2),IF((C3046=17),VLOOKUP(P3046,'17 лет'!$K$5:$L$79,2),)))))))))))</f>
        <v>50</v>
      </c>
      <c r="R3046" s="28"/>
      <c r="S3046" s="17">
        <f>IF((C3046&lt;=7),VLOOKUP(R3046,'7 лет'!$K$5:$L$79,2),IF((C3046=8),VLOOKUP(R3046,'8 лет'!$K$5:$L$79,2),IF((C3046=9),VLOOKUP(R3046,'9 лет'!$K$5:$L$79,2),IF((C3046=10),VLOOKUP(R3046,'10 лет'!$K$5:$L$79,2),IF((C3046=11),VLOOKUP(R3046,'11 лет'!$K$5:$L$79,2),IF((C3046=12),VLOOKUP(R3046,'12 лет'!$M$5:$N$79,2),IF((C3046=13),VLOOKUP(R3046,'13 лет'!$M$5:$N$79,2),IF((C3046=14),VLOOKUP(R3046,'14 лет'!$M$5:$N$79,2),IF((C3046=15),VLOOKUP(R3046,'15 лет'!$M$5:$N$79,2),IF((C3046=16),VLOOKUP(R3046,'16 лет'!$M$5:$N$79,2),IF((C3046=17),VLOOKUP(R3046,'17 лет'!$M$5:$N$79,2))))))))))))</f>
        <v>0</v>
      </c>
      <c r="T3046" s="34">
        <f t="shared" si="144"/>
        <v>50</v>
      </c>
      <c r="U3046" s="4">
        <f>'Личное первенство юноши'!U449</f>
        <v>7</v>
      </c>
      <c r="V3046" s="120"/>
      <c r="W3046" s="111"/>
      <c r="X3046" t="str">
        <f>P3037</f>
        <v>Субъект РФ 73</v>
      </c>
    </row>
    <row r="3047" spans="1:24" ht="18.75">
      <c r="A3047" s="28">
        <v>6</v>
      </c>
      <c r="B3047" s="79"/>
      <c r="C3047" s="30"/>
      <c r="D3047" s="28"/>
      <c r="E3047" s="17">
        <f>IF((C3047&lt;=7),VLOOKUP(D3047,'7 лет'!$A$5:$B$78,2),IF((C3047=8),VLOOKUP(D3047,'8 лет'!$A$5:$B$78,2),IF((C3047=9),VLOOKUP(D3047,'9 лет'!$A$5:$B$78,2),IF((C3047=10),VLOOKUP(D3047,'10 лет'!$A$5:$B$78,2),IF((C3047=11),VLOOKUP(D3047,'11 лет'!$A$5:$B$78,2),IF((C3047=12),VLOOKUP(D3047,'12 лет'!$A$5:$B$78,2),IF((C3047=13),VLOOKUP(D3047,'13 лет'!$A$5:$B$78,2),IF((C3047=14),VLOOKUP(D3047,'14 лет'!$A$5:$B$78,2),IF((C3047=15),VLOOKUP(D3047,'15 лет'!$A$5:$B$78,2),IF((C3047=16),VLOOKUP(D3047,'16 лет'!$A$5:$B$78,2),IF((C3047=17),VLOOKUP(D3047,'17 лет'!$A$5:$B$78,2))))))))))))</f>
        <v>0</v>
      </c>
      <c r="F3047" s="28"/>
      <c r="G3047" s="17">
        <f>IF((C3047&lt;=7),VLOOKUP(F3047,'7 лет'!$C$5:$D$79,2),IF((C3047=8),VLOOKUP(F3047,'8 лет'!$C$5:$D$79,2),IF((C3047=9),VLOOKUP(F3047,'9 лет'!$C$5:$D$79,2),IF((C3047=10),VLOOKUP(F3047,'10 лет'!$C$5:$D$79,2),IF((C3047=11),VLOOKUP(F3047,'11 лет'!$C$5:$D$79,2),IF((C3047=12),VLOOKUP(F3047,'12 лет'!$C$5:$D$79,2),IF((C3047=13),VLOOKUP(F3047,'13 лет'!$C$5:$D$79,2),IF((C3047=14),VLOOKUP(F3047,'14 лет'!$C$5:$D$79,2),IF((C3047=15),VLOOKUP(F3047,'15 лет'!$C$5:$D$79,2),IF((C3047=16),VLOOKUP(F3047,'16 лет'!$C$5:$D$79,2),IF((C3047=17),VLOOKUP(F3047,'17 лет'!$C$5:$D$79,2))))))))))))</f>
        <v>0</v>
      </c>
      <c r="H3047" s="28"/>
      <c r="I3047" s="17">
        <f>IF((C3047&lt;=7),VLOOKUP(H3047,'7 лет'!$E$5:$F$79,2),IF((C3047=8),VLOOKUP(H3047,'8 лет'!$E$5:$F$79,2),IF((C3047=9),VLOOKUP(H3047,'9 лет'!$E$5:$F$79,2),IF((C3047=10),VLOOKUP(H3047,'10 лет'!$E$5:$F$79,2),IF((C3047=11),VLOOKUP(H3047,'11 лет'!$E$5:$F$79,2),IF((C3047=12),VLOOKUP(H3047,'12 лет'!$E$5:$F$79,2),IF((C3047=13),VLOOKUP(H3047,'13 лет'!$E$5:$F$79,2),IF((C3047=14),VLOOKUP(H3047,'14 лет'!$E$5:$F$79,2),IF((C3047=15),VLOOKUP(H3047,'15 лет'!$E$5:$F$79,2),IF((C3047=16),VLOOKUP(H3047,'16 лет'!$E$5:$F$79,2),IF((C3047=17),VLOOKUP(H3047,'17 лет'!$E$5:$F$79,2))))))))))))</f>
        <v>0</v>
      </c>
      <c r="J3047" s="28"/>
      <c r="K3047" s="17">
        <f>IF((C3047&lt;=7),VLOOKUP(J3047,'7 лет'!$G$5:$H$79,2),IF((C3047=8),VLOOKUP(J3047,'8 лет'!$G$5:$H$79,2),IF((C3047=9),VLOOKUP(J3047,'9 лет'!$G$5:$H$79,2),IF((C3047=10),VLOOKUP(J3047,'10 лет'!$G$5:$H$79,2),IF((C3047=11),VLOOKUP(J3047,'11 лет'!$G$5:$H$79,2),IF((C3047=12),VLOOKUP(J3047,'12 лет'!$G$5:$H$79,2),IF((C3047=13),VLOOKUP(J3047,'13 лет'!$G$5:$H$79,2),IF((C3047=14),VLOOKUP(J3047,'14 лет'!$G$5:$H$79,2),IF(C3047&gt;=15,"0")))))))))</f>
        <v>0</v>
      </c>
      <c r="L3047" s="28"/>
      <c r="M3047" s="17" t="str">
        <f>IF((C3047=12),VLOOKUP(L3047,'12 лет'!$I$5:$J$81,2),IF((C3047=13),VLOOKUP(L3047,'13 лет'!$I$5:$J$81,2),IF((C3047=14),VLOOKUP(L3047,'14 лет'!$I$5:$J$80,2),IF((C3047=15),VLOOKUP(L3047,'15 лет'!$G$5:$H$82,2),IF((C3047=16),VLOOKUP(L3047,'16 лет'!$G$5:$H$81,2),IF((C3047=17),VLOOKUP(L3047,'17 лет'!$G$5:$H$81,2),IF(C3047&lt;12,"0")))))))</f>
        <v>0</v>
      </c>
      <c r="N3047" s="28"/>
      <c r="O3047" s="17" t="str">
        <f>IF((C3047=15),VLOOKUP(N3047,'15 лет'!$I$5:$J$100,2),IF((C3047=16),VLOOKUP(N3047,'16 лет'!$I$5:$J$94,2),IF((C3047=17),VLOOKUP(N3047,'17 лет'!$I$5:$J$97,2),IF(C3047&lt;15,"0"))))</f>
        <v>0</v>
      </c>
      <c r="P3047" s="11"/>
      <c r="Q3047" s="17">
        <f>IF((C3047&lt;=7),VLOOKUP(P3047,'7 лет'!$I$5:$J$79,2),IF((C3047=8),VLOOKUP(P3047,'8 лет'!$I$5:$J$79,2),IF((C3047=9),VLOOKUP(P3047,'9 лет'!$I$5:$J$79,2),IF((C3047=10),VLOOKUP(P3047,'10 лет'!$I$5:$J$79,2),IF((C3047=11),VLOOKUP(P3047,'11 лет'!$I$5:$J$79,2),IF((C3047=12),VLOOKUP(P3047,'12 лет'!$K$5:$L$79,2),IF((C3047=13),VLOOKUP(P3047,'13 лет'!$K$5:$L$79,2),IF((C3047=14),VLOOKUP(P3047,'14 лет'!$K$5:$L$79,2),IF((C3047=15),VLOOKUP(P3047,'15 лет'!$K$5:$L$79,2),IF((C3047=16),VLOOKUP(P3047,'16 лет'!$K$5:$L$79,2),IF((C3047=17),VLOOKUP(P3047,'17 лет'!$K$5:$L$79,2),)))))))))))</f>
        <v>50</v>
      </c>
      <c r="R3047" s="28"/>
      <c r="S3047" s="17">
        <f>IF((C3047&lt;=7),VLOOKUP(R3047,'7 лет'!$K$5:$L$79,2),IF((C3047=8),VLOOKUP(R3047,'8 лет'!$K$5:$L$79,2),IF((C3047=9),VLOOKUP(R3047,'9 лет'!$K$5:$L$79,2),IF((C3047=10),VLOOKUP(R3047,'10 лет'!$K$5:$L$79,2),IF((C3047=11),VLOOKUP(R3047,'11 лет'!$K$5:$L$79,2),IF((C3047=12),VLOOKUP(R3047,'12 лет'!$M$5:$N$79,2),IF((C3047=13),VLOOKUP(R3047,'13 лет'!$M$5:$N$79,2),IF((C3047=14),VLOOKUP(R3047,'14 лет'!$M$5:$N$79,2),IF((C3047=15),VLOOKUP(R3047,'15 лет'!$M$5:$N$79,2),IF((C3047=16),VLOOKUP(R3047,'16 лет'!$M$5:$N$79,2),IF((C3047=17),VLOOKUP(R3047,'17 лет'!$M$5:$N$79,2))))))))))))</f>
        <v>0</v>
      </c>
      <c r="T3047" s="34">
        <f t="shared" si="144"/>
        <v>50</v>
      </c>
      <c r="U3047" s="4">
        <f>'Личное первенство юноши'!U450</f>
        <v>7</v>
      </c>
      <c r="V3047" s="120"/>
      <c r="W3047" s="111"/>
      <c r="X3047" t="str">
        <f>P3037</f>
        <v>Субъект РФ 73</v>
      </c>
    </row>
    <row r="3048" spans="1:24" ht="18.75">
      <c r="A3048" s="122"/>
      <c r="B3048" s="123"/>
      <c r="C3048" s="123"/>
      <c r="D3048" s="123"/>
      <c r="E3048" s="123"/>
      <c r="F3048" s="123"/>
      <c r="G3048" s="123"/>
      <c r="H3048" s="123"/>
      <c r="I3048" s="123"/>
      <c r="J3048" s="123"/>
      <c r="K3048" s="123"/>
      <c r="L3048" s="123"/>
      <c r="M3048" s="123"/>
      <c r="N3048" s="123"/>
      <c r="O3048" s="123"/>
      <c r="P3048" s="128" t="s">
        <v>292</v>
      </c>
      <c r="Q3048" s="128"/>
      <c r="R3048" s="128"/>
      <c r="S3048" s="129"/>
      <c r="T3048" s="124">
        <f ca="1">SUMPRODUCT(LARGE($T$3042:$T$3047,ROW(INDIRECT("T1:T"&amp;Z17))))</f>
        <v>250</v>
      </c>
      <c r="U3048" s="125"/>
      <c r="V3048" s="120"/>
      <c r="W3048" s="111"/>
    </row>
    <row r="3049" spans="1:24" ht="24.75" customHeight="1">
      <c r="A3049" s="135" t="s">
        <v>180</v>
      </c>
      <c r="B3049" s="136"/>
      <c r="C3049" s="136"/>
      <c r="D3049" s="136"/>
      <c r="E3049" s="136"/>
      <c r="F3049" s="136"/>
      <c r="G3049" s="136"/>
      <c r="H3049" s="136"/>
      <c r="I3049" s="136"/>
      <c r="J3049" s="136"/>
      <c r="K3049" s="136"/>
      <c r="L3049" s="136"/>
      <c r="M3049" s="136"/>
      <c r="N3049" s="136"/>
      <c r="O3049" s="136"/>
      <c r="P3049" s="136"/>
      <c r="Q3049" s="136"/>
      <c r="R3049" s="136"/>
      <c r="S3049" s="136"/>
      <c r="T3049" s="136"/>
      <c r="U3049" s="137"/>
      <c r="V3049" s="120"/>
      <c r="W3049" s="111"/>
    </row>
    <row r="3050" spans="1:24" ht="18.75">
      <c r="A3050" s="28">
        <v>1</v>
      </c>
      <c r="B3050" s="80"/>
      <c r="C3050" s="28"/>
      <c r="D3050" s="28"/>
      <c r="E3050" s="17">
        <f>IF((C3050&lt;=7),VLOOKUP(D3050,'7 лет'!$M$5:$N$78,2),IF((C3050=8),VLOOKUP(D3050,'8 лет'!$M$5:$N$78,2),IF((C3050=9),VLOOKUP(D3050,'9 лет'!$M$5:$N$78,2),IF((C3050=10),VLOOKUP(D3050,'10 лет'!$M$5:$N$78,2),IF((C3050=11),VLOOKUP(D3050,'11 лет'!$M$5:$N$78,2),IF((C3050=12),VLOOKUP(D3050,'12 лет'!$O$5:$P$78,2),IF((C3050=13),VLOOKUP(D3050,'13 лет'!$O$5:$P$78,2),IF((C3050=14),VLOOKUP(D3050,'14 лет'!$O$5:$P$78,2),IF((C3050=15),VLOOKUP(D3050,'15 лет'!$O$5:$P$78,2),IF((C3050=16),VLOOKUP(D3050,'16 лет'!$O$5:$P$78,2),IF((C3050=17),VLOOKUP(D3050,'17 лет'!$O$5:$P$78,2))))))))))))</f>
        <v>0</v>
      </c>
      <c r="F3050" s="28"/>
      <c r="G3050" s="17">
        <f>IF((C3050&lt;=7),VLOOKUP(F3050,'7 лет'!$O$5:$P$79,2),IF((C3050=8),VLOOKUP(F3050,'8 лет'!$O$5:$P$79,2),IF((C3050=9),VLOOKUP(F3050,'9 лет'!$O$5:$P$79,2),IF((C3050=10),VLOOKUP(F3050,'10 лет'!$O$5:$P$79,2),IF((C3050=11),VLOOKUP(F3050,'11 лет'!$O$5:$P$79,2),IF((C3050=12),VLOOKUP(F3050,'12 лет'!$Q$5:$R$79,2),IF((C3050=13),VLOOKUP(F3050,'13 лет'!$Q$5:$R$79,2),IF((C3050=14),VLOOKUP(F3050,'14 лет'!$Q$5:$R$79,2),IF((C3050=15),VLOOKUP(F3050,'15 лет'!$Q$5:$R$79,2),IF((C3050=16),VLOOKUP(F3050,'16 лет'!$Q$5:$R$79,2),IF((C3050=17),VLOOKUP(F3050,'17 лет'!$Q$5:$R$79,2))))))))))))</f>
        <v>0</v>
      </c>
      <c r="H3050" s="28"/>
      <c r="I3050" s="17">
        <f>IF((C3050&lt;=7),VLOOKUP(H3050,'7 лет'!$Q$5:$R$79,2),IF((C3050=8),VLOOKUP(H3050,'8 лет'!$Q$5:$R$79,2),IF((C3050=9),VLOOKUP(H3050,'9 лет'!$Q$5:$R$79,2),IF((C3050=10),VLOOKUP(H3050,'10 лет'!$Q$5:$R$79,2),IF((C3050=11),VLOOKUP(H3050,'11 лет'!$Q$5:$R$79,2),IF((C3050=12),VLOOKUP(H3050,'12 лет'!$S$5:$T$79,2),IF((C3050=13),VLOOKUP(H3050,'13 лет'!$S$5:$T$79,2),IF((C3050=14),VLOOKUP(H3050,'14 лет'!$S$5:$T$79,2),IF((C3050=15),VLOOKUP(H3050,'15 лет'!$S$5:$T$79,2),IF((C3050=16),VLOOKUP(H3050,'16 лет'!$S$5:$T$79,2),IF((C3050=17),VLOOKUP(H3050,'17 лет'!$S$5:$T$79,2))))))))))))</f>
        <v>0</v>
      </c>
      <c r="J3050" s="28"/>
      <c r="K3050" s="17">
        <f>IF((C3050&lt;=7),VLOOKUP(J3050,'7 лет'!$S$5:$T$79,2),IF((C3050=8),VLOOKUP(J3050,'8 лет'!$S$5:$T$79,2),IF((C3050=9),VLOOKUP(J3050,'9 лет'!$S$5:$T$79,2),IF((C3050=10),VLOOKUP(J3050,'10 лет'!$S$5:$T$79,2),IF((C3050=11),VLOOKUP(J3050,'11 лет'!$S$5:$T$79,2),IF((C3050=12),VLOOKUP(J3050,'12 лет'!$U$5:$V$79,2),IF((C3050=13),VLOOKUP(J3050,'13 лет'!$U$5:$V$79,2),IF((C3050=14),VLOOKUP(J3050,'14 лет'!$U$5:$V$79,2),IF(C3050&gt;=15,"0")))))))))</f>
        <v>0</v>
      </c>
      <c r="L3050" s="28"/>
      <c r="M3050" s="17" t="str">
        <f>IF((C3050=12),VLOOKUP(L3050,'12 лет'!$W$5:$X$85,2),IF((C3050=13),VLOOKUP(L3050,'13 лет'!$W$5:$X$84,2),IF((C3050=14),VLOOKUP(L3050,'14 лет'!$W$5:$X$82,2),IF((C3050=15),VLOOKUP(L3050,'15 лет'!$U$5:$V$82,2),IF((C3050=16),VLOOKUP(L3050,'16 лет'!$U$5:$V$78,2),IF((C3050=17),VLOOKUP(L3050,'17 лет'!$U$5:$V$78,2),IF(C3050&lt;12,"0")))))))</f>
        <v>0</v>
      </c>
      <c r="N3050" s="28"/>
      <c r="O3050" s="17" t="str">
        <f>IF((C3050=15),VLOOKUP(N3050,'15 лет'!$W$5:$X$115,2),IF((C3050=16),VLOOKUP(N3050,'16 лет'!$W$5:$X$113,2),IF((C3050=17),VLOOKUP(N3050,'17 лет'!$W$5:$X$113,2),IF(C3050&lt;15,"0"))))</f>
        <v>0</v>
      </c>
      <c r="P3050" s="11"/>
      <c r="Q3050" s="17">
        <f>IF((C3050&lt;=7),VLOOKUP(P3050,'7 лет'!$U$5:$V$79,2),IF((C3050=8),VLOOKUP(P3050,'8 лет'!$U$5:$V$79,2),IF((C3050=9),VLOOKUP(P3050,'9 лет'!$U$5:$V$79,2),IF((C3050=10),VLOOKUP(P3050,'10 лет'!$U$5:$V$79,2),IF((C3050=11),VLOOKUP(P3050,'11 лет'!$U$5:$V$79,2),IF((C3050=12),VLOOKUP(P3050,'12 лет'!$Y$5:$Z$79,2),IF((C3050=13),VLOOKUP(P3050,'13 лет'!$Y$5:$Z$79,2),IF((C3050=14),VLOOKUP(P3050,'14 лет'!$Y$5:$Z$79,2),IF((C3050=15),VLOOKUP(P3050,'15 лет'!$Y$5:$Z$79,2),IF((C3050=16),VLOOKUP(P3050,'16 лет'!$Y$5:$Z$79,2),IF((C3050=17),VLOOKUP(P3050,'17 лет'!$Y$5:$Z$79,2))))))))))))</f>
        <v>35</v>
      </c>
      <c r="R3050" s="28"/>
      <c r="S3050" s="17">
        <f>IF((C3050&lt;=7),VLOOKUP(R3050,'7 лет'!$W$5:$X$79,2),IF((C3050=8),VLOOKUP(R3050,'8 лет'!$W$5:$X$79,2),IF((C3050=9),VLOOKUP(R3050,'9 лет'!$W$5:$X$79,2),IF((C3050=10),VLOOKUP(R3050,'10 лет'!$W$5:$X$79,2),IF((C3050=11),VLOOKUP(R3050,'11 лет'!$W$5:$X$79,2),IF((C3050=12),VLOOKUP(R3050,'12 лет'!$AA$5:$AB$79,2),IF((C3050=13),VLOOKUP(R3050,'13 лет'!$AA$5:$AB$79,2),IF((C3050=14),VLOOKUP(R3050,'14 лет'!$AA$5:$AB$79,2),IF((C3050=15),VLOOKUP(R3050,'15 лет'!$AA$5:$AB$79,2),IF((C3050=16),VLOOKUP(R3050,'16 лет'!$AA$5:$AB$79,2),IF((C3050=17),VLOOKUP(R3050,'17 лет'!$AA$5:$AB$79,2))))))))))))</f>
        <v>0</v>
      </c>
      <c r="T3050" s="35">
        <f t="shared" ref="T3050:T3055" si="145">SUM(E3050+G3050+I3050+K3050+M3050+O3050+Q3050+S3050)</f>
        <v>35</v>
      </c>
      <c r="U3050" s="4">
        <f>'Личное первенство девушки'!U445</f>
        <v>7</v>
      </c>
      <c r="V3050" s="120"/>
      <c r="W3050" s="111"/>
      <c r="X3050" t="str">
        <f>P3037</f>
        <v>Субъект РФ 73</v>
      </c>
    </row>
    <row r="3051" spans="1:24" ht="18.75">
      <c r="A3051" s="28">
        <v>2</v>
      </c>
      <c r="B3051" s="80"/>
      <c r="C3051" s="28"/>
      <c r="D3051" s="28"/>
      <c r="E3051" s="17">
        <f>IF((C3051&lt;=7),VLOOKUP(D3051,'7 лет'!$M$5:$N$78,2),IF((C3051=8),VLOOKUP(D3051,'8 лет'!$M$5:$N$78,2),IF((C3051=9),VLOOKUP(D3051,'9 лет'!$M$5:$N$78,2),IF((C3051=10),VLOOKUP(D3051,'10 лет'!$M$5:$N$78,2),IF((C3051=11),VLOOKUP(D3051,'11 лет'!$M$5:$N$78,2),IF((C3051=12),VLOOKUP(D3051,'12 лет'!$O$5:$P$78,2),IF((C3051=13),VLOOKUP(D3051,'13 лет'!$O$5:$P$78,2),IF((C3051=14),VLOOKUP(D3051,'14 лет'!$O$5:$P$78,2),IF((C3051=15),VLOOKUP(D3051,'15 лет'!$O$5:$P$78,2),IF((C3051=16),VLOOKUP(D3051,'16 лет'!$O$5:$P$78,2),IF((C3051=17),VLOOKUP(D3051,'17 лет'!$O$5:$P$78,2))))))))))))</f>
        <v>0</v>
      </c>
      <c r="F3051" s="28"/>
      <c r="G3051" s="17">
        <f>IF((C3051&lt;=7),VLOOKUP(F3051,'7 лет'!$O$5:$P$79,2),IF((C3051=8),VLOOKUP(F3051,'8 лет'!$O$5:$P$79,2),IF((C3051=9),VLOOKUP(F3051,'9 лет'!$O$5:$P$79,2),IF((C3051=10),VLOOKUP(F3051,'10 лет'!$O$5:$P$79,2),IF((C3051=11),VLOOKUP(F3051,'11 лет'!$O$5:$P$79,2),IF((C3051=12),VLOOKUP(F3051,'12 лет'!$Q$5:$R$79,2),IF((C3051=13),VLOOKUP(F3051,'13 лет'!$Q$5:$R$79,2),IF((C3051=14),VLOOKUP(F3051,'14 лет'!$Q$5:$R$79,2),IF((C3051=15),VLOOKUP(F3051,'15 лет'!$Q$5:$R$79,2),IF((C3051=16),VLOOKUP(F3051,'16 лет'!$Q$5:$R$79,2),IF((C3051=17),VLOOKUP(F3051,'17 лет'!$Q$5:$R$79,2))))))))))))</f>
        <v>0</v>
      </c>
      <c r="H3051" s="28"/>
      <c r="I3051" s="17">
        <f>IF((C3051&lt;=7),VLOOKUP(H3051,'7 лет'!$Q$5:$R$79,2),IF((C3051=8),VLOOKUP(H3051,'8 лет'!$Q$5:$R$79,2),IF((C3051=9),VLOOKUP(H3051,'9 лет'!$Q$5:$R$79,2),IF((C3051=10),VLOOKUP(H3051,'10 лет'!$Q$5:$R$79,2),IF((C3051=11),VLOOKUP(H3051,'11 лет'!$Q$5:$R$79,2),IF((C3051=12),VLOOKUP(H3051,'12 лет'!$S$5:$T$79,2),IF((C3051=13),VLOOKUP(H3051,'13 лет'!$S$5:$T$79,2),IF((C3051=14),VLOOKUP(H3051,'14 лет'!$S$5:$T$79,2),IF((C3051=15),VLOOKUP(H3051,'15 лет'!$S$5:$T$79,2),IF((C3051=16),VLOOKUP(H3051,'16 лет'!$S$5:$T$79,2),IF((C3051=17),VLOOKUP(H3051,'17 лет'!$S$5:$T$79,2))))))))))))</f>
        <v>0</v>
      </c>
      <c r="J3051" s="28"/>
      <c r="K3051" s="17">
        <f>IF((C3051&lt;=7),VLOOKUP(J3051,'7 лет'!$S$5:$T$79,2),IF((C3051=8),VLOOKUP(J3051,'8 лет'!$S$5:$T$79,2),IF((C3051=9),VLOOKUP(J3051,'9 лет'!$S$5:$T$79,2),IF((C3051=10),VLOOKUP(J3051,'10 лет'!$S$5:$T$79,2),IF((C3051=11),VLOOKUP(J3051,'11 лет'!$S$5:$T$79,2),IF((C3051=12),VLOOKUP(J3051,'12 лет'!$U$5:$V$79,2),IF((C3051=13),VLOOKUP(J3051,'13 лет'!$U$5:$V$79,2),IF((C3051=14),VLOOKUP(J3051,'14 лет'!$U$5:$V$79,2),IF(C3051&gt;=15,"0")))))))))</f>
        <v>0</v>
      </c>
      <c r="L3051" s="28"/>
      <c r="M3051" s="17" t="str">
        <f>IF((C3051=12),VLOOKUP(L3051,'12 лет'!$W$5:$X$85,2),IF((C3051=13),VLOOKUP(L3051,'13 лет'!$W$5:$X$84,2),IF((C3051=14),VLOOKUP(L3051,'14 лет'!$W$5:$X$82,2),IF((C3051=15),VLOOKUP(L3051,'15 лет'!$U$5:$V$82,2),IF((C3051=16),VLOOKUP(L3051,'16 лет'!$U$5:$V$78,2),IF((C3051=17),VLOOKUP(L3051,'17 лет'!$U$5:$V$78,2),IF(C3051&lt;12,"0")))))))</f>
        <v>0</v>
      </c>
      <c r="N3051" s="28"/>
      <c r="O3051" s="17" t="str">
        <f>IF((C3051=15),VLOOKUP(N3051,'15 лет'!$W$5:$X$115,2),IF((C3051=16),VLOOKUP(N3051,'16 лет'!$W$5:$X$113,2),IF((C3051=17),VLOOKUP(N3051,'17 лет'!$W$5:$X$113,2),IF(C3051&lt;15,"0"))))</f>
        <v>0</v>
      </c>
      <c r="P3051" s="11"/>
      <c r="Q3051" s="17">
        <f>IF((C3051&lt;=7),VLOOKUP(P3051,'7 лет'!$U$5:$V$79,2),IF((C3051=8),VLOOKUP(P3051,'8 лет'!$U$5:$V$79,2),IF((C3051=9),VLOOKUP(P3051,'9 лет'!$U$5:$V$79,2),IF((C3051=10),VLOOKUP(P3051,'10 лет'!$U$5:$V$79,2),IF((C3051=11),VLOOKUP(P3051,'11 лет'!$U$5:$V$79,2),IF((C3051=12),VLOOKUP(P3051,'12 лет'!$Y$5:$Z$79,2),IF((C3051=13),VLOOKUP(P3051,'13 лет'!$Y$5:$Z$79,2),IF((C3051=14),VLOOKUP(P3051,'14 лет'!$Y$5:$Z$79,2),IF((C3051=15),VLOOKUP(P3051,'15 лет'!$Y$5:$Z$79,2),IF((C3051=16),VLOOKUP(P3051,'16 лет'!$Y$5:$Z$79,2),IF((C3051=17),VLOOKUP(P3051,'17 лет'!$Y$5:$Z$79,2))))))))))))</f>
        <v>35</v>
      </c>
      <c r="R3051" s="28"/>
      <c r="S3051" s="17">
        <f>IF((C3051&lt;=7),VLOOKUP(R3051,'7 лет'!$W$5:$X$79,2),IF((C3051=8),VLOOKUP(R3051,'8 лет'!$W$5:$X$79,2),IF((C3051=9),VLOOKUP(R3051,'9 лет'!$W$5:$X$79,2),IF((C3051=10),VLOOKUP(R3051,'10 лет'!$W$5:$X$79,2),IF((C3051=11),VLOOKUP(R3051,'11 лет'!$W$5:$X$79,2),IF((C3051=12),VLOOKUP(R3051,'12 лет'!$AA$5:$AB$79,2),IF((C3051=13),VLOOKUP(R3051,'13 лет'!$AA$5:$AB$79,2),IF((C3051=14),VLOOKUP(R3051,'14 лет'!$AA$5:$AB$79,2),IF((C3051=15),VLOOKUP(R3051,'15 лет'!$AA$5:$AB$79,2),IF((C3051=16),VLOOKUP(R3051,'16 лет'!$AA$5:$AB$79,2),IF((C3051=17),VLOOKUP(R3051,'17 лет'!$AA$5:$AB$79,2))))))))))))</f>
        <v>0</v>
      </c>
      <c r="T3051" s="35">
        <f t="shared" si="145"/>
        <v>35</v>
      </c>
      <c r="U3051" s="4">
        <f>'Личное первенство девушки'!U446</f>
        <v>7</v>
      </c>
      <c r="V3051" s="120"/>
      <c r="W3051" s="111"/>
      <c r="X3051" t="str">
        <f>P3037</f>
        <v>Субъект РФ 73</v>
      </c>
    </row>
    <row r="3052" spans="1:24" ht="18.75">
      <c r="A3052" s="28">
        <v>3</v>
      </c>
      <c r="B3052" s="80"/>
      <c r="C3052" s="28"/>
      <c r="D3052" s="28"/>
      <c r="E3052" s="17">
        <f>IF((C3052&lt;=7),VLOOKUP(D3052,'7 лет'!$M$5:$N$78,2),IF((C3052=8),VLOOKUP(D3052,'8 лет'!$M$5:$N$78,2),IF((C3052=9),VLOOKUP(D3052,'9 лет'!$M$5:$N$78,2),IF((C3052=10),VLOOKUP(D3052,'10 лет'!$M$5:$N$78,2),IF((C3052=11),VLOOKUP(D3052,'11 лет'!$M$5:$N$78,2),IF((C3052=12),VLOOKUP(D3052,'12 лет'!$O$5:$P$78,2),IF((C3052=13),VLOOKUP(D3052,'13 лет'!$O$5:$P$78,2),IF((C3052=14),VLOOKUP(D3052,'14 лет'!$O$5:$P$78,2),IF((C3052=15),VLOOKUP(D3052,'15 лет'!$O$5:$P$78,2),IF((C3052=16),VLOOKUP(D3052,'16 лет'!$O$5:$P$78,2),IF((C3052=17),VLOOKUP(D3052,'17 лет'!$O$5:$P$78,2))))))))))))</f>
        <v>0</v>
      </c>
      <c r="F3052" s="28"/>
      <c r="G3052" s="17">
        <f>IF((C3052&lt;=7),VLOOKUP(F3052,'7 лет'!$O$5:$P$79,2),IF((C3052=8),VLOOKUP(F3052,'8 лет'!$O$5:$P$79,2),IF((C3052=9),VLOOKUP(F3052,'9 лет'!$O$5:$P$79,2),IF((C3052=10),VLOOKUP(F3052,'10 лет'!$O$5:$P$79,2),IF((C3052=11),VLOOKUP(F3052,'11 лет'!$O$5:$P$79,2),IF((C3052=12),VLOOKUP(F3052,'12 лет'!$Q$5:$R$79,2),IF((C3052=13),VLOOKUP(F3052,'13 лет'!$Q$5:$R$79,2),IF((C3052=14),VLOOKUP(F3052,'14 лет'!$Q$5:$R$79,2),IF((C3052=15),VLOOKUP(F3052,'15 лет'!$Q$5:$R$79,2),IF((C3052=16),VLOOKUP(F3052,'16 лет'!$Q$5:$R$79,2),IF((C3052=17),VLOOKUP(F3052,'17 лет'!$Q$5:$R$79,2))))))))))))</f>
        <v>0</v>
      </c>
      <c r="H3052" s="28"/>
      <c r="I3052" s="17">
        <f>IF((C3052&lt;=7),VLOOKUP(H3052,'7 лет'!$Q$5:$R$79,2),IF((C3052=8),VLOOKUP(H3052,'8 лет'!$Q$5:$R$79,2),IF((C3052=9),VLOOKUP(H3052,'9 лет'!$Q$5:$R$79,2),IF((C3052=10),VLOOKUP(H3052,'10 лет'!$Q$5:$R$79,2),IF((C3052=11),VLOOKUP(H3052,'11 лет'!$Q$5:$R$79,2),IF((C3052=12),VLOOKUP(H3052,'12 лет'!$S$5:$T$79,2),IF((C3052=13),VLOOKUP(H3052,'13 лет'!$S$5:$T$79,2),IF((C3052=14),VLOOKUP(H3052,'14 лет'!$S$5:$T$79,2),IF((C3052=15),VLOOKUP(H3052,'15 лет'!$S$5:$T$79,2),IF((C3052=16),VLOOKUP(H3052,'16 лет'!$S$5:$T$79,2),IF((C3052=17),VLOOKUP(H3052,'17 лет'!$S$5:$T$79,2))))))))))))</f>
        <v>0</v>
      </c>
      <c r="J3052" s="28"/>
      <c r="K3052" s="17">
        <f>IF((C3052&lt;=7),VLOOKUP(J3052,'7 лет'!$S$5:$T$79,2),IF((C3052=8),VLOOKUP(J3052,'8 лет'!$S$5:$T$79,2),IF((C3052=9),VLOOKUP(J3052,'9 лет'!$S$5:$T$79,2),IF((C3052=10),VLOOKUP(J3052,'10 лет'!$S$5:$T$79,2),IF((C3052=11),VLOOKUP(J3052,'11 лет'!$S$5:$T$79,2),IF((C3052=12),VLOOKUP(J3052,'12 лет'!$U$5:$V$79,2),IF((C3052=13),VLOOKUP(J3052,'13 лет'!$U$5:$V$79,2),IF((C3052=14),VLOOKUP(J3052,'14 лет'!$U$5:$V$79,2),IF(C3052&gt;=15,"0")))))))))</f>
        <v>0</v>
      </c>
      <c r="L3052" s="28"/>
      <c r="M3052" s="17" t="str">
        <f>IF((C3052=12),VLOOKUP(L3052,'12 лет'!$W$5:$X$85,2),IF((C3052=13),VLOOKUP(L3052,'13 лет'!$W$5:$X$84,2),IF((C3052=14),VLOOKUP(L3052,'14 лет'!$W$5:$X$82,2),IF((C3052=15),VLOOKUP(L3052,'15 лет'!$U$5:$V$82,2),IF((C3052=16),VLOOKUP(L3052,'16 лет'!$U$5:$V$78,2),IF((C3052=17),VLOOKUP(L3052,'17 лет'!$U$5:$V$78,2),IF(C3052&lt;12,"0")))))))</f>
        <v>0</v>
      </c>
      <c r="N3052" s="28"/>
      <c r="O3052" s="17" t="str">
        <f>IF((C3052=15),VLOOKUP(N3052,'15 лет'!$W$5:$X$115,2),IF((C3052=16),VLOOKUP(N3052,'16 лет'!$W$5:$X$113,2),IF((C3052=17),VLOOKUP(N3052,'17 лет'!$W$5:$X$113,2),IF(C3052&lt;15,"0"))))</f>
        <v>0</v>
      </c>
      <c r="P3052" s="11"/>
      <c r="Q3052" s="17">
        <f>IF((C3052&lt;=7),VLOOKUP(P3052,'7 лет'!$U$5:$V$79,2),IF((C3052=8),VLOOKUP(P3052,'8 лет'!$U$5:$V$79,2),IF((C3052=9),VLOOKUP(P3052,'9 лет'!$U$5:$V$79,2),IF((C3052=10),VLOOKUP(P3052,'10 лет'!$U$5:$V$79,2),IF((C3052=11),VLOOKUP(P3052,'11 лет'!$U$5:$V$79,2),IF((C3052=12),VLOOKUP(P3052,'12 лет'!$Y$5:$Z$79,2),IF((C3052=13),VLOOKUP(P3052,'13 лет'!$Y$5:$Z$79,2),IF((C3052=14),VLOOKUP(P3052,'14 лет'!$Y$5:$Z$79,2),IF((C3052=15),VLOOKUP(P3052,'15 лет'!$Y$5:$Z$79,2),IF((C3052=16),VLOOKUP(P3052,'16 лет'!$Y$5:$Z$79,2),IF((C3052=17),VLOOKUP(P3052,'17 лет'!$Y$5:$Z$79,2))))))))))))</f>
        <v>35</v>
      </c>
      <c r="R3052" s="28"/>
      <c r="S3052" s="17">
        <f>IF((C3052&lt;=7),VLOOKUP(R3052,'7 лет'!$W$5:$X$79,2),IF((C3052=8),VLOOKUP(R3052,'8 лет'!$W$5:$X$79,2),IF((C3052=9),VLOOKUP(R3052,'9 лет'!$W$5:$X$79,2),IF((C3052=10),VLOOKUP(R3052,'10 лет'!$W$5:$X$79,2),IF((C3052=11),VLOOKUP(R3052,'11 лет'!$W$5:$X$79,2),IF((C3052=12),VLOOKUP(R3052,'12 лет'!$AA$5:$AB$79,2),IF((C3052=13),VLOOKUP(R3052,'13 лет'!$AA$5:$AB$79,2),IF((C3052=14),VLOOKUP(R3052,'14 лет'!$AA$5:$AB$79,2),IF((C3052=15),VLOOKUP(R3052,'15 лет'!$AA$5:$AB$79,2),IF((C3052=16),VLOOKUP(R3052,'16 лет'!$AA$5:$AB$79,2),IF((C3052=17),VLOOKUP(R3052,'17 лет'!$AA$5:$AB$79,2))))))))))))</f>
        <v>0</v>
      </c>
      <c r="T3052" s="35">
        <f t="shared" si="145"/>
        <v>35</v>
      </c>
      <c r="U3052" s="4">
        <f>'Личное первенство девушки'!U447</f>
        <v>7</v>
      </c>
      <c r="V3052" s="120"/>
      <c r="W3052" s="111"/>
      <c r="X3052" t="str">
        <f>P3037</f>
        <v>Субъект РФ 73</v>
      </c>
    </row>
    <row r="3053" spans="1:24" ht="18.75">
      <c r="A3053" s="28">
        <v>4</v>
      </c>
      <c r="B3053" s="80"/>
      <c r="C3053" s="28"/>
      <c r="D3053" s="28"/>
      <c r="E3053" s="17">
        <f>IF((C3053&lt;=7),VLOOKUP(D3053,'7 лет'!$M$5:$N$78,2),IF((C3053=8),VLOOKUP(D3053,'8 лет'!$M$5:$N$78,2),IF((C3053=9),VLOOKUP(D3053,'9 лет'!$M$5:$N$78,2),IF((C3053=10),VLOOKUP(D3053,'10 лет'!$M$5:$N$78,2),IF((C3053=11),VLOOKUP(D3053,'11 лет'!$M$5:$N$78,2),IF((C3053=12),VLOOKUP(D3053,'12 лет'!$O$5:$P$78,2),IF((C3053=13),VLOOKUP(D3053,'13 лет'!$O$5:$P$78,2),IF((C3053=14),VLOOKUP(D3053,'14 лет'!$O$5:$P$78,2),IF((C3053=15),VLOOKUP(D3053,'15 лет'!$O$5:$P$78,2),IF((C3053=16),VLOOKUP(D3053,'16 лет'!$O$5:$P$78,2),IF((C3053=17),VLOOKUP(D3053,'17 лет'!$O$5:$P$78,2))))))))))))</f>
        <v>0</v>
      </c>
      <c r="F3053" s="28"/>
      <c r="G3053" s="17">
        <f>IF((C3053&lt;=7),VLOOKUP(F3053,'7 лет'!$O$5:$P$79,2),IF((C3053=8),VLOOKUP(F3053,'8 лет'!$O$5:$P$79,2),IF((C3053=9),VLOOKUP(F3053,'9 лет'!$O$5:$P$79,2),IF((C3053=10),VLOOKUP(F3053,'10 лет'!$O$5:$P$79,2),IF((C3053=11),VLOOKUP(F3053,'11 лет'!$O$5:$P$79,2),IF((C3053=12),VLOOKUP(F3053,'12 лет'!$Q$5:$R$79,2),IF((C3053=13),VLOOKUP(F3053,'13 лет'!$Q$5:$R$79,2),IF((C3053=14),VLOOKUP(F3053,'14 лет'!$Q$5:$R$79,2),IF((C3053=15),VLOOKUP(F3053,'15 лет'!$Q$5:$R$79,2),IF((C3053=16),VLOOKUP(F3053,'16 лет'!$Q$5:$R$79,2),IF((C3053=17),VLOOKUP(F3053,'17 лет'!$Q$5:$R$79,2))))))))))))</f>
        <v>0</v>
      </c>
      <c r="H3053" s="28"/>
      <c r="I3053" s="17">
        <f>IF((C3053&lt;=7),VLOOKUP(H3053,'7 лет'!$Q$5:$R$79,2),IF((C3053=8),VLOOKUP(H3053,'8 лет'!$Q$5:$R$79,2),IF((C3053=9),VLOOKUP(H3053,'9 лет'!$Q$5:$R$79,2),IF((C3053=10),VLOOKUP(H3053,'10 лет'!$Q$5:$R$79,2),IF((C3053=11),VLOOKUP(H3053,'11 лет'!$Q$5:$R$79,2),IF((C3053=12),VLOOKUP(H3053,'12 лет'!$S$5:$T$79,2),IF((C3053=13),VLOOKUP(H3053,'13 лет'!$S$5:$T$79,2),IF((C3053=14),VLOOKUP(H3053,'14 лет'!$S$5:$T$79,2),IF((C3053=15),VLOOKUP(H3053,'15 лет'!$S$5:$T$79,2),IF((C3053=16),VLOOKUP(H3053,'16 лет'!$S$5:$T$79,2),IF((C3053=17),VLOOKUP(H3053,'17 лет'!$S$5:$T$79,2))))))))))))</f>
        <v>0</v>
      </c>
      <c r="J3053" s="28"/>
      <c r="K3053" s="17">
        <f>IF((C3053&lt;=7),VLOOKUP(J3053,'7 лет'!$S$5:$T$79,2),IF((C3053=8),VLOOKUP(J3053,'8 лет'!$S$5:$T$79,2),IF((C3053=9),VLOOKUP(J3053,'9 лет'!$S$5:$T$79,2),IF((C3053=10),VLOOKUP(J3053,'10 лет'!$S$5:$T$79,2),IF((C3053=11),VLOOKUP(J3053,'11 лет'!$S$5:$T$79,2),IF((C3053=12),VLOOKUP(J3053,'12 лет'!$U$5:$V$79,2),IF((C3053=13),VLOOKUP(J3053,'13 лет'!$U$5:$V$79,2),IF((C3053=14),VLOOKUP(J3053,'14 лет'!$U$5:$V$79,2),IF(C3053&gt;=15,"0")))))))))</f>
        <v>0</v>
      </c>
      <c r="L3053" s="28"/>
      <c r="M3053" s="17" t="str">
        <f>IF((C3053=12),VLOOKUP(L3053,'12 лет'!$W$5:$X$85,2),IF((C3053=13),VLOOKUP(L3053,'13 лет'!$W$5:$X$84,2),IF((C3053=14),VLOOKUP(L3053,'14 лет'!$W$5:$X$82,2),IF((C3053=15),VLOOKUP(L3053,'15 лет'!$U$5:$V$82,2),IF((C3053=16),VLOOKUP(L3053,'16 лет'!$U$5:$V$78,2),IF((C3053=17),VLOOKUP(L3053,'17 лет'!$U$5:$V$78,2),IF(C3053&lt;12,"0")))))))</f>
        <v>0</v>
      </c>
      <c r="N3053" s="28"/>
      <c r="O3053" s="17" t="str">
        <f>IF((C3053=15),VLOOKUP(N3053,'15 лет'!$W$5:$X$115,2),IF((C3053=16),VLOOKUP(N3053,'16 лет'!$W$5:$X$113,2),IF((C3053=17),VLOOKUP(N3053,'17 лет'!$W$5:$X$113,2),IF(C3053&lt;15,"0"))))</f>
        <v>0</v>
      </c>
      <c r="P3053" s="11"/>
      <c r="Q3053" s="17">
        <f>IF((C3053&lt;=7),VLOOKUP(P3053,'7 лет'!$U$5:$V$79,2),IF((C3053=8),VLOOKUP(P3053,'8 лет'!$U$5:$V$79,2),IF((C3053=9),VLOOKUP(P3053,'9 лет'!$U$5:$V$79,2),IF((C3053=10),VLOOKUP(P3053,'10 лет'!$U$5:$V$79,2),IF((C3053=11),VLOOKUP(P3053,'11 лет'!$U$5:$V$79,2),IF((C3053=12),VLOOKUP(P3053,'12 лет'!$Y$5:$Z$79,2),IF((C3053=13),VLOOKUP(P3053,'13 лет'!$Y$5:$Z$79,2),IF((C3053=14),VLOOKUP(P3053,'14 лет'!$Y$5:$Z$79,2),IF((C3053=15),VLOOKUP(P3053,'15 лет'!$Y$5:$Z$79,2),IF((C3053=16),VLOOKUP(P3053,'16 лет'!$Y$5:$Z$79,2),IF((C3053=17),VLOOKUP(P3053,'17 лет'!$Y$5:$Z$79,2))))))))))))</f>
        <v>35</v>
      </c>
      <c r="R3053" s="28"/>
      <c r="S3053" s="17">
        <f>IF((C3053&lt;=7),VLOOKUP(R3053,'7 лет'!$W$5:$X$79,2),IF((C3053=8),VLOOKUP(R3053,'8 лет'!$W$5:$X$79,2),IF((C3053=9),VLOOKUP(R3053,'9 лет'!$W$5:$X$79,2),IF((C3053=10),VLOOKUP(R3053,'10 лет'!$W$5:$X$79,2),IF((C3053=11),VLOOKUP(R3053,'11 лет'!$W$5:$X$79,2),IF((C3053=12),VLOOKUP(R3053,'12 лет'!$AA$5:$AB$79,2),IF((C3053=13),VLOOKUP(R3053,'13 лет'!$AA$5:$AB$79,2),IF((C3053=14),VLOOKUP(R3053,'14 лет'!$AA$5:$AB$79,2),IF((C3053=15),VLOOKUP(R3053,'15 лет'!$AA$5:$AB$79,2),IF((C3053=16),VLOOKUP(R3053,'16 лет'!$AA$5:$AB$79,2),IF((C3053=17),VLOOKUP(R3053,'17 лет'!$AA$5:$AB$79,2))))))))))))</f>
        <v>0</v>
      </c>
      <c r="T3053" s="35">
        <f t="shared" si="145"/>
        <v>35</v>
      </c>
      <c r="U3053" s="4">
        <f>'Личное первенство девушки'!U448</f>
        <v>7</v>
      </c>
      <c r="V3053" s="120"/>
      <c r="W3053" s="111"/>
      <c r="X3053" t="str">
        <f>P3037</f>
        <v>Субъект РФ 73</v>
      </c>
    </row>
    <row r="3054" spans="1:24" ht="18.75">
      <c r="A3054" s="28">
        <v>5</v>
      </c>
      <c r="B3054" s="80"/>
      <c r="C3054" s="30"/>
      <c r="D3054" s="14"/>
      <c r="E3054" s="17">
        <f>IF((C3054&lt;=7),VLOOKUP(D3054,'7 лет'!$M$5:$N$78,2),IF((C3054=8),VLOOKUP(D3054,'8 лет'!$M$5:$N$78,2),IF((C3054=9),VLOOKUP(D3054,'9 лет'!$M$5:$N$78,2),IF((C3054=10),VLOOKUP(D3054,'10 лет'!$M$5:$N$78,2),IF((C3054=11),VLOOKUP(D3054,'11 лет'!$M$5:$N$78,2),IF((C3054=12),VLOOKUP(D3054,'12 лет'!$O$5:$P$78,2),IF((C3054=13),VLOOKUP(D3054,'13 лет'!$O$5:$P$78,2),IF((C3054=14),VLOOKUP(D3054,'14 лет'!$O$5:$P$78,2),IF((C3054=15),VLOOKUP(D3054,'15 лет'!$O$5:$P$78,2),IF((C3054=16),VLOOKUP(D3054,'16 лет'!$O$5:$P$78,2),IF((C3054=17),VLOOKUP(D3054,'17 лет'!$O$5:$P$78,2))))))))))))</f>
        <v>0</v>
      </c>
      <c r="F3054" s="14"/>
      <c r="G3054" s="17">
        <f>IF((C3054&lt;=7),VLOOKUP(F3054,'7 лет'!$O$5:$P$79,2),IF((C3054=8),VLOOKUP(F3054,'8 лет'!$O$5:$P$79,2),IF((C3054=9),VLOOKUP(F3054,'9 лет'!$O$5:$P$79,2),IF((C3054=10),VLOOKUP(F3054,'10 лет'!$O$5:$P$79,2),IF((C3054=11),VLOOKUP(F3054,'11 лет'!$O$5:$P$79,2),IF((C3054=12),VLOOKUP(F3054,'12 лет'!$Q$5:$R$79,2),IF((C3054=13),VLOOKUP(F3054,'13 лет'!$Q$5:$R$79,2),IF((C3054=14),VLOOKUP(F3054,'14 лет'!$Q$5:$R$79,2),IF((C3054=15),VLOOKUP(F3054,'15 лет'!$Q$5:$R$79,2),IF((C3054=16),VLOOKUP(F3054,'16 лет'!$Q$5:$R$79,2),IF((C3054=17),VLOOKUP(F3054,'17 лет'!$Q$5:$R$79,2))))))))))))</f>
        <v>0</v>
      </c>
      <c r="H3054" s="14"/>
      <c r="I3054" s="17">
        <f>IF((C3054&lt;=7),VLOOKUP(H3054,'7 лет'!$Q$5:$R$79,2),IF((C3054=8),VLOOKUP(H3054,'8 лет'!$Q$5:$R$79,2),IF((C3054=9),VLOOKUP(H3054,'9 лет'!$Q$5:$R$79,2),IF((C3054=10),VLOOKUP(H3054,'10 лет'!$Q$5:$R$79,2),IF((C3054=11),VLOOKUP(H3054,'11 лет'!$Q$5:$R$79,2),IF((C3054=12),VLOOKUP(H3054,'12 лет'!$S$5:$T$79,2),IF((C3054=13),VLOOKUP(H3054,'13 лет'!$S$5:$T$79,2),IF((C3054=14),VLOOKUP(H3054,'14 лет'!$S$5:$T$79,2),IF((C3054=15),VLOOKUP(H3054,'15 лет'!$S$5:$T$79,2),IF((C3054=16),VLOOKUP(H3054,'16 лет'!$S$5:$T$79,2),IF((C3054=17),VLOOKUP(H3054,'17 лет'!$S$5:$T$79,2))))))))))))</f>
        <v>0</v>
      </c>
      <c r="J3054" s="14"/>
      <c r="K3054" s="17">
        <f>IF((C3054&lt;=7),VLOOKUP(J3054,'7 лет'!$S$5:$T$79,2),IF((C3054=8),VLOOKUP(J3054,'8 лет'!$S$5:$T$79,2),IF((C3054=9),VLOOKUP(J3054,'9 лет'!$S$5:$T$79,2),IF((C3054=10),VLOOKUP(J3054,'10 лет'!$S$5:$T$79,2),IF((C3054=11),VLOOKUP(J3054,'11 лет'!$S$5:$T$79,2),IF((C3054=12),VLOOKUP(J3054,'12 лет'!$U$5:$V$79,2),IF((C3054=13),VLOOKUP(J3054,'13 лет'!$U$5:$V$79,2),IF((C3054=14),VLOOKUP(J3054,'14 лет'!$U$5:$V$79,2),IF(C3054&gt;=15,"0")))))))))</f>
        <v>0</v>
      </c>
      <c r="L3054" s="28"/>
      <c r="M3054" s="17" t="str">
        <f>IF((C3054=12),VLOOKUP(L3054,'12 лет'!$W$5:$X$85,2),IF((C3054=13),VLOOKUP(L3054,'13 лет'!$W$5:$X$84,2),IF((C3054=14),VLOOKUP(L3054,'14 лет'!$W$5:$X$82,2),IF((C3054=15),VLOOKUP(L3054,'15 лет'!$U$5:$V$82,2),IF((C3054=16),VLOOKUP(L3054,'16 лет'!$U$5:$V$78,2),IF((C3054=17),VLOOKUP(L3054,'17 лет'!$U$5:$V$78,2),IF(C3054&lt;12,"0")))))))</f>
        <v>0</v>
      </c>
      <c r="N3054" s="14"/>
      <c r="O3054" s="17" t="str">
        <f>IF((C3054=15),VLOOKUP(N3054,'15 лет'!$W$5:$X$115,2),IF((C3054=16),VLOOKUP(N3054,'16 лет'!$W$5:$X$113,2),IF((C3054=17),VLOOKUP(N3054,'17 лет'!$W$5:$X$113,2),IF(C3054&lt;15,"0"))))</f>
        <v>0</v>
      </c>
      <c r="P3054" s="14"/>
      <c r="Q3054" s="17">
        <f>IF((C3054&lt;=7),VLOOKUP(P3054,'7 лет'!$U$5:$V$79,2),IF((C3054=8),VLOOKUP(P3054,'8 лет'!$U$5:$V$79,2),IF((C3054=9),VLOOKUP(P3054,'9 лет'!$U$5:$V$79,2),IF((C3054=10),VLOOKUP(P3054,'10 лет'!$U$5:$V$79,2),IF((C3054=11),VLOOKUP(P3054,'11 лет'!$U$5:$V$79,2),IF((C3054=12),VLOOKUP(P3054,'12 лет'!$Y$5:$Z$79,2),IF((C3054=13),VLOOKUP(P3054,'13 лет'!$Y$5:$Z$79,2),IF((C3054=14),VLOOKUP(P3054,'14 лет'!$Y$5:$Z$79,2),IF((C3054=15),VLOOKUP(P3054,'15 лет'!$Y$5:$Z$79,2),IF((C3054=16),VLOOKUP(P3054,'16 лет'!$Y$5:$Z$79,2),IF((C3054=17),VLOOKUP(P3054,'17 лет'!$Y$5:$Z$79,2))))))))))))</f>
        <v>35</v>
      </c>
      <c r="R3054" s="14"/>
      <c r="S3054" s="17">
        <f>IF((C3054&lt;=7),VLOOKUP(R3054,'7 лет'!$W$5:$X$79,2),IF((C3054=8),VLOOKUP(R3054,'8 лет'!$W$5:$X$79,2),IF((C3054=9),VLOOKUP(R3054,'9 лет'!$W$5:$X$79,2),IF((C3054=10),VLOOKUP(R3054,'10 лет'!$W$5:$X$79,2),IF((C3054=11),VLOOKUP(R3054,'11 лет'!$W$5:$X$79,2),IF((C3054=12),VLOOKUP(R3054,'12 лет'!$AA$5:$AB$79,2),IF((C3054=13),VLOOKUP(R3054,'13 лет'!$AA$5:$AB$79,2),IF((C3054=14),VLOOKUP(R3054,'14 лет'!$AA$5:$AB$79,2),IF((C3054=15),VLOOKUP(R3054,'15 лет'!$AA$5:$AB$79,2),IF((C3054=16),VLOOKUP(R3054,'16 лет'!$AA$5:$AB$79,2),IF((C3054=17),VLOOKUP(R3054,'17 лет'!$AA$5:$AB$79,2))))))))))))</f>
        <v>0</v>
      </c>
      <c r="T3054" s="35">
        <f t="shared" si="145"/>
        <v>35</v>
      </c>
      <c r="U3054" s="4">
        <f>'Личное первенство девушки'!U449</f>
        <v>7</v>
      </c>
      <c r="V3054" s="120"/>
      <c r="W3054" s="111"/>
      <c r="X3054" t="str">
        <f>P3037</f>
        <v>Субъект РФ 73</v>
      </c>
    </row>
    <row r="3055" spans="1:24" ht="18.75">
      <c r="A3055" s="28">
        <v>6</v>
      </c>
      <c r="B3055" s="80"/>
      <c r="C3055" s="30"/>
      <c r="D3055" s="14"/>
      <c r="E3055" s="17">
        <f>IF((C3055&lt;=7),VLOOKUP(D3055,'7 лет'!$M$5:$N$78,2),IF((C3055=8),VLOOKUP(D3055,'8 лет'!$M$5:$N$78,2),IF((C3055=9),VLOOKUP(D3055,'9 лет'!$M$5:$N$78,2),IF((C3055=10),VLOOKUP(D3055,'10 лет'!$M$5:$N$78,2),IF((C3055=11),VLOOKUP(D3055,'11 лет'!$M$5:$N$78,2),IF((C3055=12),VLOOKUP(D3055,'12 лет'!$O$5:$P$78,2),IF((C3055=13),VLOOKUP(D3055,'13 лет'!$O$5:$P$78,2),IF((C3055=14),VLOOKUP(D3055,'14 лет'!$O$5:$P$78,2),IF((C3055=15),VLOOKUP(D3055,'15 лет'!$O$5:$P$78,2),IF((C3055=16),VLOOKUP(D3055,'16 лет'!$O$5:$P$78,2),IF((C3055=17),VLOOKUP(D3055,'17 лет'!$O$5:$P$78,2))))))))))))</f>
        <v>0</v>
      </c>
      <c r="F3055" s="14"/>
      <c r="G3055" s="17">
        <f>IF((C3055&lt;=7),VLOOKUP(F3055,'7 лет'!$O$5:$P$79,2),IF((C3055=8),VLOOKUP(F3055,'8 лет'!$O$5:$P$79,2),IF((C3055=9),VLOOKUP(F3055,'9 лет'!$O$5:$P$79,2),IF((C3055=10),VLOOKUP(F3055,'10 лет'!$O$5:$P$79,2),IF((C3055=11),VLOOKUP(F3055,'11 лет'!$O$5:$P$79,2),IF((C3055=12),VLOOKUP(F3055,'12 лет'!$Q$5:$R$79,2),IF((C3055=13),VLOOKUP(F3055,'13 лет'!$Q$5:$R$79,2),IF((C3055=14),VLOOKUP(F3055,'14 лет'!$Q$5:$R$79,2),IF((C3055=15),VLOOKUP(F3055,'15 лет'!$Q$5:$R$79,2),IF((C3055=16),VLOOKUP(F3055,'16 лет'!$Q$5:$R$79,2),IF((C3055=17),VLOOKUP(F3055,'17 лет'!$Q$5:$R$79,2))))))))))))</f>
        <v>0</v>
      </c>
      <c r="H3055" s="14"/>
      <c r="I3055" s="17">
        <f>IF((C3055&lt;=7),VLOOKUP(H3055,'7 лет'!$Q$5:$R$79,2),IF((C3055=8),VLOOKUP(H3055,'8 лет'!$Q$5:$R$79,2),IF((C3055=9),VLOOKUP(H3055,'9 лет'!$Q$5:$R$79,2),IF((C3055=10),VLOOKUP(H3055,'10 лет'!$Q$5:$R$79,2),IF((C3055=11),VLOOKUP(H3055,'11 лет'!$Q$5:$R$79,2),IF((C3055=12),VLOOKUP(H3055,'12 лет'!$S$5:$T$79,2),IF((C3055=13),VLOOKUP(H3055,'13 лет'!$S$5:$T$79,2),IF((C3055=14),VLOOKUP(H3055,'14 лет'!$S$5:$T$79,2),IF((C3055=15),VLOOKUP(H3055,'15 лет'!$S$5:$T$79,2),IF((C3055=16),VLOOKUP(H3055,'16 лет'!$S$5:$T$79,2),IF((C3055=17),VLOOKUP(H3055,'17 лет'!$S$5:$T$79,2))))))))))))</f>
        <v>0</v>
      </c>
      <c r="J3055" s="14"/>
      <c r="K3055" s="17">
        <f>IF((C3055&lt;=7),VLOOKUP(J3055,'7 лет'!$S$5:$T$79,2),IF((C3055=8),VLOOKUP(J3055,'8 лет'!$S$5:$T$79,2),IF((C3055=9),VLOOKUP(J3055,'9 лет'!$S$5:$T$79,2),IF((C3055=10),VLOOKUP(J3055,'10 лет'!$S$5:$T$79,2),IF((C3055=11),VLOOKUP(J3055,'11 лет'!$S$5:$T$79,2),IF((C3055=12),VLOOKUP(J3055,'12 лет'!$U$5:$V$79,2),IF((C3055=13),VLOOKUP(J3055,'13 лет'!$U$5:$V$79,2),IF((C3055=14),VLOOKUP(J3055,'14 лет'!$U$5:$V$79,2),IF(C3055&gt;=15,"0")))))))))</f>
        <v>0</v>
      </c>
      <c r="L3055" s="28"/>
      <c r="M3055" s="17" t="str">
        <f>IF((C3055=12),VLOOKUP(L3055,'12 лет'!$W$5:$X$85,2),IF((C3055=13),VLOOKUP(L3055,'13 лет'!$W$5:$X$84,2),IF((C3055=14),VLOOKUP(L3055,'14 лет'!$W$5:$X$82,2),IF((C3055=15),VLOOKUP(L3055,'15 лет'!$U$5:$V$82,2),IF((C3055=16),VLOOKUP(L3055,'16 лет'!$U$5:$V$78,2),IF((C3055=17),VLOOKUP(L3055,'17 лет'!$U$5:$V$78,2),IF(C3055&lt;12,"0")))))))</f>
        <v>0</v>
      </c>
      <c r="N3055" s="14"/>
      <c r="O3055" s="17" t="str">
        <f>IF((C3055=15),VLOOKUP(N3055,'15 лет'!$W$5:$X$115,2),IF((C3055=16),VLOOKUP(N3055,'16 лет'!$W$5:$X$113,2),IF((C3055=17),VLOOKUP(N3055,'17 лет'!$W$5:$X$113,2),IF(C3055&lt;15,"0"))))</f>
        <v>0</v>
      </c>
      <c r="P3055" s="14"/>
      <c r="Q3055" s="17">
        <f>IF((C3055&lt;=7),VLOOKUP(P3055,'7 лет'!$U$5:$V$79,2),IF((C3055=8),VLOOKUP(P3055,'8 лет'!$U$5:$V$79,2),IF((C3055=9),VLOOKUP(P3055,'9 лет'!$U$5:$V$79,2),IF((C3055=10),VLOOKUP(P3055,'10 лет'!$U$5:$V$79,2),IF((C3055=11),VLOOKUP(P3055,'11 лет'!$U$5:$V$79,2),IF((C3055=12),VLOOKUP(P3055,'12 лет'!$Y$5:$Z$79,2),IF((C3055=13),VLOOKUP(P3055,'13 лет'!$Y$5:$Z$79,2),IF((C3055=14),VLOOKUP(P3055,'14 лет'!$Y$5:$Z$79,2),IF((C3055=15),VLOOKUP(P3055,'15 лет'!$Y$5:$Z$79,2),IF((C3055=16),VLOOKUP(P3055,'16 лет'!$Y$5:$Z$79,2),IF((C3055=17),VLOOKUP(P3055,'17 лет'!$Y$5:$Z$79,2))))))))))))</f>
        <v>35</v>
      </c>
      <c r="R3055" s="14"/>
      <c r="S3055" s="17">
        <f>IF((C3055&lt;=7),VLOOKUP(R3055,'7 лет'!$W$5:$X$79,2),IF((C3055=8),VLOOKUP(R3055,'8 лет'!$W$5:$X$79,2),IF((C3055=9),VLOOKUP(R3055,'9 лет'!$W$5:$X$79,2),IF((C3055=10),VLOOKUP(R3055,'10 лет'!$W$5:$X$79,2),IF((C3055=11),VLOOKUP(R3055,'11 лет'!$W$5:$X$79,2),IF((C3055=12),VLOOKUP(R3055,'12 лет'!$AA$5:$AB$79,2),IF((C3055=13),VLOOKUP(R3055,'13 лет'!$AA$5:$AB$79,2),IF((C3055=14),VLOOKUP(R3055,'14 лет'!$AA$5:$AB$79,2),IF((C3055=15),VLOOKUP(R3055,'15 лет'!$AA$5:$AB$79,2),IF((C3055=16),VLOOKUP(R3055,'16 лет'!$AA$5:$AB$79,2),IF((C3055=17),VLOOKUP(R3055,'17 лет'!$AA$5:$AB$79,2))))))))))))</f>
        <v>0</v>
      </c>
      <c r="T3055" s="35">
        <f t="shared" si="145"/>
        <v>35</v>
      </c>
      <c r="U3055" s="4">
        <f>'Личное первенство девушки'!U450</f>
        <v>7</v>
      </c>
      <c r="V3055" s="120"/>
      <c r="W3055" s="111"/>
      <c r="X3055" t="str">
        <f>P3037</f>
        <v>Субъект РФ 73</v>
      </c>
    </row>
    <row r="3056" spans="1:24" ht="18.75">
      <c r="A3056" s="122"/>
      <c r="B3056" s="123"/>
      <c r="C3056" s="123"/>
      <c r="D3056" s="123"/>
      <c r="E3056" s="123"/>
      <c r="F3056" s="123"/>
      <c r="G3056" s="123"/>
      <c r="H3056" s="123"/>
      <c r="I3056" s="123"/>
      <c r="J3056" s="123"/>
      <c r="K3056" s="123"/>
      <c r="L3056" s="123"/>
      <c r="M3056" s="123"/>
      <c r="N3056" s="123"/>
      <c r="O3056" s="123"/>
      <c r="P3056" s="128" t="s">
        <v>293</v>
      </c>
      <c r="Q3056" s="128"/>
      <c r="R3056" s="128"/>
      <c r="S3056" s="129"/>
      <c r="T3056" s="124">
        <f ca="1">SUMPRODUCT(LARGE($T$3050:$T$3055,ROW(INDIRECT("T1:T"&amp;Z17))))</f>
        <v>175</v>
      </c>
      <c r="U3056" s="125"/>
      <c r="V3056" s="120"/>
      <c r="W3056" s="111"/>
    </row>
    <row r="3057" spans="1:23" ht="30" customHeight="1">
      <c r="A3057" s="131"/>
      <c r="B3057" s="132"/>
      <c r="C3057" s="132"/>
      <c r="D3057" s="132"/>
      <c r="E3057" s="132"/>
      <c r="F3057" s="132"/>
      <c r="G3057" s="132"/>
      <c r="H3057" s="132"/>
      <c r="I3057" s="132"/>
      <c r="J3057" s="132"/>
      <c r="K3057" s="132"/>
      <c r="L3057" s="132"/>
      <c r="M3057" s="132"/>
      <c r="N3057" s="132"/>
      <c r="O3057" s="132"/>
      <c r="P3057" s="126" t="s">
        <v>294</v>
      </c>
      <c r="Q3057" s="126"/>
      <c r="R3057" s="126"/>
      <c r="S3057" s="126"/>
      <c r="T3057" s="133">
        <f ca="1">SUM(T3048+T3056)</f>
        <v>425</v>
      </c>
      <c r="U3057" s="134"/>
      <c r="V3057" s="121"/>
      <c r="W3057" s="112"/>
    </row>
    <row r="3058" spans="1:23">
      <c r="A3058" s="15"/>
      <c r="B3058" s="15"/>
      <c r="C3058" s="15"/>
      <c r="D3058" s="15"/>
      <c r="E3058" s="15"/>
      <c r="F3058" s="15"/>
      <c r="G3058" s="15"/>
      <c r="H3058" s="15"/>
      <c r="I3058" s="15"/>
      <c r="J3058" s="15"/>
      <c r="K3058" s="15"/>
      <c r="L3058" s="15"/>
      <c r="M3058" s="15"/>
      <c r="N3058" s="15"/>
      <c r="O3058" s="15"/>
      <c r="P3058" s="15"/>
      <c r="Q3058" s="15"/>
      <c r="R3058" s="15"/>
      <c r="S3058" s="15"/>
      <c r="T3058" s="15"/>
    </row>
    <row r="3059" spans="1:23">
      <c r="A3059" s="16"/>
      <c r="C3059" s="16"/>
      <c r="D3059" s="16"/>
      <c r="E3059" s="16"/>
      <c r="F3059" s="16"/>
      <c r="G3059" s="16"/>
      <c r="H3059" s="16"/>
      <c r="I3059" s="16"/>
      <c r="J3059" s="16"/>
      <c r="K3059" s="15"/>
      <c r="L3059" s="15"/>
      <c r="M3059" s="16"/>
      <c r="N3059" s="16"/>
      <c r="O3059" s="16"/>
      <c r="P3059" s="16"/>
      <c r="Q3059" s="16"/>
      <c r="R3059" s="16"/>
      <c r="S3059" s="16"/>
      <c r="T3059" s="16"/>
    </row>
    <row r="3060" spans="1:23">
      <c r="A3060" s="16"/>
      <c r="C3060" s="16"/>
      <c r="D3060" s="16"/>
      <c r="E3060" s="16"/>
      <c r="F3060" s="16"/>
      <c r="G3060" s="16"/>
      <c r="H3060" s="16"/>
      <c r="I3060" s="16"/>
      <c r="J3060" s="16"/>
      <c r="K3060" s="15"/>
      <c r="L3060" s="15"/>
      <c r="M3060" s="16"/>
      <c r="N3060" s="16"/>
      <c r="O3060" s="16"/>
      <c r="P3060" s="16"/>
      <c r="Q3060" s="16"/>
      <c r="R3060" s="16"/>
      <c r="S3060" s="16"/>
      <c r="T3060" s="16"/>
    </row>
    <row r="3061" spans="1:23" ht="16.5">
      <c r="A3061" s="15"/>
      <c r="B3061" s="81" t="s">
        <v>181</v>
      </c>
      <c r="C3061" s="15"/>
      <c r="D3061" s="15"/>
      <c r="E3061" s="15"/>
      <c r="F3061" s="15"/>
      <c r="G3061" s="15"/>
      <c r="H3061" s="15"/>
      <c r="I3061" s="15"/>
      <c r="J3061" s="15"/>
      <c r="K3061" s="15"/>
      <c r="L3061" s="15"/>
      <c r="M3061" s="15"/>
      <c r="N3061" s="15"/>
      <c r="O3061" s="15"/>
      <c r="P3061" s="15"/>
      <c r="Q3061" s="15"/>
      <c r="R3061" s="15"/>
      <c r="S3061" s="15"/>
      <c r="T3061" s="15"/>
    </row>
    <row r="3062" spans="1:23">
      <c r="A3062" s="15"/>
      <c r="B3062" s="16"/>
      <c r="C3062" s="16"/>
      <c r="D3062" s="15"/>
      <c r="E3062" s="15"/>
      <c r="F3062" s="15"/>
      <c r="G3062" s="15"/>
      <c r="H3062" s="15"/>
      <c r="I3062" s="15"/>
      <c r="J3062" s="15"/>
      <c r="K3062" s="15"/>
      <c r="L3062" s="15"/>
      <c r="M3062" s="15"/>
      <c r="N3062" s="15"/>
      <c r="O3062" s="15"/>
      <c r="P3062" s="15"/>
      <c r="Q3062" s="15"/>
      <c r="R3062" s="15"/>
      <c r="S3062" s="15"/>
      <c r="T3062" s="15"/>
    </row>
    <row r="3063" spans="1:23">
      <c r="A3063" s="15"/>
      <c r="B3063" s="15"/>
      <c r="C3063" s="16"/>
      <c r="D3063" s="15"/>
      <c r="E3063" s="15"/>
      <c r="F3063" s="15"/>
      <c r="G3063" s="15"/>
      <c r="H3063" s="15"/>
      <c r="I3063" s="15"/>
      <c r="J3063" s="15"/>
      <c r="K3063" s="15"/>
      <c r="L3063" s="15"/>
      <c r="M3063" s="15"/>
      <c r="N3063" s="15"/>
      <c r="O3063" s="15"/>
      <c r="P3063" s="15"/>
      <c r="Q3063" s="15"/>
      <c r="R3063" s="15"/>
      <c r="S3063" s="15"/>
      <c r="T3063" s="15"/>
    </row>
    <row r="3064" spans="1:23" ht="16.5">
      <c r="A3064" s="15"/>
      <c r="B3064" s="81" t="s">
        <v>182</v>
      </c>
      <c r="C3064" s="16"/>
      <c r="D3064" s="15"/>
      <c r="E3064" s="15"/>
      <c r="F3064" s="15"/>
      <c r="G3064" s="15"/>
      <c r="H3064" s="15"/>
      <c r="I3064" s="15"/>
      <c r="J3064" s="15"/>
      <c r="K3064" s="15"/>
      <c r="L3064" s="15"/>
      <c r="M3064" s="15"/>
      <c r="N3064" s="15"/>
      <c r="O3064" s="15"/>
      <c r="P3064" s="15"/>
      <c r="Q3064" s="15"/>
      <c r="R3064" s="15"/>
      <c r="S3064" s="15"/>
      <c r="T3064" s="15"/>
    </row>
    <row r="3066" spans="1:23" ht="18.75">
      <c r="A3066" s="113" t="s">
        <v>999</v>
      </c>
      <c r="B3066" s="113"/>
      <c r="C3066" s="113"/>
      <c r="D3066" s="113"/>
      <c r="E3066" s="113"/>
      <c r="F3066" s="113"/>
      <c r="G3066" s="113"/>
      <c r="H3066" s="113"/>
      <c r="I3066" s="113"/>
      <c r="J3066" s="113"/>
      <c r="K3066" s="113"/>
      <c r="L3066" s="113"/>
      <c r="M3066" s="113"/>
      <c r="N3066" s="113"/>
      <c r="O3066" s="113"/>
      <c r="P3066" s="113"/>
      <c r="Q3066" s="113"/>
      <c r="R3066" s="113"/>
      <c r="S3066" s="113"/>
      <c r="T3066" s="113"/>
      <c r="U3066" s="113"/>
      <c r="V3066" s="113"/>
      <c r="W3066" s="113"/>
    </row>
    <row r="3067" spans="1:23" ht="18.75">
      <c r="A3067" s="113" t="s">
        <v>998</v>
      </c>
      <c r="B3067" s="113"/>
      <c r="C3067" s="113"/>
      <c r="D3067" s="113"/>
      <c r="E3067" s="113"/>
      <c r="F3067" s="113"/>
      <c r="G3067" s="113"/>
      <c r="H3067" s="113"/>
      <c r="I3067" s="113"/>
      <c r="J3067" s="113"/>
      <c r="K3067" s="113"/>
      <c r="L3067" s="113"/>
      <c r="M3067" s="113"/>
      <c r="N3067" s="113"/>
      <c r="O3067" s="113"/>
      <c r="P3067" s="113"/>
      <c r="Q3067" s="113"/>
      <c r="R3067" s="113"/>
      <c r="S3067" s="113"/>
      <c r="T3067" s="113"/>
      <c r="U3067" s="113"/>
      <c r="V3067" s="113"/>
      <c r="W3067" s="113"/>
    </row>
    <row r="3069" spans="1:23">
      <c r="A3069" s="114" t="s">
        <v>169</v>
      </c>
      <c r="B3069" s="114"/>
      <c r="C3069" s="114"/>
      <c r="D3069" s="114"/>
      <c r="E3069" s="114"/>
      <c r="F3069" s="114"/>
      <c r="G3069" s="114"/>
      <c r="H3069" s="114"/>
      <c r="I3069" s="114"/>
      <c r="J3069" s="114"/>
      <c r="K3069" s="114"/>
      <c r="L3069" s="114"/>
      <c r="M3069" s="114"/>
      <c r="N3069" s="114"/>
      <c r="O3069" s="114"/>
      <c r="P3069" s="114"/>
      <c r="Q3069" s="114"/>
      <c r="R3069" s="114"/>
      <c r="S3069" s="114"/>
      <c r="T3069" s="114"/>
      <c r="U3069" s="114"/>
      <c r="V3069" s="114"/>
      <c r="W3069" s="114"/>
    </row>
    <row r="3070" spans="1:23">
      <c r="A3070" s="45"/>
      <c r="B3070" s="45"/>
      <c r="C3070" s="45"/>
      <c r="D3070" s="45"/>
      <c r="E3070" s="45"/>
      <c r="F3070" s="45"/>
      <c r="G3070" s="45"/>
      <c r="H3070" s="45"/>
      <c r="I3070" s="45"/>
      <c r="J3070" s="45"/>
      <c r="K3070" s="45"/>
      <c r="L3070" s="45"/>
      <c r="M3070" s="45"/>
      <c r="N3070" s="45"/>
      <c r="O3070" s="45"/>
      <c r="P3070" s="45"/>
      <c r="Q3070" s="45"/>
      <c r="R3070" s="45"/>
      <c r="S3070" s="45"/>
      <c r="T3070" s="45"/>
      <c r="U3070" s="45"/>
      <c r="V3070" s="45"/>
      <c r="W3070" s="45"/>
    </row>
    <row r="3071" spans="1:23" ht="18.75">
      <c r="A3071" s="115" t="s">
        <v>1013</v>
      </c>
      <c r="B3071" s="115"/>
      <c r="C3071" s="115"/>
      <c r="D3071" s="115"/>
      <c r="E3071" s="115"/>
      <c r="F3071" s="115"/>
      <c r="G3071" s="115"/>
      <c r="H3071" s="115"/>
      <c r="I3071" s="115"/>
      <c r="J3071" s="115"/>
      <c r="K3071" s="115"/>
      <c r="L3071" s="115"/>
      <c r="M3071" s="115"/>
      <c r="N3071" s="115"/>
      <c r="O3071" s="115"/>
      <c r="P3071" s="115"/>
      <c r="Q3071" s="115"/>
      <c r="R3071" s="115"/>
      <c r="S3071" s="115"/>
      <c r="T3071" s="115"/>
      <c r="U3071" s="115"/>
      <c r="V3071" s="115"/>
      <c r="W3071" s="115"/>
    </row>
    <row r="3072" spans="1:23" ht="18.75">
      <c r="A3072" s="115" t="s">
        <v>996</v>
      </c>
      <c r="B3072" s="115"/>
      <c r="C3072" s="115"/>
      <c r="D3072" s="115"/>
      <c r="E3072" s="115"/>
      <c r="F3072" s="115"/>
      <c r="G3072" s="115"/>
      <c r="H3072" s="115"/>
      <c r="I3072" s="115"/>
      <c r="J3072" s="115"/>
      <c r="K3072" s="115"/>
      <c r="L3072" s="115"/>
      <c r="M3072" s="115"/>
      <c r="N3072" s="115"/>
      <c r="O3072" s="115"/>
      <c r="P3072" s="115"/>
      <c r="Q3072" s="115"/>
      <c r="R3072" s="115"/>
      <c r="S3072" s="115"/>
      <c r="T3072" s="115"/>
      <c r="U3072" s="115"/>
      <c r="V3072" s="115"/>
      <c r="W3072" s="115"/>
    </row>
    <row r="3073" spans="1:24" ht="18.75">
      <c r="A3073" s="116" t="s">
        <v>997</v>
      </c>
      <c r="B3073" s="116"/>
      <c r="C3073" s="116"/>
      <c r="D3073" s="116"/>
      <c r="E3073" s="116"/>
      <c r="F3073" s="116"/>
      <c r="G3073" s="116"/>
      <c r="H3073" s="116"/>
      <c r="I3073" s="116"/>
      <c r="J3073" s="116"/>
      <c r="K3073" s="116"/>
      <c r="L3073" s="116"/>
      <c r="M3073" s="116"/>
      <c r="N3073" s="116"/>
      <c r="O3073" s="116"/>
      <c r="P3073" s="116"/>
      <c r="Q3073" s="116"/>
      <c r="R3073" s="116"/>
      <c r="S3073" s="116"/>
      <c r="T3073" s="116"/>
      <c r="U3073" s="116"/>
      <c r="V3073" s="116"/>
      <c r="W3073" s="116"/>
    </row>
    <row r="3074" spans="1:24" ht="18.75">
      <c r="A3074" s="52"/>
      <c r="B3074" s="52"/>
      <c r="C3074" s="52"/>
      <c r="D3074" s="52"/>
      <c r="E3074" s="52"/>
      <c r="F3074" s="52"/>
      <c r="G3074" s="52"/>
      <c r="H3074" s="52"/>
      <c r="I3074" s="52"/>
      <c r="J3074" s="52"/>
      <c r="K3074" s="52"/>
      <c r="L3074" s="52"/>
      <c r="M3074" s="52"/>
      <c r="N3074" s="52"/>
      <c r="O3074" s="52"/>
      <c r="P3074" s="52"/>
      <c r="Q3074" s="52"/>
      <c r="R3074" s="52"/>
      <c r="S3074" s="52"/>
      <c r="T3074" s="52"/>
      <c r="U3074" s="52"/>
      <c r="V3074" s="52"/>
    </row>
    <row r="3075" spans="1:24">
      <c r="A3075" s="10"/>
      <c r="B3075" s="10"/>
      <c r="C3075" s="10"/>
      <c r="D3075" s="10"/>
      <c r="E3075" s="10"/>
      <c r="F3075" s="10"/>
      <c r="G3075" s="10"/>
      <c r="H3075" s="10"/>
      <c r="I3075" s="10"/>
      <c r="J3075" s="10"/>
      <c r="K3075" s="10"/>
      <c r="L3075" s="10"/>
      <c r="M3075" s="10"/>
      <c r="N3075" s="10"/>
      <c r="O3075" s="10"/>
      <c r="P3075" s="10"/>
      <c r="Q3075" s="10"/>
      <c r="R3075" s="10"/>
      <c r="S3075" s="10"/>
      <c r="T3075" s="10"/>
    </row>
    <row r="3076" spans="1:24" ht="18.75">
      <c r="A3076" s="117" t="s">
        <v>1000</v>
      </c>
      <c r="B3076" s="117"/>
      <c r="C3076" s="49"/>
      <c r="D3076" s="49"/>
      <c r="E3076" s="49"/>
      <c r="F3076" s="49"/>
      <c r="G3076" s="49"/>
      <c r="H3076" s="49"/>
      <c r="I3076" s="49"/>
      <c r="J3076" s="49"/>
      <c r="K3076" s="49"/>
      <c r="L3076" s="49"/>
      <c r="M3076" s="49"/>
      <c r="N3076" s="49"/>
      <c r="O3076" s="49"/>
      <c r="P3076" s="49"/>
      <c r="Q3076" s="49"/>
      <c r="R3076" s="49"/>
      <c r="S3076" s="49"/>
      <c r="T3076" s="49"/>
    </row>
    <row r="3077" spans="1:24" ht="18.75">
      <c r="A3077" s="117" t="s">
        <v>1001</v>
      </c>
      <c r="B3077" s="117"/>
      <c r="C3077" s="44"/>
      <c r="D3077" s="44"/>
      <c r="E3077" s="44"/>
      <c r="F3077" s="44"/>
      <c r="G3077" s="44"/>
      <c r="H3077" s="44"/>
      <c r="I3077" s="44"/>
      <c r="J3077" s="44"/>
      <c r="K3077" s="44"/>
      <c r="L3077" s="44"/>
      <c r="M3077" s="44"/>
      <c r="N3077" s="44"/>
      <c r="O3077" s="44"/>
      <c r="P3077" s="44"/>
      <c r="Q3077" s="44"/>
      <c r="R3077" s="44"/>
      <c r="S3077" s="44"/>
      <c r="T3077" s="44"/>
    </row>
    <row r="3078" spans="1:24" ht="18.75">
      <c r="A3078" s="117"/>
      <c r="B3078" s="117"/>
      <c r="D3078" s="49"/>
      <c r="E3078" s="49"/>
      <c r="F3078" s="49"/>
      <c r="G3078" s="49"/>
      <c r="H3078" s="49"/>
      <c r="I3078" s="49"/>
      <c r="J3078" s="49"/>
      <c r="K3078" s="49"/>
      <c r="L3078" s="49"/>
      <c r="M3078" s="49"/>
      <c r="N3078" s="49"/>
      <c r="O3078" s="49"/>
      <c r="P3078" s="49"/>
      <c r="Q3078" s="49"/>
      <c r="R3078" s="49"/>
      <c r="S3078" s="49"/>
      <c r="T3078" s="49"/>
    </row>
    <row r="3079" spans="1:24" ht="18.75">
      <c r="A3079" s="118" t="s">
        <v>259</v>
      </c>
      <c r="B3079" s="118"/>
      <c r="C3079" s="118"/>
      <c r="D3079" s="118"/>
      <c r="E3079" s="118"/>
      <c r="F3079" s="118"/>
      <c r="G3079" s="118"/>
      <c r="H3079" s="118"/>
      <c r="I3079" s="118"/>
      <c r="J3079" s="118"/>
      <c r="K3079" s="118"/>
      <c r="L3079" s="118"/>
      <c r="M3079" s="118"/>
      <c r="N3079" s="118"/>
      <c r="O3079" s="118"/>
      <c r="P3079" s="141" t="s">
        <v>363</v>
      </c>
      <c r="Q3079" s="141"/>
      <c r="R3079" s="141"/>
      <c r="S3079" s="141"/>
      <c r="T3079" s="141"/>
      <c r="U3079" s="141"/>
      <c r="V3079" s="141"/>
    </row>
    <row r="3080" spans="1:24">
      <c r="A3080" s="29"/>
      <c r="B3080" s="29"/>
      <c r="C3080" s="29"/>
      <c r="D3080" s="29"/>
      <c r="E3080" s="29"/>
      <c r="F3080" s="29"/>
      <c r="G3080" s="29"/>
      <c r="H3080" s="29"/>
      <c r="I3080" s="29"/>
      <c r="J3080" s="29"/>
      <c r="K3080" s="29"/>
      <c r="L3080" s="29"/>
      <c r="M3080" s="29"/>
      <c r="N3080" s="29"/>
      <c r="O3080" s="29"/>
      <c r="P3080" s="29"/>
      <c r="Q3080" s="29"/>
      <c r="R3080" s="29"/>
      <c r="S3080" s="29"/>
      <c r="T3080" s="29"/>
    </row>
    <row r="3081" spans="1:24" ht="26.25" customHeight="1">
      <c r="A3081" s="130" t="s">
        <v>170</v>
      </c>
      <c r="B3081" s="130"/>
      <c r="C3081" s="130"/>
      <c r="D3081" s="130"/>
      <c r="E3081" s="130"/>
      <c r="F3081" s="130"/>
      <c r="G3081" s="130"/>
      <c r="H3081" s="130"/>
      <c r="I3081" s="130"/>
      <c r="J3081" s="130"/>
      <c r="K3081" s="130"/>
      <c r="L3081" s="130"/>
      <c r="M3081" s="130"/>
      <c r="N3081" s="130"/>
      <c r="O3081" s="130"/>
      <c r="P3081" s="130"/>
      <c r="Q3081" s="130"/>
      <c r="R3081" s="130"/>
      <c r="S3081" s="130"/>
      <c r="T3081" s="138" t="s">
        <v>178</v>
      </c>
      <c r="U3081" s="109" t="s">
        <v>291</v>
      </c>
      <c r="V3081" s="109" t="s">
        <v>295</v>
      </c>
      <c r="W3081" s="109" t="s">
        <v>1014</v>
      </c>
    </row>
    <row r="3082" spans="1:24" ht="66.75" customHeight="1">
      <c r="A3082" s="109" t="s">
        <v>171</v>
      </c>
      <c r="B3082" s="130" t="s">
        <v>172</v>
      </c>
      <c r="C3082" s="109" t="s">
        <v>173</v>
      </c>
      <c r="D3082" s="109" t="s">
        <v>174</v>
      </c>
      <c r="E3082" s="109"/>
      <c r="F3082" s="109" t="s">
        <v>175</v>
      </c>
      <c r="G3082" s="109"/>
      <c r="H3082" s="109" t="s">
        <v>176</v>
      </c>
      <c r="I3082" s="109"/>
      <c r="J3082" s="109" t="s">
        <v>1002</v>
      </c>
      <c r="K3082" s="109"/>
      <c r="L3082" s="109" t="s">
        <v>1003</v>
      </c>
      <c r="M3082" s="109"/>
      <c r="N3082" s="109" t="s">
        <v>1004</v>
      </c>
      <c r="O3082" s="109"/>
      <c r="P3082" s="109" t="s">
        <v>7</v>
      </c>
      <c r="Q3082" s="109"/>
      <c r="R3082" s="109" t="s">
        <v>177</v>
      </c>
      <c r="S3082" s="109"/>
      <c r="T3082" s="139"/>
      <c r="U3082" s="109"/>
      <c r="V3082" s="109"/>
      <c r="W3082" s="109"/>
    </row>
    <row r="3083" spans="1:24" ht="16.5">
      <c r="A3083" s="109"/>
      <c r="B3083" s="130"/>
      <c r="C3083" s="109"/>
      <c r="D3083" s="51" t="s">
        <v>179</v>
      </c>
      <c r="E3083" s="53" t="s">
        <v>3</v>
      </c>
      <c r="F3083" s="51" t="s">
        <v>179</v>
      </c>
      <c r="G3083" s="53" t="s">
        <v>3</v>
      </c>
      <c r="H3083" s="51" t="s">
        <v>179</v>
      </c>
      <c r="I3083" s="53" t="s">
        <v>3</v>
      </c>
      <c r="J3083" s="51" t="s">
        <v>179</v>
      </c>
      <c r="K3083" s="53" t="s">
        <v>3</v>
      </c>
      <c r="L3083" s="51" t="s">
        <v>179</v>
      </c>
      <c r="M3083" s="53" t="s">
        <v>3</v>
      </c>
      <c r="N3083" s="51" t="s">
        <v>179</v>
      </c>
      <c r="O3083" s="53" t="s">
        <v>3</v>
      </c>
      <c r="P3083" s="51" t="s">
        <v>179</v>
      </c>
      <c r="Q3083" s="53" t="s">
        <v>3</v>
      </c>
      <c r="R3083" s="51" t="s">
        <v>179</v>
      </c>
      <c r="S3083" s="53" t="s">
        <v>3</v>
      </c>
      <c r="T3083" s="140"/>
      <c r="U3083" s="109"/>
      <c r="V3083" s="109"/>
      <c r="W3083" s="109"/>
    </row>
    <row r="3084" spans="1:24" ht="18.75">
      <c r="A3084" s="28">
        <v>1</v>
      </c>
      <c r="B3084" s="79"/>
      <c r="C3084" s="28"/>
      <c r="D3084" s="28"/>
      <c r="E3084" s="17">
        <f>IF((C3084&lt;=7),VLOOKUP(D3084,'7 лет'!$A$5:$B$78,2),IF((C3084=8),VLOOKUP(D3084,'8 лет'!$A$5:$B$78,2),IF((C3084=9),VLOOKUP(D3084,'9 лет'!$A$5:$B$78,2),IF((C3084=10),VLOOKUP(D3084,'10 лет'!$A$5:$B$78,2),IF((C3084=11),VLOOKUP(D3084,'11 лет'!$A$5:$B$78,2),IF((C3084=12),VLOOKUP(D3084,'12 лет'!$A$5:$B$78,2),IF((C3084=13),VLOOKUP(D3084,'13 лет'!$A$5:$B$78,2),IF((C3084=14),VLOOKUP(D3084,'14 лет'!$A$5:$B$78,2),IF((C3084=15),VLOOKUP(D3084,'15 лет'!$A$5:$B$78,2),IF((C3084=16),VLOOKUP(D3084,'16 лет'!$A$5:$B$78,2),IF((C3084=17),VLOOKUP(D3084,'17 лет'!$A$5:$B$78,2))))))))))))</f>
        <v>0</v>
      </c>
      <c r="F3084" s="28"/>
      <c r="G3084" s="17">
        <f>IF((C3084&lt;=7),VLOOKUP(F3084,'7 лет'!$C$5:$D$79,2),IF((C3084=8),VLOOKUP(F3084,'8 лет'!$C$5:$D$79,2),IF((C3084=9),VLOOKUP(F3084,'9 лет'!$C$5:$D$79,2),IF((C3084=10),VLOOKUP(F3084,'10 лет'!$C$5:$D$79,2),IF((C3084=11),VLOOKUP(F3084,'11 лет'!$C$5:$D$79,2),IF((C3084=12),VLOOKUP(F3084,'12 лет'!$C$5:$D$79,2),IF((C3084=13),VLOOKUP(F3084,'13 лет'!$C$5:$D$79,2),IF((C3084=14),VLOOKUP(F3084,'14 лет'!$C$5:$D$79,2),IF((C3084=15),VLOOKUP(F3084,'15 лет'!$C$5:$D$79,2),IF((C3084=16),VLOOKUP(F3084,'16 лет'!$C$5:$D$79,2),IF((C3084=17),VLOOKUP(F3084,'17 лет'!$C$5:$D$79,2))))))))))))</f>
        <v>0</v>
      </c>
      <c r="H3084" s="28"/>
      <c r="I3084" s="17">
        <f>IF((C3084&lt;=7),VLOOKUP(H3084,'7 лет'!$E$5:$F$79,2),IF((C3084=8),VLOOKUP(H3084,'8 лет'!$E$5:$F$79,2),IF((C3084=9),VLOOKUP(H3084,'9 лет'!$E$5:$F$79,2),IF((C3084=10),VLOOKUP(H3084,'10 лет'!$E$5:$F$79,2),IF((C3084=11),VLOOKUP(H3084,'11 лет'!$E$5:$F$79,2),IF((C3084=12),VLOOKUP(H3084,'12 лет'!$E$5:$F$79,2),IF((C3084=13),VLOOKUP(H3084,'13 лет'!$E$5:$F$79,2),IF((C3084=14),VLOOKUP(H3084,'14 лет'!$E$5:$F$79,2),IF((C3084=15),VLOOKUP(H3084,'15 лет'!$E$5:$F$79,2),IF((C3084=16),VLOOKUP(H3084,'16 лет'!$E$5:$F$79,2),IF((C3084=17),VLOOKUP(H3084,'17 лет'!$E$5:$F$79,2))))))))))))</f>
        <v>0</v>
      </c>
      <c r="J3084" s="28"/>
      <c r="K3084" s="17">
        <f>IF((C3084&lt;=7),VLOOKUP(J3084,'7 лет'!$G$5:$H$79,2),IF((C3084=8),VLOOKUP(J3084,'8 лет'!$G$5:$H$79,2),IF((C3084=9),VLOOKUP(J3084,'9 лет'!$G$5:$H$79,2),IF((C3084=10),VLOOKUP(J3084,'10 лет'!$G$5:$H$79,2),IF((C3084=11),VLOOKUP(J3084,'11 лет'!$G$5:$H$79,2),IF((C3084=12),VLOOKUP(J3084,'12 лет'!$G$5:$H$79,2),IF((C3084=13),VLOOKUP(J3084,'13 лет'!$G$5:$H$79,2),IF((C3084=14),VLOOKUP(J3084,'14 лет'!$G$5:$H$79,2),IF(C3084&gt;=15,"0")))))))))</f>
        <v>0</v>
      </c>
      <c r="L3084" s="28"/>
      <c r="M3084" s="17" t="str">
        <f>IF((C3084=12),VLOOKUP(L3084,'12 лет'!$I$5:$J$81,2),IF((C3084=13),VLOOKUP(L3084,'13 лет'!$I$5:$J$81,2),IF((C3084=14),VLOOKUP(L3084,'14 лет'!$I$5:$J$80,2),IF((C3084=15),VLOOKUP(L3084,'15 лет'!$G$5:$H$82,2),IF((C3084=16),VLOOKUP(L3084,'16 лет'!$G$5:$H$81,2),IF((C3084=17),VLOOKUP(L3084,'17 лет'!$G$5:$H$81,2),IF(C3084&lt;12,"0")))))))</f>
        <v>0</v>
      </c>
      <c r="N3084" s="28"/>
      <c r="O3084" s="17" t="str">
        <f>IF((C3084=15),VLOOKUP(N3084,'15 лет'!$I$5:$J$100,2),IF((C3084=16),VLOOKUP(N3084,'16 лет'!$I$5:$J$94,2),IF((C3084=17),VLOOKUP(N3084,'17 лет'!$I$5:$J$97,2),IF(C3084&lt;15,"0"))))</f>
        <v>0</v>
      </c>
      <c r="P3084" s="11"/>
      <c r="Q3084" s="17">
        <f>IF((C3084&lt;=7),VLOOKUP(P3084,'7 лет'!$I$5:$J$79,2),IF((C3084=8),VLOOKUP(P3084,'8 лет'!$I$5:$J$79,2),IF((C3084=9),VLOOKUP(P3084,'9 лет'!$I$5:$J$79,2),IF((C3084=10),VLOOKUP(P3084,'10 лет'!$I$5:$J$79,2),IF((C3084=11),VLOOKUP(P3084,'11 лет'!$I$5:$J$79,2),IF((C3084=12),VLOOKUP(P3084,'12 лет'!$K$5:$L$79,2),IF((C3084=13),VLOOKUP(P3084,'13 лет'!$K$5:$L$79,2),IF((C3084=14),VLOOKUP(P3084,'14 лет'!$K$5:$L$79,2),IF((C3084=15),VLOOKUP(P3084,'15 лет'!$K$5:$L$79,2),IF((C3084=16),VLOOKUP(P3084,'16 лет'!$K$5:$L$79,2),IF((C3084=17),VLOOKUP(P3084,'17 лет'!$K$5:$L$79,2),)))))))))))</f>
        <v>50</v>
      </c>
      <c r="R3084" s="28"/>
      <c r="S3084" s="17">
        <f>IF((C3084&lt;=7),VLOOKUP(R3084,'7 лет'!$K$5:$L$79,2),IF((C3084=8),VLOOKUP(R3084,'8 лет'!$K$5:$L$79,2),IF((C3084=9),VLOOKUP(R3084,'9 лет'!$K$5:$L$79,2),IF((C3084=10),VLOOKUP(R3084,'10 лет'!$K$5:$L$79,2),IF((C3084=11),VLOOKUP(R3084,'11 лет'!$K$5:$L$79,2),IF((C3084=12),VLOOKUP(R3084,'12 лет'!$M$5:$N$79,2),IF((C3084=13),VLOOKUP(R3084,'13 лет'!$M$5:$N$79,2),IF((C3084=14),VLOOKUP(R3084,'14 лет'!$M$5:$N$79,2),IF((C3084=15),VLOOKUP(R3084,'15 лет'!$M$5:$N$79,2),IF((C3084=16),VLOOKUP(R3084,'16 лет'!$M$5:$N$79,2),IF((C3084=17),VLOOKUP(R3084,'17 лет'!$M$5:$N$79,2))))))))))))</f>
        <v>0</v>
      </c>
      <c r="T3084" s="34">
        <f t="shared" ref="T3084:T3089" si="146">SUM(E3084+G3084+I3084+K3084+M3084+O3084+Q3084+S3084)</f>
        <v>50</v>
      </c>
      <c r="U3084" s="4">
        <f>'Личное первенство юноши'!U451</f>
        <v>7</v>
      </c>
      <c r="V3084" s="119">
        <f ca="1">'Командный зачет'!G83</f>
        <v>2</v>
      </c>
      <c r="W3084" s="110">
        <f ca="1">SUM(V3084*2)</f>
        <v>4</v>
      </c>
      <c r="X3084" t="str">
        <f>P3079</f>
        <v>Субъект РФ 74</v>
      </c>
    </row>
    <row r="3085" spans="1:24" ht="18.75">
      <c r="A3085" s="28">
        <v>2</v>
      </c>
      <c r="B3085" s="79"/>
      <c r="C3085" s="28"/>
      <c r="D3085" s="28"/>
      <c r="E3085" s="17">
        <f>IF((C3085&lt;=7),VLOOKUP(D3085,'7 лет'!$A$5:$B$78,2),IF((C3085=8),VLOOKUP(D3085,'8 лет'!$A$5:$B$78,2),IF((C3085=9),VLOOKUP(D3085,'9 лет'!$A$5:$B$78,2),IF((C3085=10),VLOOKUP(D3085,'10 лет'!$A$5:$B$78,2),IF((C3085=11),VLOOKUP(D3085,'11 лет'!$A$5:$B$78,2),IF((C3085=12),VLOOKUP(D3085,'12 лет'!$A$5:$B$78,2),IF((C3085=13),VLOOKUP(D3085,'13 лет'!$A$5:$B$78,2),IF((C3085=14),VLOOKUP(D3085,'14 лет'!$A$5:$B$78,2),IF((C3085=15),VLOOKUP(D3085,'15 лет'!$A$5:$B$78,2),IF((C3085=16),VLOOKUP(D3085,'16 лет'!$A$5:$B$78,2),IF((C3085=17),VLOOKUP(D3085,'17 лет'!$A$5:$B$78,2))))))))))))</f>
        <v>0</v>
      </c>
      <c r="F3085" s="28"/>
      <c r="G3085" s="17">
        <f>IF((C3085&lt;=7),VLOOKUP(F3085,'7 лет'!$C$5:$D$79,2),IF((C3085=8),VLOOKUP(F3085,'8 лет'!$C$5:$D$79,2),IF((C3085=9),VLOOKUP(F3085,'9 лет'!$C$5:$D$79,2),IF((C3085=10),VLOOKUP(F3085,'10 лет'!$C$5:$D$79,2),IF((C3085=11),VLOOKUP(F3085,'11 лет'!$C$5:$D$79,2),IF((C3085=12),VLOOKUP(F3085,'12 лет'!$C$5:$D$79,2),IF((C3085=13),VLOOKUP(F3085,'13 лет'!$C$5:$D$79,2),IF((C3085=14),VLOOKUP(F3085,'14 лет'!$C$5:$D$79,2),IF((C3085=15),VLOOKUP(F3085,'15 лет'!$C$5:$D$79,2),IF((C3085=16),VLOOKUP(F3085,'16 лет'!$C$5:$D$79,2),IF((C3085=17),VLOOKUP(F3085,'17 лет'!$C$5:$D$79,2))))))))))))</f>
        <v>0</v>
      </c>
      <c r="H3085" s="28"/>
      <c r="I3085" s="17">
        <f>IF((C3085&lt;=7),VLOOKUP(H3085,'7 лет'!$E$5:$F$79,2),IF((C3085=8),VLOOKUP(H3085,'8 лет'!$E$5:$F$79,2),IF((C3085=9),VLOOKUP(H3085,'9 лет'!$E$5:$F$79,2),IF((C3085=10),VLOOKUP(H3085,'10 лет'!$E$5:$F$79,2),IF((C3085=11),VLOOKUP(H3085,'11 лет'!$E$5:$F$79,2),IF((C3085=12),VLOOKUP(H3085,'12 лет'!$E$5:$F$79,2),IF((C3085=13),VLOOKUP(H3085,'13 лет'!$E$5:$F$79,2),IF((C3085=14),VLOOKUP(H3085,'14 лет'!$E$5:$F$79,2),IF((C3085=15),VLOOKUP(H3085,'15 лет'!$E$5:$F$79,2),IF((C3085=16),VLOOKUP(H3085,'16 лет'!$E$5:$F$79,2),IF((C3085=17),VLOOKUP(H3085,'17 лет'!$E$5:$F$79,2))))))))))))</f>
        <v>0</v>
      </c>
      <c r="J3085" s="28"/>
      <c r="K3085" s="17">
        <f>IF((C3085&lt;=7),VLOOKUP(J3085,'7 лет'!$G$5:$H$79,2),IF((C3085=8),VLOOKUP(J3085,'8 лет'!$G$5:$H$79,2),IF((C3085=9),VLOOKUP(J3085,'9 лет'!$G$5:$H$79,2),IF((C3085=10),VLOOKUP(J3085,'10 лет'!$G$5:$H$79,2),IF((C3085=11),VLOOKUP(J3085,'11 лет'!$G$5:$H$79,2),IF((C3085=12),VLOOKUP(J3085,'12 лет'!$G$5:$H$79,2),IF((C3085=13),VLOOKUP(J3085,'13 лет'!$G$5:$H$79,2),IF((C3085=14),VLOOKUP(J3085,'14 лет'!$G$5:$H$79,2),IF(C3085&gt;=15,"0")))))))))</f>
        <v>0</v>
      </c>
      <c r="L3085" s="28"/>
      <c r="M3085" s="17" t="str">
        <f>IF((C3085=12),VLOOKUP(L3085,'12 лет'!$I$5:$J$81,2),IF((C3085=13),VLOOKUP(L3085,'13 лет'!$I$5:$J$81,2),IF((C3085=14),VLOOKUP(L3085,'14 лет'!$I$5:$J$80,2),IF((C3085=15),VLOOKUP(L3085,'15 лет'!$G$5:$H$82,2),IF((C3085=16),VLOOKUP(L3085,'16 лет'!$G$5:$H$81,2),IF((C3085=17),VLOOKUP(L3085,'17 лет'!$G$5:$H$81,2),IF(C3085&lt;12,"0")))))))</f>
        <v>0</v>
      </c>
      <c r="N3085" s="28"/>
      <c r="O3085" s="17" t="str">
        <f>IF((C3085=15),VLOOKUP(N3085,'15 лет'!$I$5:$J$100,2),IF((C3085=16),VLOOKUP(N3085,'16 лет'!$I$5:$J$94,2),IF((C3085=17),VLOOKUP(N3085,'17 лет'!$I$5:$J$97,2),IF(C3085&lt;15,"0"))))</f>
        <v>0</v>
      </c>
      <c r="P3085" s="11"/>
      <c r="Q3085" s="17">
        <f>IF((C3085&lt;=7),VLOOKUP(P3085,'7 лет'!$I$5:$J$79,2),IF((C3085=8),VLOOKUP(P3085,'8 лет'!$I$5:$J$79,2),IF((C3085=9),VLOOKUP(P3085,'9 лет'!$I$5:$J$79,2),IF((C3085=10),VLOOKUP(P3085,'10 лет'!$I$5:$J$79,2),IF((C3085=11),VLOOKUP(P3085,'11 лет'!$I$5:$J$79,2),IF((C3085=12),VLOOKUP(P3085,'12 лет'!$K$5:$L$79,2),IF((C3085=13),VLOOKUP(P3085,'13 лет'!$K$5:$L$79,2),IF((C3085=14),VLOOKUP(P3085,'14 лет'!$K$5:$L$79,2),IF((C3085=15),VLOOKUP(P3085,'15 лет'!$K$5:$L$79,2),IF((C3085=16),VLOOKUP(P3085,'16 лет'!$K$5:$L$79,2),IF((C3085=17),VLOOKUP(P3085,'17 лет'!$K$5:$L$79,2),)))))))))))</f>
        <v>50</v>
      </c>
      <c r="R3085" s="28"/>
      <c r="S3085" s="17">
        <f>IF((C3085&lt;=7),VLOOKUP(R3085,'7 лет'!$K$5:$L$79,2),IF((C3085=8),VLOOKUP(R3085,'8 лет'!$K$5:$L$79,2),IF((C3085=9),VLOOKUP(R3085,'9 лет'!$K$5:$L$79,2),IF((C3085=10),VLOOKUP(R3085,'10 лет'!$K$5:$L$79,2),IF((C3085=11),VLOOKUP(R3085,'11 лет'!$K$5:$L$79,2),IF((C3085=12),VLOOKUP(R3085,'12 лет'!$M$5:$N$79,2),IF((C3085=13),VLOOKUP(R3085,'13 лет'!$M$5:$N$79,2),IF((C3085=14),VLOOKUP(R3085,'14 лет'!$M$5:$N$79,2),IF((C3085=15),VLOOKUP(R3085,'15 лет'!$M$5:$N$79,2),IF((C3085=16),VLOOKUP(R3085,'16 лет'!$M$5:$N$79,2),IF((C3085=17),VLOOKUP(R3085,'17 лет'!$M$5:$N$79,2))))))))))))</f>
        <v>0</v>
      </c>
      <c r="T3085" s="34">
        <f t="shared" si="146"/>
        <v>50</v>
      </c>
      <c r="U3085" s="4">
        <f>'Личное первенство юноши'!U452</f>
        <v>7</v>
      </c>
      <c r="V3085" s="120"/>
      <c r="W3085" s="111"/>
      <c r="X3085" t="str">
        <f>P3079</f>
        <v>Субъект РФ 74</v>
      </c>
    </row>
    <row r="3086" spans="1:24" ht="18.75">
      <c r="A3086" s="28">
        <v>3</v>
      </c>
      <c r="B3086" s="79"/>
      <c r="C3086" s="28"/>
      <c r="D3086" s="28"/>
      <c r="E3086" s="17">
        <f>IF((C3086&lt;=7),VLOOKUP(D3086,'7 лет'!$A$5:$B$78,2),IF((C3086=8),VLOOKUP(D3086,'8 лет'!$A$5:$B$78,2),IF((C3086=9),VLOOKUP(D3086,'9 лет'!$A$5:$B$78,2),IF((C3086=10),VLOOKUP(D3086,'10 лет'!$A$5:$B$78,2),IF((C3086=11),VLOOKUP(D3086,'11 лет'!$A$5:$B$78,2),IF((C3086=12),VLOOKUP(D3086,'12 лет'!$A$5:$B$78,2),IF((C3086=13),VLOOKUP(D3086,'13 лет'!$A$5:$B$78,2),IF((C3086=14),VLOOKUP(D3086,'14 лет'!$A$5:$B$78,2),IF((C3086=15),VLOOKUP(D3086,'15 лет'!$A$5:$B$78,2),IF((C3086=16),VLOOKUP(D3086,'16 лет'!$A$5:$B$78,2),IF((C3086=17),VLOOKUP(D3086,'17 лет'!$A$5:$B$78,2))))))))))))</f>
        <v>0</v>
      </c>
      <c r="F3086" s="28"/>
      <c r="G3086" s="17">
        <f>IF((C3086&lt;=7),VLOOKUP(F3086,'7 лет'!$C$5:$D$79,2),IF((C3086=8),VLOOKUP(F3086,'8 лет'!$C$5:$D$79,2),IF((C3086=9),VLOOKUP(F3086,'9 лет'!$C$5:$D$79,2),IF((C3086=10),VLOOKUP(F3086,'10 лет'!$C$5:$D$79,2),IF((C3086=11),VLOOKUP(F3086,'11 лет'!$C$5:$D$79,2),IF((C3086=12),VLOOKUP(F3086,'12 лет'!$C$5:$D$79,2),IF((C3086=13),VLOOKUP(F3086,'13 лет'!$C$5:$D$79,2),IF((C3086=14),VLOOKUP(F3086,'14 лет'!$C$5:$D$79,2),IF((C3086=15),VLOOKUP(F3086,'15 лет'!$C$5:$D$79,2),IF((C3086=16),VLOOKUP(F3086,'16 лет'!$C$5:$D$79,2),IF((C3086=17),VLOOKUP(F3086,'17 лет'!$C$5:$D$79,2))))))))))))</f>
        <v>0</v>
      </c>
      <c r="H3086" s="28"/>
      <c r="I3086" s="17">
        <f>IF((C3086&lt;=7),VLOOKUP(H3086,'7 лет'!$E$5:$F$79,2),IF((C3086=8),VLOOKUP(H3086,'8 лет'!$E$5:$F$79,2),IF((C3086=9),VLOOKUP(H3086,'9 лет'!$E$5:$F$79,2),IF((C3086=10),VLOOKUP(H3086,'10 лет'!$E$5:$F$79,2),IF((C3086=11),VLOOKUP(H3086,'11 лет'!$E$5:$F$79,2),IF((C3086=12),VLOOKUP(H3086,'12 лет'!$E$5:$F$79,2),IF((C3086=13),VLOOKUP(H3086,'13 лет'!$E$5:$F$79,2),IF((C3086=14),VLOOKUP(H3086,'14 лет'!$E$5:$F$79,2),IF((C3086=15),VLOOKUP(H3086,'15 лет'!$E$5:$F$79,2),IF((C3086=16),VLOOKUP(H3086,'16 лет'!$E$5:$F$79,2),IF((C3086=17),VLOOKUP(H3086,'17 лет'!$E$5:$F$79,2))))))))))))</f>
        <v>0</v>
      </c>
      <c r="J3086" s="28"/>
      <c r="K3086" s="17">
        <f>IF((C3086&lt;=7),VLOOKUP(J3086,'7 лет'!$G$5:$H$79,2),IF((C3086=8),VLOOKUP(J3086,'8 лет'!$G$5:$H$79,2),IF((C3086=9),VLOOKUP(J3086,'9 лет'!$G$5:$H$79,2),IF((C3086=10),VLOOKUP(J3086,'10 лет'!$G$5:$H$79,2),IF((C3086=11),VLOOKUP(J3086,'11 лет'!$G$5:$H$79,2),IF((C3086=12),VLOOKUP(J3086,'12 лет'!$G$5:$H$79,2),IF((C3086=13),VLOOKUP(J3086,'13 лет'!$G$5:$H$79,2),IF((C3086=14),VLOOKUP(J3086,'14 лет'!$G$5:$H$79,2),IF(C3086&gt;=15,"0")))))))))</f>
        <v>0</v>
      </c>
      <c r="L3086" s="28"/>
      <c r="M3086" s="17" t="str">
        <f>IF((C3086=12),VLOOKUP(L3086,'12 лет'!$I$5:$J$81,2),IF((C3086=13),VLOOKUP(L3086,'13 лет'!$I$5:$J$81,2),IF((C3086=14),VLOOKUP(L3086,'14 лет'!$I$5:$J$80,2),IF((C3086=15),VLOOKUP(L3086,'15 лет'!$G$5:$H$82,2),IF((C3086=16),VLOOKUP(L3086,'16 лет'!$G$5:$H$81,2),IF((C3086=17),VLOOKUP(L3086,'17 лет'!$G$5:$H$81,2),IF(C3086&lt;12,"0")))))))</f>
        <v>0</v>
      </c>
      <c r="N3086" s="28"/>
      <c r="O3086" s="17" t="str">
        <f>IF((C3086=15),VLOOKUP(N3086,'15 лет'!$I$5:$J$100,2),IF((C3086=16),VLOOKUP(N3086,'16 лет'!$I$5:$J$94,2),IF((C3086=17),VLOOKUP(N3086,'17 лет'!$I$5:$J$97,2),IF(C3086&lt;15,"0"))))</f>
        <v>0</v>
      </c>
      <c r="P3086" s="11"/>
      <c r="Q3086" s="17">
        <f>IF((C3086&lt;=7),VLOOKUP(P3086,'7 лет'!$I$5:$J$79,2),IF((C3086=8),VLOOKUP(P3086,'8 лет'!$I$5:$J$79,2),IF((C3086=9),VLOOKUP(P3086,'9 лет'!$I$5:$J$79,2),IF((C3086=10),VLOOKUP(P3086,'10 лет'!$I$5:$J$79,2),IF((C3086=11),VLOOKUP(P3086,'11 лет'!$I$5:$J$79,2),IF((C3086=12),VLOOKUP(P3086,'12 лет'!$K$5:$L$79,2),IF((C3086=13),VLOOKUP(P3086,'13 лет'!$K$5:$L$79,2),IF((C3086=14),VLOOKUP(P3086,'14 лет'!$K$5:$L$79,2),IF((C3086=15),VLOOKUP(P3086,'15 лет'!$K$5:$L$79,2),IF((C3086=16),VLOOKUP(P3086,'16 лет'!$K$5:$L$79,2),IF((C3086=17),VLOOKUP(P3086,'17 лет'!$K$5:$L$79,2),)))))))))))</f>
        <v>50</v>
      </c>
      <c r="R3086" s="28"/>
      <c r="S3086" s="17">
        <f>IF((C3086&lt;=7),VLOOKUP(R3086,'7 лет'!$K$5:$L$79,2),IF((C3086=8),VLOOKUP(R3086,'8 лет'!$K$5:$L$79,2),IF((C3086=9),VLOOKUP(R3086,'9 лет'!$K$5:$L$79,2),IF((C3086=10),VLOOKUP(R3086,'10 лет'!$K$5:$L$79,2),IF((C3086=11),VLOOKUP(R3086,'11 лет'!$K$5:$L$79,2),IF((C3086=12),VLOOKUP(R3086,'12 лет'!$M$5:$N$79,2),IF((C3086=13),VLOOKUP(R3086,'13 лет'!$M$5:$N$79,2),IF((C3086=14),VLOOKUP(R3086,'14 лет'!$M$5:$N$79,2),IF((C3086=15),VLOOKUP(R3086,'15 лет'!$M$5:$N$79,2),IF((C3086=16),VLOOKUP(R3086,'16 лет'!$M$5:$N$79,2),IF((C3086=17),VLOOKUP(R3086,'17 лет'!$M$5:$N$79,2))))))))))))</f>
        <v>0</v>
      </c>
      <c r="T3086" s="34">
        <f t="shared" si="146"/>
        <v>50</v>
      </c>
      <c r="U3086" s="4">
        <f>'Личное первенство юноши'!U453</f>
        <v>7</v>
      </c>
      <c r="V3086" s="120"/>
      <c r="W3086" s="111"/>
      <c r="X3086" t="str">
        <f>P3079</f>
        <v>Субъект РФ 74</v>
      </c>
    </row>
    <row r="3087" spans="1:24" ht="18.75">
      <c r="A3087" s="28">
        <v>4</v>
      </c>
      <c r="B3087" s="79"/>
      <c r="C3087" s="28"/>
      <c r="D3087" s="28"/>
      <c r="E3087" s="17">
        <f>IF((C3087&lt;=7),VLOOKUP(D3087,'7 лет'!$A$5:$B$78,2),IF((C3087=8),VLOOKUP(D3087,'8 лет'!$A$5:$B$78,2),IF((C3087=9),VLOOKUP(D3087,'9 лет'!$A$5:$B$78,2),IF((C3087=10),VLOOKUP(D3087,'10 лет'!$A$5:$B$78,2),IF((C3087=11),VLOOKUP(D3087,'11 лет'!$A$5:$B$78,2),IF((C3087=12),VLOOKUP(D3087,'12 лет'!$A$5:$B$78,2),IF((C3087=13),VLOOKUP(D3087,'13 лет'!$A$5:$B$78,2),IF((C3087=14),VLOOKUP(D3087,'14 лет'!$A$5:$B$78,2),IF((C3087=15),VLOOKUP(D3087,'15 лет'!$A$5:$B$78,2),IF((C3087=16),VLOOKUP(D3087,'16 лет'!$A$5:$B$78,2),IF((C3087=17),VLOOKUP(D3087,'17 лет'!$A$5:$B$78,2))))))))))))</f>
        <v>0</v>
      </c>
      <c r="F3087" s="28"/>
      <c r="G3087" s="17">
        <f>IF((C3087&lt;=7),VLOOKUP(F3087,'7 лет'!$C$5:$D$79,2),IF((C3087=8),VLOOKUP(F3087,'8 лет'!$C$5:$D$79,2),IF((C3087=9),VLOOKUP(F3087,'9 лет'!$C$5:$D$79,2),IF((C3087=10),VLOOKUP(F3087,'10 лет'!$C$5:$D$79,2),IF((C3087=11),VLOOKUP(F3087,'11 лет'!$C$5:$D$79,2),IF((C3087=12),VLOOKUP(F3087,'12 лет'!$C$5:$D$79,2),IF((C3087=13),VLOOKUP(F3087,'13 лет'!$C$5:$D$79,2),IF((C3087=14),VLOOKUP(F3087,'14 лет'!$C$5:$D$79,2),IF((C3087=15),VLOOKUP(F3087,'15 лет'!$C$5:$D$79,2),IF((C3087=16),VLOOKUP(F3087,'16 лет'!$C$5:$D$79,2),IF((C3087=17),VLOOKUP(F3087,'17 лет'!$C$5:$D$79,2))))))))))))</f>
        <v>0</v>
      </c>
      <c r="H3087" s="28"/>
      <c r="I3087" s="17">
        <f>IF((C3087&lt;=7),VLOOKUP(H3087,'7 лет'!$E$5:$F$79,2),IF((C3087=8),VLOOKUP(H3087,'8 лет'!$E$5:$F$79,2),IF((C3087=9),VLOOKUP(H3087,'9 лет'!$E$5:$F$79,2),IF((C3087=10),VLOOKUP(H3087,'10 лет'!$E$5:$F$79,2),IF((C3087=11),VLOOKUP(H3087,'11 лет'!$E$5:$F$79,2),IF((C3087=12),VLOOKUP(H3087,'12 лет'!$E$5:$F$79,2),IF((C3087=13),VLOOKUP(H3087,'13 лет'!$E$5:$F$79,2),IF((C3087=14),VLOOKUP(H3087,'14 лет'!$E$5:$F$79,2),IF((C3087=15),VLOOKUP(H3087,'15 лет'!$E$5:$F$79,2),IF((C3087=16),VLOOKUP(H3087,'16 лет'!$E$5:$F$79,2),IF((C3087=17),VLOOKUP(H3087,'17 лет'!$E$5:$F$79,2))))))))))))</f>
        <v>0</v>
      </c>
      <c r="J3087" s="28"/>
      <c r="K3087" s="17">
        <f>IF((C3087&lt;=7),VLOOKUP(J3087,'7 лет'!$G$5:$H$79,2),IF((C3087=8),VLOOKUP(J3087,'8 лет'!$G$5:$H$79,2),IF((C3087=9),VLOOKUP(J3087,'9 лет'!$G$5:$H$79,2),IF((C3087=10),VLOOKUP(J3087,'10 лет'!$G$5:$H$79,2),IF((C3087=11),VLOOKUP(J3087,'11 лет'!$G$5:$H$79,2),IF((C3087=12),VLOOKUP(J3087,'12 лет'!$G$5:$H$79,2),IF((C3087=13),VLOOKUP(J3087,'13 лет'!$G$5:$H$79,2),IF((C3087=14),VLOOKUP(J3087,'14 лет'!$G$5:$H$79,2),IF(C3087&gt;=15,"0")))))))))</f>
        <v>0</v>
      </c>
      <c r="L3087" s="28"/>
      <c r="M3087" s="17" t="str">
        <f>IF((C3087=12),VLOOKUP(L3087,'12 лет'!$I$5:$J$81,2),IF((C3087=13),VLOOKUP(L3087,'13 лет'!$I$5:$J$81,2),IF((C3087=14),VLOOKUP(L3087,'14 лет'!$I$5:$J$80,2),IF((C3087=15),VLOOKUP(L3087,'15 лет'!$G$5:$H$82,2),IF((C3087=16),VLOOKUP(L3087,'16 лет'!$G$5:$H$81,2),IF((C3087=17),VLOOKUP(L3087,'17 лет'!$G$5:$H$81,2),IF(C3087&lt;12,"0")))))))</f>
        <v>0</v>
      </c>
      <c r="N3087" s="28"/>
      <c r="O3087" s="17" t="str">
        <f>IF((C3087=15),VLOOKUP(N3087,'15 лет'!$I$5:$J$100,2),IF((C3087=16),VLOOKUP(N3087,'16 лет'!$I$5:$J$94,2),IF((C3087=17),VLOOKUP(N3087,'17 лет'!$I$5:$J$97,2),IF(C3087&lt;15,"0"))))</f>
        <v>0</v>
      </c>
      <c r="P3087" s="11"/>
      <c r="Q3087" s="17">
        <f>IF((C3087&lt;=7),VLOOKUP(P3087,'7 лет'!$I$5:$J$79,2),IF((C3087=8),VLOOKUP(P3087,'8 лет'!$I$5:$J$79,2),IF((C3087=9),VLOOKUP(P3087,'9 лет'!$I$5:$J$79,2),IF((C3087=10),VLOOKUP(P3087,'10 лет'!$I$5:$J$79,2),IF((C3087=11),VLOOKUP(P3087,'11 лет'!$I$5:$J$79,2),IF((C3087=12),VLOOKUP(P3087,'12 лет'!$K$5:$L$79,2),IF((C3087=13),VLOOKUP(P3087,'13 лет'!$K$5:$L$79,2),IF((C3087=14),VLOOKUP(P3087,'14 лет'!$K$5:$L$79,2),IF((C3087=15),VLOOKUP(P3087,'15 лет'!$K$5:$L$79,2),IF((C3087=16),VLOOKUP(P3087,'16 лет'!$K$5:$L$79,2),IF((C3087=17),VLOOKUP(P3087,'17 лет'!$K$5:$L$79,2),)))))))))))</f>
        <v>50</v>
      </c>
      <c r="R3087" s="28"/>
      <c r="S3087" s="17">
        <f>IF((C3087&lt;=7),VLOOKUP(R3087,'7 лет'!$K$5:$L$79,2),IF((C3087=8),VLOOKUP(R3087,'8 лет'!$K$5:$L$79,2),IF((C3087=9),VLOOKUP(R3087,'9 лет'!$K$5:$L$79,2),IF((C3087=10),VLOOKUP(R3087,'10 лет'!$K$5:$L$79,2),IF((C3087=11),VLOOKUP(R3087,'11 лет'!$K$5:$L$79,2),IF((C3087=12),VLOOKUP(R3087,'12 лет'!$M$5:$N$79,2),IF((C3087=13),VLOOKUP(R3087,'13 лет'!$M$5:$N$79,2),IF((C3087=14),VLOOKUP(R3087,'14 лет'!$M$5:$N$79,2),IF((C3087=15),VLOOKUP(R3087,'15 лет'!$M$5:$N$79,2),IF((C3087=16),VLOOKUP(R3087,'16 лет'!$M$5:$N$79,2),IF((C3087=17),VLOOKUP(R3087,'17 лет'!$M$5:$N$79,2))))))))))))</f>
        <v>0</v>
      </c>
      <c r="T3087" s="34">
        <f t="shared" si="146"/>
        <v>50</v>
      </c>
      <c r="U3087" s="4">
        <f>'Личное первенство юноши'!U454</f>
        <v>7</v>
      </c>
      <c r="V3087" s="120"/>
      <c r="W3087" s="111"/>
      <c r="X3087" t="str">
        <f>P3079</f>
        <v>Субъект РФ 74</v>
      </c>
    </row>
    <row r="3088" spans="1:24" ht="18.75">
      <c r="A3088" s="28">
        <v>5</v>
      </c>
      <c r="B3088" s="79"/>
      <c r="C3088" s="30"/>
      <c r="D3088" s="28"/>
      <c r="E3088" s="17">
        <f>IF((C3088&lt;=7),VLOOKUP(D3088,'7 лет'!$A$5:$B$78,2),IF((C3088=8),VLOOKUP(D3088,'8 лет'!$A$5:$B$78,2),IF((C3088=9),VLOOKUP(D3088,'9 лет'!$A$5:$B$78,2),IF((C3088=10),VLOOKUP(D3088,'10 лет'!$A$5:$B$78,2),IF((C3088=11),VLOOKUP(D3088,'11 лет'!$A$5:$B$78,2),IF((C3088=12),VLOOKUP(D3088,'12 лет'!$A$5:$B$78,2),IF((C3088=13),VLOOKUP(D3088,'13 лет'!$A$5:$B$78,2),IF((C3088=14),VLOOKUP(D3088,'14 лет'!$A$5:$B$78,2),IF((C3088=15),VLOOKUP(D3088,'15 лет'!$A$5:$B$78,2),IF((C3088=16),VLOOKUP(D3088,'16 лет'!$A$5:$B$78,2),IF((C3088=17),VLOOKUP(D3088,'17 лет'!$A$5:$B$78,2))))))))))))</f>
        <v>0</v>
      </c>
      <c r="F3088" s="28"/>
      <c r="G3088" s="17">
        <f>IF((C3088&lt;=7),VLOOKUP(F3088,'7 лет'!$C$5:$D$79,2),IF((C3088=8),VLOOKUP(F3088,'8 лет'!$C$5:$D$79,2),IF((C3088=9),VLOOKUP(F3088,'9 лет'!$C$5:$D$79,2),IF((C3088=10),VLOOKUP(F3088,'10 лет'!$C$5:$D$79,2),IF((C3088=11),VLOOKUP(F3088,'11 лет'!$C$5:$D$79,2),IF((C3088=12),VLOOKUP(F3088,'12 лет'!$C$5:$D$79,2),IF((C3088=13),VLOOKUP(F3088,'13 лет'!$C$5:$D$79,2),IF((C3088=14),VLOOKUP(F3088,'14 лет'!$C$5:$D$79,2),IF((C3088=15),VLOOKUP(F3088,'15 лет'!$C$5:$D$79,2),IF((C3088=16),VLOOKUP(F3088,'16 лет'!$C$5:$D$79,2),IF((C3088=17),VLOOKUP(F3088,'17 лет'!$C$5:$D$79,2))))))))))))</f>
        <v>0</v>
      </c>
      <c r="H3088" s="28"/>
      <c r="I3088" s="17">
        <f>IF((C3088&lt;=7),VLOOKUP(H3088,'7 лет'!$E$5:$F$79,2),IF((C3088=8),VLOOKUP(H3088,'8 лет'!$E$5:$F$79,2),IF((C3088=9),VLOOKUP(H3088,'9 лет'!$E$5:$F$79,2),IF((C3088=10),VLOOKUP(H3088,'10 лет'!$E$5:$F$79,2),IF((C3088=11),VLOOKUP(H3088,'11 лет'!$E$5:$F$79,2),IF((C3088=12),VLOOKUP(H3088,'12 лет'!$E$5:$F$79,2),IF((C3088=13),VLOOKUP(H3088,'13 лет'!$E$5:$F$79,2),IF((C3088=14),VLOOKUP(H3088,'14 лет'!$E$5:$F$79,2),IF((C3088=15),VLOOKUP(H3088,'15 лет'!$E$5:$F$79,2),IF((C3088=16),VLOOKUP(H3088,'16 лет'!$E$5:$F$79,2),IF((C3088=17),VLOOKUP(H3088,'17 лет'!$E$5:$F$79,2))))))))))))</f>
        <v>0</v>
      </c>
      <c r="J3088" s="28"/>
      <c r="K3088" s="17">
        <f>IF((C3088&lt;=7),VLOOKUP(J3088,'7 лет'!$G$5:$H$79,2),IF((C3088=8),VLOOKUP(J3088,'8 лет'!$G$5:$H$79,2),IF((C3088=9),VLOOKUP(J3088,'9 лет'!$G$5:$H$79,2),IF((C3088=10),VLOOKUP(J3088,'10 лет'!$G$5:$H$79,2),IF((C3088=11),VLOOKUP(J3088,'11 лет'!$G$5:$H$79,2),IF((C3088=12),VLOOKUP(J3088,'12 лет'!$G$5:$H$79,2),IF((C3088=13),VLOOKUP(J3088,'13 лет'!$G$5:$H$79,2),IF((C3088=14),VLOOKUP(J3088,'14 лет'!$G$5:$H$79,2),IF(C3088&gt;=15,"0")))))))))</f>
        <v>0</v>
      </c>
      <c r="L3088" s="28"/>
      <c r="M3088" s="17" t="str">
        <f>IF((C3088=12),VLOOKUP(L3088,'12 лет'!$I$5:$J$81,2),IF((C3088=13),VLOOKUP(L3088,'13 лет'!$I$5:$J$81,2),IF((C3088=14),VLOOKUP(L3088,'14 лет'!$I$5:$J$80,2),IF((C3088=15),VLOOKUP(L3088,'15 лет'!$G$5:$H$82,2),IF((C3088=16),VLOOKUP(L3088,'16 лет'!$G$5:$H$81,2),IF((C3088=17),VLOOKUP(L3088,'17 лет'!$G$5:$H$81,2),IF(C3088&lt;12,"0")))))))</f>
        <v>0</v>
      </c>
      <c r="N3088" s="28"/>
      <c r="O3088" s="17" t="str">
        <f>IF((C3088=15),VLOOKUP(N3088,'15 лет'!$I$5:$J$100,2),IF((C3088=16),VLOOKUP(N3088,'16 лет'!$I$5:$J$94,2),IF((C3088=17),VLOOKUP(N3088,'17 лет'!$I$5:$J$97,2),IF(C3088&lt;15,"0"))))</f>
        <v>0</v>
      </c>
      <c r="P3088" s="11"/>
      <c r="Q3088" s="17">
        <f>IF((C3088&lt;=7),VLOOKUP(P3088,'7 лет'!$I$5:$J$79,2),IF((C3088=8),VLOOKUP(P3088,'8 лет'!$I$5:$J$79,2),IF((C3088=9),VLOOKUP(P3088,'9 лет'!$I$5:$J$79,2),IF((C3088=10),VLOOKUP(P3088,'10 лет'!$I$5:$J$79,2),IF((C3088=11),VLOOKUP(P3088,'11 лет'!$I$5:$J$79,2),IF((C3088=12),VLOOKUP(P3088,'12 лет'!$K$5:$L$79,2),IF((C3088=13),VLOOKUP(P3088,'13 лет'!$K$5:$L$79,2),IF((C3088=14),VLOOKUP(P3088,'14 лет'!$K$5:$L$79,2),IF((C3088=15),VLOOKUP(P3088,'15 лет'!$K$5:$L$79,2),IF((C3088=16),VLOOKUP(P3088,'16 лет'!$K$5:$L$79,2),IF((C3088=17),VLOOKUP(P3088,'17 лет'!$K$5:$L$79,2),)))))))))))</f>
        <v>50</v>
      </c>
      <c r="R3088" s="28"/>
      <c r="S3088" s="17">
        <f>IF((C3088&lt;=7),VLOOKUP(R3088,'7 лет'!$K$5:$L$79,2),IF((C3088=8),VLOOKUP(R3088,'8 лет'!$K$5:$L$79,2),IF((C3088=9),VLOOKUP(R3088,'9 лет'!$K$5:$L$79,2),IF((C3088=10),VLOOKUP(R3088,'10 лет'!$K$5:$L$79,2),IF((C3088=11),VLOOKUP(R3088,'11 лет'!$K$5:$L$79,2),IF((C3088=12),VLOOKUP(R3088,'12 лет'!$M$5:$N$79,2),IF((C3088=13),VLOOKUP(R3088,'13 лет'!$M$5:$N$79,2),IF((C3088=14),VLOOKUP(R3088,'14 лет'!$M$5:$N$79,2),IF((C3088=15),VLOOKUP(R3088,'15 лет'!$M$5:$N$79,2),IF((C3088=16),VLOOKUP(R3088,'16 лет'!$M$5:$N$79,2),IF((C3088=17),VLOOKUP(R3088,'17 лет'!$M$5:$N$79,2))))))))))))</f>
        <v>0</v>
      </c>
      <c r="T3088" s="34">
        <f t="shared" si="146"/>
        <v>50</v>
      </c>
      <c r="U3088" s="4">
        <f>'Личное первенство юноши'!U455</f>
        <v>7</v>
      </c>
      <c r="V3088" s="120"/>
      <c r="W3088" s="111"/>
      <c r="X3088" t="str">
        <f>P3079</f>
        <v>Субъект РФ 74</v>
      </c>
    </row>
    <row r="3089" spans="1:24" ht="18.75">
      <c r="A3089" s="28">
        <v>6</v>
      </c>
      <c r="B3089" s="79"/>
      <c r="C3089" s="30"/>
      <c r="D3089" s="28"/>
      <c r="E3089" s="17">
        <f>IF((C3089&lt;=7),VLOOKUP(D3089,'7 лет'!$A$5:$B$78,2),IF((C3089=8),VLOOKUP(D3089,'8 лет'!$A$5:$B$78,2),IF((C3089=9),VLOOKUP(D3089,'9 лет'!$A$5:$B$78,2),IF((C3089=10),VLOOKUP(D3089,'10 лет'!$A$5:$B$78,2),IF((C3089=11),VLOOKUP(D3089,'11 лет'!$A$5:$B$78,2),IF((C3089=12),VLOOKUP(D3089,'12 лет'!$A$5:$B$78,2),IF((C3089=13),VLOOKUP(D3089,'13 лет'!$A$5:$B$78,2),IF((C3089=14),VLOOKUP(D3089,'14 лет'!$A$5:$B$78,2),IF((C3089=15),VLOOKUP(D3089,'15 лет'!$A$5:$B$78,2),IF((C3089=16),VLOOKUP(D3089,'16 лет'!$A$5:$B$78,2),IF((C3089=17),VLOOKUP(D3089,'17 лет'!$A$5:$B$78,2))))))))))))</f>
        <v>0</v>
      </c>
      <c r="F3089" s="28"/>
      <c r="G3089" s="17">
        <f>IF((C3089&lt;=7),VLOOKUP(F3089,'7 лет'!$C$5:$D$79,2),IF((C3089=8),VLOOKUP(F3089,'8 лет'!$C$5:$D$79,2),IF((C3089=9),VLOOKUP(F3089,'9 лет'!$C$5:$D$79,2),IF((C3089=10),VLOOKUP(F3089,'10 лет'!$C$5:$D$79,2),IF((C3089=11),VLOOKUP(F3089,'11 лет'!$C$5:$D$79,2),IF((C3089=12),VLOOKUP(F3089,'12 лет'!$C$5:$D$79,2),IF((C3089=13),VLOOKUP(F3089,'13 лет'!$C$5:$D$79,2),IF((C3089=14),VLOOKUP(F3089,'14 лет'!$C$5:$D$79,2),IF((C3089=15),VLOOKUP(F3089,'15 лет'!$C$5:$D$79,2),IF((C3089=16),VLOOKUP(F3089,'16 лет'!$C$5:$D$79,2),IF((C3089=17),VLOOKUP(F3089,'17 лет'!$C$5:$D$79,2))))))))))))</f>
        <v>0</v>
      </c>
      <c r="H3089" s="28"/>
      <c r="I3089" s="17">
        <f>IF((C3089&lt;=7),VLOOKUP(H3089,'7 лет'!$E$5:$F$79,2),IF((C3089=8),VLOOKUP(H3089,'8 лет'!$E$5:$F$79,2),IF((C3089=9),VLOOKUP(H3089,'9 лет'!$E$5:$F$79,2),IF((C3089=10),VLOOKUP(H3089,'10 лет'!$E$5:$F$79,2),IF((C3089=11),VLOOKUP(H3089,'11 лет'!$E$5:$F$79,2),IF((C3089=12),VLOOKUP(H3089,'12 лет'!$E$5:$F$79,2),IF((C3089=13),VLOOKUP(H3089,'13 лет'!$E$5:$F$79,2),IF((C3089=14),VLOOKUP(H3089,'14 лет'!$E$5:$F$79,2),IF((C3089=15),VLOOKUP(H3089,'15 лет'!$E$5:$F$79,2),IF((C3089=16),VLOOKUP(H3089,'16 лет'!$E$5:$F$79,2),IF((C3089=17),VLOOKUP(H3089,'17 лет'!$E$5:$F$79,2))))))))))))</f>
        <v>0</v>
      </c>
      <c r="J3089" s="28"/>
      <c r="K3089" s="17">
        <f>IF((C3089&lt;=7),VLOOKUP(J3089,'7 лет'!$G$5:$H$79,2),IF((C3089=8),VLOOKUP(J3089,'8 лет'!$G$5:$H$79,2),IF((C3089=9),VLOOKUP(J3089,'9 лет'!$G$5:$H$79,2),IF((C3089=10),VLOOKUP(J3089,'10 лет'!$G$5:$H$79,2),IF((C3089=11),VLOOKUP(J3089,'11 лет'!$G$5:$H$79,2),IF((C3089=12),VLOOKUP(J3089,'12 лет'!$G$5:$H$79,2),IF((C3089=13),VLOOKUP(J3089,'13 лет'!$G$5:$H$79,2),IF((C3089=14),VLOOKUP(J3089,'14 лет'!$G$5:$H$79,2),IF(C3089&gt;=15,"0")))))))))</f>
        <v>0</v>
      </c>
      <c r="L3089" s="28"/>
      <c r="M3089" s="17" t="str">
        <f>IF((C3089=12),VLOOKUP(L3089,'12 лет'!$I$5:$J$81,2),IF((C3089=13),VLOOKUP(L3089,'13 лет'!$I$5:$J$81,2),IF((C3089=14),VLOOKUP(L3089,'14 лет'!$I$5:$J$80,2),IF((C3089=15),VLOOKUP(L3089,'15 лет'!$G$5:$H$82,2),IF((C3089=16),VLOOKUP(L3089,'16 лет'!$G$5:$H$81,2),IF((C3089=17),VLOOKUP(L3089,'17 лет'!$G$5:$H$81,2),IF(C3089&lt;12,"0")))))))</f>
        <v>0</v>
      </c>
      <c r="N3089" s="28"/>
      <c r="O3089" s="17" t="str">
        <f>IF((C3089=15),VLOOKUP(N3089,'15 лет'!$I$5:$J$100,2),IF((C3089=16),VLOOKUP(N3089,'16 лет'!$I$5:$J$94,2),IF((C3089=17),VLOOKUP(N3089,'17 лет'!$I$5:$J$97,2),IF(C3089&lt;15,"0"))))</f>
        <v>0</v>
      </c>
      <c r="P3089" s="11"/>
      <c r="Q3089" s="17">
        <f>IF((C3089&lt;=7),VLOOKUP(P3089,'7 лет'!$I$5:$J$79,2),IF((C3089=8),VLOOKUP(P3089,'8 лет'!$I$5:$J$79,2),IF((C3089=9),VLOOKUP(P3089,'9 лет'!$I$5:$J$79,2),IF((C3089=10),VLOOKUP(P3089,'10 лет'!$I$5:$J$79,2),IF((C3089=11),VLOOKUP(P3089,'11 лет'!$I$5:$J$79,2),IF((C3089=12),VLOOKUP(P3089,'12 лет'!$K$5:$L$79,2),IF((C3089=13),VLOOKUP(P3089,'13 лет'!$K$5:$L$79,2),IF((C3089=14),VLOOKUP(P3089,'14 лет'!$K$5:$L$79,2),IF((C3089=15),VLOOKUP(P3089,'15 лет'!$K$5:$L$79,2),IF((C3089=16),VLOOKUP(P3089,'16 лет'!$K$5:$L$79,2),IF((C3089=17),VLOOKUP(P3089,'17 лет'!$K$5:$L$79,2),)))))))))))</f>
        <v>50</v>
      </c>
      <c r="R3089" s="28"/>
      <c r="S3089" s="17">
        <f>IF((C3089&lt;=7),VLOOKUP(R3089,'7 лет'!$K$5:$L$79,2),IF((C3089=8),VLOOKUP(R3089,'8 лет'!$K$5:$L$79,2),IF((C3089=9),VLOOKUP(R3089,'9 лет'!$K$5:$L$79,2),IF((C3089=10),VLOOKUP(R3089,'10 лет'!$K$5:$L$79,2),IF((C3089=11),VLOOKUP(R3089,'11 лет'!$K$5:$L$79,2),IF((C3089=12),VLOOKUP(R3089,'12 лет'!$M$5:$N$79,2),IF((C3089=13),VLOOKUP(R3089,'13 лет'!$M$5:$N$79,2),IF((C3089=14),VLOOKUP(R3089,'14 лет'!$M$5:$N$79,2),IF((C3089=15),VLOOKUP(R3089,'15 лет'!$M$5:$N$79,2),IF((C3089=16),VLOOKUP(R3089,'16 лет'!$M$5:$N$79,2),IF((C3089=17),VLOOKUP(R3089,'17 лет'!$M$5:$N$79,2))))))))))))</f>
        <v>0</v>
      </c>
      <c r="T3089" s="34">
        <f t="shared" si="146"/>
        <v>50</v>
      </c>
      <c r="U3089" s="4">
        <f>'Личное первенство юноши'!U456</f>
        <v>7</v>
      </c>
      <c r="V3089" s="120"/>
      <c r="W3089" s="111"/>
      <c r="X3089" t="str">
        <f>P3079</f>
        <v>Субъект РФ 74</v>
      </c>
    </row>
    <row r="3090" spans="1:24" ht="18.75">
      <c r="A3090" s="122"/>
      <c r="B3090" s="123"/>
      <c r="C3090" s="123"/>
      <c r="D3090" s="123"/>
      <c r="E3090" s="123"/>
      <c r="F3090" s="123"/>
      <c r="G3090" s="123"/>
      <c r="H3090" s="123"/>
      <c r="I3090" s="123"/>
      <c r="J3090" s="123"/>
      <c r="K3090" s="123"/>
      <c r="L3090" s="123"/>
      <c r="M3090" s="123"/>
      <c r="N3090" s="123"/>
      <c r="O3090" s="123"/>
      <c r="P3090" s="128" t="s">
        <v>292</v>
      </c>
      <c r="Q3090" s="128"/>
      <c r="R3090" s="128"/>
      <c r="S3090" s="129"/>
      <c r="T3090" s="124">
        <f ca="1">SUMPRODUCT(LARGE($T$3084:$T$3089,ROW(INDIRECT("T1:T"&amp;Z17))))</f>
        <v>250</v>
      </c>
      <c r="U3090" s="125"/>
      <c r="V3090" s="120"/>
      <c r="W3090" s="111"/>
    </row>
    <row r="3091" spans="1:24" ht="24.75" customHeight="1">
      <c r="A3091" s="135" t="s">
        <v>180</v>
      </c>
      <c r="B3091" s="136"/>
      <c r="C3091" s="136"/>
      <c r="D3091" s="136"/>
      <c r="E3091" s="136"/>
      <c r="F3091" s="136"/>
      <c r="G3091" s="136"/>
      <c r="H3091" s="136"/>
      <c r="I3091" s="136"/>
      <c r="J3091" s="136"/>
      <c r="K3091" s="136"/>
      <c r="L3091" s="136"/>
      <c r="M3091" s="136"/>
      <c r="N3091" s="136"/>
      <c r="O3091" s="136"/>
      <c r="P3091" s="136"/>
      <c r="Q3091" s="136"/>
      <c r="R3091" s="136"/>
      <c r="S3091" s="136"/>
      <c r="T3091" s="136"/>
      <c r="U3091" s="137"/>
      <c r="V3091" s="120"/>
      <c r="W3091" s="111"/>
    </row>
    <row r="3092" spans="1:24" ht="18.75">
      <c r="A3092" s="28">
        <v>1</v>
      </c>
      <c r="B3092" s="80"/>
      <c r="C3092" s="28"/>
      <c r="D3092" s="28"/>
      <c r="E3092" s="17">
        <f>IF((C3092&lt;=7),VLOOKUP(D3092,'7 лет'!$M$5:$N$78,2),IF((C3092=8),VLOOKUP(D3092,'8 лет'!$M$5:$N$78,2),IF((C3092=9),VLOOKUP(D3092,'9 лет'!$M$5:$N$78,2),IF((C3092=10),VLOOKUP(D3092,'10 лет'!$M$5:$N$78,2),IF((C3092=11),VLOOKUP(D3092,'11 лет'!$M$5:$N$78,2),IF((C3092=12),VLOOKUP(D3092,'12 лет'!$O$5:$P$78,2),IF((C3092=13),VLOOKUP(D3092,'13 лет'!$O$5:$P$78,2),IF((C3092=14),VLOOKUP(D3092,'14 лет'!$O$5:$P$78,2),IF((C3092=15),VLOOKUP(D3092,'15 лет'!$O$5:$P$78,2),IF((C3092=16),VLOOKUP(D3092,'16 лет'!$O$5:$P$78,2),IF((C3092=17),VLOOKUP(D3092,'17 лет'!$O$5:$P$78,2))))))))))))</f>
        <v>0</v>
      </c>
      <c r="F3092" s="28"/>
      <c r="G3092" s="17">
        <f>IF((C3092&lt;=7),VLOOKUP(F3092,'7 лет'!$O$5:$P$79,2),IF((C3092=8),VLOOKUP(F3092,'8 лет'!$O$5:$P$79,2),IF((C3092=9),VLOOKUP(F3092,'9 лет'!$O$5:$P$79,2),IF((C3092=10),VLOOKUP(F3092,'10 лет'!$O$5:$P$79,2),IF((C3092=11),VLOOKUP(F3092,'11 лет'!$O$5:$P$79,2),IF((C3092=12),VLOOKUP(F3092,'12 лет'!$Q$5:$R$79,2),IF((C3092=13),VLOOKUP(F3092,'13 лет'!$Q$5:$R$79,2),IF((C3092=14),VLOOKUP(F3092,'14 лет'!$Q$5:$R$79,2),IF((C3092=15),VLOOKUP(F3092,'15 лет'!$Q$5:$R$79,2),IF((C3092=16),VLOOKUP(F3092,'16 лет'!$Q$5:$R$79,2),IF((C3092=17),VLOOKUP(F3092,'17 лет'!$Q$5:$R$79,2))))))))))))</f>
        <v>0</v>
      </c>
      <c r="H3092" s="28"/>
      <c r="I3092" s="17">
        <f>IF((C3092&lt;=7),VLOOKUP(H3092,'7 лет'!$Q$5:$R$79,2),IF((C3092=8),VLOOKUP(H3092,'8 лет'!$Q$5:$R$79,2),IF((C3092=9),VLOOKUP(H3092,'9 лет'!$Q$5:$R$79,2),IF((C3092=10),VLOOKUP(H3092,'10 лет'!$Q$5:$R$79,2),IF((C3092=11),VLOOKUP(H3092,'11 лет'!$Q$5:$R$79,2),IF((C3092=12),VLOOKUP(H3092,'12 лет'!$S$5:$T$79,2),IF((C3092=13),VLOOKUP(H3092,'13 лет'!$S$5:$T$79,2),IF((C3092=14),VLOOKUP(H3092,'14 лет'!$S$5:$T$79,2),IF((C3092=15),VLOOKUP(H3092,'15 лет'!$S$5:$T$79,2),IF((C3092=16),VLOOKUP(H3092,'16 лет'!$S$5:$T$79,2),IF((C3092=17),VLOOKUP(H3092,'17 лет'!$S$5:$T$79,2))))))))))))</f>
        <v>0</v>
      </c>
      <c r="J3092" s="28"/>
      <c r="K3092" s="17">
        <f>IF((C3092&lt;=7),VLOOKUP(J3092,'7 лет'!$S$5:$T$79,2),IF((C3092=8),VLOOKUP(J3092,'8 лет'!$S$5:$T$79,2),IF((C3092=9),VLOOKUP(J3092,'9 лет'!$S$5:$T$79,2),IF((C3092=10),VLOOKUP(J3092,'10 лет'!$S$5:$T$79,2),IF((C3092=11),VLOOKUP(J3092,'11 лет'!$S$5:$T$79,2),IF((C3092=12),VLOOKUP(J3092,'12 лет'!$U$5:$V$79,2),IF((C3092=13),VLOOKUP(J3092,'13 лет'!$U$5:$V$79,2),IF((C3092=14),VLOOKUP(J3092,'14 лет'!$U$5:$V$79,2),IF(C3092&gt;=15,"0")))))))))</f>
        <v>0</v>
      </c>
      <c r="L3092" s="28"/>
      <c r="M3092" s="17" t="str">
        <f>IF((C3092=12),VLOOKUP(L3092,'12 лет'!$W$5:$X$85,2),IF((C3092=13),VLOOKUP(L3092,'13 лет'!$W$5:$X$84,2),IF((C3092=14),VLOOKUP(L3092,'14 лет'!$W$5:$X$82,2),IF((C3092=15),VLOOKUP(L3092,'15 лет'!$U$5:$V$82,2),IF((C3092=16),VLOOKUP(L3092,'16 лет'!$U$5:$V$78,2),IF((C3092=17),VLOOKUP(L3092,'17 лет'!$U$5:$V$78,2),IF(C3092&lt;12,"0")))))))</f>
        <v>0</v>
      </c>
      <c r="N3092" s="28"/>
      <c r="O3092" s="17" t="str">
        <f>IF((C3092=15),VLOOKUP(N3092,'15 лет'!$W$5:$X$115,2),IF((C3092=16),VLOOKUP(N3092,'16 лет'!$W$5:$X$113,2),IF((C3092=17),VLOOKUP(N3092,'17 лет'!$W$5:$X$113,2),IF(C3092&lt;15,"0"))))</f>
        <v>0</v>
      </c>
      <c r="P3092" s="11"/>
      <c r="Q3092" s="17">
        <f>IF((C3092&lt;=7),VLOOKUP(P3092,'7 лет'!$U$5:$V$79,2),IF((C3092=8),VLOOKUP(P3092,'8 лет'!$U$5:$V$79,2),IF((C3092=9),VLOOKUP(P3092,'9 лет'!$U$5:$V$79,2),IF((C3092=10),VLOOKUP(P3092,'10 лет'!$U$5:$V$79,2),IF((C3092=11),VLOOKUP(P3092,'11 лет'!$U$5:$V$79,2),IF((C3092=12),VLOOKUP(P3092,'12 лет'!$Y$5:$Z$79,2),IF((C3092=13),VLOOKUP(P3092,'13 лет'!$Y$5:$Z$79,2),IF((C3092=14),VLOOKUP(P3092,'14 лет'!$Y$5:$Z$79,2),IF((C3092=15),VLOOKUP(P3092,'15 лет'!$Y$5:$Z$79,2),IF((C3092=16),VLOOKUP(P3092,'16 лет'!$Y$5:$Z$79,2),IF((C3092=17),VLOOKUP(P3092,'17 лет'!$Y$5:$Z$79,2))))))))))))</f>
        <v>35</v>
      </c>
      <c r="R3092" s="28"/>
      <c r="S3092" s="17">
        <f>IF((C3092&lt;=7),VLOOKUP(R3092,'7 лет'!$W$5:$X$79,2),IF((C3092=8),VLOOKUP(R3092,'8 лет'!$W$5:$X$79,2),IF((C3092=9),VLOOKUP(R3092,'9 лет'!$W$5:$X$79,2),IF((C3092=10),VLOOKUP(R3092,'10 лет'!$W$5:$X$79,2),IF((C3092=11),VLOOKUP(R3092,'11 лет'!$W$5:$X$79,2),IF((C3092=12),VLOOKUP(R3092,'12 лет'!$AA$5:$AB$79,2),IF((C3092=13),VLOOKUP(R3092,'13 лет'!$AA$5:$AB$79,2),IF((C3092=14),VLOOKUP(R3092,'14 лет'!$AA$5:$AB$79,2),IF((C3092=15),VLOOKUP(R3092,'15 лет'!$AA$5:$AB$79,2),IF((C3092=16),VLOOKUP(R3092,'16 лет'!$AA$5:$AB$79,2),IF((C3092=17),VLOOKUP(R3092,'17 лет'!$AA$5:$AB$79,2))))))))))))</f>
        <v>0</v>
      </c>
      <c r="T3092" s="35">
        <f t="shared" ref="T3092:T3097" si="147">SUM(E3092+G3092+I3092+K3092+M3092+O3092+Q3092+S3092)</f>
        <v>35</v>
      </c>
      <c r="U3092" s="4">
        <f>'Личное первенство девушки'!U451</f>
        <v>7</v>
      </c>
      <c r="V3092" s="120"/>
      <c r="W3092" s="111"/>
      <c r="X3092" t="str">
        <f>P3079</f>
        <v>Субъект РФ 74</v>
      </c>
    </row>
    <row r="3093" spans="1:24" ht="18.75">
      <c r="A3093" s="28">
        <v>2</v>
      </c>
      <c r="B3093" s="80"/>
      <c r="C3093" s="28"/>
      <c r="D3093" s="28"/>
      <c r="E3093" s="17">
        <f>IF((C3093&lt;=7),VLOOKUP(D3093,'7 лет'!$M$5:$N$78,2),IF((C3093=8),VLOOKUP(D3093,'8 лет'!$M$5:$N$78,2),IF((C3093=9),VLOOKUP(D3093,'9 лет'!$M$5:$N$78,2),IF((C3093=10),VLOOKUP(D3093,'10 лет'!$M$5:$N$78,2),IF((C3093=11),VLOOKUP(D3093,'11 лет'!$M$5:$N$78,2),IF((C3093=12),VLOOKUP(D3093,'12 лет'!$O$5:$P$78,2),IF((C3093=13),VLOOKUP(D3093,'13 лет'!$O$5:$P$78,2),IF((C3093=14),VLOOKUP(D3093,'14 лет'!$O$5:$P$78,2),IF((C3093=15),VLOOKUP(D3093,'15 лет'!$O$5:$P$78,2),IF((C3093=16),VLOOKUP(D3093,'16 лет'!$O$5:$P$78,2),IF((C3093=17),VLOOKUP(D3093,'17 лет'!$O$5:$P$78,2))))))))))))</f>
        <v>0</v>
      </c>
      <c r="F3093" s="28"/>
      <c r="G3093" s="17">
        <f>IF((C3093&lt;=7),VLOOKUP(F3093,'7 лет'!$O$5:$P$79,2),IF((C3093=8),VLOOKUP(F3093,'8 лет'!$O$5:$P$79,2),IF((C3093=9),VLOOKUP(F3093,'9 лет'!$O$5:$P$79,2),IF((C3093=10),VLOOKUP(F3093,'10 лет'!$O$5:$P$79,2),IF((C3093=11),VLOOKUP(F3093,'11 лет'!$O$5:$P$79,2),IF((C3093=12),VLOOKUP(F3093,'12 лет'!$Q$5:$R$79,2),IF((C3093=13),VLOOKUP(F3093,'13 лет'!$Q$5:$R$79,2),IF((C3093=14),VLOOKUP(F3093,'14 лет'!$Q$5:$R$79,2),IF((C3093=15),VLOOKUP(F3093,'15 лет'!$Q$5:$R$79,2),IF((C3093=16),VLOOKUP(F3093,'16 лет'!$Q$5:$R$79,2),IF((C3093=17),VLOOKUP(F3093,'17 лет'!$Q$5:$R$79,2))))))))))))</f>
        <v>0</v>
      </c>
      <c r="H3093" s="28"/>
      <c r="I3093" s="17">
        <f>IF((C3093&lt;=7),VLOOKUP(H3093,'7 лет'!$Q$5:$R$79,2),IF((C3093=8),VLOOKUP(H3093,'8 лет'!$Q$5:$R$79,2),IF((C3093=9),VLOOKUP(H3093,'9 лет'!$Q$5:$R$79,2),IF((C3093=10),VLOOKUP(H3093,'10 лет'!$Q$5:$R$79,2),IF((C3093=11),VLOOKUP(H3093,'11 лет'!$Q$5:$R$79,2),IF((C3093=12),VLOOKUP(H3093,'12 лет'!$S$5:$T$79,2),IF((C3093=13),VLOOKUP(H3093,'13 лет'!$S$5:$T$79,2),IF((C3093=14),VLOOKUP(H3093,'14 лет'!$S$5:$T$79,2),IF((C3093=15),VLOOKUP(H3093,'15 лет'!$S$5:$T$79,2),IF((C3093=16),VLOOKUP(H3093,'16 лет'!$S$5:$T$79,2),IF((C3093=17),VLOOKUP(H3093,'17 лет'!$S$5:$T$79,2))))))))))))</f>
        <v>0</v>
      </c>
      <c r="J3093" s="28"/>
      <c r="K3093" s="17">
        <f>IF((C3093&lt;=7),VLOOKUP(J3093,'7 лет'!$S$5:$T$79,2),IF((C3093=8),VLOOKUP(J3093,'8 лет'!$S$5:$T$79,2),IF((C3093=9),VLOOKUP(J3093,'9 лет'!$S$5:$T$79,2),IF((C3093=10),VLOOKUP(J3093,'10 лет'!$S$5:$T$79,2),IF((C3093=11),VLOOKUP(J3093,'11 лет'!$S$5:$T$79,2),IF((C3093=12),VLOOKUP(J3093,'12 лет'!$U$5:$V$79,2),IF((C3093=13),VLOOKUP(J3093,'13 лет'!$U$5:$V$79,2),IF((C3093=14),VLOOKUP(J3093,'14 лет'!$U$5:$V$79,2),IF(C3093&gt;=15,"0")))))))))</f>
        <v>0</v>
      </c>
      <c r="L3093" s="28"/>
      <c r="M3093" s="17" t="str">
        <f>IF((C3093=12),VLOOKUP(L3093,'12 лет'!$W$5:$X$85,2),IF((C3093=13),VLOOKUP(L3093,'13 лет'!$W$5:$X$84,2),IF((C3093=14),VLOOKUP(L3093,'14 лет'!$W$5:$X$82,2),IF((C3093=15),VLOOKUP(L3093,'15 лет'!$U$5:$V$82,2),IF((C3093=16),VLOOKUP(L3093,'16 лет'!$U$5:$V$78,2),IF((C3093=17),VLOOKUP(L3093,'17 лет'!$U$5:$V$78,2),IF(C3093&lt;12,"0")))))))</f>
        <v>0</v>
      </c>
      <c r="N3093" s="28"/>
      <c r="O3093" s="17" t="str">
        <f>IF((C3093=15),VLOOKUP(N3093,'15 лет'!$W$5:$X$115,2),IF((C3093=16),VLOOKUP(N3093,'16 лет'!$W$5:$X$113,2),IF((C3093=17),VLOOKUP(N3093,'17 лет'!$W$5:$X$113,2),IF(C3093&lt;15,"0"))))</f>
        <v>0</v>
      </c>
      <c r="P3093" s="11"/>
      <c r="Q3093" s="17">
        <f>IF((C3093&lt;=7),VLOOKUP(P3093,'7 лет'!$U$5:$V$79,2),IF((C3093=8),VLOOKUP(P3093,'8 лет'!$U$5:$V$79,2),IF((C3093=9),VLOOKUP(P3093,'9 лет'!$U$5:$V$79,2),IF((C3093=10),VLOOKUP(P3093,'10 лет'!$U$5:$V$79,2),IF((C3093=11),VLOOKUP(P3093,'11 лет'!$U$5:$V$79,2),IF((C3093=12),VLOOKUP(P3093,'12 лет'!$Y$5:$Z$79,2),IF((C3093=13),VLOOKUP(P3093,'13 лет'!$Y$5:$Z$79,2),IF((C3093=14),VLOOKUP(P3093,'14 лет'!$Y$5:$Z$79,2),IF((C3093=15),VLOOKUP(P3093,'15 лет'!$Y$5:$Z$79,2),IF((C3093=16),VLOOKUP(P3093,'16 лет'!$Y$5:$Z$79,2),IF((C3093=17),VLOOKUP(P3093,'17 лет'!$Y$5:$Z$79,2))))))))))))</f>
        <v>35</v>
      </c>
      <c r="R3093" s="28"/>
      <c r="S3093" s="17">
        <f>IF((C3093&lt;=7),VLOOKUP(R3093,'7 лет'!$W$5:$X$79,2),IF((C3093=8),VLOOKUP(R3093,'8 лет'!$W$5:$X$79,2),IF((C3093=9),VLOOKUP(R3093,'9 лет'!$W$5:$X$79,2),IF((C3093=10),VLOOKUP(R3093,'10 лет'!$W$5:$X$79,2),IF((C3093=11),VLOOKUP(R3093,'11 лет'!$W$5:$X$79,2),IF((C3093=12),VLOOKUP(R3093,'12 лет'!$AA$5:$AB$79,2),IF((C3093=13),VLOOKUP(R3093,'13 лет'!$AA$5:$AB$79,2),IF((C3093=14),VLOOKUP(R3093,'14 лет'!$AA$5:$AB$79,2),IF((C3093=15),VLOOKUP(R3093,'15 лет'!$AA$5:$AB$79,2),IF((C3093=16),VLOOKUP(R3093,'16 лет'!$AA$5:$AB$79,2),IF((C3093=17),VLOOKUP(R3093,'17 лет'!$AA$5:$AB$79,2))))))))))))</f>
        <v>0</v>
      </c>
      <c r="T3093" s="35">
        <f t="shared" si="147"/>
        <v>35</v>
      </c>
      <c r="U3093" s="4">
        <f>'Личное первенство девушки'!U452</f>
        <v>7</v>
      </c>
      <c r="V3093" s="120"/>
      <c r="W3093" s="111"/>
      <c r="X3093" t="str">
        <f>P3079</f>
        <v>Субъект РФ 74</v>
      </c>
    </row>
    <row r="3094" spans="1:24" ht="18.75">
      <c r="A3094" s="28">
        <v>3</v>
      </c>
      <c r="B3094" s="80"/>
      <c r="C3094" s="28"/>
      <c r="D3094" s="28"/>
      <c r="E3094" s="17">
        <f>IF((C3094&lt;=7),VLOOKUP(D3094,'7 лет'!$M$5:$N$78,2),IF((C3094=8),VLOOKUP(D3094,'8 лет'!$M$5:$N$78,2),IF((C3094=9),VLOOKUP(D3094,'9 лет'!$M$5:$N$78,2),IF((C3094=10),VLOOKUP(D3094,'10 лет'!$M$5:$N$78,2),IF((C3094=11),VLOOKUP(D3094,'11 лет'!$M$5:$N$78,2),IF((C3094=12),VLOOKUP(D3094,'12 лет'!$O$5:$P$78,2),IF((C3094=13),VLOOKUP(D3094,'13 лет'!$O$5:$P$78,2),IF((C3094=14),VLOOKUP(D3094,'14 лет'!$O$5:$P$78,2),IF((C3094=15),VLOOKUP(D3094,'15 лет'!$O$5:$P$78,2),IF((C3094=16),VLOOKUP(D3094,'16 лет'!$O$5:$P$78,2),IF((C3094=17),VLOOKUP(D3094,'17 лет'!$O$5:$P$78,2))))))))))))</f>
        <v>0</v>
      </c>
      <c r="F3094" s="28"/>
      <c r="G3094" s="17">
        <f>IF((C3094&lt;=7),VLOOKUP(F3094,'7 лет'!$O$5:$P$79,2),IF((C3094=8),VLOOKUP(F3094,'8 лет'!$O$5:$P$79,2),IF((C3094=9),VLOOKUP(F3094,'9 лет'!$O$5:$P$79,2),IF((C3094=10),VLOOKUP(F3094,'10 лет'!$O$5:$P$79,2),IF((C3094=11),VLOOKUP(F3094,'11 лет'!$O$5:$P$79,2),IF((C3094=12),VLOOKUP(F3094,'12 лет'!$Q$5:$R$79,2),IF((C3094=13),VLOOKUP(F3094,'13 лет'!$Q$5:$R$79,2),IF((C3094=14),VLOOKUP(F3094,'14 лет'!$Q$5:$R$79,2),IF((C3094=15),VLOOKUP(F3094,'15 лет'!$Q$5:$R$79,2),IF((C3094=16),VLOOKUP(F3094,'16 лет'!$Q$5:$R$79,2),IF((C3094=17),VLOOKUP(F3094,'17 лет'!$Q$5:$R$79,2))))))))))))</f>
        <v>0</v>
      </c>
      <c r="H3094" s="28"/>
      <c r="I3094" s="17">
        <f>IF((C3094&lt;=7),VLOOKUP(H3094,'7 лет'!$Q$5:$R$79,2),IF((C3094=8),VLOOKUP(H3094,'8 лет'!$Q$5:$R$79,2),IF((C3094=9),VLOOKUP(H3094,'9 лет'!$Q$5:$R$79,2),IF((C3094=10),VLOOKUP(H3094,'10 лет'!$Q$5:$R$79,2),IF((C3094=11),VLOOKUP(H3094,'11 лет'!$Q$5:$R$79,2),IF((C3094=12),VLOOKUP(H3094,'12 лет'!$S$5:$T$79,2),IF((C3094=13),VLOOKUP(H3094,'13 лет'!$S$5:$T$79,2),IF((C3094=14),VLOOKUP(H3094,'14 лет'!$S$5:$T$79,2),IF((C3094=15),VLOOKUP(H3094,'15 лет'!$S$5:$T$79,2),IF((C3094=16),VLOOKUP(H3094,'16 лет'!$S$5:$T$79,2),IF((C3094=17),VLOOKUP(H3094,'17 лет'!$S$5:$T$79,2))))))))))))</f>
        <v>0</v>
      </c>
      <c r="J3094" s="28"/>
      <c r="K3094" s="17">
        <f>IF((C3094&lt;=7),VLOOKUP(J3094,'7 лет'!$S$5:$T$79,2),IF((C3094=8),VLOOKUP(J3094,'8 лет'!$S$5:$T$79,2),IF((C3094=9),VLOOKUP(J3094,'9 лет'!$S$5:$T$79,2),IF((C3094=10),VLOOKUP(J3094,'10 лет'!$S$5:$T$79,2),IF((C3094=11),VLOOKUP(J3094,'11 лет'!$S$5:$T$79,2),IF((C3094=12),VLOOKUP(J3094,'12 лет'!$U$5:$V$79,2),IF((C3094=13),VLOOKUP(J3094,'13 лет'!$U$5:$V$79,2),IF((C3094=14),VLOOKUP(J3094,'14 лет'!$U$5:$V$79,2),IF(C3094&gt;=15,"0")))))))))</f>
        <v>0</v>
      </c>
      <c r="L3094" s="28"/>
      <c r="M3094" s="17" t="str">
        <f>IF((C3094=12),VLOOKUP(L3094,'12 лет'!$W$5:$X$85,2),IF((C3094=13),VLOOKUP(L3094,'13 лет'!$W$5:$X$84,2),IF((C3094=14),VLOOKUP(L3094,'14 лет'!$W$5:$X$82,2),IF((C3094=15),VLOOKUP(L3094,'15 лет'!$U$5:$V$82,2),IF((C3094=16),VLOOKUP(L3094,'16 лет'!$U$5:$V$78,2),IF((C3094=17),VLOOKUP(L3094,'17 лет'!$U$5:$V$78,2),IF(C3094&lt;12,"0")))))))</f>
        <v>0</v>
      </c>
      <c r="N3094" s="28"/>
      <c r="O3094" s="17" t="str">
        <f>IF((C3094=15),VLOOKUP(N3094,'15 лет'!$W$5:$X$115,2),IF((C3094=16),VLOOKUP(N3094,'16 лет'!$W$5:$X$113,2),IF((C3094=17),VLOOKUP(N3094,'17 лет'!$W$5:$X$113,2),IF(C3094&lt;15,"0"))))</f>
        <v>0</v>
      </c>
      <c r="P3094" s="11"/>
      <c r="Q3094" s="17">
        <f>IF((C3094&lt;=7),VLOOKUP(P3094,'7 лет'!$U$5:$V$79,2),IF((C3094=8),VLOOKUP(P3094,'8 лет'!$U$5:$V$79,2),IF((C3094=9),VLOOKUP(P3094,'9 лет'!$U$5:$V$79,2),IF((C3094=10),VLOOKUP(P3094,'10 лет'!$U$5:$V$79,2),IF((C3094=11),VLOOKUP(P3094,'11 лет'!$U$5:$V$79,2),IF((C3094=12),VLOOKUP(P3094,'12 лет'!$Y$5:$Z$79,2),IF((C3094=13),VLOOKUP(P3094,'13 лет'!$Y$5:$Z$79,2),IF((C3094=14),VLOOKUP(P3094,'14 лет'!$Y$5:$Z$79,2),IF((C3094=15),VLOOKUP(P3094,'15 лет'!$Y$5:$Z$79,2),IF((C3094=16),VLOOKUP(P3094,'16 лет'!$Y$5:$Z$79,2),IF((C3094=17),VLOOKUP(P3094,'17 лет'!$Y$5:$Z$79,2))))))))))))</f>
        <v>35</v>
      </c>
      <c r="R3094" s="28"/>
      <c r="S3094" s="17">
        <f>IF((C3094&lt;=7),VLOOKUP(R3094,'7 лет'!$W$5:$X$79,2),IF((C3094=8),VLOOKUP(R3094,'8 лет'!$W$5:$X$79,2),IF((C3094=9),VLOOKUP(R3094,'9 лет'!$W$5:$X$79,2),IF((C3094=10),VLOOKUP(R3094,'10 лет'!$W$5:$X$79,2),IF((C3094=11),VLOOKUP(R3094,'11 лет'!$W$5:$X$79,2),IF((C3094=12),VLOOKUP(R3094,'12 лет'!$AA$5:$AB$79,2),IF((C3094=13),VLOOKUP(R3094,'13 лет'!$AA$5:$AB$79,2),IF((C3094=14),VLOOKUP(R3094,'14 лет'!$AA$5:$AB$79,2),IF((C3094=15),VLOOKUP(R3094,'15 лет'!$AA$5:$AB$79,2),IF((C3094=16),VLOOKUP(R3094,'16 лет'!$AA$5:$AB$79,2),IF((C3094=17),VLOOKUP(R3094,'17 лет'!$AA$5:$AB$79,2))))))))))))</f>
        <v>0</v>
      </c>
      <c r="T3094" s="35">
        <f t="shared" si="147"/>
        <v>35</v>
      </c>
      <c r="U3094" s="4">
        <f>'Личное первенство девушки'!U453</f>
        <v>7</v>
      </c>
      <c r="V3094" s="120"/>
      <c r="W3094" s="111"/>
      <c r="X3094" t="str">
        <f>P3079</f>
        <v>Субъект РФ 74</v>
      </c>
    </row>
    <row r="3095" spans="1:24" ht="18.75">
      <c r="A3095" s="28">
        <v>4</v>
      </c>
      <c r="B3095" s="80"/>
      <c r="C3095" s="28"/>
      <c r="D3095" s="28"/>
      <c r="E3095" s="17">
        <f>IF((C3095&lt;=7),VLOOKUP(D3095,'7 лет'!$M$5:$N$78,2),IF((C3095=8),VLOOKUP(D3095,'8 лет'!$M$5:$N$78,2),IF((C3095=9),VLOOKUP(D3095,'9 лет'!$M$5:$N$78,2),IF((C3095=10),VLOOKUP(D3095,'10 лет'!$M$5:$N$78,2),IF((C3095=11),VLOOKUP(D3095,'11 лет'!$M$5:$N$78,2),IF((C3095=12),VLOOKUP(D3095,'12 лет'!$O$5:$P$78,2),IF((C3095=13),VLOOKUP(D3095,'13 лет'!$O$5:$P$78,2),IF((C3095=14),VLOOKUP(D3095,'14 лет'!$O$5:$P$78,2),IF((C3095=15),VLOOKUP(D3095,'15 лет'!$O$5:$P$78,2),IF((C3095=16),VLOOKUP(D3095,'16 лет'!$O$5:$P$78,2),IF((C3095=17),VLOOKUP(D3095,'17 лет'!$O$5:$P$78,2))))))))))))</f>
        <v>0</v>
      </c>
      <c r="F3095" s="28"/>
      <c r="G3095" s="17">
        <f>IF((C3095&lt;=7),VLOOKUP(F3095,'7 лет'!$O$5:$P$79,2),IF((C3095=8),VLOOKUP(F3095,'8 лет'!$O$5:$P$79,2),IF((C3095=9),VLOOKUP(F3095,'9 лет'!$O$5:$P$79,2),IF((C3095=10),VLOOKUP(F3095,'10 лет'!$O$5:$P$79,2),IF((C3095=11),VLOOKUP(F3095,'11 лет'!$O$5:$P$79,2),IF((C3095=12),VLOOKUP(F3095,'12 лет'!$Q$5:$R$79,2),IF((C3095=13),VLOOKUP(F3095,'13 лет'!$Q$5:$R$79,2),IF((C3095=14),VLOOKUP(F3095,'14 лет'!$Q$5:$R$79,2),IF((C3095=15),VLOOKUP(F3095,'15 лет'!$Q$5:$R$79,2),IF((C3095=16),VLOOKUP(F3095,'16 лет'!$Q$5:$R$79,2),IF((C3095=17),VLOOKUP(F3095,'17 лет'!$Q$5:$R$79,2))))))))))))</f>
        <v>0</v>
      </c>
      <c r="H3095" s="28"/>
      <c r="I3095" s="17">
        <f>IF((C3095&lt;=7),VLOOKUP(H3095,'7 лет'!$Q$5:$R$79,2),IF((C3095=8),VLOOKUP(H3095,'8 лет'!$Q$5:$R$79,2),IF((C3095=9),VLOOKUP(H3095,'9 лет'!$Q$5:$R$79,2),IF((C3095=10),VLOOKUP(H3095,'10 лет'!$Q$5:$R$79,2),IF((C3095=11),VLOOKUP(H3095,'11 лет'!$Q$5:$R$79,2),IF((C3095=12),VLOOKUP(H3095,'12 лет'!$S$5:$T$79,2),IF((C3095=13),VLOOKUP(H3095,'13 лет'!$S$5:$T$79,2),IF((C3095=14),VLOOKUP(H3095,'14 лет'!$S$5:$T$79,2),IF((C3095=15),VLOOKUP(H3095,'15 лет'!$S$5:$T$79,2),IF((C3095=16),VLOOKUP(H3095,'16 лет'!$S$5:$T$79,2),IF((C3095=17),VLOOKUP(H3095,'17 лет'!$S$5:$T$79,2))))))))))))</f>
        <v>0</v>
      </c>
      <c r="J3095" s="28"/>
      <c r="K3095" s="17">
        <f>IF((C3095&lt;=7),VLOOKUP(J3095,'7 лет'!$S$5:$T$79,2),IF((C3095=8),VLOOKUP(J3095,'8 лет'!$S$5:$T$79,2),IF((C3095=9),VLOOKUP(J3095,'9 лет'!$S$5:$T$79,2),IF((C3095=10),VLOOKUP(J3095,'10 лет'!$S$5:$T$79,2),IF((C3095=11),VLOOKUP(J3095,'11 лет'!$S$5:$T$79,2),IF((C3095=12),VLOOKUP(J3095,'12 лет'!$U$5:$V$79,2),IF((C3095=13),VLOOKUP(J3095,'13 лет'!$U$5:$V$79,2),IF((C3095=14),VLOOKUP(J3095,'14 лет'!$U$5:$V$79,2),IF(C3095&gt;=15,"0")))))))))</f>
        <v>0</v>
      </c>
      <c r="L3095" s="28"/>
      <c r="M3095" s="17" t="str">
        <f>IF((C3095=12),VLOOKUP(L3095,'12 лет'!$W$5:$X$85,2),IF((C3095=13),VLOOKUP(L3095,'13 лет'!$W$5:$X$84,2),IF((C3095=14),VLOOKUP(L3095,'14 лет'!$W$5:$X$82,2),IF((C3095=15),VLOOKUP(L3095,'15 лет'!$U$5:$V$82,2),IF((C3095=16),VLOOKUP(L3095,'16 лет'!$U$5:$V$78,2),IF((C3095=17),VLOOKUP(L3095,'17 лет'!$U$5:$V$78,2),IF(C3095&lt;12,"0")))))))</f>
        <v>0</v>
      </c>
      <c r="N3095" s="28"/>
      <c r="O3095" s="17" t="str">
        <f>IF((C3095=15),VLOOKUP(N3095,'15 лет'!$W$5:$X$115,2),IF((C3095=16),VLOOKUP(N3095,'16 лет'!$W$5:$X$113,2),IF((C3095=17),VLOOKUP(N3095,'17 лет'!$W$5:$X$113,2),IF(C3095&lt;15,"0"))))</f>
        <v>0</v>
      </c>
      <c r="P3095" s="11"/>
      <c r="Q3095" s="17">
        <f>IF((C3095&lt;=7),VLOOKUP(P3095,'7 лет'!$U$5:$V$79,2),IF((C3095=8),VLOOKUP(P3095,'8 лет'!$U$5:$V$79,2),IF((C3095=9),VLOOKUP(P3095,'9 лет'!$U$5:$V$79,2),IF((C3095=10),VLOOKUP(P3095,'10 лет'!$U$5:$V$79,2),IF((C3095=11),VLOOKUP(P3095,'11 лет'!$U$5:$V$79,2),IF((C3095=12),VLOOKUP(P3095,'12 лет'!$Y$5:$Z$79,2),IF((C3095=13),VLOOKUP(P3095,'13 лет'!$Y$5:$Z$79,2),IF((C3095=14),VLOOKUP(P3095,'14 лет'!$Y$5:$Z$79,2),IF((C3095=15),VLOOKUP(P3095,'15 лет'!$Y$5:$Z$79,2),IF((C3095=16),VLOOKUP(P3095,'16 лет'!$Y$5:$Z$79,2),IF((C3095=17),VLOOKUP(P3095,'17 лет'!$Y$5:$Z$79,2))))))))))))</f>
        <v>35</v>
      </c>
      <c r="R3095" s="28"/>
      <c r="S3095" s="17">
        <f>IF((C3095&lt;=7),VLOOKUP(R3095,'7 лет'!$W$5:$X$79,2),IF((C3095=8),VLOOKUP(R3095,'8 лет'!$W$5:$X$79,2),IF((C3095=9),VLOOKUP(R3095,'9 лет'!$W$5:$X$79,2),IF((C3095=10),VLOOKUP(R3095,'10 лет'!$W$5:$X$79,2),IF((C3095=11),VLOOKUP(R3095,'11 лет'!$W$5:$X$79,2),IF((C3095=12),VLOOKUP(R3095,'12 лет'!$AA$5:$AB$79,2),IF((C3095=13),VLOOKUP(R3095,'13 лет'!$AA$5:$AB$79,2),IF((C3095=14),VLOOKUP(R3095,'14 лет'!$AA$5:$AB$79,2),IF((C3095=15),VLOOKUP(R3095,'15 лет'!$AA$5:$AB$79,2),IF((C3095=16),VLOOKUP(R3095,'16 лет'!$AA$5:$AB$79,2),IF((C3095=17),VLOOKUP(R3095,'17 лет'!$AA$5:$AB$79,2))))))))))))</f>
        <v>0</v>
      </c>
      <c r="T3095" s="35">
        <f t="shared" si="147"/>
        <v>35</v>
      </c>
      <c r="U3095" s="4">
        <f>'Личное первенство девушки'!U454</f>
        <v>7</v>
      </c>
      <c r="V3095" s="120"/>
      <c r="W3095" s="111"/>
      <c r="X3095" t="str">
        <f>P3079</f>
        <v>Субъект РФ 74</v>
      </c>
    </row>
    <row r="3096" spans="1:24" ht="18.75">
      <c r="A3096" s="28">
        <v>5</v>
      </c>
      <c r="B3096" s="80"/>
      <c r="C3096" s="30"/>
      <c r="D3096" s="14"/>
      <c r="E3096" s="17">
        <f>IF((C3096&lt;=7),VLOOKUP(D3096,'7 лет'!$M$5:$N$78,2),IF((C3096=8),VLOOKUP(D3096,'8 лет'!$M$5:$N$78,2),IF((C3096=9),VLOOKUP(D3096,'9 лет'!$M$5:$N$78,2),IF((C3096=10),VLOOKUP(D3096,'10 лет'!$M$5:$N$78,2),IF((C3096=11),VLOOKUP(D3096,'11 лет'!$M$5:$N$78,2),IF((C3096=12),VLOOKUP(D3096,'12 лет'!$O$5:$P$78,2),IF((C3096=13),VLOOKUP(D3096,'13 лет'!$O$5:$P$78,2),IF((C3096=14),VLOOKUP(D3096,'14 лет'!$O$5:$P$78,2),IF((C3096=15),VLOOKUP(D3096,'15 лет'!$O$5:$P$78,2),IF((C3096=16),VLOOKUP(D3096,'16 лет'!$O$5:$P$78,2),IF((C3096=17),VLOOKUP(D3096,'17 лет'!$O$5:$P$78,2))))))))))))</f>
        <v>0</v>
      </c>
      <c r="F3096" s="14"/>
      <c r="G3096" s="17">
        <f>IF((C3096&lt;=7),VLOOKUP(F3096,'7 лет'!$O$5:$P$79,2),IF((C3096=8),VLOOKUP(F3096,'8 лет'!$O$5:$P$79,2),IF((C3096=9),VLOOKUP(F3096,'9 лет'!$O$5:$P$79,2),IF((C3096=10),VLOOKUP(F3096,'10 лет'!$O$5:$P$79,2),IF((C3096=11),VLOOKUP(F3096,'11 лет'!$O$5:$P$79,2),IF((C3096=12),VLOOKUP(F3096,'12 лет'!$Q$5:$R$79,2),IF((C3096=13),VLOOKUP(F3096,'13 лет'!$Q$5:$R$79,2),IF((C3096=14),VLOOKUP(F3096,'14 лет'!$Q$5:$R$79,2),IF((C3096=15),VLOOKUP(F3096,'15 лет'!$Q$5:$R$79,2),IF((C3096=16),VLOOKUP(F3096,'16 лет'!$Q$5:$R$79,2),IF((C3096=17),VLOOKUP(F3096,'17 лет'!$Q$5:$R$79,2))))))))))))</f>
        <v>0</v>
      </c>
      <c r="H3096" s="14"/>
      <c r="I3096" s="17">
        <f>IF((C3096&lt;=7),VLOOKUP(H3096,'7 лет'!$Q$5:$R$79,2),IF((C3096=8),VLOOKUP(H3096,'8 лет'!$Q$5:$R$79,2),IF((C3096=9),VLOOKUP(H3096,'9 лет'!$Q$5:$R$79,2),IF((C3096=10),VLOOKUP(H3096,'10 лет'!$Q$5:$R$79,2),IF((C3096=11),VLOOKUP(H3096,'11 лет'!$Q$5:$R$79,2),IF((C3096=12),VLOOKUP(H3096,'12 лет'!$S$5:$T$79,2),IF((C3096=13),VLOOKUP(H3096,'13 лет'!$S$5:$T$79,2),IF((C3096=14),VLOOKUP(H3096,'14 лет'!$S$5:$T$79,2),IF((C3096=15),VLOOKUP(H3096,'15 лет'!$S$5:$T$79,2),IF((C3096=16),VLOOKUP(H3096,'16 лет'!$S$5:$T$79,2),IF((C3096=17),VLOOKUP(H3096,'17 лет'!$S$5:$T$79,2))))))))))))</f>
        <v>0</v>
      </c>
      <c r="J3096" s="14"/>
      <c r="K3096" s="17">
        <f>IF((C3096&lt;=7),VLOOKUP(J3096,'7 лет'!$S$5:$T$79,2),IF((C3096=8),VLOOKUP(J3096,'8 лет'!$S$5:$T$79,2),IF((C3096=9),VLOOKUP(J3096,'9 лет'!$S$5:$T$79,2),IF((C3096=10),VLOOKUP(J3096,'10 лет'!$S$5:$T$79,2),IF((C3096=11),VLOOKUP(J3096,'11 лет'!$S$5:$T$79,2),IF((C3096=12),VLOOKUP(J3096,'12 лет'!$U$5:$V$79,2),IF((C3096=13),VLOOKUP(J3096,'13 лет'!$U$5:$V$79,2),IF((C3096=14),VLOOKUP(J3096,'14 лет'!$U$5:$V$79,2),IF(C3096&gt;=15,"0")))))))))</f>
        <v>0</v>
      </c>
      <c r="L3096" s="28"/>
      <c r="M3096" s="17" t="str">
        <f>IF((C3096=12),VLOOKUP(L3096,'12 лет'!$W$5:$X$85,2),IF((C3096=13),VLOOKUP(L3096,'13 лет'!$W$5:$X$84,2),IF((C3096=14),VLOOKUP(L3096,'14 лет'!$W$5:$X$82,2),IF((C3096=15),VLOOKUP(L3096,'15 лет'!$U$5:$V$82,2),IF((C3096=16),VLOOKUP(L3096,'16 лет'!$U$5:$V$78,2),IF((C3096=17),VLOOKUP(L3096,'17 лет'!$U$5:$V$78,2),IF(C3096&lt;12,"0")))))))</f>
        <v>0</v>
      </c>
      <c r="N3096" s="14"/>
      <c r="O3096" s="17" t="str">
        <f>IF((C3096=15),VLOOKUP(N3096,'15 лет'!$W$5:$X$115,2),IF((C3096=16),VLOOKUP(N3096,'16 лет'!$W$5:$X$113,2),IF((C3096=17),VLOOKUP(N3096,'17 лет'!$W$5:$X$113,2),IF(C3096&lt;15,"0"))))</f>
        <v>0</v>
      </c>
      <c r="P3096" s="14"/>
      <c r="Q3096" s="17">
        <f>IF((C3096&lt;=7),VLOOKUP(P3096,'7 лет'!$U$5:$V$79,2),IF((C3096=8),VLOOKUP(P3096,'8 лет'!$U$5:$V$79,2),IF((C3096=9),VLOOKUP(P3096,'9 лет'!$U$5:$V$79,2),IF((C3096=10),VLOOKUP(P3096,'10 лет'!$U$5:$V$79,2),IF((C3096=11),VLOOKUP(P3096,'11 лет'!$U$5:$V$79,2),IF((C3096=12),VLOOKUP(P3096,'12 лет'!$Y$5:$Z$79,2),IF((C3096=13),VLOOKUP(P3096,'13 лет'!$Y$5:$Z$79,2),IF((C3096=14),VLOOKUP(P3096,'14 лет'!$Y$5:$Z$79,2),IF((C3096=15),VLOOKUP(P3096,'15 лет'!$Y$5:$Z$79,2),IF((C3096=16),VLOOKUP(P3096,'16 лет'!$Y$5:$Z$79,2),IF((C3096=17),VLOOKUP(P3096,'17 лет'!$Y$5:$Z$79,2))))))))))))</f>
        <v>35</v>
      </c>
      <c r="R3096" s="14"/>
      <c r="S3096" s="17">
        <f>IF((C3096&lt;=7),VLOOKUP(R3096,'7 лет'!$W$5:$X$79,2),IF((C3096=8),VLOOKUP(R3096,'8 лет'!$W$5:$X$79,2),IF((C3096=9),VLOOKUP(R3096,'9 лет'!$W$5:$X$79,2),IF((C3096=10),VLOOKUP(R3096,'10 лет'!$W$5:$X$79,2),IF((C3096=11),VLOOKUP(R3096,'11 лет'!$W$5:$X$79,2),IF((C3096=12),VLOOKUP(R3096,'12 лет'!$AA$5:$AB$79,2),IF((C3096=13),VLOOKUP(R3096,'13 лет'!$AA$5:$AB$79,2),IF((C3096=14),VLOOKUP(R3096,'14 лет'!$AA$5:$AB$79,2),IF((C3096=15),VLOOKUP(R3096,'15 лет'!$AA$5:$AB$79,2),IF((C3096=16),VLOOKUP(R3096,'16 лет'!$AA$5:$AB$79,2),IF((C3096=17),VLOOKUP(R3096,'17 лет'!$AA$5:$AB$79,2))))))))))))</f>
        <v>0</v>
      </c>
      <c r="T3096" s="35">
        <f t="shared" si="147"/>
        <v>35</v>
      </c>
      <c r="U3096" s="4">
        <f>'Личное первенство девушки'!U455</f>
        <v>7</v>
      </c>
      <c r="V3096" s="120"/>
      <c r="W3096" s="111"/>
      <c r="X3096" t="str">
        <f>P3079</f>
        <v>Субъект РФ 74</v>
      </c>
    </row>
    <row r="3097" spans="1:24" ht="18.75">
      <c r="A3097" s="28">
        <v>6</v>
      </c>
      <c r="B3097" s="80"/>
      <c r="C3097" s="30"/>
      <c r="D3097" s="14"/>
      <c r="E3097" s="17">
        <f>IF((C3097&lt;=7),VLOOKUP(D3097,'7 лет'!$M$5:$N$78,2),IF((C3097=8),VLOOKUP(D3097,'8 лет'!$M$5:$N$78,2),IF((C3097=9),VLOOKUP(D3097,'9 лет'!$M$5:$N$78,2),IF((C3097=10),VLOOKUP(D3097,'10 лет'!$M$5:$N$78,2),IF((C3097=11),VLOOKUP(D3097,'11 лет'!$M$5:$N$78,2),IF((C3097=12),VLOOKUP(D3097,'12 лет'!$O$5:$P$78,2),IF((C3097=13),VLOOKUP(D3097,'13 лет'!$O$5:$P$78,2),IF((C3097=14),VLOOKUP(D3097,'14 лет'!$O$5:$P$78,2),IF((C3097=15),VLOOKUP(D3097,'15 лет'!$O$5:$P$78,2),IF((C3097=16),VLOOKUP(D3097,'16 лет'!$O$5:$P$78,2),IF((C3097=17),VLOOKUP(D3097,'17 лет'!$O$5:$P$78,2))))))))))))</f>
        <v>0</v>
      </c>
      <c r="F3097" s="14"/>
      <c r="G3097" s="17">
        <f>IF((C3097&lt;=7),VLOOKUP(F3097,'7 лет'!$O$5:$P$79,2),IF((C3097=8),VLOOKUP(F3097,'8 лет'!$O$5:$P$79,2),IF((C3097=9),VLOOKUP(F3097,'9 лет'!$O$5:$P$79,2),IF((C3097=10),VLOOKUP(F3097,'10 лет'!$O$5:$P$79,2),IF((C3097=11),VLOOKUP(F3097,'11 лет'!$O$5:$P$79,2),IF((C3097=12),VLOOKUP(F3097,'12 лет'!$Q$5:$R$79,2),IF((C3097=13),VLOOKUP(F3097,'13 лет'!$Q$5:$R$79,2),IF((C3097=14),VLOOKUP(F3097,'14 лет'!$Q$5:$R$79,2),IF((C3097=15),VLOOKUP(F3097,'15 лет'!$Q$5:$R$79,2),IF((C3097=16),VLOOKUP(F3097,'16 лет'!$Q$5:$R$79,2),IF((C3097=17),VLOOKUP(F3097,'17 лет'!$Q$5:$R$79,2))))))))))))</f>
        <v>0</v>
      </c>
      <c r="H3097" s="14"/>
      <c r="I3097" s="17">
        <f>IF((C3097&lt;=7),VLOOKUP(H3097,'7 лет'!$Q$5:$R$79,2),IF((C3097=8),VLOOKUP(H3097,'8 лет'!$Q$5:$R$79,2),IF((C3097=9),VLOOKUP(H3097,'9 лет'!$Q$5:$R$79,2),IF((C3097=10),VLOOKUP(H3097,'10 лет'!$Q$5:$R$79,2),IF((C3097=11),VLOOKUP(H3097,'11 лет'!$Q$5:$R$79,2),IF((C3097=12),VLOOKUP(H3097,'12 лет'!$S$5:$T$79,2),IF((C3097=13),VLOOKUP(H3097,'13 лет'!$S$5:$T$79,2),IF((C3097=14),VLOOKUP(H3097,'14 лет'!$S$5:$T$79,2),IF((C3097=15),VLOOKUP(H3097,'15 лет'!$S$5:$T$79,2),IF((C3097=16),VLOOKUP(H3097,'16 лет'!$S$5:$T$79,2),IF((C3097=17),VLOOKUP(H3097,'17 лет'!$S$5:$T$79,2))))))))))))</f>
        <v>0</v>
      </c>
      <c r="J3097" s="14"/>
      <c r="K3097" s="17">
        <f>IF((C3097&lt;=7),VLOOKUP(J3097,'7 лет'!$S$5:$T$79,2),IF((C3097=8),VLOOKUP(J3097,'8 лет'!$S$5:$T$79,2),IF((C3097=9),VLOOKUP(J3097,'9 лет'!$S$5:$T$79,2),IF((C3097=10),VLOOKUP(J3097,'10 лет'!$S$5:$T$79,2),IF((C3097=11),VLOOKUP(J3097,'11 лет'!$S$5:$T$79,2),IF((C3097=12),VLOOKUP(J3097,'12 лет'!$U$5:$V$79,2),IF((C3097=13),VLOOKUP(J3097,'13 лет'!$U$5:$V$79,2),IF((C3097=14),VLOOKUP(J3097,'14 лет'!$U$5:$V$79,2),IF(C3097&gt;=15,"0")))))))))</f>
        <v>0</v>
      </c>
      <c r="L3097" s="28"/>
      <c r="M3097" s="17" t="str">
        <f>IF((C3097=12),VLOOKUP(L3097,'12 лет'!$W$5:$X$85,2),IF((C3097=13),VLOOKUP(L3097,'13 лет'!$W$5:$X$84,2),IF((C3097=14),VLOOKUP(L3097,'14 лет'!$W$5:$X$82,2),IF((C3097=15),VLOOKUP(L3097,'15 лет'!$U$5:$V$82,2),IF((C3097=16),VLOOKUP(L3097,'16 лет'!$U$5:$V$78,2),IF((C3097=17),VLOOKUP(L3097,'17 лет'!$U$5:$V$78,2),IF(C3097&lt;12,"0")))))))</f>
        <v>0</v>
      </c>
      <c r="N3097" s="14"/>
      <c r="O3097" s="17" t="str">
        <f>IF((C3097=15),VLOOKUP(N3097,'15 лет'!$W$5:$X$115,2),IF((C3097=16),VLOOKUP(N3097,'16 лет'!$W$5:$X$113,2),IF((C3097=17),VLOOKUP(N3097,'17 лет'!$W$5:$X$113,2),IF(C3097&lt;15,"0"))))</f>
        <v>0</v>
      </c>
      <c r="P3097" s="14"/>
      <c r="Q3097" s="17">
        <f>IF((C3097&lt;=7),VLOOKUP(P3097,'7 лет'!$U$5:$V$79,2),IF((C3097=8),VLOOKUP(P3097,'8 лет'!$U$5:$V$79,2),IF((C3097=9),VLOOKUP(P3097,'9 лет'!$U$5:$V$79,2),IF((C3097=10),VLOOKUP(P3097,'10 лет'!$U$5:$V$79,2),IF((C3097=11),VLOOKUP(P3097,'11 лет'!$U$5:$V$79,2),IF((C3097=12),VLOOKUP(P3097,'12 лет'!$Y$5:$Z$79,2),IF((C3097=13),VLOOKUP(P3097,'13 лет'!$Y$5:$Z$79,2),IF((C3097=14),VLOOKUP(P3097,'14 лет'!$Y$5:$Z$79,2),IF((C3097=15),VLOOKUP(P3097,'15 лет'!$Y$5:$Z$79,2),IF((C3097=16),VLOOKUP(P3097,'16 лет'!$Y$5:$Z$79,2),IF((C3097=17),VLOOKUP(P3097,'17 лет'!$Y$5:$Z$79,2))))))))))))</f>
        <v>35</v>
      </c>
      <c r="R3097" s="14"/>
      <c r="S3097" s="17">
        <f>IF((C3097&lt;=7),VLOOKUP(R3097,'7 лет'!$W$5:$X$79,2),IF((C3097=8),VLOOKUP(R3097,'8 лет'!$W$5:$X$79,2),IF((C3097=9),VLOOKUP(R3097,'9 лет'!$W$5:$X$79,2),IF((C3097=10),VLOOKUP(R3097,'10 лет'!$W$5:$X$79,2),IF((C3097=11),VLOOKUP(R3097,'11 лет'!$W$5:$X$79,2),IF((C3097=12),VLOOKUP(R3097,'12 лет'!$AA$5:$AB$79,2),IF((C3097=13),VLOOKUP(R3097,'13 лет'!$AA$5:$AB$79,2),IF((C3097=14),VLOOKUP(R3097,'14 лет'!$AA$5:$AB$79,2),IF((C3097=15),VLOOKUP(R3097,'15 лет'!$AA$5:$AB$79,2),IF((C3097=16),VLOOKUP(R3097,'16 лет'!$AA$5:$AB$79,2),IF((C3097=17),VLOOKUP(R3097,'17 лет'!$AA$5:$AB$79,2))))))))))))</f>
        <v>0</v>
      </c>
      <c r="T3097" s="35">
        <f t="shared" si="147"/>
        <v>35</v>
      </c>
      <c r="U3097" s="4">
        <f>'Личное первенство девушки'!U456</f>
        <v>7</v>
      </c>
      <c r="V3097" s="120"/>
      <c r="W3097" s="111"/>
      <c r="X3097" t="str">
        <f>P3079</f>
        <v>Субъект РФ 74</v>
      </c>
    </row>
    <row r="3098" spans="1:24" ht="18.75">
      <c r="A3098" s="122"/>
      <c r="B3098" s="123"/>
      <c r="C3098" s="123"/>
      <c r="D3098" s="123"/>
      <c r="E3098" s="123"/>
      <c r="F3098" s="123"/>
      <c r="G3098" s="123"/>
      <c r="H3098" s="123"/>
      <c r="I3098" s="123"/>
      <c r="J3098" s="123"/>
      <c r="K3098" s="123"/>
      <c r="L3098" s="123"/>
      <c r="M3098" s="123"/>
      <c r="N3098" s="123"/>
      <c r="O3098" s="123"/>
      <c r="P3098" s="128" t="s">
        <v>293</v>
      </c>
      <c r="Q3098" s="128"/>
      <c r="R3098" s="128"/>
      <c r="S3098" s="129"/>
      <c r="T3098" s="124">
        <f ca="1">SUMPRODUCT(LARGE($T$3092:$T$3097,ROW(INDIRECT("T1:T"&amp;Z17))))</f>
        <v>175</v>
      </c>
      <c r="U3098" s="125"/>
      <c r="V3098" s="120"/>
      <c r="W3098" s="111"/>
    </row>
    <row r="3099" spans="1:24" ht="30" customHeight="1">
      <c r="A3099" s="131"/>
      <c r="B3099" s="132"/>
      <c r="C3099" s="132"/>
      <c r="D3099" s="132"/>
      <c r="E3099" s="132"/>
      <c r="F3099" s="132"/>
      <c r="G3099" s="132"/>
      <c r="H3099" s="132"/>
      <c r="I3099" s="132"/>
      <c r="J3099" s="132"/>
      <c r="K3099" s="132"/>
      <c r="L3099" s="132"/>
      <c r="M3099" s="132"/>
      <c r="N3099" s="132"/>
      <c r="O3099" s="132"/>
      <c r="P3099" s="126" t="s">
        <v>294</v>
      </c>
      <c r="Q3099" s="126"/>
      <c r="R3099" s="126"/>
      <c r="S3099" s="126"/>
      <c r="T3099" s="133">
        <f ca="1">SUM(T3090+T3098)</f>
        <v>425</v>
      </c>
      <c r="U3099" s="134"/>
      <c r="V3099" s="121"/>
      <c r="W3099" s="112"/>
    </row>
    <row r="3100" spans="1:24">
      <c r="A3100" s="15"/>
      <c r="B3100" s="15"/>
      <c r="C3100" s="15"/>
      <c r="D3100" s="15"/>
      <c r="E3100" s="15"/>
      <c r="F3100" s="15"/>
      <c r="G3100" s="15"/>
      <c r="H3100" s="15"/>
      <c r="I3100" s="15"/>
      <c r="J3100" s="15"/>
      <c r="K3100" s="15"/>
      <c r="L3100" s="15"/>
      <c r="M3100" s="15"/>
      <c r="N3100" s="15"/>
      <c r="O3100" s="15"/>
      <c r="P3100" s="15"/>
      <c r="Q3100" s="15"/>
      <c r="R3100" s="15"/>
      <c r="S3100" s="15"/>
      <c r="T3100" s="15"/>
    </row>
    <row r="3101" spans="1:24">
      <c r="A3101" s="16"/>
      <c r="C3101" s="16"/>
      <c r="D3101" s="16"/>
      <c r="E3101" s="16"/>
      <c r="F3101" s="16"/>
      <c r="G3101" s="16"/>
      <c r="H3101" s="16"/>
      <c r="I3101" s="16"/>
      <c r="J3101" s="16"/>
      <c r="K3101" s="15"/>
      <c r="L3101" s="15"/>
      <c r="M3101" s="16"/>
      <c r="N3101" s="16"/>
      <c r="O3101" s="16"/>
      <c r="P3101" s="16"/>
      <c r="Q3101" s="16"/>
      <c r="R3101" s="16"/>
      <c r="S3101" s="16"/>
      <c r="T3101" s="16"/>
    </row>
    <row r="3102" spans="1:24">
      <c r="A3102" s="16"/>
      <c r="C3102" s="16"/>
      <c r="D3102" s="16"/>
      <c r="E3102" s="16"/>
      <c r="F3102" s="16"/>
      <c r="G3102" s="16"/>
      <c r="H3102" s="16"/>
      <c r="I3102" s="16"/>
      <c r="J3102" s="16"/>
      <c r="K3102" s="15"/>
      <c r="L3102" s="15"/>
      <c r="M3102" s="16"/>
      <c r="N3102" s="16"/>
      <c r="O3102" s="16"/>
      <c r="P3102" s="16"/>
      <c r="Q3102" s="16"/>
      <c r="R3102" s="16"/>
      <c r="S3102" s="16"/>
      <c r="T3102" s="16"/>
    </row>
    <row r="3103" spans="1:24" ht="16.5">
      <c r="A3103" s="15"/>
      <c r="B3103" s="81" t="s">
        <v>181</v>
      </c>
      <c r="C3103" s="15"/>
      <c r="D3103" s="15"/>
      <c r="E3103" s="15"/>
      <c r="F3103" s="15"/>
      <c r="G3103" s="15"/>
      <c r="H3103" s="15"/>
      <c r="I3103" s="15"/>
      <c r="J3103" s="15"/>
      <c r="K3103" s="15"/>
      <c r="L3103" s="15"/>
      <c r="M3103" s="15"/>
      <c r="N3103" s="15"/>
      <c r="O3103" s="15"/>
      <c r="P3103" s="15"/>
      <c r="Q3103" s="15"/>
      <c r="R3103" s="15"/>
      <c r="S3103" s="15"/>
      <c r="T3103" s="15"/>
    </row>
    <row r="3104" spans="1:24">
      <c r="A3104" s="15"/>
      <c r="B3104" s="16"/>
      <c r="C3104" s="16"/>
      <c r="D3104" s="15"/>
      <c r="E3104" s="15"/>
      <c r="F3104" s="15"/>
      <c r="G3104" s="15"/>
      <c r="H3104" s="15"/>
      <c r="I3104" s="15"/>
      <c r="J3104" s="15"/>
      <c r="K3104" s="15"/>
      <c r="L3104" s="15"/>
      <c r="M3104" s="15"/>
      <c r="N3104" s="15"/>
      <c r="O3104" s="15"/>
      <c r="P3104" s="15"/>
      <c r="Q3104" s="15"/>
      <c r="R3104" s="15"/>
      <c r="S3104" s="15"/>
      <c r="T3104" s="15"/>
    </row>
    <row r="3105" spans="1:23">
      <c r="A3105" s="15"/>
      <c r="B3105" s="15"/>
      <c r="C3105" s="16"/>
      <c r="D3105" s="15"/>
      <c r="E3105" s="15"/>
      <c r="F3105" s="15"/>
      <c r="G3105" s="15"/>
      <c r="H3105" s="15"/>
      <c r="I3105" s="15"/>
      <c r="J3105" s="15"/>
      <c r="K3105" s="15"/>
      <c r="L3105" s="15"/>
      <c r="M3105" s="15"/>
      <c r="N3105" s="15"/>
      <c r="O3105" s="15"/>
      <c r="P3105" s="15"/>
      <c r="Q3105" s="15"/>
      <c r="R3105" s="15"/>
      <c r="S3105" s="15"/>
      <c r="T3105" s="15"/>
    </row>
    <row r="3106" spans="1:23" ht="16.5">
      <c r="A3106" s="15"/>
      <c r="B3106" s="81" t="s">
        <v>182</v>
      </c>
      <c r="C3106" s="16"/>
      <c r="D3106" s="15"/>
      <c r="E3106" s="15"/>
      <c r="F3106" s="15"/>
      <c r="G3106" s="15"/>
      <c r="H3106" s="15"/>
      <c r="I3106" s="15"/>
      <c r="J3106" s="15"/>
      <c r="K3106" s="15"/>
      <c r="L3106" s="15"/>
      <c r="M3106" s="15"/>
      <c r="N3106" s="15"/>
      <c r="O3106" s="15"/>
      <c r="P3106" s="15"/>
      <c r="Q3106" s="15"/>
      <c r="R3106" s="15"/>
      <c r="S3106" s="15"/>
      <c r="T3106" s="15"/>
    </row>
    <row r="3108" spans="1:23" ht="18.75">
      <c r="A3108" s="113" t="s">
        <v>999</v>
      </c>
      <c r="B3108" s="113"/>
      <c r="C3108" s="113"/>
      <c r="D3108" s="113"/>
      <c r="E3108" s="113"/>
      <c r="F3108" s="113"/>
      <c r="G3108" s="113"/>
      <c r="H3108" s="113"/>
      <c r="I3108" s="113"/>
      <c r="J3108" s="113"/>
      <c r="K3108" s="113"/>
      <c r="L3108" s="113"/>
      <c r="M3108" s="113"/>
      <c r="N3108" s="113"/>
      <c r="O3108" s="113"/>
      <c r="P3108" s="113"/>
      <c r="Q3108" s="113"/>
      <c r="R3108" s="113"/>
      <c r="S3108" s="113"/>
      <c r="T3108" s="113"/>
      <c r="U3108" s="113"/>
      <c r="V3108" s="113"/>
      <c r="W3108" s="113"/>
    </row>
    <row r="3109" spans="1:23" ht="18.75">
      <c r="A3109" s="113" t="s">
        <v>998</v>
      </c>
      <c r="B3109" s="113"/>
      <c r="C3109" s="113"/>
      <c r="D3109" s="113"/>
      <c r="E3109" s="113"/>
      <c r="F3109" s="113"/>
      <c r="G3109" s="113"/>
      <c r="H3109" s="113"/>
      <c r="I3109" s="113"/>
      <c r="J3109" s="113"/>
      <c r="K3109" s="113"/>
      <c r="L3109" s="113"/>
      <c r="M3109" s="113"/>
      <c r="N3109" s="113"/>
      <c r="O3109" s="113"/>
      <c r="P3109" s="113"/>
      <c r="Q3109" s="113"/>
      <c r="R3109" s="113"/>
      <c r="S3109" s="113"/>
      <c r="T3109" s="113"/>
      <c r="U3109" s="113"/>
      <c r="V3109" s="113"/>
      <c r="W3109" s="113"/>
    </row>
    <row r="3111" spans="1:23">
      <c r="A3111" s="114" t="s">
        <v>169</v>
      </c>
      <c r="B3111" s="114"/>
      <c r="C3111" s="114"/>
      <c r="D3111" s="114"/>
      <c r="E3111" s="114"/>
      <c r="F3111" s="114"/>
      <c r="G3111" s="114"/>
      <c r="H3111" s="114"/>
      <c r="I3111" s="114"/>
      <c r="J3111" s="114"/>
      <c r="K3111" s="114"/>
      <c r="L3111" s="114"/>
      <c r="M3111" s="114"/>
      <c r="N3111" s="114"/>
      <c r="O3111" s="114"/>
      <c r="P3111" s="114"/>
      <c r="Q3111" s="114"/>
      <c r="R3111" s="114"/>
      <c r="S3111" s="114"/>
      <c r="T3111" s="114"/>
      <c r="U3111" s="114"/>
      <c r="V3111" s="114"/>
      <c r="W3111" s="114"/>
    </row>
    <row r="3112" spans="1:23">
      <c r="A3112" s="45"/>
      <c r="B3112" s="45"/>
      <c r="C3112" s="45"/>
      <c r="D3112" s="45"/>
      <c r="E3112" s="45"/>
      <c r="F3112" s="45"/>
      <c r="G3112" s="45"/>
      <c r="H3112" s="45"/>
      <c r="I3112" s="45"/>
      <c r="J3112" s="45"/>
      <c r="K3112" s="45"/>
      <c r="L3112" s="45"/>
      <c r="M3112" s="45"/>
      <c r="N3112" s="45"/>
      <c r="O3112" s="45"/>
      <c r="P3112" s="45"/>
      <c r="Q3112" s="45"/>
      <c r="R3112" s="45"/>
      <c r="S3112" s="45"/>
      <c r="T3112" s="45"/>
      <c r="U3112" s="45"/>
      <c r="V3112" s="45"/>
      <c r="W3112" s="45"/>
    </row>
    <row r="3113" spans="1:23" ht="18.75">
      <c r="A3113" s="115" t="s">
        <v>1013</v>
      </c>
      <c r="B3113" s="115"/>
      <c r="C3113" s="115"/>
      <c r="D3113" s="115"/>
      <c r="E3113" s="115"/>
      <c r="F3113" s="115"/>
      <c r="G3113" s="115"/>
      <c r="H3113" s="115"/>
      <c r="I3113" s="115"/>
      <c r="J3113" s="115"/>
      <c r="K3113" s="115"/>
      <c r="L3113" s="115"/>
      <c r="M3113" s="115"/>
      <c r="N3113" s="115"/>
      <c r="O3113" s="115"/>
      <c r="P3113" s="115"/>
      <c r="Q3113" s="115"/>
      <c r="R3113" s="115"/>
      <c r="S3113" s="115"/>
      <c r="T3113" s="115"/>
      <c r="U3113" s="115"/>
      <c r="V3113" s="115"/>
      <c r="W3113" s="115"/>
    </row>
    <row r="3114" spans="1:23" ht="18.75">
      <c r="A3114" s="115" t="s">
        <v>996</v>
      </c>
      <c r="B3114" s="115"/>
      <c r="C3114" s="115"/>
      <c r="D3114" s="115"/>
      <c r="E3114" s="115"/>
      <c r="F3114" s="115"/>
      <c r="G3114" s="115"/>
      <c r="H3114" s="115"/>
      <c r="I3114" s="115"/>
      <c r="J3114" s="115"/>
      <c r="K3114" s="115"/>
      <c r="L3114" s="115"/>
      <c r="M3114" s="115"/>
      <c r="N3114" s="115"/>
      <c r="O3114" s="115"/>
      <c r="P3114" s="115"/>
      <c r="Q3114" s="115"/>
      <c r="R3114" s="115"/>
      <c r="S3114" s="115"/>
      <c r="T3114" s="115"/>
      <c r="U3114" s="115"/>
      <c r="V3114" s="115"/>
      <c r="W3114" s="115"/>
    </row>
    <row r="3115" spans="1:23" ht="18.75">
      <c r="A3115" s="116" t="s">
        <v>997</v>
      </c>
      <c r="B3115" s="116"/>
      <c r="C3115" s="116"/>
      <c r="D3115" s="116"/>
      <c r="E3115" s="116"/>
      <c r="F3115" s="116"/>
      <c r="G3115" s="116"/>
      <c r="H3115" s="116"/>
      <c r="I3115" s="116"/>
      <c r="J3115" s="116"/>
      <c r="K3115" s="116"/>
      <c r="L3115" s="116"/>
      <c r="M3115" s="116"/>
      <c r="N3115" s="116"/>
      <c r="O3115" s="116"/>
      <c r="P3115" s="116"/>
      <c r="Q3115" s="116"/>
      <c r="R3115" s="116"/>
      <c r="S3115" s="116"/>
      <c r="T3115" s="116"/>
      <c r="U3115" s="116"/>
      <c r="V3115" s="116"/>
      <c r="W3115" s="116"/>
    </row>
    <row r="3116" spans="1:23" ht="18.75">
      <c r="A3116" s="52"/>
      <c r="B3116" s="52"/>
      <c r="C3116" s="52"/>
      <c r="D3116" s="52"/>
      <c r="E3116" s="52"/>
      <c r="F3116" s="52"/>
      <c r="G3116" s="52"/>
      <c r="H3116" s="52"/>
      <c r="I3116" s="52"/>
      <c r="J3116" s="52"/>
      <c r="K3116" s="52"/>
      <c r="L3116" s="52"/>
      <c r="M3116" s="52"/>
      <c r="N3116" s="52"/>
      <c r="O3116" s="52"/>
      <c r="P3116" s="52"/>
      <c r="Q3116" s="52"/>
      <c r="R3116" s="52"/>
      <c r="S3116" s="52"/>
      <c r="T3116" s="52"/>
      <c r="U3116" s="52"/>
      <c r="V3116" s="52"/>
    </row>
    <row r="3117" spans="1:23">
      <c r="A3117" s="10"/>
      <c r="B3117" s="10"/>
      <c r="C3117" s="10"/>
      <c r="D3117" s="10"/>
      <c r="E3117" s="10"/>
      <c r="F3117" s="10"/>
      <c r="G3117" s="10"/>
      <c r="H3117" s="10"/>
      <c r="I3117" s="10"/>
      <c r="J3117" s="10"/>
      <c r="K3117" s="10"/>
      <c r="L3117" s="10"/>
      <c r="M3117" s="10"/>
      <c r="N3117" s="10"/>
      <c r="O3117" s="10"/>
      <c r="P3117" s="10"/>
      <c r="Q3117" s="10"/>
      <c r="R3117" s="10"/>
      <c r="S3117" s="10"/>
      <c r="T3117" s="10"/>
    </row>
    <row r="3118" spans="1:23" ht="18.75">
      <c r="A3118" s="117" t="s">
        <v>1000</v>
      </c>
      <c r="B3118" s="117"/>
      <c r="C3118" s="49"/>
      <c r="D3118" s="49"/>
      <c r="E3118" s="49"/>
      <c r="F3118" s="49"/>
      <c r="G3118" s="49"/>
      <c r="H3118" s="49"/>
      <c r="I3118" s="49"/>
      <c r="J3118" s="49"/>
      <c r="K3118" s="49"/>
      <c r="L3118" s="49"/>
      <c r="M3118" s="49"/>
      <c r="N3118" s="49"/>
      <c r="O3118" s="49"/>
      <c r="P3118" s="49"/>
      <c r="Q3118" s="49"/>
      <c r="R3118" s="49"/>
      <c r="S3118" s="49"/>
      <c r="T3118" s="49"/>
    </row>
    <row r="3119" spans="1:23" ht="18.75">
      <c r="A3119" s="117" t="s">
        <v>1001</v>
      </c>
      <c r="B3119" s="117"/>
      <c r="C3119" s="44"/>
      <c r="D3119" s="44"/>
      <c r="E3119" s="44"/>
      <c r="F3119" s="44"/>
      <c r="G3119" s="44"/>
      <c r="H3119" s="44"/>
      <c r="I3119" s="44"/>
      <c r="J3119" s="44"/>
      <c r="K3119" s="44"/>
      <c r="L3119" s="44"/>
      <c r="M3119" s="44"/>
      <c r="N3119" s="44"/>
      <c r="O3119" s="44"/>
      <c r="P3119" s="44"/>
      <c r="Q3119" s="44"/>
      <c r="R3119" s="44"/>
      <c r="S3119" s="44"/>
      <c r="T3119" s="44"/>
    </row>
    <row r="3120" spans="1:23" ht="18.75">
      <c r="A3120" s="117"/>
      <c r="B3120" s="117"/>
      <c r="D3120" s="49"/>
      <c r="E3120" s="49"/>
      <c r="F3120" s="49"/>
      <c r="G3120" s="49"/>
      <c r="H3120" s="49"/>
      <c r="I3120" s="49"/>
      <c r="J3120" s="49"/>
      <c r="K3120" s="49"/>
      <c r="L3120" s="49"/>
      <c r="M3120" s="49"/>
      <c r="N3120" s="49"/>
      <c r="O3120" s="49"/>
      <c r="P3120" s="49"/>
      <c r="Q3120" s="49"/>
      <c r="R3120" s="49"/>
      <c r="S3120" s="49"/>
      <c r="T3120" s="49"/>
    </row>
    <row r="3121" spans="1:24" ht="18.75">
      <c r="A3121" s="118" t="s">
        <v>260</v>
      </c>
      <c r="B3121" s="118"/>
      <c r="C3121" s="118"/>
      <c r="D3121" s="118"/>
      <c r="E3121" s="118"/>
      <c r="F3121" s="118"/>
      <c r="G3121" s="118"/>
      <c r="H3121" s="118"/>
      <c r="I3121" s="118"/>
      <c r="J3121" s="118"/>
      <c r="K3121" s="118"/>
      <c r="L3121" s="118"/>
      <c r="M3121" s="118"/>
      <c r="N3121" s="118"/>
      <c r="O3121" s="118"/>
      <c r="P3121" s="141" t="s">
        <v>364</v>
      </c>
      <c r="Q3121" s="141"/>
      <c r="R3121" s="141"/>
      <c r="S3121" s="141"/>
      <c r="T3121" s="141"/>
      <c r="U3121" s="141"/>
      <c r="V3121" s="141"/>
    </row>
    <row r="3122" spans="1:24">
      <c r="A3122" s="29"/>
      <c r="B3122" s="29"/>
      <c r="C3122" s="29"/>
      <c r="D3122" s="29"/>
      <c r="E3122" s="29"/>
      <c r="F3122" s="29"/>
      <c r="G3122" s="29"/>
      <c r="H3122" s="29"/>
      <c r="I3122" s="29"/>
      <c r="J3122" s="29"/>
      <c r="K3122" s="29"/>
      <c r="L3122" s="29"/>
      <c r="M3122" s="29"/>
      <c r="N3122" s="29"/>
      <c r="O3122" s="29"/>
      <c r="P3122" s="29"/>
      <c r="Q3122" s="29"/>
      <c r="R3122" s="29"/>
      <c r="S3122" s="29"/>
      <c r="T3122" s="29"/>
    </row>
    <row r="3123" spans="1:24" ht="24.75" customHeight="1">
      <c r="A3123" s="130" t="s">
        <v>170</v>
      </c>
      <c r="B3123" s="130"/>
      <c r="C3123" s="130"/>
      <c r="D3123" s="130"/>
      <c r="E3123" s="130"/>
      <c r="F3123" s="130"/>
      <c r="G3123" s="130"/>
      <c r="H3123" s="130"/>
      <c r="I3123" s="130"/>
      <c r="J3123" s="130"/>
      <c r="K3123" s="130"/>
      <c r="L3123" s="130"/>
      <c r="M3123" s="130"/>
      <c r="N3123" s="130"/>
      <c r="O3123" s="130"/>
      <c r="P3123" s="130"/>
      <c r="Q3123" s="130"/>
      <c r="R3123" s="130"/>
      <c r="S3123" s="130"/>
      <c r="T3123" s="138" t="s">
        <v>178</v>
      </c>
      <c r="U3123" s="109" t="s">
        <v>291</v>
      </c>
      <c r="V3123" s="109" t="s">
        <v>295</v>
      </c>
      <c r="W3123" s="109" t="s">
        <v>1014</v>
      </c>
    </row>
    <row r="3124" spans="1:24" ht="66.75" customHeight="1">
      <c r="A3124" s="109" t="s">
        <v>171</v>
      </c>
      <c r="B3124" s="130" t="s">
        <v>172</v>
      </c>
      <c r="C3124" s="109" t="s">
        <v>173</v>
      </c>
      <c r="D3124" s="109" t="s">
        <v>174</v>
      </c>
      <c r="E3124" s="109"/>
      <c r="F3124" s="109" t="s">
        <v>175</v>
      </c>
      <c r="G3124" s="109"/>
      <c r="H3124" s="109" t="s">
        <v>176</v>
      </c>
      <c r="I3124" s="109"/>
      <c r="J3124" s="109" t="s">
        <v>1002</v>
      </c>
      <c r="K3124" s="109"/>
      <c r="L3124" s="109" t="s">
        <v>1003</v>
      </c>
      <c r="M3124" s="109"/>
      <c r="N3124" s="109" t="s">
        <v>1004</v>
      </c>
      <c r="O3124" s="109"/>
      <c r="P3124" s="109" t="s">
        <v>7</v>
      </c>
      <c r="Q3124" s="109"/>
      <c r="R3124" s="109" t="s">
        <v>177</v>
      </c>
      <c r="S3124" s="109"/>
      <c r="T3124" s="139"/>
      <c r="U3124" s="109"/>
      <c r="V3124" s="109"/>
      <c r="W3124" s="109"/>
    </row>
    <row r="3125" spans="1:24" ht="16.5">
      <c r="A3125" s="109"/>
      <c r="B3125" s="130"/>
      <c r="C3125" s="109"/>
      <c r="D3125" s="51" t="s">
        <v>179</v>
      </c>
      <c r="E3125" s="53" t="s">
        <v>3</v>
      </c>
      <c r="F3125" s="51" t="s">
        <v>179</v>
      </c>
      <c r="G3125" s="53" t="s">
        <v>3</v>
      </c>
      <c r="H3125" s="51" t="s">
        <v>179</v>
      </c>
      <c r="I3125" s="53" t="s">
        <v>3</v>
      </c>
      <c r="J3125" s="51" t="s">
        <v>179</v>
      </c>
      <c r="K3125" s="53" t="s">
        <v>3</v>
      </c>
      <c r="L3125" s="51" t="s">
        <v>179</v>
      </c>
      <c r="M3125" s="53" t="s">
        <v>3</v>
      </c>
      <c r="N3125" s="51" t="s">
        <v>179</v>
      </c>
      <c r="O3125" s="53" t="s">
        <v>3</v>
      </c>
      <c r="P3125" s="51" t="s">
        <v>179</v>
      </c>
      <c r="Q3125" s="53" t="s">
        <v>3</v>
      </c>
      <c r="R3125" s="51" t="s">
        <v>179</v>
      </c>
      <c r="S3125" s="53" t="s">
        <v>3</v>
      </c>
      <c r="T3125" s="140"/>
      <c r="U3125" s="109"/>
      <c r="V3125" s="109"/>
      <c r="W3125" s="109"/>
    </row>
    <row r="3126" spans="1:24" ht="18.75">
      <c r="A3126" s="28">
        <v>1</v>
      </c>
      <c r="B3126" s="79"/>
      <c r="C3126" s="28"/>
      <c r="D3126" s="28"/>
      <c r="E3126" s="17">
        <f>IF((C3126&lt;=7),VLOOKUP(D3126,'7 лет'!$A$5:$B$78,2),IF((C3126=8),VLOOKUP(D3126,'8 лет'!$A$5:$B$78,2),IF((C3126=9),VLOOKUP(D3126,'9 лет'!$A$5:$B$78,2),IF((C3126=10),VLOOKUP(D3126,'10 лет'!$A$5:$B$78,2),IF((C3126=11),VLOOKUP(D3126,'11 лет'!$A$5:$B$78,2),IF((C3126=12),VLOOKUP(D3126,'12 лет'!$A$5:$B$78,2),IF((C3126=13),VLOOKUP(D3126,'13 лет'!$A$5:$B$78,2),IF((C3126=14),VLOOKUP(D3126,'14 лет'!$A$5:$B$78,2),IF((C3126=15),VLOOKUP(D3126,'15 лет'!$A$5:$B$78,2),IF((C3126=16),VLOOKUP(D3126,'16 лет'!$A$5:$B$78,2),IF((C3126=17),VLOOKUP(D3126,'17 лет'!$A$5:$B$78,2))))))))))))</f>
        <v>0</v>
      </c>
      <c r="F3126" s="28"/>
      <c r="G3126" s="17">
        <f>IF((C3126&lt;=7),VLOOKUP(F3126,'7 лет'!$C$5:$D$79,2),IF((C3126=8),VLOOKUP(F3126,'8 лет'!$C$5:$D$79,2),IF((C3126=9),VLOOKUP(F3126,'9 лет'!$C$5:$D$79,2),IF((C3126=10),VLOOKUP(F3126,'10 лет'!$C$5:$D$79,2),IF((C3126=11),VLOOKUP(F3126,'11 лет'!$C$5:$D$79,2),IF((C3126=12),VLOOKUP(F3126,'12 лет'!$C$5:$D$79,2),IF((C3126=13),VLOOKUP(F3126,'13 лет'!$C$5:$D$79,2),IF((C3126=14),VLOOKUP(F3126,'14 лет'!$C$5:$D$79,2),IF((C3126=15),VLOOKUP(F3126,'15 лет'!$C$5:$D$79,2),IF((C3126=16),VLOOKUP(F3126,'16 лет'!$C$5:$D$79,2),IF((C3126=17),VLOOKUP(F3126,'17 лет'!$C$5:$D$79,2))))))))))))</f>
        <v>0</v>
      </c>
      <c r="H3126" s="28"/>
      <c r="I3126" s="17">
        <f>IF((C3126&lt;=7),VLOOKUP(H3126,'7 лет'!$E$5:$F$79,2),IF((C3126=8),VLOOKUP(H3126,'8 лет'!$E$5:$F$79,2),IF((C3126=9),VLOOKUP(H3126,'9 лет'!$E$5:$F$79,2),IF((C3126=10),VLOOKUP(H3126,'10 лет'!$E$5:$F$79,2),IF((C3126=11),VLOOKUP(H3126,'11 лет'!$E$5:$F$79,2),IF((C3126=12),VLOOKUP(H3126,'12 лет'!$E$5:$F$79,2),IF((C3126=13),VLOOKUP(H3126,'13 лет'!$E$5:$F$79,2),IF((C3126=14),VLOOKUP(H3126,'14 лет'!$E$5:$F$79,2),IF((C3126=15),VLOOKUP(H3126,'15 лет'!$E$5:$F$79,2),IF((C3126=16),VLOOKUP(H3126,'16 лет'!$E$5:$F$79,2),IF((C3126=17),VLOOKUP(H3126,'17 лет'!$E$5:$F$79,2))))))))))))</f>
        <v>0</v>
      </c>
      <c r="J3126" s="28"/>
      <c r="K3126" s="17">
        <f>IF((C3126&lt;=7),VLOOKUP(J3126,'7 лет'!$G$5:$H$79,2),IF((C3126=8),VLOOKUP(J3126,'8 лет'!$G$5:$H$79,2),IF((C3126=9),VLOOKUP(J3126,'9 лет'!$G$5:$H$79,2),IF((C3126=10),VLOOKUP(J3126,'10 лет'!$G$5:$H$79,2),IF((C3126=11),VLOOKUP(J3126,'11 лет'!$G$5:$H$79,2),IF((C3126=12),VLOOKUP(J3126,'12 лет'!$G$5:$H$79,2),IF((C3126=13),VLOOKUP(J3126,'13 лет'!$G$5:$H$79,2),IF((C3126=14),VLOOKUP(J3126,'14 лет'!$G$5:$H$79,2),IF(C3126&gt;=15,"0")))))))))</f>
        <v>0</v>
      </c>
      <c r="L3126" s="28"/>
      <c r="M3126" s="17" t="str">
        <f>IF((C3126=12),VLOOKUP(L3126,'12 лет'!$I$5:$J$81,2),IF((C3126=13),VLOOKUP(L3126,'13 лет'!$I$5:$J$81,2),IF((C3126=14),VLOOKUP(L3126,'14 лет'!$I$5:$J$80,2),IF((C3126=15),VLOOKUP(L3126,'15 лет'!$G$5:$H$82,2),IF((C3126=16),VLOOKUP(L3126,'16 лет'!$G$5:$H$81,2),IF((C3126=17),VLOOKUP(L3126,'17 лет'!$G$5:$H$81,2),IF(C3126&lt;12,"0")))))))</f>
        <v>0</v>
      </c>
      <c r="N3126" s="28"/>
      <c r="O3126" s="17" t="str">
        <f>IF((C3126=15),VLOOKUP(N3126,'15 лет'!$I$5:$J$100,2),IF((C3126=16),VLOOKUP(N3126,'16 лет'!$I$5:$J$94,2),IF((C3126=17),VLOOKUP(N3126,'17 лет'!$I$5:$J$97,2),IF(C3126&lt;15,"0"))))</f>
        <v>0</v>
      </c>
      <c r="P3126" s="11"/>
      <c r="Q3126" s="17">
        <f>IF((C3126&lt;=7),VLOOKUP(P3126,'7 лет'!$I$5:$J$79,2),IF((C3126=8),VLOOKUP(P3126,'8 лет'!$I$5:$J$79,2),IF((C3126=9),VLOOKUP(P3126,'9 лет'!$I$5:$J$79,2),IF((C3126=10),VLOOKUP(P3126,'10 лет'!$I$5:$J$79,2),IF((C3126=11),VLOOKUP(P3126,'11 лет'!$I$5:$J$79,2),IF((C3126=12),VLOOKUP(P3126,'12 лет'!$K$5:$L$79,2),IF((C3126=13),VLOOKUP(P3126,'13 лет'!$K$5:$L$79,2),IF((C3126=14),VLOOKUP(P3126,'14 лет'!$K$5:$L$79,2),IF((C3126=15),VLOOKUP(P3126,'15 лет'!$K$5:$L$79,2),IF((C3126=16),VLOOKUP(P3126,'16 лет'!$K$5:$L$79,2),IF((C3126=17),VLOOKUP(P3126,'17 лет'!$K$5:$L$79,2),)))))))))))</f>
        <v>50</v>
      </c>
      <c r="R3126" s="28"/>
      <c r="S3126" s="17">
        <f>IF((C3126&lt;=7),VLOOKUP(R3126,'7 лет'!$K$5:$L$79,2),IF((C3126=8),VLOOKUP(R3126,'8 лет'!$K$5:$L$79,2),IF((C3126=9),VLOOKUP(R3126,'9 лет'!$K$5:$L$79,2),IF((C3126=10),VLOOKUP(R3126,'10 лет'!$K$5:$L$79,2),IF((C3126=11),VLOOKUP(R3126,'11 лет'!$K$5:$L$79,2),IF((C3126=12),VLOOKUP(R3126,'12 лет'!$M$5:$N$79,2),IF((C3126=13),VLOOKUP(R3126,'13 лет'!$M$5:$N$79,2),IF((C3126=14),VLOOKUP(R3126,'14 лет'!$M$5:$N$79,2),IF((C3126=15),VLOOKUP(R3126,'15 лет'!$M$5:$N$79,2),IF((C3126=16),VLOOKUP(R3126,'16 лет'!$M$5:$N$79,2),IF((C3126=17),VLOOKUP(R3126,'17 лет'!$M$5:$N$79,2))))))))))))</f>
        <v>0</v>
      </c>
      <c r="T3126" s="34">
        <f t="shared" ref="T3126:T3131" si="148">SUM(E3126+G3126+I3126+K3126+M3126+O3126+Q3126+S3126)</f>
        <v>50</v>
      </c>
      <c r="U3126" s="4">
        <f>'Личное первенство юноши'!U457</f>
        <v>7</v>
      </c>
      <c r="V3126" s="119">
        <f ca="1">'Командный зачет'!G84</f>
        <v>2</v>
      </c>
      <c r="W3126" s="110">
        <f ca="1">SUM(V3126*2)</f>
        <v>4</v>
      </c>
      <c r="X3126" t="str">
        <f>P3121</f>
        <v>Субъект РФ 75</v>
      </c>
    </row>
    <row r="3127" spans="1:24" ht="18.75">
      <c r="A3127" s="28">
        <v>2</v>
      </c>
      <c r="B3127" s="79"/>
      <c r="C3127" s="28"/>
      <c r="D3127" s="28"/>
      <c r="E3127" s="17">
        <f>IF((C3127&lt;=7),VLOOKUP(D3127,'7 лет'!$A$5:$B$78,2),IF((C3127=8),VLOOKUP(D3127,'8 лет'!$A$5:$B$78,2),IF((C3127=9),VLOOKUP(D3127,'9 лет'!$A$5:$B$78,2),IF((C3127=10),VLOOKUP(D3127,'10 лет'!$A$5:$B$78,2),IF((C3127=11),VLOOKUP(D3127,'11 лет'!$A$5:$B$78,2),IF((C3127=12),VLOOKUP(D3127,'12 лет'!$A$5:$B$78,2),IF((C3127=13),VLOOKUP(D3127,'13 лет'!$A$5:$B$78,2),IF((C3127=14),VLOOKUP(D3127,'14 лет'!$A$5:$B$78,2),IF((C3127=15),VLOOKUP(D3127,'15 лет'!$A$5:$B$78,2),IF((C3127=16),VLOOKUP(D3127,'16 лет'!$A$5:$B$78,2),IF((C3127=17),VLOOKUP(D3127,'17 лет'!$A$5:$B$78,2))))))))))))</f>
        <v>0</v>
      </c>
      <c r="F3127" s="28"/>
      <c r="G3127" s="17">
        <f>IF((C3127&lt;=7),VLOOKUP(F3127,'7 лет'!$C$5:$D$79,2),IF((C3127=8),VLOOKUP(F3127,'8 лет'!$C$5:$D$79,2),IF((C3127=9),VLOOKUP(F3127,'9 лет'!$C$5:$D$79,2),IF((C3127=10),VLOOKUP(F3127,'10 лет'!$C$5:$D$79,2),IF((C3127=11),VLOOKUP(F3127,'11 лет'!$C$5:$D$79,2),IF((C3127=12),VLOOKUP(F3127,'12 лет'!$C$5:$D$79,2),IF((C3127=13),VLOOKUP(F3127,'13 лет'!$C$5:$D$79,2),IF((C3127=14),VLOOKUP(F3127,'14 лет'!$C$5:$D$79,2),IF((C3127=15),VLOOKUP(F3127,'15 лет'!$C$5:$D$79,2),IF((C3127=16),VLOOKUP(F3127,'16 лет'!$C$5:$D$79,2),IF((C3127=17),VLOOKUP(F3127,'17 лет'!$C$5:$D$79,2))))))))))))</f>
        <v>0</v>
      </c>
      <c r="H3127" s="28"/>
      <c r="I3127" s="17">
        <f>IF((C3127&lt;=7),VLOOKUP(H3127,'7 лет'!$E$5:$F$79,2),IF((C3127=8),VLOOKUP(H3127,'8 лет'!$E$5:$F$79,2),IF((C3127=9),VLOOKUP(H3127,'9 лет'!$E$5:$F$79,2),IF((C3127=10),VLOOKUP(H3127,'10 лет'!$E$5:$F$79,2),IF((C3127=11),VLOOKUP(H3127,'11 лет'!$E$5:$F$79,2),IF((C3127=12),VLOOKUP(H3127,'12 лет'!$E$5:$F$79,2),IF((C3127=13),VLOOKUP(H3127,'13 лет'!$E$5:$F$79,2),IF((C3127=14),VLOOKUP(H3127,'14 лет'!$E$5:$F$79,2),IF((C3127=15),VLOOKUP(H3127,'15 лет'!$E$5:$F$79,2),IF((C3127=16),VLOOKUP(H3127,'16 лет'!$E$5:$F$79,2),IF((C3127=17),VLOOKUP(H3127,'17 лет'!$E$5:$F$79,2))))))))))))</f>
        <v>0</v>
      </c>
      <c r="J3127" s="28"/>
      <c r="K3127" s="17">
        <f>IF((C3127&lt;=7),VLOOKUP(J3127,'7 лет'!$G$5:$H$79,2),IF((C3127=8),VLOOKUP(J3127,'8 лет'!$G$5:$H$79,2),IF((C3127=9),VLOOKUP(J3127,'9 лет'!$G$5:$H$79,2),IF((C3127=10),VLOOKUP(J3127,'10 лет'!$G$5:$H$79,2),IF((C3127=11),VLOOKUP(J3127,'11 лет'!$G$5:$H$79,2),IF((C3127=12),VLOOKUP(J3127,'12 лет'!$G$5:$H$79,2),IF((C3127=13),VLOOKUP(J3127,'13 лет'!$G$5:$H$79,2),IF((C3127=14),VLOOKUP(J3127,'14 лет'!$G$5:$H$79,2),IF(C3127&gt;=15,"0")))))))))</f>
        <v>0</v>
      </c>
      <c r="L3127" s="28"/>
      <c r="M3127" s="17" t="str">
        <f>IF((C3127=12),VLOOKUP(L3127,'12 лет'!$I$5:$J$81,2),IF((C3127=13),VLOOKUP(L3127,'13 лет'!$I$5:$J$81,2),IF((C3127=14),VLOOKUP(L3127,'14 лет'!$I$5:$J$80,2),IF((C3127=15),VLOOKUP(L3127,'15 лет'!$G$5:$H$82,2),IF((C3127=16),VLOOKUP(L3127,'16 лет'!$G$5:$H$81,2),IF((C3127=17),VLOOKUP(L3127,'17 лет'!$G$5:$H$81,2),IF(C3127&lt;12,"0")))))))</f>
        <v>0</v>
      </c>
      <c r="N3127" s="28"/>
      <c r="O3127" s="17" t="str">
        <f>IF((C3127=15),VLOOKUP(N3127,'15 лет'!$I$5:$J$100,2),IF((C3127=16),VLOOKUP(N3127,'16 лет'!$I$5:$J$94,2),IF((C3127=17),VLOOKUP(N3127,'17 лет'!$I$5:$J$97,2),IF(C3127&lt;15,"0"))))</f>
        <v>0</v>
      </c>
      <c r="P3127" s="11"/>
      <c r="Q3127" s="17">
        <f>IF((C3127&lt;=7),VLOOKUP(P3127,'7 лет'!$I$5:$J$79,2),IF((C3127=8),VLOOKUP(P3127,'8 лет'!$I$5:$J$79,2),IF((C3127=9),VLOOKUP(P3127,'9 лет'!$I$5:$J$79,2),IF((C3127=10),VLOOKUP(P3127,'10 лет'!$I$5:$J$79,2),IF((C3127=11),VLOOKUP(P3127,'11 лет'!$I$5:$J$79,2),IF((C3127=12),VLOOKUP(P3127,'12 лет'!$K$5:$L$79,2),IF((C3127=13),VLOOKUP(P3127,'13 лет'!$K$5:$L$79,2),IF((C3127=14),VLOOKUP(P3127,'14 лет'!$K$5:$L$79,2),IF((C3127=15),VLOOKUP(P3127,'15 лет'!$K$5:$L$79,2),IF((C3127=16),VLOOKUP(P3127,'16 лет'!$K$5:$L$79,2),IF((C3127=17),VLOOKUP(P3127,'17 лет'!$K$5:$L$79,2),)))))))))))</f>
        <v>50</v>
      </c>
      <c r="R3127" s="28"/>
      <c r="S3127" s="17">
        <f>IF((C3127&lt;=7),VLOOKUP(R3127,'7 лет'!$K$5:$L$79,2),IF((C3127=8),VLOOKUP(R3127,'8 лет'!$K$5:$L$79,2),IF((C3127=9),VLOOKUP(R3127,'9 лет'!$K$5:$L$79,2),IF((C3127=10),VLOOKUP(R3127,'10 лет'!$K$5:$L$79,2),IF((C3127=11),VLOOKUP(R3127,'11 лет'!$K$5:$L$79,2),IF((C3127=12),VLOOKUP(R3127,'12 лет'!$M$5:$N$79,2),IF((C3127=13),VLOOKUP(R3127,'13 лет'!$M$5:$N$79,2),IF((C3127=14),VLOOKUP(R3127,'14 лет'!$M$5:$N$79,2),IF((C3127=15),VLOOKUP(R3127,'15 лет'!$M$5:$N$79,2),IF((C3127=16),VLOOKUP(R3127,'16 лет'!$M$5:$N$79,2),IF((C3127=17),VLOOKUP(R3127,'17 лет'!$M$5:$N$79,2))))))))))))</f>
        <v>0</v>
      </c>
      <c r="T3127" s="34">
        <f t="shared" si="148"/>
        <v>50</v>
      </c>
      <c r="U3127" s="4">
        <f>'Личное первенство юноши'!U458</f>
        <v>7</v>
      </c>
      <c r="V3127" s="120"/>
      <c r="W3127" s="111"/>
      <c r="X3127" t="str">
        <f>P3121</f>
        <v>Субъект РФ 75</v>
      </c>
    </row>
    <row r="3128" spans="1:24" ht="18.75">
      <c r="A3128" s="28">
        <v>3</v>
      </c>
      <c r="B3128" s="79"/>
      <c r="C3128" s="28"/>
      <c r="D3128" s="28"/>
      <c r="E3128" s="17">
        <f>IF((C3128&lt;=7),VLOOKUP(D3128,'7 лет'!$A$5:$B$78,2),IF((C3128=8),VLOOKUP(D3128,'8 лет'!$A$5:$B$78,2),IF((C3128=9),VLOOKUP(D3128,'9 лет'!$A$5:$B$78,2),IF((C3128=10),VLOOKUP(D3128,'10 лет'!$A$5:$B$78,2),IF((C3128=11),VLOOKUP(D3128,'11 лет'!$A$5:$B$78,2),IF((C3128=12),VLOOKUP(D3128,'12 лет'!$A$5:$B$78,2),IF((C3128=13),VLOOKUP(D3128,'13 лет'!$A$5:$B$78,2),IF((C3128=14),VLOOKUP(D3128,'14 лет'!$A$5:$B$78,2),IF((C3128=15),VLOOKUP(D3128,'15 лет'!$A$5:$B$78,2),IF((C3128=16),VLOOKUP(D3128,'16 лет'!$A$5:$B$78,2),IF((C3128=17),VLOOKUP(D3128,'17 лет'!$A$5:$B$78,2))))))))))))</f>
        <v>0</v>
      </c>
      <c r="F3128" s="28"/>
      <c r="G3128" s="17">
        <f>IF((C3128&lt;=7),VLOOKUP(F3128,'7 лет'!$C$5:$D$79,2),IF((C3128=8),VLOOKUP(F3128,'8 лет'!$C$5:$D$79,2),IF((C3128=9),VLOOKUP(F3128,'9 лет'!$C$5:$D$79,2),IF((C3128=10),VLOOKUP(F3128,'10 лет'!$C$5:$D$79,2),IF((C3128=11),VLOOKUP(F3128,'11 лет'!$C$5:$D$79,2),IF((C3128=12),VLOOKUP(F3128,'12 лет'!$C$5:$D$79,2),IF((C3128=13),VLOOKUP(F3128,'13 лет'!$C$5:$D$79,2),IF((C3128=14),VLOOKUP(F3128,'14 лет'!$C$5:$D$79,2),IF((C3128=15),VLOOKUP(F3128,'15 лет'!$C$5:$D$79,2),IF((C3128=16),VLOOKUP(F3128,'16 лет'!$C$5:$D$79,2),IF((C3128=17),VLOOKUP(F3128,'17 лет'!$C$5:$D$79,2))))))))))))</f>
        <v>0</v>
      </c>
      <c r="H3128" s="28"/>
      <c r="I3128" s="17">
        <f>IF((C3128&lt;=7),VLOOKUP(H3128,'7 лет'!$E$5:$F$79,2),IF((C3128=8),VLOOKUP(H3128,'8 лет'!$E$5:$F$79,2),IF((C3128=9),VLOOKUP(H3128,'9 лет'!$E$5:$F$79,2),IF((C3128=10),VLOOKUP(H3128,'10 лет'!$E$5:$F$79,2),IF((C3128=11),VLOOKUP(H3128,'11 лет'!$E$5:$F$79,2),IF((C3128=12),VLOOKUP(H3128,'12 лет'!$E$5:$F$79,2),IF((C3128=13),VLOOKUP(H3128,'13 лет'!$E$5:$F$79,2),IF((C3128=14),VLOOKUP(H3128,'14 лет'!$E$5:$F$79,2),IF((C3128=15),VLOOKUP(H3128,'15 лет'!$E$5:$F$79,2),IF((C3128=16),VLOOKUP(H3128,'16 лет'!$E$5:$F$79,2),IF((C3128=17),VLOOKUP(H3128,'17 лет'!$E$5:$F$79,2))))))))))))</f>
        <v>0</v>
      </c>
      <c r="J3128" s="28"/>
      <c r="K3128" s="17">
        <f>IF((C3128&lt;=7),VLOOKUP(J3128,'7 лет'!$G$5:$H$79,2),IF((C3128=8),VLOOKUP(J3128,'8 лет'!$G$5:$H$79,2),IF((C3128=9),VLOOKUP(J3128,'9 лет'!$G$5:$H$79,2),IF((C3128=10),VLOOKUP(J3128,'10 лет'!$G$5:$H$79,2),IF((C3128=11),VLOOKUP(J3128,'11 лет'!$G$5:$H$79,2),IF((C3128=12),VLOOKUP(J3128,'12 лет'!$G$5:$H$79,2),IF((C3128=13),VLOOKUP(J3128,'13 лет'!$G$5:$H$79,2),IF((C3128=14),VLOOKUP(J3128,'14 лет'!$G$5:$H$79,2),IF(C3128&gt;=15,"0")))))))))</f>
        <v>0</v>
      </c>
      <c r="L3128" s="28"/>
      <c r="M3128" s="17" t="str">
        <f>IF((C3128=12),VLOOKUP(L3128,'12 лет'!$I$5:$J$81,2),IF((C3128=13),VLOOKUP(L3128,'13 лет'!$I$5:$J$81,2),IF((C3128=14),VLOOKUP(L3128,'14 лет'!$I$5:$J$80,2),IF((C3128=15),VLOOKUP(L3128,'15 лет'!$G$5:$H$82,2),IF((C3128=16),VLOOKUP(L3128,'16 лет'!$G$5:$H$81,2),IF((C3128=17),VLOOKUP(L3128,'17 лет'!$G$5:$H$81,2),IF(C3128&lt;12,"0")))))))</f>
        <v>0</v>
      </c>
      <c r="N3128" s="28"/>
      <c r="O3128" s="17" t="str">
        <f>IF((C3128=15),VLOOKUP(N3128,'15 лет'!$I$5:$J$100,2),IF((C3128=16),VLOOKUP(N3128,'16 лет'!$I$5:$J$94,2),IF((C3128=17),VLOOKUP(N3128,'17 лет'!$I$5:$J$97,2),IF(C3128&lt;15,"0"))))</f>
        <v>0</v>
      </c>
      <c r="P3128" s="11"/>
      <c r="Q3128" s="17">
        <f>IF((C3128&lt;=7),VLOOKUP(P3128,'7 лет'!$I$5:$J$79,2),IF((C3128=8),VLOOKUP(P3128,'8 лет'!$I$5:$J$79,2),IF((C3128=9),VLOOKUP(P3128,'9 лет'!$I$5:$J$79,2),IF((C3128=10),VLOOKUP(P3128,'10 лет'!$I$5:$J$79,2),IF((C3128=11),VLOOKUP(P3128,'11 лет'!$I$5:$J$79,2),IF((C3128=12),VLOOKUP(P3128,'12 лет'!$K$5:$L$79,2),IF((C3128=13),VLOOKUP(P3128,'13 лет'!$K$5:$L$79,2),IF((C3128=14),VLOOKUP(P3128,'14 лет'!$K$5:$L$79,2),IF((C3128=15),VLOOKUP(P3128,'15 лет'!$K$5:$L$79,2),IF((C3128=16),VLOOKUP(P3128,'16 лет'!$K$5:$L$79,2),IF((C3128=17),VLOOKUP(P3128,'17 лет'!$K$5:$L$79,2),)))))))))))</f>
        <v>50</v>
      </c>
      <c r="R3128" s="28"/>
      <c r="S3128" s="17">
        <f>IF((C3128&lt;=7),VLOOKUP(R3128,'7 лет'!$K$5:$L$79,2),IF((C3128=8),VLOOKUP(R3128,'8 лет'!$K$5:$L$79,2),IF((C3128=9),VLOOKUP(R3128,'9 лет'!$K$5:$L$79,2),IF((C3128=10),VLOOKUP(R3128,'10 лет'!$K$5:$L$79,2),IF((C3128=11),VLOOKUP(R3128,'11 лет'!$K$5:$L$79,2),IF((C3128=12),VLOOKUP(R3128,'12 лет'!$M$5:$N$79,2),IF((C3128=13),VLOOKUP(R3128,'13 лет'!$M$5:$N$79,2),IF((C3128=14),VLOOKUP(R3128,'14 лет'!$M$5:$N$79,2),IF((C3128=15),VLOOKUP(R3128,'15 лет'!$M$5:$N$79,2),IF((C3128=16),VLOOKUP(R3128,'16 лет'!$M$5:$N$79,2),IF((C3128=17),VLOOKUP(R3128,'17 лет'!$M$5:$N$79,2))))))))))))</f>
        <v>0</v>
      </c>
      <c r="T3128" s="34">
        <f t="shared" si="148"/>
        <v>50</v>
      </c>
      <c r="U3128" s="4">
        <f>'Личное первенство юноши'!U459</f>
        <v>7</v>
      </c>
      <c r="V3128" s="120"/>
      <c r="W3128" s="111"/>
      <c r="X3128" t="str">
        <f>P3121</f>
        <v>Субъект РФ 75</v>
      </c>
    </row>
    <row r="3129" spans="1:24" ht="18.75">
      <c r="A3129" s="28">
        <v>4</v>
      </c>
      <c r="B3129" s="79"/>
      <c r="C3129" s="28"/>
      <c r="D3129" s="28"/>
      <c r="E3129" s="17">
        <f>IF((C3129&lt;=7),VLOOKUP(D3129,'7 лет'!$A$5:$B$78,2),IF((C3129=8),VLOOKUP(D3129,'8 лет'!$A$5:$B$78,2),IF((C3129=9),VLOOKUP(D3129,'9 лет'!$A$5:$B$78,2),IF((C3129=10),VLOOKUP(D3129,'10 лет'!$A$5:$B$78,2),IF((C3129=11),VLOOKUP(D3129,'11 лет'!$A$5:$B$78,2),IF((C3129=12),VLOOKUP(D3129,'12 лет'!$A$5:$B$78,2),IF((C3129=13),VLOOKUP(D3129,'13 лет'!$A$5:$B$78,2),IF((C3129=14),VLOOKUP(D3129,'14 лет'!$A$5:$B$78,2),IF((C3129=15),VLOOKUP(D3129,'15 лет'!$A$5:$B$78,2),IF((C3129=16),VLOOKUP(D3129,'16 лет'!$A$5:$B$78,2),IF((C3129=17),VLOOKUP(D3129,'17 лет'!$A$5:$B$78,2))))))))))))</f>
        <v>0</v>
      </c>
      <c r="F3129" s="28"/>
      <c r="G3129" s="17">
        <f>IF((C3129&lt;=7),VLOOKUP(F3129,'7 лет'!$C$5:$D$79,2),IF((C3129=8),VLOOKUP(F3129,'8 лет'!$C$5:$D$79,2),IF((C3129=9),VLOOKUP(F3129,'9 лет'!$C$5:$D$79,2),IF((C3129=10),VLOOKUP(F3129,'10 лет'!$C$5:$D$79,2),IF((C3129=11),VLOOKUP(F3129,'11 лет'!$C$5:$D$79,2),IF((C3129=12),VLOOKUP(F3129,'12 лет'!$C$5:$D$79,2),IF((C3129=13),VLOOKUP(F3129,'13 лет'!$C$5:$D$79,2),IF((C3129=14),VLOOKUP(F3129,'14 лет'!$C$5:$D$79,2),IF((C3129=15),VLOOKUP(F3129,'15 лет'!$C$5:$D$79,2),IF((C3129=16),VLOOKUP(F3129,'16 лет'!$C$5:$D$79,2),IF((C3129=17),VLOOKUP(F3129,'17 лет'!$C$5:$D$79,2))))))))))))</f>
        <v>0</v>
      </c>
      <c r="H3129" s="28"/>
      <c r="I3129" s="17">
        <f>IF((C3129&lt;=7),VLOOKUP(H3129,'7 лет'!$E$5:$F$79,2),IF((C3129=8),VLOOKUP(H3129,'8 лет'!$E$5:$F$79,2),IF((C3129=9),VLOOKUP(H3129,'9 лет'!$E$5:$F$79,2),IF((C3129=10),VLOOKUP(H3129,'10 лет'!$E$5:$F$79,2),IF((C3129=11),VLOOKUP(H3129,'11 лет'!$E$5:$F$79,2),IF((C3129=12),VLOOKUP(H3129,'12 лет'!$E$5:$F$79,2),IF((C3129=13),VLOOKUP(H3129,'13 лет'!$E$5:$F$79,2),IF((C3129=14),VLOOKUP(H3129,'14 лет'!$E$5:$F$79,2),IF((C3129=15),VLOOKUP(H3129,'15 лет'!$E$5:$F$79,2),IF((C3129=16),VLOOKUP(H3129,'16 лет'!$E$5:$F$79,2),IF((C3129=17),VLOOKUP(H3129,'17 лет'!$E$5:$F$79,2))))))))))))</f>
        <v>0</v>
      </c>
      <c r="J3129" s="28"/>
      <c r="K3129" s="17">
        <f>IF((C3129&lt;=7),VLOOKUP(J3129,'7 лет'!$G$5:$H$79,2),IF((C3129=8),VLOOKUP(J3129,'8 лет'!$G$5:$H$79,2),IF((C3129=9),VLOOKUP(J3129,'9 лет'!$G$5:$H$79,2),IF((C3129=10),VLOOKUP(J3129,'10 лет'!$G$5:$H$79,2),IF((C3129=11),VLOOKUP(J3129,'11 лет'!$G$5:$H$79,2),IF((C3129=12),VLOOKUP(J3129,'12 лет'!$G$5:$H$79,2),IF((C3129=13),VLOOKUP(J3129,'13 лет'!$G$5:$H$79,2),IF((C3129=14),VLOOKUP(J3129,'14 лет'!$G$5:$H$79,2),IF(C3129&gt;=15,"0")))))))))</f>
        <v>0</v>
      </c>
      <c r="L3129" s="28"/>
      <c r="M3129" s="17" t="str">
        <f>IF((C3129=12),VLOOKUP(L3129,'12 лет'!$I$5:$J$81,2),IF((C3129=13),VLOOKUP(L3129,'13 лет'!$I$5:$J$81,2),IF((C3129=14),VLOOKUP(L3129,'14 лет'!$I$5:$J$80,2),IF((C3129=15),VLOOKUP(L3129,'15 лет'!$G$5:$H$82,2),IF((C3129=16),VLOOKUP(L3129,'16 лет'!$G$5:$H$81,2),IF((C3129=17),VLOOKUP(L3129,'17 лет'!$G$5:$H$81,2),IF(C3129&lt;12,"0")))))))</f>
        <v>0</v>
      </c>
      <c r="N3129" s="28"/>
      <c r="O3129" s="17" t="str">
        <f>IF((C3129=15),VLOOKUP(N3129,'15 лет'!$I$5:$J$100,2),IF((C3129=16),VLOOKUP(N3129,'16 лет'!$I$5:$J$94,2),IF((C3129=17),VLOOKUP(N3129,'17 лет'!$I$5:$J$97,2),IF(C3129&lt;15,"0"))))</f>
        <v>0</v>
      </c>
      <c r="P3129" s="11"/>
      <c r="Q3129" s="17">
        <f>IF((C3129&lt;=7),VLOOKUP(P3129,'7 лет'!$I$5:$J$79,2),IF((C3129=8),VLOOKUP(P3129,'8 лет'!$I$5:$J$79,2),IF((C3129=9),VLOOKUP(P3129,'9 лет'!$I$5:$J$79,2),IF((C3129=10),VLOOKUP(P3129,'10 лет'!$I$5:$J$79,2),IF((C3129=11),VLOOKUP(P3129,'11 лет'!$I$5:$J$79,2),IF((C3129=12),VLOOKUP(P3129,'12 лет'!$K$5:$L$79,2),IF((C3129=13),VLOOKUP(P3129,'13 лет'!$K$5:$L$79,2),IF((C3129=14),VLOOKUP(P3129,'14 лет'!$K$5:$L$79,2),IF((C3129=15),VLOOKUP(P3129,'15 лет'!$K$5:$L$79,2),IF((C3129=16),VLOOKUP(P3129,'16 лет'!$K$5:$L$79,2),IF((C3129=17),VLOOKUP(P3129,'17 лет'!$K$5:$L$79,2),)))))))))))</f>
        <v>50</v>
      </c>
      <c r="R3129" s="28"/>
      <c r="S3129" s="17">
        <f>IF((C3129&lt;=7),VLOOKUP(R3129,'7 лет'!$K$5:$L$79,2),IF((C3129=8),VLOOKUP(R3129,'8 лет'!$K$5:$L$79,2),IF((C3129=9),VLOOKUP(R3129,'9 лет'!$K$5:$L$79,2),IF((C3129=10),VLOOKUP(R3129,'10 лет'!$K$5:$L$79,2),IF((C3129=11),VLOOKUP(R3129,'11 лет'!$K$5:$L$79,2),IF((C3129=12),VLOOKUP(R3129,'12 лет'!$M$5:$N$79,2),IF((C3129=13),VLOOKUP(R3129,'13 лет'!$M$5:$N$79,2),IF((C3129=14),VLOOKUP(R3129,'14 лет'!$M$5:$N$79,2),IF((C3129=15),VLOOKUP(R3129,'15 лет'!$M$5:$N$79,2),IF((C3129=16),VLOOKUP(R3129,'16 лет'!$M$5:$N$79,2),IF((C3129=17),VLOOKUP(R3129,'17 лет'!$M$5:$N$79,2))))))))))))</f>
        <v>0</v>
      </c>
      <c r="T3129" s="34">
        <f t="shared" si="148"/>
        <v>50</v>
      </c>
      <c r="U3129" s="4">
        <f>'Личное первенство юноши'!U460</f>
        <v>7</v>
      </c>
      <c r="V3129" s="120"/>
      <c r="W3129" s="111"/>
      <c r="X3129" t="str">
        <f>P3121</f>
        <v>Субъект РФ 75</v>
      </c>
    </row>
    <row r="3130" spans="1:24" ht="18.75">
      <c r="A3130" s="28">
        <v>5</v>
      </c>
      <c r="B3130" s="79"/>
      <c r="C3130" s="30"/>
      <c r="D3130" s="28"/>
      <c r="E3130" s="17">
        <f>IF((C3130&lt;=7),VLOOKUP(D3130,'7 лет'!$A$5:$B$78,2),IF((C3130=8),VLOOKUP(D3130,'8 лет'!$A$5:$B$78,2),IF((C3130=9),VLOOKUP(D3130,'9 лет'!$A$5:$B$78,2),IF((C3130=10),VLOOKUP(D3130,'10 лет'!$A$5:$B$78,2),IF((C3130=11),VLOOKUP(D3130,'11 лет'!$A$5:$B$78,2),IF((C3130=12),VLOOKUP(D3130,'12 лет'!$A$5:$B$78,2),IF((C3130=13),VLOOKUP(D3130,'13 лет'!$A$5:$B$78,2),IF((C3130=14),VLOOKUP(D3130,'14 лет'!$A$5:$B$78,2),IF((C3130=15),VLOOKUP(D3130,'15 лет'!$A$5:$B$78,2),IF((C3130=16),VLOOKUP(D3130,'16 лет'!$A$5:$B$78,2),IF((C3130=17),VLOOKUP(D3130,'17 лет'!$A$5:$B$78,2))))))))))))</f>
        <v>0</v>
      </c>
      <c r="F3130" s="28"/>
      <c r="G3130" s="17">
        <f>IF((C3130&lt;=7),VLOOKUP(F3130,'7 лет'!$C$5:$D$79,2),IF((C3130=8),VLOOKUP(F3130,'8 лет'!$C$5:$D$79,2),IF((C3130=9),VLOOKUP(F3130,'9 лет'!$C$5:$D$79,2),IF((C3130=10),VLOOKUP(F3130,'10 лет'!$C$5:$D$79,2),IF((C3130=11),VLOOKUP(F3130,'11 лет'!$C$5:$D$79,2),IF((C3130=12),VLOOKUP(F3130,'12 лет'!$C$5:$D$79,2),IF((C3130=13),VLOOKUP(F3130,'13 лет'!$C$5:$D$79,2),IF((C3130=14),VLOOKUP(F3130,'14 лет'!$C$5:$D$79,2),IF((C3130=15),VLOOKUP(F3130,'15 лет'!$C$5:$D$79,2),IF((C3130=16),VLOOKUP(F3130,'16 лет'!$C$5:$D$79,2),IF((C3130=17),VLOOKUP(F3130,'17 лет'!$C$5:$D$79,2))))))))))))</f>
        <v>0</v>
      </c>
      <c r="H3130" s="28"/>
      <c r="I3130" s="17">
        <f>IF((C3130&lt;=7),VLOOKUP(H3130,'7 лет'!$E$5:$F$79,2),IF((C3130=8),VLOOKUP(H3130,'8 лет'!$E$5:$F$79,2),IF((C3130=9),VLOOKUP(H3130,'9 лет'!$E$5:$F$79,2),IF((C3130=10),VLOOKUP(H3130,'10 лет'!$E$5:$F$79,2),IF((C3130=11),VLOOKUP(H3130,'11 лет'!$E$5:$F$79,2),IF((C3130=12),VLOOKUP(H3130,'12 лет'!$E$5:$F$79,2),IF((C3130=13),VLOOKUP(H3130,'13 лет'!$E$5:$F$79,2),IF((C3130=14),VLOOKUP(H3130,'14 лет'!$E$5:$F$79,2),IF((C3130=15),VLOOKUP(H3130,'15 лет'!$E$5:$F$79,2),IF((C3130=16),VLOOKUP(H3130,'16 лет'!$E$5:$F$79,2),IF((C3130=17),VLOOKUP(H3130,'17 лет'!$E$5:$F$79,2))))))))))))</f>
        <v>0</v>
      </c>
      <c r="J3130" s="28"/>
      <c r="K3130" s="17">
        <f>IF((C3130&lt;=7),VLOOKUP(J3130,'7 лет'!$G$5:$H$79,2),IF((C3130=8),VLOOKUP(J3130,'8 лет'!$G$5:$H$79,2),IF((C3130=9),VLOOKUP(J3130,'9 лет'!$G$5:$H$79,2),IF((C3130=10),VLOOKUP(J3130,'10 лет'!$G$5:$H$79,2),IF((C3130=11),VLOOKUP(J3130,'11 лет'!$G$5:$H$79,2),IF((C3130=12),VLOOKUP(J3130,'12 лет'!$G$5:$H$79,2),IF((C3130=13),VLOOKUP(J3130,'13 лет'!$G$5:$H$79,2),IF((C3130=14),VLOOKUP(J3130,'14 лет'!$G$5:$H$79,2),IF(C3130&gt;=15,"0")))))))))</f>
        <v>0</v>
      </c>
      <c r="L3130" s="28"/>
      <c r="M3130" s="17" t="str">
        <f>IF((C3130=12),VLOOKUP(L3130,'12 лет'!$I$5:$J$81,2),IF((C3130=13),VLOOKUP(L3130,'13 лет'!$I$5:$J$81,2),IF((C3130=14),VLOOKUP(L3130,'14 лет'!$I$5:$J$80,2),IF((C3130=15),VLOOKUP(L3130,'15 лет'!$G$5:$H$82,2),IF((C3130=16),VLOOKUP(L3130,'16 лет'!$G$5:$H$81,2),IF((C3130=17),VLOOKUP(L3130,'17 лет'!$G$5:$H$81,2),IF(C3130&lt;12,"0")))))))</f>
        <v>0</v>
      </c>
      <c r="N3130" s="28"/>
      <c r="O3130" s="17" t="str">
        <f>IF((C3130=15),VLOOKUP(N3130,'15 лет'!$I$5:$J$100,2),IF((C3130=16),VLOOKUP(N3130,'16 лет'!$I$5:$J$94,2),IF((C3130=17),VLOOKUP(N3130,'17 лет'!$I$5:$J$97,2),IF(C3130&lt;15,"0"))))</f>
        <v>0</v>
      </c>
      <c r="P3130" s="11"/>
      <c r="Q3130" s="17">
        <f>IF((C3130&lt;=7),VLOOKUP(P3130,'7 лет'!$I$5:$J$79,2),IF((C3130=8),VLOOKUP(P3130,'8 лет'!$I$5:$J$79,2),IF((C3130=9),VLOOKUP(P3130,'9 лет'!$I$5:$J$79,2),IF((C3130=10),VLOOKUP(P3130,'10 лет'!$I$5:$J$79,2),IF((C3130=11),VLOOKUP(P3130,'11 лет'!$I$5:$J$79,2),IF((C3130=12),VLOOKUP(P3130,'12 лет'!$K$5:$L$79,2),IF((C3130=13),VLOOKUP(P3130,'13 лет'!$K$5:$L$79,2),IF((C3130=14),VLOOKUP(P3130,'14 лет'!$K$5:$L$79,2),IF((C3130=15),VLOOKUP(P3130,'15 лет'!$K$5:$L$79,2),IF((C3130=16),VLOOKUP(P3130,'16 лет'!$K$5:$L$79,2),IF((C3130=17),VLOOKUP(P3130,'17 лет'!$K$5:$L$79,2),)))))))))))</f>
        <v>50</v>
      </c>
      <c r="R3130" s="28"/>
      <c r="S3130" s="17">
        <f>IF((C3130&lt;=7),VLOOKUP(R3130,'7 лет'!$K$5:$L$79,2),IF((C3130=8),VLOOKUP(R3130,'8 лет'!$K$5:$L$79,2),IF((C3130=9),VLOOKUP(R3130,'9 лет'!$K$5:$L$79,2),IF((C3130=10),VLOOKUP(R3130,'10 лет'!$K$5:$L$79,2),IF((C3130=11),VLOOKUP(R3130,'11 лет'!$K$5:$L$79,2),IF((C3130=12),VLOOKUP(R3130,'12 лет'!$M$5:$N$79,2),IF((C3130=13),VLOOKUP(R3130,'13 лет'!$M$5:$N$79,2),IF((C3130=14),VLOOKUP(R3130,'14 лет'!$M$5:$N$79,2),IF((C3130=15),VLOOKUP(R3130,'15 лет'!$M$5:$N$79,2),IF((C3130=16),VLOOKUP(R3130,'16 лет'!$M$5:$N$79,2),IF((C3130=17),VLOOKUP(R3130,'17 лет'!$M$5:$N$79,2))))))))))))</f>
        <v>0</v>
      </c>
      <c r="T3130" s="34">
        <f t="shared" si="148"/>
        <v>50</v>
      </c>
      <c r="U3130" s="4">
        <f>'Личное первенство юноши'!U461</f>
        <v>7</v>
      </c>
      <c r="V3130" s="120"/>
      <c r="W3130" s="111"/>
      <c r="X3130" t="str">
        <f>P3121</f>
        <v>Субъект РФ 75</v>
      </c>
    </row>
    <row r="3131" spans="1:24" ht="18.75">
      <c r="A3131" s="28">
        <v>6</v>
      </c>
      <c r="B3131" s="79"/>
      <c r="C3131" s="30"/>
      <c r="D3131" s="28"/>
      <c r="E3131" s="17">
        <f>IF((C3131&lt;=7),VLOOKUP(D3131,'7 лет'!$A$5:$B$78,2),IF((C3131=8),VLOOKUP(D3131,'8 лет'!$A$5:$B$78,2),IF((C3131=9),VLOOKUP(D3131,'9 лет'!$A$5:$B$78,2),IF((C3131=10),VLOOKUP(D3131,'10 лет'!$A$5:$B$78,2),IF((C3131=11),VLOOKUP(D3131,'11 лет'!$A$5:$B$78,2),IF((C3131=12),VLOOKUP(D3131,'12 лет'!$A$5:$B$78,2),IF((C3131=13),VLOOKUP(D3131,'13 лет'!$A$5:$B$78,2),IF((C3131=14),VLOOKUP(D3131,'14 лет'!$A$5:$B$78,2),IF((C3131=15),VLOOKUP(D3131,'15 лет'!$A$5:$B$78,2),IF((C3131=16),VLOOKUP(D3131,'16 лет'!$A$5:$B$78,2),IF((C3131=17),VLOOKUP(D3131,'17 лет'!$A$5:$B$78,2))))))))))))</f>
        <v>0</v>
      </c>
      <c r="F3131" s="28"/>
      <c r="G3131" s="17">
        <f>IF((C3131&lt;=7),VLOOKUP(F3131,'7 лет'!$C$5:$D$79,2),IF((C3131=8),VLOOKUP(F3131,'8 лет'!$C$5:$D$79,2),IF((C3131=9),VLOOKUP(F3131,'9 лет'!$C$5:$D$79,2),IF((C3131=10),VLOOKUP(F3131,'10 лет'!$C$5:$D$79,2),IF((C3131=11),VLOOKUP(F3131,'11 лет'!$C$5:$D$79,2),IF((C3131=12),VLOOKUP(F3131,'12 лет'!$C$5:$D$79,2),IF((C3131=13),VLOOKUP(F3131,'13 лет'!$C$5:$D$79,2),IF((C3131=14),VLOOKUP(F3131,'14 лет'!$C$5:$D$79,2),IF((C3131=15),VLOOKUP(F3131,'15 лет'!$C$5:$D$79,2),IF((C3131=16),VLOOKUP(F3131,'16 лет'!$C$5:$D$79,2),IF((C3131=17),VLOOKUP(F3131,'17 лет'!$C$5:$D$79,2))))))))))))</f>
        <v>0</v>
      </c>
      <c r="H3131" s="28"/>
      <c r="I3131" s="17">
        <f>IF((C3131&lt;=7),VLOOKUP(H3131,'7 лет'!$E$5:$F$79,2),IF((C3131=8),VLOOKUP(H3131,'8 лет'!$E$5:$F$79,2),IF((C3131=9),VLOOKUP(H3131,'9 лет'!$E$5:$F$79,2),IF((C3131=10),VLOOKUP(H3131,'10 лет'!$E$5:$F$79,2),IF((C3131=11),VLOOKUP(H3131,'11 лет'!$E$5:$F$79,2),IF((C3131=12),VLOOKUP(H3131,'12 лет'!$E$5:$F$79,2),IF((C3131=13),VLOOKUP(H3131,'13 лет'!$E$5:$F$79,2),IF((C3131=14),VLOOKUP(H3131,'14 лет'!$E$5:$F$79,2),IF((C3131=15),VLOOKUP(H3131,'15 лет'!$E$5:$F$79,2),IF((C3131=16),VLOOKUP(H3131,'16 лет'!$E$5:$F$79,2),IF((C3131=17),VLOOKUP(H3131,'17 лет'!$E$5:$F$79,2))))))))))))</f>
        <v>0</v>
      </c>
      <c r="J3131" s="28"/>
      <c r="K3131" s="17">
        <f>IF((C3131&lt;=7),VLOOKUP(J3131,'7 лет'!$G$5:$H$79,2),IF((C3131=8),VLOOKUP(J3131,'8 лет'!$G$5:$H$79,2),IF((C3131=9),VLOOKUP(J3131,'9 лет'!$G$5:$H$79,2),IF((C3131=10),VLOOKUP(J3131,'10 лет'!$G$5:$H$79,2),IF((C3131=11),VLOOKUP(J3131,'11 лет'!$G$5:$H$79,2),IF((C3131=12),VLOOKUP(J3131,'12 лет'!$G$5:$H$79,2),IF((C3131=13),VLOOKUP(J3131,'13 лет'!$G$5:$H$79,2),IF((C3131=14),VLOOKUP(J3131,'14 лет'!$G$5:$H$79,2),IF(C3131&gt;=15,"0")))))))))</f>
        <v>0</v>
      </c>
      <c r="L3131" s="28"/>
      <c r="M3131" s="17" t="str">
        <f>IF((C3131=12),VLOOKUP(L3131,'12 лет'!$I$5:$J$81,2),IF((C3131=13),VLOOKUP(L3131,'13 лет'!$I$5:$J$81,2),IF((C3131=14),VLOOKUP(L3131,'14 лет'!$I$5:$J$80,2),IF((C3131=15),VLOOKUP(L3131,'15 лет'!$G$5:$H$82,2),IF((C3131=16),VLOOKUP(L3131,'16 лет'!$G$5:$H$81,2),IF((C3131=17),VLOOKUP(L3131,'17 лет'!$G$5:$H$81,2),IF(C3131&lt;12,"0")))))))</f>
        <v>0</v>
      </c>
      <c r="N3131" s="28"/>
      <c r="O3131" s="17" t="str">
        <f>IF((C3131=15),VLOOKUP(N3131,'15 лет'!$I$5:$J$100,2),IF((C3131=16),VLOOKUP(N3131,'16 лет'!$I$5:$J$94,2),IF((C3131=17),VLOOKUP(N3131,'17 лет'!$I$5:$J$97,2),IF(C3131&lt;15,"0"))))</f>
        <v>0</v>
      </c>
      <c r="P3131" s="11"/>
      <c r="Q3131" s="17">
        <f>IF((C3131&lt;=7),VLOOKUP(P3131,'7 лет'!$I$5:$J$79,2),IF((C3131=8),VLOOKUP(P3131,'8 лет'!$I$5:$J$79,2),IF((C3131=9),VLOOKUP(P3131,'9 лет'!$I$5:$J$79,2),IF((C3131=10),VLOOKUP(P3131,'10 лет'!$I$5:$J$79,2),IF((C3131=11),VLOOKUP(P3131,'11 лет'!$I$5:$J$79,2),IF((C3131=12),VLOOKUP(P3131,'12 лет'!$K$5:$L$79,2),IF((C3131=13),VLOOKUP(P3131,'13 лет'!$K$5:$L$79,2),IF((C3131=14),VLOOKUP(P3131,'14 лет'!$K$5:$L$79,2),IF((C3131=15),VLOOKUP(P3131,'15 лет'!$K$5:$L$79,2),IF((C3131=16),VLOOKUP(P3131,'16 лет'!$K$5:$L$79,2),IF((C3131=17),VLOOKUP(P3131,'17 лет'!$K$5:$L$79,2),)))))))))))</f>
        <v>50</v>
      </c>
      <c r="R3131" s="28"/>
      <c r="S3131" s="17">
        <f>IF((C3131&lt;=7),VLOOKUP(R3131,'7 лет'!$K$5:$L$79,2),IF((C3131=8),VLOOKUP(R3131,'8 лет'!$K$5:$L$79,2),IF((C3131=9),VLOOKUP(R3131,'9 лет'!$K$5:$L$79,2),IF((C3131=10),VLOOKUP(R3131,'10 лет'!$K$5:$L$79,2),IF((C3131=11),VLOOKUP(R3131,'11 лет'!$K$5:$L$79,2),IF((C3131=12),VLOOKUP(R3131,'12 лет'!$M$5:$N$79,2),IF((C3131=13),VLOOKUP(R3131,'13 лет'!$M$5:$N$79,2),IF((C3131=14),VLOOKUP(R3131,'14 лет'!$M$5:$N$79,2),IF((C3131=15),VLOOKUP(R3131,'15 лет'!$M$5:$N$79,2),IF((C3131=16),VLOOKUP(R3131,'16 лет'!$M$5:$N$79,2),IF((C3131=17),VLOOKUP(R3131,'17 лет'!$M$5:$N$79,2))))))))))))</f>
        <v>0</v>
      </c>
      <c r="T3131" s="34">
        <f t="shared" si="148"/>
        <v>50</v>
      </c>
      <c r="U3131" s="4">
        <f>'Личное первенство юноши'!U462</f>
        <v>7</v>
      </c>
      <c r="V3131" s="120"/>
      <c r="W3131" s="111"/>
      <c r="X3131" t="str">
        <f>P3121</f>
        <v>Субъект РФ 75</v>
      </c>
    </row>
    <row r="3132" spans="1:24" ht="18.75">
      <c r="A3132" s="122"/>
      <c r="B3132" s="123"/>
      <c r="C3132" s="123"/>
      <c r="D3132" s="123"/>
      <c r="E3132" s="123"/>
      <c r="F3132" s="123"/>
      <c r="G3132" s="123"/>
      <c r="H3132" s="123"/>
      <c r="I3132" s="123"/>
      <c r="J3132" s="123"/>
      <c r="K3132" s="123"/>
      <c r="L3132" s="123"/>
      <c r="M3132" s="123"/>
      <c r="N3132" s="123"/>
      <c r="O3132" s="123"/>
      <c r="P3132" s="128" t="s">
        <v>292</v>
      </c>
      <c r="Q3132" s="128"/>
      <c r="R3132" s="128"/>
      <c r="S3132" s="129"/>
      <c r="T3132" s="124">
        <f ca="1">SUMPRODUCT(LARGE($T$3126:$T$3131,ROW(INDIRECT("T1:T"&amp;Z17))))</f>
        <v>250</v>
      </c>
      <c r="U3132" s="125"/>
      <c r="V3132" s="120"/>
      <c r="W3132" s="111"/>
    </row>
    <row r="3133" spans="1:24" ht="24.75" customHeight="1">
      <c r="A3133" s="135" t="s">
        <v>180</v>
      </c>
      <c r="B3133" s="136"/>
      <c r="C3133" s="136"/>
      <c r="D3133" s="136"/>
      <c r="E3133" s="136"/>
      <c r="F3133" s="136"/>
      <c r="G3133" s="136"/>
      <c r="H3133" s="136"/>
      <c r="I3133" s="136"/>
      <c r="J3133" s="136"/>
      <c r="K3133" s="136"/>
      <c r="L3133" s="136"/>
      <c r="M3133" s="136"/>
      <c r="N3133" s="136"/>
      <c r="O3133" s="136"/>
      <c r="P3133" s="136"/>
      <c r="Q3133" s="136"/>
      <c r="R3133" s="136"/>
      <c r="S3133" s="136"/>
      <c r="T3133" s="136"/>
      <c r="U3133" s="137"/>
      <c r="V3133" s="120"/>
      <c r="W3133" s="111"/>
    </row>
    <row r="3134" spans="1:24" ht="18.75">
      <c r="A3134" s="28">
        <v>1</v>
      </c>
      <c r="B3134" s="80"/>
      <c r="C3134" s="28"/>
      <c r="D3134" s="28"/>
      <c r="E3134" s="17">
        <f>IF((C3134&lt;=7),VLOOKUP(D3134,'7 лет'!$M$5:$N$78,2),IF((C3134=8),VLOOKUP(D3134,'8 лет'!$M$5:$N$78,2),IF((C3134=9),VLOOKUP(D3134,'9 лет'!$M$5:$N$78,2),IF((C3134=10),VLOOKUP(D3134,'10 лет'!$M$5:$N$78,2),IF((C3134=11),VLOOKUP(D3134,'11 лет'!$M$5:$N$78,2),IF((C3134=12),VLOOKUP(D3134,'12 лет'!$O$5:$P$78,2),IF((C3134=13),VLOOKUP(D3134,'13 лет'!$O$5:$P$78,2),IF((C3134=14),VLOOKUP(D3134,'14 лет'!$O$5:$P$78,2),IF((C3134=15),VLOOKUP(D3134,'15 лет'!$O$5:$P$78,2),IF((C3134=16),VLOOKUP(D3134,'16 лет'!$O$5:$P$78,2),IF((C3134=17),VLOOKUP(D3134,'17 лет'!$O$5:$P$78,2))))))))))))</f>
        <v>0</v>
      </c>
      <c r="F3134" s="28"/>
      <c r="G3134" s="17">
        <f>IF((C3134&lt;=7),VLOOKUP(F3134,'7 лет'!$O$5:$P$79,2),IF((C3134=8),VLOOKUP(F3134,'8 лет'!$O$5:$P$79,2),IF((C3134=9),VLOOKUP(F3134,'9 лет'!$O$5:$P$79,2),IF((C3134=10),VLOOKUP(F3134,'10 лет'!$O$5:$P$79,2),IF((C3134=11),VLOOKUP(F3134,'11 лет'!$O$5:$P$79,2),IF((C3134=12),VLOOKUP(F3134,'12 лет'!$Q$5:$R$79,2),IF((C3134=13),VLOOKUP(F3134,'13 лет'!$Q$5:$R$79,2),IF((C3134=14),VLOOKUP(F3134,'14 лет'!$Q$5:$R$79,2),IF((C3134=15),VLOOKUP(F3134,'15 лет'!$Q$5:$R$79,2),IF((C3134=16),VLOOKUP(F3134,'16 лет'!$Q$5:$R$79,2),IF((C3134=17),VLOOKUP(F3134,'17 лет'!$Q$5:$R$79,2))))))))))))</f>
        <v>0</v>
      </c>
      <c r="H3134" s="28"/>
      <c r="I3134" s="17">
        <f>IF((C3134&lt;=7),VLOOKUP(H3134,'7 лет'!$Q$5:$R$79,2),IF((C3134=8),VLOOKUP(H3134,'8 лет'!$Q$5:$R$79,2),IF((C3134=9),VLOOKUP(H3134,'9 лет'!$Q$5:$R$79,2),IF((C3134=10),VLOOKUP(H3134,'10 лет'!$Q$5:$R$79,2),IF((C3134=11),VLOOKUP(H3134,'11 лет'!$Q$5:$R$79,2),IF((C3134=12),VLOOKUP(H3134,'12 лет'!$S$5:$T$79,2),IF((C3134=13),VLOOKUP(H3134,'13 лет'!$S$5:$T$79,2),IF((C3134=14),VLOOKUP(H3134,'14 лет'!$S$5:$T$79,2),IF((C3134=15),VLOOKUP(H3134,'15 лет'!$S$5:$T$79,2),IF((C3134=16),VLOOKUP(H3134,'16 лет'!$S$5:$T$79,2),IF((C3134=17),VLOOKUP(H3134,'17 лет'!$S$5:$T$79,2))))))))))))</f>
        <v>0</v>
      </c>
      <c r="J3134" s="28"/>
      <c r="K3134" s="17">
        <f>IF((C3134&lt;=7),VLOOKUP(J3134,'7 лет'!$S$5:$T$79,2),IF((C3134=8),VLOOKUP(J3134,'8 лет'!$S$5:$T$79,2),IF((C3134=9),VLOOKUP(J3134,'9 лет'!$S$5:$T$79,2),IF((C3134=10),VLOOKUP(J3134,'10 лет'!$S$5:$T$79,2),IF((C3134=11),VLOOKUP(J3134,'11 лет'!$S$5:$T$79,2),IF((C3134=12),VLOOKUP(J3134,'12 лет'!$U$5:$V$79,2),IF((C3134=13),VLOOKUP(J3134,'13 лет'!$U$5:$V$79,2),IF((C3134=14),VLOOKUP(J3134,'14 лет'!$U$5:$V$79,2),IF(C3134&gt;=15,"0")))))))))</f>
        <v>0</v>
      </c>
      <c r="L3134" s="28"/>
      <c r="M3134" s="17" t="str">
        <f>IF((C3134=12),VLOOKUP(L3134,'12 лет'!$W$5:$X$85,2),IF((C3134=13),VLOOKUP(L3134,'13 лет'!$W$5:$X$84,2),IF((C3134=14),VLOOKUP(L3134,'14 лет'!$W$5:$X$82,2),IF((C3134=15),VLOOKUP(L3134,'15 лет'!$U$5:$V$82,2),IF((C3134=16),VLOOKUP(L3134,'16 лет'!$U$5:$V$78,2),IF((C3134=17),VLOOKUP(L3134,'17 лет'!$U$5:$V$78,2),IF(C3134&lt;12,"0")))))))</f>
        <v>0</v>
      </c>
      <c r="N3134" s="28"/>
      <c r="O3134" s="17" t="str">
        <f>IF((C3134=15),VLOOKUP(N3134,'15 лет'!$W$5:$X$115,2),IF((C3134=16),VLOOKUP(N3134,'16 лет'!$W$5:$X$113,2),IF((C3134=17),VLOOKUP(N3134,'17 лет'!$W$5:$X$113,2),IF(C3134&lt;15,"0"))))</f>
        <v>0</v>
      </c>
      <c r="P3134" s="11"/>
      <c r="Q3134" s="17">
        <f>IF((C3134&lt;=7),VLOOKUP(P3134,'7 лет'!$U$5:$V$79,2),IF((C3134=8),VLOOKUP(P3134,'8 лет'!$U$5:$V$79,2),IF((C3134=9),VLOOKUP(P3134,'9 лет'!$U$5:$V$79,2),IF((C3134=10),VLOOKUP(P3134,'10 лет'!$U$5:$V$79,2),IF((C3134=11),VLOOKUP(P3134,'11 лет'!$U$5:$V$79,2),IF((C3134=12),VLOOKUP(P3134,'12 лет'!$Y$5:$Z$79,2),IF((C3134=13),VLOOKUP(P3134,'13 лет'!$Y$5:$Z$79,2),IF((C3134=14),VLOOKUP(P3134,'14 лет'!$Y$5:$Z$79,2),IF((C3134=15),VLOOKUP(P3134,'15 лет'!$Y$5:$Z$79,2),IF((C3134=16),VLOOKUP(P3134,'16 лет'!$Y$5:$Z$79,2),IF((C3134=17),VLOOKUP(P3134,'17 лет'!$Y$5:$Z$79,2))))))))))))</f>
        <v>35</v>
      </c>
      <c r="R3134" s="28"/>
      <c r="S3134" s="17">
        <f>IF((C3134&lt;=7),VLOOKUP(R3134,'7 лет'!$W$5:$X$79,2),IF((C3134=8),VLOOKUP(R3134,'8 лет'!$W$5:$X$79,2),IF((C3134=9),VLOOKUP(R3134,'9 лет'!$W$5:$X$79,2),IF((C3134=10),VLOOKUP(R3134,'10 лет'!$W$5:$X$79,2),IF((C3134=11),VLOOKUP(R3134,'11 лет'!$W$5:$X$79,2),IF((C3134=12),VLOOKUP(R3134,'12 лет'!$AA$5:$AB$79,2),IF((C3134=13),VLOOKUP(R3134,'13 лет'!$AA$5:$AB$79,2),IF((C3134=14),VLOOKUP(R3134,'14 лет'!$AA$5:$AB$79,2),IF((C3134=15),VLOOKUP(R3134,'15 лет'!$AA$5:$AB$79,2),IF((C3134=16),VLOOKUP(R3134,'16 лет'!$AA$5:$AB$79,2),IF((C3134=17),VLOOKUP(R3134,'17 лет'!$AA$5:$AB$79,2))))))))))))</f>
        <v>0</v>
      </c>
      <c r="T3134" s="35">
        <f t="shared" ref="T3134:T3139" si="149">SUM(E3134+G3134+I3134+K3134+M3134+O3134+Q3134+S3134)</f>
        <v>35</v>
      </c>
      <c r="U3134" s="4">
        <f>'Личное первенство девушки'!U457</f>
        <v>7</v>
      </c>
      <c r="V3134" s="120"/>
      <c r="W3134" s="111"/>
      <c r="X3134" t="str">
        <f>P3121</f>
        <v>Субъект РФ 75</v>
      </c>
    </row>
    <row r="3135" spans="1:24" ht="18.75">
      <c r="A3135" s="28">
        <v>2</v>
      </c>
      <c r="B3135" s="80"/>
      <c r="C3135" s="28"/>
      <c r="D3135" s="28"/>
      <c r="E3135" s="17">
        <f>IF((C3135&lt;=7),VLOOKUP(D3135,'7 лет'!$M$5:$N$78,2),IF((C3135=8),VLOOKUP(D3135,'8 лет'!$M$5:$N$78,2),IF((C3135=9),VLOOKUP(D3135,'9 лет'!$M$5:$N$78,2),IF((C3135=10),VLOOKUP(D3135,'10 лет'!$M$5:$N$78,2),IF((C3135=11),VLOOKUP(D3135,'11 лет'!$M$5:$N$78,2),IF((C3135=12),VLOOKUP(D3135,'12 лет'!$O$5:$P$78,2),IF((C3135=13),VLOOKUP(D3135,'13 лет'!$O$5:$P$78,2),IF((C3135=14),VLOOKUP(D3135,'14 лет'!$O$5:$P$78,2),IF((C3135=15),VLOOKUP(D3135,'15 лет'!$O$5:$P$78,2),IF((C3135=16),VLOOKUP(D3135,'16 лет'!$O$5:$P$78,2),IF((C3135=17),VLOOKUP(D3135,'17 лет'!$O$5:$P$78,2))))))))))))</f>
        <v>0</v>
      </c>
      <c r="F3135" s="28"/>
      <c r="G3135" s="17">
        <f>IF((C3135&lt;=7),VLOOKUP(F3135,'7 лет'!$O$5:$P$79,2),IF((C3135=8),VLOOKUP(F3135,'8 лет'!$O$5:$P$79,2),IF((C3135=9),VLOOKUP(F3135,'9 лет'!$O$5:$P$79,2),IF((C3135=10),VLOOKUP(F3135,'10 лет'!$O$5:$P$79,2),IF((C3135=11),VLOOKUP(F3135,'11 лет'!$O$5:$P$79,2),IF((C3135=12),VLOOKUP(F3135,'12 лет'!$Q$5:$R$79,2),IF((C3135=13),VLOOKUP(F3135,'13 лет'!$Q$5:$R$79,2),IF((C3135=14),VLOOKUP(F3135,'14 лет'!$Q$5:$R$79,2),IF((C3135=15),VLOOKUP(F3135,'15 лет'!$Q$5:$R$79,2),IF((C3135=16),VLOOKUP(F3135,'16 лет'!$Q$5:$R$79,2),IF((C3135=17),VLOOKUP(F3135,'17 лет'!$Q$5:$R$79,2))))))))))))</f>
        <v>0</v>
      </c>
      <c r="H3135" s="28"/>
      <c r="I3135" s="17">
        <f>IF((C3135&lt;=7),VLOOKUP(H3135,'7 лет'!$Q$5:$R$79,2),IF((C3135=8),VLOOKUP(H3135,'8 лет'!$Q$5:$R$79,2),IF((C3135=9),VLOOKUP(H3135,'9 лет'!$Q$5:$R$79,2),IF((C3135=10),VLOOKUP(H3135,'10 лет'!$Q$5:$R$79,2),IF((C3135=11),VLOOKUP(H3135,'11 лет'!$Q$5:$R$79,2),IF((C3135=12),VLOOKUP(H3135,'12 лет'!$S$5:$T$79,2),IF((C3135=13),VLOOKUP(H3135,'13 лет'!$S$5:$T$79,2),IF((C3135=14),VLOOKUP(H3135,'14 лет'!$S$5:$T$79,2),IF((C3135=15),VLOOKUP(H3135,'15 лет'!$S$5:$T$79,2),IF((C3135=16),VLOOKUP(H3135,'16 лет'!$S$5:$T$79,2),IF((C3135=17),VLOOKUP(H3135,'17 лет'!$S$5:$T$79,2))))))))))))</f>
        <v>0</v>
      </c>
      <c r="J3135" s="28"/>
      <c r="K3135" s="17">
        <f>IF((C3135&lt;=7),VLOOKUP(J3135,'7 лет'!$S$5:$T$79,2),IF((C3135=8),VLOOKUP(J3135,'8 лет'!$S$5:$T$79,2),IF((C3135=9),VLOOKUP(J3135,'9 лет'!$S$5:$T$79,2),IF((C3135=10),VLOOKUP(J3135,'10 лет'!$S$5:$T$79,2),IF((C3135=11),VLOOKUP(J3135,'11 лет'!$S$5:$T$79,2),IF((C3135=12),VLOOKUP(J3135,'12 лет'!$U$5:$V$79,2),IF((C3135=13),VLOOKUP(J3135,'13 лет'!$U$5:$V$79,2),IF((C3135=14),VLOOKUP(J3135,'14 лет'!$U$5:$V$79,2),IF(C3135&gt;=15,"0")))))))))</f>
        <v>0</v>
      </c>
      <c r="L3135" s="28"/>
      <c r="M3135" s="17" t="str">
        <f>IF((C3135=12),VLOOKUP(L3135,'12 лет'!$W$5:$X$85,2),IF((C3135=13),VLOOKUP(L3135,'13 лет'!$W$5:$X$84,2),IF((C3135=14),VLOOKUP(L3135,'14 лет'!$W$5:$X$82,2),IF((C3135=15),VLOOKUP(L3135,'15 лет'!$U$5:$V$82,2),IF((C3135=16),VLOOKUP(L3135,'16 лет'!$U$5:$V$78,2),IF((C3135=17),VLOOKUP(L3135,'17 лет'!$U$5:$V$78,2),IF(C3135&lt;12,"0")))))))</f>
        <v>0</v>
      </c>
      <c r="N3135" s="28"/>
      <c r="O3135" s="17" t="str">
        <f>IF((C3135=15),VLOOKUP(N3135,'15 лет'!$W$5:$X$115,2),IF((C3135=16),VLOOKUP(N3135,'16 лет'!$W$5:$X$113,2),IF((C3135=17),VLOOKUP(N3135,'17 лет'!$W$5:$X$113,2),IF(C3135&lt;15,"0"))))</f>
        <v>0</v>
      </c>
      <c r="P3135" s="11"/>
      <c r="Q3135" s="17">
        <f>IF((C3135&lt;=7),VLOOKUP(P3135,'7 лет'!$U$5:$V$79,2),IF((C3135=8),VLOOKUP(P3135,'8 лет'!$U$5:$V$79,2),IF((C3135=9),VLOOKUP(P3135,'9 лет'!$U$5:$V$79,2),IF((C3135=10),VLOOKUP(P3135,'10 лет'!$U$5:$V$79,2),IF((C3135=11),VLOOKUP(P3135,'11 лет'!$U$5:$V$79,2),IF((C3135=12),VLOOKUP(P3135,'12 лет'!$Y$5:$Z$79,2),IF((C3135=13),VLOOKUP(P3135,'13 лет'!$Y$5:$Z$79,2),IF((C3135=14),VLOOKUP(P3135,'14 лет'!$Y$5:$Z$79,2),IF((C3135=15),VLOOKUP(P3135,'15 лет'!$Y$5:$Z$79,2),IF((C3135=16),VLOOKUP(P3135,'16 лет'!$Y$5:$Z$79,2),IF((C3135=17),VLOOKUP(P3135,'17 лет'!$Y$5:$Z$79,2))))))))))))</f>
        <v>35</v>
      </c>
      <c r="R3135" s="28"/>
      <c r="S3135" s="17">
        <f>IF((C3135&lt;=7),VLOOKUP(R3135,'7 лет'!$W$5:$X$79,2),IF((C3135=8),VLOOKUP(R3135,'8 лет'!$W$5:$X$79,2),IF((C3135=9),VLOOKUP(R3135,'9 лет'!$W$5:$X$79,2),IF((C3135=10),VLOOKUP(R3135,'10 лет'!$W$5:$X$79,2),IF((C3135=11),VLOOKUP(R3135,'11 лет'!$W$5:$X$79,2),IF((C3135=12),VLOOKUP(R3135,'12 лет'!$AA$5:$AB$79,2),IF((C3135=13),VLOOKUP(R3135,'13 лет'!$AA$5:$AB$79,2),IF((C3135=14),VLOOKUP(R3135,'14 лет'!$AA$5:$AB$79,2),IF((C3135=15),VLOOKUP(R3135,'15 лет'!$AA$5:$AB$79,2),IF((C3135=16),VLOOKUP(R3135,'16 лет'!$AA$5:$AB$79,2),IF((C3135=17),VLOOKUP(R3135,'17 лет'!$AA$5:$AB$79,2))))))))))))</f>
        <v>0</v>
      </c>
      <c r="T3135" s="35">
        <f t="shared" si="149"/>
        <v>35</v>
      </c>
      <c r="U3135" s="4">
        <f>'Личное первенство девушки'!U458</f>
        <v>7</v>
      </c>
      <c r="V3135" s="120"/>
      <c r="W3135" s="111"/>
      <c r="X3135" t="str">
        <f>P3121</f>
        <v>Субъект РФ 75</v>
      </c>
    </row>
    <row r="3136" spans="1:24" ht="18.75">
      <c r="A3136" s="28">
        <v>3</v>
      </c>
      <c r="B3136" s="80"/>
      <c r="C3136" s="28"/>
      <c r="D3136" s="28"/>
      <c r="E3136" s="17">
        <f>IF((C3136&lt;=7),VLOOKUP(D3136,'7 лет'!$M$5:$N$78,2),IF((C3136=8),VLOOKUP(D3136,'8 лет'!$M$5:$N$78,2),IF((C3136=9),VLOOKUP(D3136,'9 лет'!$M$5:$N$78,2),IF((C3136=10),VLOOKUP(D3136,'10 лет'!$M$5:$N$78,2),IF((C3136=11),VLOOKUP(D3136,'11 лет'!$M$5:$N$78,2),IF((C3136=12),VLOOKUP(D3136,'12 лет'!$O$5:$P$78,2),IF((C3136=13),VLOOKUP(D3136,'13 лет'!$O$5:$P$78,2),IF((C3136=14),VLOOKUP(D3136,'14 лет'!$O$5:$P$78,2),IF((C3136=15),VLOOKUP(D3136,'15 лет'!$O$5:$P$78,2),IF((C3136=16),VLOOKUP(D3136,'16 лет'!$O$5:$P$78,2),IF((C3136=17),VLOOKUP(D3136,'17 лет'!$O$5:$P$78,2))))))))))))</f>
        <v>0</v>
      </c>
      <c r="F3136" s="28"/>
      <c r="G3136" s="17">
        <f>IF((C3136&lt;=7),VLOOKUP(F3136,'7 лет'!$O$5:$P$79,2),IF((C3136=8),VLOOKUP(F3136,'8 лет'!$O$5:$P$79,2),IF((C3136=9),VLOOKUP(F3136,'9 лет'!$O$5:$P$79,2),IF((C3136=10),VLOOKUP(F3136,'10 лет'!$O$5:$P$79,2),IF((C3136=11),VLOOKUP(F3136,'11 лет'!$O$5:$P$79,2),IF((C3136=12),VLOOKUP(F3136,'12 лет'!$Q$5:$R$79,2),IF((C3136=13),VLOOKUP(F3136,'13 лет'!$Q$5:$R$79,2),IF((C3136=14),VLOOKUP(F3136,'14 лет'!$Q$5:$R$79,2),IF((C3136=15),VLOOKUP(F3136,'15 лет'!$Q$5:$R$79,2),IF((C3136=16),VLOOKUP(F3136,'16 лет'!$Q$5:$R$79,2),IF((C3136=17),VLOOKUP(F3136,'17 лет'!$Q$5:$R$79,2))))))))))))</f>
        <v>0</v>
      </c>
      <c r="H3136" s="28"/>
      <c r="I3136" s="17">
        <f>IF((C3136&lt;=7),VLOOKUP(H3136,'7 лет'!$Q$5:$R$79,2),IF((C3136=8),VLOOKUP(H3136,'8 лет'!$Q$5:$R$79,2),IF((C3136=9),VLOOKUP(H3136,'9 лет'!$Q$5:$R$79,2),IF((C3136=10),VLOOKUP(H3136,'10 лет'!$Q$5:$R$79,2),IF((C3136=11),VLOOKUP(H3136,'11 лет'!$Q$5:$R$79,2),IF((C3136=12),VLOOKUP(H3136,'12 лет'!$S$5:$T$79,2),IF((C3136=13),VLOOKUP(H3136,'13 лет'!$S$5:$T$79,2),IF((C3136=14),VLOOKUP(H3136,'14 лет'!$S$5:$T$79,2),IF((C3136=15),VLOOKUP(H3136,'15 лет'!$S$5:$T$79,2),IF((C3136=16),VLOOKUP(H3136,'16 лет'!$S$5:$T$79,2),IF((C3136=17),VLOOKUP(H3136,'17 лет'!$S$5:$T$79,2))))))))))))</f>
        <v>0</v>
      </c>
      <c r="J3136" s="28"/>
      <c r="K3136" s="17">
        <f>IF((C3136&lt;=7),VLOOKUP(J3136,'7 лет'!$S$5:$T$79,2),IF((C3136=8),VLOOKUP(J3136,'8 лет'!$S$5:$T$79,2),IF((C3136=9),VLOOKUP(J3136,'9 лет'!$S$5:$T$79,2),IF((C3136=10),VLOOKUP(J3136,'10 лет'!$S$5:$T$79,2),IF((C3136=11),VLOOKUP(J3136,'11 лет'!$S$5:$T$79,2),IF((C3136=12),VLOOKUP(J3136,'12 лет'!$U$5:$V$79,2),IF((C3136=13),VLOOKUP(J3136,'13 лет'!$U$5:$V$79,2),IF((C3136=14),VLOOKUP(J3136,'14 лет'!$U$5:$V$79,2),IF(C3136&gt;=15,"0")))))))))</f>
        <v>0</v>
      </c>
      <c r="L3136" s="28"/>
      <c r="M3136" s="17" t="str">
        <f>IF((C3136=12),VLOOKUP(L3136,'12 лет'!$W$5:$X$85,2),IF((C3136=13),VLOOKUP(L3136,'13 лет'!$W$5:$X$84,2),IF((C3136=14),VLOOKUP(L3136,'14 лет'!$W$5:$X$82,2),IF((C3136=15),VLOOKUP(L3136,'15 лет'!$U$5:$V$82,2),IF((C3136=16),VLOOKUP(L3136,'16 лет'!$U$5:$V$78,2),IF((C3136=17),VLOOKUP(L3136,'17 лет'!$U$5:$V$78,2),IF(C3136&lt;12,"0")))))))</f>
        <v>0</v>
      </c>
      <c r="N3136" s="28"/>
      <c r="O3136" s="17" t="str">
        <f>IF((C3136=15),VLOOKUP(N3136,'15 лет'!$W$5:$X$115,2),IF((C3136=16),VLOOKUP(N3136,'16 лет'!$W$5:$X$113,2),IF((C3136=17),VLOOKUP(N3136,'17 лет'!$W$5:$X$113,2),IF(C3136&lt;15,"0"))))</f>
        <v>0</v>
      </c>
      <c r="P3136" s="11"/>
      <c r="Q3136" s="17">
        <f>IF((C3136&lt;=7),VLOOKUP(P3136,'7 лет'!$U$5:$V$79,2),IF((C3136=8),VLOOKUP(P3136,'8 лет'!$U$5:$V$79,2),IF((C3136=9),VLOOKUP(P3136,'9 лет'!$U$5:$V$79,2),IF((C3136=10),VLOOKUP(P3136,'10 лет'!$U$5:$V$79,2),IF((C3136=11),VLOOKUP(P3136,'11 лет'!$U$5:$V$79,2),IF((C3136=12),VLOOKUP(P3136,'12 лет'!$Y$5:$Z$79,2),IF((C3136=13),VLOOKUP(P3136,'13 лет'!$Y$5:$Z$79,2),IF((C3136=14),VLOOKUP(P3136,'14 лет'!$Y$5:$Z$79,2),IF((C3136=15),VLOOKUP(P3136,'15 лет'!$Y$5:$Z$79,2),IF((C3136=16),VLOOKUP(P3136,'16 лет'!$Y$5:$Z$79,2),IF((C3136=17),VLOOKUP(P3136,'17 лет'!$Y$5:$Z$79,2))))))))))))</f>
        <v>35</v>
      </c>
      <c r="R3136" s="28"/>
      <c r="S3136" s="17">
        <f>IF((C3136&lt;=7),VLOOKUP(R3136,'7 лет'!$W$5:$X$79,2),IF((C3136=8),VLOOKUP(R3136,'8 лет'!$W$5:$X$79,2),IF((C3136=9),VLOOKUP(R3136,'9 лет'!$W$5:$X$79,2),IF((C3136=10),VLOOKUP(R3136,'10 лет'!$W$5:$X$79,2),IF((C3136=11),VLOOKUP(R3136,'11 лет'!$W$5:$X$79,2),IF((C3136=12),VLOOKUP(R3136,'12 лет'!$AA$5:$AB$79,2),IF((C3136=13),VLOOKUP(R3136,'13 лет'!$AA$5:$AB$79,2),IF((C3136=14),VLOOKUP(R3136,'14 лет'!$AA$5:$AB$79,2),IF((C3136=15),VLOOKUP(R3136,'15 лет'!$AA$5:$AB$79,2),IF((C3136=16),VLOOKUP(R3136,'16 лет'!$AA$5:$AB$79,2),IF((C3136=17),VLOOKUP(R3136,'17 лет'!$AA$5:$AB$79,2))))))))))))</f>
        <v>0</v>
      </c>
      <c r="T3136" s="35">
        <f t="shared" si="149"/>
        <v>35</v>
      </c>
      <c r="U3136" s="4">
        <f>'Личное первенство девушки'!U459</f>
        <v>7</v>
      </c>
      <c r="V3136" s="120"/>
      <c r="W3136" s="111"/>
      <c r="X3136" t="str">
        <f>P3121</f>
        <v>Субъект РФ 75</v>
      </c>
    </row>
    <row r="3137" spans="1:24" ht="18.75">
      <c r="A3137" s="28">
        <v>4</v>
      </c>
      <c r="B3137" s="80"/>
      <c r="C3137" s="28"/>
      <c r="D3137" s="28"/>
      <c r="E3137" s="17">
        <f>IF((C3137&lt;=7),VLOOKUP(D3137,'7 лет'!$M$5:$N$78,2),IF((C3137=8),VLOOKUP(D3137,'8 лет'!$M$5:$N$78,2),IF((C3137=9),VLOOKUP(D3137,'9 лет'!$M$5:$N$78,2),IF((C3137=10),VLOOKUP(D3137,'10 лет'!$M$5:$N$78,2),IF((C3137=11),VLOOKUP(D3137,'11 лет'!$M$5:$N$78,2),IF((C3137=12),VLOOKUP(D3137,'12 лет'!$O$5:$P$78,2),IF((C3137=13),VLOOKUP(D3137,'13 лет'!$O$5:$P$78,2),IF((C3137=14),VLOOKUP(D3137,'14 лет'!$O$5:$P$78,2),IF((C3137=15),VLOOKUP(D3137,'15 лет'!$O$5:$P$78,2),IF((C3137=16),VLOOKUP(D3137,'16 лет'!$O$5:$P$78,2),IF((C3137=17),VLOOKUP(D3137,'17 лет'!$O$5:$P$78,2))))))))))))</f>
        <v>0</v>
      </c>
      <c r="F3137" s="28"/>
      <c r="G3137" s="17">
        <f>IF((C3137&lt;=7),VLOOKUP(F3137,'7 лет'!$O$5:$P$79,2),IF((C3137=8),VLOOKUP(F3137,'8 лет'!$O$5:$P$79,2),IF((C3137=9),VLOOKUP(F3137,'9 лет'!$O$5:$P$79,2),IF((C3137=10),VLOOKUP(F3137,'10 лет'!$O$5:$P$79,2),IF((C3137=11),VLOOKUP(F3137,'11 лет'!$O$5:$P$79,2),IF((C3137=12),VLOOKUP(F3137,'12 лет'!$Q$5:$R$79,2),IF((C3137=13),VLOOKUP(F3137,'13 лет'!$Q$5:$R$79,2),IF((C3137=14),VLOOKUP(F3137,'14 лет'!$Q$5:$R$79,2),IF((C3137=15),VLOOKUP(F3137,'15 лет'!$Q$5:$R$79,2),IF((C3137=16),VLOOKUP(F3137,'16 лет'!$Q$5:$R$79,2),IF((C3137=17),VLOOKUP(F3137,'17 лет'!$Q$5:$R$79,2))))))))))))</f>
        <v>0</v>
      </c>
      <c r="H3137" s="28"/>
      <c r="I3137" s="17">
        <f>IF((C3137&lt;=7),VLOOKUP(H3137,'7 лет'!$Q$5:$R$79,2),IF((C3137=8),VLOOKUP(H3137,'8 лет'!$Q$5:$R$79,2),IF((C3137=9),VLOOKUP(H3137,'9 лет'!$Q$5:$R$79,2),IF((C3137=10),VLOOKUP(H3137,'10 лет'!$Q$5:$R$79,2),IF((C3137=11),VLOOKUP(H3137,'11 лет'!$Q$5:$R$79,2),IF((C3137=12),VLOOKUP(H3137,'12 лет'!$S$5:$T$79,2),IF((C3137=13),VLOOKUP(H3137,'13 лет'!$S$5:$T$79,2),IF((C3137=14),VLOOKUP(H3137,'14 лет'!$S$5:$T$79,2),IF((C3137=15),VLOOKUP(H3137,'15 лет'!$S$5:$T$79,2),IF((C3137=16),VLOOKUP(H3137,'16 лет'!$S$5:$T$79,2),IF((C3137=17),VLOOKUP(H3137,'17 лет'!$S$5:$T$79,2))))))))))))</f>
        <v>0</v>
      </c>
      <c r="J3137" s="28"/>
      <c r="K3137" s="17">
        <f>IF((C3137&lt;=7),VLOOKUP(J3137,'7 лет'!$S$5:$T$79,2),IF((C3137=8),VLOOKUP(J3137,'8 лет'!$S$5:$T$79,2),IF((C3137=9),VLOOKUP(J3137,'9 лет'!$S$5:$T$79,2),IF((C3137=10),VLOOKUP(J3137,'10 лет'!$S$5:$T$79,2),IF((C3137=11),VLOOKUP(J3137,'11 лет'!$S$5:$T$79,2),IF((C3137=12),VLOOKUP(J3137,'12 лет'!$U$5:$V$79,2),IF((C3137=13),VLOOKUP(J3137,'13 лет'!$U$5:$V$79,2),IF((C3137=14),VLOOKUP(J3137,'14 лет'!$U$5:$V$79,2),IF(C3137&gt;=15,"0")))))))))</f>
        <v>0</v>
      </c>
      <c r="L3137" s="28"/>
      <c r="M3137" s="17" t="str">
        <f>IF((C3137=12),VLOOKUP(L3137,'12 лет'!$W$5:$X$85,2),IF((C3137=13),VLOOKUP(L3137,'13 лет'!$W$5:$X$84,2),IF((C3137=14),VLOOKUP(L3137,'14 лет'!$W$5:$X$82,2),IF((C3137=15),VLOOKUP(L3137,'15 лет'!$U$5:$V$82,2),IF((C3137=16),VLOOKUP(L3137,'16 лет'!$U$5:$V$78,2),IF((C3137=17),VLOOKUP(L3137,'17 лет'!$U$5:$V$78,2),IF(C3137&lt;12,"0")))))))</f>
        <v>0</v>
      </c>
      <c r="N3137" s="28"/>
      <c r="O3137" s="17" t="str">
        <f>IF((C3137=15),VLOOKUP(N3137,'15 лет'!$W$5:$X$115,2),IF((C3137=16),VLOOKUP(N3137,'16 лет'!$W$5:$X$113,2),IF((C3137=17),VLOOKUP(N3137,'17 лет'!$W$5:$X$113,2),IF(C3137&lt;15,"0"))))</f>
        <v>0</v>
      </c>
      <c r="P3137" s="11"/>
      <c r="Q3137" s="17">
        <f>IF((C3137&lt;=7),VLOOKUP(P3137,'7 лет'!$U$5:$V$79,2),IF((C3137=8),VLOOKUP(P3137,'8 лет'!$U$5:$V$79,2),IF((C3137=9),VLOOKUP(P3137,'9 лет'!$U$5:$V$79,2),IF((C3137=10),VLOOKUP(P3137,'10 лет'!$U$5:$V$79,2),IF((C3137=11),VLOOKUP(P3137,'11 лет'!$U$5:$V$79,2),IF((C3137=12),VLOOKUP(P3137,'12 лет'!$Y$5:$Z$79,2),IF((C3137=13),VLOOKUP(P3137,'13 лет'!$Y$5:$Z$79,2),IF((C3137=14),VLOOKUP(P3137,'14 лет'!$Y$5:$Z$79,2),IF((C3137=15),VLOOKUP(P3137,'15 лет'!$Y$5:$Z$79,2),IF((C3137=16),VLOOKUP(P3137,'16 лет'!$Y$5:$Z$79,2),IF((C3137=17),VLOOKUP(P3137,'17 лет'!$Y$5:$Z$79,2))))))))))))</f>
        <v>35</v>
      </c>
      <c r="R3137" s="28"/>
      <c r="S3137" s="17">
        <f>IF((C3137&lt;=7),VLOOKUP(R3137,'7 лет'!$W$5:$X$79,2),IF((C3137=8),VLOOKUP(R3137,'8 лет'!$W$5:$X$79,2),IF((C3137=9),VLOOKUP(R3137,'9 лет'!$W$5:$X$79,2),IF((C3137=10),VLOOKUP(R3137,'10 лет'!$W$5:$X$79,2),IF((C3137=11),VLOOKUP(R3137,'11 лет'!$W$5:$X$79,2),IF((C3137=12),VLOOKUP(R3137,'12 лет'!$AA$5:$AB$79,2),IF((C3137=13),VLOOKUP(R3137,'13 лет'!$AA$5:$AB$79,2),IF((C3137=14),VLOOKUP(R3137,'14 лет'!$AA$5:$AB$79,2),IF((C3137=15),VLOOKUP(R3137,'15 лет'!$AA$5:$AB$79,2),IF((C3137=16),VLOOKUP(R3137,'16 лет'!$AA$5:$AB$79,2),IF((C3137=17),VLOOKUP(R3137,'17 лет'!$AA$5:$AB$79,2))))))))))))</f>
        <v>0</v>
      </c>
      <c r="T3137" s="35">
        <f t="shared" si="149"/>
        <v>35</v>
      </c>
      <c r="U3137" s="4">
        <f>'Личное первенство девушки'!U460</f>
        <v>7</v>
      </c>
      <c r="V3137" s="120"/>
      <c r="W3137" s="111"/>
      <c r="X3137" t="str">
        <f>P3121</f>
        <v>Субъект РФ 75</v>
      </c>
    </row>
    <row r="3138" spans="1:24" ht="18.75">
      <c r="A3138" s="28">
        <v>5</v>
      </c>
      <c r="B3138" s="80"/>
      <c r="C3138" s="30"/>
      <c r="D3138" s="14"/>
      <c r="E3138" s="17">
        <f>IF((C3138&lt;=7),VLOOKUP(D3138,'7 лет'!$M$5:$N$78,2),IF((C3138=8),VLOOKUP(D3138,'8 лет'!$M$5:$N$78,2),IF((C3138=9),VLOOKUP(D3138,'9 лет'!$M$5:$N$78,2),IF((C3138=10),VLOOKUP(D3138,'10 лет'!$M$5:$N$78,2),IF((C3138=11),VLOOKUP(D3138,'11 лет'!$M$5:$N$78,2),IF((C3138=12),VLOOKUP(D3138,'12 лет'!$O$5:$P$78,2),IF((C3138=13),VLOOKUP(D3138,'13 лет'!$O$5:$P$78,2),IF((C3138=14),VLOOKUP(D3138,'14 лет'!$O$5:$P$78,2),IF((C3138=15),VLOOKUP(D3138,'15 лет'!$O$5:$P$78,2),IF((C3138=16),VLOOKUP(D3138,'16 лет'!$O$5:$P$78,2),IF((C3138=17),VLOOKUP(D3138,'17 лет'!$O$5:$P$78,2))))))))))))</f>
        <v>0</v>
      </c>
      <c r="F3138" s="14"/>
      <c r="G3138" s="17">
        <f>IF((C3138&lt;=7),VLOOKUP(F3138,'7 лет'!$O$5:$P$79,2),IF((C3138=8),VLOOKUP(F3138,'8 лет'!$O$5:$P$79,2),IF((C3138=9),VLOOKUP(F3138,'9 лет'!$O$5:$P$79,2),IF((C3138=10),VLOOKUP(F3138,'10 лет'!$O$5:$P$79,2),IF((C3138=11),VLOOKUP(F3138,'11 лет'!$O$5:$P$79,2),IF((C3138=12),VLOOKUP(F3138,'12 лет'!$Q$5:$R$79,2),IF((C3138=13),VLOOKUP(F3138,'13 лет'!$Q$5:$R$79,2),IF((C3138=14),VLOOKUP(F3138,'14 лет'!$Q$5:$R$79,2),IF((C3138=15),VLOOKUP(F3138,'15 лет'!$Q$5:$R$79,2),IF((C3138=16),VLOOKUP(F3138,'16 лет'!$Q$5:$R$79,2),IF((C3138=17),VLOOKUP(F3138,'17 лет'!$Q$5:$R$79,2))))))))))))</f>
        <v>0</v>
      </c>
      <c r="H3138" s="14"/>
      <c r="I3138" s="17">
        <f>IF((C3138&lt;=7),VLOOKUP(H3138,'7 лет'!$Q$5:$R$79,2),IF((C3138=8),VLOOKUP(H3138,'8 лет'!$Q$5:$R$79,2),IF((C3138=9),VLOOKUP(H3138,'9 лет'!$Q$5:$R$79,2),IF((C3138=10),VLOOKUP(H3138,'10 лет'!$Q$5:$R$79,2),IF((C3138=11),VLOOKUP(H3138,'11 лет'!$Q$5:$R$79,2),IF((C3138=12),VLOOKUP(H3138,'12 лет'!$S$5:$T$79,2),IF((C3138=13),VLOOKUP(H3138,'13 лет'!$S$5:$T$79,2),IF((C3138=14),VLOOKUP(H3138,'14 лет'!$S$5:$T$79,2),IF((C3138=15),VLOOKUP(H3138,'15 лет'!$S$5:$T$79,2),IF((C3138=16),VLOOKUP(H3138,'16 лет'!$S$5:$T$79,2),IF((C3138=17),VLOOKUP(H3138,'17 лет'!$S$5:$T$79,2))))))))))))</f>
        <v>0</v>
      </c>
      <c r="J3138" s="14"/>
      <c r="K3138" s="17">
        <f>IF((C3138&lt;=7),VLOOKUP(J3138,'7 лет'!$S$5:$T$79,2),IF((C3138=8),VLOOKUP(J3138,'8 лет'!$S$5:$T$79,2),IF((C3138=9),VLOOKUP(J3138,'9 лет'!$S$5:$T$79,2),IF((C3138=10),VLOOKUP(J3138,'10 лет'!$S$5:$T$79,2),IF((C3138=11),VLOOKUP(J3138,'11 лет'!$S$5:$T$79,2),IF((C3138=12),VLOOKUP(J3138,'12 лет'!$U$5:$V$79,2),IF((C3138=13),VLOOKUP(J3138,'13 лет'!$U$5:$V$79,2),IF((C3138=14),VLOOKUP(J3138,'14 лет'!$U$5:$V$79,2),IF(C3138&gt;=15,"0")))))))))</f>
        <v>0</v>
      </c>
      <c r="L3138" s="28"/>
      <c r="M3138" s="17" t="str">
        <f>IF((C3138=12),VLOOKUP(L3138,'12 лет'!$W$5:$X$85,2),IF((C3138=13),VLOOKUP(L3138,'13 лет'!$W$5:$X$84,2),IF((C3138=14),VLOOKUP(L3138,'14 лет'!$W$5:$X$82,2),IF((C3138=15),VLOOKUP(L3138,'15 лет'!$U$5:$V$82,2),IF((C3138=16),VLOOKUP(L3138,'16 лет'!$U$5:$V$78,2),IF((C3138=17),VLOOKUP(L3138,'17 лет'!$U$5:$V$78,2),IF(C3138&lt;12,"0")))))))</f>
        <v>0</v>
      </c>
      <c r="N3138" s="14"/>
      <c r="O3138" s="17" t="str">
        <f>IF((C3138=15),VLOOKUP(N3138,'15 лет'!$W$5:$X$115,2),IF((C3138=16),VLOOKUP(N3138,'16 лет'!$W$5:$X$113,2),IF((C3138=17),VLOOKUP(N3138,'17 лет'!$W$5:$X$113,2),IF(C3138&lt;15,"0"))))</f>
        <v>0</v>
      </c>
      <c r="P3138" s="14"/>
      <c r="Q3138" s="17">
        <f>IF((C3138&lt;=7),VLOOKUP(P3138,'7 лет'!$U$5:$V$79,2),IF((C3138=8),VLOOKUP(P3138,'8 лет'!$U$5:$V$79,2),IF((C3138=9),VLOOKUP(P3138,'9 лет'!$U$5:$V$79,2),IF((C3138=10),VLOOKUP(P3138,'10 лет'!$U$5:$V$79,2),IF((C3138=11),VLOOKUP(P3138,'11 лет'!$U$5:$V$79,2),IF((C3138=12),VLOOKUP(P3138,'12 лет'!$Y$5:$Z$79,2),IF((C3138=13),VLOOKUP(P3138,'13 лет'!$Y$5:$Z$79,2),IF((C3138=14),VLOOKUP(P3138,'14 лет'!$Y$5:$Z$79,2),IF((C3138=15),VLOOKUP(P3138,'15 лет'!$Y$5:$Z$79,2),IF((C3138=16),VLOOKUP(P3138,'16 лет'!$Y$5:$Z$79,2),IF((C3138=17),VLOOKUP(P3138,'17 лет'!$Y$5:$Z$79,2))))))))))))</f>
        <v>35</v>
      </c>
      <c r="R3138" s="14"/>
      <c r="S3138" s="17">
        <f>IF((C3138&lt;=7),VLOOKUP(R3138,'7 лет'!$W$5:$X$79,2),IF((C3138=8),VLOOKUP(R3138,'8 лет'!$W$5:$X$79,2),IF((C3138=9),VLOOKUP(R3138,'9 лет'!$W$5:$X$79,2),IF((C3138=10),VLOOKUP(R3138,'10 лет'!$W$5:$X$79,2),IF((C3138=11),VLOOKUP(R3138,'11 лет'!$W$5:$X$79,2),IF((C3138=12),VLOOKUP(R3138,'12 лет'!$AA$5:$AB$79,2),IF((C3138=13),VLOOKUP(R3138,'13 лет'!$AA$5:$AB$79,2),IF((C3138=14),VLOOKUP(R3138,'14 лет'!$AA$5:$AB$79,2),IF((C3138=15),VLOOKUP(R3138,'15 лет'!$AA$5:$AB$79,2),IF((C3138=16),VLOOKUP(R3138,'16 лет'!$AA$5:$AB$79,2),IF((C3138=17),VLOOKUP(R3138,'17 лет'!$AA$5:$AB$79,2))))))))))))</f>
        <v>0</v>
      </c>
      <c r="T3138" s="35">
        <f t="shared" si="149"/>
        <v>35</v>
      </c>
      <c r="U3138" s="4">
        <f>'Личное первенство девушки'!U461</f>
        <v>7</v>
      </c>
      <c r="V3138" s="120"/>
      <c r="W3138" s="111"/>
      <c r="X3138" t="str">
        <f>P3121</f>
        <v>Субъект РФ 75</v>
      </c>
    </row>
    <row r="3139" spans="1:24" ht="18.75">
      <c r="A3139" s="28">
        <v>6</v>
      </c>
      <c r="B3139" s="80"/>
      <c r="C3139" s="30"/>
      <c r="D3139" s="14"/>
      <c r="E3139" s="17">
        <f>IF((C3139&lt;=7),VLOOKUP(D3139,'7 лет'!$M$5:$N$78,2),IF((C3139=8),VLOOKUP(D3139,'8 лет'!$M$5:$N$78,2),IF((C3139=9),VLOOKUP(D3139,'9 лет'!$M$5:$N$78,2),IF((C3139=10),VLOOKUP(D3139,'10 лет'!$M$5:$N$78,2),IF((C3139=11),VLOOKUP(D3139,'11 лет'!$M$5:$N$78,2),IF((C3139=12),VLOOKUP(D3139,'12 лет'!$O$5:$P$78,2),IF((C3139=13),VLOOKUP(D3139,'13 лет'!$O$5:$P$78,2),IF((C3139=14),VLOOKUP(D3139,'14 лет'!$O$5:$P$78,2),IF((C3139=15),VLOOKUP(D3139,'15 лет'!$O$5:$P$78,2),IF((C3139=16),VLOOKUP(D3139,'16 лет'!$O$5:$P$78,2),IF((C3139=17),VLOOKUP(D3139,'17 лет'!$O$5:$P$78,2))))))))))))</f>
        <v>0</v>
      </c>
      <c r="F3139" s="14"/>
      <c r="G3139" s="17">
        <f>IF((C3139&lt;=7),VLOOKUP(F3139,'7 лет'!$O$5:$P$79,2),IF((C3139=8),VLOOKUP(F3139,'8 лет'!$O$5:$P$79,2),IF((C3139=9),VLOOKUP(F3139,'9 лет'!$O$5:$P$79,2),IF((C3139=10),VLOOKUP(F3139,'10 лет'!$O$5:$P$79,2),IF((C3139=11),VLOOKUP(F3139,'11 лет'!$O$5:$P$79,2),IF((C3139=12),VLOOKUP(F3139,'12 лет'!$Q$5:$R$79,2),IF((C3139=13),VLOOKUP(F3139,'13 лет'!$Q$5:$R$79,2),IF((C3139=14),VLOOKUP(F3139,'14 лет'!$Q$5:$R$79,2),IF((C3139=15),VLOOKUP(F3139,'15 лет'!$Q$5:$R$79,2),IF((C3139=16),VLOOKUP(F3139,'16 лет'!$Q$5:$R$79,2),IF((C3139=17),VLOOKUP(F3139,'17 лет'!$Q$5:$R$79,2))))))))))))</f>
        <v>0</v>
      </c>
      <c r="H3139" s="14"/>
      <c r="I3139" s="17">
        <f>IF((C3139&lt;=7),VLOOKUP(H3139,'7 лет'!$Q$5:$R$79,2),IF((C3139=8),VLOOKUP(H3139,'8 лет'!$Q$5:$R$79,2),IF((C3139=9),VLOOKUP(H3139,'9 лет'!$Q$5:$R$79,2),IF((C3139=10),VLOOKUP(H3139,'10 лет'!$Q$5:$R$79,2),IF((C3139=11),VLOOKUP(H3139,'11 лет'!$Q$5:$R$79,2),IF((C3139=12),VLOOKUP(H3139,'12 лет'!$S$5:$T$79,2),IF((C3139=13),VLOOKUP(H3139,'13 лет'!$S$5:$T$79,2),IF((C3139=14),VLOOKUP(H3139,'14 лет'!$S$5:$T$79,2),IF((C3139=15),VLOOKUP(H3139,'15 лет'!$S$5:$T$79,2),IF((C3139=16),VLOOKUP(H3139,'16 лет'!$S$5:$T$79,2),IF((C3139=17),VLOOKUP(H3139,'17 лет'!$S$5:$T$79,2))))))))))))</f>
        <v>0</v>
      </c>
      <c r="J3139" s="14"/>
      <c r="K3139" s="17">
        <f>IF((C3139&lt;=7),VLOOKUP(J3139,'7 лет'!$S$5:$T$79,2),IF((C3139=8),VLOOKUP(J3139,'8 лет'!$S$5:$T$79,2),IF((C3139=9),VLOOKUP(J3139,'9 лет'!$S$5:$T$79,2),IF((C3139=10),VLOOKUP(J3139,'10 лет'!$S$5:$T$79,2),IF((C3139=11),VLOOKUP(J3139,'11 лет'!$S$5:$T$79,2),IF((C3139=12),VLOOKUP(J3139,'12 лет'!$U$5:$V$79,2),IF((C3139=13),VLOOKUP(J3139,'13 лет'!$U$5:$V$79,2),IF((C3139=14),VLOOKUP(J3139,'14 лет'!$U$5:$V$79,2),IF(C3139&gt;=15,"0")))))))))</f>
        <v>0</v>
      </c>
      <c r="L3139" s="28"/>
      <c r="M3139" s="17" t="str">
        <f>IF((C3139=12),VLOOKUP(L3139,'12 лет'!$W$5:$X$85,2),IF((C3139=13),VLOOKUP(L3139,'13 лет'!$W$5:$X$84,2),IF((C3139=14),VLOOKUP(L3139,'14 лет'!$W$5:$X$82,2),IF((C3139=15),VLOOKUP(L3139,'15 лет'!$U$5:$V$82,2),IF((C3139=16),VLOOKUP(L3139,'16 лет'!$U$5:$V$78,2),IF((C3139=17),VLOOKUP(L3139,'17 лет'!$U$5:$V$78,2),IF(C3139&lt;12,"0")))))))</f>
        <v>0</v>
      </c>
      <c r="N3139" s="14"/>
      <c r="O3139" s="17" t="str">
        <f>IF((C3139=15),VLOOKUP(N3139,'15 лет'!$W$5:$X$115,2),IF((C3139=16),VLOOKUP(N3139,'16 лет'!$W$5:$X$113,2),IF((C3139=17),VLOOKUP(N3139,'17 лет'!$W$5:$X$113,2),IF(C3139&lt;15,"0"))))</f>
        <v>0</v>
      </c>
      <c r="P3139" s="14"/>
      <c r="Q3139" s="17">
        <f>IF((C3139&lt;=7),VLOOKUP(P3139,'7 лет'!$U$5:$V$79,2),IF((C3139=8),VLOOKUP(P3139,'8 лет'!$U$5:$V$79,2),IF((C3139=9),VLOOKUP(P3139,'9 лет'!$U$5:$V$79,2),IF((C3139=10),VLOOKUP(P3139,'10 лет'!$U$5:$V$79,2),IF((C3139=11),VLOOKUP(P3139,'11 лет'!$U$5:$V$79,2),IF((C3139=12),VLOOKUP(P3139,'12 лет'!$Y$5:$Z$79,2),IF((C3139=13),VLOOKUP(P3139,'13 лет'!$Y$5:$Z$79,2),IF((C3139=14),VLOOKUP(P3139,'14 лет'!$Y$5:$Z$79,2),IF((C3139=15),VLOOKUP(P3139,'15 лет'!$Y$5:$Z$79,2),IF((C3139=16),VLOOKUP(P3139,'16 лет'!$Y$5:$Z$79,2),IF((C3139=17),VLOOKUP(P3139,'17 лет'!$Y$5:$Z$79,2))))))))))))</f>
        <v>35</v>
      </c>
      <c r="R3139" s="14"/>
      <c r="S3139" s="17">
        <f>IF((C3139&lt;=7),VLOOKUP(R3139,'7 лет'!$W$5:$X$79,2),IF((C3139=8),VLOOKUP(R3139,'8 лет'!$W$5:$X$79,2),IF((C3139=9),VLOOKUP(R3139,'9 лет'!$W$5:$X$79,2),IF((C3139=10),VLOOKUP(R3139,'10 лет'!$W$5:$X$79,2),IF((C3139=11),VLOOKUP(R3139,'11 лет'!$W$5:$X$79,2),IF((C3139=12),VLOOKUP(R3139,'12 лет'!$AA$5:$AB$79,2),IF((C3139=13),VLOOKUP(R3139,'13 лет'!$AA$5:$AB$79,2),IF((C3139=14),VLOOKUP(R3139,'14 лет'!$AA$5:$AB$79,2),IF((C3139=15),VLOOKUP(R3139,'15 лет'!$AA$5:$AB$79,2),IF((C3139=16),VLOOKUP(R3139,'16 лет'!$AA$5:$AB$79,2),IF((C3139=17),VLOOKUP(R3139,'17 лет'!$AA$5:$AB$79,2))))))))))))</f>
        <v>0</v>
      </c>
      <c r="T3139" s="35">
        <f t="shared" si="149"/>
        <v>35</v>
      </c>
      <c r="U3139" s="4">
        <f>'Личное первенство девушки'!U462</f>
        <v>7</v>
      </c>
      <c r="V3139" s="120"/>
      <c r="W3139" s="111"/>
      <c r="X3139" t="str">
        <f>P3121</f>
        <v>Субъект РФ 75</v>
      </c>
    </row>
    <row r="3140" spans="1:24" ht="18.75">
      <c r="A3140" s="122"/>
      <c r="B3140" s="123"/>
      <c r="C3140" s="123"/>
      <c r="D3140" s="123"/>
      <c r="E3140" s="123"/>
      <c r="F3140" s="123"/>
      <c r="G3140" s="123"/>
      <c r="H3140" s="123"/>
      <c r="I3140" s="123"/>
      <c r="J3140" s="123"/>
      <c r="K3140" s="123"/>
      <c r="L3140" s="123"/>
      <c r="M3140" s="123"/>
      <c r="N3140" s="123"/>
      <c r="O3140" s="123"/>
      <c r="P3140" s="128" t="s">
        <v>293</v>
      </c>
      <c r="Q3140" s="128"/>
      <c r="R3140" s="128"/>
      <c r="S3140" s="129"/>
      <c r="T3140" s="124">
        <f ca="1">SUMPRODUCT(LARGE($T$3134:$T$3139,ROW(INDIRECT("T1:T"&amp;Z17))))</f>
        <v>175</v>
      </c>
      <c r="U3140" s="125"/>
      <c r="V3140" s="120"/>
      <c r="W3140" s="111"/>
    </row>
    <row r="3141" spans="1:24" ht="30" customHeight="1">
      <c r="A3141" s="131"/>
      <c r="B3141" s="132"/>
      <c r="C3141" s="132"/>
      <c r="D3141" s="132"/>
      <c r="E3141" s="132"/>
      <c r="F3141" s="132"/>
      <c r="G3141" s="132"/>
      <c r="H3141" s="132"/>
      <c r="I3141" s="132"/>
      <c r="J3141" s="132"/>
      <c r="K3141" s="132"/>
      <c r="L3141" s="132"/>
      <c r="M3141" s="132"/>
      <c r="N3141" s="132"/>
      <c r="O3141" s="132"/>
      <c r="P3141" s="126" t="s">
        <v>294</v>
      </c>
      <c r="Q3141" s="126"/>
      <c r="R3141" s="126"/>
      <c r="S3141" s="126"/>
      <c r="T3141" s="133">
        <f ca="1">SUM(T3132+T3140)</f>
        <v>425</v>
      </c>
      <c r="U3141" s="134"/>
      <c r="V3141" s="121"/>
      <c r="W3141" s="112"/>
    </row>
    <row r="3142" spans="1:24">
      <c r="A3142" s="15"/>
      <c r="B3142" s="15"/>
      <c r="C3142" s="15"/>
      <c r="D3142" s="15"/>
      <c r="E3142" s="15"/>
      <c r="F3142" s="15"/>
      <c r="G3142" s="15"/>
      <c r="H3142" s="15"/>
      <c r="I3142" s="15"/>
      <c r="J3142" s="15"/>
      <c r="K3142" s="15"/>
      <c r="L3142" s="15"/>
      <c r="M3142" s="15"/>
      <c r="N3142" s="15"/>
      <c r="O3142" s="15"/>
      <c r="P3142" s="15"/>
      <c r="Q3142" s="15"/>
      <c r="R3142" s="15"/>
      <c r="S3142" s="15"/>
      <c r="T3142" s="15"/>
    </row>
    <row r="3143" spans="1:24">
      <c r="A3143" s="16"/>
      <c r="C3143" s="16"/>
      <c r="D3143" s="16"/>
      <c r="E3143" s="16"/>
      <c r="F3143" s="16"/>
      <c r="G3143" s="16"/>
      <c r="H3143" s="16"/>
      <c r="I3143" s="16"/>
      <c r="J3143" s="16"/>
      <c r="K3143" s="15"/>
      <c r="L3143" s="15"/>
      <c r="M3143" s="16"/>
      <c r="N3143" s="16"/>
      <c r="O3143" s="16"/>
      <c r="P3143" s="16"/>
      <c r="Q3143" s="16"/>
      <c r="R3143" s="16"/>
      <c r="S3143" s="16"/>
      <c r="T3143" s="16"/>
    </row>
    <row r="3144" spans="1:24">
      <c r="A3144" s="16"/>
      <c r="C3144" s="16"/>
      <c r="D3144" s="16"/>
      <c r="E3144" s="16"/>
      <c r="F3144" s="16"/>
      <c r="G3144" s="16"/>
      <c r="H3144" s="16"/>
      <c r="I3144" s="16"/>
      <c r="J3144" s="16"/>
      <c r="K3144" s="15"/>
      <c r="L3144" s="15"/>
      <c r="M3144" s="16"/>
      <c r="N3144" s="16"/>
      <c r="O3144" s="16"/>
      <c r="P3144" s="16"/>
      <c r="Q3144" s="16"/>
      <c r="R3144" s="16"/>
      <c r="S3144" s="16"/>
      <c r="T3144" s="16"/>
    </row>
    <row r="3145" spans="1:24" ht="16.5">
      <c r="A3145" s="15"/>
      <c r="B3145" s="81" t="s">
        <v>181</v>
      </c>
      <c r="C3145" s="15"/>
      <c r="D3145" s="15"/>
      <c r="E3145" s="15"/>
      <c r="F3145" s="15"/>
      <c r="G3145" s="15"/>
      <c r="H3145" s="15"/>
      <c r="I3145" s="15"/>
      <c r="J3145" s="15"/>
      <c r="K3145" s="15"/>
      <c r="L3145" s="15"/>
      <c r="M3145" s="15"/>
      <c r="N3145" s="15"/>
      <c r="O3145" s="15"/>
      <c r="P3145" s="15"/>
      <c r="Q3145" s="15"/>
      <c r="R3145" s="15"/>
      <c r="S3145" s="15"/>
      <c r="T3145" s="15"/>
    </row>
    <row r="3146" spans="1:24">
      <c r="A3146" s="15"/>
      <c r="B3146" s="16"/>
      <c r="C3146" s="16"/>
      <c r="D3146" s="15"/>
      <c r="E3146" s="15"/>
      <c r="F3146" s="15"/>
      <c r="G3146" s="15"/>
      <c r="H3146" s="15"/>
      <c r="I3146" s="15"/>
      <c r="J3146" s="15"/>
      <c r="K3146" s="15"/>
      <c r="L3146" s="15"/>
      <c r="M3146" s="15"/>
      <c r="N3146" s="15"/>
      <c r="O3146" s="15"/>
      <c r="P3146" s="15"/>
      <c r="Q3146" s="15"/>
      <c r="R3146" s="15"/>
      <c r="S3146" s="15"/>
      <c r="T3146" s="15"/>
    </row>
    <row r="3147" spans="1:24">
      <c r="A3147" s="15"/>
      <c r="B3147" s="15"/>
      <c r="C3147" s="16"/>
      <c r="D3147" s="15"/>
      <c r="E3147" s="15"/>
      <c r="F3147" s="15"/>
      <c r="G3147" s="15"/>
      <c r="H3147" s="15"/>
      <c r="I3147" s="15"/>
      <c r="J3147" s="15"/>
      <c r="K3147" s="15"/>
      <c r="L3147" s="15"/>
      <c r="M3147" s="15"/>
      <c r="N3147" s="15"/>
      <c r="O3147" s="15"/>
      <c r="P3147" s="15"/>
      <c r="Q3147" s="15"/>
      <c r="R3147" s="15"/>
      <c r="S3147" s="15"/>
      <c r="T3147" s="15"/>
    </row>
    <row r="3148" spans="1:24" ht="16.5">
      <c r="A3148" s="15"/>
      <c r="B3148" s="81" t="s">
        <v>182</v>
      </c>
      <c r="C3148" s="16"/>
      <c r="D3148" s="15"/>
      <c r="E3148" s="15"/>
      <c r="F3148" s="15"/>
      <c r="G3148" s="15"/>
      <c r="H3148" s="15"/>
      <c r="I3148" s="15"/>
      <c r="J3148" s="15"/>
      <c r="K3148" s="15"/>
      <c r="L3148" s="15"/>
      <c r="M3148" s="15"/>
      <c r="N3148" s="15"/>
      <c r="O3148" s="15"/>
      <c r="P3148" s="15"/>
      <c r="Q3148" s="15"/>
      <c r="R3148" s="15"/>
      <c r="S3148" s="15"/>
      <c r="T3148" s="15"/>
    </row>
    <row r="3150" spans="1:24" ht="18.75">
      <c r="A3150" s="113" t="s">
        <v>999</v>
      </c>
      <c r="B3150" s="113"/>
      <c r="C3150" s="113"/>
      <c r="D3150" s="113"/>
      <c r="E3150" s="113"/>
      <c r="F3150" s="113"/>
      <c r="G3150" s="113"/>
      <c r="H3150" s="113"/>
      <c r="I3150" s="113"/>
      <c r="J3150" s="113"/>
      <c r="K3150" s="113"/>
      <c r="L3150" s="113"/>
      <c r="M3150" s="113"/>
      <c r="N3150" s="113"/>
      <c r="O3150" s="113"/>
      <c r="P3150" s="113"/>
      <c r="Q3150" s="113"/>
      <c r="R3150" s="113"/>
      <c r="S3150" s="113"/>
      <c r="T3150" s="113"/>
      <c r="U3150" s="113"/>
      <c r="V3150" s="113"/>
      <c r="W3150" s="113"/>
    </row>
    <row r="3151" spans="1:24" ht="18.75">
      <c r="A3151" s="113" t="s">
        <v>998</v>
      </c>
      <c r="B3151" s="113"/>
      <c r="C3151" s="113"/>
      <c r="D3151" s="113"/>
      <c r="E3151" s="113"/>
      <c r="F3151" s="113"/>
      <c r="G3151" s="113"/>
      <c r="H3151" s="113"/>
      <c r="I3151" s="113"/>
      <c r="J3151" s="113"/>
      <c r="K3151" s="113"/>
      <c r="L3151" s="113"/>
      <c r="M3151" s="113"/>
      <c r="N3151" s="113"/>
      <c r="O3151" s="113"/>
      <c r="P3151" s="113"/>
      <c r="Q3151" s="113"/>
      <c r="R3151" s="113"/>
      <c r="S3151" s="113"/>
      <c r="T3151" s="113"/>
      <c r="U3151" s="113"/>
      <c r="V3151" s="113"/>
      <c r="W3151" s="113"/>
    </row>
    <row r="3153" spans="1:24">
      <c r="A3153" s="114" t="s">
        <v>169</v>
      </c>
      <c r="B3153" s="114"/>
      <c r="C3153" s="114"/>
      <c r="D3153" s="114"/>
      <c r="E3153" s="114"/>
      <c r="F3153" s="114"/>
      <c r="G3153" s="114"/>
      <c r="H3153" s="114"/>
      <c r="I3153" s="114"/>
      <c r="J3153" s="114"/>
      <c r="K3153" s="114"/>
      <c r="L3153" s="114"/>
      <c r="M3153" s="114"/>
      <c r="N3153" s="114"/>
      <c r="O3153" s="114"/>
      <c r="P3153" s="114"/>
      <c r="Q3153" s="114"/>
      <c r="R3153" s="114"/>
      <c r="S3153" s="114"/>
      <c r="T3153" s="114"/>
      <c r="U3153" s="114"/>
      <c r="V3153" s="114"/>
      <c r="W3153" s="114"/>
    </row>
    <row r="3154" spans="1:24">
      <c r="A3154" s="45"/>
      <c r="B3154" s="45"/>
      <c r="C3154" s="45"/>
      <c r="D3154" s="45"/>
      <c r="E3154" s="45"/>
      <c r="F3154" s="45"/>
      <c r="G3154" s="45"/>
      <c r="H3154" s="45"/>
      <c r="I3154" s="45"/>
      <c r="J3154" s="45"/>
      <c r="K3154" s="45"/>
      <c r="L3154" s="45"/>
      <c r="M3154" s="45"/>
      <c r="N3154" s="45"/>
      <c r="O3154" s="45"/>
      <c r="P3154" s="45"/>
      <c r="Q3154" s="45"/>
      <c r="R3154" s="45"/>
      <c r="S3154" s="45"/>
      <c r="T3154" s="45"/>
      <c r="U3154" s="45"/>
      <c r="V3154" s="45"/>
      <c r="W3154" s="45"/>
    </row>
    <row r="3155" spans="1:24" ht="18.75">
      <c r="A3155" s="115" t="s">
        <v>1013</v>
      </c>
      <c r="B3155" s="115"/>
      <c r="C3155" s="115"/>
      <c r="D3155" s="115"/>
      <c r="E3155" s="115"/>
      <c r="F3155" s="115"/>
      <c r="G3155" s="115"/>
      <c r="H3155" s="115"/>
      <c r="I3155" s="115"/>
      <c r="J3155" s="115"/>
      <c r="K3155" s="115"/>
      <c r="L3155" s="115"/>
      <c r="M3155" s="115"/>
      <c r="N3155" s="115"/>
      <c r="O3155" s="115"/>
      <c r="P3155" s="115"/>
      <c r="Q3155" s="115"/>
      <c r="R3155" s="115"/>
      <c r="S3155" s="115"/>
      <c r="T3155" s="115"/>
      <c r="U3155" s="115"/>
      <c r="V3155" s="115"/>
      <c r="W3155" s="115"/>
    </row>
    <row r="3156" spans="1:24" ht="18.75">
      <c r="A3156" s="115" t="s">
        <v>996</v>
      </c>
      <c r="B3156" s="115"/>
      <c r="C3156" s="115"/>
      <c r="D3156" s="115"/>
      <c r="E3156" s="115"/>
      <c r="F3156" s="115"/>
      <c r="G3156" s="115"/>
      <c r="H3156" s="115"/>
      <c r="I3156" s="115"/>
      <c r="J3156" s="115"/>
      <c r="K3156" s="115"/>
      <c r="L3156" s="115"/>
      <c r="M3156" s="115"/>
      <c r="N3156" s="115"/>
      <c r="O3156" s="115"/>
      <c r="P3156" s="115"/>
      <c r="Q3156" s="115"/>
      <c r="R3156" s="115"/>
      <c r="S3156" s="115"/>
      <c r="T3156" s="115"/>
      <c r="U3156" s="115"/>
      <c r="V3156" s="115"/>
      <c r="W3156" s="115"/>
    </row>
    <row r="3157" spans="1:24" ht="18.75">
      <c r="A3157" s="116" t="s">
        <v>997</v>
      </c>
      <c r="B3157" s="116"/>
      <c r="C3157" s="116"/>
      <c r="D3157" s="116"/>
      <c r="E3157" s="116"/>
      <c r="F3157" s="116"/>
      <c r="G3157" s="116"/>
      <c r="H3157" s="116"/>
      <c r="I3157" s="116"/>
      <c r="J3157" s="116"/>
      <c r="K3157" s="116"/>
      <c r="L3157" s="116"/>
      <c r="M3157" s="116"/>
      <c r="N3157" s="116"/>
      <c r="O3157" s="116"/>
      <c r="P3157" s="116"/>
      <c r="Q3157" s="116"/>
      <c r="R3157" s="116"/>
      <c r="S3157" s="116"/>
      <c r="T3157" s="116"/>
      <c r="U3157" s="116"/>
      <c r="V3157" s="116"/>
      <c r="W3157" s="116"/>
    </row>
    <row r="3158" spans="1:24" ht="18.75">
      <c r="A3158" s="52"/>
      <c r="B3158" s="52"/>
      <c r="C3158" s="52"/>
      <c r="D3158" s="52"/>
      <c r="E3158" s="52"/>
      <c r="F3158" s="52"/>
      <c r="G3158" s="52"/>
      <c r="H3158" s="52"/>
      <c r="I3158" s="52"/>
      <c r="J3158" s="52"/>
      <c r="K3158" s="52"/>
      <c r="L3158" s="52"/>
      <c r="M3158" s="52"/>
      <c r="N3158" s="52"/>
      <c r="O3158" s="52"/>
      <c r="P3158" s="52"/>
      <c r="Q3158" s="52"/>
      <c r="R3158" s="52"/>
      <c r="S3158" s="52"/>
      <c r="T3158" s="52"/>
      <c r="U3158" s="52"/>
      <c r="V3158" s="52"/>
    </row>
    <row r="3159" spans="1:24">
      <c r="A3159" s="10"/>
      <c r="B3159" s="10"/>
      <c r="C3159" s="10"/>
      <c r="D3159" s="10"/>
      <c r="E3159" s="10"/>
      <c r="F3159" s="10"/>
      <c r="G3159" s="10"/>
      <c r="H3159" s="10"/>
      <c r="I3159" s="10"/>
      <c r="J3159" s="10"/>
      <c r="K3159" s="10"/>
      <c r="L3159" s="10"/>
      <c r="M3159" s="10"/>
      <c r="N3159" s="10"/>
      <c r="O3159" s="10"/>
      <c r="P3159" s="10"/>
      <c r="Q3159" s="10"/>
      <c r="R3159" s="10"/>
      <c r="S3159" s="10"/>
      <c r="T3159" s="10"/>
    </row>
    <row r="3160" spans="1:24" ht="18.75">
      <c r="A3160" s="117" t="s">
        <v>1000</v>
      </c>
      <c r="B3160" s="117"/>
      <c r="C3160" s="49"/>
      <c r="D3160" s="49"/>
      <c r="E3160" s="49"/>
      <c r="F3160" s="49"/>
      <c r="G3160" s="49"/>
      <c r="H3160" s="49"/>
      <c r="I3160" s="49"/>
      <c r="J3160" s="49"/>
      <c r="K3160" s="49"/>
      <c r="L3160" s="49"/>
      <c r="M3160" s="49"/>
      <c r="N3160" s="49"/>
      <c r="O3160" s="49"/>
      <c r="P3160" s="49"/>
      <c r="Q3160" s="49"/>
      <c r="R3160" s="49"/>
      <c r="S3160" s="49"/>
      <c r="T3160" s="49"/>
    </row>
    <row r="3161" spans="1:24" ht="18.75">
      <c r="A3161" s="117" t="s">
        <v>1001</v>
      </c>
      <c r="B3161" s="117"/>
      <c r="C3161" s="44"/>
      <c r="D3161" s="44"/>
      <c r="E3161" s="44"/>
      <c r="F3161" s="44"/>
      <c r="G3161" s="44"/>
      <c r="H3161" s="44"/>
      <c r="I3161" s="44"/>
      <c r="J3161" s="44"/>
      <c r="K3161" s="44"/>
      <c r="L3161" s="44"/>
      <c r="M3161" s="44"/>
      <c r="N3161" s="44"/>
      <c r="O3161" s="44"/>
      <c r="P3161" s="44"/>
      <c r="Q3161" s="44"/>
      <c r="R3161" s="44"/>
      <c r="S3161" s="44"/>
      <c r="T3161" s="44"/>
    </row>
    <row r="3162" spans="1:24" ht="18.75">
      <c r="A3162" s="117"/>
      <c r="B3162" s="117"/>
      <c r="D3162" s="49"/>
      <c r="E3162" s="49"/>
      <c r="F3162" s="49"/>
      <c r="G3162" s="49"/>
      <c r="H3162" s="49"/>
      <c r="I3162" s="49"/>
      <c r="J3162" s="49"/>
      <c r="K3162" s="49"/>
      <c r="L3162" s="49"/>
      <c r="M3162" s="49"/>
      <c r="N3162" s="49"/>
      <c r="O3162" s="49"/>
      <c r="P3162" s="49"/>
      <c r="Q3162" s="49"/>
      <c r="R3162" s="49"/>
      <c r="S3162" s="49"/>
      <c r="T3162" s="49"/>
    </row>
    <row r="3163" spans="1:24" ht="18.75">
      <c r="A3163" s="118" t="s">
        <v>261</v>
      </c>
      <c r="B3163" s="118"/>
      <c r="C3163" s="118"/>
      <c r="D3163" s="118"/>
      <c r="E3163" s="118"/>
      <c r="F3163" s="118"/>
      <c r="G3163" s="118"/>
      <c r="H3163" s="118"/>
      <c r="I3163" s="118"/>
      <c r="J3163" s="118"/>
      <c r="K3163" s="118"/>
      <c r="L3163" s="118"/>
      <c r="M3163" s="118"/>
      <c r="N3163" s="118"/>
      <c r="O3163" s="118"/>
      <c r="P3163" s="141" t="s">
        <v>365</v>
      </c>
      <c r="Q3163" s="141"/>
      <c r="R3163" s="141"/>
      <c r="S3163" s="141"/>
      <c r="T3163" s="141"/>
      <c r="U3163" s="141"/>
      <c r="V3163" s="141"/>
    </row>
    <row r="3164" spans="1:24">
      <c r="A3164" s="29"/>
      <c r="B3164" s="29"/>
      <c r="C3164" s="29"/>
      <c r="D3164" s="29"/>
      <c r="E3164" s="29"/>
      <c r="F3164" s="29"/>
      <c r="G3164" s="29"/>
      <c r="H3164" s="29"/>
      <c r="I3164" s="29"/>
      <c r="J3164" s="29"/>
      <c r="K3164" s="29"/>
      <c r="L3164" s="29"/>
      <c r="M3164" s="29"/>
      <c r="N3164" s="29"/>
      <c r="O3164" s="29"/>
      <c r="P3164" s="29"/>
      <c r="Q3164" s="29"/>
      <c r="R3164" s="29"/>
      <c r="S3164" s="29"/>
      <c r="T3164" s="29"/>
    </row>
    <row r="3165" spans="1:24" ht="24.75" customHeight="1">
      <c r="A3165" s="130" t="s">
        <v>170</v>
      </c>
      <c r="B3165" s="130"/>
      <c r="C3165" s="130"/>
      <c r="D3165" s="130"/>
      <c r="E3165" s="130"/>
      <c r="F3165" s="130"/>
      <c r="G3165" s="130"/>
      <c r="H3165" s="130"/>
      <c r="I3165" s="130"/>
      <c r="J3165" s="130"/>
      <c r="K3165" s="130"/>
      <c r="L3165" s="130"/>
      <c r="M3165" s="130"/>
      <c r="N3165" s="130"/>
      <c r="O3165" s="130"/>
      <c r="P3165" s="130"/>
      <c r="Q3165" s="130"/>
      <c r="R3165" s="130"/>
      <c r="S3165" s="130"/>
      <c r="T3165" s="138" t="s">
        <v>178</v>
      </c>
      <c r="U3165" s="109" t="s">
        <v>291</v>
      </c>
      <c r="V3165" s="109" t="s">
        <v>295</v>
      </c>
      <c r="W3165" s="109" t="s">
        <v>1014</v>
      </c>
    </row>
    <row r="3166" spans="1:24" ht="66.75" customHeight="1">
      <c r="A3166" s="109" t="s">
        <v>171</v>
      </c>
      <c r="B3166" s="130" t="s">
        <v>172</v>
      </c>
      <c r="C3166" s="109" t="s">
        <v>173</v>
      </c>
      <c r="D3166" s="109" t="s">
        <v>174</v>
      </c>
      <c r="E3166" s="109"/>
      <c r="F3166" s="109" t="s">
        <v>175</v>
      </c>
      <c r="G3166" s="109"/>
      <c r="H3166" s="109" t="s">
        <v>176</v>
      </c>
      <c r="I3166" s="109"/>
      <c r="J3166" s="109" t="s">
        <v>1002</v>
      </c>
      <c r="K3166" s="109"/>
      <c r="L3166" s="109" t="s">
        <v>1003</v>
      </c>
      <c r="M3166" s="109"/>
      <c r="N3166" s="109" t="s">
        <v>1004</v>
      </c>
      <c r="O3166" s="109"/>
      <c r="P3166" s="109" t="s">
        <v>7</v>
      </c>
      <c r="Q3166" s="109"/>
      <c r="R3166" s="109" t="s">
        <v>177</v>
      </c>
      <c r="S3166" s="109"/>
      <c r="T3166" s="139"/>
      <c r="U3166" s="109"/>
      <c r="V3166" s="109"/>
      <c r="W3166" s="109"/>
    </row>
    <row r="3167" spans="1:24" ht="16.5">
      <c r="A3167" s="109"/>
      <c r="B3167" s="130"/>
      <c r="C3167" s="109"/>
      <c r="D3167" s="51" t="s">
        <v>179</v>
      </c>
      <c r="E3167" s="53" t="s">
        <v>3</v>
      </c>
      <c r="F3167" s="51" t="s">
        <v>179</v>
      </c>
      <c r="G3167" s="53" t="s">
        <v>3</v>
      </c>
      <c r="H3167" s="51" t="s">
        <v>179</v>
      </c>
      <c r="I3167" s="53" t="s">
        <v>3</v>
      </c>
      <c r="J3167" s="51" t="s">
        <v>179</v>
      </c>
      <c r="K3167" s="53" t="s">
        <v>3</v>
      </c>
      <c r="L3167" s="51" t="s">
        <v>179</v>
      </c>
      <c r="M3167" s="53" t="s">
        <v>3</v>
      </c>
      <c r="N3167" s="51" t="s">
        <v>179</v>
      </c>
      <c r="O3167" s="53" t="s">
        <v>3</v>
      </c>
      <c r="P3167" s="51" t="s">
        <v>179</v>
      </c>
      <c r="Q3167" s="53" t="s">
        <v>3</v>
      </c>
      <c r="R3167" s="51" t="s">
        <v>179</v>
      </c>
      <c r="S3167" s="53" t="s">
        <v>3</v>
      </c>
      <c r="T3167" s="140"/>
      <c r="U3167" s="109"/>
      <c r="V3167" s="109"/>
      <c r="W3167" s="109"/>
    </row>
    <row r="3168" spans="1:24" ht="18.75">
      <c r="A3168" s="28">
        <v>1</v>
      </c>
      <c r="B3168" s="79"/>
      <c r="C3168" s="28"/>
      <c r="D3168" s="28"/>
      <c r="E3168" s="17">
        <f>IF((C3168&lt;=7),VLOOKUP(D3168,'7 лет'!$A$5:$B$78,2),IF((C3168=8),VLOOKUP(D3168,'8 лет'!$A$5:$B$78,2),IF((C3168=9),VLOOKUP(D3168,'9 лет'!$A$5:$B$78,2),IF((C3168=10),VLOOKUP(D3168,'10 лет'!$A$5:$B$78,2),IF((C3168=11),VLOOKUP(D3168,'11 лет'!$A$5:$B$78,2),IF((C3168=12),VLOOKUP(D3168,'12 лет'!$A$5:$B$78,2),IF((C3168=13),VLOOKUP(D3168,'13 лет'!$A$5:$B$78,2),IF((C3168=14),VLOOKUP(D3168,'14 лет'!$A$5:$B$78,2),IF((C3168=15),VLOOKUP(D3168,'15 лет'!$A$5:$B$78,2),IF((C3168=16),VLOOKUP(D3168,'16 лет'!$A$5:$B$78,2),IF((C3168=17),VLOOKUP(D3168,'17 лет'!$A$5:$B$78,2))))))))))))</f>
        <v>0</v>
      </c>
      <c r="F3168" s="28"/>
      <c r="G3168" s="17">
        <f>IF((C3168&lt;=7),VLOOKUP(F3168,'7 лет'!$C$5:$D$79,2),IF((C3168=8),VLOOKUP(F3168,'8 лет'!$C$5:$D$79,2),IF((C3168=9),VLOOKUP(F3168,'9 лет'!$C$5:$D$79,2),IF((C3168=10),VLOOKUP(F3168,'10 лет'!$C$5:$D$79,2),IF((C3168=11),VLOOKUP(F3168,'11 лет'!$C$5:$D$79,2),IF((C3168=12),VLOOKUP(F3168,'12 лет'!$C$5:$D$79,2),IF((C3168=13),VLOOKUP(F3168,'13 лет'!$C$5:$D$79,2),IF((C3168=14),VLOOKUP(F3168,'14 лет'!$C$5:$D$79,2),IF((C3168=15),VLOOKUP(F3168,'15 лет'!$C$5:$D$79,2),IF((C3168=16),VLOOKUP(F3168,'16 лет'!$C$5:$D$79,2),IF((C3168=17),VLOOKUP(F3168,'17 лет'!$C$5:$D$79,2))))))))))))</f>
        <v>0</v>
      </c>
      <c r="H3168" s="28"/>
      <c r="I3168" s="17">
        <f>IF((C3168&lt;=7),VLOOKUP(H3168,'7 лет'!$E$5:$F$79,2),IF((C3168=8),VLOOKUP(H3168,'8 лет'!$E$5:$F$79,2),IF((C3168=9),VLOOKUP(H3168,'9 лет'!$E$5:$F$79,2),IF((C3168=10),VLOOKUP(H3168,'10 лет'!$E$5:$F$79,2),IF((C3168=11),VLOOKUP(H3168,'11 лет'!$E$5:$F$79,2),IF((C3168=12),VLOOKUP(H3168,'12 лет'!$E$5:$F$79,2),IF((C3168=13),VLOOKUP(H3168,'13 лет'!$E$5:$F$79,2),IF((C3168=14),VLOOKUP(H3168,'14 лет'!$E$5:$F$79,2),IF((C3168=15),VLOOKUP(H3168,'15 лет'!$E$5:$F$79,2),IF((C3168=16),VLOOKUP(H3168,'16 лет'!$E$5:$F$79,2),IF((C3168=17),VLOOKUP(H3168,'17 лет'!$E$5:$F$79,2))))))))))))</f>
        <v>0</v>
      </c>
      <c r="J3168" s="28"/>
      <c r="K3168" s="17">
        <f>IF((C3168&lt;=7),VLOOKUP(J3168,'7 лет'!$G$5:$H$79,2),IF((C3168=8),VLOOKUP(J3168,'8 лет'!$G$5:$H$79,2),IF((C3168=9),VLOOKUP(J3168,'9 лет'!$G$5:$H$79,2),IF((C3168=10),VLOOKUP(J3168,'10 лет'!$G$5:$H$79,2),IF((C3168=11),VLOOKUP(J3168,'11 лет'!$G$5:$H$79,2),IF((C3168=12),VLOOKUP(J3168,'12 лет'!$G$5:$H$79,2),IF((C3168=13),VLOOKUP(J3168,'13 лет'!$G$5:$H$79,2),IF((C3168=14),VLOOKUP(J3168,'14 лет'!$G$5:$H$79,2),IF(C3168&gt;=15,"0")))))))))</f>
        <v>0</v>
      </c>
      <c r="L3168" s="28"/>
      <c r="M3168" s="17" t="str">
        <f>IF((C3168=12),VLOOKUP(L3168,'12 лет'!$I$5:$J$81,2),IF((C3168=13),VLOOKUP(L3168,'13 лет'!$I$5:$J$81,2),IF((C3168=14),VLOOKUP(L3168,'14 лет'!$I$5:$J$80,2),IF((C3168=15),VLOOKUP(L3168,'15 лет'!$G$5:$H$82,2),IF((C3168=16),VLOOKUP(L3168,'16 лет'!$G$5:$H$81,2),IF((C3168=17),VLOOKUP(L3168,'17 лет'!$G$5:$H$81,2),IF(C3168&lt;12,"0")))))))</f>
        <v>0</v>
      </c>
      <c r="N3168" s="28"/>
      <c r="O3168" s="17" t="str">
        <f>IF((C3168=15),VLOOKUP(N3168,'15 лет'!$I$5:$J$100,2),IF((C3168=16),VLOOKUP(N3168,'16 лет'!$I$5:$J$94,2),IF((C3168=17),VLOOKUP(N3168,'17 лет'!$I$5:$J$97,2),IF(C3168&lt;15,"0"))))</f>
        <v>0</v>
      </c>
      <c r="P3168" s="11"/>
      <c r="Q3168" s="17">
        <f>IF((C3168&lt;=7),VLOOKUP(P3168,'7 лет'!$I$5:$J$79,2),IF((C3168=8),VLOOKUP(P3168,'8 лет'!$I$5:$J$79,2),IF((C3168=9),VLOOKUP(P3168,'9 лет'!$I$5:$J$79,2),IF((C3168=10),VLOOKUP(P3168,'10 лет'!$I$5:$J$79,2),IF((C3168=11),VLOOKUP(P3168,'11 лет'!$I$5:$J$79,2),IF((C3168=12),VLOOKUP(P3168,'12 лет'!$K$5:$L$79,2),IF((C3168=13),VLOOKUP(P3168,'13 лет'!$K$5:$L$79,2),IF((C3168=14),VLOOKUP(P3168,'14 лет'!$K$5:$L$79,2),IF((C3168=15),VLOOKUP(P3168,'15 лет'!$K$5:$L$79,2),IF((C3168=16),VLOOKUP(P3168,'16 лет'!$K$5:$L$79,2),IF((C3168=17),VLOOKUP(P3168,'17 лет'!$K$5:$L$79,2),)))))))))))</f>
        <v>50</v>
      </c>
      <c r="R3168" s="28"/>
      <c r="S3168" s="17">
        <f>IF((C3168&lt;=7),VLOOKUP(R3168,'7 лет'!$K$5:$L$79,2),IF((C3168=8),VLOOKUP(R3168,'8 лет'!$K$5:$L$79,2),IF((C3168=9),VLOOKUP(R3168,'9 лет'!$K$5:$L$79,2),IF((C3168=10),VLOOKUP(R3168,'10 лет'!$K$5:$L$79,2),IF((C3168=11),VLOOKUP(R3168,'11 лет'!$K$5:$L$79,2),IF((C3168=12),VLOOKUP(R3168,'12 лет'!$M$5:$N$79,2),IF((C3168=13),VLOOKUP(R3168,'13 лет'!$M$5:$N$79,2),IF((C3168=14),VLOOKUP(R3168,'14 лет'!$M$5:$N$79,2),IF((C3168=15),VLOOKUP(R3168,'15 лет'!$M$5:$N$79,2),IF((C3168=16),VLOOKUP(R3168,'16 лет'!$M$5:$N$79,2),IF((C3168=17),VLOOKUP(R3168,'17 лет'!$M$5:$N$79,2))))))))))))</f>
        <v>0</v>
      </c>
      <c r="T3168" s="34">
        <f t="shared" ref="T3168:T3173" si="150">SUM(E3168+G3168+I3168+K3168+M3168+O3168+Q3168+S3168)</f>
        <v>50</v>
      </c>
      <c r="U3168" s="4">
        <f>'Личное первенство юноши'!U463</f>
        <v>7</v>
      </c>
      <c r="V3168" s="119">
        <f ca="1">'Командный зачет'!G85</f>
        <v>2</v>
      </c>
      <c r="W3168" s="110">
        <f ca="1">SUM(V3168*2)</f>
        <v>4</v>
      </c>
      <c r="X3168" t="str">
        <f>P3163</f>
        <v>Субъект РФ 76</v>
      </c>
    </row>
    <row r="3169" spans="1:24" ht="18.75">
      <c r="A3169" s="28">
        <v>2</v>
      </c>
      <c r="B3169" s="79"/>
      <c r="C3169" s="28"/>
      <c r="D3169" s="28"/>
      <c r="E3169" s="17">
        <f>IF((C3169&lt;=7),VLOOKUP(D3169,'7 лет'!$A$5:$B$78,2),IF((C3169=8),VLOOKUP(D3169,'8 лет'!$A$5:$B$78,2),IF((C3169=9),VLOOKUP(D3169,'9 лет'!$A$5:$B$78,2),IF((C3169=10),VLOOKUP(D3169,'10 лет'!$A$5:$B$78,2),IF((C3169=11),VLOOKUP(D3169,'11 лет'!$A$5:$B$78,2),IF((C3169=12),VLOOKUP(D3169,'12 лет'!$A$5:$B$78,2),IF((C3169=13),VLOOKUP(D3169,'13 лет'!$A$5:$B$78,2),IF((C3169=14),VLOOKUP(D3169,'14 лет'!$A$5:$B$78,2),IF((C3169=15),VLOOKUP(D3169,'15 лет'!$A$5:$B$78,2),IF((C3169=16),VLOOKUP(D3169,'16 лет'!$A$5:$B$78,2),IF((C3169=17),VLOOKUP(D3169,'17 лет'!$A$5:$B$78,2))))))))))))</f>
        <v>0</v>
      </c>
      <c r="F3169" s="28"/>
      <c r="G3169" s="17">
        <f>IF((C3169&lt;=7),VLOOKUP(F3169,'7 лет'!$C$5:$D$79,2),IF((C3169=8),VLOOKUP(F3169,'8 лет'!$C$5:$D$79,2),IF((C3169=9),VLOOKUP(F3169,'9 лет'!$C$5:$D$79,2),IF((C3169=10),VLOOKUP(F3169,'10 лет'!$C$5:$D$79,2),IF((C3169=11),VLOOKUP(F3169,'11 лет'!$C$5:$D$79,2),IF((C3169=12),VLOOKUP(F3169,'12 лет'!$C$5:$D$79,2),IF((C3169=13),VLOOKUP(F3169,'13 лет'!$C$5:$D$79,2),IF((C3169=14),VLOOKUP(F3169,'14 лет'!$C$5:$D$79,2),IF((C3169=15),VLOOKUP(F3169,'15 лет'!$C$5:$D$79,2),IF((C3169=16),VLOOKUP(F3169,'16 лет'!$C$5:$D$79,2),IF((C3169=17),VLOOKUP(F3169,'17 лет'!$C$5:$D$79,2))))))))))))</f>
        <v>0</v>
      </c>
      <c r="H3169" s="28"/>
      <c r="I3169" s="17">
        <f>IF((C3169&lt;=7),VLOOKUP(H3169,'7 лет'!$E$5:$F$79,2),IF((C3169=8),VLOOKUP(H3169,'8 лет'!$E$5:$F$79,2),IF((C3169=9),VLOOKUP(H3169,'9 лет'!$E$5:$F$79,2),IF((C3169=10),VLOOKUP(H3169,'10 лет'!$E$5:$F$79,2),IF((C3169=11),VLOOKUP(H3169,'11 лет'!$E$5:$F$79,2),IF((C3169=12),VLOOKUP(H3169,'12 лет'!$E$5:$F$79,2),IF((C3169=13),VLOOKUP(H3169,'13 лет'!$E$5:$F$79,2),IF((C3169=14),VLOOKUP(H3169,'14 лет'!$E$5:$F$79,2),IF((C3169=15),VLOOKUP(H3169,'15 лет'!$E$5:$F$79,2),IF((C3169=16),VLOOKUP(H3169,'16 лет'!$E$5:$F$79,2),IF((C3169=17),VLOOKUP(H3169,'17 лет'!$E$5:$F$79,2))))))))))))</f>
        <v>0</v>
      </c>
      <c r="J3169" s="28"/>
      <c r="K3169" s="17">
        <f>IF((C3169&lt;=7),VLOOKUP(J3169,'7 лет'!$G$5:$H$79,2),IF((C3169=8),VLOOKUP(J3169,'8 лет'!$G$5:$H$79,2),IF((C3169=9),VLOOKUP(J3169,'9 лет'!$G$5:$H$79,2),IF((C3169=10),VLOOKUP(J3169,'10 лет'!$G$5:$H$79,2),IF((C3169=11),VLOOKUP(J3169,'11 лет'!$G$5:$H$79,2),IF((C3169=12),VLOOKUP(J3169,'12 лет'!$G$5:$H$79,2),IF((C3169=13),VLOOKUP(J3169,'13 лет'!$G$5:$H$79,2),IF((C3169=14),VLOOKUP(J3169,'14 лет'!$G$5:$H$79,2),IF(C3169&gt;=15,"0")))))))))</f>
        <v>0</v>
      </c>
      <c r="L3169" s="28"/>
      <c r="M3169" s="17" t="str">
        <f>IF((C3169=12),VLOOKUP(L3169,'12 лет'!$I$5:$J$81,2),IF((C3169=13),VLOOKUP(L3169,'13 лет'!$I$5:$J$81,2),IF((C3169=14),VLOOKUP(L3169,'14 лет'!$I$5:$J$80,2),IF((C3169=15),VLOOKUP(L3169,'15 лет'!$G$5:$H$82,2),IF((C3169=16),VLOOKUP(L3169,'16 лет'!$G$5:$H$81,2),IF((C3169=17),VLOOKUP(L3169,'17 лет'!$G$5:$H$81,2),IF(C3169&lt;12,"0")))))))</f>
        <v>0</v>
      </c>
      <c r="N3169" s="28"/>
      <c r="O3169" s="17" t="str">
        <f>IF((C3169=15),VLOOKUP(N3169,'15 лет'!$I$5:$J$100,2),IF((C3169=16),VLOOKUP(N3169,'16 лет'!$I$5:$J$94,2),IF((C3169=17),VLOOKUP(N3169,'17 лет'!$I$5:$J$97,2),IF(C3169&lt;15,"0"))))</f>
        <v>0</v>
      </c>
      <c r="P3169" s="11"/>
      <c r="Q3169" s="17">
        <f>IF((C3169&lt;=7),VLOOKUP(P3169,'7 лет'!$I$5:$J$79,2),IF((C3169=8),VLOOKUP(P3169,'8 лет'!$I$5:$J$79,2),IF((C3169=9),VLOOKUP(P3169,'9 лет'!$I$5:$J$79,2),IF((C3169=10),VLOOKUP(P3169,'10 лет'!$I$5:$J$79,2),IF((C3169=11),VLOOKUP(P3169,'11 лет'!$I$5:$J$79,2),IF((C3169=12),VLOOKUP(P3169,'12 лет'!$K$5:$L$79,2),IF((C3169=13),VLOOKUP(P3169,'13 лет'!$K$5:$L$79,2),IF((C3169=14),VLOOKUP(P3169,'14 лет'!$K$5:$L$79,2),IF((C3169=15),VLOOKUP(P3169,'15 лет'!$K$5:$L$79,2),IF((C3169=16),VLOOKUP(P3169,'16 лет'!$K$5:$L$79,2),IF((C3169=17),VLOOKUP(P3169,'17 лет'!$K$5:$L$79,2),)))))))))))</f>
        <v>50</v>
      </c>
      <c r="R3169" s="28"/>
      <c r="S3169" s="17">
        <f>IF((C3169&lt;=7),VLOOKUP(R3169,'7 лет'!$K$5:$L$79,2),IF((C3169=8),VLOOKUP(R3169,'8 лет'!$K$5:$L$79,2),IF((C3169=9),VLOOKUP(R3169,'9 лет'!$K$5:$L$79,2),IF((C3169=10),VLOOKUP(R3169,'10 лет'!$K$5:$L$79,2),IF((C3169=11),VLOOKUP(R3169,'11 лет'!$K$5:$L$79,2),IF((C3169=12),VLOOKUP(R3169,'12 лет'!$M$5:$N$79,2),IF((C3169=13),VLOOKUP(R3169,'13 лет'!$M$5:$N$79,2),IF((C3169=14),VLOOKUP(R3169,'14 лет'!$M$5:$N$79,2),IF((C3169=15),VLOOKUP(R3169,'15 лет'!$M$5:$N$79,2),IF((C3169=16),VLOOKUP(R3169,'16 лет'!$M$5:$N$79,2),IF((C3169=17),VLOOKUP(R3169,'17 лет'!$M$5:$N$79,2))))))))))))</f>
        <v>0</v>
      </c>
      <c r="T3169" s="34">
        <f t="shared" si="150"/>
        <v>50</v>
      </c>
      <c r="U3169" s="4">
        <f>'Личное первенство юноши'!U464</f>
        <v>7</v>
      </c>
      <c r="V3169" s="120"/>
      <c r="W3169" s="111"/>
      <c r="X3169" t="str">
        <f>P3163</f>
        <v>Субъект РФ 76</v>
      </c>
    </row>
    <row r="3170" spans="1:24" ht="18.75">
      <c r="A3170" s="28">
        <v>3</v>
      </c>
      <c r="B3170" s="79"/>
      <c r="C3170" s="28"/>
      <c r="D3170" s="28"/>
      <c r="E3170" s="17">
        <f>IF((C3170&lt;=7),VLOOKUP(D3170,'7 лет'!$A$5:$B$78,2),IF((C3170=8),VLOOKUP(D3170,'8 лет'!$A$5:$B$78,2),IF((C3170=9),VLOOKUP(D3170,'9 лет'!$A$5:$B$78,2),IF((C3170=10),VLOOKUP(D3170,'10 лет'!$A$5:$B$78,2),IF((C3170=11),VLOOKUP(D3170,'11 лет'!$A$5:$B$78,2),IF((C3170=12),VLOOKUP(D3170,'12 лет'!$A$5:$B$78,2),IF((C3170=13),VLOOKUP(D3170,'13 лет'!$A$5:$B$78,2),IF((C3170=14),VLOOKUP(D3170,'14 лет'!$A$5:$B$78,2),IF((C3170=15),VLOOKUP(D3170,'15 лет'!$A$5:$B$78,2),IF((C3170=16),VLOOKUP(D3170,'16 лет'!$A$5:$B$78,2),IF((C3170=17),VLOOKUP(D3170,'17 лет'!$A$5:$B$78,2))))))))))))</f>
        <v>0</v>
      </c>
      <c r="F3170" s="28"/>
      <c r="G3170" s="17">
        <f>IF((C3170&lt;=7),VLOOKUP(F3170,'7 лет'!$C$5:$D$79,2),IF((C3170=8),VLOOKUP(F3170,'8 лет'!$C$5:$D$79,2),IF((C3170=9),VLOOKUP(F3170,'9 лет'!$C$5:$D$79,2),IF((C3170=10),VLOOKUP(F3170,'10 лет'!$C$5:$D$79,2),IF((C3170=11),VLOOKUP(F3170,'11 лет'!$C$5:$D$79,2),IF((C3170=12),VLOOKUP(F3170,'12 лет'!$C$5:$D$79,2),IF((C3170=13),VLOOKUP(F3170,'13 лет'!$C$5:$D$79,2),IF((C3170=14),VLOOKUP(F3170,'14 лет'!$C$5:$D$79,2),IF((C3170=15),VLOOKUP(F3170,'15 лет'!$C$5:$D$79,2),IF((C3170=16),VLOOKUP(F3170,'16 лет'!$C$5:$D$79,2),IF((C3170=17),VLOOKUP(F3170,'17 лет'!$C$5:$D$79,2))))))))))))</f>
        <v>0</v>
      </c>
      <c r="H3170" s="28"/>
      <c r="I3170" s="17">
        <f>IF((C3170&lt;=7),VLOOKUP(H3170,'7 лет'!$E$5:$F$79,2),IF((C3170=8),VLOOKUP(H3170,'8 лет'!$E$5:$F$79,2),IF((C3170=9),VLOOKUP(H3170,'9 лет'!$E$5:$F$79,2),IF((C3170=10),VLOOKUP(H3170,'10 лет'!$E$5:$F$79,2),IF((C3170=11),VLOOKUP(H3170,'11 лет'!$E$5:$F$79,2),IF((C3170=12),VLOOKUP(H3170,'12 лет'!$E$5:$F$79,2),IF((C3170=13),VLOOKUP(H3170,'13 лет'!$E$5:$F$79,2),IF((C3170=14),VLOOKUP(H3170,'14 лет'!$E$5:$F$79,2),IF((C3170=15),VLOOKUP(H3170,'15 лет'!$E$5:$F$79,2),IF((C3170=16),VLOOKUP(H3170,'16 лет'!$E$5:$F$79,2),IF((C3170=17),VLOOKUP(H3170,'17 лет'!$E$5:$F$79,2))))))))))))</f>
        <v>0</v>
      </c>
      <c r="J3170" s="28"/>
      <c r="K3170" s="17">
        <f>IF((C3170&lt;=7),VLOOKUP(J3170,'7 лет'!$G$5:$H$79,2),IF((C3170=8),VLOOKUP(J3170,'8 лет'!$G$5:$H$79,2),IF((C3170=9),VLOOKUP(J3170,'9 лет'!$G$5:$H$79,2),IF((C3170=10),VLOOKUP(J3170,'10 лет'!$G$5:$H$79,2),IF((C3170=11),VLOOKUP(J3170,'11 лет'!$G$5:$H$79,2),IF((C3170=12),VLOOKUP(J3170,'12 лет'!$G$5:$H$79,2),IF((C3170=13),VLOOKUP(J3170,'13 лет'!$G$5:$H$79,2),IF((C3170=14),VLOOKUP(J3170,'14 лет'!$G$5:$H$79,2),IF(C3170&gt;=15,"0")))))))))</f>
        <v>0</v>
      </c>
      <c r="L3170" s="28"/>
      <c r="M3170" s="17" t="str">
        <f>IF((C3170=12),VLOOKUP(L3170,'12 лет'!$I$5:$J$81,2),IF((C3170=13),VLOOKUP(L3170,'13 лет'!$I$5:$J$81,2),IF((C3170=14),VLOOKUP(L3170,'14 лет'!$I$5:$J$80,2),IF((C3170=15),VLOOKUP(L3170,'15 лет'!$G$5:$H$82,2),IF((C3170=16),VLOOKUP(L3170,'16 лет'!$G$5:$H$81,2),IF((C3170=17),VLOOKUP(L3170,'17 лет'!$G$5:$H$81,2),IF(C3170&lt;12,"0")))))))</f>
        <v>0</v>
      </c>
      <c r="N3170" s="28"/>
      <c r="O3170" s="17" t="str">
        <f>IF((C3170=15),VLOOKUP(N3170,'15 лет'!$I$5:$J$100,2),IF((C3170=16),VLOOKUP(N3170,'16 лет'!$I$5:$J$94,2),IF((C3170=17),VLOOKUP(N3170,'17 лет'!$I$5:$J$97,2),IF(C3170&lt;15,"0"))))</f>
        <v>0</v>
      </c>
      <c r="P3170" s="11"/>
      <c r="Q3170" s="17">
        <f>IF((C3170&lt;=7),VLOOKUP(P3170,'7 лет'!$I$5:$J$79,2),IF((C3170=8),VLOOKUP(P3170,'8 лет'!$I$5:$J$79,2),IF((C3170=9),VLOOKUP(P3170,'9 лет'!$I$5:$J$79,2),IF((C3170=10),VLOOKUP(P3170,'10 лет'!$I$5:$J$79,2),IF((C3170=11),VLOOKUP(P3170,'11 лет'!$I$5:$J$79,2),IF((C3170=12),VLOOKUP(P3170,'12 лет'!$K$5:$L$79,2),IF((C3170=13),VLOOKUP(P3170,'13 лет'!$K$5:$L$79,2),IF((C3170=14),VLOOKUP(P3170,'14 лет'!$K$5:$L$79,2),IF((C3170=15),VLOOKUP(P3170,'15 лет'!$K$5:$L$79,2),IF((C3170=16),VLOOKUP(P3170,'16 лет'!$K$5:$L$79,2),IF((C3170=17),VLOOKUP(P3170,'17 лет'!$K$5:$L$79,2),)))))))))))</f>
        <v>50</v>
      </c>
      <c r="R3170" s="28"/>
      <c r="S3170" s="17">
        <f>IF((C3170&lt;=7),VLOOKUP(R3170,'7 лет'!$K$5:$L$79,2),IF((C3170=8),VLOOKUP(R3170,'8 лет'!$K$5:$L$79,2),IF((C3170=9),VLOOKUP(R3170,'9 лет'!$K$5:$L$79,2),IF((C3170=10),VLOOKUP(R3170,'10 лет'!$K$5:$L$79,2),IF((C3170=11),VLOOKUP(R3170,'11 лет'!$K$5:$L$79,2),IF((C3170=12),VLOOKUP(R3170,'12 лет'!$M$5:$N$79,2),IF((C3170=13),VLOOKUP(R3170,'13 лет'!$M$5:$N$79,2),IF((C3170=14),VLOOKUP(R3170,'14 лет'!$M$5:$N$79,2),IF((C3170=15),VLOOKUP(R3170,'15 лет'!$M$5:$N$79,2),IF((C3170=16),VLOOKUP(R3170,'16 лет'!$M$5:$N$79,2),IF((C3170=17),VLOOKUP(R3170,'17 лет'!$M$5:$N$79,2))))))))))))</f>
        <v>0</v>
      </c>
      <c r="T3170" s="34">
        <f t="shared" si="150"/>
        <v>50</v>
      </c>
      <c r="U3170" s="4">
        <f>'Личное первенство юноши'!U465</f>
        <v>7</v>
      </c>
      <c r="V3170" s="120"/>
      <c r="W3170" s="111"/>
      <c r="X3170" t="str">
        <f>P3163</f>
        <v>Субъект РФ 76</v>
      </c>
    </row>
    <row r="3171" spans="1:24" ht="18.75">
      <c r="A3171" s="28">
        <v>4</v>
      </c>
      <c r="B3171" s="79"/>
      <c r="C3171" s="28"/>
      <c r="D3171" s="28"/>
      <c r="E3171" s="17">
        <f>IF((C3171&lt;=7),VLOOKUP(D3171,'7 лет'!$A$5:$B$78,2),IF((C3171=8),VLOOKUP(D3171,'8 лет'!$A$5:$B$78,2),IF((C3171=9),VLOOKUP(D3171,'9 лет'!$A$5:$B$78,2),IF((C3171=10),VLOOKUP(D3171,'10 лет'!$A$5:$B$78,2),IF((C3171=11),VLOOKUP(D3171,'11 лет'!$A$5:$B$78,2),IF((C3171=12),VLOOKUP(D3171,'12 лет'!$A$5:$B$78,2),IF((C3171=13),VLOOKUP(D3171,'13 лет'!$A$5:$B$78,2),IF((C3171=14),VLOOKUP(D3171,'14 лет'!$A$5:$B$78,2),IF((C3171=15),VLOOKUP(D3171,'15 лет'!$A$5:$B$78,2),IF((C3171=16),VLOOKUP(D3171,'16 лет'!$A$5:$B$78,2),IF((C3171=17),VLOOKUP(D3171,'17 лет'!$A$5:$B$78,2))))))))))))</f>
        <v>0</v>
      </c>
      <c r="F3171" s="28"/>
      <c r="G3171" s="17">
        <f>IF((C3171&lt;=7),VLOOKUP(F3171,'7 лет'!$C$5:$D$79,2),IF((C3171=8),VLOOKUP(F3171,'8 лет'!$C$5:$D$79,2),IF((C3171=9),VLOOKUP(F3171,'9 лет'!$C$5:$D$79,2),IF((C3171=10),VLOOKUP(F3171,'10 лет'!$C$5:$D$79,2),IF((C3171=11),VLOOKUP(F3171,'11 лет'!$C$5:$D$79,2),IF((C3171=12),VLOOKUP(F3171,'12 лет'!$C$5:$D$79,2),IF((C3171=13),VLOOKUP(F3171,'13 лет'!$C$5:$D$79,2),IF((C3171=14),VLOOKUP(F3171,'14 лет'!$C$5:$D$79,2),IF((C3171=15),VLOOKUP(F3171,'15 лет'!$C$5:$D$79,2),IF((C3171=16),VLOOKUP(F3171,'16 лет'!$C$5:$D$79,2),IF((C3171=17),VLOOKUP(F3171,'17 лет'!$C$5:$D$79,2))))))))))))</f>
        <v>0</v>
      </c>
      <c r="H3171" s="28"/>
      <c r="I3171" s="17">
        <f>IF((C3171&lt;=7),VLOOKUP(H3171,'7 лет'!$E$5:$F$79,2),IF((C3171=8),VLOOKUP(H3171,'8 лет'!$E$5:$F$79,2),IF((C3171=9),VLOOKUP(H3171,'9 лет'!$E$5:$F$79,2),IF((C3171=10),VLOOKUP(H3171,'10 лет'!$E$5:$F$79,2),IF((C3171=11),VLOOKUP(H3171,'11 лет'!$E$5:$F$79,2),IF((C3171=12),VLOOKUP(H3171,'12 лет'!$E$5:$F$79,2),IF((C3171=13),VLOOKUP(H3171,'13 лет'!$E$5:$F$79,2),IF((C3171=14),VLOOKUP(H3171,'14 лет'!$E$5:$F$79,2),IF((C3171=15),VLOOKUP(H3171,'15 лет'!$E$5:$F$79,2),IF((C3171=16),VLOOKUP(H3171,'16 лет'!$E$5:$F$79,2),IF((C3171=17),VLOOKUP(H3171,'17 лет'!$E$5:$F$79,2))))))))))))</f>
        <v>0</v>
      </c>
      <c r="J3171" s="28"/>
      <c r="K3171" s="17">
        <f>IF((C3171&lt;=7),VLOOKUP(J3171,'7 лет'!$G$5:$H$79,2),IF((C3171=8),VLOOKUP(J3171,'8 лет'!$G$5:$H$79,2),IF((C3171=9),VLOOKUP(J3171,'9 лет'!$G$5:$H$79,2),IF((C3171=10),VLOOKUP(J3171,'10 лет'!$G$5:$H$79,2),IF((C3171=11),VLOOKUP(J3171,'11 лет'!$G$5:$H$79,2),IF((C3171=12),VLOOKUP(J3171,'12 лет'!$G$5:$H$79,2),IF((C3171=13),VLOOKUP(J3171,'13 лет'!$G$5:$H$79,2),IF((C3171=14),VLOOKUP(J3171,'14 лет'!$G$5:$H$79,2),IF(C3171&gt;=15,"0")))))))))</f>
        <v>0</v>
      </c>
      <c r="L3171" s="28"/>
      <c r="M3171" s="17" t="str">
        <f>IF((C3171=12),VLOOKUP(L3171,'12 лет'!$I$5:$J$81,2),IF((C3171=13),VLOOKUP(L3171,'13 лет'!$I$5:$J$81,2),IF((C3171=14),VLOOKUP(L3171,'14 лет'!$I$5:$J$80,2),IF((C3171=15),VLOOKUP(L3171,'15 лет'!$G$5:$H$82,2),IF((C3171=16),VLOOKUP(L3171,'16 лет'!$G$5:$H$81,2),IF((C3171=17),VLOOKUP(L3171,'17 лет'!$G$5:$H$81,2),IF(C3171&lt;12,"0")))))))</f>
        <v>0</v>
      </c>
      <c r="N3171" s="28"/>
      <c r="O3171" s="17" t="str">
        <f>IF((C3171=15),VLOOKUP(N3171,'15 лет'!$I$5:$J$100,2),IF((C3171=16),VLOOKUP(N3171,'16 лет'!$I$5:$J$94,2),IF((C3171=17),VLOOKUP(N3171,'17 лет'!$I$5:$J$97,2),IF(C3171&lt;15,"0"))))</f>
        <v>0</v>
      </c>
      <c r="P3171" s="11"/>
      <c r="Q3171" s="17">
        <f>IF((C3171&lt;=7),VLOOKUP(P3171,'7 лет'!$I$5:$J$79,2),IF((C3171=8),VLOOKUP(P3171,'8 лет'!$I$5:$J$79,2),IF((C3171=9),VLOOKUP(P3171,'9 лет'!$I$5:$J$79,2),IF((C3171=10),VLOOKUP(P3171,'10 лет'!$I$5:$J$79,2),IF((C3171=11),VLOOKUP(P3171,'11 лет'!$I$5:$J$79,2),IF((C3171=12),VLOOKUP(P3171,'12 лет'!$K$5:$L$79,2),IF((C3171=13),VLOOKUP(P3171,'13 лет'!$K$5:$L$79,2),IF((C3171=14),VLOOKUP(P3171,'14 лет'!$K$5:$L$79,2),IF((C3171=15),VLOOKUP(P3171,'15 лет'!$K$5:$L$79,2),IF((C3171=16),VLOOKUP(P3171,'16 лет'!$K$5:$L$79,2),IF((C3171=17),VLOOKUP(P3171,'17 лет'!$K$5:$L$79,2),)))))))))))</f>
        <v>50</v>
      </c>
      <c r="R3171" s="28"/>
      <c r="S3171" s="17">
        <f>IF((C3171&lt;=7),VLOOKUP(R3171,'7 лет'!$K$5:$L$79,2),IF((C3171=8),VLOOKUP(R3171,'8 лет'!$K$5:$L$79,2),IF((C3171=9),VLOOKUP(R3171,'9 лет'!$K$5:$L$79,2),IF((C3171=10),VLOOKUP(R3171,'10 лет'!$K$5:$L$79,2),IF((C3171=11),VLOOKUP(R3171,'11 лет'!$K$5:$L$79,2),IF((C3171=12),VLOOKUP(R3171,'12 лет'!$M$5:$N$79,2),IF((C3171=13),VLOOKUP(R3171,'13 лет'!$M$5:$N$79,2),IF((C3171=14),VLOOKUP(R3171,'14 лет'!$M$5:$N$79,2),IF((C3171=15),VLOOKUP(R3171,'15 лет'!$M$5:$N$79,2),IF((C3171=16),VLOOKUP(R3171,'16 лет'!$M$5:$N$79,2),IF((C3171=17),VLOOKUP(R3171,'17 лет'!$M$5:$N$79,2))))))))))))</f>
        <v>0</v>
      </c>
      <c r="T3171" s="34">
        <f t="shared" si="150"/>
        <v>50</v>
      </c>
      <c r="U3171" s="4">
        <f>'Личное первенство юноши'!U466</f>
        <v>7</v>
      </c>
      <c r="V3171" s="120"/>
      <c r="W3171" s="111"/>
      <c r="X3171" t="str">
        <f>P3163</f>
        <v>Субъект РФ 76</v>
      </c>
    </row>
    <row r="3172" spans="1:24" ht="18.75">
      <c r="A3172" s="28">
        <v>5</v>
      </c>
      <c r="B3172" s="79"/>
      <c r="C3172" s="30"/>
      <c r="D3172" s="28"/>
      <c r="E3172" s="17">
        <f>IF((C3172&lt;=7),VLOOKUP(D3172,'7 лет'!$A$5:$B$78,2),IF((C3172=8),VLOOKUP(D3172,'8 лет'!$A$5:$B$78,2),IF((C3172=9),VLOOKUP(D3172,'9 лет'!$A$5:$B$78,2),IF((C3172=10),VLOOKUP(D3172,'10 лет'!$A$5:$B$78,2),IF((C3172=11),VLOOKUP(D3172,'11 лет'!$A$5:$B$78,2),IF((C3172=12),VLOOKUP(D3172,'12 лет'!$A$5:$B$78,2),IF((C3172=13),VLOOKUP(D3172,'13 лет'!$A$5:$B$78,2),IF((C3172=14),VLOOKUP(D3172,'14 лет'!$A$5:$B$78,2),IF((C3172=15),VLOOKUP(D3172,'15 лет'!$A$5:$B$78,2),IF((C3172=16),VLOOKUP(D3172,'16 лет'!$A$5:$B$78,2),IF((C3172=17),VLOOKUP(D3172,'17 лет'!$A$5:$B$78,2))))))))))))</f>
        <v>0</v>
      </c>
      <c r="F3172" s="28"/>
      <c r="G3172" s="17">
        <f>IF((C3172&lt;=7),VLOOKUP(F3172,'7 лет'!$C$5:$D$79,2),IF((C3172=8),VLOOKUP(F3172,'8 лет'!$C$5:$D$79,2),IF((C3172=9),VLOOKUP(F3172,'9 лет'!$C$5:$D$79,2),IF((C3172=10),VLOOKUP(F3172,'10 лет'!$C$5:$D$79,2),IF((C3172=11),VLOOKUP(F3172,'11 лет'!$C$5:$D$79,2),IF((C3172=12),VLOOKUP(F3172,'12 лет'!$C$5:$D$79,2),IF((C3172=13),VLOOKUP(F3172,'13 лет'!$C$5:$D$79,2),IF((C3172=14),VLOOKUP(F3172,'14 лет'!$C$5:$D$79,2),IF((C3172=15),VLOOKUP(F3172,'15 лет'!$C$5:$D$79,2),IF((C3172=16),VLOOKUP(F3172,'16 лет'!$C$5:$D$79,2),IF((C3172=17),VLOOKUP(F3172,'17 лет'!$C$5:$D$79,2))))))))))))</f>
        <v>0</v>
      </c>
      <c r="H3172" s="28"/>
      <c r="I3172" s="17">
        <f>IF((C3172&lt;=7),VLOOKUP(H3172,'7 лет'!$E$5:$F$79,2),IF((C3172=8),VLOOKUP(H3172,'8 лет'!$E$5:$F$79,2),IF((C3172=9),VLOOKUP(H3172,'9 лет'!$E$5:$F$79,2),IF((C3172=10),VLOOKUP(H3172,'10 лет'!$E$5:$F$79,2),IF((C3172=11),VLOOKUP(H3172,'11 лет'!$E$5:$F$79,2),IF((C3172=12),VLOOKUP(H3172,'12 лет'!$E$5:$F$79,2),IF((C3172=13),VLOOKUP(H3172,'13 лет'!$E$5:$F$79,2),IF((C3172=14),VLOOKUP(H3172,'14 лет'!$E$5:$F$79,2),IF((C3172=15),VLOOKUP(H3172,'15 лет'!$E$5:$F$79,2),IF((C3172=16),VLOOKUP(H3172,'16 лет'!$E$5:$F$79,2),IF((C3172=17),VLOOKUP(H3172,'17 лет'!$E$5:$F$79,2))))))))))))</f>
        <v>0</v>
      </c>
      <c r="J3172" s="28"/>
      <c r="K3172" s="17">
        <f>IF((C3172&lt;=7),VLOOKUP(J3172,'7 лет'!$G$5:$H$79,2),IF((C3172=8),VLOOKUP(J3172,'8 лет'!$G$5:$H$79,2),IF((C3172=9),VLOOKUP(J3172,'9 лет'!$G$5:$H$79,2),IF((C3172=10),VLOOKUP(J3172,'10 лет'!$G$5:$H$79,2),IF((C3172=11),VLOOKUP(J3172,'11 лет'!$G$5:$H$79,2),IF((C3172=12),VLOOKUP(J3172,'12 лет'!$G$5:$H$79,2),IF((C3172=13),VLOOKUP(J3172,'13 лет'!$G$5:$H$79,2),IF((C3172=14),VLOOKUP(J3172,'14 лет'!$G$5:$H$79,2),IF(C3172&gt;=15,"0")))))))))</f>
        <v>0</v>
      </c>
      <c r="L3172" s="28"/>
      <c r="M3172" s="17" t="str">
        <f>IF((C3172=12),VLOOKUP(L3172,'12 лет'!$I$5:$J$81,2),IF((C3172=13),VLOOKUP(L3172,'13 лет'!$I$5:$J$81,2),IF((C3172=14),VLOOKUP(L3172,'14 лет'!$I$5:$J$80,2),IF((C3172=15),VLOOKUP(L3172,'15 лет'!$G$5:$H$82,2),IF((C3172=16),VLOOKUP(L3172,'16 лет'!$G$5:$H$81,2),IF((C3172=17),VLOOKUP(L3172,'17 лет'!$G$5:$H$81,2),IF(C3172&lt;12,"0")))))))</f>
        <v>0</v>
      </c>
      <c r="N3172" s="28"/>
      <c r="O3172" s="17" t="str">
        <f>IF((C3172=15),VLOOKUP(N3172,'15 лет'!$I$5:$J$100,2),IF((C3172=16),VLOOKUP(N3172,'16 лет'!$I$5:$J$94,2),IF((C3172=17),VLOOKUP(N3172,'17 лет'!$I$5:$J$97,2),IF(C3172&lt;15,"0"))))</f>
        <v>0</v>
      </c>
      <c r="P3172" s="11"/>
      <c r="Q3172" s="17">
        <f>IF((C3172&lt;=7),VLOOKUP(P3172,'7 лет'!$I$5:$J$79,2),IF((C3172=8),VLOOKUP(P3172,'8 лет'!$I$5:$J$79,2),IF((C3172=9),VLOOKUP(P3172,'9 лет'!$I$5:$J$79,2),IF((C3172=10),VLOOKUP(P3172,'10 лет'!$I$5:$J$79,2),IF((C3172=11),VLOOKUP(P3172,'11 лет'!$I$5:$J$79,2),IF((C3172=12),VLOOKUP(P3172,'12 лет'!$K$5:$L$79,2),IF((C3172=13),VLOOKUP(P3172,'13 лет'!$K$5:$L$79,2),IF((C3172=14),VLOOKUP(P3172,'14 лет'!$K$5:$L$79,2),IF((C3172=15),VLOOKUP(P3172,'15 лет'!$K$5:$L$79,2),IF((C3172=16),VLOOKUP(P3172,'16 лет'!$K$5:$L$79,2),IF((C3172=17),VLOOKUP(P3172,'17 лет'!$K$5:$L$79,2),)))))))))))</f>
        <v>50</v>
      </c>
      <c r="R3172" s="28"/>
      <c r="S3172" s="17">
        <f>IF((C3172&lt;=7),VLOOKUP(R3172,'7 лет'!$K$5:$L$79,2),IF((C3172=8),VLOOKUP(R3172,'8 лет'!$K$5:$L$79,2),IF((C3172=9),VLOOKUP(R3172,'9 лет'!$K$5:$L$79,2),IF((C3172=10),VLOOKUP(R3172,'10 лет'!$K$5:$L$79,2),IF((C3172=11),VLOOKUP(R3172,'11 лет'!$K$5:$L$79,2),IF((C3172=12),VLOOKUP(R3172,'12 лет'!$M$5:$N$79,2),IF((C3172=13),VLOOKUP(R3172,'13 лет'!$M$5:$N$79,2),IF((C3172=14),VLOOKUP(R3172,'14 лет'!$M$5:$N$79,2),IF((C3172=15),VLOOKUP(R3172,'15 лет'!$M$5:$N$79,2),IF((C3172=16),VLOOKUP(R3172,'16 лет'!$M$5:$N$79,2),IF((C3172=17),VLOOKUP(R3172,'17 лет'!$M$5:$N$79,2))))))))))))</f>
        <v>0</v>
      </c>
      <c r="T3172" s="34">
        <f t="shared" si="150"/>
        <v>50</v>
      </c>
      <c r="U3172" s="4">
        <f>'Личное первенство юноши'!U467</f>
        <v>7</v>
      </c>
      <c r="V3172" s="120"/>
      <c r="W3172" s="111"/>
      <c r="X3172" t="str">
        <f>P3163</f>
        <v>Субъект РФ 76</v>
      </c>
    </row>
    <row r="3173" spans="1:24" ht="18.75">
      <c r="A3173" s="28">
        <v>6</v>
      </c>
      <c r="B3173" s="79"/>
      <c r="C3173" s="30"/>
      <c r="D3173" s="28"/>
      <c r="E3173" s="17">
        <f>IF((C3173&lt;=7),VLOOKUP(D3173,'7 лет'!$A$5:$B$78,2),IF((C3173=8),VLOOKUP(D3173,'8 лет'!$A$5:$B$78,2),IF((C3173=9),VLOOKUP(D3173,'9 лет'!$A$5:$B$78,2),IF((C3173=10),VLOOKUP(D3173,'10 лет'!$A$5:$B$78,2),IF((C3173=11),VLOOKUP(D3173,'11 лет'!$A$5:$B$78,2),IF((C3173=12),VLOOKUP(D3173,'12 лет'!$A$5:$B$78,2),IF((C3173=13),VLOOKUP(D3173,'13 лет'!$A$5:$B$78,2),IF((C3173=14),VLOOKUP(D3173,'14 лет'!$A$5:$B$78,2),IF((C3173=15),VLOOKUP(D3173,'15 лет'!$A$5:$B$78,2),IF((C3173=16),VLOOKUP(D3173,'16 лет'!$A$5:$B$78,2),IF((C3173=17),VLOOKUP(D3173,'17 лет'!$A$5:$B$78,2))))))))))))</f>
        <v>0</v>
      </c>
      <c r="F3173" s="28"/>
      <c r="G3173" s="17">
        <f>IF((C3173&lt;=7),VLOOKUP(F3173,'7 лет'!$C$5:$D$79,2),IF((C3173=8),VLOOKUP(F3173,'8 лет'!$C$5:$D$79,2),IF((C3173=9),VLOOKUP(F3173,'9 лет'!$C$5:$D$79,2),IF((C3173=10),VLOOKUP(F3173,'10 лет'!$C$5:$D$79,2),IF((C3173=11),VLOOKUP(F3173,'11 лет'!$C$5:$D$79,2),IF((C3173=12),VLOOKUP(F3173,'12 лет'!$C$5:$D$79,2),IF((C3173=13),VLOOKUP(F3173,'13 лет'!$C$5:$D$79,2),IF((C3173=14),VLOOKUP(F3173,'14 лет'!$C$5:$D$79,2),IF((C3173=15),VLOOKUP(F3173,'15 лет'!$C$5:$D$79,2),IF((C3173=16),VLOOKUP(F3173,'16 лет'!$C$5:$D$79,2),IF((C3173=17),VLOOKUP(F3173,'17 лет'!$C$5:$D$79,2))))))))))))</f>
        <v>0</v>
      </c>
      <c r="H3173" s="28"/>
      <c r="I3173" s="17">
        <f>IF((C3173&lt;=7),VLOOKUP(H3173,'7 лет'!$E$5:$F$79,2),IF((C3173=8),VLOOKUP(H3173,'8 лет'!$E$5:$F$79,2),IF((C3173=9),VLOOKUP(H3173,'9 лет'!$E$5:$F$79,2),IF((C3173=10),VLOOKUP(H3173,'10 лет'!$E$5:$F$79,2),IF((C3173=11),VLOOKUP(H3173,'11 лет'!$E$5:$F$79,2),IF((C3173=12),VLOOKUP(H3173,'12 лет'!$E$5:$F$79,2),IF((C3173=13),VLOOKUP(H3173,'13 лет'!$E$5:$F$79,2),IF((C3173=14),VLOOKUP(H3173,'14 лет'!$E$5:$F$79,2),IF((C3173=15),VLOOKUP(H3173,'15 лет'!$E$5:$F$79,2),IF((C3173=16),VLOOKUP(H3173,'16 лет'!$E$5:$F$79,2),IF((C3173=17),VLOOKUP(H3173,'17 лет'!$E$5:$F$79,2))))))))))))</f>
        <v>0</v>
      </c>
      <c r="J3173" s="28"/>
      <c r="K3173" s="17">
        <f>IF((C3173&lt;=7),VLOOKUP(J3173,'7 лет'!$G$5:$H$79,2),IF((C3173=8),VLOOKUP(J3173,'8 лет'!$G$5:$H$79,2),IF((C3173=9),VLOOKUP(J3173,'9 лет'!$G$5:$H$79,2),IF((C3173=10),VLOOKUP(J3173,'10 лет'!$G$5:$H$79,2),IF((C3173=11),VLOOKUP(J3173,'11 лет'!$G$5:$H$79,2),IF((C3173=12),VLOOKUP(J3173,'12 лет'!$G$5:$H$79,2),IF((C3173=13),VLOOKUP(J3173,'13 лет'!$G$5:$H$79,2),IF((C3173=14),VLOOKUP(J3173,'14 лет'!$G$5:$H$79,2),IF(C3173&gt;=15,"0")))))))))</f>
        <v>0</v>
      </c>
      <c r="L3173" s="28"/>
      <c r="M3173" s="17" t="str">
        <f>IF((C3173=12),VLOOKUP(L3173,'12 лет'!$I$5:$J$81,2),IF((C3173=13),VLOOKUP(L3173,'13 лет'!$I$5:$J$81,2),IF((C3173=14),VLOOKUP(L3173,'14 лет'!$I$5:$J$80,2),IF((C3173=15),VLOOKUP(L3173,'15 лет'!$G$5:$H$82,2),IF((C3173=16),VLOOKUP(L3173,'16 лет'!$G$5:$H$81,2),IF((C3173=17),VLOOKUP(L3173,'17 лет'!$G$5:$H$81,2),IF(C3173&lt;12,"0")))))))</f>
        <v>0</v>
      </c>
      <c r="N3173" s="28"/>
      <c r="O3173" s="17" t="str">
        <f>IF((C3173=15),VLOOKUP(N3173,'15 лет'!$I$5:$J$100,2),IF((C3173=16),VLOOKUP(N3173,'16 лет'!$I$5:$J$94,2),IF((C3173=17),VLOOKUP(N3173,'17 лет'!$I$5:$J$97,2),IF(C3173&lt;15,"0"))))</f>
        <v>0</v>
      </c>
      <c r="P3173" s="11"/>
      <c r="Q3173" s="17">
        <f>IF((C3173&lt;=7),VLOOKUP(P3173,'7 лет'!$I$5:$J$79,2),IF((C3173=8),VLOOKUP(P3173,'8 лет'!$I$5:$J$79,2),IF((C3173=9),VLOOKUP(P3173,'9 лет'!$I$5:$J$79,2),IF((C3173=10),VLOOKUP(P3173,'10 лет'!$I$5:$J$79,2),IF((C3173=11),VLOOKUP(P3173,'11 лет'!$I$5:$J$79,2),IF((C3173=12),VLOOKUP(P3173,'12 лет'!$K$5:$L$79,2),IF((C3173=13),VLOOKUP(P3173,'13 лет'!$K$5:$L$79,2),IF((C3173=14),VLOOKUP(P3173,'14 лет'!$K$5:$L$79,2),IF((C3173=15),VLOOKUP(P3173,'15 лет'!$K$5:$L$79,2),IF((C3173=16),VLOOKUP(P3173,'16 лет'!$K$5:$L$79,2),IF((C3173=17),VLOOKUP(P3173,'17 лет'!$K$5:$L$79,2),)))))))))))</f>
        <v>50</v>
      </c>
      <c r="R3173" s="28"/>
      <c r="S3173" s="17">
        <f>IF((C3173&lt;=7),VLOOKUP(R3173,'7 лет'!$K$5:$L$79,2),IF((C3173=8),VLOOKUP(R3173,'8 лет'!$K$5:$L$79,2),IF((C3173=9),VLOOKUP(R3173,'9 лет'!$K$5:$L$79,2),IF((C3173=10),VLOOKUP(R3173,'10 лет'!$K$5:$L$79,2),IF((C3173=11),VLOOKUP(R3173,'11 лет'!$K$5:$L$79,2),IF((C3173=12),VLOOKUP(R3173,'12 лет'!$M$5:$N$79,2),IF((C3173=13),VLOOKUP(R3173,'13 лет'!$M$5:$N$79,2),IF((C3173=14),VLOOKUP(R3173,'14 лет'!$M$5:$N$79,2),IF((C3173=15),VLOOKUP(R3173,'15 лет'!$M$5:$N$79,2),IF((C3173=16),VLOOKUP(R3173,'16 лет'!$M$5:$N$79,2),IF((C3173=17),VLOOKUP(R3173,'17 лет'!$M$5:$N$79,2))))))))))))</f>
        <v>0</v>
      </c>
      <c r="T3173" s="34">
        <f t="shared" si="150"/>
        <v>50</v>
      </c>
      <c r="U3173" s="4">
        <f>'Личное первенство юноши'!U468</f>
        <v>7</v>
      </c>
      <c r="V3173" s="120"/>
      <c r="W3173" s="111"/>
      <c r="X3173" t="str">
        <f>P3163</f>
        <v>Субъект РФ 76</v>
      </c>
    </row>
    <row r="3174" spans="1:24" ht="18.75">
      <c r="A3174" s="122"/>
      <c r="B3174" s="123"/>
      <c r="C3174" s="123"/>
      <c r="D3174" s="123"/>
      <c r="E3174" s="123"/>
      <c r="F3174" s="123"/>
      <c r="G3174" s="123"/>
      <c r="H3174" s="123"/>
      <c r="I3174" s="123"/>
      <c r="J3174" s="123"/>
      <c r="K3174" s="123"/>
      <c r="L3174" s="123"/>
      <c r="M3174" s="123"/>
      <c r="N3174" s="123"/>
      <c r="O3174" s="123"/>
      <c r="P3174" s="128" t="s">
        <v>292</v>
      </c>
      <c r="Q3174" s="128"/>
      <c r="R3174" s="128"/>
      <c r="S3174" s="129"/>
      <c r="T3174" s="124">
        <f ca="1">SUMPRODUCT(LARGE($T$3168:$T$3173,ROW(INDIRECT("T1:T"&amp;Z17))))</f>
        <v>250</v>
      </c>
      <c r="U3174" s="125"/>
      <c r="V3174" s="120"/>
      <c r="W3174" s="111"/>
    </row>
    <row r="3175" spans="1:24" ht="24.75" customHeight="1">
      <c r="A3175" s="135" t="s">
        <v>180</v>
      </c>
      <c r="B3175" s="136"/>
      <c r="C3175" s="136"/>
      <c r="D3175" s="136"/>
      <c r="E3175" s="136"/>
      <c r="F3175" s="136"/>
      <c r="G3175" s="136"/>
      <c r="H3175" s="136"/>
      <c r="I3175" s="136"/>
      <c r="J3175" s="136"/>
      <c r="K3175" s="136"/>
      <c r="L3175" s="136"/>
      <c r="M3175" s="136"/>
      <c r="N3175" s="136"/>
      <c r="O3175" s="136"/>
      <c r="P3175" s="136"/>
      <c r="Q3175" s="136"/>
      <c r="R3175" s="136"/>
      <c r="S3175" s="136"/>
      <c r="T3175" s="136"/>
      <c r="U3175" s="137"/>
      <c r="V3175" s="120"/>
      <c r="W3175" s="111"/>
    </row>
    <row r="3176" spans="1:24" ht="18.75">
      <c r="A3176" s="28">
        <v>1</v>
      </c>
      <c r="B3176" s="80"/>
      <c r="C3176" s="28"/>
      <c r="D3176" s="28"/>
      <c r="E3176" s="17">
        <f>IF((C3176&lt;=7),VLOOKUP(D3176,'7 лет'!$M$5:$N$78,2),IF((C3176=8),VLOOKUP(D3176,'8 лет'!$M$5:$N$78,2),IF((C3176=9),VLOOKUP(D3176,'9 лет'!$M$5:$N$78,2),IF((C3176=10),VLOOKUP(D3176,'10 лет'!$M$5:$N$78,2),IF((C3176=11),VLOOKUP(D3176,'11 лет'!$M$5:$N$78,2),IF((C3176=12),VLOOKUP(D3176,'12 лет'!$O$5:$P$78,2),IF((C3176=13),VLOOKUP(D3176,'13 лет'!$O$5:$P$78,2),IF((C3176=14),VLOOKUP(D3176,'14 лет'!$O$5:$P$78,2),IF((C3176=15),VLOOKUP(D3176,'15 лет'!$O$5:$P$78,2),IF((C3176=16),VLOOKUP(D3176,'16 лет'!$O$5:$P$78,2),IF((C3176=17),VLOOKUP(D3176,'17 лет'!$O$5:$P$78,2))))))))))))</f>
        <v>0</v>
      </c>
      <c r="F3176" s="28"/>
      <c r="G3176" s="17">
        <f>IF((C3176&lt;=7),VLOOKUP(F3176,'7 лет'!$O$5:$P$79,2),IF((C3176=8),VLOOKUP(F3176,'8 лет'!$O$5:$P$79,2),IF((C3176=9),VLOOKUP(F3176,'9 лет'!$O$5:$P$79,2),IF((C3176=10),VLOOKUP(F3176,'10 лет'!$O$5:$P$79,2),IF((C3176=11),VLOOKUP(F3176,'11 лет'!$O$5:$P$79,2),IF((C3176=12),VLOOKUP(F3176,'12 лет'!$Q$5:$R$79,2),IF((C3176=13),VLOOKUP(F3176,'13 лет'!$Q$5:$R$79,2),IF((C3176=14),VLOOKUP(F3176,'14 лет'!$Q$5:$R$79,2),IF((C3176=15),VLOOKUP(F3176,'15 лет'!$Q$5:$R$79,2),IF((C3176=16),VLOOKUP(F3176,'16 лет'!$Q$5:$R$79,2),IF((C3176=17),VLOOKUP(F3176,'17 лет'!$Q$5:$R$79,2))))))))))))</f>
        <v>0</v>
      </c>
      <c r="H3176" s="28"/>
      <c r="I3176" s="17">
        <f>IF((C3176&lt;=7),VLOOKUP(H3176,'7 лет'!$Q$5:$R$79,2),IF((C3176=8),VLOOKUP(H3176,'8 лет'!$Q$5:$R$79,2),IF((C3176=9),VLOOKUP(H3176,'9 лет'!$Q$5:$R$79,2),IF((C3176=10),VLOOKUP(H3176,'10 лет'!$Q$5:$R$79,2),IF((C3176=11),VLOOKUP(H3176,'11 лет'!$Q$5:$R$79,2),IF((C3176=12),VLOOKUP(H3176,'12 лет'!$S$5:$T$79,2),IF((C3176=13),VLOOKUP(H3176,'13 лет'!$S$5:$T$79,2),IF((C3176=14),VLOOKUP(H3176,'14 лет'!$S$5:$T$79,2),IF((C3176=15),VLOOKUP(H3176,'15 лет'!$S$5:$T$79,2),IF((C3176=16),VLOOKUP(H3176,'16 лет'!$S$5:$T$79,2),IF((C3176=17),VLOOKUP(H3176,'17 лет'!$S$5:$T$79,2))))))))))))</f>
        <v>0</v>
      </c>
      <c r="J3176" s="28"/>
      <c r="K3176" s="17">
        <f>IF((C3176&lt;=7),VLOOKUP(J3176,'7 лет'!$S$5:$T$79,2),IF((C3176=8),VLOOKUP(J3176,'8 лет'!$S$5:$T$79,2),IF((C3176=9),VLOOKUP(J3176,'9 лет'!$S$5:$T$79,2),IF((C3176=10),VLOOKUP(J3176,'10 лет'!$S$5:$T$79,2),IF((C3176=11),VLOOKUP(J3176,'11 лет'!$S$5:$T$79,2),IF((C3176=12),VLOOKUP(J3176,'12 лет'!$U$5:$V$79,2),IF((C3176=13),VLOOKUP(J3176,'13 лет'!$U$5:$V$79,2),IF((C3176=14),VLOOKUP(J3176,'14 лет'!$U$5:$V$79,2),IF(C3176&gt;=15,"0")))))))))</f>
        <v>0</v>
      </c>
      <c r="L3176" s="28"/>
      <c r="M3176" s="17" t="str">
        <f>IF((C3176=12),VLOOKUP(L3176,'12 лет'!$W$5:$X$85,2),IF((C3176=13),VLOOKUP(L3176,'13 лет'!$W$5:$X$84,2),IF((C3176=14),VLOOKUP(L3176,'14 лет'!$W$5:$X$82,2),IF((C3176=15),VLOOKUP(L3176,'15 лет'!$U$5:$V$82,2),IF((C3176=16),VLOOKUP(L3176,'16 лет'!$U$5:$V$78,2),IF((C3176=17),VLOOKUP(L3176,'17 лет'!$U$5:$V$78,2),IF(C3176&lt;12,"0")))))))</f>
        <v>0</v>
      </c>
      <c r="N3176" s="28"/>
      <c r="O3176" s="17" t="str">
        <f>IF((C3176=15),VLOOKUP(N3176,'15 лет'!$W$5:$X$115,2),IF((C3176=16),VLOOKUP(N3176,'16 лет'!$W$5:$X$113,2),IF((C3176=17),VLOOKUP(N3176,'17 лет'!$W$5:$X$113,2),IF(C3176&lt;15,"0"))))</f>
        <v>0</v>
      </c>
      <c r="P3176" s="11"/>
      <c r="Q3176" s="17">
        <f>IF((C3176&lt;=7),VLOOKUP(P3176,'7 лет'!$U$5:$V$79,2),IF((C3176=8),VLOOKUP(P3176,'8 лет'!$U$5:$V$79,2),IF((C3176=9),VLOOKUP(P3176,'9 лет'!$U$5:$V$79,2),IF((C3176=10),VLOOKUP(P3176,'10 лет'!$U$5:$V$79,2),IF((C3176=11),VLOOKUP(P3176,'11 лет'!$U$5:$V$79,2),IF((C3176=12),VLOOKUP(P3176,'12 лет'!$Y$5:$Z$79,2),IF((C3176=13),VLOOKUP(P3176,'13 лет'!$Y$5:$Z$79,2),IF((C3176=14),VLOOKUP(P3176,'14 лет'!$Y$5:$Z$79,2),IF((C3176=15),VLOOKUP(P3176,'15 лет'!$Y$5:$Z$79,2),IF((C3176=16),VLOOKUP(P3176,'16 лет'!$Y$5:$Z$79,2),IF((C3176=17),VLOOKUP(P3176,'17 лет'!$Y$5:$Z$79,2))))))))))))</f>
        <v>35</v>
      </c>
      <c r="R3176" s="28"/>
      <c r="S3176" s="17">
        <f>IF((C3176&lt;=7),VLOOKUP(R3176,'7 лет'!$W$5:$X$79,2),IF((C3176=8),VLOOKUP(R3176,'8 лет'!$W$5:$X$79,2),IF((C3176=9),VLOOKUP(R3176,'9 лет'!$W$5:$X$79,2),IF((C3176=10),VLOOKUP(R3176,'10 лет'!$W$5:$X$79,2),IF((C3176=11),VLOOKUP(R3176,'11 лет'!$W$5:$X$79,2),IF((C3176=12),VLOOKUP(R3176,'12 лет'!$AA$5:$AB$79,2),IF((C3176=13),VLOOKUP(R3176,'13 лет'!$AA$5:$AB$79,2),IF((C3176=14),VLOOKUP(R3176,'14 лет'!$AA$5:$AB$79,2),IF((C3176=15),VLOOKUP(R3176,'15 лет'!$AA$5:$AB$79,2),IF((C3176=16),VLOOKUP(R3176,'16 лет'!$AA$5:$AB$79,2),IF((C3176=17),VLOOKUP(R3176,'17 лет'!$AA$5:$AB$79,2))))))))))))</f>
        <v>0</v>
      </c>
      <c r="T3176" s="35">
        <f t="shared" ref="T3176:T3181" si="151">SUM(E3176+G3176+I3176+K3176+M3176+O3176+Q3176+S3176)</f>
        <v>35</v>
      </c>
      <c r="U3176" s="4">
        <f>'Личное первенство девушки'!U463</f>
        <v>7</v>
      </c>
      <c r="V3176" s="120"/>
      <c r="W3176" s="111"/>
      <c r="X3176" t="str">
        <f>P3163</f>
        <v>Субъект РФ 76</v>
      </c>
    </row>
    <row r="3177" spans="1:24" ht="18.75">
      <c r="A3177" s="28">
        <v>2</v>
      </c>
      <c r="B3177" s="80"/>
      <c r="C3177" s="28"/>
      <c r="D3177" s="28"/>
      <c r="E3177" s="17">
        <f>IF((C3177&lt;=7),VLOOKUP(D3177,'7 лет'!$M$5:$N$78,2),IF((C3177=8),VLOOKUP(D3177,'8 лет'!$M$5:$N$78,2),IF((C3177=9),VLOOKUP(D3177,'9 лет'!$M$5:$N$78,2),IF((C3177=10),VLOOKUP(D3177,'10 лет'!$M$5:$N$78,2),IF((C3177=11),VLOOKUP(D3177,'11 лет'!$M$5:$N$78,2),IF((C3177=12),VLOOKUP(D3177,'12 лет'!$O$5:$P$78,2),IF((C3177=13),VLOOKUP(D3177,'13 лет'!$O$5:$P$78,2),IF((C3177=14),VLOOKUP(D3177,'14 лет'!$O$5:$P$78,2),IF((C3177=15),VLOOKUP(D3177,'15 лет'!$O$5:$P$78,2),IF((C3177=16),VLOOKUP(D3177,'16 лет'!$O$5:$P$78,2),IF((C3177=17),VLOOKUP(D3177,'17 лет'!$O$5:$P$78,2))))))))))))</f>
        <v>0</v>
      </c>
      <c r="F3177" s="28"/>
      <c r="G3177" s="17">
        <f>IF((C3177&lt;=7),VLOOKUP(F3177,'7 лет'!$O$5:$P$79,2),IF((C3177=8),VLOOKUP(F3177,'8 лет'!$O$5:$P$79,2),IF((C3177=9),VLOOKUP(F3177,'9 лет'!$O$5:$P$79,2),IF((C3177=10),VLOOKUP(F3177,'10 лет'!$O$5:$P$79,2),IF((C3177=11),VLOOKUP(F3177,'11 лет'!$O$5:$P$79,2),IF((C3177=12),VLOOKUP(F3177,'12 лет'!$Q$5:$R$79,2),IF((C3177=13),VLOOKUP(F3177,'13 лет'!$Q$5:$R$79,2),IF((C3177=14),VLOOKUP(F3177,'14 лет'!$Q$5:$R$79,2),IF((C3177=15),VLOOKUP(F3177,'15 лет'!$Q$5:$R$79,2),IF((C3177=16),VLOOKUP(F3177,'16 лет'!$Q$5:$R$79,2),IF((C3177=17),VLOOKUP(F3177,'17 лет'!$Q$5:$R$79,2))))))))))))</f>
        <v>0</v>
      </c>
      <c r="H3177" s="28"/>
      <c r="I3177" s="17">
        <f>IF((C3177&lt;=7),VLOOKUP(H3177,'7 лет'!$Q$5:$R$79,2),IF((C3177=8),VLOOKUP(H3177,'8 лет'!$Q$5:$R$79,2),IF((C3177=9),VLOOKUP(H3177,'9 лет'!$Q$5:$R$79,2),IF((C3177=10),VLOOKUP(H3177,'10 лет'!$Q$5:$R$79,2),IF((C3177=11),VLOOKUP(H3177,'11 лет'!$Q$5:$R$79,2),IF((C3177=12),VLOOKUP(H3177,'12 лет'!$S$5:$T$79,2),IF((C3177=13),VLOOKUP(H3177,'13 лет'!$S$5:$T$79,2),IF((C3177=14),VLOOKUP(H3177,'14 лет'!$S$5:$T$79,2),IF((C3177=15),VLOOKUP(H3177,'15 лет'!$S$5:$T$79,2),IF((C3177=16),VLOOKUP(H3177,'16 лет'!$S$5:$T$79,2),IF((C3177=17),VLOOKUP(H3177,'17 лет'!$S$5:$T$79,2))))))))))))</f>
        <v>0</v>
      </c>
      <c r="J3177" s="28"/>
      <c r="K3177" s="17">
        <f>IF((C3177&lt;=7),VLOOKUP(J3177,'7 лет'!$S$5:$T$79,2),IF((C3177=8),VLOOKUP(J3177,'8 лет'!$S$5:$T$79,2),IF((C3177=9),VLOOKUP(J3177,'9 лет'!$S$5:$T$79,2),IF((C3177=10),VLOOKUP(J3177,'10 лет'!$S$5:$T$79,2),IF((C3177=11),VLOOKUP(J3177,'11 лет'!$S$5:$T$79,2),IF((C3177=12),VLOOKUP(J3177,'12 лет'!$U$5:$V$79,2),IF((C3177=13),VLOOKUP(J3177,'13 лет'!$U$5:$V$79,2),IF((C3177=14),VLOOKUP(J3177,'14 лет'!$U$5:$V$79,2),IF(C3177&gt;=15,"0")))))))))</f>
        <v>0</v>
      </c>
      <c r="L3177" s="28"/>
      <c r="M3177" s="17" t="str">
        <f>IF((C3177=12),VLOOKUP(L3177,'12 лет'!$W$5:$X$85,2),IF((C3177=13),VLOOKUP(L3177,'13 лет'!$W$5:$X$84,2),IF((C3177=14),VLOOKUP(L3177,'14 лет'!$W$5:$X$82,2),IF((C3177=15),VLOOKUP(L3177,'15 лет'!$U$5:$V$82,2),IF((C3177=16),VLOOKUP(L3177,'16 лет'!$U$5:$V$78,2),IF((C3177=17),VLOOKUP(L3177,'17 лет'!$U$5:$V$78,2),IF(C3177&lt;12,"0")))))))</f>
        <v>0</v>
      </c>
      <c r="N3177" s="28"/>
      <c r="O3177" s="17" t="str">
        <f>IF((C3177=15),VLOOKUP(N3177,'15 лет'!$W$5:$X$115,2),IF((C3177=16),VLOOKUP(N3177,'16 лет'!$W$5:$X$113,2),IF((C3177=17),VLOOKUP(N3177,'17 лет'!$W$5:$X$113,2),IF(C3177&lt;15,"0"))))</f>
        <v>0</v>
      </c>
      <c r="P3177" s="11"/>
      <c r="Q3177" s="17">
        <f>IF((C3177&lt;=7),VLOOKUP(P3177,'7 лет'!$U$5:$V$79,2),IF((C3177=8),VLOOKUP(P3177,'8 лет'!$U$5:$V$79,2),IF((C3177=9),VLOOKUP(P3177,'9 лет'!$U$5:$V$79,2),IF((C3177=10),VLOOKUP(P3177,'10 лет'!$U$5:$V$79,2),IF((C3177=11),VLOOKUP(P3177,'11 лет'!$U$5:$V$79,2),IF((C3177=12),VLOOKUP(P3177,'12 лет'!$Y$5:$Z$79,2),IF((C3177=13),VLOOKUP(P3177,'13 лет'!$Y$5:$Z$79,2),IF((C3177=14),VLOOKUP(P3177,'14 лет'!$Y$5:$Z$79,2),IF((C3177=15),VLOOKUP(P3177,'15 лет'!$Y$5:$Z$79,2),IF((C3177=16),VLOOKUP(P3177,'16 лет'!$Y$5:$Z$79,2),IF((C3177=17),VLOOKUP(P3177,'17 лет'!$Y$5:$Z$79,2))))))))))))</f>
        <v>35</v>
      </c>
      <c r="R3177" s="28"/>
      <c r="S3177" s="17">
        <f>IF((C3177&lt;=7),VLOOKUP(R3177,'7 лет'!$W$5:$X$79,2),IF((C3177=8),VLOOKUP(R3177,'8 лет'!$W$5:$X$79,2),IF((C3177=9),VLOOKUP(R3177,'9 лет'!$W$5:$X$79,2),IF((C3177=10),VLOOKUP(R3177,'10 лет'!$W$5:$X$79,2),IF((C3177=11),VLOOKUP(R3177,'11 лет'!$W$5:$X$79,2),IF((C3177=12),VLOOKUP(R3177,'12 лет'!$AA$5:$AB$79,2),IF((C3177=13),VLOOKUP(R3177,'13 лет'!$AA$5:$AB$79,2),IF((C3177=14),VLOOKUP(R3177,'14 лет'!$AA$5:$AB$79,2),IF((C3177=15),VLOOKUP(R3177,'15 лет'!$AA$5:$AB$79,2),IF((C3177=16),VLOOKUP(R3177,'16 лет'!$AA$5:$AB$79,2),IF((C3177=17),VLOOKUP(R3177,'17 лет'!$AA$5:$AB$79,2))))))))))))</f>
        <v>0</v>
      </c>
      <c r="T3177" s="35">
        <f t="shared" si="151"/>
        <v>35</v>
      </c>
      <c r="U3177" s="4">
        <f>'Личное первенство девушки'!U464</f>
        <v>7</v>
      </c>
      <c r="V3177" s="120"/>
      <c r="W3177" s="111"/>
      <c r="X3177" t="str">
        <f>P3163</f>
        <v>Субъект РФ 76</v>
      </c>
    </row>
    <row r="3178" spans="1:24" ht="18.75">
      <c r="A3178" s="28">
        <v>3</v>
      </c>
      <c r="B3178" s="80"/>
      <c r="C3178" s="28"/>
      <c r="D3178" s="28"/>
      <c r="E3178" s="17">
        <f>IF((C3178&lt;=7),VLOOKUP(D3178,'7 лет'!$M$5:$N$78,2),IF((C3178=8),VLOOKUP(D3178,'8 лет'!$M$5:$N$78,2),IF((C3178=9),VLOOKUP(D3178,'9 лет'!$M$5:$N$78,2),IF((C3178=10),VLOOKUP(D3178,'10 лет'!$M$5:$N$78,2),IF((C3178=11),VLOOKUP(D3178,'11 лет'!$M$5:$N$78,2),IF((C3178=12),VLOOKUP(D3178,'12 лет'!$O$5:$P$78,2),IF((C3178=13),VLOOKUP(D3178,'13 лет'!$O$5:$P$78,2),IF((C3178=14),VLOOKUP(D3178,'14 лет'!$O$5:$P$78,2),IF((C3178=15),VLOOKUP(D3178,'15 лет'!$O$5:$P$78,2),IF((C3178=16),VLOOKUP(D3178,'16 лет'!$O$5:$P$78,2),IF((C3178=17),VLOOKUP(D3178,'17 лет'!$O$5:$P$78,2))))))))))))</f>
        <v>0</v>
      </c>
      <c r="F3178" s="28"/>
      <c r="G3178" s="17">
        <f>IF((C3178&lt;=7),VLOOKUP(F3178,'7 лет'!$O$5:$P$79,2),IF((C3178=8),VLOOKUP(F3178,'8 лет'!$O$5:$P$79,2),IF((C3178=9),VLOOKUP(F3178,'9 лет'!$O$5:$P$79,2),IF((C3178=10),VLOOKUP(F3178,'10 лет'!$O$5:$P$79,2),IF((C3178=11),VLOOKUP(F3178,'11 лет'!$O$5:$P$79,2),IF((C3178=12),VLOOKUP(F3178,'12 лет'!$Q$5:$R$79,2),IF((C3178=13),VLOOKUP(F3178,'13 лет'!$Q$5:$R$79,2),IF((C3178=14),VLOOKUP(F3178,'14 лет'!$Q$5:$R$79,2),IF((C3178=15),VLOOKUP(F3178,'15 лет'!$Q$5:$R$79,2),IF((C3178=16),VLOOKUP(F3178,'16 лет'!$Q$5:$R$79,2),IF((C3178=17),VLOOKUP(F3178,'17 лет'!$Q$5:$R$79,2))))))))))))</f>
        <v>0</v>
      </c>
      <c r="H3178" s="28"/>
      <c r="I3178" s="17">
        <f>IF((C3178&lt;=7),VLOOKUP(H3178,'7 лет'!$Q$5:$R$79,2),IF((C3178=8),VLOOKUP(H3178,'8 лет'!$Q$5:$R$79,2),IF((C3178=9),VLOOKUP(H3178,'9 лет'!$Q$5:$R$79,2),IF((C3178=10),VLOOKUP(H3178,'10 лет'!$Q$5:$R$79,2),IF((C3178=11),VLOOKUP(H3178,'11 лет'!$Q$5:$R$79,2),IF((C3178=12),VLOOKUP(H3178,'12 лет'!$S$5:$T$79,2),IF((C3178=13),VLOOKUP(H3178,'13 лет'!$S$5:$T$79,2),IF((C3178=14),VLOOKUP(H3178,'14 лет'!$S$5:$T$79,2),IF((C3178=15),VLOOKUP(H3178,'15 лет'!$S$5:$T$79,2),IF((C3178=16),VLOOKUP(H3178,'16 лет'!$S$5:$T$79,2),IF((C3178=17),VLOOKUP(H3178,'17 лет'!$S$5:$T$79,2))))))))))))</f>
        <v>0</v>
      </c>
      <c r="J3178" s="28"/>
      <c r="K3178" s="17">
        <f>IF((C3178&lt;=7),VLOOKUP(J3178,'7 лет'!$S$5:$T$79,2),IF((C3178=8),VLOOKUP(J3178,'8 лет'!$S$5:$T$79,2),IF((C3178=9),VLOOKUP(J3178,'9 лет'!$S$5:$T$79,2),IF((C3178=10),VLOOKUP(J3178,'10 лет'!$S$5:$T$79,2),IF((C3178=11),VLOOKUP(J3178,'11 лет'!$S$5:$T$79,2),IF((C3178=12),VLOOKUP(J3178,'12 лет'!$U$5:$V$79,2),IF((C3178=13),VLOOKUP(J3178,'13 лет'!$U$5:$V$79,2),IF((C3178=14),VLOOKUP(J3178,'14 лет'!$U$5:$V$79,2),IF(C3178&gt;=15,"0")))))))))</f>
        <v>0</v>
      </c>
      <c r="L3178" s="28"/>
      <c r="M3178" s="17" t="str">
        <f>IF((C3178=12),VLOOKUP(L3178,'12 лет'!$W$5:$X$85,2),IF((C3178=13),VLOOKUP(L3178,'13 лет'!$W$5:$X$84,2),IF((C3178=14),VLOOKUP(L3178,'14 лет'!$W$5:$X$82,2),IF((C3178=15),VLOOKUP(L3178,'15 лет'!$U$5:$V$82,2),IF((C3178=16),VLOOKUP(L3178,'16 лет'!$U$5:$V$78,2),IF((C3178=17),VLOOKUP(L3178,'17 лет'!$U$5:$V$78,2),IF(C3178&lt;12,"0")))))))</f>
        <v>0</v>
      </c>
      <c r="N3178" s="28"/>
      <c r="O3178" s="17" t="str">
        <f>IF((C3178=15),VLOOKUP(N3178,'15 лет'!$W$5:$X$115,2),IF((C3178=16),VLOOKUP(N3178,'16 лет'!$W$5:$X$113,2),IF((C3178=17),VLOOKUP(N3178,'17 лет'!$W$5:$X$113,2),IF(C3178&lt;15,"0"))))</f>
        <v>0</v>
      </c>
      <c r="P3178" s="11"/>
      <c r="Q3178" s="17">
        <f>IF((C3178&lt;=7),VLOOKUP(P3178,'7 лет'!$U$5:$V$79,2),IF((C3178=8),VLOOKUP(P3178,'8 лет'!$U$5:$V$79,2),IF((C3178=9),VLOOKUP(P3178,'9 лет'!$U$5:$V$79,2),IF((C3178=10),VLOOKUP(P3178,'10 лет'!$U$5:$V$79,2),IF((C3178=11),VLOOKUP(P3178,'11 лет'!$U$5:$V$79,2),IF((C3178=12),VLOOKUP(P3178,'12 лет'!$Y$5:$Z$79,2),IF((C3178=13),VLOOKUP(P3178,'13 лет'!$Y$5:$Z$79,2),IF((C3178=14),VLOOKUP(P3178,'14 лет'!$Y$5:$Z$79,2),IF((C3178=15),VLOOKUP(P3178,'15 лет'!$Y$5:$Z$79,2),IF((C3178=16),VLOOKUP(P3178,'16 лет'!$Y$5:$Z$79,2),IF((C3178=17),VLOOKUP(P3178,'17 лет'!$Y$5:$Z$79,2))))))))))))</f>
        <v>35</v>
      </c>
      <c r="R3178" s="28"/>
      <c r="S3178" s="17">
        <f>IF((C3178&lt;=7),VLOOKUP(R3178,'7 лет'!$W$5:$X$79,2),IF((C3178=8),VLOOKUP(R3178,'8 лет'!$W$5:$X$79,2),IF((C3178=9),VLOOKUP(R3178,'9 лет'!$W$5:$X$79,2),IF((C3178=10),VLOOKUP(R3178,'10 лет'!$W$5:$X$79,2),IF((C3178=11),VLOOKUP(R3178,'11 лет'!$W$5:$X$79,2),IF((C3178=12),VLOOKUP(R3178,'12 лет'!$AA$5:$AB$79,2),IF((C3178=13),VLOOKUP(R3178,'13 лет'!$AA$5:$AB$79,2),IF((C3178=14),VLOOKUP(R3178,'14 лет'!$AA$5:$AB$79,2),IF((C3178=15),VLOOKUP(R3178,'15 лет'!$AA$5:$AB$79,2),IF((C3178=16),VLOOKUP(R3178,'16 лет'!$AA$5:$AB$79,2),IF((C3178=17),VLOOKUP(R3178,'17 лет'!$AA$5:$AB$79,2))))))))))))</f>
        <v>0</v>
      </c>
      <c r="T3178" s="35">
        <f t="shared" si="151"/>
        <v>35</v>
      </c>
      <c r="U3178" s="4">
        <f>'Личное первенство девушки'!U465</f>
        <v>7</v>
      </c>
      <c r="V3178" s="120"/>
      <c r="W3178" s="111"/>
      <c r="X3178" t="str">
        <f>P3163</f>
        <v>Субъект РФ 76</v>
      </c>
    </row>
    <row r="3179" spans="1:24" ht="18.75">
      <c r="A3179" s="28">
        <v>4</v>
      </c>
      <c r="B3179" s="80"/>
      <c r="C3179" s="28"/>
      <c r="D3179" s="28"/>
      <c r="E3179" s="17">
        <f>IF((C3179&lt;=7),VLOOKUP(D3179,'7 лет'!$M$5:$N$78,2),IF((C3179=8),VLOOKUP(D3179,'8 лет'!$M$5:$N$78,2),IF((C3179=9),VLOOKUP(D3179,'9 лет'!$M$5:$N$78,2),IF((C3179=10),VLOOKUP(D3179,'10 лет'!$M$5:$N$78,2),IF((C3179=11),VLOOKUP(D3179,'11 лет'!$M$5:$N$78,2),IF((C3179=12),VLOOKUP(D3179,'12 лет'!$O$5:$P$78,2),IF((C3179=13),VLOOKUP(D3179,'13 лет'!$O$5:$P$78,2),IF((C3179=14),VLOOKUP(D3179,'14 лет'!$O$5:$P$78,2),IF((C3179=15),VLOOKUP(D3179,'15 лет'!$O$5:$P$78,2),IF((C3179=16),VLOOKUP(D3179,'16 лет'!$O$5:$P$78,2),IF((C3179=17),VLOOKUP(D3179,'17 лет'!$O$5:$P$78,2))))))))))))</f>
        <v>0</v>
      </c>
      <c r="F3179" s="28"/>
      <c r="G3179" s="17">
        <f>IF((C3179&lt;=7),VLOOKUP(F3179,'7 лет'!$O$5:$P$79,2),IF((C3179=8),VLOOKUP(F3179,'8 лет'!$O$5:$P$79,2),IF((C3179=9),VLOOKUP(F3179,'9 лет'!$O$5:$P$79,2),IF((C3179=10),VLOOKUP(F3179,'10 лет'!$O$5:$P$79,2),IF((C3179=11),VLOOKUP(F3179,'11 лет'!$O$5:$P$79,2),IF((C3179=12),VLOOKUP(F3179,'12 лет'!$Q$5:$R$79,2),IF((C3179=13),VLOOKUP(F3179,'13 лет'!$Q$5:$R$79,2),IF((C3179=14),VLOOKUP(F3179,'14 лет'!$Q$5:$R$79,2),IF((C3179=15),VLOOKUP(F3179,'15 лет'!$Q$5:$R$79,2),IF((C3179=16),VLOOKUP(F3179,'16 лет'!$Q$5:$R$79,2),IF((C3179=17),VLOOKUP(F3179,'17 лет'!$Q$5:$R$79,2))))))))))))</f>
        <v>0</v>
      </c>
      <c r="H3179" s="28"/>
      <c r="I3179" s="17">
        <f>IF((C3179&lt;=7),VLOOKUP(H3179,'7 лет'!$Q$5:$R$79,2),IF((C3179=8),VLOOKUP(H3179,'8 лет'!$Q$5:$R$79,2),IF((C3179=9),VLOOKUP(H3179,'9 лет'!$Q$5:$R$79,2),IF((C3179=10),VLOOKUP(H3179,'10 лет'!$Q$5:$R$79,2),IF((C3179=11),VLOOKUP(H3179,'11 лет'!$Q$5:$R$79,2),IF((C3179=12),VLOOKUP(H3179,'12 лет'!$S$5:$T$79,2),IF((C3179=13),VLOOKUP(H3179,'13 лет'!$S$5:$T$79,2),IF((C3179=14),VLOOKUP(H3179,'14 лет'!$S$5:$T$79,2),IF((C3179=15),VLOOKUP(H3179,'15 лет'!$S$5:$T$79,2),IF((C3179=16),VLOOKUP(H3179,'16 лет'!$S$5:$T$79,2),IF((C3179=17),VLOOKUP(H3179,'17 лет'!$S$5:$T$79,2))))))))))))</f>
        <v>0</v>
      </c>
      <c r="J3179" s="28"/>
      <c r="K3179" s="17">
        <f>IF((C3179&lt;=7),VLOOKUP(J3179,'7 лет'!$S$5:$T$79,2),IF((C3179=8),VLOOKUP(J3179,'8 лет'!$S$5:$T$79,2),IF((C3179=9),VLOOKUP(J3179,'9 лет'!$S$5:$T$79,2),IF((C3179=10),VLOOKUP(J3179,'10 лет'!$S$5:$T$79,2),IF((C3179=11),VLOOKUP(J3179,'11 лет'!$S$5:$T$79,2),IF((C3179=12),VLOOKUP(J3179,'12 лет'!$U$5:$V$79,2),IF((C3179=13),VLOOKUP(J3179,'13 лет'!$U$5:$V$79,2),IF((C3179=14),VLOOKUP(J3179,'14 лет'!$U$5:$V$79,2),IF(C3179&gt;=15,"0")))))))))</f>
        <v>0</v>
      </c>
      <c r="L3179" s="28"/>
      <c r="M3179" s="17" t="str">
        <f>IF((C3179=12),VLOOKUP(L3179,'12 лет'!$W$5:$X$85,2),IF((C3179=13),VLOOKUP(L3179,'13 лет'!$W$5:$X$84,2),IF((C3179=14),VLOOKUP(L3179,'14 лет'!$W$5:$X$82,2),IF((C3179=15),VLOOKUP(L3179,'15 лет'!$U$5:$V$82,2),IF((C3179=16),VLOOKUP(L3179,'16 лет'!$U$5:$V$78,2),IF((C3179=17),VLOOKUP(L3179,'17 лет'!$U$5:$V$78,2),IF(C3179&lt;12,"0")))))))</f>
        <v>0</v>
      </c>
      <c r="N3179" s="28"/>
      <c r="O3179" s="17" t="str">
        <f>IF((C3179=15),VLOOKUP(N3179,'15 лет'!$W$5:$X$115,2),IF((C3179=16),VLOOKUP(N3179,'16 лет'!$W$5:$X$113,2),IF((C3179=17),VLOOKUP(N3179,'17 лет'!$W$5:$X$113,2),IF(C3179&lt;15,"0"))))</f>
        <v>0</v>
      </c>
      <c r="P3179" s="11"/>
      <c r="Q3179" s="17">
        <f>IF((C3179&lt;=7),VLOOKUP(P3179,'7 лет'!$U$5:$V$79,2),IF((C3179=8),VLOOKUP(P3179,'8 лет'!$U$5:$V$79,2),IF((C3179=9),VLOOKUP(P3179,'9 лет'!$U$5:$V$79,2),IF((C3179=10),VLOOKUP(P3179,'10 лет'!$U$5:$V$79,2),IF((C3179=11),VLOOKUP(P3179,'11 лет'!$U$5:$V$79,2),IF((C3179=12),VLOOKUP(P3179,'12 лет'!$Y$5:$Z$79,2),IF((C3179=13),VLOOKUP(P3179,'13 лет'!$Y$5:$Z$79,2),IF((C3179=14),VLOOKUP(P3179,'14 лет'!$Y$5:$Z$79,2),IF((C3179=15),VLOOKUP(P3179,'15 лет'!$Y$5:$Z$79,2),IF((C3179=16),VLOOKUP(P3179,'16 лет'!$Y$5:$Z$79,2),IF((C3179=17),VLOOKUP(P3179,'17 лет'!$Y$5:$Z$79,2))))))))))))</f>
        <v>35</v>
      </c>
      <c r="R3179" s="28"/>
      <c r="S3179" s="17">
        <f>IF((C3179&lt;=7),VLOOKUP(R3179,'7 лет'!$W$5:$X$79,2),IF((C3179=8),VLOOKUP(R3179,'8 лет'!$W$5:$X$79,2),IF((C3179=9),VLOOKUP(R3179,'9 лет'!$W$5:$X$79,2),IF((C3179=10),VLOOKUP(R3179,'10 лет'!$W$5:$X$79,2),IF((C3179=11),VLOOKUP(R3179,'11 лет'!$W$5:$X$79,2),IF((C3179=12),VLOOKUP(R3179,'12 лет'!$AA$5:$AB$79,2),IF((C3179=13),VLOOKUP(R3179,'13 лет'!$AA$5:$AB$79,2),IF((C3179=14),VLOOKUP(R3179,'14 лет'!$AA$5:$AB$79,2),IF((C3179=15),VLOOKUP(R3179,'15 лет'!$AA$5:$AB$79,2),IF((C3179=16),VLOOKUP(R3179,'16 лет'!$AA$5:$AB$79,2),IF((C3179=17),VLOOKUP(R3179,'17 лет'!$AA$5:$AB$79,2))))))))))))</f>
        <v>0</v>
      </c>
      <c r="T3179" s="35">
        <f t="shared" si="151"/>
        <v>35</v>
      </c>
      <c r="U3179" s="4">
        <f>'Личное первенство девушки'!U466</f>
        <v>7</v>
      </c>
      <c r="V3179" s="120"/>
      <c r="W3179" s="111"/>
      <c r="X3179" t="str">
        <f>P3163</f>
        <v>Субъект РФ 76</v>
      </c>
    </row>
    <row r="3180" spans="1:24" ht="18.75">
      <c r="A3180" s="28">
        <v>5</v>
      </c>
      <c r="B3180" s="80"/>
      <c r="C3180" s="30"/>
      <c r="D3180" s="14"/>
      <c r="E3180" s="17">
        <f>IF((C3180&lt;=7),VLOOKUP(D3180,'7 лет'!$M$5:$N$78,2),IF((C3180=8),VLOOKUP(D3180,'8 лет'!$M$5:$N$78,2),IF((C3180=9),VLOOKUP(D3180,'9 лет'!$M$5:$N$78,2),IF((C3180=10),VLOOKUP(D3180,'10 лет'!$M$5:$N$78,2),IF((C3180=11),VLOOKUP(D3180,'11 лет'!$M$5:$N$78,2),IF((C3180=12),VLOOKUP(D3180,'12 лет'!$O$5:$P$78,2),IF((C3180=13),VLOOKUP(D3180,'13 лет'!$O$5:$P$78,2),IF((C3180=14),VLOOKUP(D3180,'14 лет'!$O$5:$P$78,2),IF((C3180=15),VLOOKUP(D3180,'15 лет'!$O$5:$P$78,2),IF((C3180=16),VLOOKUP(D3180,'16 лет'!$O$5:$P$78,2),IF((C3180=17),VLOOKUP(D3180,'17 лет'!$O$5:$P$78,2))))))))))))</f>
        <v>0</v>
      </c>
      <c r="F3180" s="14"/>
      <c r="G3180" s="17">
        <f>IF((C3180&lt;=7),VLOOKUP(F3180,'7 лет'!$O$5:$P$79,2),IF((C3180=8),VLOOKUP(F3180,'8 лет'!$O$5:$P$79,2),IF((C3180=9),VLOOKUP(F3180,'9 лет'!$O$5:$P$79,2),IF((C3180=10),VLOOKUP(F3180,'10 лет'!$O$5:$P$79,2),IF((C3180=11),VLOOKUP(F3180,'11 лет'!$O$5:$P$79,2),IF((C3180=12),VLOOKUP(F3180,'12 лет'!$Q$5:$R$79,2),IF((C3180=13),VLOOKUP(F3180,'13 лет'!$Q$5:$R$79,2),IF((C3180=14),VLOOKUP(F3180,'14 лет'!$Q$5:$R$79,2),IF((C3180=15),VLOOKUP(F3180,'15 лет'!$Q$5:$R$79,2),IF((C3180=16),VLOOKUP(F3180,'16 лет'!$Q$5:$R$79,2),IF((C3180=17),VLOOKUP(F3180,'17 лет'!$Q$5:$R$79,2))))))))))))</f>
        <v>0</v>
      </c>
      <c r="H3180" s="14"/>
      <c r="I3180" s="17">
        <f>IF((C3180&lt;=7),VLOOKUP(H3180,'7 лет'!$Q$5:$R$79,2),IF((C3180=8),VLOOKUP(H3180,'8 лет'!$Q$5:$R$79,2),IF((C3180=9),VLOOKUP(H3180,'9 лет'!$Q$5:$R$79,2),IF((C3180=10),VLOOKUP(H3180,'10 лет'!$Q$5:$R$79,2),IF((C3180=11),VLOOKUP(H3180,'11 лет'!$Q$5:$R$79,2),IF((C3180=12),VLOOKUP(H3180,'12 лет'!$S$5:$T$79,2),IF((C3180=13),VLOOKUP(H3180,'13 лет'!$S$5:$T$79,2),IF((C3180=14),VLOOKUP(H3180,'14 лет'!$S$5:$T$79,2),IF((C3180=15),VLOOKUP(H3180,'15 лет'!$S$5:$T$79,2),IF((C3180=16),VLOOKUP(H3180,'16 лет'!$S$5:$T$79,2),IF((C3180=17),VLOOKUP(H3180,'17 лет'!$S$5:$T$79,2))))))))))))</f>
        <v>0</v>
      </c>
      <c r="J3180" s="14"/>
      <c r="K3180" s="17">
        <f>IF((C3180&lt;=7),VLOOKUP(J3180,'7 лет'!$S$5:$T$79,2),IF((C3180=8),VLOOKUP(J3180,'8 лет'!$S$5:$T$79,2),IF((C3180=9),VLOOKUP(J3180,'9 лет'!$S$5:$T$79,2),IF((C3180=10),VLOOKUP(J3180,'10 лет'!$S$5:$T$79,2),IF((C3180=11),VLOOKUP(J3180,'11 лет'!$S$5:$T$79,2),IF((C3180=12),VLOOKUP(J3180,'12 лет'!$U$5:$V$79,2),IF((C3180=13),VLOOKUP(J3180,'13 лет'!$U$5:$V$79,2),IF((C3180=14),VLOOKUP(J3180,'14 лет'!$U$5:$V$79,2),IF(C3180&gt;=15,"0")))))))))</f>
        <v>0</v>
      </c>
      <c r="L3180" s="28"/>
      <c r="M3180" s="17" t="str">
        <f>IF((C3180=12),VLOOKUP(L3180,'12 лет'!$W$5:$X$85,2),IF((C3180=13),VLOOKUP(L3180,'13 лет'!$W$5:$X$84,2),IF((C3180=14),VLOOKUP(L3180,'14 лет'!$W$5:$X$82,2),IF((C3180=15),VLOOKUP(L3180,'15 лет'!$U$5:$V$82,2),IF((C3180=16),VLOOKUP(L3180,'16 лет'!$U$5:$V$78,2),IF((C3180=17),VLOOKUP(L3180,'17 лет'!$U$5:$V$78,2),IF(C3180&lt;12,"0")))))))</f>
        <v>0</v>
      </c>
      <c r="N3180" s="14"/>
      <c r="O3180" s="17" t="str">
        <f>IF((C3180=15),VLOOKUP(N3180,'15 лет'!$W$5:$X$115,2),IF((C3180=16),VLOOKUP(N3180,'16 лет'!$W$5:$X$113,2),IF((C3180=17),VLOOKUP(N3180,'17 лет'!$W$5:$X$113,2),IF(C3180&lt;15,"0"))))</f>
        <v>0</v>
      </c>
      <c r="P3180" s="14"/>
      <c r="Q3180" s="17">
        <f>IF((C3180&lt;=7),VLOOKUP(P3180,'7 лет'!$U$5:$V$79,2),IF((C3180=8),VLOOKUP(P3180,'8 лет'!$U$5:$V$79,2),IF((C3180=9),VLOOKUP(P3180,'9 лет'!$U$5:$V$79,2),IF((C3180=10),VLOOKUP(P3180,'10 лет'!$U$5:$V$79,2),IF((C3180=11),VLOOKUP(P3180,'11 лет'!$U$5:$V$79,2),IF((C3180=12),VLOOKUP(P3180,'12 лет'!$Y$5:$Z$79,2),IF((C3180=13),VLOOKUP(P3180,'13 лет'!$Y$5:$Z$79,2),IF((C3180=14),VLOOKUP(P3180,'14 лет'!$Y$5:$Z$79,2),IF((C3180=15),VLOOKUP(P3180,'15 лет'!$Y$5:$Z$79,2),IF((C3180=16),VLOOKUP(P3180,'16 лет'!$Y$5:$Z$79,2),IF((C3180=17),VLOOKUP(P3180,'17 лет'!$Y$5:$Z$79,2))))))))))))</f>
        <v>35</v>
      </c>
      <c r="R3180" s="14"/>
      <c r="S3180" s="17">
        <f>IF((C3180&lt;=7),VLOOKUP(R3180,'7 лет'!$W$5:$X$79,2),IF((C3180=8),VLOOKUP(R3180,'8 лет'!$W$5:$X$79,2),IF((C3180=9),VLOOKUP(R3180,'9 лет'!$W$5:$X$79,2),IF((C3180=10),VLOOKUP(R3180,'10 лет'!$W$5:$X$79,2),IF((C3180=11),VLOOKUP(R3180,'11 лет'!$W$5:$X$79,2),IF((C3180=12),VLOOKUP(R3180,'12 лет'!$AA$5:$AB$79,2),IF((C3180=13),VLOOKUP(R3180,'13 лет'!$AA$5:$AB$79,2),IF((C3180=14),VLOOKUP(R3180,'14 лет'!$AA$5:$AB$79,2),IF((C3180=15),VLOOKUP(R3180,'15 лет'!$AA$5:$AB$79,2),IF((C3180=16),VLOOKUP(R3180,'16 лет'!$AA$5:$AB$79,2),IF((C3180=17),VLOOKUP(R3180,'17 лет'!$AA$5:$AB$79,2))))))))))))</f>
        <v>0</v>
      </c>
      <c r="T3180" s="35">
        <f t="shared" si="151"/>
        <v>35</v>
      </c>
      <c r="U3180" s="4">
        <f>'Личное первенство девушки'!U467</f>
        <v>7</v>
      </c>
      <c r="V3180" s="120"/>
      <c r="W3180" s="111"/>
      <c r="X3180" t="str">
        <f>P3163</f>
        <v>Субъект РФ 76</v>
      </c>
    </row>
    <row r="3181" spans="1:24" ht="18.75">
      <c r="A3181" s="28">
        <v>6</v>
      </c>
      <c r="B3181" s="80"/>
      <c r="C3181" s="30"/>
      <c r="D3181" s="14"/>
      <c r="E3181" s="17">
        <f>IF((C3181&lt;=7),VLOOKUP(D3181,'7 лет'!$M$5:$N$78,2),IF((C3181=8),VLOOKUP(D3181,'8 лет'!$M$5:$N$78,2),IF((C3181=9),VLOOKUP(D3181,'9 лет'!$M$5:$N$78,2),IF((C3181=10),VLOOKUP(D3181,'10 лет'!$M$5:$N$78,2),IF((C3181=11),VLOOKUP(D3181,'11 лет'!$M$5:$N$78,2),IF((C3181=12),VLOOKUP(D3181,'12 лет'!$O$5:$P$78,2),IF((C3181=13),VLOOKUP(D3181,'13 лет'!$O$5:$P$78,2),IF((C3181=14),VLOOKUP(D3181,'14 лет'!$O$5:$P$78,2),IF((C3181=15),VLOOKUP(D3181,'15 лет'!$O$5:$P$78,2),IF((C3181=16),VLOOKUP(D3181,'16 лет'!$O$5:$P$78,2),IF((C3181=17),VLOOKUP(D3181,'17 лет'!$O$5:$P$78,2))))))))))))</f>
        <v>0</v>
      </c>
      <c r="F3181" s="14"/>
      <c r="G3181" s="17">
        <f>IF((C3181&lt;=7),VLOOKUP(F3181,'7 лет'!$O$5:$P$79,2),IF((C3181=8),VLOOKUP(F3181,'8 лет'!$O$5:$P$79,2),IF((C3181=9),VLOOKUP(F3181,'9 лет'!$O$5:$P$79,2),IF((C3181=10),VLOOKUP(F3181,'10 лет'!$O$5:$P$79,2),IF((C3181=11),VLOOKUP(F3181,'11 лет'!$O$5:$P$79,2),IF((C3181=12),VLOOKUP(F3181,'12 лет'!$Q$5:$R$79,2),IF((C3181=13),VLOOKUP(F3181,'13 лет'!$Q$5:$R$79,2),IF((C3181=14),VLOOKUP(F3181,'14 лет'!$Q$5:$R$79,2),IF((C3181=15),VLOOKUP(F3181,'15 лет'!$Q$5:$R$79,2),IF((C3181=16),VLOOKUP(F3181,'16 лет'!$Q$5:$R$79,2),IF((C3181=17),VLOOKUP(F3181,'17 лет'!$Q$5:$R$79,2))))))))))))</f>
        <v>0</v>
      </c>
      <c r="H3181" s="14"/>
      <c r="I3181" s="17">
        <f>IF((C3181&lt;=7),VLOOKUP(H3181,'7 лет'!$Q$5:$R$79,2),IF((C3181=8),VLOOKUP(H3181,'8 лет'!$Q$5:$R$79,2),IF((C3181=9),VLOOKUP(H3181,'9 лет'!$Q$5:$R$79,2),IF((C3181=10),VLOOKUP(H3181,'10 лет'!$Q$5:$R$79,2),IF((C3181=11),VLOOKUP(H3181,'11 лет'!$Q$5:$R$79,2),IF((C3181=12),VLOOKUP(H3181,'12 лет'!$S$5:$T$79,2),IF((C3181=13),VLOOKUP(H3181,'13 лет'!$S$5:$T$79,2),IF((C3181=14),VLOOKUP(H3181,'14 лет'!$S$5:$T$79,2),IF((C3181=15),VLOOKUP(H3181,'15 лет'!$S$5:$T$79,2),IF((C3181=16),VLOOKUP(H3181,'16 лет'!$S$5:$T$79,2),IF((C3181=17),VLOOKUP(H3181,'17 лет'!$S$5:$T$79,2))))))))))))</f>
        <v>0</v>
      </c>
      <c r="J3181" s="14"/>
      <c r="K3181" s="17">
        <f>IF((C3181&lt;=7),VLOOKUP(J3181,'7 лет'!$S$5:$T$79,2),IF((C3181=8),VLOOKUP(J3181,'8 лет'!$S$5:$T$79,2),IF((C3181=9),VLOOKUP(J3181,'9 лет'!$S$5:$T$79,2),IF((C3181=10),VLOOKUP(J3181,'10 лет'!$S$5:$T$79,2),IF((C3181=11),VLOOKUP(J3181,'11 лет'!$S$5:$T$79,2),IF((C3181=12),VLOOKUP(J3181,'12 лет'!$U$5:$V$79,2),IF((C3181=13),VLOOKUP(J3181,'13 лет'!$U$5:$V$79,2),IF((C3181=14),VLOOKUP(J3181,'14 лет'!$U$5:$V$79,2),IF(C3181&gt;=15,"0")))))))))</f>
        <v>0</v>
      </c>
      <c r="L3181" s="28"/>
      <c r="M3181" s="17" t="str">
        <f>IF((C3181=12),VLOOKUP(L3181,'12 лет'!$W$5:$X$85,2),IF((C3181=13),VLOOKUP(L3181,'13 лет'!$W$5:$X$84,2),IF((C3181=14),VLOOKUP(L3181,'14 лет'!$W$5:$X$82,2),IF((C3181=15),VLOOKUP(L3181,'15 лет'!$U$5:$V$82,2),IF((C3181=16),VLOOKUP(L3181,'16 лет'!$U$5:$V$78,2),IF((C3181=17),VLOOKUP(L3181,'17 лет'!$U$5:$V$78,2),IF(C3181&lt;12,"0")))))))</f>
        <v>0</v>
      </c>
      <c r="N3181" s="14"/>
      <c r="O3181" s="17" t="str">
        <f>IF((C3181=15),VLOOKUP(N3181,'15 лет'!$W$5:$X$115,2),IF((C3181=16),VLOOKUP(N3181,'16 лет'!$W$5:$X$113,2),IF((C3181=17),VLOOKUP(N3181,'17 лет'!$W$5:$X$113,2),IF(C3181&lt;15,"0"))))</f>
        <v>0</v>
      </c>
      <c r="P3181" s="14"/>
      <c r="Q3181" s="17">
        <f>IF((C3181&lt;=7),VLOOKUP(P3181,'7 лет'!$U$5:$V$79,2),IF((C3181=8),VLOOKUP(P3181,'8 лет'!$U$5:$V$79,2),IF((C3181=9),VLOOKUP(P3181,'9 лет'!$U$5:$V$79,2),IF((C3181=10),VLOOKUP(P3181,'10 лет'!$U$5:$V$79,2),IF((C3181=11),VLOOKUP(P3181,'11 лет'!$U$5:$V$79,2),IF((C3181=12),VLOOKUP(P3181,'12 лет'!$Y$5:$Z$79,2),IF((C3181=13),VLOOKUP(P3181,'13 лет'!$Y$5:$Z$79,2),IF((C3181=14),VLOOKUP(P3181,'14 лет'!$Y$5:$Z$79,2),IF((C3181=15),VLOOKUP(P3181,'15 лет'!$Y$5:$Z$79,2),IF((C3181=16),VLOOKUP(P3181,'16 лет'!$Y$5:$Z$79,2),IF((C3181=17),VLOOKUP(P3181,'17 лет'!$Y$5:$Z$79,2))))))))))))</f>
        <v>35</v>
      </c>
      <c r="R3181" s="14"/>
      <c r="S3181" s="17">
        <f>IF((C3181&lt;=7),VLOOKUP(R3181,'7 лет'!$W$5:$X$79,2),IF((C3181=8),VLOOKUP(R3181,'8 лет'!$W$5:$X$79,2),IF((C3181=9),VLOOKUP(R3181,'9 лет'!$W$5:$X$79,2),IF((C3181=10),VLOOKUP(R3181,'10 лет'!$W$5:$X$79,2),IF((C3181=11),VLOOKUP(R3181,'11 лет'!$W$5:$X$79,2),IF((C3181=12),VLOOKUP(R3181,'12 лет'!$AA$5:$AB$79,2),IF((C3181=13),VLOOKUP(R3181,'13 лет'!$AA$5:$AB$79,2),IF((C3181=14),VLOOKUP(R3181,'14 лет'!$AA$5:$AB$79,2),IF((C3181=15),VLOOKUP(R3181,'15 лет'!$AA$5:$AB$79,2),IF((C3181=16),VLOOKUP(R3181,'16 лет'!$AA$5:$AB$79,2),IF((C3181=17),VLOOKUP(R3181,'17 лет'!$AA$5:$AB$79,2))))))))))))</f>
        <v>0</v>
      </c>
      <c r="T3181" s="35">
        <f t="shared" si="151"/>
        <v>35</v>
      </c>
      <c r="U3181" s="4">
        <f>'Личное первенство девушки'!U468</f>
        <v>7</v>
      </c>
      <c r="V3181" s="120"/>
      <c r="W3181" s="111"/>
      <c r="X3181" t="str">
        <f>P3163</f>
        <v>Субъект РФ 76</v>
      </c>
    </row>
    <row r="3182" spans="1:24" ht="18.75">
      <c r="A3182" s="122"/>
      <c r="B3182" s="123"/>
      <c r="C3182" s="123"/>
      <c r="D3182" s="123"/>
      <c r="E3182" s="123"/>
      <c r="F3182" s="123"/>
      <c r="G3182" s="123"/>
      <c r="H3182" s="123"/>
      <c r="I3182" s="123"/>
      <c r="J3182" s="123"/>
      <c r="K3182" s="123"/>
      <c r="L3182" s="123"/>
      <c r="M3182" s="123"/>
      <c r="N3182" s="123"/>
      <c r="O3182" s="123"/>
      <c r="P3182" s="128" t="s">
        <v>293</v>
      </c>
      <c r="Q3182" s="128"/>
      <c r="R3182" s="128"/>
      <c r="S3182" s="129"/>
      <c r="T3182" s="124">
        <f ca="1">SUMPRODUCT(LARGE($T$3176:$T$3181,ROW(INDIRECT("T1:T"&amp;Z17))))</f>
        <v>175</v>
      </c>
      <c r="U3182" s="125"/>
      <c r="V3182" s="120"/>
      <c r="W3182" s="111"/>
    </row>
    <row r="3183" spans="1:24" ht="30" customHeight="1">
      <c r="A3183" s="131"/>
      <c r="B3183" s="132"/>
      <c r="C3183" s="132"/>
      <c r="D3183" s="132"/>
      <c r="E3183" s="132"/>
      <c r="F3183" s="132"/>
      <c r="G3183" s="132"/>
      <c r="H3183" s="132"/>
      <c r="I3183" s="132"/>
      <c r="J3183" s="132"/>
      <c r="K3183" s="132"/>
      <c r="L3183" s="132"/>
      <c r="M3183" s="132"/>
      <c r="N3183" s="132"/>
      <c r="O3183" s="132"/>
      <c r="P3183" s="126" t="s">
        <v>294</v>
      </c>
      <c r="Q3183" s="126"/>
      <c r="R3183" s="126"/>
      <c r="S3183" s="126"/>
      <c r="T3183" s="133">
        <f ca="1">SUM(T3174+T3182)</f>
        <v>425</v>
      </c>
      <c r="U3183" s="134"/>
      <c r="V3183" s="121"/>
      <c r="W3183" s="112"/>
    </row>
    <row r="3184" spans="1:24">
      <c r="A3184" s="15"/>
      <c r="B3184" s="15"/>
      <c r="C3184" s="15"/>
      <c r="D3184" s="15"/>
      <c r="E3184" s="15"/>
      <c r="F3184" s="15"/>
      <c r="G3184" s="15"/>
      <c r="H3184" s="15"/>
      <c r="I3184" s="15"/>
      <c r="J3184" s="15"/>
      <c r="K3184" s="15"/>
      <c r="L3184" s="15"/>
      <c r="M3184" s="15"/>
      <c r="N3184" s="15"/>
      <c r="O3184" s="15"/>
      <c r="P3184" s="15"/>
      <c r="Q3184" s="15"/>
      <c r="R3184" s="15"/>
      <c r="S3184" s="15"/>
      <c r="T3184" s="15"/>
    </row>
    <row r="3185" spans="1:23">
      <c r="A3185" s="16"/>
      <c r="C3185" s="16"/>
      <c r="D3185" s="16"/>
      <c r="E3185" s="16"/>
      <c r="F3185" s="16"/>
      <c r="G3185" s="16"/>
      <c r="H3185" s="16"/>
      <c r="I3185" s="16"/>
      <c r="J3185" s="16"/>
      <c r="K3185" s="15"/>
      <c r="L3185" s="15"/>
      <c r="M3185" s="16"/>
      <c r="N3185" s="16"/>
      <c r="O3185" s="16"/>
      <c r="P3185" s="16"/>
      <c r="Q3185" s="16"/>
      <c r="R3185" s="16"/>
      <c r="S3185" s="16"/>
      <c r="T3185" s="16"/>
    </row>
    <row r="3186" spans="1:23">
      <c r="A3186" s="16"/>
      <c r="C3186" s="16"/>
      <c r="D3186" s="16"/>
      <c r="E3186" s="16"/>
      <c r="F3186" s="16"/>
      <c r="G3186" s="16"/>
      <c r="H3186" s="16"/>
      <c r="I3186" s="16"/>
      <c r="J3186" s="16"/>
      <c r="K3186" s="15"/>
      <c r="L3186" s="15"/>
      <c r="M3186" s="16"/>
      <c r="N3186" s="16"/>
      <c r="O3186" s="16"/>
      <c r="P3186" s="16"/>
      <c r="Q3186" s="16"/>
      <c r="R3186" s="16"/>
      <c r="S3186" s="16"/>
      <c r="T3186" s="16"/>
    </row>
    <row r="3187" spans="1:23" ht="16.5">
      <c r="A3187" s="15"/>
      <c r="B3187" s="81" t="s">
        <v>181</v>
      </c>
      <c r="C3187" s="15"/>
      <c r="D3187" s="15"/>
      <c r="E3187" s="15"/>
      <c r="F3187" s="15"/>
      <c r="G3187" s="15"/>
      <c r="H3187" s="15"/>
      <c r="I3187" s="15"/>
      <c r="J3187" s="15"/>
      <c r="K3187" s="15"/>
      <c r="L3187" s="15"/>
      <c r="M3187" s="15"/>
      <c r="N3187" s="15"/>
      <c r="O3187" s="15"/>
      <c r="P3187" s="15"/>
      <c r="Q3187" s="15"/>
      <c r="R3187" s="15"/>
      <c r="S3187" s="15"/>
      <c r="T3187" s="15"/>
    </row>
    <row r="3188" spans="1:23">
      <c r="A3188" s="15"/>
      <c r="B3188" s="16"/>
      <c r="C3188" s="16"/>
      <c r="D3188" s="15"/>
      <c r="E3188" s="15"/>
      <c r="F3188" s="15"/>
      <c r="G3188" s="15"/>
      <c r="H3188" s="15"/>
      <c r="I3188" s="15"/>
      <c r="J3188" s="15"/>
      <c r="K3188" s="15"/>
      <c r="L3188" s="15"/>
      <c r="M3188" s="15"/>
      <c r="N3188" s="15"/>
      <c r="O3188" s="15"/>
      <c r="P3188" s="15"/>
      <c r="Q3188" s="15"/>
      <c r="R3188" s="15"/>
      <c r="S3188" s="15"/>
      <c r="T3188" s="15"/>
    </row>
    <row r="3189" spans="1:23">
      <c r="A3189" s="15"/>
      <c r="B3189" s="15"/>
      <c r="C3189" s="16"/>
      <c r="D3189" s="15"/>
      <c r="E3189" s="15"/>
      <c r="F3189" s="15"/>
      <c r="G3189" s="15"/>
      <c r="H3189" s="15"/>
      <c r="I3189" s="15"/>
      <c r="J3189" s="15"/>
      <c r="K3189" s="15"/>
      <c r="L3189" s="15"/>
      <c r="M3189" s="15"/>
      <c r="N3189" s="15"/>
      <c r="O3189" s="15"/>
      <c r="P3189" s="15"/>
      <c r="Q3189" s="15"/>
      <c r="R3189" s="15"/>
      <c r="S3189" s="15"/>
      <c r="T3189" s="15"/>
    </row>
    <row r="3190" spans="1:23" ht="16.5">
      <c r="A3190" s="15"/>
      <c r="B3190" s="81" t="s">
        <v>182</v>
      </c>
      <c r="C3190" s="16"/>
      <c r="D3190" s="15"/>
      <c r="E3190" s="15"/>
      <c r="F3190" s="15"/>
      <c r="G3190" s="15"/>
      <c r="H3190" s="15"/>
      <c r="I3190" s="15"/>
      <c r="J3190" s="15"/>
      <c r="K3190" s="15"/>
      <c r="L3190" s="15"/>
      <c r="M3190" s="15"/>
      <c r="N3190" s="15"/>
      <c r="O3190" s="15"/>
      <c r="P3190" s="15"/>
      <c r="Q3190" s="15"/>
      <c r="R3190" s="15"/>
      <c r="S3190" s="15"/>
      <c r="T3190" s="15"/>
    </row>
    <row r="3192" spans="1:23" ht="18.75">
      <c r="A3192" s="113" t="s">
        <v>999</v>
      </c>
      <c r="B3192" s="113"/>
      <c r="C3192" s="113"/>
      <c r="D3192" s="113"/>
      <c r="E3192" s="113"/>
      <c r="F3192" s="113"/>
      <c r="G3192" s="113"/>
      <c r="H3192" s="113"/>
      <c r="I3192" s="113"/>
      <c r="J3192" s="113"/>
      <c r="K3192" s="113"/>
      <c r="L3192" s="113"/>
      <c r="M3192" s="113"/>
      <c r="N3192" s="113"/>
      <c r="O3192" s="113"/>
      <c r="P3192" s="113"/>
      <c r="Q3192" s="113"/>
      <c r="R3192" s="113"/>
      <c r="S3192" s="113"/>
      <c r="T3192" s="113"/>
      <c r="U3192" s="113"/>
      <c r="V3192" s="113"/>
      <c r="W3192" s="113"/>
    </row>
    <row r="3193" spans="1:23" ht="18.75">
      <c r="A3193" s="113" t="s">
        <v>998</v>
      </c>
      <c r="B3193" s="113"/>
      <c r="C3193" s="113"/>
      <c r="D3193" s="113"/>
      <c r="E3193" s="113"/>
      <c r="F3193" s="113"/>
      <c r="G3193" s="113"/>
      <c r="H3193" s="113"/>
      <c r="I3193" s="113"/>
      <c r="J3193" s="113"/>
      <c r="K3193" s="113"/>
      <c r="L3193" s="113"/>
      <c r="M3193" s="113"/>
      <c r="N3193" s="113"/>
      <c r="O3193" s="113"/>
      <c r="P3193" s="113"/>
      <c r="Q3193" s="113"/>
      <c r="R3193" s="113"/>
      <c r="S3193" s="113"/>
      <c r="T3193" s="113"/>
      <c r="U3193" s="113"/>
      <c r="V3193" s="113"/>
      <c r="W3193" s="113"/>
    </row>
    <row r="3195" spans="1:23">
      <c r="A3195" s="114" t="s">
        <v>169</v>
      </c>
      <c r="B3195" s="114"/>
      <c r="C3195" s="114"/>
      <c r="D3195" s="114"/>
      <c r="E3195" s="114"/>
      <c r="F3195" s="114"/>
      <c r="G3195" s="114"/>
      <c r="H3195" s="114"/>
      <c r="I3195" s="114"/>
      <c r="J3195" s="114"/>
      <c r="K3195" s="114"/>
      <c r="L3195" s="114"/>
      <c r="M3195" s="114"/>
      <c r="N3195" s="114"/>
      <c r="O3195" s="114"/>
      <c r="P3195" s="114"/>
      <c r="Q3195" s="114"/>
      <c r="R3195" s="114"/>
      <c r="S3195" s="114"/>
      <c r="T3195" s="114"/>
      <c r="U3195" s="114"/>
      <c r="V3195" s="114"/>
      <c r="W3195" s="114"/>
    </row>
    <row r="3196" spans="1:23">
      <c r="A3196" s="45"/>
      <c r="B3196" s="45"/>
      <c r="C3196" s="45"/>
      <c r="D3196" s="45"/>
      <c r="E3196" s="45"/>
      <c r="F3196" s="45"/>
      <c r="G3196" s="45"/>
      <c r="H3196" s="45"/>
      <c r="I3196" s="45"/>
      <c r="J3196" s="45"/>
      <c r="K3196" s="45"/>
      <c r="L3196" s="45"/>
      <c r="M3196" s="45"/>
      <c r="N3196" s="45"/>
      <c r="O3196" s="45"/>
      <c r="P3196" s="45"/>
      <c r="Q3196" s="45"/>
      <c r="R3196" s="45"/>
      <c r="S3196" s="45"/>
      <c r="T3196" s="45"/>
      <c r="U3196" s="45"/>
      <c r="V3196" s="45"/>
      <c r="W3196" s="45"/>
    </row>
    <row r="3197" spans="1:23" ht="18.75">
      <c r="A3197" s="115" t="s">
        <v>1013</v>
      </c>
      <c r="B3197" s="115"/>
      <c r="C3197" s="115"/>
      <c r="D3197" s="115"/>
      <c r="E3197" s="115"/>
      <c r="F3197" s="115"/>
      <c r="G3197" s="115"/>
      <c r="H3197" s="115"/>
      <c r="I3197" s="115"/>
      <c r="J3197" s="115"/>
      <c r="K3197" s="115"/>
      <c r="L3197" s="115"/>
      <c r="M3197" s="115"/>
      <c r="N3197" s="115"/>
      <c r="O3197" s="115"/>
      <c r="P3197" s="115"/>
      <c r="Q3197" s="115"/>
      <c r="R3197" s="115"/>
      <c r="S3197" s="115"/>
      <c r="T3197" s="115"/>
      <c r="U3197" s="115"/>
      <c r="V3197" s="115"/>
      <c r="W3197" s="115"/>
    </row>
    <row r="3198" spans="1:23" ht="18.75">
      <c r="A3198" s="115" t="s">
        <v>996</v>
      </c>
      <c r="B3198" s="115"/>
      <c r="C3198" s="115"/>
      <c r="D3198" s="115"/>
      <c r="E3198" s="115"/>
      <c r="F3198" s="115"/>
      <c r="G3198" s="115"/>
      <c r="H3198" s="115"/>
      <c r="I3198" s="115"/>
      <c r="J3198" s="115"/>
      <c r="K3198" s="115"/>
      <c r="L3198" s="115"/>
      <c r="M3198" s="115"/>
      <c r="N3198" s="115"/>
      <c r="O3198" s="115"/>
      <c r="P3198" s="115"/>
      <c r="Q3198" s="115"/>
      <c r="R3198" s="115"/>
      <c r="S3198" s="115"/>
      <c r="T3198" s="115"/>
      <c r="U3198" s="115"/>
      <c r="V3198" s="115"/>
      <c r="W3198" s="115"/>
    </row>
    <row r="3199" spans="1:23" ht="18.75">
      <c r="A3199" s="116" t="s">
        <v>997</v>
      </c>
      <c r="B3199" s="116"/>
      <c r="C3199" s="116"/>
      <c r="D3199" s="116"/>
      <c r="E3199" s="116"/>
      <c r="F3199" s="116"/>
      <c r="G3199" s="116"/>
      <c r="H3199" s="116"/>
      <c r="I3199" s="116"/>
      <c r="J3199" s="116"/>
      <c r="K3199" s="116"/>
      <c r="L3199" s="116"/>
      <c r="M3199" s="116"/>
      <c r="N3199" s="116"/>
      <c r="O3199" s="116"/>
      <c r="P3199" s="116"/>
      <c r="Q3199" s="116"/>
      <c r="R3199" s="116"/>
      <c r="S3199" s="116"/>
      <c r="T3199" s="116"/>
      <c r="U3199" s="116"/>
      <c r="V3199" s="116"/>
      <c r="W3199" s="116"/>
    </row>
    <row r="3200" spans="1:23" ht="18.75">
      <c r="A3200" s="52"/>
      <c r="B3200" s="52"/>
      <c r="C3200" s="52"/>
      <c r="D3200" s="52"/>
      <c r="E3200" s="52"/>
      <c r="F3200" s="52"/>
      <c r="G3200" s="52"/>
      <c r="H3200" s="52"/>
      <c r="I3200" s="52"/>
      <c r="J3200" s="52"/>
      <c r="K3200" s="52"/>
      <c r="L3200" s="52"/>
      <c r="M3200" s="52"/>
      <c r="N3200" s="52"/>
      <c r="O3200" s="52"/>
      <c r="P3200" s="52"/>
      <c r="Q3200" s="52"/>
      <c r="R3200" s="52"/>
      <c r="S3200" s="52"/>
      <c r="T3200" s="52"/>
      <c r="U3200" s="52"/>
      <c r="V3200" s="52"/>
    </row>
    <row r="3201" spans="1:24">
      <c r="A3201" s="10"/>
      <c r="B3201" s="10"/>
      <c r="C3201" s="10"/>
      <c r="D3201" s="10"/>
      <c r="E3201" s="10"/>
      <c r="F3201" s="10"/>
      <c r="G3201" s="10"/>
      <c r="H3201" s="10"/>
      <c r="I3201" s="10"/>
      <c r="J3201" s="10"/>
      <c r="K3201" s="10"/>
      <c r="L3201" s="10"/>
      <c r="M3201" s="10"/>
      <c r="N3201" s="10"/>
      <c r="O3201" s="10"/>
      <c r="P3201" s="10"/>
      <c r="Q3201" s="10"/>
      <c r="R3201" s="10"/>
      <c r="S3201" s="10"/>
      <c r="T3201" s="10"/>
    </row>
    <row r="3202" spans="1:24" ht="18.75">
      <c r="A3202" s="117" t="s">
        <v>1000</v>
      </c>
      <c r="B3202" s="117"/>
      <c r="C3202" s="49"/>
      <c r="D3202" s="49"/>
      <c r="E3202" s="49"/>
      <c r="F3202" s="49"/>
      <c r="G3202" s="49"/>
      <c r="H3202" s="49"/>
      <c r="I3202" s="49"/>
      <c r="J3202" s="49"/>
      <c r="K3202" s="49"/>
      <c r="L3202" s="49"/>
      <c r="M3202" s="49"/>
      <c r="N3202" s="49"/>
      <c r="O3202" s="49"/>
      <c r="P3202" s="49"/>
      <c r="Q3202" s="49"/>
      <c r="R3202" s="49"/>
      <c r="S3202" s="49"/>
      <c r="T3202" s="49"/>
    </row>
    <row r="3203" spans="1:24" ht="18.75">
      <c r="A3203" s="117" t="s">
        <v>1001</v>
      </c>
      <c r="B3203" s="117"/>
      <c r="C3203" s="44"/>
      <c r="D3203" s="44"/>
      <c r="E3203" s="44"/>
      <c r="F3203" s="44"/>
      <c r="G3203" s="44"/>
      <c r="H3203" s="44"/>
      <c r="I3203" s="44"/>
      <c r="J3203" s="44"/>
      <c r="K3203" s="44"/>
      <c r="L3203" s="44"/>
      <c r="M3203" s="44"/>
      <c r="N3203" s="44"/>
      <c r="O3203" s="44"/>
      <c r="P3203" s="44"/>
      <c r="Q3203" s="44"/>
      <c r="R3203" s="44"/>
      <c r="S3203" s="44"/>
      <c r="T3203" s="44"/>
    </row>
    <row r="3204" spans="1:24" ht="18.75">
      <c r="A3204" s="117"/>
      <c r="B3204" s="117"/>
      <c r="D3204" s="49"/>
      <c r="E3204" s="49"/>
      <c r="F3204" s="49"/>
      <c r="G3204" s="49"/>
      <c r="H3204" s="49"/>
      <c r="I3204" s="49"/>
      <c r="J3204" s="49"/>
      <c r="K3204" s="49"/>
      <c r="L3204" s="49"/>
      <c r="M3204" s="49"/>
      <c r="N3204" s="49"/>
      <c r="O3204" s="49"/>
      <c r="P3204" s="49"/>
      <c r="Q3204" s="49"/>
      <c r="R3204" s="49"/>
      <c r="S3204" s="49"/>
      <c r="T3204" s="49"/>
    </row>
    <row r="3205" spans="1:24" ht="18.75">
      <c r="A3205" s="118" t="s">
        <v>262</v>
      </c>
      <c r="B3205" s="118"/>
      <c r="C3205" s="118"/>
      <c r="D3205" s="118"/>
      <c r="E3205" s="118"/>
      <c r="F3205" s="118"/>
      <c r="G3205" s="118"/>
      <c r="H3205" s="118"/>
      <c r="I3205" s="118"/>
      <c r="J3205" s="118"/>
      <c r="K3205" s="118"/>
      <c r="L3205" s="118"/>
      <c r="M3205" s="118"/>
      <c r="N3205" s="118"/>
      <c r="O3205" s="118"/>
      <c r="P3205" s="141" t="s">
        <v>366</v>
      </c>
      <c r="Q3205" s="141"/>
      <c r="R3205" s="141"/>
      <c r="S3205" s="141"/>
      <c r="T3205" s="141"/>
      <c r="U3205" s="141"/>
      <c r="V3205" s="141"/>
    </row>
    <row r="3206" spans="1:24">
      <c r="A3206" s="29"/>
      <c r="B3206" s="29"/>
      <c r="C3206" s="29"/>
      <c r="D3206" s="29"/>
      <c r="E3206" s="29"/>
      <c r="F3206" s="29"/>
      <c r="G3206" s="29"/>
      <c r="H3206" s="29"/>
      <c r="I3206" s="29"/>
      <c r="J3206" s="29"/>
      <c r="K3206" s="29"/>
      <c r="L3206" s="29"/>
      <c r="M3206" s="29"/>
      <c r="N3206" s="29"/>
      <c r="O3206" s="29"/>
      <c r="P3206" s="29"/>
      <c r="Q3206" s="29"/>
      <c r="R3206" s="29"/>
      <c r="S3206" s="29"/>
      <c r="T3206" s="29"/>
    </row>
    <row r="3207" spans="1:24" ht="24.75" customHeight="1">
      <c r="A3207" s="130" t="s">
        <v>170</v>
      </c>
      <c r="B3207" s="130"/>
      <c r="C3207" s="130"/>
      <c r="D3207" s="130"/>
      <c r="E3207" s="130"/>
      <c r="F3207" s="130"/>
      <c r="G3207" s="130"/>
      <c r="H3207" s="130"/>
      <c r="I3207" s="130"/>
      <c r="J3207" s="130"/>
      <c r="K3207" s="130"/>
      <c r="L3207" s="130"/>
      <c r="M3207" s="130"/>
      <c r="N3207" s="130"/>
      <c r="O3207" s="130"/>
      <c r="P3207" s="130"/>
      <c r="Q3207" s="130"/>
      <c r="R3207" s="130"/>
      <c r="S3207" s="130"/>
      <c r="T3207" s="138" t="s">
        <v>178</v>
      </c>
      <c r="U3207" s="109" t="s">
        <v>291</v>
      </c>
      <c r="V3207" s="109" t="s">
        <v>295</v>
      </c>
      <c r="W3207" s="109" t="s">
        <v>1014</v>
      </c>
    </row>
    <row r="3208" spans="1:24" ht="66.75" customHeight="1">
      <c r="A3208" s="109" t="s">
        <v>171</v>
      </c>
      <c r="B3208" s="130" t="s">
        <v>172</v>
      </c>
      <c r="C3208" s="109" t="s">
        <v>173</v>
      </c>
      <c r="D3208" s="109" t="s">
        <v>174</v>
      </c>
      <c r="E3208" s="109"/>
      <c r="F3208" s="109" t="s">
        <v>175</v>
      </c>
      <c r="G3208" s="109"/>
      <c r="H3208" s="109" t="s">
        <v>176</v>
      </c>
      <c r="I3208" s="109"/>
      <c r="J3208" s="109" t="s">
        <v>1002</v>
      </c>
      <c r="K3208" s="109"/>
      <c r="L3208" s="109" t="s">
        <v>1003</v>
      </c>
      <c r="M3208" s="109"/>
      <c r="N3208" s="109" t="s">
        <v>1004</v>
      </c>
      <c r="O3208" s="109"/>
      <c r="P3208" s="109" t="s">
        <v>7</v>
      </c>
      <c r="Q3208" s="109"/>
      <c r="R3208" s="109" t="s">
        <v>177</v>
      </c>
      <c r="S3208" s="109"/>
      <c r="T3208" s="139"/>
      <c r="U3208" s="109"/>
      <c r="V3208" s="109"/>
      <c r="W3208" s="109"/>
    </row>
    <row r="3209" spans="1:24" ht="16.5">
      <c r="A3209" s="109"/>
      <c r="B3209" s="130"/>
      <c r="C3209" s="109"/>
      <c r="D3209" s="51" t="s">
        <v>179</v>
      </c>
      <c r="E3209" s="53" t="s">
        <v>3</v>
      </c>
      <c r="F3209" s="51" t="s">
        <v>179</v>
      </c>
      <c r="G3209" s="53" t="s">
        <v>3</v>
      </c>
      <c r="H3209" s="51" t="s">
        <v>179</v>
      </c>
      <c r="I3209" s="53" t="s">
        <v>3</v>
      </c>
      <c r="J3209" s="51" t="s">
        <v>179</v>
      </c>
      <c r="K3209" s="53" t="s">
        <v>3</v>
      </c>
      <c r="L3209" s="51" t="s">
        <v>179</v>
      </c>
      <c r="M3209" s="53" t="s">
        <v>3</v>
      </c>
      <c r="N3209" s="51" t="s">
        <v>179</v>
      </c>
      <c r="O3209" s="53" t="s">
        <v>3</v>
      </c>
      <c r="P3209" s="51" t="s">
        <v>179</v>
      </c>
      <c r="Q3209" s="53" t="s">
        <v>3</v>
      </c>
      <c r="R3209" s="51" t="s">
        <v>179</v>
      </c>
      <c r="S3209" s="53" t="s">
        <v>3</v>
      </c>
      <c r="T3209" s="140"/>
      <c r="U3209" s="109"/>
      <c r="V3209" s="109"/>
      <c r="W3209" s="109"/>
    </row>
    <row r="3210" spans="1:24" ht="18.75">
      <c r="A3210" s="28">
        <v>1</v>
      </c>
      <c r="B3210" s="79"/>
      <c r="C3210" s="28"/>
      <c r="D3210" s="28"/>
      <c r="E3210" s="17">
        <f>IF((C3210&lt;=7),VLOOKUP(D3210,'7 лет'!$A$5:$B$78,2),IF((C3210=8),VLOOKUP(D3210,'8 лет'!$A$5:$B$78,2),IF((C3210=9),VLOOKUP(D3210,'9 лет'!$A$5:$B$78,2),IF((C3210=10),VLOOKUP(D3210,'10 лет'!$A$5:$B$78,2),IF((C3210=11),VLOOKUP(D3210,'11 лет'!$A$5:$B$78,2),IF((C3210=12),VLOOKUP(D3210,'12 лет'!$A$5:$B$78,2),IF((C3210=13),VLOOKUP(D3210,'13 лет'!$A$5:$B$78,2),IF((C3210=14),VLOOKUP(D3210,'14 лет'!$A$5:$B$78,2),IF((C3210=15),VLOOKUP(D3210,'15 лет'!$A$5:$B$78,2),IF((C3210=16),VLOOKUP(D3210,'16 лет'!$A$5:$B$78,2),IF((C3210=17),VLOOKUP(D3210,'17 лет'!$A$5:$B$78,2))))))))))))</f>
        <v>0</v>
      </c>
      <c r="F3210" s="28"/>
      <c r="G3210" s="17">
        <f>IF((C3210&lt;=7),VLOOKUP(F3210,'7 лет'!$C$5:$D$79,2),IF((C3210=8),VLOOKUP(F3210,'8 лет'!$C$5:$D$79,2),IF((C3210=9),VLOOKUP(F3210,'9 лет'!$C$5:$D$79,2),IF((C3210=10),VLOOKUP(F3210,'10 лет'!$C$5:$D$79,2),IF((C3210=11),VLOOKUP(F3210,'11 лет'!$C$5:$D$79,2),IF((C3210=12),VLOOKUP(F3210,'12 лет'!$C$5:$D$79,2),IF((C3210=13),VLOOKUP(F3210,'13 лет'!$C$5:$D$79,2),IF((C3210=14),VLOOKUP(F3210,'14 лет'!$C$5:$D$79,2),IF((C3210=15),VLOOKUP(F3210,'15 лет'!$C$5:$D$79,2),IF((C3210=16),VLOOKUP(F3210,'16 лет'!$C$5:$D$79,2),IF((C3210=17),VLOOKUP(F3210,'17 лет'!$C$5:$D$79,2))))))))))))</f>
        <v>0</v>
      </c>
      <c r="H3210" s="28"/>
      <c r="I3210" s="17">
        <f>IF((C3210&lt;=7),VLOOKUP(H3210,'7 лет'!$E$5:$F$79,2),IF((C3210=8),VLOOKUP(H3210,'8 лет'!$E$5:$F$79,2),IF((C3210=9),VLOOKUP(H3210,'9 лет'!$E$5:$F$79,2),IF((C3210=10),VLOOKUP(H3210,'10 лет'!$E$5:$F$79,2),IF((C3210=11),VLOOKUP(H3210,'11 лет'!$E$5:$F$79,2),IF((C3210=12),VLOOKUP(H3210,'12 лет'!$E$5:$F$79,2),IF((C3210=13),VLOOKUP(H3210,'13 лет'!$E$5:$F$79,2),IF((C3210=14),VLOOKUP(H3210,'14 лет'!$E$5:$F$79,2),IF((C3210=15),VLOOKUP(H3210,'15 лет'!$E$5:$F$79,2),IF((C3210=16),VLOOKUP(H3210,'16 лет'!$E$5:$F$79,2),IF((C3210=17),VLOOKUP(H3210,'17 лет'!$E$5:$F$79,2))))))))))))</f>
        <v>0</v>
      </c>
      <c r="J3210" s="28"/>
      <c r="K3210" s="17">
        <f>IF((C3210&lt;=7),VLOOKUP(J3210,'7 лет'!$G$5:$H$79,2),IF((C3210=8),VLOOKUP(J3210,'8 лет'!$G$5:$H$79,2),IF((C3210=9),VLOOKUP(J3210,'9 лет'!$G$5:$H$79,2),IF((C3210=10),VLOOKUP(J3210,'10 лет'!$G$5:$H$79,2),IF((C3210=11),VLOOKUP(J3210,'11 лет'!$G$5:$H$79,2),IF((C3210=12),VLOOKUP(J3210,'12 лет'!$G$5:$H$79,2),IF((C3210=13),VLOOKUP(J3210,'13 лет'!$G$5:$H$79,2),IF((C3210=14),VLOOKUP(J3210,'14 лет'!$G$5:$H$79,2),IF(C3210&gt;=15,"0")))))))))</f>
        <v>0</v>
      </c>
      <c r="L3210" s="28"/>
      <c r="M3210" s="17" t="str">
        <f>IF((C3210=12),VLOOKUP(L3210,'12 лет'!$I$5:$J$81,2),IF((C3210=13),VLOOKUP(L3210,'13 лет'!$I$5:$J$81,2),IF((C3210=14),VLOOKUP(L3210,'14 лет'!$I$5:$J$80,2),IF((C3210=15),VLOOKUP(L3210,'15 лет'!$G$5:$H$82,2),IF((C3210=16),VLOOKUP(L3210,'16 лет'!$G$5:$H$81,2),IF((C3210=17),VLOOKUP(L3210,'17 лет'!$G$5:$H$81,2),IF(C3210&lt;12,"0")))))))</f>
        <v>0</v>
      </c>
      <c r="N3210" s="28"/>
      <c r="O3210" s="17" t="str">
        <f>IF((C3210=15),VLOOKUP(N3210,'15 лет'!$I$5:$J$100,2),IF((C3210=16),VLOOKUP(N3210,'16 лет'!$I$5:$J$94,2),IF((C3210=17),VLOOKUP(N3210,'17 лет'!$I$5:$J$97,2),IF(C3210&lt;15,"0"))))</f>
        <v>0</v>
      </c>
      <c r="P3210" s="11"/>
      <c r="Q3210" s="17">
        <f>IF((C3210&lt;=7),VLOOKUP(P3210,'7 лет'!$I$5:$J$79,2),IF((C3210=8),VLOOKUP(P3210,'8 лет'!$I$5:$J$79,2),IF((C3210=9),VLOOKUP(P3210,'9 лет'!$I$5:$J$79,2),IF((C3210=10),VLOOKUP(P3210,'10 лет'!$I$5:$J$79,2),IF((C3210=11),VLOOKUP(P3210,'11 лет'!$I$5:$J$79,2),IF((C3210=12),VLOOKUP(P3210,'12 лет'!$K$5:$L$79,2),IF((C3210=13),VLOOKUP(P3210,'13 лет'!$K$5:$L$79,2),IF((C3210=14),VLOOKUP(P3210,'14 лет'!$K$5:$L$79,2),IF((C3210=15),VLOOKUP(P3210,'15 лет'!$K$5:$L$79,2),IF((C3210=16),VLOOKUP(P3210,'16 лет'!$K$5:$L$79,2),IF((C3210=17),VLOOKUP(P3210,'17 лет'!$K$5:$L$79,2),)))))))))))</f>
        <v>50</v>
      </c>
      <c r="R3210" s="28"/>
      <c r="S3210" s="17">
        <f>IF((C3210&lt;=7),VLOOKUP(R3210,'7 лет'!$K$5:$L$79,2),IF((C3210=8),VLOOKUP(R3210,'8 лет'!$K$5:$L$79,2),IF((C3210=9),VLOOKUP(R3210,'9 лет'!$K$5:$L$79,2),IF((C3210=10),VLOOKUP(R3210,'10 лет'!$K$5:$L$79,2),IF((C3210=11),VLOOKUP(R3210,'11 лет'!$K$5:$L$79,2),IF((C3210=12),VLOOKUP(R3210,'12 лет'!$M$5:$N$79,2),IF((C3210=13),VLOOKUP(R3210,'13 лет'!$M$5:$N$79,2),IF((C3210=14),VLOOKUP(R3210,'14 лет'!$M$5:$N$79,2),IF((C3210=15),VLOOKUP(R3210,'15 лет'!$M$5:$N$79,2),IF((C3210=16),VLOOKUP(R3210,'16 лет'!$M$5:$N$79,2),IF((C3210=17),VLOOKUP(R3210,'17 лет'!$M$5:$N$79,2))))))))))))</f>
        <v>0</v>
      </c>
      <c r="T3210" s="34">
        <f t="shared" ref="T3210:T3215" si="152">SUM(E3210+G3210+I3210+K3210+M3210+O3210+Q3210+S3210)</f>
        <v>50</v>
      </c>
      <c r="U3210" s="4">
        <f>'Личное первенство юноши'!U469</f>
        <v>7</v>
      </c>
      <c r="V3210" s="119">
        <f ca="1">'Командный зачет'!G86</f>
        <v>2</v>
      </c>
      <c r="W3210" s="110">
        <f ca="1">SUM(V3210*2)</f>
        <v>4</v>
      </c>
      <c r="X3210" t="str">
        <f>P3205</f>
        <v>Субъект РФ 77</v>
      </c>
    </row>
    <row r="3211" spans="1:24" ht="18.75">
      <c r="A3211" s="28">
        <v>2</v>
      </c>
      <c r="B3211" s="79"/>
      <c r="C3211" s="28"/>
      <c r="D3211" s="28"/>
      <c r="E3211" s="17">
        <f>IF((C3211&lt;=7),VLOOKUP(D3211,'7 лет'!$A$5:$B$78,2),IF((C3211=8),VLOOKUP(D3211,'8 лет'!$A$5:$B$78,2),IF((C3211=9),VLOOKUP(D3211,'9 лет'!$A$5:$B$78,2),IF((C3211=10),VLOOKUP(D3211,'10 лет'!$A$5:$B$78,2),IF((C3211=11),VLOOKUP(D3211,'11 лет'!$A$5:$B$78,2),IF((C3211=12),VLOOKUP(D3211,'12 лет'!$A$5:$B$78,2),IF((C3211=13),VLOOKUP(D3211,'13 лет'!$A$5:$B$78,2),IF((C3211=14),VLOOKUP(D3211,'14 лет'!$A$5:$B$78,2),IF((C3211=15),VLOOKUP(D3211,'15 лет'!$A$5:$B$78,2),IF((C3211=16),VLOOKUP(D3211,'16 лет'!$A$5:$B$78,2),IF((C3211=17),VLOOKUP(D3211,'17 лет'!$A$5:$B$78,2))))))))))))</f>
        <v>0</v>
      </c>
      <c r="F3211" s="28"/>
      <c r="G3211" s="17">
        <f>IF((C3211&lt;=7),VLOOKUP(F3211,'7 лет'!$C$5:$D$79,2),IF((C3211=8),VLOOKUP(F3211,'8 лет'!$C$5:$D$79,2),IF((C3211=9),VLOOKUP(F3211,'9 лет'!$C$5:$D$79,2),IF((C3211=10),VLOOKUP(F3211,'10 лет'!$C$5:$D$79,2),IF((C3211=11),VLOOKUP(F3211,'11 лет'!$C$5:$D$79,2),IF((C3211=12),VLOOKUP(F3211,'12 лет'!$C$5:$D$79,2),IF((C3211=13),VLOOKUP(F3211,'13 лет'!$C$5:$D$79,2),IF((C3211=14),VLOOKUP(F3211,'14 лет'!$C$5:$D$79,2),IF((C3211=15),VLOOKUP(F3211,'15 лет'!$C$5:$D$79,2),IF((C3211=16),VLOOKUP(F3211,'16 лет'!$C$5:$D$79,2),IF((C3211=17),VLOOKUP(F3211,'17 лет'!$C$5:$D$79,2))))))))))))</f>
        <v>0</v>
      </c>
      <c r="H3211" s="28"/>
      <c r="I3211" s="17">
        <f>IF((C3211&lt;=7),VLOOKUP(H3211,'7 лет'!$E$5:$F$79,2),IF((C3211=8),VLOOKUP(H3211,'8 лет'!$E$5:$F$79,2),IF((C3211=9),VLOOKUP(H3211,'9 лет'!$E$5:$F$79,2),IF((C3211=10),VLOOKUP(H3211,'10 лет'!$E$5:$F$79,2),IF((C3211=11),VLOOKUP(H3211,'11 лет'!$E$5:$F$79,2),IF((C3211=12),VLOOKUP(H3211,'12 лет'!$E$5:$F$79,2),IF((C3211=13),VLOOKUP(H3211,'13 лет'!$E$5:$F$79,2),IF((C3211=14),VLOOKUP(H3211,'14 лет'!$E$5:$F$79,2),IF((C3211=15),VLOOKUP(H3211,'15 лет'!$E$5:$F$79,2),IF((C3211=16),VLOOKUP(H3211,'16 лет'!$E$5:$F$79,2),IF((C3211=17),VLOOKUP(H3211,'17 лет'!$E$5:$F$79,2))))))))))))</f>
        <v>0</v>
      </c>
      <c r="J3211" s="28"/>
      <c r="K3211" s="17">
        <f>IF((C3211&lt;=7),VLOOKUP(J3211,'7 лет'!$G$5:$H$79,2),IF((C3211=8),VLOOKUP(J3211,'8 лет'!$G$5:$H$79,2),IF((C3211=9),VLOOKUP(J3211,'9 лет'!$G$5:$H$79,2),IF((C3211=10),VLOOKUP(J3211,'10 лет'!$G$5:$H$79,2),IF((C3211=11),VLOOKUP(J3211,'11 лет'!$G$5:$H$79,2),IF((C3211=12),VLOOKUP(J3211,'12 лет'!$G$5:$H$79,2),IF((C3211=13),VLOOKUP(J3211,'13 лет'!$G$5:$H$79,2),IF((C3211=14),VLOOKUP(J3211,'14 лет'!$G$5:$H$79,2),IF(C3211&gt;=15,"0")))))))))</f>
        <v>0</v>
      </c>
      <c r="L3211" s="28"/>
      <c r="M3211" s="17" t="str">
        <f>IF((C3211=12),VLOOKUP(L3211,'12 лет'!$I$5:$J$81,2),IF((C3211=13),VLOOKUP(L3211,'13 лет'!$I$5:$J$81,2),IF((C3211=14),VLOOKUP(L3211,'14 лет'!$I$5:$J$80,2),IF((C3211=15),VLOOKUP(L3211,'15 лет'!$G$5:$H$82,2),IF((C3211=16),VLOOKUP(L3211,'16 лет'!$G$5:$H$81,2),IF((C3211=17),VLOOKUP(L3211,'17 лет'!$G$5:$H$81,2),IF(C3211&lt;12,"0")))))))</f>
        <v>0</v>
      </c>
      <c r="N3211" s="28"/>
      <c r="O3211" s="17" t="str">
        <f>IF((C3211=15),VLOOKUP(N3211,'15 лет'!$I$5:$J$100,2),IF((C3211=16),VLOOKUP(N3211,'16 лет'!$I$5:$J$94,2),IF((C3211=17),VLOOKUP(N3211,'17 лет'!$I$5:$J$97,2),IF(C3211&lt;15,"0"))))</f>
        <v>0</v>
      </c>
      <c r="P3211" s="11"/>
      <c r="Q3211" s="17">
        <f>IF((C3211&lt;=7),VLOOKUP(P3211,'7 лет'!$I$5:$J$79,2),IF((C3211=8),VLOOKUP(P3211,'8 лет'!$I$5:$J$79,2),IF((C3211=9),VLOOKUP(P3211,'9 лет'!$I$5:$J$79,2),IF((C3211=10),VLOOKUP(P3211,'10 лет'!$I$5:$J$79,2),IF((C3211=11),VLOOKUP(P3211,'11 лет'!$I$5:$J$79,2),IF((C3211=12),VLOOKUP(P3211,'12 лет'!$K$5:$L$79,2),IF((C3211=13),VLOOKUP(P3211,'13 лет'!$K$5:$L$79,2),IF((C3211=14),VLOOKUP(P3211,'14 лет'!$K$5:$L$79,2),IF((C3211=15),VLOOKUP(P3211,'15 лет'!$K$5:$L$79,2),IF((C3211=16),VLOOKUP(P3211,'16 лет'!$K$5:$L$79,2),IF((C3211=17),VLOOKUP(P3211,'17 лет'!$K$5:$L$79,2),)))))))))))</f>
        <v>50</v>
      </c>
      <c r="R3211" s="28"/>
      <c r="S3211" s="17">
        <f>IF((C3211&lt;=7),VLOOKUP(R3211,'7 лет'!$K$5:$L$79,2),IF((C3211=8),VLOOKUP(R3211,'8 лет'!$K$5:$L$79,2),IF((C3211=9),VLOOKUP(R3211,'9 лет'!$K$5:$L$79,2),IF((C3211=10),VLOOKUP(R3211,'10 лет'!$K$5:$L$79,2),IF((C3211=11),VLOOKUP(R3211,'11 лет'!$K$5:$L$79,2),IF((C3211=12),VLOOKUP(R3211,'12 лет'!$M$5:$N$79,2),IF((C3211=13),VLOOKUP(R3211,'13 лет'!$M$5:$N$79,2),IF((C3211=14),VLOOKUP(R3211,'14 лет'!$M$5:$N$79,2),IF((C3211=15),VLOOKUP(R3211,'15 лет'!$M$5:$N$79,2),IF((C3211=16),VLOOKUP(R3211,'16 лет'!$M$5:$N$79,2),IF((C3211=17),VLOOKUP(R3211,'17 лет'!$M$5:$N$79,2))))))))))))</f>
        <v>0</v>
      </c>
      <c r="T3211" s="34">
        <f t="shared" si="152"/>
        <v>50</v>
      </c>
      <c r="U3211" s="4">
        <f>'Личное первенство юноши'!U470</f>
        <v>7</v>
      </c>
      <c r="V3211" s="120"/>
      <c r="W3211" s="111"/>
      <c r="X3211" t="str">
        <f>P3205</f>
        <v>Субъект РФ 77</v>
      </c>
    </row>
    <row r="3212" spans="1:24" ht="18.75">
      <c r="A3212" s="28">
        <v>3</v>
      </c>
      <c r="B3212" s="79"/>
      <c r="C3212" s="28"/>
      <c r="D3212" s="28"/>
      <c r="E3212" s="17">
        <f>IF((C3212&lt;=7),VLOOKUP(D3212,'7 лет'!$A$5:$B$78,2),IF((C3212=8),VLOOKUP(D3212,'8 лет'!$A$5:$B$78,2),IF((C3212=9),VLOOKUP(D3212,'9 лет'!$A$5:$B$78,2),IF((C3212=10),VLOOKUP(D3212,'10 лет'!$A$5:$B$78,2),IF((C3212=11),VLOOKUP(D3212,'11 лет'!$A$5:$B$78,2),IF((C3212=12),VLOOKUP(D3212,'12 лет'!$A$5:$B$78,2),IF((C3212=13),VLOOKUP(D3212,'13 лет'!$A$5:$B$78,2),IF((C3212=14),VLOOKUP(D3212,'14 лет'!$A$5:$B$78,2),IF((C3212=15),VLOOKUP(D3212,'15 лет'!$A$5:$B$78,2),IF((C3212=16),VLOOKUP(D3212,'16 лет'!$A$5:$B$78,2),IF((C3212=17),VLOOKUP(D3212,'17 лет'!$A$5:$B$78,2))))))))))))</f>
        <v>0</v>
      </c>
      <c r="F3212" s="28"/>
      <c r="G3212" s="17">
        <f>IF((C3212&lt;=7),VLOOKUP(F3212,'7 лет'!$C$5:$D$79,2),IF((C3212=8),VLOOKUP(F3212,'8 лет'!$C$5:$D$79,2),IF((C3212=9),VLOOKUP(F3212,'9 лет'!$C$5:$D$79,2),IF((C3212=10),VLOOKUP(F3212,'10 лет'!$C$5:$D$79,2),IF((C3212=11),VLOOKUP(F3212,'11 лет'!$C$5:$D$79,2),IF((C3212=12),VLOOKUP(F3212,'12 лет'!$C$5:$D$79,2),IF((C3212=13),VLOOKUP(F3212,'13 лет'!$C$5:$D$79,2),IF((C3212=14),VLOOKUP(F3212,'14 лет'!$C$5:$D$79,2),IF((C3212=15),VLOOKUP(F3212,'15 лет'!$C$5:$D$79,2),IF((C3212=16),VLOOKUP(F3212,'16 лет'!$C$5:$D$79,2),IF((C3212=17),VLOOKUP(F3212,'17 лет'!$C$5:$D$79,2))))))))))))</f>
        <v>0</v>
      </c>
      <c r="H3212" s="28"/>
      <c r="I3212" s="17">
        <f>IF((C3212&lt;=7),VLOOKUP(H3212,'7 лет'!$E$5:$F$79,2),IF((C3212=8),VLOOKUP(H3212,'8 лет'!$E$5:$F$79,2),IF((C3212=9),VLOOKUP(H3212,'9 лет'!$E$5:$F$79,2),IF((C3212=10),VLOOKUP(H3212,'10 лет'!$E$5:$F$79,2),IF((C3212=11),VLOOKUP(H3212,'11 лет'!$E$5:$F$79,2),IF((C3212=12),VLOOKUP(H3212,'12 лет'!$E$5:$F$79,2),IF((C3212=13),VLOOKUP(H3212,'13 лет'!$E$5:$F$79,2),IF((C3212=14),VLOOKUP(H3212,'14 лет'!$E$5:$F$79,2),IF((C3212=15),VLOOKUP(H3212,'15 лет'!$E$5:$F$79,2),IF((C3212=16),VLOOKUP(H3212,'16 лет'!$E$5:$F$79,2),IF((C3212=17),VLOOKUP(H3212,'17 лет'!$E$5:$F$79,2))))))))))))</f>
        <v>0</v>
      </c>
      <c r="J3212" s="28"/>
      <c r="K3212" s="17">
        <f>IF((C3212&lt;=7),VLOOKUP(J3212,'7 лет'!$G$5:$H$79,2),IF((C3212=8),VLOOKUP(J3212,'8 лет'!$G$5:$H$79,2),IF((C3212=9),VLOOKUP(J3212,'9 лет'!$G$5:$H$79,2),IF((C3212=10),VLOOKUP(J3212,'10 лет'!$G$5:$H$79,2),IF((C3212=11),VLOOKUP(J3212,'11 лет'!$G$5:$H$79,2),IF((C3212=12),VLOOKUP(J3212,'12 лет'!$G$5:$H$79,2),IF((C3212=13),VLOOKUP(J3212,'13 лет'!$G$5:$H$79,2),IF((C3212=14),VLOOKUP(J3212,'14 лет'!$G$5:$H$79,2),IF(C3212&gt;=15,"0")))))))))</f>
        <v>0</v>
      </c>
      <c r="L3212" s="28"/>
      <c r="M3212" s="17" t="str">
        <f>IF((C3212=12),VLOOKUP(L3212,'12 лет'!$I$5:$J$81,2),IF((C3212=13),VLOOKUP(L3212,'13 лет'!$I$5:$J$81,2),IF((C3212=14),VLOOKUP(L3212,'14 лет'!$I$5:$J$80,2),IF((C3212=15),VLOOKUP(L3212,'15 лет'!$G$5:$H$82,2),IF((C3212=16),VLOOKUP(L3212,'16 лет'!$G$5:$H$81,2),IF((C3212=17),VLOOKUP(L3212,'17 лет'!$G$5:$H$81,2),IF(C3212&lt;12,"0")))))))</f>
        <v>0</v>
      </c>
      <c r="N3212" s="28"/>
      <c r="O3212" s="17" t="str">
        <f>IF((C3212=15),VLOOKUP(N3212,'15 лет'!$I$5:$J$100,2),IF((C3212=16),VLOOKUP(N3212,'16 лет'!$I$5:$J$94,2),IF((C3212=17),VLOOKUP(N3212,'17 лет'!$I$5:$J$97,2),IF(C3212&lt;15,"0"))))</f>
        <v>0</v>
      </c>
      <c r="P3212" s="11"/>
      <c r="Q3212" s="17">
        <f>IF((C3212&lt;=7),VLOOKUP(P3212,'7 лет'!$I$5:$J$79,2),IF((C3212=8),VLOOKUP(P3212,'8 лет'!$I$5:$J$79,2),IF((C3212=9),VLOOKUP(P3212,'9 лет'!$I$5:$J$79,2),IF((C3212=10),VLOOKUP(P3212,'10 лет'!$I$5:$J$79,2),IF((C3212=11),VLOOKUP(P3212,'11 лет'!$I$5:$J$79,2),IF((C3212=12),VLOOKUP(P3212,'12 лет'!$K$5:$L$79,2),IF((C3212=13),VLOOKUP(P3212,'13 лет'!$K$5:$L$79,2),IF((C3212=14),VLOOKUP(P3212,'14 лет'!$K$5:$L$79,2),IF((C3212=15),VLOOKUP(P3212,'15 лет'!$K$5:$L$79,2),IF((C3212=16),VLOOKUP(P3212,'16 лет'!$K$5:$L$79,2),IF((C3212=17),VLOOKUP(P3212,'17 лет'!$K$5:$L$79,2),)))))))))))</f>
        <v>50</v>
      </c>
      <c r="R3212" s="28"/>
      <c r="S3212" s="17">
        <f>IF((C3212&lt;=7),VLOOKUP(R3212,'7 лет'!$K$5:$L$79,2),IF((C3212=8),VLOOKUP(R3212,'8 лет'!$K$5:$L$79,2),IF((C3212=9),VLOOKUP(R3212,'9 лет'!$K$5:$L$79,2),IF((C3212=10),VLOOKUP(R3212,'10 лет'!$K$5:$L$79,2),IF((C3212=11),VLOOKUP(R3212,'11 лет'!$K$5:$L$79,2),IF((C3212=12),VLOOKUP(R3212,'12 лет'!$M$5:$N$79,2),IF((C3212=13),VLOOKUP(R3212,'13 лет'!$M$5:$N$79,2),IF((C3212=14),VLOOKUP(R3212,'14 лет'!$M$5:$N$79,2),IF((C3212=15),VLOOKUP(R3212,'15 лет'!$M$5:$N$79,2),IF((C3212=16),VLOOKUP(R3212,'16 лет'!$M$5:$N$79,2),IF((C3212=17),VLOOKUP(R3212,'17 лет'!$M$5:$N$79,2))))))))))))</f>
        <v>0</v>
      </c>
      <c r="T3212" s="34">
        <f t="shared" si="152"/>
        <v>50</v>
      </c>
      <c r="U3212" s="4">
        <f>'Личное первенство юноши'!U471</f>
        <v>7</v>
      </c>
      <c r="V3212" s="120"/>
      <c r="W3212" s="111"/>
      <c r="X3212" t="str">
        <f>P3205</f>
        <v>Субъект РФ 77</v>
      </c>
    </row>
    <row r="3213" spans="1:24" ht="18.75">
      <c r="A3213" s="28">
        <v>4</v>
      </c>
      <c r="B3213" s="79"/>
      <c r="C3213" s="28"/>
      <c r="D3213" s="28"/>
      <c r="E3213" s="17">
        <f>IF((C3213&lt;=7),VLOOKUP(D3213,'7 лет'!$A$5:$B$78,2),IF((C3213=8),VLOOKUP(D3213,'8 лет'!$A$5:$B$78,2),IF((C3213=9),VLOOKUP(D3213,'9 лет'!$A$5:$B$78,2),IF((C3213=10),VLOOKUP(D3213,'10 лет'!$A$5:$B$78,2),IF((C3213=11),VLOOKUP(D3213,'11 лет'!$A$5:$B$78,2),IF((C3213=12),VLOOKUP(D3213,'12 лет'!$A$5:$B$78,2),IF((C3213=13),VLOOKUP(D3213,'13 лет'!$A$5:$B$78,2),IF((C3213=14),VLOOKUP(D3213,'14 лет'!$A$5:$B$78,2),IF((C3213=15),VLOOKUP(D3213,'15 лет'!$A$5:$B$78,2),IF((C3213=16),VLOOKUP(D3213,'16 лет'!$A$5:$B$78,2),IF((C3213=17),VLOOKUP(D3213,'17 лет'!$A$5:$B$78,2))))))))))))</f>
        <v>0</v>
      </c>
      <c r="F3213" s="28"/>
      <c r="G3213" s="17">
        <f>IF((C3213&lt;=7),VLOOKUP(F3213,'7 лет'!$C$5:$D$79,2),IF((C3213=8),VLOOKUP(F3213,'8 лет'!$C$5:$D$79,2),IF((C3213=9),VLOOKUP(F3213,'9 лет'!$C$5:$D$79,2),IF((C3213=10),VLOOKUP(F3213,'10 лет'!$C$5:$D$79,2),IF((C3213=11),VLOOKUP(F3213,'11 лет'!$C$5:$D$79,2),IF((C3213=12),VLOOKUP(F3213,'12 лет'!$C$5:$D$79,2),IF((C3213=13),VLOOKUP(F3213,'13 лет'!$C$5:$D$79,2),IF((C3213=14),VLOOKUP(F3213,'14 лет'!$C$5:$D$79,2),IF((C3213=15),VLOOKUP(F3213,'15 лет'!$C$5:$D$79,2),IF((C3213=16),VLOOKUP(F3213,'16 лет'!$C$5:$D$79,2),IF((C3213=17),VLOOKUP(F3213,'17 лет'!$C$5:$D$79,2))))))))))))</f>
        <v>0</v>
      </c>
      <c r="H3213" s="28"/>
      <c r="I3213" s="17">
        <f>IF((C3213&lt;=7),VLOOKUP(H3213,'7 лет'!$E$5:$F$79,2),IF((C3213=8),VLOOKUP(H3213,'8 лет'!$E$5:$F$79,2),IF((C3213=9),VLOOKUP(H3213,'9 лет'!$E$5:$F$79,2),IF((C3213=10),VLOOKUP(H3213,'10 лет'!$E$5:$F$79,2),IF((C3213=11),VLOOKUP(H3213,'11 лет'!$E$5:$F$79,2),IF((C3213=12),VLOOKUP(H3213,'12 лет'!$E$5:$F$79,2),IF((C3213=13),VLOOKUP(H3213,'13 лет'!$E$5:$F$79,2),IF((C3213=14),VLOOKUP(H3213,'14 лет'!$E$5:$F$79,2),IF((C3213=15),VLOOKUP(H3213,'15 лет'!$E$5:$F$79,2),IF((C3213=16),VLOOKUP(H3213,'16 лет'!$E$5:$F$79,2),IF((C3213=17),VLOOKUP(H3213,'17 лет'!$E$5:$F$79,2))))))))))))</f>
        <v>0</v>
      </c>
      <c r="J3213" s="28"/>
      <c r="K3213" s="17">
        <f>IF((C3213&lt;=7),VLOOKUP(J3213,'7 лет'!$G$5:$H$79,2),IF((C3213=8),VLOOKUP(J3213,'8 лет'!$G$5:$H$79,2),IF((C3213=9),VLOOKUP(J3213,'9 лет'!$G$5:$H$79,2),IF((C3213=10),VLOOKUP(J3213,'10 лет'!$G$5:$H$79,2),IF((C3213=11),VLOOKUP(J3213,'11 лет'!$G$5:$H$79,2),IF((C3213=12),VLOOKUP(J3213,'12 лет'!$G$5:$H$79,2),IF((C3213=13),VLOOKUP(J3213,'13 лет'!$G$5:$H$79,2),IF((C3213=14),VLOOKUP(J3213,'14 лет'!$G$5:$H$79,2),IF(C3213&gt;=15,"0")))))))))</f>
        <v>0</v>
      </c>
      <c r="L3213" s="28"/>
      <c r="M3213" s="17" t="str">
        <f>IF((C3213=12),VLOOKUP(L3213,'12 лет'!$I$5:$J$81,2),IF((C3213=13),VLOOKUP(L3213,'13 лет'!$I$5:$J$81,2),IF((C3213=14),VLOOKUP(L3213,'14 лет'!$I$5:$J$80,2),IF((C3213=15),VLOOKUP(L3213,'15 лет'!$G$5:$H$82,2),IF((C3213=16),VLOOKUP(L3213,'16 лет'!$G$5:$H$81,2),IF((C3213=17),VLOOKUP(L3213,'17 лет'!$G$5:$H$81,2),IF(C3213&lt;12,"0")))))))</f>
        <v>0</v>
      </c>
      <c r="N3213" s="28"/>
      <c r="O3213" s="17" t="str">
        <f>IF((C3213=15),VLOOKUP(N3213,'15 лет'!$I$5:$J$100,2),IF((C3213=16),VLOOKUP(N3213,'16 лет'!$I$5:$J$94,2),IF((C3213=17),VLOOKUP(N3213,'17 лет'!$I$5:$J$97,2),IF(C3213&lt;15,"0"))))</f>
        <v>0</v>
      </c>
      <c r="P3213" s="11"/>
      <c r="Q3213" s="17">
        <f>IF((C3213&lt;=7),VLOOKUP(P3213,'7 лет'!$I$5:$J$79,2),IF((C3213=8),VLOOKUP(P3213,'8 лет'!$I$5:$J$79,2),IF((C3213=9),VLOOKUP(P3213,'9 лет'!$I$5:$J$79,2),IF((C3213=10),VLOOKUP(P3213,'10 лет'!$I$5:$J$79,2),IF((C3213=11),VLOOKUP(P3213,'11 лет'!$I$5:$J$79,2),IF((C3213=12),VLOOKUP(P3213,'12 лет'!$K$5:$L$79,2),IF((C3213=13),VLOOKUP(P3213,'13 лет'!$K$5:$L$79,2),IF((C3213=14),VLOOKUP(P3213,'14 лет'!$K$5:$L$79,2),IF((C3213=15),VLOOKUP(P3213,'15 лет'!$K$5:$L$79,2),IF((C3213=16),VLOOKUP(P3213,'16 лет'!$K$5:$L$79,2),IF((C3213=17),VLOOKUP(P3213,'17 лет'!$K$5:$L$79,2),)))))))))))</f>
        <v>50</v>
      </c>
      <c r="R3213" s="28"/>
      <c r="S3213" s="17">
        <f>IF((C3213&lt;=7),VLOOKUP(R3213,'7 лет'!$K$5:$L$79,2),IF((C3213=8),VLOOKUP(R3213,'8 лет'!$K$5:$L$79,2),IF((C3213=9),VLOOKUP(R3213,'9 лет'!$K$5:$L$79,2),IF((C3213=10),VLOOKUP(R3213,'10 лет'!$K$5:$L$79,2),IF((C3213=11),VLOOKUP(R3213,'11 лет'!$K$5:$L$79,2),IF((C3213=12),VLOOKUP(R3213,'12 лет'!$M$5:$N$79,2),IF((C3213=13),VLOOKUP(R3213,'13 лет'!$M$5:$N$79,2),IF((C3213=14),VLOOKUP(R3213,'14 лет'!$M$5:$N$79,2),IF((C3213=15),VLOOKUP(R3213,'15 лет'!$M$5:$N$79,2),IF((C3213=16),VLOOKUP(R3213,'16 лет'!$M$5:$N$79,2),IF((C3213=17),VLOOKUP(R3213,'17 лет'!$M$5:$N$79,2))))))))))))</f>
        <v>0</v>
      </c>
      <c r="T3213" s="34">
        <f t="shared" si="152"/>
        <v>50</v>
      </c>
      <c r="U3213" s="4">
        <f>'Личное первенство юноши'!U472</f>
        <v>7</v>
      </c>
      <c r="V3213" s="120"/>
      <c r="W3213" s="111"/>
      <c r="X3213" t="str">
        <f>P3205</f>
        <v>Субъект РФ 77</v>
      </c>
    </row>
    <row r="3214" spans="1:24" ht="18.75">
      <c r="A3214" s="28">
        <v>5</v>
      </c>
      <c r="B3214" s="79"/>
      <c r="C3214" s="30"/>
      <c r="D3214" s="28"/>
      <c r="E3214" s="17">
        <f>IF((C3214&lt;=7),VLOOKUP(D3214,'7 лет'!$A$5:$B$78,2),IF((C3214=8),VLOOKUP(D3214,'8 лет'!$A$5:$B$78,2),IF((C3214=9),VLOOKUP(D3214,'9 лет'!$A$5:$B$78,2),IF((C3214=10),VLOOKUP(D3214,'10 лет'!$A$5:$B$78,2),IF((C3214=11),VLOOKUP(D3214,'11 лет'!$A$5:$B$78,2),IF((C3214=12),VLOOKUP(D3214,'12 лет'!$A$5:$B$78,2),IF((C3214=13),VLOOKUP(D3214,'13 лет'!$A$5:$B$78,2),IF((C3214=14),VLOOKUP(D3214,'14 лет'!$A$5:$B$78,2),IF((C3214=15),VLOOKUP(D3214,'15 лет'!$A$5:$B$78,2),IF((C3214=16),VLOOKUP(D3214,'16 лет'!$A$5:$B$78,2),IF((C3214=17),VLOOKUP(D3214,'17 лет'!$A$5:$B$78,2))))))))))))</f>
        <v>0</v>
      </c>
      <c r="F3214" s="28"/>
      <c r="G3214" s="17">
        <f>IF((C3214&lt;=7),VLOOKUP(F3214,'7 лет'!$C$5:$D$79,2),IF((C3214=8),VLOOKUP(F3214,'8 лет'!$C$5:$D$79,2),IF((C3214=9),VLOOKUP(F3214,'9 лет'!$C$5:$D$79,2),IF((C3214=10),VLOOKUP(F3214,'10 лет'!$C$5:$D$79,2),IF((C3214=11),VLOOKUP(F3214,'11 лет'!$C$5:$D$79,2),IF((C3214=12),VLOOKUP(F3214,'12 лет'!$C$5:$D$79,2),IF((C3214=13),VLOOKUP(F3214,'13 лет'!$C$5:$D$79,2),IF((C3214=14),VLOOKUP(F3214,'14 лет'!$C$5:$D$79,2),IF((C3214=15),VLOOKUP(F3214,'15 лет'!$C$5:$D$79,2),IF((C3214=16),VLOOKUP(F3214,'16 лет'!$C$5:$D$79,2),IF((C3214=17),VLOOKUP(F3214,'17 лет'!$C$5:$D$79,2))))))))))))</f>
        <v>0</v>
      </c>
      <c r="H3214" s="28"/>
      <c r="I3214" s="17">
        <f>IF((C3214&lt;=7),VLOOKUP(H3214,'7 лет'!$E$5:$F$79,2),IF((C3214=8),VLOOKUP(H3214,'8 лет'!$E$5:$F$79,2),IF((C3214=9),VLOOKUP(H3214,'9 лет'!$E$5:$F$79,2),IF((C3214=10),VLOOKUP(H3214,'10 лет'!$E$5:$F$79,2),IF((C3214=11),VLOOKUP(H3214,'11 лет'!$E$5:$F$79,2),IF((C3214=12),VLOOKUP(H3214,'12 лет'!$E$5:$F$79,2),IF((C3214=13),VLOOKUP(H3214,'13 лет'!$E$5:$F$79,2),IF((C3214=14),VLOOKUP(H3214,'14 лет'!$E$5:$F$79,2),IF((C3214=15),VLOOKUP(H3214,'15 лет'!$E$5:$F$79,2),IF((C3214=16),VLOOKUP(H3214,'16 лет'!$E$5:$F$79,2),IF((C3214=17),VLOOKUP(H3214,'17 лет'!$E$5:$F$79,2))))))))))))</f>
        <v>0</v>
      </c>
      <c r="J3214" s="28"/>
      <c r="K3214" s="17">
        <f>IF((C3214&lt;=7),VLOOKUP(J3214,'7 лет'!$G$5:$H$79,2),IF((C3214=8),VLOOKUP(J3214,'8 лет'!$G$5:$H$79,2),IF((C3214=9),VLOOKUP(J3214,'9 лет'!$G$5:$H$79,2),IF((C3214=10),VLOOKUP(J3214,'10 лет'!$G$5:$H$79,2),IF((C3214=11),VLOOKUP(J3214,'11 лет'!$G$5:$H$79,2),IF((C3214=12),VLOOKUP(J3214,'12 лет'!$G$5:$H$79,2),IF((C3214=13),VLOOKUP(J3214,'13 лет'!$G$5:$H$79,2),IF((C3214=14),VLOOKUP(J3214,'14 лет'!$G$5:$H$79,2),IF(C3214&gt;=15,"0")))))))))</f>
        <v>0</v>
      </c>
      <c r="L3214" s="28"/>
      <c r="M3214" s="17" t="str">
        <f>IF((C3214=12),VLOOKUP(L3214,'12 лет'!$I$5:$J$81,2),IF((C3214=13),VLOOKUP(L3214,'13 лет'!$I$5:$J$81,2),IF((C3214=14),VLOOKUP(L3214,'14 лет'!$I$5:$J$80,2),IF((C3214=15),VLOOKUP(L3214,'15 лет'!$G$5:$H$82,2),IF((C3214=16),VLOOKUP(L3214,'16 лет'!$G$5:$H$81,2),IF((C3214=17),VLOOKUP(L3214,'17 лет'!$G$5:$H$81,2),IF(C3214&lt;12,"0")))))))</f>
        <v>0</v>
      </c>
      <c r="N3214" s="28"/>
      <c r="O3214" s="17" t="str">
        <f>IF((C3214=15),VLOOKUP(N3214,'15 лет'!$I$5:$J$100,2),IF((C3214=16),VLOOKUP(N3214,'16 лет'!$I$5:$J$94,2),IF((C3214=17),VLOOKUP(N3214,'17 лет'!$I$5:$J$97,2),IF(C3214&lt;15,"0"))))</f>
        <v>0</v>
      </c>
      <c r="P3214" s="11"/>
      <c r="Q3214" s="17">
        <f>IF((C3214&lt;=7),VLOOKUP(P3214,'7 лет'!$I$5:$J$79,2),IF((C3214=8),VLOOKUP(P3214,'8 лет'!$I$5:$J$79,2),IF((C3214=9),VLOOKUP(P3214,'9 лет'!$I$5:$J$79,2),IF((C3214=10),VLOOKUP(P3214,'10 лет'!$I$5:$J$79,2),IF((C3214=11),VLOOKUP(P3214,'11 лет'!$I$5:$J$79,2),IF((C3214=12),VLOOKUP(P3214,'12 лет'!$K$5:$L$79,2),IF((C3214=13),VLOOKUP(P3214,'13 лет'!$K$5:$L$79,2),IF((C3214=14),VLOOKUP(P3214,'14 лет'!$K$5:$L$79,2),IF((C3214=15),VLOOKUP(P3214,'15 лет'!$K$5:$L$79,2),IF((C3214=16),VLOOKUP(P3214,'16 лет'!$K$5:$L$79,2),IF((C3214=17),VLOOKUP(P3214,'17 лет'!$K$5:$L$79,2),)))))))))))</f>
        <v>50</v>
      </c>
      <c r="R3214" s="28"/>
      <c r="S3214" s="17">
        <f>IF((C3214&lt;=7),VLOOKUP(R3214,'7 лет'!$K$5:$L$79,2),IF((C3214=8),VLOOKUP(R3214,'8 лет'!$K$5:$L$79,2),IF((C3214=9),VLOOKUP(R3214,'9 лет'!$K$5:$L$79,2),IF((C3214=10),VLOOKUP(R3214,'10 лет'!$K$5:$L$79,2),IF((C3214=11),VLOOKUP(R3214,'11 лет'!$K$5:$L$79,2),IF((C3214=12),VLOOKUP(R3214,'12 лет'!$M$5:$N$79,2),IF((C3214=13),VLOOKUP(R3214,'13 лет'!$M$5:$N$79,2),IF((C3214=14),VLOOKUP(R3214,'14 лет'!$M$5:$N$79,2),IF((C3214=15),VLOOKUP(R3214,'15 лет'!$M$5:$N$79,2),IF((C3214=16),VLOOKUP(R3214,'16 лет'!$M$5:$N$79,2),IF((C3214=17),VLOOKUP(R3214,'17 лет'!$M$5:$N$79,2))))))))))))</f>
        <v>0</v>
      </c>
      <c r="T3214" s="34">
        <f t="shared" si="152"/>
        <v>50</v>
      </c>
      <c r="U3214" s="4">
        <f>'Личное первенство юноши'!U473</f>
        <v>7</v>
      </c>
      <c r="V3214" s="120"/>
      <c r="W3214" s="111"/>
      <c r="X3214" t="str">
        <f>P3205</f>
        <v>Субъект РФ 77</v>
      </c>
    </row>
    <row r="3215" spans="1:24" ht="18.75">
      <c r="A3215" s="28">
        <v>6</v>
      </c>
      <c r="B3215" s="79"/>
      <c r="C3215" s="30"/>
      <c r="D3215" s="28"/>
      <c r="E3215" s="17">
        <f>IF((C3215&lt;=7),VLOOKUP(D3215,'7 лет'!$A$5:$B$78,2),IF((C3215=8),VLOOKUP(D3215,'8 лет'!$A$5:$B$78,2),IF((C3215=9),VLOOKUP(D3215,'9 лет'!$A$5:$B$78,2),IF((C3215=10),VLOOKUP(D3215,'10 лет'!$A$5:$B$78,2),IF((C3215=11),VLOOKUP(D3215,'11 лет'!$A$5:$B$78,2),IF((C3215=12),VLOOKUP(D3215,'12 лет'!$A$5:$B$78,2),IF((C3215=13),VLOOKUP(D3215,'13 лет'!$A$5:$B$78,2),IF((C3215=14),VLOOKUP(D3215,'14 лет'!$A$5:$B$78,2),IF((C3215=15),VLOOKUP(D3215,'15 лет'!$A$5:$B$78,2),IF((C3215=16),VLOOKUP(D3215,'16 лет'!$A$5:$B$78,2),IF((C3215=17),VLOOKUP(D3215,'17 лет'!$A$5:$B$78,2))))))))))))</f>
        <v>0</v>
      </c>
      <c r="F3215" s="28"/>
      <c r="G3215" s="17">
        <f>IF((C3215&lt;=7),VLOOKUP(F3215,'7 лет'!$C$5:$D$79,2),IF((C3215=8),VLOOKUP(F3215,'8 лет'!$C$5:$D$79,2),IF((C3215=9),VLOOKUP(F3215,'9 лет'!$C$5:$D$79,2),IF((C3215=10),VLOOKUP(F3215,'10 лет'!$C$5:$D$79,2),IF((C3215=11),VLOOKUP(F3215,'11 лет'!$C$5:$D$79,2),IF((C3215=12),VLOOKUP(F3215,'12 лет'!$C$5:$D$79,2),IF((C3215=13),VLOOKUP(F3215,'13 лет'!$C$5:$D$79,2),IF((C3215=14),VLOOKUP(F3215,'14 лет'!$C$5:$D$79,2),IF((C3215=15),VLOOKUP(F3215,'15 лет'!$C$5:$D$79,2),IF((C3215=16),VLOOKUP(F3215,'16 лет'!$C$5:$D$79,2),IF((C3215=17),VLOOKUP(F3215,'17 лет'!$C$5:$D$79,2))))))))))))</f>
        <v>0</v>
      </c>
      <c r="H3215" s="28"/>
      <c r="I3215" s="17">
        <f>IF((C3215&lt;=7),VLOOKUP(H3215,'7 лет'!$E$5:$F$79,2),IF((C3215=8),VLOOKUP(H3215,'8 лет'!$E$5:$F$79,2),IF((C3215=9),VLOOKUP(H3215,'9 лет'!$E$5:$F$79,2),IF((C3215=10),VLOOKUP(H3215,'10 лет'!$E$5:$F$79,2),IF((C3215=11),VLOOKUP(H3215,'11 лет'!$E$5:$F$79,2),IF((C3215=12),VLOOKUP(H3215,'12 лет'!$E$5:$F$79,2),IF((C3215=13),VLOOKUP(H3215,'13 лет'!$E$5:$F$79,2),IF((C3215=14),VLOOKUP(H3215,'14 лет'!$E$5:$F$79,2),IF((C3215=15),VLOOKUP(H3215,'15 лет'!$E$5:$F$79,2),IF((C3215=16),VLOOKUP(H3215,'16 лет'!$E$5:$F$79,2),IF((C3215=17),VLOOKUP(H3215,'17 лет'!$E$5:$F$79,2))))))))))))</f>
        <v>0</v>
      </c>
      <c r="J3215" s="28"/>
      <c r="K3215" s="17">
        <f>IF((C3215&lt;=7),VLOOKUP(J3215,'7 лет'!$G$5:$H$79,2),IF((C3215=8),VLOOKUP(J3215,'8 лет'!$G$5:$H$79,2),IF((C3215=9),VLOOKUP(J3215,'9 лет'!$G$5:$H$79,2),IF((C3215=10),VLOOKUP(J3215,'10 лет'!$G$5:$H$79,2),IF((C3215=11),VLOOKUP(J3215,'11 лет'!$G$5:$H$79,2),IF((C3215=12),VLOOKUP(J3215,'12 лет'!$G$5:$H$79,2),IF((C3215=13),VLOOKUP(J3215,'13 лет'!$G$5:$H$79,2),IF((C3215=14),VLOOKUP(J3215,'14 лет'!$G$5:$H$79,2),IF(C3215&gt;=15,"0")))))))))</f>
        <v>0</v>
      </c>
      <c r="L3215" s="28"/>
      <c r="M3215" s="17" t="str">
        <f>IF((C3215=12),VLOOKUP(L3215,'12 лет'!$I$5:$J$81,2),IF((C3215=13),VLOOKUP(L3215,'13 лет'!$I$5:$J$81,2),IF((C3215=14),VLOOKUP(L3215,'14 лет'!$I$5:$J$80,2),IF((C3215=15),VLOOKUP(L3215,'15 лет'!$G$5:$H$82,2),IF((C3215=16),VLOOKUP(L3215,'16 лет'!$G$5:$H$81,2),IF((C3215=17),VLOOKUP(L3215,'17 лет'!$G$5:$H$81,2),IF(C3215&lt;12,"0")))))))</f>
        <v>0</v>
      </c>
      <c r="N3215" s="28"/>
      <c r="O3215" s="17" t="str">
        <f>IF((C3215=15),VLOOKUP(N3215,'15 лет'!$I$5:$J$100,2),IF((C3215=16),VLOOKUP(N3215,'16 лет'!$I$5:$J$94,2),IF((C3215=17),VLOOKUP(N3215,'17 лет'!$I$5:$J$97,2),IF(C3215&lt;15,"0"))))</f>
        <v>0</v>
      </c>
      <c r="P3215" s="11"/>
      <c r="Q3215" s="17">
        <f>IF((C3215&lt;=7),VLOOKUP(P3215,'7 лет'!$I$5:$J$79,2),IF((C3215=8),VLOOKUP(P3215,'8 лет'!$I$5:$J$79,2),IF((C3215=9),VLOOKUP(P3215,'9 лет'!$I$5:$J$79,2),IF((C3215=10),VLOOKUP(P3215,'10 лет'!$I$5:$J$79,2),IF((C3215=11),VLOOKUP(P3215,'11 лет'!$I$5:$J$79,2),IF((C3215=12),VLOOKUP(P3215,'12 лет'!$K$5:$L$79,2),IF((C3215=13),VLOOKUP(P3215,'13 лет'!$K$5:$L$79,2),IF((C3215=14),VLOOKUP(P3215,'14 лет'!$K$5:$L$79,2),IF((C3215=15),VLOOKUP(P3215,'15 лет'!$K$5:$L$79,2),IF((C3215=16),VLOOKUP(P3215,'16 лет'!$K$5:$L$79,2),IF((C3215=17),VLOOKUP(P3215,'17 лет'!$K$5:$L$79,2),)))))))))))</f>
        <v>50</v>
      </c>
      <c r="R3215" s="28"/>
      <c r="S3215" s="17">
        <f>IF((C3215&lt;=7),VLOOKUP(R3215,'7 лет'!$K$5:$L$79,2),IF((C3215=8),VLOOKUP(R3215,'8 лет'!$K$5:$L$79,2),IF((C3215=9),VLOOKUP(R3215,'9 лет'!$K$5:$L$79,2),IF((C3215=10),VLOOKUP(R3215,'10 лет'!$K$5:$L$79,2),IF((C3215=11),VLOOKUP(R3215,'11 лет'!$K$5:$L$79,2),IF((C3215=12),VLOOKUP(R3215,'12 лет'!$M$5:$N$79,2),IF((C3215=13),VLOOKUP(R3215,'13 лет'!$M$5:$N$79,2),IF((C3215=14),VLOOKUP(R3215,'14 лет'!$M$5:$N$79,2),IF((C3215=15),VLOOKUP(R3215,'15 лет'!$M$5:$N$79,2),IF((C3215=16),VLOOKUP(R3215,'16 лет'!$M$5:$N$79,2),IF((C3215=17),VLOOKUP(R3215,'17 лет'!$M$5:$N$79,2))))))))))))</f>
        <v>0</v>
      </c>
      <c r="T3215" s="34">
        <f t="shared" si="152"/>
        <v>50</v>
      </c>
      <c r="U3215" s="4">
        <f>'Личное первенство юноши'!U474</f>
        <v>7</v>
      </c>
      <c r="V3215" s="120"/>
      <c r="W3215" s="111"/>
      <c r="X3215" t="str">
        <f>P3205</f>
        <v>Субъект РФ 77</v>
      </c>
    </row>
    <row r="3216" spans="1:24" ht="18.75">
      <c r="A3216" s="122"/>
      <c r="B3216" s="123"/>
      <c r="C3216" s="123"/>
      <c r="D3216" s="123"/>
      <c r="E3216" s="123"/>
      <c r="F3216" s="123"/>
      <c r="G3216" s="123"/>
      <c r="H3216" s="123"/>
      <c r="I3216" s="123"/>
      <c r="J3216" s="123"/>
      <c r="K3216" s="123"/>
      <c r="L3216" s="123"/>
      <c r="M3216" s="123"/>
      <c r="N3216" s="123"/>
      <c r="O3216" s="123"/>
      <c r="P3216" s="128" t="s">
        <v>292</v>
      </c>
      <c r="Q3216" s="128"/>
      <c r="R3216" s="128"/>
      <c r="S3216" s="129"/>
      <c r="T3216" s="124">
        <f ca="1">SUMPRODUCT(LARGE($T$3210:$T$3215,ROW(INDIRECT("T1:T"&amp;Z17))))</f>
        <v>250</v>
      </c>
      <c r="U3216" s="125"/>
      <c r="V3216" s="120"/>
      <c r="W3216" s="111"/>
    </row>
    <row r="3217" spans="1:24" ht="24.75" customHeight="1">
      <c r="A3217" s="135" t="s">
        <v>180</v>
      </c>
      <c r="B3217" s="136"/>
      <c r="C3217" s="136"/>
      <c r="D3217" s="136"/>
      <c r="E3217" s="136"/>
      <c r="F3217" s="136"/>
      <c r="G3217" s="136"/>
      <c r="H3217" s="136"/>
      <c r="I3217" s="136"/>
      <c r="J3217" s="136"/>
      <c r="K3217" s="136"/>
      <c r="L3217" s="136"/>
      <c r="M3217" s="136"/>
      <c r="N3217" s="136"/>
      <c r="O3217" s="136"/>
      <c r="P3217" s="136"/>
      <c r="Q3217" s="136"/>
      <c r="R3217" s="136"/>
      <c r="S3217" s="136"/>
      <c r="T3217" s="136"/>
      <c r="U3217" s="137"/>
      <c r="V3217" s="120"/>
      <c r="W3217" s="111"/>
    </row>
    <row r="3218" spans="1:24" ht="18.75">
      <c r="A3218" s="28">
        <v>1</v>
      </c>
      <c r="B3218" s="80"/>
      <c r="C3218" s="28"/>
      <c r="D3218" s="28"/>
      <c r="E3218" s="17">
        <f>IF((C3218&lt;=7),VLOOKUP(D3218,'7 лет'!$M$5:$N$78,2),IF((C3218=8),VLOOKUP(D3218,'8 лет'!$M$5:$N$78,2),IF((C3218=9),VLOOKUP(D3218,'9 лет'!$M$5:$N$78,2),IF((C3218=10),VLOOKUP(D3218,'10 лет'!$M$5:$N$78,2),IF((C3218=11),VLOOKUP(D3218,'11 лет'!$M$5:$N$78,2),IF((C3218=12),VLOOKUP(D3218,'12 лет'!$O$5:$P$78,2),IF((C3218=13),VLOOKUP(D3218,'13 лет'!$O$5:$P$78,2),IF((C3218=14),VLOOKUP(D3218,'14 лет'!$O$5:$P$78,2),IF((C3218=15),VLOOKUP(D3218,'15 лет'!$O$5:$P$78,2),IF((C3218=16),VLOOKUP(D3218,'16 лет'!$O$5:$P$78,2),IF((C3218=17),VLOOKUP(D3218,'17 лет'!$O$5:$P$78,2))))))))))))</f>
        <v>0</v>
      </c>
      <c r="F3218" s="28"/>
      <c r="G3218" s="17">
        <f>IF((C3218&lt;=7),VLOOKUP(F3218,'7 лет'!$O$5:$P$79,2),IF((C3218=8),VLOOKUP(F3218,'8 лет'!$O$5:$P$79,2),IF((C3218=9),VLOOKUP(F3218,'9 лет'!$O$5:$P$79,2),IF((C3218=10),VLOOKUP(F3218,'10 лет'!$O$5:$P$79,2),IF((C3218=11),VLOOKUP(F3218,'11 лет'!$O$5:$P$79,2),IF((C3218=12),VLOOKUP(F3218,'12 лет'!$Q$5:$R$79,2),IF((C3218=13),VLOOKUP(F3218,'13 лет'!$Q$5:$R$79,2),IF((C3218=14),VLOOKUP(F3218,'14 лет'!$Q$5:$R$79,2),IF((C3218=15),VLOOKUP(F3218,'15 лет'!$Q$5:$R$79,2),IF((C3218=16),VLOOKUP(F3218,'16 лет'!$Q$5:$R$79,2),IF((C3218=17),VLOOKUP(F3218,'17 лет'!$Q$5:$R$79,2))))))))))))</f>
        <v>0</v>
      </c>
      <c r="H3218" s="28"/>
      <c r="I3218" s="17">
        <f>IF((C3218&lt;=7),VLOOKUP(H3218,'7 лет'!$Q$5:$R$79,2),IF((C3218=8),VLOOKUP(H3218,'8 лет'!$Q$5:$R$79,2),IF((C3218=9),VLOOKUP(H3218,'9 лет'!$Q$5:$R$79,2),IF((C3218=10),VLOOKUP(H3218,'10 лет'!$Q$5:$R$79,2),IF((C3218=11),VLOOKUP(H3218,'11 лет'!$Q$5:$R$79,2),IF((C3218=12),VLOOKUP(H3218,'12 лет'!$S$5:$T$79,2),IF((C3218=13),VLOOKUP(H3218,'13 лет'!$S$5:$T$79,2),IF((C3218=14),VLOOKUP(H3218,'14 лет'!$S$5:$T$79,2),IF((C3218=15),VLOOKUP(H3218,'15 лет'!$S$5:$T$79,2),IF((C3218=16),VLOOKUP(H3218,'16 лет'!$S$5:$T$79,2),IF((C3218=17),VLOOKUP(H3218,'17 лет'!$S$5:$T$79,2))))))))))))</f>
        <v>0</v>
      </c>
      <c r="J3218" s="28"/>
      <c r="K3218" s="17">
        <f>IF((C3218&lt;=7),VLOOKUP(J3218,'7 лет'!$S$5:$T$79,2),IF((C3218=8),VLOOKUP(J3218,'8 лет'!$S$5:$T$79,2),IF((C3218=9),VLOOKUP(J3218,'9 лет'!$S$5:$T$79,2),IF((C3218=10),VLOOKUP(J3218,'10 лет'!$S$5:$T$79,2),IF((C3218=11),VLOOKUP(J3218,'11 лет'!$S$5:$T$79,2),IF((C3218=12),VLOOKUP(J3218,'12 лет'!$U$5:$V$79,2),IF((C3218=13),VLOOKUP(J3218,'13 лет'!$U$5:$V$79,2),IF((C3218=14),VLOOKUP(J3218,'14 лет'!$U$5:$V$79,2),IF(C3218&gt;=15,"0")))))))))</f>
        <v>0</v>
      </c>
      <c r="L3218" s="28"/>
      <c r="M3218" s="17" t="str">
        <f>IF((C3218=12),VLOOKUP(L3218,'12 лет'!$W$5:$X$85,2),IF((C3218=13),VLOOKUP(L3218,'13 лет'!$W$5:$X$84,2),IF((C3218=14),VLOOKUP(L3218,'14 лет'!$W$5:$X$82,2),IF((C3218=15),VLOOKUP(L3218,'15 лет'!$U$5:$V$82,2),IF((C3218=16),VLOOKUP(L3218,'16 лет'!$U$5:$V$78,2),IF((C3218=17),VLOOKUP(L3218,'17 лет'!$U$5:$V$78,2),IF(C3218&lt;12,"0")))))))</f>
        <v>0</v>
      </c>
      <c r="N3218" s="28"/>
      <c r="O3218" s="17" t="str">
        <f>IF((C3218=15),VLOOKUP(N3218,'15 лет'!$W$5:$X$115,2),IF((C3218=16),VLOOKUP(N3218,'16 лет'!$W$5:$X$113,2),IF((C3218=17),VLOOKUP(N3218,'17 лет'!$W$5:$X$113,2),IF(C3218&lt;15,"0"))))</f>
        <v>0</v>
      </c>
      <c r="P3218" s="11"/>
      <c r="Q3218" s="17">
        <f>IF((C3218&lt;=7),VLOOKUP(P3218,'7 лет'!$U$5:$V$79,2),IF((C3218=8),VLOOKUP(P3218,'8 лет'!$U$5:$V$79,2),IF((C3218=9),VLOOKUP(P3218,'9 лет'!$U$5:$V$79,2),IF((C3218=10),VLOOKUP(P3218,'10 лет'!$U$5:$V$79,2),IF((C3218=11),VLOOKUP(P3218,'11 лет'!$U$5:$V$79,2),IF((C3218=12),VLOOKUP(P3218,'12 лет'!$Y$5:$Z$79,2),IF((C3218=13),VLOOKUP(P3218,'13 лет'!$Y$5:$Z$79,2),IF((C3218=14),VLOOKUP(P3218,'14 лет'!$Y$5:$Z$79,2),IF((C3218=15),VLOOKUP(P3218,'15 лет'!$Y$5:$Z$79,2),IF((C3218=16),VLOOKUP(P3218,'16 лет'!$Y$5:$Z$79,2),IF((C3218=17),VLOOKUP(P3218,'17 лет'!$Y$5:$Z$79,2))))))))))))</f>
        <v>35</v>
      </c>
      <c r="R3218" s="28"/>
      <c r="S3218" s="17">
        <f>IF((C3218&lt;=7),VLOOKUP(R3218,'7 лет'!$W$5:$X$79,2),IF((C3218=8),VLOOKUP(R3218,'8 лет'!$W$5:$X$79,2),IF((C3218=9),VLOOKUP(R3218,'9 лет'!$W$5:$X$79,2),IF((C3218=10),VLOOKUP(R3218,'10 лет'!$W$5:$X$79,2),IF((C3218=11),VLOOKUP(R3218,'11 лет'!$W$5:$X$79,2),IF((C3218=12),VLOOKUP(R3218,'12 лет'!$AA$5:$AB$79,2),IF((C3218=13),VLOOKUP(R3218,'13 лет'!$AA$5:$AB$79,2),IF((C3218=14),VLOOKUP(R3218,'14 лет'!$AA$5:$AB$79,2),IF((C3218=15),VLOOKUP(R3218,'15 лет'!$AA$5:$AB$79,2),IF((C3218=16),VLOOKUP(R3218,'16 лет'!$AA$5:$AB$79,2),IF((C3218=17),VLOOKUP(R3218,'17 лет'!$AA$5:$AB$79,2))))))))))))</f>
        <v>0</v>
      </c>
      <c r="T3218" s="35">
        <f t="shared" ref="T3218:T3223" si="153">SUM(E3218+G3218+I3218+K3218+M3218+O3218+Q3218+S3218)</f>
        <v>35</v>
      </c>
      <c r="U3218" s="4">
        <f>'Личное первенство девушки'!U469</f>
        <v>7</v>
      </c>
      <c r="V3218" s="120"/>
      <c r="W3218" s="111"/>
      <c r="X3218" t="str">
        <f>P3205</f>
        <v>Субъект РФ 77</v>
      </c>
    </row>
    <row r="3219" spans="1:24" ht="18.75">
      <c r="A3219" s="28">
        <v>2</v>
      </c>
      <c r="B3219" s="80"/>
      <c r="C3219" s="28"/>
      <c r="D3219" s="28"/>
      <c r="E3219" s="17">
        <f>IF((C3219&lt;=7),VLOOKUP(D3219,'7 лет'!$M$5:$N$78,2),IF((C3219=8),VLOOKUP(D3219,'8 лет'!$M$5:$N$78,2),IF((C3219=9),VLOOKUP(D3219,'9 лет'!$M$5:$N$78,2),IF((C3219=10),VLOOKUP(D3219,'10 лет'!$M$5:$N$78,2),IF((C3219=11),VLOOKUP(D3219,'11 лет'!$M$5:$N$78,2),IF((C3219=12),VLOOKUP(D3219,'12 лет'!$O$5:$P$78,2),IF((C3219=13),VLOOKUP(D3219,'13 лет'!$O$5:$P$78,2),IF((C3219=14),VLOOKUP(D3219,'14 лет'!$O$5:$P$78,2),IF((C3219=15),VLOOKUP(D3219,'15 лет'!$O$5:$P$78,2),IF((C3219=16),VLOOKUP(D3219,'16 лет'!$O$5:$P$78,2),IF((C3219=17),VLOOKUP(D3219,'17 лет'!$O$5:$P$78,2))))))))))))</f>
        <v>0</v>
      </c>
      <c r="F3219" s="28"/>
      <c r="G3219" s="17">
        <f>IF((C3219&lt;=7),VLOOKUP(F3219,'7 лет'!$O$5:$P$79,2),IF((C3219=8),VLOOKUP(F3219,'8 лет'!$O$5:$P$79,2),IF((C3219=9),VLOOKUP(F3219,'9 лет'!$O$5:$P$79,2),IF((C3219=10),VLOOKUP(F3219,'10 лет'!$O$5:$P$79,2),IF((C3219=11),VLOOKUP(F3219,'11 лет'!$O$5:$P$79,2),IF((C3219=12),VLOOKUP(F3219,'12 лет'!$Q$5:$R$79,2),IF((C3219=13),VLOOKUP(F3219,'13 лет'!$Q$5:$R$79,2),IF((C3219=14),VLOOKUP(F3219,'14 лет'!$Q$5:$R$79,2),IF((C3219=15),VLOOKUP(F3219,'15 лет'!$Q$5:$R$79,2),IF((C3219=16),VLOOKUP(F3219,'16 лет'!$Q$5:$R$79,2),IF((C3219=17),VLOOKUP(F3219,'17 лет'!$Q$5:$R$79,2))))))))))))</f>
        <v>0</v>
      </c>
      <c r="H3219" s="28"/>
      <c r="I3219" s="17">
        <f>IF((C3219&lt;=7),VLOOKUP(H3219,'7 лет'!$Q$5:$R$79,2),IF((C3219=8),VLOOKUP(H3219,'8 лет'!$Q$5:$R$79,2),IF((C3219=9),VLOOKUP(H3219,'9 лет'!$Q$5:$R$79,2),IF((C3219=10),VLOOKUP(H3219,'10 лет'!$Q$5:$R$79,2),IF((C3219=11),VLOOKUP(H3219,'11 лет'!$Q$5:$R$79,2),IF((C3219=12),VLOOKUP(H3219,'12 лет'!$S$5:$T$79,2),IF((C3219=13),VLOOKUP(H3219,'13 лет'!$S$5:$T$79,2),IF((C3219=14),VLOOKUP(H3219,'14 лет'!$S$5:$T$79,2),IF((C3219=15),VLOOKUP(H3219,'15 лет'!$S$5:$T$79,2),IF((C3219=16),VLOOKUP(H3219,'16 лет'!$S$5:$T$79,2),IF((C3219=17),VLOOKUP(H3219,'17 лет'!$S$5:$T$79,2))))))))))))</f>
        <v>0</v>
      </c>
      <c r="J3219" s="28"/>
      <c r="K3219" s="17">
        <f>IF((C3219&lt;=7),VLOOKUP(J3219,'7 лет'!$S$5:$T$79,2),IF((C3219=8),VLOOKUP(J3219,'8 лет'!$S$5:$T$79,2),IF((C3219=9),VLOOKUP(J3219,'9 лет'!$S$5:$T$79,2),IF((C3219=10),VLOOKUP(J3219,'10 лет'!$S$5:$T$79,2),IF((C3219=11),VLOOKUP(J3219,'11 лет'!$S$5:$T$79,2),IF((C3219=12),VLOOKUP(J3219,'12 лет'!$U$5:$V$79,2),IF((C3219=13),VLOOKUP(J3219,'13 лет'!$U$5:$V$79,2),IF((C3219=14),VLOOKUP(J3219,'14 лет'!$U$5:$V$79,2),IF(C3219&gt;=15,"0")))))))))</f>
        <v>0</v>
      </c>
      <c r="L3219" s="28"/>
      <c r="M3219" s="17" t="str">
        <f>IF((C3219=12),VLOOKUP(L3219,'12 лет'!$W$5:$X$85,2),IF((C3219=13),VLOOKUP(L3219,'13 лет'!$W$5:$X$84,2),IF((C3219=14),VLOOKUP(L3219,'14 лет'!$W$5:$X$82,2),IF((C3219=15),VLOOKUP(L3219,'15 лет'!$U$5:$V$82,2),IF((C3219=16),VLOOKUP(L3219,'16 лет'!$U$5:$V$78,2),IF((C3219=17),VLOOKUP(L3219,'17 лет'!$U$5:$V$78,2),IF(C3219&lt;12,"0")))))))</f>
        <v>0</v>
      </c>
      <c r="N3219" s="28"/>
      <c r="O3219" s="17" t="str">
        <f>IF((C3219=15),VLOOKUP(N3219,'15 лет'!$W$5:$X$115,2),IF((C3219=16),VLOOKUP(N3219,'16 лет'!$W$5:$X$113,2),IF((C3219=17),VLOOKUP(N3219,'17 лет'!$W$5:$X$113,2),IF(C3219&lt;15,"0"))))</f>
        <v>0</v>
      </c>
      <c r="P3219" s="11"/>
      <c r="Q3219" s="17">
        <f>IF((C3219&lt;=7),VLOOKUP(P3219,'7 лет'!$U$5:$V$79,2),IF((C3219=8),VLOOKUP(P3219,'8 лет'!$U$5:$V$79,2),IF((C3219=9),VLOOKUP(P3219,'9 лет'!$U$5:$V$79,2),IF((C3219=10),VLOOKUP(P3219,'10 лет'!$U$5:$V$79,2),IF((C3219=11),VLOOKUP(P3219,'11 лет'!$U$5:$V$79,2),IF((C3219=12),VLOOKUP(P3219,'12 лет'!$Y$5:$Z$79,2),IF((C3219=13),VLOOKUP(P3219,'13 лет'!$Y$5:$Z$79,2),IF((C3219=14),VLOOKUP(P3219,'14 лет'!$Y$5:$Z$79,2),IF((C3219=15),VLOOKUP(P3219,'15 лет'!$Y$5:$Z$79,2),IF((C3219=16),VLOOKUP(P3219,'16 лет'!$Y$5:$Z$79,2),IF((C3219=17),VLOOKUP(P3219,'17 лет'!$Y$5:$Z$79,2))))))))))))</f>
        <v>35</v>
      </c>
      <c r="R3219" s="28"/>
      <c r="S3219" s="17">
        <f>IF((C3219&lt;=7),VLOOKUP(R3219,'7 лет'!$W$5:$X$79,2),IF((C3219=8),VLOOKUP(R3219,'8 лет'!$W$5:$X$79,2),IF((C3219=9),VLOOKUP(R3219,'9 лет'!$W$5:$X$79,2),IF((C3219=10),VLOOKUP(R3219,'10 лет'!$W$5:$X$79,2),IF((C3219=11),VLOOKUP(R3219,'11 лет'!$W$5:$X$79,2),IF((C3219=12),VLOOKUP(R3219,'12 лет'!$AA$5:$AB$79,2),IF((C3219=13),VLOOKUP(R3219,'13 лет'!$AA$5:$AB$79,2),IF((C3219=14),VLOOKUP(R3219,'14 лет'!$AA$5:$AB$79,2),IF((C3219=15),VLOOKUP(R3219,'15 лет'!$AA$5:$AB$79,2),IF((C3219=16),VLOOKUP(R3219,'16 лет'!$AA$5:$AB$79,2),IF((C3219=17),VLOOKUP(R3219,'17 лет'!$AA$5:$AB$79,2))))))))))))</f>
        <v>0</v>
      </c>
      <c r="T3219" s="35">
        <f t="shared" si="153"/>
        <v>35</v>
      </c>
      <c r="U3219" s="4">
        <f>'Личное первенство девушки'!U470</f>
        <v>7</v>
      </c>
      <c r="V3219" s="120"/>
      <c r="W3219" s="111"/>
      <c r="X3219" t="str">
        <f>P3205</f>
        <v>Субъект РФ 77</v>
      </c>
    </row>
    <row r="3220" spans="1:24" ht="18.75">
      <c r="A3220" s="28">
        <v>3</v>
      </c>
      <c r="B3220" s="80"/>
      <c r="C3220" s="28"/>
      <c r="D3220" s="28"/>
      <c r="E3220" s="17">
        <f>IF((C3220&lt;=7),VLOOKUP(D3220,'7 лет'!$M$5:$N$78,2),IF((C3220=8),VLOOKUP(D3220,'8 лет'!$M$5:$N$78,2),IF((C3220=9),VLOOKUP(D3220,'9 лет'!$M$5:$N$78,2),IF((C3220=10),VLOOKUP(D3220,'10 лет'!$M$5:$N$78,2),IF((C3220=11),VLOOKUP(D3220,'11 лет'!$M$5:$N$78,2),IF((C3220=12),VLOOKUP(D3220,'12 лет'!$O$5:$P$78,2),IF((C3220=13),VLOOKUP(D3220,'13 лет'!$O$5:$P$78,2),IF((C3220=14),VLOOKUP(D3220,'14 лет'!$O$5:$P$78,2),IF((C3220=15),VLOOKUP(D3220,'15 лет'!$O$5:$P$78,2),IF((C3220=16),VLOOKUP(D3220,'16 лет'!$O$5:$P$78,2),IF((C3220=17),VLOOKUP(D3220,'17 лет'!$O$5:$P$78,2))))))))))))</f>
        <v>0</v>
      </c>
      <c r="F3220" s="28"/>
      <c r="G3220" s="17">
        <f>IF((C3220&lt;=7),VLOOKUP(F3220,'7 лет'!$O$5:$P$79,2),IF((C3220=8),VLOOKUP(F3220,'8 лет'!$O$5:$P$79,2),IF((C3220=9),VLOOKUP(F3220,'9 лет'!$O$5:$P$79,2),IF((C3220=10),VLOOKUP(F3220,'10 лет'!$O$5:$P$79,2),IF((C3220=11),VLOOKUP(F3220,'11 лет'!$O$5:$P$79,2),IF((C3220=12),VLOOKUP(F3220,'12 лет'!$Q$5:$R$79,2),IF((C3220=13),VLOOKUP(F3220,'13 лет'!$Q$5:$R$79,2),IF((C3220=14),VLOOKUP(F3220,'14 лет'!$Q$5:$R$79,2),IF((C3220=15),VLOOKUP(F3220,'15 лет'!$Q$5:$R$79,2),IF((C3220=16),VLOOKUP(F3220,'16 лет'!$Q$5:$R$79,2),IF((C3220=17),VLOOKUP(F3220,'17 лет'!$Q$5:$R$79,2))))))))))))</f>
        <v>0</v>
      </c>
      <c r="H3220" s="28"/>
      <c r="I3220" s="17">
        <f>IF((C3220&lt;=7),VLOOKUP(H3220,'7 лет'!$Q$5:$R$79,2),IF((C3220=8),VLOOKUP(H3220,'8 лет'!$Q$5:$R$79,2),IF((C3220=9),VLOOKUP(H3220,'9 лет'!$Q$5:$R$79,2),IF((C3220=10),VLOOKUP(H3220,'10 лет'!$Q$5:$R$79,2),IF((C3220=11),VLOOKUP(H3220,'11 лет'!$Q$5:$R$79,2),IF((C3220=12),VLOOKUP(H3220,'12 лет'!$S$5:$T$79,2),IF((C3220=13),VLOOKUP(H3220,'13 лет'!$S$5:$T$79,2),IF((C3220=14),VLOOKUP(H3220,'14 лет'!$S$5:$T$79,2),IF((C3220=15),VLOOKUP(H3220,'15 лет'!$S$5:$T$79,2),IF((C3220=16),VLOOKUP(H3220,'16 лет'!$S$5:$T$79,2),IF((C3220=17),VLOOKUP(H3220,'17 лет'!$S$5:$T$79,2))))))))))))</f>
        <v>0</v>
      </c>
      <c r="J3220" s="28"/>
      <c r="K3220" s="17">
        <f>IF((C3220&lt;=7),VLOOKUP(J3220,'7 лет'!$S$5:$T$79,2),IF((C3220=8),VLOOKUP(J3220,'8 лет'!$S$5:$T$79,2),IF((C3220=9),VLOOKUP(J3220,'9 лет'!$S$5:$T$79,2),IF((C3220=10),VLOOKUP(J3220,'10 лет'!$S$5:$T$79,2),IF((C3220=11),VLOOKUP(J3220,'11 лет'!$S$5:$T$79,2),IF((C3220=12),VLOOKUP(J3220,'12 лет'!$U$5:$V$79,2),IF((C3220=13),VLOOKUP(J3220,'13 лет'!$U$5:$V$79,2),IF((C3220=14),VLOOKUP(J3220,'14 лет'!$U$5:$V$79,2),IF(C3220&gt;=15,"0")))))))))</f>
        <v>0</v>
      </c>
      <c r="L3220" s="28"/>
      <c r="M3220" s="17" t="str">
        <f>IF((C3220=12),VLOOKUP(L3220,'12 лет'!$W$5:$X$85,2),IF((C3220=13),VLOOKUP(L3220,'13 лет'!$W$5:$X$84,2),IF((C3220=14),VLOOKUP(L3220,'14 лет'!$W$5:$X$82,2),IF((C3220=15),VLOOKUP(L3220,'15 лет'!$U$5:$V$82,2),IF((C3220=16),VLOOKUP(L3220,'16 лет'!$U$5:$V$78,2),IF((C3220=17),VLOOKUP(L3220,'17 лет'!$U$5:$V$78,2),IF(C3220&lt;12,"0")))))))</f>
        <v>0</v>
      </c>
      <c r="N3220" s="28"/>
      <c r="O3220" s="17" t="str">
        <f>IF((C3220=15),VLOOKUP(N3220,'15 лет'!$W$5:$X$115,2),IF((C3220=16),VLOOKUP(N3220,'16 лет'!$W$5:$X$113,2),IF((C3220=17),VLOOKUP(N3220,'17 лет'!$W$5:$X$113,2),IF(C3220&lt;15,"0"))))</f>
        <v>0</v>
      </c>
      <c r="P3220" s="11"/>
      <c r="Q3220" s="17">
        <f>IF((C3220&lt;=7),VLOOKUP(P3220,'7 лет'!$U$5:$V$79,2),IF((C3220=8),VLOOKUP(P3220,'8 лет'!$U$5:$V$79,2),IF((C3220=9),VLOOKUP(P3220,'9 лет'!$U$5:$V$79,2),IF((C3220=10),VLOOKUP(P3220,'10 лет'!$U$5:$V$79,2),IF((C3220=11),VLOOKUP(P3220,'11 лет'!$U$5:$V$79,2),IF((C3220=12),VLOOKUP(P3220,'12 лет'!$Y$5:$Z$79,2),IF((C3220=13),VLOOKUP(P3220,'13 лет'!$Y$5:$Z$79,2),IF((C3220=14),VLOOKUP(P3220,'14 лет'!$Y$5:$Z$79,2),IF((C3220=15),VLOOKUP(P3220,'15 лет'!$Y$5:$Z$79,2),IF((C3220=16),VLOOKUP(P3220,'16 лет'!$Y$5:$Z$79,2),IF((C3220=17),VLOOKUP(P3220,'17 лет'!$Y$5:$Z$79,2))))))))))))</f>
        <v>35</v>
      </c>
      <c r="R3220" s="28"/>
      <c r="S3220" s="17">
        <f>IF((C3220&lt;=7),VLOOKUP(R3220,'7 лет'!$W$5:$X$79,2),IF((C3220=8),VLOOKUP(R3220,'8 лет'!$W$5:$X$79,2),IF((C3220=9),VLOOKUP(R3220,'9 лет'!$W$5:$X$79,2),IF((C3220=10),VLOOKUP(R3220,'10 лет'!$W$5:$X$79,2),IF((C3220=11),VLOOKUP(R3220,'11 лет'!$W$5:$X$79,2),IF((C3220=12),VLOOKUP(R3220,'12 лет'!$AA$5:$AB$79,2),IF((C3220=13),VLOOKUP(R3220,'13 лет'!$AA$5:$AB$79,2),IF((C3220=14),VLOOKUP(R3220,'14 лет'!$AA$5:$AB$79,2),IF((C3220=15),VLOOKUP(R3220,'15 лет'!$AA$5:$AB$79,2),IF((C3220=16),VLOOKUP(R3220,'16 лет'!$AA$5:$AB$79,2),IF((C3220=17),VLOOKUP(R3220,'17 лет'!$AA$5:$AB$79,2))))))))))))</f>
        <v>0</v>
      </c>
      <c r="T3220" s="35">
        <f t="shared" si="153"/>
        <v>35</v>
      </c>
      <c r="U3220" s="4">
        <f>'Личное первенство девушки'!U471</f>
        <v>7</v>
      </c>
      <c r="V3220" s="120"/>
      <c r="W3220" s="111"/>
      <c r="X3220" t="str">
        <f>P3205</f>
        <v>Субъект РФ 77</v>
      </c>
    </row>
    <row r="3221" spans="1:24" ht="18.75">
      <c r="A3221" s="28">
        <v>4</v>
      </c>
      <c r="B3221" s="80"/>
      <c r="C3221" s="28"/>
      <c r="D3221" s="28"/>
      <c r="E3221" s="17">
        <f>IF((C3221&lt;=7),VLOOKUP(D3221,'7 лет'!$M$5:$N$78,2),IF((C3221=8),VLOOKUP(D3221,'8 лет'!$M$5:$N$78,2),IF((C3221=9),VLOOKUP(D3221,'9 лет'!$M$5:$N$78,2),IF((C3221=10),VLOOKUP(D3221,'10 лет'!$M$5:$N$78,2),IF((C3221=11),VLOOKUP(D3221,'11 лет'!$M$5:$N$78,2),IF((C3221=12),VLOOKUP(D3221,'12 лет'!$O$5:$P$78,2),IF((C3221=13),VLOOKUP(D3221,'13 лет'!$O$5:$P$78,2),IF((C3221=14),VLOOKUP(D3221,'14 лет'!$O$5:$P$78,2),IF((C3221=15),VLOOKUP(D3221,'15 лет'!$O$5:$P$78,2),IF((C3221=16),VLOOKUP(D3221,'16 лет'!$O$5:$P$78,2),IF((C3221=17),VLOOKUP(D3221,'17 лет'!$O$5:$P$78,2))))))))))))</f>
        <v>0</v>
      </c>
      <c r="F3221" s="28"/>
      <c r="G3221" s="17">
        <f>IF((C3221&lt;=7),VLOOKUP(F3221,'7 лет'!$O$5:$P$79,2),IF((C3221=8),VLOOKUP(F3221,'8 лет'!$O$5:$P$79,2),IF((C3221=9),VLOOKUP(F3221,'9 лет'!$O$5:$P$79,2),IF((C3221=10),VLOOKUP(F3221,'10 лет'!$O$5:$P$79,2),IF((C3221=11),VLOOKUP(F3221,'11 лет'!$O$5:$P$79,2),IF((C3221=12),VLOOKUP(F3221,'12 лет'!$Q$5:$R$79,2),IF((C3221=13),VLOOKUP(F3221,'13 лет'!$Q$5:$R$79,2),IF((C3221=14),VLOOKUP(F3221,'14 лет'!$Q$5:$R$79,2),IF((C3221=15),VLOOKUP(F3221,'15 лет'!$Q$5:$R$79,2),IF((C3221=16),VLOOKUP(F3221,'16 лет'!$Q$5:$R$79,2),IF((C3221=17),VLOOKUP(F3221,'17 лет'!$Q$5:$R$79,2))))))))))))</f>
        <v>0</v>
      </c>
      <c r="H3221" s="28"/>
      <c r="I3221" s="17">
        <f>IF((C3221&lt;=7),VLOOKUP(H3221,'7 лет'!$Q$5:$R$79,2),IF((C3221=8),VLOOKUP(H3221,'8 лет'!$Q$5:$R$79,2),IF((C3221=9),VLOOKUP(H3221,'9 лет'!$Q$5:$R$79,2),IF((C3221=10),VLOOKUP(H3221,'10 лет'!$Q$5:$R$79,2),IF((C3221=11),VLOOKUP(H3221,'11 лет'!$Q$5:$R$79,2),IF((C3221=12),VLOOKUP(H3221,'12 лет'!$S$5:$T$79,2),IF((C3221=13),VLOOKUP(H3221,'13 лет'!$S$5:$T$79,2),IF((C3221=14),VLOOKUP(H3221,'14 лет'!$S$5:$T$79,2),IF((C3221=15),VLOOKUP(H3221,'15 лет'!$S$5:$T$79,2),IF((C3221=16),VLOOKUP(H3221,'16 лет'!$S$5:$T$79,2),IF((C3221=17),VLOOKUP(H3221,'17 лет'!$S$5:$T$79,2))))))))))))</f>
        <v>0</v>
      </c>
      <c r="J3221" s="28"/>
      <c r="K3221" s="17">
        <f>IF((C3221&lt;=7),VLOOKUP(J3221,'7 лет'!$S$5:$T$79,2),IF((C3221=8),VLOOKUP(J3221,'8 лет'!$S$5:$T$79,2),IF((C3221=9),VLOOKUP(J3221,'9 лет'!$S$5:$T$79,2),IF((C3221=10),VLOOKUP(J3221,'10 лет'!$S$5:$T$79,2),IF((C3221=11),VLOOKUP(J3221,'11 лет'!$S$5:$T$79,2),IF((C3221=12),VLOOKUP(J3221,'12 лет'!$U$5:$V$79,2),IF((C3221=13),VLOOKUP(J3221,'13 лет'!$U$5:$V$79,2),IF((C3221=14),VLOOKUP(J3221,'14 лет'!$U$5:$V$79,2),IF(C3221&gt;=15,"0")))))))))</f>
        <v>0</v>
      </c>
      <c r="L3221" s="28"/>
      <c r="M3221" s="17" t="str">
        <f>IF((C3221=12),VLOOKUP(L3221,'12 лет'!$W$5:$X$85,2),IF((C3221=13),VLOOKUP(L3221,'13 лет'!$W$5:$X$84,2),IF((C3221=14),VLOOKUP(L3221,'14 лет'!$W$5:$X$82,2),IF((C3221=15),VLOOKUP(L3221,'15 лет'!$U$5:$V$82,2),IF((C3221=16),VLOOKUP(L3221,'16 лет'!$U$5:$V$78,2),IF((C3221=17),VLOOKUP(L3221,'17 лет'!$U$5:$V$78,2),IF(C3221&lt;12,"0")))))))</f>
        <v>0</v>
      </c>
      <c r="N3221" s="28"/>
      <c r="O3221" s="17" t="str">
        <f>IF((C3221=15),VLOOKUP(N3221,'15 лет'!$W$5:$X$115,2),IF((C3221=16),VLOOKUP(N3221,'16 лет'!$W$5:$X$113,2),IF((C3221=17),VLOOKUP(N3221,'17 лет'!$W$5:$X$113,2),IF(C3221&lt;15,"0"))))</f>
        <v>0</v>
      </c>
      <c r="P3221" s="11"/>
      <c r="Q3221" s="17">
        <f>IF((C3221&lt;=7),VLOOKUP(P3221,'7 лет'!$U$5:$V$79,2),IF((C3221=8),VLOOKUP(P3221,'8 лет'!$U$5:$V$79,2),IF((C3221=9),VLOOKUP(P3221,'9 лет'!$U$5:$V$79,2),IF((C3221=10),VLOOKUP(P3221,'10 лет'!$U$5:$V$79,2),IF((C3221=11),VLOOKUP(P3221,'11 лет'!$U$5:$V$79,2),IF((C3221=12),VLOOKUP(P3221,'12 лет'!$Y$5:$Z$79,2),IF((C3221=13),VLOOKUP(P3221,'13 лет'!$Y$5:$Z$79,2),IF((C3221=14),VLOOKUP(P3221,'14 лет'!$Y$5:$Z$79,2),IF((C3221=15),VLOOKUP(P3221,'15 лет'!$Y$5:$Z$79,2),IF((C3221=16),VLOOKUP(P3221,'16 лет'!$Y$5:$Z$79,2),IF((C3221=17),VLOOKUP(P3221,'17 лет'!$Y$5:$Z$79,2))))))))))))</f>
        <v>35</v>
      </c>
      <c r="R3221" s="28"/>
      <c r="S3221" s="17">
        <f>IF((C3221&lt;=7),VLOOKUP(R3221,'7 лет'!$W$5:$X$79,2),IF((C3221=8),VLOOKUP(R3221,'8 лет'!$W$5:$X$79,2),IF((C3221=9),VLOOKUP(R3221,'9 лет'!$W$5:$X$79,2),IF((C3221=10),VLOOKUP(R3221,'10 лет'!$W$5:$X$79,2),IF((C3221=11),VLOOKUP(R3221,'11 лет'!$W$5:$X$79,2),IF((C3221=12),VLOOKUP(R3221,'12 лет'!$AA$5:$AB$79,2),IF((C3221=13),VLOOKUP(R3221,'13 лет'!$AA$5:$AB$79,2),IF((C3221=14),VLOOKUP(R3221,'14 лет'!$AA$5:$AB$79,2),IF((C3221=15),VLOOKUP(R3221,'15 лет'!$AA$5:$AB$79,2),IF((C3221=16),VLOOKUP(R3221,'16 лет'!$AA$5:$AB$79,2),IF((C3221=17),VLOOKUP(R3221,'17 лет'!$AA$5:$AB$79,2))))))))))))</f>
        <v>0</v>
      </c>
      <c r="T3221" s="35">
        <f t="shared" si="153"/>
        <v>35</v>
      </c>
      <c r="U3221" s="4">
        <f>'Личное первенство девушки'!U472</f>
        <v>7</v>
      </c>
      <c r="V3221" s="120"/>
      <c r="W3221" s="111"/>
      <c r="X3221" t="str">
        <f>P3205</f>
        <v>Субъект РФ 77</v>
      </c>
    </row>
    <row r="3222" spans="1:24" ht="18.75">
      <c r="A3222" s="28">
        <v>5</v>
      </c>
      <c r="B3222" s="80"/>
      <c r="C3222" s="30"/>
      <c r="D3222" s="14"/>
      <c r="E3222" s="17">
        <f>IF((C3222&lt;=7),VLOOKUP(D3222,'7 лет'!$M$5:$N$78,2),IF((C3222=8),VLOOKUP(D3222,'8 лет'!$M$5:$N$78,2),IF((C3222=9),VLOOKUP(D3222,'9 лет'!$M$5:$N$78,2),IF((C3222=10),VLOOKUP(D3222,'10 лет'!$M$5:$N$78,2),IF((C3222=11),VLOOKUP(D3222,'11 лет'!$M$5:$N$78,2),IF((C3222=12),VLOOKUP(D3222,'12 лет'!$O$5:$P$78,2),IF((C3222=13),VLOOKUP(D3222,'13 лет'!$O$5:$P$78,2),IF((C3222=14),VLOOKUP(D3222,'14 лет'!$O$5:$P$78,2),IF((C3222=15),VLOOKUP(D3222,'15 лет'!$O$5:$P$78,2),IF((C3222=16),VLOOKUP(D3222,'16 лет'!$O$5:$P$78,2),IF((C3222=17),VLOOKUP(D3222,'17 лет'!$O$5:$P$78,2))))))))))))</f>
        <v>0</v>
      </c>
      <c r="F3222" s="14"/>
      <c r="G3222" s="17">
        <f>IF((C3222&lt;=7),VLOOKUP(F3222,'7 лет'!$O$5:$P$79,2),IF((C3222=8),VLOOKUP(F3222,'8 лет'!$O$5:$P$79,2),IF((C3222=9),VLOOKUP(F3222,'9 лет'!$O$5:$P$79,2),IF((C3222=10),VLOOKUP(F3222,'10 лет'!$O$5:$P$79,2),IF((C3222=11),VLOOKUP(F3222,'11 лет'!$O$5:$P$79,2),IF((C3222=12),VLOOKUP(F3222,'12 лет'!$Q$5:$R$79,2),IF((C3222=13),VLOOKUP(F3222,'13 лет'!$Q$5:$R$79,2),IF((C3222=14),VLOOKUP(F3222,'14 лет'!$Q$5:$R$79,2),IF((C3222=15),VLOOKUP(F3222,'15 лет'!$Q$5:$R$79,2),IF((C3222=16),VLOOKUP(F3222,'16 лет'!$Q$5:$R$79,2),IF((C3222=17),VLOOKUP(F3222,'17 лет'!$Q$5:$R$79,2))))))))))))</f>
        <v>0</v>
      </c>
      <c r="H3222" s="14"/>
      <c r="I3222" s="17">
        <f>IF((C3222&lt;=7),VLOOKUP(H3222,'7 лет'!$Q$5:$R$79,2),IF((C3222=8),VLOOKUP(H3222,'8 лет'!$Q$5:$R$79,2),IF((C3222=9),VLOOKUP(H3222,'9 лет'!$Q$5:$R$79,2),IF((C3222=10),VLOOKUP(H3222,'10 лет'!$Q$5:$R$79,2),IF((C3222=11),VLOOKUP(H3222,'11 лет'!$Q$5:$R$79,2),IF((C3222=12),VLOOKUP(H3222,'12 лет'!$S$5:$T$79,2),IF((C3222=13),VLOOKUP(H3222,'13 лет'!$S$5:$T$79,2),IF((C3222=14),VLOOKUP(H3222,'14 лет'!$S$5:$T$79,2),IF((C3222=15),VLOOKUP(H3222,'15 лет'!$S$5:$T$79,2),IF((C3222=16),VLOOKUP(H3222,'16 лет'!$S$5:$T$79,2),IF((C3222=17),VLOOKUP(H3222,'17 лет'!$S$5:$T$79,2))))))))))))</f>
        <v>0</v>
      </c>
      <c r="J3222" s="14"/>
      <c r="K3222" s="17">
        <f>IF((C3222&lt;=7),VLOOKUP(J3222,'7 лет'!$S$5:$T$79,2),IF((C3222=8),VLOOKUP(J3222,'8 лет'!$S$5:$T$79,2),IF((C3222=9),VLOOKUP(J3222,'9 лет'!$S$5:$T$79,2),IF((C3222=10),VLOOKUP(J3222,'10 лет'!$S$5:$T$79,2),IF((C3222=11),VLOOKUP(J3222,'11 лет'!$S$5:$T$79,2),IF((C3222=12),VLOOKUP(J3222,'12 лет'!$U$5:$V$79,2),IF((C3222=13),VLOOKUP(J3222,'13 лет'!$U$5:$V$79,2),IF((C3222=14),VLOOKUP(J3222,'14 лет'!$U$5:$V$79,2),IF(C3222&gt;=15,"0")))))))))</f>
        <v>0</v>
      </c>
      <c r="L3222" s="28"/>
      <c r="M3222" s="17" t="str">
        <f>IF((C3222=12),VLOOKUP(L3222,'12 лет'!$W$5:$X$85,2),IF((C3222=13),VLOOKUP(L3222,'13 лет'!$W$5:$X$84,2),IF((C3222=14),VLOOKUP(L3222,'14 лет'!$W$5:$X$82,2),IF((C3222=15),VLOOKUP(L3222,'15 лет'!$U$5:$V$82,2),IF((C3222=16),VLOOKUP(L3222,'16 лет'!$U$5:$V$78,2),IF((C3222=17),VLOOKUP(L3222,'17 лет'!$U$5:$V$78,2),IF(C3222&lt;12,"0")))))))</f>
        <v>0</v>
      </c>
      <c r="N3222" s="14"/>
      <c r="O3222" s="17" t="str">
        <f>IF((C3222=15),VLOOKUP(N3222,'15 лет'!$W$5:$X$115,2),IF((C3222=16),VLOOKUP(N3222,'16 лет'!$W$5:$X$113,2),IF((C3222=17),VLOOKUP(N3222,'17 лет'!$W$5:$X$113,2),IF(C3222&lt;15,"0"))))</f>
        <v>0</v>
      </c>
      <c r="P3222" s="14"/>
      <c r="Q3222" s="17">
        <f>IF((C3222&lt;=7),VLOOKUP(P3222,'7 лет'!$U$5:$V$79,2),IF((C3222=8),VLOOKUP(P3222,'8 лет'!$U$5:$V$79,2),IF((C3222=9),VLOOKUP(P3222,'9 лет'!$U$5:$V$79,2),IF((C3222=10),VLOOKUP(P3222,'10 лет'!$U$5:$V$79,2),IF((C3222=11),VLOOKUP(P3222,'11 лет'!$U$5:$V$79,2),IF((C3222=12),VLOOKUP(P3222,'12 лет'!$Y$5:$Z$79,2),IF((C3222=13),VLOOKUP(P3222,'13 лет'!$Y$5:$Z$79,2),IF((C3222=14),VLOOKUP(P3222,'14 лет'!$Y$5:$Z$79,2),IF((C3222=15),VLOOKUP(P3222,'15 лет'!$Y$5:$Z$79,2),IF((C3222=16),VLOOKUP(P3222,'16 лет'!$Y$5:$Z$79,2),IF((C3222=17),VLOOKUP(P3222,'17 лет'!$Y$5:$Z$79,2))))))))))))</f>
        <v>35</v>
      </c>
      <c r="R3222" s="14"/>
      <c r="S3222" s="17">
        <f>IF((C3222&lt;=7),VLOOKUP(R3222,'7 лет'!$W$5:$X$79,2),IF((C3222=8),VLOOKUP(R3222,'8 лет'!$W$5:$X$79,2),IF((C3222=9),VLOOKUP(R3222,'9 лет'!$W$5:$X$79,2),IF((C3222=10),VLOOKUP(R3222,'10 лет'!$W$5:$X$79,2),IF((C3222=11),VLOOKUP(R3222,'11 лет'!$W$5:$X$79,2),IF((C3222=12),VLOOKUP(R3222,'12 лет'!$AA$5:$AB$79,2),IF((C3222=13),VLOOKUP(R3222,'13 лет'!$AA$5:$AB$79,2),IF((C3222=14),VLOOKUP(R3222,'14 лет'!$AA$5:$AB$79,2),IF((C3222=15),VLOOKUP(R3222,'15 лет'!$AA$5:$AB$79,2),IF((C3222=16),VLOOKUP(R3222,'16 лет'!$AA$5:$AB$79,2),IF((C3222=17),VLOOKUP(R3222,'17 лет'!$AA$5:$AB$79,2))))))))))))</f>
        <v>0</v>
      </c>
      <c r="T3222" s="35">
        <f t="shared" si="153"/>
        <v>35</v>
      </c>
      <c r="U3222" s="4">
        <f>'Личное первенство девушки'!U473</f>
        <v>7</v>
      </c>
      <c r="V3222" s="120"/>
      <c r="W3222" s="111"/>
      <c r="X3222" t="str">
        <f>P3205</f>
        <v>Субъект РФ 77</v>
      </c>
    </row>
    <row r="3223" spans="1:24" ht="18.75">
      <c r="A3223" s="28">
        <v>6</v>
      </c>
      <c r="B3223" s="80"/>
      <c r="C3223" s="30"/>
      <c r="D3223" s="14"/>
      <c r="E3223" s="17">
        <f>IF((C3223&lt;=7),VLOOKUP(D3223,'7 лет'!$M$5:$N$78,2),IF((C3223=8),VLOOKUP(D3223,'8 лет'!$M$5:$N$78,2),IF((C3223=9),VLOOKUP(D3223,'9 лет'!$M$5:$N$78,2),IF((C3223=10),VLOOKUP(D3223,'10 лет'!$M$5:$N$78,2),IF((C3223=11),VLOOKUP(D3223,'11 лет'!$M$5:$N$78,2),IF((C3223=12),VLOOKUP(D3223,'12 лет'!$O$5:$P$78,2),IF((C3223=13),VLOOKUP(D3223,'13 лет'!$O$5:$P$78,2),IF((C3223=14),VLOOKUP(D3223,'14 лет'!$O$5:$P$78,2),IF((C3223=15),VLOOKUP(D3223,'15 лет'!$O$5:$P$78,2),IF((C3223=16),VLOOKUP(D3223,'16 лет'!$O$5:$P$78,2),IF((C3223=17),VLOOKUP(D3223,'17 лет'!$O$5:$P$78,2))))))))))))</f>
        <v>0</v>
      </c>
      <c r="F3223" s="14"/>
      <c r="G3223" s="17">
        <f>IF((C3223&lt;=7),VLOOKUP(F3223,'7 лет'!$O$5:$P$79,2),IF((C3223=8),VLOOKUP(F3223,'8 лет'!$O$5:$P$79,2),IF((C3223=9),VLOOKUP(F3223,'9 лет'!$O$5:$P$79,2),IF((C3223=10),VLOOKUP(F3223,'10 лет'!$O$5:$P$79,2),IF((C3223=11),VLOOKUP(F3223,'11 лет'!$O$5:$P$79,2),IF((C3223=12),VLOOKUP(F3223,'12 лет'!$Q$5:$R$79,2),IF((C3223=13),VLOOKUP(F3223,'13 лет'!$Q$5:$R$79,2),IF((C3223=14),VLOOKUP(F3223,'14 лет'!$Q$5:$R$79,2),IF((C3223=15),VLOOKUP(F3223,'15 лет'!$Q$5:$R$79,2),IF((C3223=16),VLOOKUP(F3223,'16 лет'!$Q$5:$R$79,2),IF((C3223=17),VLOOKUP(F3223,'17 лет'!$Q$5:$R$79,2))))))))))))</f>
        <v>0</v>
      </c>
      <c r="H3223" s="14"/>
      <c r="I3223" s="17">
        <f>IF((C3223&lt;=7),VLOOKUP(H3223,'7 лет'!$Q$5:$R$79,2),IF((C3223=8),VLOOKUP(H3223,'8 лет'!$Q$5:$R$79,2),IF((C3223=9),VLOOKUP(H3223,'9 лет'!$Q$5:$R$79,2),IF((C3223=10),VLOOKUP(H3223,'10 лет'!$Q$5:$R$79,2),IF((C3223=11),VLOOKUP(H3223,'11 лет'!$Q$5:$R$79,2),IF((C3223=12),VLOOKUP(H3223,'12 лет'!$S$5:$T$79,2),IF((C3223=13),VLOOKUP(H3223,'13 лет'!$S$5:$T$79,2),IF((C3223=14),VLOOKUP(H3223,'14 лет'!$S$5:$T$79,2),IF((C3223=15),VLOOKUP(H3223,'15 лет'!$S$5:$T$79,2),IF((C3223=16),VLOOKUP(H3223,'16 лет'!$S$5:$T$79,2),IF((C3223=17),VLOOKUP(H3223,'17 лет'!$S$5:$T$79,2))))))))))))</f>
        <v>0</v>
      </c>
      <c r="J3223" s="14"/>
      <c r="K3223" s="17">
        <f>IF((C3223&lt;=7),VLOOKUP(J3223,'7 лет'!$S$5:$T$79,2),IF((C3223=8),VLOOKUP(J3223,'8 лет'!$S$5:$T$79,2),IF((C3223=9),VLOOKUP(J3223,'9 лет'!$S$5:$T$79,2),IF((C3223=10),VLOOKUP(J3223,'10 лет'!$S$5:$T$79,2),IF((C3223=11),VLOOKUP(J3223,'11 лет'!$S$5:$T$79,2),IF((C3223=12),VLOOKUP(J3223,'12 лет'!$U$5:$V$79,2),IF((C3223=13),VLOOKUP(J3223,'13 лет'!$U$5:$V$79,2),IF((C3223=14),VLOOKUP(J3223,'14 лет'!$U$5:$V$79,2),IF(C3223&gt;=15,"0")))))))))</f>
        <v>0</v>
      </c>
      <c r="L3223" s="28"/>
      <c r="M3223" s="17" t="str">
        <f>IF((C3223=12),VLOOKUP(L3223,'12 лет'!$W$5:$X$85,2),IF((C3223=13),VLOOKUP(L3223,'13 лет'!$W$5:$X$84,2),IF((C3223=14),VLOOKUP(L3223,'14 лет'!$W$5:$X$82,2),IF((C3223=15),VLOOKUP(L3223,'15 лет'!$U$5:$V$82,2),IF((C3223=16),VLOOKUP(L3223,'16 лет'!$U$5:$V$78,2),IF((C3223=17),VLOOKUP(L3223,'17 лет'!$U$5:$V$78,2),IF(C3223&lt;12,"0")))))))</f>
        <v>0</v>
      </c>
      <c r="N3223" s="14"/>
      <c r="O3223" s="17" t="str">
        <f>IF((C3223=15),VLOOKUP(N3223,'15 лет'!$W$5:$X$115,2),IF((C3223=16),VLOOKUP(N3223,'16 лет'!$W$5:$X$113,2),IF((C3223=17),VLOOKUP(N3223,'17 лет'!$W$5:$X$113,2),IF(C3223&lt;15,"0"))))</f>
        <v>0</v>
      </c>
      <c r="P3223" s="14"/>
      <c r="Q3223" s="17">
        <f>IF((C3223&lt;=7),VLOOKUP(P3223,'7 лет'!$U$5:$V$79,2),IF((C3223=8),VLOOKUP(P3223,'8 лет'!$U$5:$V$79,2),IF((C3223=9),VLOOKUP(P3223,'9 лет'!$U$5:$V$79,2),IF((C3223=10),VLOOKUP(P3223,'10 лет'!$U$5:$V$79,2),IF((C3223=11),VLOOKUP(P3223,'11 лет'!$U$5:$V$79,2),IF((C3223=12),VLOOKUP(P3223,'12 лет'!$Y$5:$Z$79,2),IF((C3223=13),VLOOKUP(P3223,'13 лет'!$Y$5:$Z$79,2),IF((C3223=14),VLOOKUP(P3223,'14 лет'!$Y$5:$Z$79,2),IF((C3223=15),VLOOKUP(P3223,'15 лет'!$Y$5:$Z$79,2),IF((C3223=16),VLOOKUP(P3223,'16 лет'!$Y$5:$Z$79,2),IF((C3223=17),VLOOKUP(P3223,'17 лет'!$Y$5:$Z$79,2))))))))))))</f>
        <v>35</v>
      </c>
      <c r="R3223" s="14"/>
      <c r="S3223" s="17">
        <f>IF((C3223&lt;=7),VLOOKUP(R3223,'7 лет'!$W$5:$X$79,2),IF((C3223=8),VLOOKUP(R3223,'8 лет'!$W$5:$X$79,2),IF((C3223=9),VLOOKUP(R3223,'9 лет'!$W$5:$X$79,2),IF((C3223=10),VLOOKUP(R3223,'10 лет'!$W$5:$X$79,2),IF((C3223=11),VLOOKUP(R3223,'11 лет'!$W$5:$X$79,2),IF((C3223=12),VLOOKUP(R3223,'12 лет'!$AA$5:$AB$79,2),IF((C3223=13),VLOOKUP(R3223,'13 лет'!$AA$5:$AB$79,2),IF((C3223=14),VLOOKUP(R3223,'14 лет'!$AA$5:$AB$79,2),IF((C3223=15),VLOOKUP(R3223,'15 лет'!$AA$5:$AB$79,2),IF((C3223=16),VLOOKUP(R3223,'16 лет'!$AA$5:$AB$79,2),IF((C3223=17),VLOOKUP(R3223,'17 лет'!$AA$5:$AB$79,2))))))))))))</f>
        <v>0</v>
      </c>
      <c r="T3223" s="35">
        <f t="shared" si="153"/>
        <v>35</v>
      </c>
      <c r="U3223" s="4">
        <f>'Личное первенство девушки'!U474</f>
        <v>7</v>
      </c>
      <c r="V3223" s="120"/>
      <c r="W3223" s="111"/>
      <c r="X3223" t="str">
        <f>P3205</f>
        <v>Субъект РФ 77</v>
      </c>
    </row>
    <row r="3224" spans="1:24" ht="18.75">
      <c r="A3224" s="122"/>
      <c r="B3224" s="123"/>
      <c r="C3224" s="123"/>
      <c r="D3224" s="123"/>
      <c r="E3224" s="123"/>
      <c r="F3224" s="123"/>
      <c r="G3224" s="123"/>
      <c r="H3224" s="123"/>
      <c r="I3224" s="123"/>
      <c r="J3224" s="123"/>
      <c r="K3224" s="123"/>
      <c r="L3224" s="123"/>
      <c r="M3224" s="123"/>
      <c r="N3224" s="123"/>
      <c r="O3224" s="123"/>
      <c r="P3224" s="128" t="s">
        <v>293</v>
      </c>
      <c r="Q3224" s="128"/>
      <c r="R3224" s="128"/>
      <c r="S3224" s="129"/>
      <c r="T3224" s="124">
        <f ca="1">SUMPRODUCT(LARGE($T$3218:$T$3223,ROW(INDIRECT("T1:T"&amp;Z17))))</f>
        <v>175</v>
      </c>
      <c r="U3224" s="125"/>
      <c r="V3224" s="120"/>
      <c r="W3224" s="111"/>
    </row>
    <row r="3225" spans="1:24" ht="30" customHeight="1">
      <c r="A3225" s="131"/>
      <c r="B3225" s="132"/>
      <c r="C3225" s="132"/>
      <c r="D3225" s="132"/>
      <c r="E3225" s="132"/>
      <c r="F3225" s="132"/>
      <c r="G3225" s="132"/>
      <c r="H3225" s="132"/>
      <c r="I3225" s="132"/>
      <c r="J3225" s="132"/>
      <c r="K3225" s="132"/>
      <c r="L3225" s="132"/>
      <c r="M3225" s="132"/>
      <c r="N3225" s="132"/>
      <c r="O3225" s="132"/>
      <c r="P3225" s="126" t="s">
        <v>294</v>
      </c>
      <c r="Q3225" s="126"/>
      <c r="R3225" s="126"/>
      <c r="S3225" s="126"/>
      <c r="T3225" s="133">
        <f ca="1">SUM(T3216+T3224)</f>
        <v>425</v>
      </c>
      <c r="U3225" s="134"/>
      <c r="V3225" s="121"/>
      <c r="W3225" s="112"/>
    </row>
    <row r="3226" spans="1:24">
      <c r="A3226" s="15"/>
      <c r="B3226" s="15"/>
      <c r="C3226" s="15"/>
      <c r="D3226" s="15"/>
      <c r="E3226" s="15"/>
      <c r="F3226" s="15"/>
      <c r="G3226" s="15"/>
      <c r="H3226" s="15"/>
      <c r="I3226" s="15"/>
      <c r="J3226" s="15"/>
      <c r="K3226" s="15"/>
      <c r="L3226" s="15"/>
      <c r="M3226" s="15"/>
      <c r="N3226" s="15"/>
      <c r="O3226" s="15"/>
      <c r="P3226" s="15"/>
      <c r="Q3226" s="15"/>
      <c r="R3226" s="15"/>
      <c r="S3226" s="15"/>
      <c r="T3226" s="15"/>
    </row>
    <row r="3227" spans="1:24">
      <c r="A3227" s="16"/>
      <c r="C3227" s="16"/>
      <c r="D3227" s="16"/>
      <c r="E3227" s="16"/>
      <c r="F3227" s="16"/>
      <c r="G3227" s="16"/>
      <c r="H3227" s="16"/>
      <c r="I3227" s="16"/>
      <c r="J3227" s="16"/>
      <c r="K3227" s="15"/>
      <c r="L3227" s="15"/>
      <c r="M3227" s="16"/>
      <c r="N3227" s="16"/>
      <c r="O3227" s="16"/>
      <c r="P3227" s="16"/>
      <c r="Q3227" s="16"/>
      <c r="R3227" s="16"/>
      <c r="S3227" s="16"/>
      <c r="T3227" s="16"/>
    </row>
    <row r="3228" spans="1:24">
      <c r="A3228" s="16"/>
      <c r="C3228" s="16"/>
      <c r="D3228" s="16"/>
      <c r="E3228" s="16"/>
      <c r="F3228" s="16"/>
      <c r="G3228" s="16"/>
      <c r="H3228" s="16"/>
      <c r="I3228" s="16"/>
      <c r="J3228" s="16"/>
      <c r="K3228" s="15"/>
      <c r="L3228" s="15"/>
      <c r="M3228" s="16"/>
      <c r="N3228" s="16"/>
      <c r="O3228" s="16"/>
      <c r="P3228" s="16"/>
      <c r="Q3228" s="16"/>
      <c r="R3228" s="16"/>
      <c r="S3228" s="16"/>
      <c r="T3228" s="16"/>
    </row>
    <row r="3229" spans="1:24" ht="16.5">
      <c r="A3229" s="15"/>
      <c r="B3229" s="81" t="s">
        <v>181</v>
      </c>
      <c r="C3229" s="15"/>
      <c r="D3229" s="15"/>
      <c r="E3229" s="15"/>
      <c r="F3229" s="15"/>
      <c r="G3229" s="15"/>
      <c r="H3229" s="15"/>
      <c r="I3229" s="15"/>
      <c r="J3229" s="15"/>
      <c r="K3229" s="15"/>
      <c r="L3229" s="15"/>
      <c r="M3229" s="15"/>
      <c r="N3229" s="15"/>
      <c r="O3229" s="15"/>
      <c r="P3229" s="15"/>
      <c r="Q3229" s="15"/>
      <c r="R3229" s="15"/>
      <c r="S3229" s="15"/>
      <c r="T3229" s="15"/>
    </row>
    <row r="3230" spans="1:24">
      <c r="A3230" s="15"/>
      <c r="B3230" s="16"/>
      <c r="C3230" s="16"/>
      <c r="D3230" s="15"/>
      <c r="E3230" s="15"/>
      <c r="F3230" s="15"/>
      <c r="G3230" s="15"/>
      <c r="H3230" s="15"/>
      <c r="I3230" s="15"/>
      <c r="J3230" s="15"/>
      <c r="K3230" s="15"/>
      <c r="L3230" s="15"/>
      <c r="M3230" s="15"/>
      <c r="N3230" s="15"/>
      <c r="O3230" s="15"/>
      <c r="P3230" s="15"/>
      <c r="Q3230" s="15"/>
      <c r="R3230" s="15"/>
      <c r="S3230" s="15"/>
      <c r="T3230" s="15"/>
    </row>
    <row r="3231" spans="1:24">
      <c r="A3231" s="15"/>
      <c r="B3231" s="15"/>
      <c r="C3231" s="16"/>
      <c r="D3231" s="15"/>
      <c r="E3231" s="15"/>
      <c r="F3231" s="15"/>
      <c r="G3231" s="15"/>
      <c r="H3231" s="15"/>
      <c r="I3231" s="15"/>
      <c r="J3231" s="15"/>
      <c r="K3231" s="15"/>
      <c r="L3231" s="15"/>
      <c r="M3231" s="15"/>
      <c r="N3231" s="15"/>
      <c r="O3231" s="15"/>
      <c r="P3231" s="15"/>
      <c r="Q3231" s="15"/>
      <c r="R3231" s="15"/>
      <c r="S3231" s="15"/>
      <c r="T3231" s="15"/>
    </row>
    <row r="3232" spans="1:24" ht="16.5">
      <c r="A3232" s="15"/>
      <c r="B3232" s="81" t="s">
        <v>182</v>
      </c>
      <c r="C3232" s="16"/>
      <c r="D3232" s="15"/>
      <c r="E3232" s="15"/>
      <c r="F3232" s="15"/>
      <c r="G3232" s="15"/>
      <c r="H3232" s="15"/>
      <c r="I3232" s="15"/>
      <c r="J3232" s="15"/>
      <c r="K3232" s="15"/>
      <c r="L3232" s="15"/>
      <c r="M3232" s="15"/>
      <c r="N3232" s="15"/>
      <c r="O3232" s="15"/>
      <c r="P3232" s="15"/>
      <c r="Q3232" s="15"/>
      <c r="R3232" s="15"/>
      <c r="S3232" s="15"/>
      <c r="T3232" s="15"/>
    </row>
    <row r="3234" spans="1:23" ht="18.75">
      <c r="A3234" s="113" t="s">
        <v>999</v>
      </c>
      <c r="B3234" s="113"/>
      <c r="C3234" s="113"/>
      <c r="D3234" s="113"/>
      <c r="E3234" s="113"/>
      <c r="F3234" s="113"/>
      <c r="G3234" s="113"/>
      <c r="H3234" s="113"/>
      <c r="I3234" s="113"/>
      <c r="J3234" s="113"/>
      <c r="K3234" s="113"/>
      <c r="L3234" s="113"/>
      <c r="M3234" s="113"/>
      <c r="N3234" s="113"/>
      <c r="O3234" s="113"/>
      <c r="P3234" s="113"/>
      <c r="Q3234" s="113"/>
      <c r="R3234" s="113"/>
      <c r="S3234" s="113"/>
      <c r="T3234" s="113"/>
      <c r="U3234" s="113"/>
      <c r="V3234" s="113"/>
      <c r="W3234" s="113"/>
    </row>
    <row r="3235" spans="1:23" ht="18.75">
      <c r="A3235" s="113" t="s">
        <v>998</v>
      </c>
      <c r="B3235" s="113"/>
      <c r="C3235" s="113"/>
      <c r="D3235" s="113"/>
      <c r="E3235" s="113"/>
      <c r="F3235" s="113"/>
      <c r="G3235" s="113"/>
      <c r="H3235" s="113"/>
      <c r="I3235" s="113"/>
      <c r="J3235" s="113"/>
      <c r="K3235" s="113"/>
      <c r="L3235" s="113"/>
      <c r="M3235" s="113"/>
      <c r="N3235" s="113"/>
      <c r="O3235" s="113"/>
      <c r="P3235" s="113"/>
      <c r="Q3235" s="113"/>
      <c r="R3235" s="113"/>
      <c r="S3235" s="113"/>
      <c r="T3235" s="113"/>
      <c r="U3235" s="113"/>
      <c r="V3235" s="113"/>
      <c r="W3235" s="113"/>
    </row>
    <row r="3237" spans="1:23">
      <c r="A3237" s="114" t="s">
        <v>169</v>
      </c>
      <c r="B3237" s="114"/>
      <c r="C3237" s="114"/>
      <c r="D3237" s="114"/>
      <c r="E3237" s="114"/>
      <c r="F3237" s="114"/>
      <c r="G3237" s="114"/>
      <c r="H3237" s="114"/>
      <c r="I3237" s="114"/>
      <c r="J3237" s="114"/>
      <c r="K3237" s="114"/>
      <c r="L3237" s="114"/>
      <c r="M3237" s="114"/>
      <c r="N3237" s="114"/>
      <c r="O3237" s="114"/>
      <c r="P3237" s="114"/>
      <c r="Q3237" s="114"/>
      <c r="R3237" s="114"/>
      <c r="S3237" s="114"/>
      <c r="T3237" s="114"/>
      <c r="U3237" s="114"/>
      <c r="V3237" s="114"/>
      <c r="W3237" s="114"/>
    </row>
    <row r="3238" spans="1:23">
      <c r="A3238" s="45"/>
      <c r="B3238" s="45"/>
      <c r="C3238" s="45"/>
      <c r="D3238" s="45"/>
      <c r="E3238" s="45"/>
      <c r="F3238" s="45"/>
      <c r="G3238" s="45"/>
      <c r="H3238" s="45"/>
      <c r="I3238" s="45"/>
      <c r="J3238" s="45"/>
      <c r="K3238" s="45"/>
      <c r="L3238" s="45"/>
      <c r="M3238" s="45"/>
      <c r="N3238" s="45"/>
      <c r="O3238" s="45"/>
      <c r="P3238" s="45"/>
      <c r="Q3238" s="45"/>
      <c r="R3238" s="45"/>
      <c r="S3238" s="45"/>
      <c r="T3238" s="45"/>
      <c r="U3238" s="45"/>
      <c r="V3238" s="45"/>
      <c r="W3238" s="45"/>
    </row>
    <row r="3239" spans="1:23" ht="18.75">
      <c r="A3239" s="115" t="s">
        <v>1013</v>
      </c>
      <c r="B3239" s="115"/>
      <c r="C3239" s="115"/>
      <c r="D3239" s="115"/>
      <c r="E3239" s="115"/>
      <c r="F3239" s="115"/>
      <c r="G3239" s="115"/>
      <c r="H3239" s="115"/>
      <c r="I3239" s="115"/>
      <c r="J3239" s="115"/>
      <c r="K3239" s="115"/>
      <c r="L3239" s="115"/>
      <c r="M3239" s="115"/>
      <c r="N3239" s="115"/>
      <c r="O3239" s="115"/>
      <c r="P3239" s="115"/>
      <c r="Q3239" s="115"/>
      <c r="R3239" s="115"/>
      <c r="S3239" s="115"/>
      <c r="T3239" s="115"/>
      <c r="U3239" s="115"/>
      <c r="V3239" s="115"/>
      <c r="W3239" s="115"/>
    </row>
    <row r="3240" spans="1:23" ht="18.75">
      <c r="A3240" s="115" t="s">
        <v>996</v>
      </c>
      <c r="B3240" s="115"/>
      <c r="C3240" s="115"/>
      <c r="D3240" s="115"/>
      <c r="E3240" s="115"/>
      <c r="F3240" s="115"/>
      <c r="G3240" s="115"/>
      <c r="H3240" s="115"/>
      <c r="I3240" s="115"/>
      <c r="J3240" s="115"/>
      <c r="K3240" s="115"/>
      <c r="L3240" s="115"/>
      <c r="M3240" s="115"/>
      <c r="N3240" s="115"/>
      <c r="O3240" s="115"/>
      <c r="P3240" s="115"/>
      <c r="Q3240" s="115"/>
      <c r="R3240" s="115"/>
      <c r="S3240" s="115"/>
      <c r="T3240" s="115"/>
      <c r="U3240" s="115"/>
      <c r="V3240" s="115"/>
      <c r="W3240" s="115"/>
    </row>
    <row r="3241" spans="1:23" ht="18.75">
      <c r="A3241" s="116" t="s">
        <v>997</v>
      </c>
      <c r="B3241" s="116"/>
      <c r="C3241" s="116"/>
      <c r="D3241" s="116"/>
      <c r="E3241" s="116"/>
      <c r="F3241" s="116"/>
      <c r="G3241" s="116"/>
      <c r="H3241" s="116"/>
      <c r="I3241" s="116"/>
      <c r="J3241" s="116"/>
      <c r="K3241" s="116"/>
      <c r="L3241" s="116"/>
      <c r="M3241" s="116"/>
      <c r="N3241" s="116"/>
      <c r="O3241" s="116"/>
      <c r="P3241" s="116"/>
      <c r="Q3241" s="116"/>
      <c r="R3241" s="116"/>
      <c r="S3241" s="116"/>
      <c r="T3241" s="116"/>
      <c r="U3241" s="116"/>
      <c r="V3241" s="116"/>
      <c r="W3241" s="116"/>
    </row>
    <row r="3242" spans="1:23" ht="18.75">
      <c r="A3242" s="52"/>
      <c r="B3242" s="52"/>
      <c r="C3242" s="52"/>
      <c r="D3242" s="52"/>
      <c r="E3242" s="52"/>
      <c r="F3242" s="52"/>
      <c r="G3242" s="52"/>
      <c r="H3242" s="52"/>
      <c r="I3242" s="52"/>
      <c r="J3242" s="52"/>
      <c r="K3242" s="52"/>
      <c r="L3242" s="52"/>
      <c r="M3242" s="52"/>
      <c r="N3242" s="52"/>
      <c r="O3242" s="52"/>
      <c r="P3242" s="52"/>
      <c r="Q3242" s="52"/>
      <c r="R3242" s="52"/>
      <c r="S3242" s="52"/>
      <c r="T3242" s="52"/>
      <c r="U3242" s="52"/>
      <c r="V3242" s="52"/>
    </row>
    <row r="3243" spans="1:23">
      <c r="A3243" s="10"/>
      <c r="B3243" s="10"/>
      <c r="C3243" s="10"/>
      <c r="D3243" s="10"/>
      <c r="E3243" s="10"/>
      <c r="F3243" s="10"/>
      <c r="G3243" s="10"/>
      <c r="H3243" s="10"/>
      <c r="I3243" s="10"/>
      <c r="J3243" s="10"/>
      <c r="K3243" s="10"/>
      <c r="L3243" s="10"/>
      <c r="M3243" s="10"/>
      <c r="N3243" s="10"/>
      <c r="O3243" s="10"/>
      <c r="P3243" s="10"/>
      <c r="Q3243" s="10"/>
      <c r="R3243" s="10"/>
      <c r="S3243" s="10"/>
      <c r="T3243" s="10"/>
    </row>
    <row r="3244" spans="1:23" ht="18.75">
      <c r="A3244" s="117" t="s">
        <v>1000</v>
      </c>
      <c r="B3244" s="117"/>
      <c r="C3244" s="49"/>
      <c r="D3244" s="49"/>
      <c r="E3244" s="49"/>
      <c r="F3244" s="49"/>
      <c r="G3244" s="49"/>
      <c r="H3244" s="49"/>
      <c r="I3244" s="49"/>
      <c r="J3244" s="49"/>
      <c r="K3244" s="49"/>
      <c r="L3244" s="49"/>
      <c r="M3244" s="49"/>
      <c r="N3244" s="49"/>
      <c r="O3244" s="49"/>
      <c r="P3244" s="49"/>
      <c r="Q3244" s="49"/>
      <c r="R3244" s="49"/>
      <c r="S3244" s="49"/>
      <c r="T3244" s="49"/>
    </row>
    <row r="3245" spans="1:23" ht="18.75">
      <c r="A3245" s="117" t="s">
        <v>1001</v>
      </c>
      <c r="B3245" s="117"/>
      <c r="C3245" s="44"/>
      <c r="D3245" s="44"/>
      <c r="E3245" s="44"/>
      <c r="F3245" s="44"/>
      <c r="G3245" s="44"/>
      <c r="H3245" s="44"/>
      <c r="I3245" s="44"/>
      <c r="J3245" s="44"/>
      <c r="K3245" s="44"/>
      <c r="L3245" s="44"/>
      <c r="M3245" s="44"/>
      <c r="N3245" s="44"/>
      <c r="O3245" s="44"/>
      <c r="P3245" s="44"/>
      <c r="Q3245" s="44"/>
      <c r="R3245" s="44"/>
      <c r="S3245" s="44"/>
      <c r="T3245" s="44"/>
    </row>
    <row r="3246" spans="1:23" ht="18.75">
      <c r="A3246" s="117"/>
      <c r="B3246" s="117"/>
      <c r="D3246" s="49"/>
      <c r="E3246" s="49"/>
      <c r="F3246" s="49"/>
      <c r="G3246" s="49"/>
      <c r="H3246" s="49"/>
      <c r="I3246" s="49"/>
      <c r="J3246" s="49"/>
      <c r="K3246" s="49"/>
      <c r="L3246" s="49"/>
      <c r="M3246" s="49"/>
      <c r="N3246" s="49"/>
      <c r="O3246" s="49"/>
      <c r="P3246" s="49"/>
      <c r="Q3246" s="49"/>
      <c r="R3246" s="49"/>
      <c r="S3246" s="49"/>
      <c r="T3246" s="49"/>
    </row>
    <row r="3247" spans="1:23" ht="18.75">
      <c r="A3247" s="118" t="s">
        <v>263</v>
      </c>
      <c r="B3247" s="118"/>
      <c r="C3247" s="118"/>
      <c r="D3247" s="118"/>
      <c r="E3247" s="118"/>
      <c r="F3247" s="118"/>
      <c r="G3247" s="118"/>
      <c r="H3247" s="118"/>
      <c r="I3247" s="118"/>
      <c r="J3247" s="118"/>
      <c r="K3247" s="118"/>
      <c r="L3247" s="118"/>
      <c r="M3247" s="118"/>
      <c r="N3247" s="118"/>
      <c r="O3247" s="118"/>
      <c r="P3247" s="141" t="s">
        <v>367</v>
      </c>
      <c r="Q3247" s="141"/>
      <c r="R3247" s="141"/>
      <c r="S3247" s="141"/>
      <c r="T3247" s="141"/>
      <c r="U3247" s="141"/>
      <c r="V3247" s="141"/>
    </row>
    <row r="3248" spans="1:23">
      <c r="A3248" s="29"/>
      <c r="B3248" s="29"/>
      <c r="C3248" s="29"/>
      <c r="D3248" s="29"/>
      <c r="E3248" s="29"/>
      <c r="F3248" s="29"/>
      <c r="G3248" s="29"/>
      <c r="H3248" s="29"/>
      <c r="I3248" s="29"/>
      <c r="J3248" s="29"/>
      <c r="K3248" s="29"/>
      <c r="L3248" s="29"/>
      <c r="M3248" s="29"/>
      <c r="N3248" s="29"/>
      <c r="O3248" s="29"/>
      <c r="P3248" s="29"/>
      <c r="Q3248" s="29"/>
      <c r="R3248" s="29"/>
      <c r="S3248" s="29"/>
      <c r="T3248" s="29"/>
    </row>
    <row r="3249" spans="1:24" ht="24.75" customHeight="1">
      <c r="A3249" s="130" t="s">
        <v>170</v>
      </c>
      <c r="B3249" s="130"/>
      <c r="C3249" s="130"/>
      <c r="D3249" s="130"/>
      <c r="E3249" s="130"/>
      <c r="F3249" s="130"/>
      <c r="G3249" s="130"/>
      <c r="H3249" s="130"/>
      <c r="I3249" s="130"/>
      <c r="J3249" s="130"/>
      <c r="K3249" s="130"/>
      <c r="L3249" s="130"/>
      <c r="M3249" s="130"/>
      <c r="N3249" s="130"/>
      <c r="O3249" s="130"/>
      <c r="P3249" s="130"/>
      <c r="Q3249" s="130"/>
      <c r="R3249" s="130"/>
      <c r="S3249" s="130"/>
      <c r="T3249" s="138" t="s">
        <v>178</v>
      </c>
      <c r="U3249" s="109" t="s">
        <v>291</v>
      </c>
      <c r="V3249" s="109" t="s">
        <v>295</v>
      </c>
      <c r="W3249" s="109" t="s">
        <v>1014</v>
      </c>
    </row>
    <row r="3250" spans="1:24" ht="66.75" customHeight="1">
      <c r="A3250" s="109" t="s">
        <v>171</v>
      </c>
      <c r="B3250" s="130" t="s">
        <v>172</v>
      </c>
      <c r="C3250" s="109" t="s">
        <v>173</v>
      </c>
      <c r="D3250" s="109" t="s">
        <v>174</v>
      </c>
      <c r="E3250" s="109"/>
      <c r="F3250" s="109" t="s">
        <v>175</v>
      </c>
      <c r="G3250" s="109"/>
      <c r="H3250" s="109" t="s">
        <v>176</v>
      </c>
      <c r="I3250" s="109"/>
      <c r="J3250" s="109" t="s">
        <v>1002</v>
      </c>
      <c r="K3250" s="109"/>
      <c r="L3250" s="109" t="s">
        <v>1003</v>
      </c>
      <c r="M3250" s="109"/>
      <c r="N3250" s="109" t="s">
        <v>1004</v>
      </c>
      <c r="O3250" s="109"/>
      <c r="P3250" s="109" t="s">
        <v>7</v>
      </c>
      <c r="Q3250" s="109"/>
      <c r="R3250" s="109" t="s">
        <v>177</v>
      </c>
      <c r="S3250" s="109"/>
      <c r="T3250" s="139"/>
      <c r="U3250" s="109"/>
      <c r="V3250" s="109"/>
      <c r="W3250" s="109"/>
    </row>
    <row r="3251" spans="1:24" ht="16.5">
      <c r="A3251" s="109"/>
      <c r="B3251" s="130"/>
      <c r="C3251" s="109"/>
      <c r="D3251" s="51" t="s">
        <v>179</v>
      </c>
      <c r="E3251" s="53" t="s">
        <v>3</v>
      </c>
      <c r="F3251" s="51" t="s">
        <v>179</v>
      </c>
      <c r="G3251" s="53" t="s">
        <v>3</v>
      </c>
      <c r="H3251" s="51" t="s">
        <v>179</v>
      </c>
      <c r="I3251" s="53" t="s">
        <v>3</v>
      </c>
      <c r="J3251" s="51" t="s">
        <v>179</v>
      </c>
      <c r="K3251" s="53" t="s">
        <v>3</v>
      </c>
      <c r="L3251" s="51" t="s">
        <v>179</v>
      </c>
      <c r="M3251" s="53" t="s">
        <v>3</v>
      </c>
      <c r="N3251" s="51" t="s">
        <v>179</v>
      </c>
      <c r="O3251" s="53" t="s">
        <v>3</v>
      </c>
      <c r="P3251" s="51" t="s">
        <v>179</v>
      </c>
      <c r="Q3251" s="53" t="s">
        <v>3</v>
      </c>
      <c r="R3251" s="51" t="s">
        <v>179</v>
      </c>
      <c r="S3251" s="53" t="s">
        <v>3</v>
      </c>
      <c r="T3251" s="140"/>
      <c r="U3251" s="109"/>
      <c r="V3251" s="109"/>
      <c r="W3251" s="109"/>
    </row>
    <row r="3252" spans="1:24" ht="18.75">
      <c r="A3252" s="28">
        <v>1</v>
      </c>
      <c r="B3252" s="79"/>
      <c r="C3252" s="28"/>
      <c r="D3252" s="28"/>
      <c r="E3252" s="17">
        <f>IF((C3252&lt;=7),VLOOKUP(D3252,'7 лет'!$A$5:$B$78,2),IF((C3252=8),VLOOKUP(D3252,'8 лет'!$A$5:$B$78,2),IF((C3252=9),VLOOKUP(D3252,'9 лет'!$A$5:$B$78,2),IF((C3252=10),VLOOKUP(D3252,'10 лет'!$A$5:$B$78,2),IF((C3252=11),VLOOKUP(D3252,'11 лет'!$A$5:$B$78,2),IF((C3252=12),VLOOKUP(D3252,'12 лет'!$A$5:$B$78,2),IF((C3252=13),VLOOKUP(D3252,'13 лет'!$A$5:$B$78,2),IF((C3252=14),VLOOKUP(D3252,'14 лет'!$A$5:$B$78,2),IF((C3252=15),VLOOKUP(D3252,'15 лет'!$A$5:$B$78,2),IF((C3252=16),VLOOKUP(D3252,'16 лет'!$A$5:$B$78,2),IF((C3252=17),VLOOKUP(D3252,'17 лет'!$A$5:$B$78,2))))))))))))</f>
        <v>0</v>
      </c>
      <c r="F3252" s="28"/>
      <c r="G3252" s="17">
        <f>IF((C3252&lt;=7),VLOOKUP(F3252,'7 лет'!$C$5:$D$79,2),IF((C3252=8),VLOOKUP(F3252,'8 лет'!$C$5:$D$79,2),IF((C3252=9),VLOOKUP(F3252,'9 лет'!$C$5:$D$79,2),IF((C3252=10),VLOOKUP(F3252,'10 лет'!$C$5:$D$79,2),IF((C3252=11),VLOOKUP(F3252,'11 лет'!$C$5:$D$79,2),IF((C3252=12),VLOOKUP(F3252,'12 лет'!$C$5:$D$79,2),IF((C3252=13),VLOOKUP(F3252,'13 лет'!$C$5:$D$79,2),IF((C3252=14),VLOOKUP(F3252,'14 лет'!$C$5:$D$79,2),IF((C3252=15),VLOOKUP(F3252,'15 лет'!$C$5:$D$79,2),IF((C3252=16),VLOOKUP(F3252,'16 лет'!$C$5:$D$79,2),IF((C3252=17),VLOOKUP(F3252,'17 лет'!$C$5:$D$79,2))))))))))))</f>
        <v>0</v>
      </c>
      <c r="H3252" s="28"/>
      <c r="I3252" s="17">
        <f>IF((C3252&lt;=7),VLOOKUP(H3252,'7 лет'!$E$5:$F$79,2),IF((C3252=8),VLOOKUP(H3252,'8 лет'!$E$5:$F$79,2),IF((C3252=9),VLOOKUP(H3252,'9 лет'!$E$5:$F$79,2),IF((C3252=10),VLOOKUP(H3252,'10 лет'!$E$5:$F$79,2),IF((C3252=11),VLOOKUP(H3252,'11 лет'!$E$5:$F$79,2),IF((C3252=12),VLOOKUP(H3252,'12 лет'!$E$5:$F$79,2),IF((C3252=13),VLOOKUP(H3252,'13 лет'!$E$5:$F$79,2),IF((C3252=14),VLOOKUP(H3252,'14 лет'!$E$5:$F$79,2),IF((C3252=15),VLOOKUP(H3252,'15 лет'!$E$5:$F$79,2),IF((C3252=16),VLOOKUP(H3252,'16 лет'!$E$5:$F$79,2),IF((C3252=17),VLOOKUP(H3252,'17 лет'!$E$5:$F$79,2))))))))))))</f>
        <v>0</v>
      </c>
      <c r="J3252" s="28"/>
      <c r="K3252" s="17">
        <f>IF((C3252&lt;=7),VLOOKUP(J3252,'7 лет'!$G$5:$H$79,2),IF((C3252=8),VLOOKUP(J3252,'8 лет'!$G$5:$H$79,2),IF((C3252=9),VLOOKUP(J3252,'9 лет'!$G$5:$H$79,2),IF((C3252=10),VLOOKUP(J3252,'10 лет'!$G$5:$H$79,2),IF((C3252=11),VLOOKUP(J3252,'11 лет'!$G$5:$H$79,2),IF((C3252=12),VLOOKUP(J3252,'12 лет'!$G$5:$H$79,2),IF((C3252=13),VLOOKUP(J3252,'13 лет'!$G$5:$H$79,2),IF((C3252=14),VLOOKUP(J3252,'14 лет'!$G$5:$H$79,2),IF(C3252&gt;=15,"0")))))))))</f>
        <v>0</v>
      </c>
      <c r="L3252" s="28"/>
      <c r="M3252" s="17" t="str">
        <f>IF((C3252=12),VLOOKUP(L3252,'12 лет'!$I$5:$J$81,2),IF((C3252=13),VLOOKUP(L3252,'13 лет'!$I$5:$J$81,2),IF((C3252=14),VLOOKUP(L3252,'14 лет'!$I$5:$J$80,2),IF((C3252=15),VLOOKUP(L3252,'15 лет'!$G$5:$H$82,2),IF((C3252=16),VLOOKUP(L3252,'16 лет'!$G$5:$H$81,2),IF((C3252=17),VLOOKUP(L3252,'17 лет'!$G$5:$H$81,2),IF(C3252&lt;12,"0")))))))</f>
        <v>0</v>
      </c>
      <c r="N3252" s="28"/>
      <c r="O3252" s="17" t="str">
        <f>IF((C3252=15),VLOOKUP(N3252,'15 лет'!$I$5:$J$100,2),IF((C3252=16),VLOOKUP(N3252,'16 лет'!$I$5:$J$94,2),IF((C3252=17),VLOOKUP(N3252,'17 лет'!$I$5:$J$97,2),IF(C3252&lt;15,"0"))))</f>
        <v>0</v>
      </c>
      <c r="P3252" s="11"/>
      <c r="Q3252" s="17">
        <f>IF((C3252&lt;=7),VLOOKUP(P3252,'7 лет'!$I$5:$J$79,2),IF((C3252=8),VLOOKUP(P3252,'8 лет'!$I$5:$J$79,2),IF((C3252=9),VLOOKUP(P3252,'9 лет'!$I$5:$J$79,2),IF((C3252=10),VLOOKUP(P3252,'10 лет'!$I$5:$J$79,2),IF((C3252=11),VLOOKUP(P3252,'11 лет'!$I$5:$J$79,2),IF((C3252=12),VLOOKUP(P3252,'12 лет'!$K$5:$L$79,2),IF((C3252=13),VLOOKUP(P3252,'13 лет'!$K$5:$L$79,2),IF((C3252=14),VLOOKUP(P3252,'14 лет'!$K$5:$L$79,2),IF((C3252=15),VLOOKUP(P3252,'15 лет'!$K$5:$L$79,2),IF((C3252=16),VLOOKUP(P3252,'16 лет'!$K$5:$L$79,2),IF((C3252=17),VLOOKUP(P3252,'17 лет'!$K$5:$L$79,2),)))))))))))</f>
        <v>50</v>
      </c>
      <c r="R3252" s="28"/>
      <c r="S3252" s="17">
        <f>IF((C3252&lt;=7),VLOOKUP(R3252,'7 лет'!$K$5:$L$79,2),IF((C3252=8),VLOOKUP(R3252,'8 лет'!$K$5:$L$79,2),IF((C3252=9),VLOOKUP(R3252,'9 лет'!$K$5:$L$79,2),IF((C3252=10),VLOOKUP(R3252,'10 лет'!$K$5:$L$79,2),IF((C3252=11),VLOOKUP(R3252,'11 лет'!$K$5:$L$79,2),IF((C3252=12),VLOOKUP(R3252,'12 лет'!$M$5:$N$79,2),IF((C3252=13),VLOOKUP(R3252,'13 лет'!$M$5:$N$79,2),IF((C3252=14),VLOOKUP(R3252,'14 лет'!$M$5:$N$79,2),IF((C3252=15),VLOOKUP(R3252,'15 лет'!$M$5:$N$79,2),IF((C3252=16),VLOOKUP(R3252,'16 лет'!$M$5:$N$79,2),IF((C3252=17),VLOOKUP(R3252,'17 лет'!$M$5:$N$79,2))))))))))))</f>
        <v>0</v>
      </c>
      <c r="T3252" s="34">
        <f t="shared" ref="T3252:T3257" si="154">SUM(E3252+G3252+I3252+K3252+M3252+O3252+Q3252+S3252)</f>
        <v>50</v>
      </c>
      <c r="U3252" s="4">
        <f>'Личное первенство юноши'!U475</f>
        <v>7</v>
      </c>
      <c r="V3252" s="119">
        <f ca="1">'Командный зачет'!G87</f>
        <v>2</v>
      </c>
      <c r="W3252" s="110">
        <f ca="1">SUM(V3252*2)</f>
        <v>4</v>
      </c>
      <c r="X3252" t="str">
        <f>P3247</f>
        <v>Субъект РФ 78</v>
      </c>
    </row>
    <row r="3253" spans="1:24" ht="18.75">
      <c r="A3253" s="28">
        <v>2</v>
      </c>
      <c r="B3253" s="79"/>
      <c r="C3253" s="28"/>
      <c r="D3253" s="28"/>
      <c r="E3253" s="17">
        <f>IF((C3253&lt;=7),VLOOKUP(D3253,'7 лет'!$A$5:$B$78,2),IF((C3253=8),VLOOKUP(D3253,'8 лет'!$A$5:$B$78,2),IF((C3253=9),VLOOKUP(D3253,'9 лет'!$A$5:$B$78,2),IF((C3253=10),VLOOKUP(D3253,'10 лет'!$A$5:$B$78,2),IF((C3253=11),VLOOKUP(D3253,'11 лет'!$A$5:$B$78,2),IF((C3253=12),VLOOKUP(D3253,'12 лет'!$A$5:$B$78,2),IF((C3253=13),VLOOKUP(D3253,'13 лет'!$A$5:$B$78,2),IF((C3253=14),VLOOKUP(D3253,'14 лет'!$A$5:$B$78,2),IF((C3253=15),VLOOKUP(D3253,'15 лет'!$A$5:$B$78,2),IF((C3253=16),VLOOKUP(D3253,'16 лет'!$A$5:$B$78,2),IF((C3253=17),VLOOKUP(D3253,'17 лет'!$A$5:$B$78,2))))))))))))</f>
        <v>0</v>
      </c>
      <c r="F3253" s="28"/>
      <c r="G3253" s="17">
        <f>IF((C3253&lt;=7),VLOOKUP(F3253,'7 лет'!$C$5:$D$79,2),IF((C3253=8),VLOOKUP(F3253,'8 лет'!$C$5:$D$79,2),IF((C3253=9),VLOOKUP(F3253,'9 лет'!$C$5:$D$79,2),IF((C3253=10),VLOOKUP(F3253,'10 лет'!$C$5:$D$79,2),IF((C3253=11),VLOOKUP(F3253,'11 лет'!$C$5:$D$79,2),IF((C3253=12),VLOOKUP(F3253,'12 лет'!$C$5:$D$79,2),IF((C3253=13),VLOOKUP(F3253,'13 лет'!$C$5:$D$79,2),IF((C3253=14),VLOOKUP(F3253,'14 лет'!$C$5:$D$79,2),IF((C3253=15),VLOOKUP(F3253,'15 лет'!$C$5:$D$79,2),IF((C3253=16),VLOOKUP(F3253,'16 лет'!$C$5:$D$79,2),IF((C3253=17),VLOOKUP(F3253,'17 лет'!$C$5:$D$79,2))))))))))))</f>
        <v>0</v>
      </c>
      <c r="H3253" s="28"/>
      <c r="I3253" s="17">
        <f>IF((C3253&lt;=7),VLOOKUP(H3253,'7 лет'!$E$5:$F$79,2),IF((C3253=8),VLOOKUP(H3253,'8 лет'!$E$5:$F$79,2),IF((C3253=9),VLOOKUP(H3253,'9 лет'!$E$5:$F$79,2),IF((C3253=10),VLOOKUP(H3253,'10 лет'!$E$5:$F$79,2),IF((C3253=11),VLOOKUP(H3253,'11 лет'!$E$5:$F$79,2),IF((C3253=12),VLOOKUP(H3253,'12 лет'!$E$5:$F$79,2),IF((C3253=13),VLOOKUP(H3253,'13 лет'!$E$5:$F$79,2),IF((C3253=14),VLOOKUP(H3253,'14 лет'!$E$5:$F$79,2),IF((C3253=15),VLOOKUP(H3253,'15 лет'!$E$5:$F$79,2),IF((C3253=16),VLOOKUP(H3253,'16 лет'!$E$5:$F$79,2),IF((C3253=17),VLOOKUP(H3253,'17 лет'!$E$5:$F$79,2))))))))))))</f>
        <v>0</v>
      </c>
      <c r="J3253" s="28"/>
      <c r="K3253" s="17">
        <f>IF((C3253&lt;=7),VLOOKUP(J3253,'7 лет'!$G$5:$H$79,2),IF((C3253=8),VLOOKUP(J3253,'8 лет'!$G$5:$H$79,2),IF((C3253=9),VLOOKUP(J3253,'9 лет'!$G$5:$H$79,2),IF((C3253=10),VLOOKUP(J3253,'10 лет'!$G$5:$H$79,2),IF((C3253=11),VLOOKUP(J3253,'11 лет'!$G$5:$H$79,2),IF((C3253=12),VLOOKUP(J3253,'12 лет'!$G$5:$H$79,2),IF((C3253=13),VLOOKUP(J3253,'13 лет'!$G$5:$H$79,2),IF((C3253=14),VLOOKUP(J3253,'14 лет'!$G$5:$H$79,2),IF(C3253&gt;=15,"0")))))))))</f>
        <v>0</v>
      </c>
      <c r="L3253" s="28"/>
      <c r="M3253" s="17" t="str">
        <f>IF((C3253=12),VLOOKUP(L3253,'12 лет'!$I$5:$J$81,2),IF((C3253=13),VLOOKUP(L3253,'13 лет'!$I$5:$J$81,2),IF((C3253=14),VLOOKUP(L3253,'14 лет'!$I$5:$J$80,2),IF((C3253=15),VLOOKUP(L3253,'15 лет'!$G$5:$H$82,2),IF((C3253=16),VLOOKUP(L3253,'16 лет'!$G$5:$H$81,2),IF((C3253=17),VLOOKUP(L3253,'17 лет'!$G$5:$H$81,2),IF(C3253&lt;12,"0")))))))</f>
        <v>0</v>
      </c>
      <c r="N3253" s="28"/>
      <c r="O3253" s="17" t="str">
        <f>IF((C3253=15),VLOOKUP(N3253,'15 лет'!$I$5:$J$100,2),IF((C3253=16),VLOOKUP(N3253,'16 лет'!$I$5:$J$94,2),IF((C3253=17),VLOOKUP(N3253,'17 лет'!$I$5:$J$97,2),IF(C3253&lt;15,"0"))))</f>
        <v>0</v>
      </c>
      <c r="P3253" s="11"/>
      <c r="Q3253" s="17">
        <f>IF((C3253&lt;=7),VLOOKUP(P3253,'7 лет'!$I$5:$J$79,2),IF((C3253=8),VLOOKUP(P3253,'8 лет'!$I$5:$J$79,2),IF((C3253=9),VLOOKUP(P3253,'9 лет'!$I$5:$J$79,2),IF((C3253=10),VLOOKUP(P3253,'10 лет'!$I$5:$J$79,2),IF((C3253=11),VLOOKUP(P3253,'11 лет'!$I$5:$J$79,2),IF((C3253=12),VLOOKUP(P3253,'12 лет'!$K$5:$L$79,2),IF((C3253=13),VLOOKUP(P3253,'13 лет'!$K$5:$L$79,2),IF((C3253=14),VLOOKUP(P3253,'14 лет'!$K$5:$L$79,2),IF((C3253=15),VLOOKUP(P3253,'15 лет'!$K$5:$L$79,2),IF((C3253=16),VLOOKUP(P3253,'16 лет'!$K$5:$L$79,2),IF((C3253=17),VLOOKUP(P3253,'17 лет'!$K$5:$L$79,2),)))))))))))</f>
        <v>50</v>
      </c>
      <c r="R3253" s="28"/>
      <c r="S3253" s="17">
        <f>IF((C3253&lt;=7),VLOOKUP(R3253,'7 лет'!$K$5:$L$79,2),IF((C3253=8),VLOOKUP(R3253,'8 лет'!$K$5:$L$79,2),IF((C3253=9),VLOOKUP(R3253,'9 лет'!$K$5:$L$79,2),IF((C3253=10),VLOOKUP(R3253,'10 лет'!$K$5:$L$79,2),IF((C3253=11),VLOOKUP(R3253,'11 лет'!$K$5:$L$79,2),IF((C3253=12),VLOOKUP(R3253,'12 лет'!$M$5:$N$79,2),IF((C3253=13),VLOOKUP(R3253,'13 лет'!$M$5:$N$79,2),IF((C3253=14),VLOOKUP(R3253,'14 лет'!$M$5:$N$79,2),IF((C3253=15),VLOOKUP(R3253,'15 лет'!$M$5:$N$79,2),IF((C3253=16),VLOOKUP(R3253,'16 лет'!$M$5:$N$79,2),IF((C3253=17),VLOOKUP(R3253,'17 лет'!$M$5:$N$79,2))))))))))))</f>
        <v>0</v>
      </c>
      <c r="T3253" s="34">
        <f t="shared" si="154"/>
        <v>50</v>
      </c>
      <c r="U3253" s="4">
        <f>'Личное первенство юноши'!U476</f>
        <v>7</v>
      </c>
      <c r="V3253" s="120"/>
      <c r="W3253" s="111"/>
      <c r="X3253" t="str">
        <f>P3247</f>
        <v>Субъект РФ 78</v>
      </c>
    </row>
    <row r="3254" spans="1:24" ht="18.75">
      <c r="A3254" s="28">
        <v>3</v>
      </c>
      <c r="B3254" s="79"/>
      <c r="C3254" s="28"/>
      <c r="D3254" s="28"/>
      <c r="E3254" s="17">
        <f>IF((C3254&lt;=7),VLOOKUP(D3254,'7 лет'!$A$5:$B$78,2),IF((C3254=8),VLOOKUP(D3254,'8 лет'!$A$5:$B$78,2),IF((C3254=9),VLOOKUP(D3254,'9 лет'!$A$5:$B$78,2),IF((C3254=10),VLOOKUP(D3254,'10 лет'!$A$5:$B$78,2),IF((C3254=11),VLOOKUP(D3254,'11 лет'!$A$5:$B$78,2),IF((C3254=12),VLOOKUP(D3254,'12 лет'!$A$5:$B$78,2),IF((C3254=13),VLOOKUP(D3254,'13 лет'!$A$5:$B$78,2),IF((C3254=14),VLOOKUP(D3254,'14 лет'!$A$5:$B$78,2),IF((C3254=15),VLOOKUP(D3254,'15 лет'!$A$5:$B$78,2),IF((C3254=16),VLOOKUP(D3254,'16 лет'!$A$5:$B$78,2),IF((C3254=17),VLOOKUP(D3254,'17 лет'!$A$5:$B$78,2))))))))))))</f>
        <v>0</v>
      </c>
      <c r="F3254" s="28"/>
      <c r="G3254" s="17">
        <f>IF((C3254&lt;=7),VLOOKUP(F3254,'7 лет'!$C$5:$D$79,2),IF((C3254=8),VLOOKUP(F3254,'8 лет'!$C$5:$D$79,2),IF((C3254=9),VLOOKUP(F3254,'9 лет'!$C$5:$D$79,2),IF((C3254=10),VLOOKUP(F3254,'10 лет'!$C$5:$D$79,2),IF((C3254=11),VLOOKUP(F3254,'11 лет'!$C$5:$D$79,2),IF((C3254=12),VLOOKUP(F3254,'12 лет'!$C$5:$D$79,2),IF((C3254=13),VLOOKUP(F3254,'13 лет'!$C$5:$D$79,2),IF((C3254=14),VLOOKUP(F3254,'14 лет'!$C$5:$D$79,2),IF((C3254=15),VLOOKUP(F3254,'15 лет'!$C$5:$D$79,2),IF((C3254=16),VLOOKUP(F3254,'16 лет'!$C$5:$D$79,2),IF((C3254=17),VLOOKUP(F3254,'17 лет'!$C$5:$D$79,2))))))))))))</f>
        <v>0</v>
      </c>
      <c r="H3254" s="28"/>
      <c r="I3254" s="17">
        <f>IF((C3254&lt;=7),VLOOKUP(H3254,'7 лет'!$E$5:$F$79,2),IF((C3254=8),VLOOKUP(H3254,'8 лет'!$E$5:$F$79,2),IF((C3254=9),VLOOKUP(H3254,'9 лет'!$E$5:$F$79,2),IF((C3254=10),VLOOKUP(H3254,'10 лет'!$E$5:$F$79,2),IF((C3254=11),VLOOKUP(H3254,'11 лет'!$E$5:$F$79,2),IF((C3254=12),VLOOKUP(H3254,'12 лет'!$E$5:$F$79,2),IF((C3254=13),VLOOKUP(H3254,'13 лет'!$E$5:$F$79,2),IF((C3254=14),VLOOKUP(H3254,'14 лет'!$E$5:$F$79,2),IF((C3254=15),VLOOKUP(H3254,'15 лет'!$E$5:$F$79,2),IF((C3254=16),VLOOKUP(H3254,'16 лет'!$E$5:$F$79,2),IF((C3254=17),VLOOKUP(H3254,'17 лет'!$E$5:$F$79,2))))))))))))</f>
        <v>0</v>
      </c>
      <c r="J3254" s="28"/>
      <c r="K3254" s="17">
        <f>IF((C3254&lt;=7),VLOOKUP(J3254,'7 лет'!$G$5:$H$79,2),IF((C3254=8),VLOOKUP(J3254,'8 лет'!$G$5:$H$79,2),IF((C3254=9),VLOOKUP(J3254,'9 лет'!$G$5:$H$79,2),IF((C3254=10),VLOOKUP(J3254,'10 лет'!$G$5:$H$79,2),IF((C3254=11),VLOOKUP(J3254,'11 лет'!$G$5:$H$79,2),IF((C3254=12),VLOOKUP(J3254,'12 лет'!$G$5:$H$79,2),IF((C3254=13),VLOOKUP(J3254,'13 лет'!$G$5:$H$79,2),IF((C3254=14),VLOOKUP(J3254,'14 лет'!$G$5:$H$79,2),IF(C3254&gt;=15,"0")))))))))</f>
        <v>0</v>
      </c>
      <c r="L3254" s="28"/>
      <c r="M3254" s="17" t="str">
        <f>IF((C3254=12),VLOOKUP(L3254,'12 лет'!$I$5:$J$81,2),IF((C3254=13),VLOOKUP(L3254,'13 лет'!$I$5:$J$81,2),IF((C3254=14),VLOOKUP(L3254,'14 лет'!$I$5:$J$80,2),IF((C3254=15),VLOOKUP(L3254,'15 лет'!$G$5:$H$82,2),IF((C3254=16),VLOOKUP(L3254,'16 лет'!$G$5:$H$81,2),IF((C3254=17),VLOOKUP(L3254,'17 лет'!$G$5:$H$81,2),IF(C3254&lt;12,"0")))))))</f>
        <v>0</v>
      </c>
      <c r="N3254" s="28"/>
      <c r="O3254" s="17" t="str">
        <f>IF((C3254=15),VLOOKUP(N3254,'15 лет'!$I$5:$J$100,2),IF((C3254=16),VLOOKUP(N3254,'16 лет'!$I$5:$J$94,2),IF((C3254=17),VLOOKUP(N3254,'17 лет'!$I$5:$J$97,2),IF(C3254&lt;15,"0"))))</f>
        <v>0</v>
      </c>
      <c r="P3254" s="11"/>
      <c r="Q3254" s="17">
        <f>IF((C3254&lt;=7),VLOOKUP(P3254,'7 лет'!$I$5:$J$79,2),IF((C3254=8),VLOOKUP(P3254,'8 лет'!$I$5:$J$79,2),IF((C3254=9),VLOOKUP(P3254,'9 лет'!$I$5:$J$79,2),IF((C3254=10),VLOOKUP(P3254,'10 лет'!$I$5:$J$79,2),IF((C3254=11),VLOOKUP(P3254,'11 лет'!$I$5:$J$79,2),IF((C3254=12),VLOOKUP(P3254,'12 лет'!$K$5:$L$79,2),IF((C3254=13),VLOOKUP(P3254,'13 лет'!$K$5:$L$79,2),IF((C3254=14),VLOOKUP(P3254,'14 лет'!$K$5:$L$79,2),IF((C3254=15),VLOOKUP(P3254,'15 лет'!$K$5:$L$79,2),IF((C3254=16),VLOOKUP(P3254,'16 лет'!$K$5:$L$79,2),IF((C3254=17),VLOOKUP(P3254,'17 лет'!$K$5:$L$79,2),)))))))))))</f>
        <v>50</v>
      </c>
      <c r="R3254" s="28"/>
      <c r="S3254" s="17">
        <f>IF((C3254&lt;=7),VLOOKUP(R3254,'7 лет'!$K$5:$L$79,2),IF((C3254=8),VLOOKUP(R3254,'8 лет'!$K$5:$L$79,2),IF((C3254=9),VLOOKUP(R3254,'9 лет'!$K$5:$L$79,2),IF((C3254=10),VLOOKUP(R3254,'10 лет'!$K$5:$L$79,2),IF((C3254=11),VLOOKUP(R3254,'11 лет'!$K$5:$L$79,2),IF((C3254=12),VLOOKUP(R3254,'12 лет'!$M$5:$N$79,2),IF((C3254=13),VLOOKUP(R3254,'13 лет'!$M$5:$N$79,2),IF((C3254=14),VLOOKUP(R3254,'14 лет'!$M$5:$N$79,2),IF((C3254=15),VLOOKUP(R3254,'15 лет'!$M$5:$N$79,2),IF((C3254=16),VLOOKUP(R3254,'16 лет'!$M$5:$N$79,2),IF((C3254=17),VLOOKUP(R3254,'17 лет'!$M$5:$N$79,2))))))))))))</f>
        <v>0</v>
      </c>
      <c r="T3254" s="34">
        <f t="shared" si="154"/>
        <v>50</v>
      </c>
      <c r="U3254" s="4">
        <f>'Личное первенство юноши'!U477</f>
        <v>7</v>
      </c>
      <c r="V3254" s="120"/>
      <c r="W3254" s="111"/>
      <c r="X3254" t="str">
        <f>P3247</f>
        <v>Субъект РФ 78</v>
      </c>
    </row>
    <row r="3255" spans="1:24" ht="18.75">
      <c r="A3255" s="28">
        <v>4</v>
      </c>
      <c r="B3255" s="79"/>
      <c r="C3255" s="28"/>
      <c r="D3255" s="28"/>
      <c r="E3255" s="17">
        <f>IF((C3255&lt;=7),VLOOKUP(D3255,'7 лет'!$A$5:$B$78,2),IF((C3255=8),VLOOKUP(D3255,'8 лет'!$A$5:$B$78,2),IF((C3255=9),VLOOKUP(D3255,'9 лет'!$A$5:$B$78,2),IF((C3255=10),VLOOKUP(D3255,'10 лет'!$A$5:$B$78,2),IF((C3255=11),VLOOKUP(D3255,'11 лет'!$A$5:$B$78,2),IF((C3255=12),VLOOKUP(D3255,'12 лет'!$A$5:$B$78,2),IF((C3255=13),VLOOKUP(D3255,'13 лет'!$A$5:$B$78,2),IF((C3255=14),VLOOKUP(D3255,'14 лет'!$A$5:$B$78,2),IF((C3255=15),VLOOKUP(D3255,'15 лет'!$A$5:$B$78,2),IF((C3255=16),VLOOKUP(D3255,'16 лет'!$A$5:$B$78,2),IF((C3255=17),VLOOKUP(D3255,'17 лет'!$A$5:$B$78,2))))))))))))</f>
        <v>0</v>
      </c>
      <c r="F3255" s="28"/>
      <c r="G3255" s="17">
        <f>IF((C3255&lt;=7),VLOOKUP(F3255,'7 лет'!$C$5:$D$79,2),IF((C3255=8),VLOOKUP(F3255,'8 лет'!$C$5:$D$79,2),IF((C3255=9),VLOOKUP(F3255,'9 лет'!$C$5:$D$79,2),IF((C3255=10),VLOOKUP(F3255,'10 лет'!$C$5:$D$79,2),IF((C3255=11),VLOOKUP(F3255,'11 лет'!$C$5:$D$79,2),IF((C3255=12),VLOOKUP(F3255,'12 лет'!$C$5:$D$79,2),IF((C3255=13),VLOOKUP(F3255,'13 лет'!$C$5:$D$79,2),IF((C3255=14),VLOOKUP(F3255,'14 лет'!$C$5:$D$79,2),IF((C3255=15),VLOOKUP(F3255,'15 лет'!$C$5:$D$79,2),IF((C3255=16),VLOOKUP(F3255,'16 лет'!$C$5:$D$79,2),IF((C3255=17),VLOOKUP(F3255,'17 лет'!$C$5:$D$79,2))))))))))))</f>
        <v>0</v>
      </c>
      <c r="H3255" s="28"/>
      <c r="I3255" s="17">
        <f>IF((C3255&lt;=7),VLOOKUP(H3255,'7 лет'!$E$5:$F$79,2),IF((C3255=8),VLOOKUP(H3255,'8 лет'!$E$5:$F$79,2),IF((C3255=9),VLOOKUP(H3255,'9 лет'!$E$5:$F$79,2),IF((C3255=10),VLOOKUP(H3255,'10 лет'!$E$5:$F$79,2),IF((C3255=11),VLOOKUP(H3255,'11 лет'!$E$5:$F$79,2),IF((C3255=12),VLOOKUP(H3255,'12 лет'!$E$5:$F$79,2),IF((C3255=13),VLOOKUP(H3255,'13 лет'!$E$5:$F$79,2),IF((C3255=14),VLOOKUP(H3255,'14 лет'!$E$5:$F$79,2),IF((C3255=15),VLOOKUP(H3255,'15 лет'!$E$5:$F$79,2),IF((C3255=16),VLOOKUP(H3255,'16 лет'!$E$5:$F$79,2),IF((C3255=17),VLOOKUP(H3255,'17 лет'!$E$5:$F$79,2))))))))))))</f>
        <v>0</v>
      </c>
      <c r="J3255" s="28"/>
      <c r="K3255" s="17">
        <f>IF((C3255&lt;=7),VLOOKUP(J3255,'7 лет'!$G$5:$H$79,2),IF((C3255=8),VLOOKUP(J3255,'8 лет'!$G$5:$H$79,2),IF((C3255=9),VLOOKUP(J3255,'9 лет'!$G$5:$H$79,2),IF((C3255=10),VLOOKUP(J3255,'10 лет'!$G$5:$H$79,2),IF((C3255=11),VLOOKUP(J3255,'11 лет'!$G$5:$H$79,2),IF((C3255=12),VLOOKUP(J3255,'12 лет'!$G$5:$H$79,2),IF((C3255=13),VLOOKUP(J3255,'13 лет'!$G$5:$H$79,2),IF((C3255=14),VLOOKUP(J3255,'14 лет'!$G$5:$H$79,2),IF(C3255&gt;=15,"0")))))))))</f>
        <v>0</v>
      </c>
      <c r="L3255" s="28"/>
      <c r="M3255" s="17" t="str">
        <f>IF((C3255=12),VLOOKUP(L3255,'12 лет'!$I$5:$J$81,2),IF((C3255=13),VLOOKUP(L3255,'13 лет'!$I$5:$J$81,2),IF((C3255=14),VLOOKUP(L3255,'14 лет'!$I$5:$J$80,2),IF((C3255=15),VLOOKUP(L3255,'15 лет'!$G$5:$H$82,2),IF((C3255=16),VLOOKUP(L3255,'16 лет'!$G$5:$H$81,2),IF((C3255=17),VLOOKUP(L3255,'17 лет'!$G$5:$H$81,2),IF(C3255&lt;12,"0")))))))</f>
        <v>0</v>
      </c>
      <c r="N3255" s="28"/>
      <c r="O3255" s="17" t="str">
        <f>IF((C3255=15),VLOOKUP(N3255,'15 лет'!$I$5:$J$100,2),IF((C3255=16),VLOOKUP(N3255,'16 лет'!$I$5:$J$94,2),IF((C3255=17),VLOOKUP(N3255,'17 лет'!$I$5:$J$97,2),IF(C3255&lt;15,"0"))))</f>
        <v>0</v>
      </c>
      <c r="P3255" s="11"/>
      <c r="Q3255" s="17">
        <f>IF((C3255&lt;=7),VLOOKUP(P3255,'7 лет'!$I$5:$J$79,2),IF((C3255=8),VLOOKUP(P3255,'8 лет'!$I$5:$J$79,2),IF((C3255=9),VLOOKUP(P3255,'9 лет'!$I$5:$J$79,2),IF((C3255=10),VLOOKUP(P3255,'10 лет'!$I$5:$J$79,2),IF((C3255=11),VLOOKUP(P3255,'11 лет'!$I$5:$J$79,2),IF((C3255=12),VLOOKUP(P3255,'12 лет'!$K$5:$L$79,2),IF((C3255=13),VLOOKUP(P3255,'13 лет'!$K$5:$L$79,2),IF((C3255=14),VLOOKUP(P3255,'14 лет'!$K$5:$L$79,2),IF((C3255=15),VLOOKUP(P3255,'15 лет'!$K$5:$L$79,2),IF((C3255=16),VLOOKUP(P3255,'16 лет'!$K$5:$L$79,2),IF((C3255=17),VLOOKUP(P3255,'17 лет'!$K$5:$L$79,2),)))))))))))</f>
        <v>50</v>
      </c>
      <c r="R3255" s="28"/>
      <c r="S3255" s="17">
        <f>IF((C3255&lt;=7),VLOOKUP(R3255,'7 лет'!$K$5:$L$79,2),IF((C3255=8),VLOOKUP(R3255,'8 лет'!$K$5:$L$79,2),IF((C3255=9),VLOOKUP(R3255,'9 лет'!$K$5:$L$79,2),IF((C3255=10),VLOOKUP(R3255,'10 лет'!$K$5:$L$79,2),IF((C3255=11),VLOOKUP(R3255,'11 лет'!$K$5:$L$79,2),IF((C3255=12),VLOOKUP(R3255,'12 лет'!$M$5:$N$79,2),IF((C3255=13),VLOOKUP(R3255,'13 лет'!$M$5:$N$79,2),IF((C3255=14),VLOOKUP(R3255,'14 лет'!$M$5:$N$79,2),IF((C3255=15),VLOOKUP(R3255,'15 лет'!$M$5:$N$79,2),IF((C3255=16),VLOOKUP(R3255,'16 лет'!$M$5:$N$79,2),IF((C3255=17),VLOOKUP(R3255,'17 лет'!$M$5:$N$79,2))))))))))))</f>
        <v>0</v>
      </c>
      <c r="T3255" s="34">
        <f t="shared" si="154"/>
        <v>50</v>
      </c>
      <c r="U3255" s="4">
        <f>'Личное первенство юноши'!U478</f>
        <v>7</v>
      </c>
      <c r="V3255" s="120"/>
      <c r="W3255" s="111"/>
      <c r="X3255" t="str">
        <f>P3247</f>
        <v>Субъект РФ 78</v>
      </c>
    </row>
    <row r="3256" spans="1:24" ht="18.75">
      <c r="A3256" s="28">
        <v>5</v>
      </c>
      <c r="B3256" s="79"/>
      <c r="C3256" s="30"/>
      <c r="D3256" s="28"/>
      <c r="E3256" s="17">
        <f>IF((C3256&lt;=7),VLOOKUP(D3256,'7 лет'!$A$5:$B$78,2),IF((C3256=8),VLOOKUP(D3256,'8 лет'!$A$5:$B$78,2),IF((C3256=9),VLOOKUP(D3256,'9 лет'!$A$5:$B$78,2),IF((C3256=10),VLOOKUP(D3256,'10 лет'!$A$5:$B$78,2),IF((C3256=11),VLOOKUP(D3256,'11 лет'!$A$5:$B$78,2),IF((C3256=12),VLOOKUP(D3256,'12 лет'!$A$5:$B$78,2),IF((C3256=13),VLOOKUP(D3256,'13 лет'!$A$5:$B$78,2),IF((C3256=14),VLOOKUP(D3256,'14 лет'!$A$5:$B$78,2),IF((C3256=15),VLOOKUP(D3256,'15 лет'!$A$5:$B$78,2),IF((C3256=16),VLOOKUP(D3256,'16 лет'!$A$5:$B$78,2),IF((C3256=17),VLOOKUP(D3256,'17 лет'!$A$5:$B$78,2))))))))))))</f>
        <v>0</v>
      </c>
      <c r="F3256" s="28"/>
      <c r="G3256" s="17">
        <f>IF((C3256&lt;=7),VLOOKUP(F3256,'7 лет'!$C$5:$D$79,2),IF((C3256=8),VLOOKUP(F3256,'8 лет'!$C$5:$D$79,2),IF((C3256=9),VLOOKUP(F3256,'9 лет'!$C$5:$D$79,2),IF((C3256=10),VLOOKUP(F3256,'10 лет'!$C$5:$D$79,2),IF((C3256=11),VLOOKUP(F3256,'11 лет'!$C$5:$D$79,2),IF((C3256=12),VLOOKUP(F3256,'12 лет'!$C$5:$D$79,2),IF((C3256=13),VLOOKUP(F3256,'13 лет'!$C$5:$D$79,2),IF((C3256=14),VLOOKUP(F3256,'14 лет'!$C$5:$D$79,2),IF((C3256=15),VLOOKUP(F3256,'15 лет'!$C$5:$D$79,2),IF((C3256=16),VLOOKUP(F3256,'16 лет'!$C$5:$D$79,2),IF((C3256=17),VLOOKUP(F3256,'17 лет'!$C$5:$D$79,2))))))))))))</f>
        <v>0</v>
      </c>
      <c r="H3256" s="28"/>
      <c r="I3256" s="17">
        <f>IF((C3256&lt;=7),VLOOKUP(H3256,'7 лет'!$E$5:$F$79,2),IF((C3256=8),VLOOKUP(H3256,'8 лет'!$E$5:$F$79,2),IF((C3256=9),VLOOKUP(H3256,'9 лет'!$E$5:$F$79,2),IF((C3256=10),VLOOKUP(H3256,'10 лет'!$E$5:$F$79,2),IF((C3256=11),VLOOKUP(H3256,'11 лет'!$E$5:$F$79,2),IF((C3256=12),VLOOKUP(H3256,'12 лет'!$E$5:$F$79,2),IF((C3256=13),VLOOKUP(H3256,'13 лет'!$E$5:$F$79,2),IF((C3256=14),VLOOKUP(H3256,'14 лет'!$E$5:$F$79,2),IF((C3256=15),VLOOKUP(H3256,'15 лет'!$E$5:$F$79,2),IF((C3256=16),VLOOKUP(H3256,'16 лет'!$E$5:$F$79,2),IF((C3256=17),VLOOKUP(H3256,'17 лет'!$E$5:$F$79,2))))))))))))</f>
        <v>0</v>
      </c>
      <c r="J3256" s="28"/>
      <c r="K3256" s="17">
        <f>IF((C3256&lt;=7),VLOOKUP(J3256,'7 лет'!$G$5:$H$79,2),IF((C3256=8),VLOOKUP(J3256,'8 лет'!$G$5:$H$79,2),IF((C3256=9),VLOOKUP(J3256,'9 лет'!$G$5:$H$79,2),IF((C3256=10),VLOOKUP(J3256,'10 лет'!$G$5:$H$79,2),IF((C3256=11),VLOOKUP(J3256,'11 лет'!$G$5:$H$79,2),IF((C3256=12),VLOOKUP(J3256,'12 лет'!$G$5:$H$79,2),IF((C3256=13),VLOOKUP(J3256,'13 лет'!$G$5:$H$79,2),IF((C3256=14),VLOOKUP(J3256,'14 лет'!$G$5:$H$79,2),IF(C3256&gt;=15,"0")))))))))</f>
        <v>0</v>
      </c>
      <c r="L3256" s="28"/>
      <c r="M3256" s="17" t="str">
        <f>IF((C3256=12),VLOOKUP(L3256,'12 лет'!$I$5:$J$81,2),IF((C3256=13),VLOOKUP(L3256,'13 лет'!$I$5:$J$81,2),IF((C3256=14),VLOOKUP(L3256,'14 лет'!$I$5:$J$80,2),IF((C3256=15),VLOOKUP(L3256,'15 лет'!$G$5:$H$82,2),IF((C3256=16),VLOOKUP(L3256,'16 лет'!$G$5:$H$81,2),IF((C3256=17),VLOOKUP(L3256,'17 лет'!$G$5:$H$81,2),IF(C3256&lt;12,"0")))))))</f>
        <v>0</v>
      </c>
      <c r="N3256" s="28"/>
      <c r="O3256" s="17" t="str">
        <f>IF((C3256=15),VLOOKUP(N3256,'15 лет'!$I$5:$J$100,2),IF((C3256=16),VLOOKUP(N3256,'16 лет'!$I$5:$J$94,2),IF((C3256=17),VLOOKUP(N3256,'17 лет'!$I$5:$J$97,2),IF(C3256&lt;15,"0"))))</f>
        <v>0</v>
      </c>
      <c r="P3256" s="11"/>
      <c r="Q3256" s="17">
        <f>IF((C3256&lt;=7),VLOOKUP(P3256,'7 лет'!$I$5:$J$79,2),IF((C3256=8),VLOOKUP(P3256,'8 лет'!$I$5:$J$79,2),IF((C3256=9),VLOOKUP(P3256,'9 лет'!$I$5:$J$79,2),IF((C3256=10),VLOOKUP(P3256,'10 лет'!$I$5:$J$79,2),IF((C3256=11),VLOOKUP(P3256,'11 лет'!$I$5:$J$79,2),IF((C3256=12),VLOOKUP(P3256,'12 лет'!$K$5:$L$79,2),IF((C3256=13),VLOOKUP(P3256,'13 лет'!$K$5:$L$79,2),IF((C3256=14),VLOOKUP(P3256,'14 лет'!$K$5:$L$79,2),IF((C3256=15),VLOOKUP(P3256,'15 лет'!$K$5:$L$79,2),IF((C3256=16),VLOOKUP(P3256,'16 лет'!$K$5:$L$79,2),IF((C3256=17),VLOOKUP(P3256,'17 лет'!$K$5:$L$79,2),)))))))))))</f>
        <v>50</v>
      </c>
      <c r="R3256" s="28"/>
      <c r="S3256" s="17">
        <f>IF((C3256&lt;=7),VLOOKUP(R3256,'7 лет'!$K$5:$L$79,2),IF((C3256=8),VLOOKUP(R3256,'8 лет'!$K$5:$L$79,2),IF((C3256=9),VLOOKUP(R3256,'9 лет'!$K$5:$L$79,2),IF((C3256=10),VLOOKUP(R3256,'10 лет'!$K$5:$L$79,2),IF((C3256=11),VLOOKUP(R3256,'11 лет'!$K$5:$L$79,2),IF((C3256=12),VLOOKUP(R3256,'12 лет'!$M$5:$N$79,2),IF((C3256=13),VLOOKUP(R3256,'13 лет'!$M$5:$N$79,2),IF((C3256=14),VLOOKUP(R3256,'14 лет'!$M$5:$N$79,2),IF((C3256=15),VLOOKUP(R3256,'15 лет'!$M$5:$N$79,2),IF((C3256=16),VLOOKUP(R3256,'16 лет'!$M$5:$N$79,2),IF((C3256=17),VLOOKUP(R3256,'17 лет'!$M$5:$N$79,2))))))))))))</f>
        <v>0</v>
      </c>
      <c r="T3256" s="34">
        <f t="shared" si="154"/>
        <v>50</v>
      </c>
      <c r="U3256" s="4">
        <f>'Личное первенство юноши'!U479</f>
        <v>7</v>
      </c>
      <c r="V3256" s="120"/>
      <c r="W3256" s="111"/>
      <c r="X3256" t="str">
        <f>P3247</f>
        <v>Субъект РФ 78</v>
      </c>
    </row>
    <row r="3257" spans="1:24" ht="18.75">
      <c r="A3257" s="28">
        <v>6</v>
      </c>
      <c r="B3257" s="79"/>
      <c r="C3257" s="30"/>
      <c r="D3257" s="28"/>
      <c r="E3257" s="17">
        <f>IF((C3257&lt;=7),VLOOKUP(D3257,'7 лет'!$A$5:$B$78,2),IF((C3257=8),VLOOKUP(D3257,'8 лет'!$A$5:$B$78,2),IF((C3257=9),VLOOKUP(D3257,'9 лет'!$A$5:$B$78,2),IF((C3257=10),VLOOKUP(D3257,'10 лет'!$A$5:$B$78,2),IF((C3257=11),VLOOKUP(D3257,'11 лет'!$A$5:$B$78,2),IF((C3257=12),VLOOKUP(D3257,'12 лет'!$A$5:$B$78,2),IF((C3257=13),VLOOKUP(D3257,'13 лет'!$A$5:$B$78,2),IF((C3257=14),VLOOKUP(D3257,'14 лет'!$A$5:$B$78,2),IF((C3257=15),VLOOKUP(D3257,'15 лет'!$A$5:$B$78,2),IF((C3257=16),VLOOKUP(D3257,'16 лет'!$A$5:$B$78,2),IF((C3257=17),VLOOKUP(D3257,'17 лет'!$A$5:$B$78,2))))))))))))</f>
        <v>0</v>
      </c>
      <c r="F3257" s="28"/>
      <c r="G3257" s="17">
        <f>IF((C3257&lt;=7),VLOOKUP(F3257,'7 лет'!$C$5:$D$79,2),IF((C3257=8),VLOOKUP(F3257,'8 лет'!$C$5:$D$79,2),IF((C3257=9),VLOOKUP(F3257,'9 лет'!$C$5:$D$79,2),IF((C3257=10),VLOOKUP(F3257,'10 лет'!$C$5:$D$79,2),IF((C3257=11),VLOOKUP(F3257,'11 лет'!$C$5:$D$79,2),IF((C3257=12),VLOOKUP(F3257,'12 лет'!$C$5:$D$79,2),IF((C3257=13),VLOOKUP(F3257,'13 лет'!$C$5:$D$79,2),IF((C3257=14),VLOOKUP(F3257,'14 лет'!$C$5:$D$79,2),IF((C3257=15),VLOOKUP(F3257,'15 лет'!$C$5:$D$79,2),IF((C3257=16),VLOOKUP(F3257,'16 лет'!$C$5:$D$79,2),IF((C3257=17),VLOOKUP(F3257,'17 лет'!$C$5:$D$79,2))))))))))))</f>
        <v>0</v>
      </c>
      <c r="H3257" s="28"/>
      <c r="I3257" s="17">
        <f>IF((C3257&lt;=7),VLOOKUP(H3257,'7 лет'!$E$5:$F$79,2),IF((C3257=8),VLOOKUP(H3257,'8 лет'!$E$5:$F$79,2),IF((C3257=9),VLOOKUP(H3257,'9 лет'!$E$5:$F$79,2),IF((C3257=10),VLOOKUP(H3257,'10 лет'!$E$5:$F$79,2),IF((C3257=11),VLOOKUP(H3257,'11 лет'!$E$5:$F$79,2),IF((C3257=12),VLOOKUP(H3257,'12 лет'!$E$5:$F$79,2),IF((C3257=13),VLOOKUP(H3257,'13 лет'!$E$5:$F$79,2),IF((C3257=14),VLOOKUP(H3257,'14 лет'!$E$5:$F$79,2),IF((C3257=15),VLOOKUP(H3257,'15 лет'!$E$5:$F$79,2),IF((C3257=16),VLOOKUP(H3257,'16 лет'!$E$5:$F$79,2),IF((C3257=17),VLOOKUP(H3257,'17 лет'!$E$5:$F$79,2))))))))))))</f>
        <v>0</v>
      </c>
      <c r="J3257" s="28"/>
      <c r="K3257" s="17">
        <f>IF((C3257&lt;=7),VLOOKUP(J3257,'7 лет'!$G$5:$H$79,2),IF((C3257=8),VLOOKUP(J3257,'8 лет'!$G$5:$H$79,2),IF((C3257=9),VLOOKUP(J3257,'9 лет'!$G$5:$H$79,2),IF((C3257=10),VLOOKUP(J3257,'10 лет'!$G$5:$H$79,2),IF((C3257=11),VLOOKUP(J3257,'11 лет'!$G$5:$H$79,2),IF((C3257=12),VLOOKUP(J3257,'12 лет'!$G$5:$H$79,2),IF((C3257=13),VLOOKUP(J3257,'13 лет'!$G$5:$H$79,2),IF((C3257=14),VLOOKUP(J3257,'14 лет'!$G$5:$H$79,2),IF(C3257&gt;=15,"0")))))))))</f>
        <v>0</v>
      </c>
      <c r="L3257" s="28"/>
      <c r="M3257" s="17" t="str">
        <f>IF((C3257=12),VLOOKUP(L3257,'12 лет'!$I$5:$J$81,2),IF((C3257=13),VLOOKUP(L3257,'13 лет'!$I$5:$J$81,2),IF((C3257=14),VLOOKUP(L3257,'14 лет'!$I$5:$J$80,2),IF((C3257=15),VLOOKUP(L3257,'15 лет'!$G$5:$H$82,2),IF((C3257=16),VLOOKUP(L3257,'16 лет'!$G$5:$H$81,2),IF((C3257=17),VLOOKUP(L3257,'17 лет'!$G$5:$H$81,2),IF(C3257&lt;12,"0")))))))</f>
        <v>0</v>
      </c>
      <c r="N3257" s="28"/>
      <c r="O3257" s="17" t="str">
        <f>IF((C3257=15),VLOOKUP(N3257,'15 лет'!$I$5:$J$100,2),IF((C3257=16),VLOOKUP(N3257,'16 лет'!$I$5:$J$94,2),IF((C3257=17),VLOOKUP(N3257,'17 лет'!$I$5:$J$97,2),IF(C3257&lt;15,"0"))))</f>
        <v>0</v>
      </c>
      <c r="P3257" s="11"/>
      <c r="Q3257" s="17">
        <f>IF((C3257&lt;=7),VLOOKUP(P3257,'7 лет'!$I$5:$J$79,2),IF((C3257=8),VLOOKUP(P3257,'8 лет'!$I$5:$J$79,2),IF((C3257=9),VLOOKUP(P3257,'9 лет'!$I$5:$J$79,2),IF((C3257=10),VLOOKUP(P3257,'10 лет'!$I$5:$J$79,2),IF((C3257=11),VLOOKUP(P3257,'11 лет'!$I$5:$J$79,2),IF((C3257=12),VLOOKUP(P3257,'12 лет'!$K$5:$L$79,2),IF((C3257=13),VLOOKUP(P3257,'13 лет'!$K$5:$L$79,2),IF((C3257=14),VLOOKUP(P3257,'14 лет'!$K$5:$L$79,2),IF((C3257=15),VLOOKUP(P3257,'15 лет'!$K$5:$L$79,2),IF((C3257=16),VLOOKUP(P3257,'16 лет'!$K$5:$L$79,2),IF((C3257=17),VLOOKUP(P3257,'17 лет'!$K$5:$L$79,2),)))))))))))</f>
        <v>50</v>
      </c>
      <c r="R3257" s="28"/>
      <c r="S3257" s="17">
        <f>IF((C3257&lt;=7),VLOOKUP(R3257,'7 лет'!$K$5:$L$79,2),IF((C3257=8),VLOOKUP(R3257,'8 лет'!$K$5:$L$79,2),IF((C3257=9),VLOOKUP(R3257,'9 лет'!$K$5:$L$79,2),IF((C3257=10),VLOOKUP(R3257,'10 лет'!$K$5:$L$79,2),IF((C3257=11),VLOOKUP(R3257,'11 лет'!$K$5:$L$79,2),IF((C3257=12),VLOOKUP(R3257,'12 лет'!$M$5:$N$79,2),IF((C3257=13),VLOOKUP(R3257,'13 лет'!$M$5:$N$79,2),IF((C3257=14),VLOOKUP(R3257,'14 лет'!$M$5:$N$79,2),IF((C3257=15),VLOOKUP(R3257,'15 лет'!$M$5:$N$79,2),IF((C3257=16),VLOOKUP(R3257,'16 лет'!$M$5:$N$79,2),IF((C3257=17),VLOOKUP(R3257,'17 лет'!$M$5:$N$79,2))))))))))))</f>
        <v>0</v>
      </c>
      <c r="T3257" s="34">
        <f t="shared" si="154"/>
        <v>50</v>
      </c>
      <c r="U3257" s="4">
        <f>'Личное первенство юноши'!U480</f>
        <v>7</v>
      </c>
      <c r="V3257" s="120"/>
      <c r="W3257" s="111"/>
      <c r="X3257" t="str">
        <f>P3247</f>
        <v>Субъект РФ 78</v>
      </c>
    </row>
    <row r="3258" spans="1:24" ht="18.75">
      <c r="A3258" s="122"/>
      <c r="B3258" s="123"/>
      <c r="C3258" s="123"/>
      <c r="D3258" s="123"/>
      <c r="E3258" s="123"/>
      <c r="F3258" s="123"/>
      <c r="G3258" s="123"/>
      <c r="H3258" s="123"/>
      <c r="I3258" s="123"/>
      <c r="J3258" s="123"/>
      <c r="K3258" s="123"/>
      <c r="L3258" s="123"/>
      <c r="M3258" s="123"/>
      <c r="N3258" s="123"/>
      <c r="O3258" s="123"/>
      <c r="P3258" s="128" t="s">
        <v>292</v>
      </c>
      <c r="Q3258" s="128"/>
      <c r="R3258" s="128"/>
      <c r="S3258" s="129"/>
      <c r="T3258" s="124">
        <f ca="1">SUMPRODUCT(LARGE($T$3252:$T$3257,ROW(INDIRECT("T1:T"&amp;Z17))))</f>
        <v>250</v>
      </c>
      <c r="U3258" s="125"/>
      <c r="V3258" s="120"/>
      <c r="W3258" s="111"/>
    </row>
    <row r="3259" spans="1:24" ht="24.75" customHeight="1">
      <c r="A3259" s="135" t="s">
        <v>180</v>
      </c>
      <c r="B3259" s="136"/>
      <c r="C3259" s="136"/>
      <c r="D3259" s="136"/>
      <c r="E3259" s="136"/>
      <c r="F3259" s="136"/>
      <c r="G3259" s="136"/>
      <c r="H3259" s="136"/>
      <c r="I3259" s="136"/>
      <c r="J3259" s="136"/>
      <c r="K3259" s="136"/>
      <c r="L3259" s="136"/>
      <c r="M3259" s="136"/>
      <c r="N3259" s="136"/>
      <c r="O3259" s="136"/>
      <c r="P3259" s="136"/>
      <c r="Q3259" s="136"/>
      <c r="R3259" s="136"/>
      <c r="S3259" s="136"/>
      <c r="T3259" s="136"/>
      <c r="U3259" s="137"/>
      <c r="V3259" s="120"/>
      <c r="W3259" s="111"/>
    </row>
    <row r="3260" spans="1:24" ht="18.75">
      <c r="A3260" s="28">
        <v>1</v>
      </c>
      <c r="B3260" s="80"/>
      <c r="C3260" s="28"/>
      <c r="D3260" s="28"/>
      <c r="E3260" s="17">
        <f>IF((C3260&lt;=7),VLOOKUP(D3260,'7 лет'!$M$5:$N$78,2),IF((C3260=8),VLOOKUP(D3260,'8 лет'!$M$5:$N$78,2),IF((C3260=9),VLOOKUP(D3260,'9 лет'!$M$5:$N$78,2),IF((C3260=10),VLOOKUP(D3260,'10 лет'!$M$5:$N$78,2),IF((C3260=11),VLOOKUP(D3260,'11 лет'!$M$5:$N$78,2),IF((C3260=12),VLOOKUP(D3260,'12 лет'!$O$5:$P$78,2),IF((C3260=13),VLOOKUP(D3260,'13 лет'!$O$5:$P$78,2),IF((C3260=14),VLOOKUP(D3260,'14 лет'!$O$5:$P$78,2),IF((C3260=15),VLOOKUP(D3260,'15 лет'!$O$5:$P$78,2),IF((C3260=16),VLOOKUP(D3260,'16 лет'!$O$5:$P$78,2),IF((C3260=17),VLOOKUP(D3260,'17 лет'!$O$5:$P$78,2))))))))))))</f>
        <v>0</v>
      </c>
      <c r="F3260" s="28"/>
      <c r="G3260" s="17">
        <f>IF((C3260&lt;=7),VLOOKUP(F3260,'7 лет'!$O$5:$P$79,2),IF((C3260=8),VLOOKUP(F3260,'8 лет'!$O$5:$P$79,2),IF((C3260=9),VLOOKUP(F3260,'9 лет'!$O$5:$P$79,2),IF((C3260=10),VLOOKUP(F3260,'10 лет'!$O$5:$P$79,2),IF((C3260=11),VLOOKUP(F3260,'11 лет'!$O$5:$P$79,2),IF((C3260=12),VLOOKUP(F3260,'12 лет'!$Q$5:$R$79,2),IF((C3260=13),VLOOKUP(F3260,'13 лет'!$Q$5:$R$79,2),IF((C3260=14),VLOOKUP(F3260,'14 лет'!$Q$5:$R$79,2),IF((C3260=15),VLOOKUP(F3260,'15 лет'!$Q$5:$R$79,2),IF((C3260=16),VLOOKUP(F3260,'16 лет'!$Q$5:$R$79,2),IF((C3260=17),VLOOKUP(F3260,'17 лет'!$Q$5:$R$79,2))))))))))))</f>
        <v>0</v>
      </c>
      <c r="H3260" s="28"/>
      <c r="I3260" s="17">
        <f>IF((C3260&lt;=7),VLOOKUP(H3260,'7 лет'!$Q$5:$R$79,2),IF((C3260=8),VLOOKUP(H3260,'8 лет'!$Q$5:$R$79,2),IF((C3260=9),VLOOKUP(H3260,'9 лет'!$Q$5:$R$79,2),IF((C3260=10),VLOOKUP(H3260,'10 лет'!$Q$5:$R$79,2),IF((C3260=11),VLOOKUP(H3260,'11 лет'!$Q$5:$R$79,2),IF((C3260=12),VLOOKUP(H3260,'12 лет'!$S$5:$T$79,2),IF((C3260=13),VLOOKUP(H3260,'13 лет'!$S$5:$T$79,2),IF((C3260=14),VLOOKUP(H3260,'14 лет'!$S$5:$T$79,2),IF((C3260=15),VLOOKUP(H3260,'15 лет'!$S$5:$T$79,2),IF((C3260=16),VLOOKUP(H3260,'16 лет'!$S$5:$T$79,2),IF((C3260=17),VLOOKUP(H3260,'17 лет'!$S$5:$T$79,2))))))))))))</f>
        <v>0</v>
      </c>
      <c r="J3260" s="28"/>
      <c r="K3260" s="17">
        <f>IF((C3260&lt;=7),VLOOKUP(J3260,'7 лет'!$S$5:$T$79,2),IF((C3260=8),VLOOKUP(J3260,'8 лет'!$S$5:$T$79,2),IF((C3260=9),VLOOKUP(J3260,'9 лет'!$S$5:$T$79,2),IF((C3260=10),VLOOKUP(J3260,'10 лет'!$S$5:$T$79,2),IF((C3260=11),VLOOKUP(J3260,'11 лет'!$S$5:$T$79,2),IF((C3260=12),VLOOKUP(J3260,'12 лет'!$U$5:$V$79,2),IF((C3260=13),VLOOKUP(J3260,'13 лет'!$U$5:$V$79,2),IF((C3260=14),VLOOKUP(J3260,'14 лет'!$U$5:$V$79,2),IF(C3260&gt;=15,"0")))))))))</f>
        <v>0</v>
      </c>
      <c r="L3260" s="28"/>
      <c r="M3260" s="17" t="str">
        <f>IF((C3260=12),VLOOKUP(L3260,'12 лет'!$W$5:$X$85,2),IF((C3260=13),VLOOKUP(L3260,'13 лет'!$W$5:$X$84,2),IF((C3260=14),VLOOKUP(L3260,'14 лет'!$W$5:$X$82,2),IF((C3260=15),VLOOKUP(L3260,'15 лет'!$U$5:$V$82,2),IF((C3260=16),VLOOKUP(L3260,'16 лет'!$U$5:$V$78,2),IF((C3260=17),VLOOKUP(L3260,'17 лет'!$U$5:$V$78,2),IF(C3260&lt;12,"0")))))))</f>
        <v>0</v>
      </c>
      <c r="N3260" s="28"/>
      <c r="O3260" s="17" t="str">
        <f>IF((C3260=15),VLOOKUP(N3260,'15 лет'!$W$5:$X$115,2),IF((C3260=16),VLOOKUP(N3260,'16 лет'!$W$5:$X$113,2),IF((C3260=17),VLOOKUP(N3260,'17 лет'!$W$5:$X$113,2),IF(C3260&lt;15,"0"))))</f>
        <v>0</v>
      </c>
      <c r="P3260" s="11"/>
      <c r="Q3260" s="17">
        <f>IF((C3260&lt;=7),VLOOKUP(P3260,'7 лет'!$U$5:$V$79,2),IF((C3260=8),VLOOKUP(P3260,'8 лет'!$U$5:$V$79,2),IF((C3260=9),VLOOKUP(P3260,'9 лет'!$U$5:$V$79,2),IF((C3260=10),VLOOKUP(P3260,'10 лет'!$U$5:$V$79,2),IF((C3260=11),VLOOKUP(P3260,'11 лет'!$U$5:$V$79,2),IF((C3260=12),VLOOKUP(P3260,'12 лет'!$Y$5:$Z$79,2),IF((C3260=13),VLOOKUP(P3260,'13 лет'!$Y$5:$Z$79,2),IF((C3260=14),VLOOKUP(P3260,'14 лет'!$Y$5:$Z$79,2),IF((C3260=15),VLOOKUP(P3260,'15 лет'!$Y$5:$Z$79,2),IF((C3260=16),VLOOKUP(P3260,'16 лет'!$Y$5:$Z$79,2),IF((C3260=17),VLOOKUP(P3260,'17 лет'!$Y$5:$Z$79,2))))))))))))</f>
        <v>35</v>
      </c>
      <c r="R3260" s="28"/>
      <c r="S3260" s="17">
        <f>IF((C3260&lt;=7),VLOOKUP(R3260,'7 лет'!$W$5:$X$79,2),IF((C3260=8),VLOOKUP(R3260,'8 лет'!$W$5:$X$79,2),IF((C3260=9),VLOOKUP(R3260,'9 лет'!$W$5:$X$79,2),IF((C3260=10),VLOOKUP(R3260,'10 лет'!$W$5:$X$79,2),IF((C3260=11),VLOOKUP(R3260,'11 лет'!$W$5:$X$79,2),IF((C3260=12),VLOOKUP(R3260,'12 лет'!$AA$5:$AB$79,2),IF((C3260=13),VLOOKUP(R3260,'13 лет'!$AA$5:$AB$79,2),IF((C3260=14),VLOOKUP(R3260,'14 лет'!$AA$5:$AB$79,2),IF((C3260=15),VLOOKUP(R3260,'15 лет'!$AA$5:$AB$79,2),IF((C3260=16),VLOOKUP(R3260,'16 лет'!$AA$5:$AB$79,2),IF((C3260=17),VLOOKUP(R3260,'17 лет'!$AA$5:$AB$79,2))))))))))))</f>
        <v>0</v>
      </c>
      <c r="T3260" s="35">
        <f t="shared" ref="T3260:T3265" si="155">SUM(E3260+G3260+I3260+K3260+M3260+O3260+Q3260+S3260)</f>
        <v>35</v>
      </c>
      <c r="U3260" s="4">
        <f>'Личное первенство девушки'!U475</f>
        <v>7</v>
      </c>
      <c r="V3260" s="120"/>
      <c r="W3260" s="111"/>
      <c r="X3260" t="str">
        <f>P3247</f>
        <v>Субъект РФ 78</v>
      </c>
    </row>
    <row r="3261" spans="1:24" ht="18.75">
      <c r="A3261" s="28">
        <v>2</v>
      </c>
      <c r="B3261" s="80"/>
      <c r="C3261" s="28"/>
      <c r="D3261" s="28"/>
      <c r="E3261" s="17">
        <f>IF((C3261&lt;=7),VLOOKUP(D3261,'7 лет'!$M$5:$N$78,2),IF((C3261=8),VLOOKUP(D3261,'8 лет'!$M$5:$N$78,2),IF((C3261=9),VLOOKUP(D3261,'9 лет'!$M$5:$N$78,2),IF((C3261=10),VLOOKUP(D3261,'10 лет'!$M$5:$N$78,2),IF((C3261=11),VLOOKUP(D3261,'11 лет'!$M$5:$N$78,2),IF((C3261=12),VLOOKUP(D3261,'12 лет'!$O$5:$P$78,2),IF((C3261=13),VLOOKUP(D3261,'13 лет'!$O$5:$P$78,2),IF((C3261=14),VLOOKUP(D3261,'14 лет'!$O$5:$P$78,2),IF((C3261=15),VLOOKUP(D3261,'15 лет'!$O$5:$P$78,2),IF((C3261=16),VLOOKUP(D3261,'16 лет'!$O$5:$P$78,2),IF((C3261=17),VLOOKUP(D3261,'17 лет'!$O$5:$P$78,2))))))))))))</f>
        <v>0</v>
      </c>
      <c r="F3261" s="28"/>
      <c r="G3261" s="17">
        <f>IF((C3261&lt;=7),VLOOKUP(F3261,'7 лет'!$O$5:$P$79,2),IF((C3261=8),VLOOKUP(F3261,'8 лет'!$O$5:$P$79,2),IF((C3261=9),VLOOKUP(F3261,'9 лет'!$O$5:$P$79,2),IF((C3261=10),VLOOKUP(F3261,'10 лет'!$O$5:$P$79,2),IF((C3261=11),VLOOKUP(F3261,'11 лет'!$O$5:$P$79,2),IF((C3261=12),VLOOKUP(F3261,'12 лет'!$Q$5:$R$79,2),IF((C3261=13),VLOOKUP(F3261,'13 лет'!$Q$5:$R$79,2),IF((C3261=14),VLOOKUP(F3261,'14 лет'!$Q$5:$R$79,2),IF((C3261=15),VLOOKUP(F3261,'15 лет'!$Q$5:$R$79,2),IF((C3261=16),VLOOKUP(F3261,'16 лет'!$Q$5:$R$79,2),IF((C3261=17),VLOOKUP(F3261,'17 лет'!$Q$5:$R$79,2))))))))))))</f>
        <v>0</v>
      </c>
      <c r="H3261" s="28"/>
      <c r="I3261" s="17">
        <f>IF((C3261&lt;=7),VLOOKUP(H3261,'7 лет'!$Q$5:$R$79,2),IF((C3261=8),VLOOKUP(H3261,'8 лет'!$Q$5:$R$79,2),IF((C3261=9),VLOOKUP(H3261,'9 лет'!$Q$5:$R$79,2),IF((C3261=10),VLOOKUP(H3261,'10 лет'!$Q$5:$R$79,2),IF((C3261=11),VLOOKUP(H3261,'11 лет'!$Q$5:$R$79,2),IF((C3261=12),VLOOKUP(H3261,'12 лет'!$S$5:$T$79,2),IF((C3261=13),VLOOKUP(H3261,'13 лет'!$S$5:$T$79,2),IF((C3261=14),VLOOKUP(H3261,'14 лет'!$S$5:$T$79,2),IF((C3261=15),VLOOKUP(H3261,'15 лет'!$S$5:$T$79,2),IF((C3261=16),VLOOKUP(H3261,'16 лет'!$S$5:$T$79,2),IF((C3261=17),VLOOKUP(H3261,'17 лет'!$S$5:$T$79,2))))))))))))</f>
        <v>0</v>
      </c>
      <c r="J3261" s="28"/>
      <c r="K3261" s="17">
        <f>IF((C3261&lt;=7),VLOOKUP(J3261,'7 лет'!$S$5:$T$79,2),IF((C3261=8),VLOOKUP(J3261,'8 лет'!$S$5:$T$79,2),IF((C3261=9),VLOOKUP(J3261,'9 лет'!$S$5:$T$79,2),IF((C3261=10),VLOOKUP(J3261,'10 лет'!$S$5:$T$79,2),IF((C3261=11),VLOOKUP(J3261,'11 лет'!$S$5:$T$79,2),IF((C3261=12),VLOOKUP(J3261,'12 лет'!$U$5:$V$79,2),IF((C3261=13),VLOOKUP(J3261,'13 лет'!$U$5:$V$79,2),IF((C3261=14),VLOOKUP(J3261,'14 лет'!$U$5:$V$79,2),IF(C3261&gt;=15,"0")))))))))</f>
        <v>0</v>
      </c>
      <c r="L3261" s="28"/>
      <c r="M3261" s="17" t="str">
        <f>IF((C3261=12),VLOOKUP(L3261,'12 лет'!$W$5:$X$85,2),IF((C3261=13),VLOOKUP(L3261,'13 лет'!$W$5:$X$84,2),IF((C3261=14),VLOOKUP(L3261,'14 лет'!$W$5:$X$82,2),IF((C3261=15),VLOOKUP(L3261,'15 лет'!$U$5:$V$82,2),IF((C3261=16),VLOOKUP(L3261,'16 лет'!$U$5:$V$78,2),IF((C3261=17),VLOOKUP(L3261,'17 лет'!$U$5:$V$78,2),IF(C3261&lt;12,"0")))))))</f>
        <v>0</v>
      </c>
      <c r="N3261" s="28"/>
      <c r="O3261" s="17" t="str">
        <f>IF((C3261=15),VLOOKUP(N3261,'15 лет'!$W$5:$X$115,2),IF((C3261=16),VLOOKUP(N3261,'16 лет'!$W$5:$X$113,2),IF((C3261=17),VLOOKUP(N3261,'17 лет'!$W$5:$X$113,2),IF(C3261&lt;15,"0"))))</f>
        <v>0</v>
      </c>
      <c r="P3261" s="11"/>
      <c r="Q3261" s="17">
        <f>IF((C3261&lt;=7),VLOOKUP(P3261,'7 лет'!$U$5:$V$79,2),IF((C3261=8),VLOOKUP(P3261,'8 лет'!$U$5:$V$79,2),IF((C3261=9),VLOOKUP(P3261,'9 лет'!$U$5:$V$79,2),IF((C3261=10),VLOOKUP(P3261,'10 лет'!$U$5:$V$79,2),IF((C3261=11),VLOOKUP(P3261,'11 лет'!$U$5:$V$79,2),IF((C3261=12),VLOOKUP(P3261,'12 лет'!$Y$5:$Z$79,2),IF((C3261=13),VLOOKUP(P3261,'13 лет'!$Y$5:$Z$79,2),IF((C3261=14),VLOOKUP(P3261,'14 лет'!$Y$5:$Z$79,2),IF((C3261=15),VLOOKUP(P3261,'15 лет'!$Y$5:$Z$79,2),IF((C3261=16),VLOOKUP(P3261,'16 лет'!$Y$5:$Z$79,2),IF((C3261=17),VLOOKUP(P3261,'17 лет'!$Y$5:$Z$79,2))))))))))))</f>
        <v>35</v>
      </c>
      <c r="R3261" s="28"/>
      <c r="S3261" s="17">
        <f>IF((C3261&lt;=7),VLOOKUP(R3261,'7 лет'!$W$5:$X$79,2),IF((C3261=8),VLOOKUP(R3261,'8 лет'!$W$5:$X$79,2),IF((C3261=9),VLOOKUP(R3261,'9 лет'!$W$5:$X$79,2),IF((C3261=10),VLOOKUP(R3261,'10 лет'!$W$5:$X$79,2),IF((C3261=11),VLOOKUP(R3261,'11 лет'!$W$5:$X$79,2),IF((C3261=12),VLOOKUP(R3261,'12 лет'!$AA$5:$AB$79,2),IF((C3261=13),VLOOKUP(R3261,'13 лет'!$AA$5:$AB$79,2),IF((C3261=14),VLOOKUP(R3261,'14 лет'!$AA$5:$AB$79,2),IF((C3261=15),VLOOKUP(R3261,'15 лет'!$AA$5:$AB$79,2),IF((C3261=16),VLOOKUP(R3261,'16 лет'!$AA$5:$AB$79,2),IF((C3261=17),VLOOKUP(R3261,'17 лет'!$AA$5:$AB$79,2))))))))))))</f>
        <v>0</v>
      </c>
      <c r="T3261" s="35">
        <f t="shared" si="155"/>
        <v>35</v>
      </c>
      <c r="U3261" s="4">
        <f>'Личное первенство девушки'!U476</f>
        <v>7</v>
      </c>
      <c r="V3261" s="120"/>
      <c r="W3261" s="111"/>
      <c r="X3261" t="str">
        <f>P3247</f>
        <v>Субъект РФ 78</v>
      </c>
    </row>
    <row r="3262" spans="1:24" ht="18.75">
      <c r="A3262" s="28">
        <v>3</v>
      </c>
      <c r="B3262" s="80"/>
      <c r="C3262" s="28"/>
      <c r="D3262" s="28"/>
      <c r="E3262" s="17">
        <f>IF((C3262&lt;=7),VLOOKUP(D3262,'7 лет'!$M$5:$N$78,2),IF((C3262=8),VLOOKUP(D3262,'8 лет'!$M$5:$N$78,2),IF((C3262=9),VLOOKUP(D3262,'9 лет'!$M$5:$N$78,2),IF((C3262=10),VLOOKUP(D3262,'10 лет'!$M$5:$N$78,2),IF((C3262=11),VLOOKUP(D3262,'11 лет'!$M$5:$N$78,2),IF((C3262=12),VLOOKUP(D3262,'12 лет'!$O$5:$P$78,2),IF((C3262=13),VLOOKUP(D3262,'13 лет'!$O$5:$P$78,2),IF((C3262=14),VLOOKUP(D3262,'14 лет'!$O$5:$P$78,2),IF((C3262=15),VLOOKUP(D3262,'15 лет'!$O$5:$P$78,2),IF((C3262=16),VLOOKUP(D3262,'16 лет'!$O$5:$P$78,2),IF((C3262=17),VLOOKUP(D3262,'17 лет'!$O$5:$P$78,2))))))))))))</f>
        <v>0</v>
      </c>
      <c r="F3262" s="28"/>
      <c r="G3262" s="17">
        <f>IF((C3262&lt;=7),VLOOKUP(F3262,'7 лет'!$O$5:$P$79,2),IF((C3262=8),VLOOKUP(F3262,'8 лет'!$O$5:$P$79,2),IF((C3262=9),VLOOKUP(F3262,'9 лет'!$O$5:$P$79,2),IF((C3262=10),VLOOKUP(F3262,'10 лет'!$O$5:$P$79,2),IF((C3262=11),VLOOKUP(F3262,'11 лет'!$O$5:$P$79,2),IF((C3262=12),VLOOKUP(F3262,'12 лет'!$Q$5:$R$79,2),IF((C3262=13),VLOOKUP(F3262,'13 лет'!$Q$5:$R$79,2),IF((C3262=14),VLOOKUP(F3262,'14 лет'!$Q$5:$R$79,2),IF((C3262=15),VLOOKUP(F3262,'15 лет'!$Q$5:$R$79,2),IF((C3262=16),VLOOKUP(F3262,'16 лет'!$Q$5:$R$79,2),IF((C3262=17),VLOOKUP(F3262,'17 лет'!$Q$5:$R$79,2))))))))))))</f>
        <v>0</v>
      </c>
      <c r="H3262" s="28"/>
      <c r="I3262" s="17">
        <f>IF((C3262&lt;=7),VLOOKUP(H3262,'7 лет'!$Q$5:$R$79,2),IF((C3262=8),VLOOKUP(H3262,'8 лет'!$Q$5:$R$79,2),IF((C3262=9),VLOOKUP(H3262,'9 лет'!$Q$5:$R$79,2),IF((C3262=10),VLOOKUP(H3262,'10 лет'!$Q$5:$R$79,2),IF((C3262=11),VLOOKUP(H3262,'11 лет'!$Q$5:$R$79,2),IF((C3262=12),VLOOKUP(H3262,'12 лет'!$S$5:$T$79,2),IF((C3262=13),VLOOKUP(H3262,'13 лет'!$S$5:$T$79,2),IF((C3262=14),VLOOKUP(H3262,'14 лет'!$S$5:$T$79,2),IF((C3262=15),VLOOKUP(H3262,'15 лет'!$S$5:$T$79,2),IF((C3262=16),VLOOKUP(H3262,'16 лет'!$S$5:$T$79,2),IF((C3262=17),VLOOKUP(H3262,'17 лет'!$S$5:$T$79,2))))))))))))</f>
        <v>0</v>
      </c>
      <c r="J3262" s="28"/>
      <c r="K3262" s="17">
        <f>IF((C3262&lt;=7),VLOOKUP(J3262,'7 лет'!$S$5:$T$79,2),IF((C3262=8),VLOOKUP(J3262,'8 лет'!$S$5:$T$79,2),IF((C3262=9),VLOOKUP(J3262,'9 лет'!$S$5:$T$79,2),IF((C3262=10),VLOOKUP(J3262,'10 лет'!$S$5:$T$79,2),IF((C3262=11),VLOOKUP(J3262,'11 лет'!$S$5:$T$79,2),IF((C3262=12),VLOOKUP(J3262,'12 лет'!$U$5:$V$79,2),IF((C3262=13),VLOOKUP(J3262,'13 лет'!$U$5:$V$79,2),IF((C3262=14),VLOOKUP(J3262,'14 лет'!$U$5:$V$79,2),IF(C3262&gt;=15,"0")))))))))</f>
        <v>0</v>
      </c>
      <c r="L3262" s="28"/>
      <c r="M3262" s="17" t="str">
        <f>IF((C3262=12),VLOOKUP(L3262,'12 лет'!$W$5:$X$85,2),IF((C3262=13),VLOOKUP(L3262,'13 лет'!$W$5:$X$84,2),IF((C3262=14),VLOOKUP(L3262,'14 лет'!$W$5:$X$82,2),IF((C3262=15),VLOOKUP(L3262,'15 лет'!$U$5:$V$82,2),IF((C3262=16),VLOOKUP(L3262,'16 лет'!$U$5:$V$78,2),IF((C3262=17),VLOOKUP(L3262,'17 лет'!$U$5:$V$78,2),IF(C3262&lt;12,"0")))))))</f>
        <v>0</v>
      </c>
      <c r="N3262" s="28"/>
      <c r="O3262" s="17" t="str">
        <f>IF((C3262=15),VLOOKUP(N3262,'15 лет'!$W$5:$X$115,2),IF((C3262=16),VLOOKUP(N3262,'16 лет'!$W$5:$X$113,2),IF((C3262=17),VLOOKUP(N3262,'17 лет'!$W$5:$X$113,2),IF(C3262&lt;15,"0"))))</f>
        <v>0</v>
      </c>
      <c r="P3262" s="11"/>
      <c r="Q3262" s="17">
        <f>IF((C3262&lt;=7),VLOOKUP(P3262,'7 лет'!$U$5:$V$79,2),IF((C3262=8),VLOOKUP(P3262,'8 лет'!$U$5:$V$79,2),IF((C3262=9),VLOOKUP(P3262,'9 лет'!$U$5:$V$79,2),IF((C3262=10),VLOOKUP(P3262,'10 лет'!$U$5:$V$79,2),IF((C3262=11),VLOOKUP(P3262,'11 лет'!$U$5:$V$79,2),IF((C3262=12),VLOOKUP(P3262,'12 лет'!$Y$5:$Z$79,2),IF((C3262=13),VLOOKUP(P3262,'13 лет'!$Y$5:$Z$79,2),IF((C3262=14),VLOOKUP(P3262,'14 лет'!$Y$5:$Z$79,2),IF((C3262=15),VLOOKUP(P3262,'15 лет'!$Y$5:$Z$79,2),IF((C3262=16),VLOOKUP(P3262,'16 лет'!$Y$5:$Z$79,2),IF((C3262=17),VLOOKUP(P3262,'17 лет'!$Y$5:$Z$79,2))))))))))))</f>
        <v>35</v>
      </c>
      <c r="R3262" s="28"/>
      <c r="S3262" s="17">
        <f>IF((C3262&lt;=7),VLOOKUP(R3262,'7 лет'!$W$5:$X$79,2),IF((C3262=8),VLOOKUP(R3262,'8 лет'!$W$5:$X$79,2),IF((C3262=9),VLOOKUP(R3262,'9 лет'!$W$5:$X$79,2),IF((C3262=10),VLOOKUP(R3262,'10 лет'!$W$5:$X$79,2),IF((C3262=11),VLOOKUP(R3262,'11 лет'!$W$5:$X$79,2),IF((C3262=12),VLOOKUP(R3262,'12 лет'!$AA$5:$AB$79,2),IF((C3262=13),VLOOKUP(R3262,'13 лет'!$AA$5:$AB$79,2),IF((C3262=14),VLOOKUP(R3262,'14 лет'!$AA$5:$AB$79,2),IF((C3262=15),VLOOKUP(R3262,'15 лет'!$AA$5:$AB$79,2),IF((C3262=16),VLOOKUP(R3262,'16 лет'!$AA$5:$AB$79,2),IF((C3262=17),VLOOKUP(R3262,'17 лет'!$AA$5:$AB$79,2))))))))))))</f>
        <v>0</v>
      </c>
      <c r="T3262" s="35">
        <f t="shared" si="155"/>
        <v>35</v>
      </c>
      <c r="U3262" s="4">
        <f>'Личное первенство девушки'!U477</f>
        <v>7</v>
      </c>
      <c r="V3262" s="120"/>
      <c r="W3262" s="111"/>
      <c r="X3262" t="str">
        <f>P3247</f>
        <v>Субъект РФ 78</v>
      </c>
    </row>
    <row r="3263" spans="1:24" ht="18.75">
      <c r="A3263" s="28">
        <v>4</v>
      </c>
      <c r="B3263" s="80"/>
      <c r="C3263" s="28"/>
      <c r="D3263" s="28"/>
      <c r="E3263" s="17">
        <f>IF((C3263&lt;=7),VLOOKUP(D3263,'7 лет'!$M$5:$N$78,2),IF((C3263=8),VLOOKUP(D3263,'8 лет'!$M$5:$N$78,2),IF((C3263=9),VLOOKUP(D3263,'9 лет'!$M$5:$N$78,2),IF((C3263=10),VLOOKUP(D3263,'10 лет'!$M$5:$N$78,2),IF((C3263=11),VLOOKUP(D3263,'11 лет'!$M$5:$N$78,2),IF((C3263=12),VLOOKUP(D3263,'12 лет'!$O$5:$P$78,2),IF((C3263=13),VLOOKUP(D3263,'13 лет'!$O$5:$P$78,2),IF((C3263=14),VLOOKUP(D3263,'14 лет'!$O$5:$P$78,2),IF((C3263=15),VLOOKUP(D3263,'15 лет'!$O$5:$P$78,2),IF((C3263=16),VLOOKUP(D3263,'16 лет'!$O$5:$P$78,2),IF((C3263=17),VLOOKUP(D3263,'17 лет'!$O$5:$P$78,2))))))))))))</f>
        <v>0</v>
      </c>
      <c r="F3263" s="28"/>
      <c r="G3263" s="17">
        <f>IF((C3263&lt;=7),VLOOKUP(F3263,'7 лет'!$O$5:$P$79,2),IF((C3263=8),VLOOKUP(F3263,'8 лет'!$O$5:$P$79,2),IF((C3263=9),VLOOKUP(F3263,'9 лет'!$O$5:$P$79,2),IF((C3263=10),VLOOKUP(F3263,'10 лет'!$O$5:$P$79,2),IF((C3263=11),VLOOKUP(F3263,'11 лет'!$O$5:$P$79,2),IF((C3263=12),VLOOKUP(F3263,'12 лет'!$Q$5:$R$79,2),IF((C3263=13),VLOOKUP(F3263,'13 лет'!$Q$5:$R$79,2),IF((C3263=14),VLOOKUP(F3263,'14 лет'!$Q$5:$R$79,2),IF((C3263=15),VLOOKUP(F3263,'15 лет'!$Q$5:$R$79,2),IF((C3263=16),VLOOKUP(F3263,'16 лет'!$Q$5:$R$79,2),IF((C3263=17),VLOOKUP(F3263,'17 лет'!$Q$5:$R$79,2))))))))))))</f>
        <v>0</v>
      </c>
      <c r="H3263" s="28"/>
      <c r="I3263" s="17">
        <f>IF((C3263&lt;=7),VLOOKUP(H3263,'7 лет'!$Q$5:$R$79,2),IF((C3263=8),VLOOKUP(H3263,'8 лет'!$Q$5:$R$79,2),IF((C3263=9),VLOOKUP(H3263,'9 лет'!$Q$5:$R$79,2),IF((C3263=10),VLOOKUP(H3263,'10 лет'!$Q$5:$R$79,2),IF((C3263=11),VLOOKUP(H3263,'11 лет'!$Q$5:$R$79,2),IF((C3263=12),VLOOKUP(H3263,'12 лет'!$S$5:$T$79,2),IF((C3263=13),VLOOKUP(H3263,'13 лет'!$S$5:$T$79,2),IF((C3263=14),VLOOKUP(H3263,'14 лет'!$S$5:$T$79,2),IF((C3263=15),VLOOKUP(H3263,'15 лет'!$S$5:$T$79,2),IF((C3263=16),VLOOKUP(H3263,'16 лет'!$S$5:$T$79,2),IF((C3263=17),VLOOKUP(H3263,'17 лет'!$S$5:$T$79,2))))))))))))</f>
        <v>0</v>
      </c>
      <c r="J3263" s="28"/>
      <c r="K3263" s="17">
        <f>IF((C3263&lt;=7),VLOOKUP(J3263,'7 лет'!$S$5:$T$79,2),IF((C3263=8),VLOOKUP(J3263,'8 лет'!$S$5:$T$79,2),IF((C3263=9),VLOOKUP(J3263,'9 лет'!$S$5:$T$79,2),IF((C3263=10),VLOOKUP(J3263,'10 лет'!$S$5:$T$79,2),IF((C3263=11),VLOOKUP(J3263,'11 лет'!$S$5:$T$79,2),IF((C3263=12),VLOOKUP(J3263,'12 лет'!$U$5:$V$79,2),IF((C3263=13),VLOOKUP(J3263,'13 лет'!$U$5:$V$79,2),IF((C3263=14),VLOOKUP(J3263,'14 лет'!$U$5:$V$79,2),IF(C3263&gt;=15,"0")))))))))</f>
        <v>0</v>
      </c>
      <c r="L3263" s="28"/>
      <c r="M3263" s="17" t="str">
        <f>IF((C3263=12),VLOOKUP(L3263,'12 лет'!$W$5:$X$85,2),IF((C3263=13),VLOOKUP(L3263,'13 лет'!$W$5:$X$84,2),IF((C3263=14),VLOOKUP(L3263,'14 лет'!$W$5:$X$82,2),IF((C3263=15),VLOOKUP(L3263,'15 лет'!$U$5:$V$82,2),IF((C3263=16),VLOOKUP(L3263,'16 лет'!$U$5:$V$78,2),IF((C3263=17),VLOOKUP(L3263,'17 лет'!$U$5:$V$78,2),IF(C3263&lt;12,"0")))))))</f>
        <v>0</v>
      </c>
      <c r="N3263" s="28"/>
      <c r="O3263" s="17" t="str">
        <f>IF((C3263=15),VLOOKUP(N3263,'15 лет'!$W$5:$X$115,2),IF((C3263=16),VLOOKUP(N3263,'16 лет'!$W$5:$X$113,2),IF((C3263=17),VLOOKUP(N3263,'17 лет'!$W$5:$X$113,2),IF(C3263&lt;15,"0"))))</f>
        <v>0</v>
      </c>
      <c r="P3263" s="11"/>
      <c r="Q3263" s="17">
        <f>IF((C3263&lt;=7),VLOOKUP(P3263,'7 лет'!$U$5:$V$79,2),IF((C3263=8),VLOOKUP(P3263,'8 лет'!$U$5:$V$79,2),IF((C3263=9),VLOOKUP(P3263,'9 лет'!$U$5:$V$79,2),IF((C3263=10),VLOOKUP(P3263,'10 лет'!$U$5:$V$79,2),IF((C3263=11),VLOOKUP(P3263,'11 лет'!$U$5:$V$79,2),IF((C3263=12),VLOOKUP(P3263,'12 лет'!$Y$5:$Z$79,2),IF((C3263=13),VLOOKUP(P3263,'13 лет'!$Y$5:$Z$79,2),IF((C3263=14),VLOOKUP(P3263,'14 лет'!$Y$5:$Z$79,2),IF((C3263=15),VLOOKUP(P3263,'15 лет'!$Y$5:$Z$79,2),IF((C3263=16),VLOOKUP(P3263,'16 лет'!$Y$5:$Z$79,2),IF((C3263=17),VLOOKUP(P3263,'17 лет'!$Y$5:$Z$79,2))))))))))))</f>
        <v>35</v>
      </c>
      <c r="R3263" s="28"/>
      <c r="S3263" s="17">
        <f>IF((C3263&lt;=7),VLOOKUP(R3263,'7 лет'!$W$5:$X$79,2),IF((C3263=8),VLOOKUP(R3263,'8 лет'!$W$5:$X$79,2),IF((C3263=9),VLOOKUP(R3263,'9 лет'!$W$5:$X$79,2),IF((C3263=10),VLOOKUP(R3263,'10 лет'!$W$5:$X$79,2),IF((C3263=11),VLOOKUP(R3263,'11 лет'!$W$5:$X$79,2),IF((C3263=12),VLOOKUP(R3263,'12 лет'!$AA$5:$AB$79,2),IF((C3263=13),VLOOKUP(R3263,'13 лет'!$AA$5:$AB$79,2),IF((C3263=14),VLOOKUP(R3263,'14 лет'!$AA$5:$AB$79,2),IF((C3263=15),VLOOKUP(R3263,'15 лет'!$AA$5:$AB$79,2),IF((C3263=16),VLOOKUP(R3263,'16 лет'!$AA$5:$AB$79,2),IF((C3263=17),VLOOKUP(R3263,'17 лет'!$AA$5:$AB$79,2))))))))))))</f>
        <v>0</v>
      </c>
      <c r="T3263" s="35">
        <f t="shared" si="155"/>
        <v>35</v>
      </c>
      <c r="U3263" s="4">
        <f>'Личное первенство девушки'!U478</f>
        <v>7</v>
      </c>
      <c r="V3263" s="120"/>
      <c r="W3263" s="111"/>
      <c r="X3263" t="str">
        <f>P3247</f>
        <v>Субъект РФ 78</v>
      </c>
    </row>
    <row r="3264" spans="1:24" ht="18.75">
      <c r="A3264" s="28">
        <v>5</v>
      </c>
      <c r="B3264" s="80"/>
      <c r="C3264" s="30"/>
      <c r="D3264" s="14"/>
      <c r="E3264" s="17">
        <f>IF((C3264&lt;=7),VLOOKUP(D3264,'7 лет'!$M$5:$N$78,2),IF((C3264=8),VLOOKUP(D3264,'8 лет'!$M$5:$N$78,2),IF((C3264=9),VLOOKUP(D3264,'9 лет'!$M$5:$N$78,2),IF((C3264=10),VLOOKUP(D3264,'10 лет'!$M$5:$N$78,2),IF((C3264=11),VLOOKUP(D3264,'11 лет'!$M$5:$N$78,2),IF((C3264=12),VLOOKUP(D3264,'12 лет'!$O$5:$P$78,2),IF((C3264=13),VLOOKUP(D3264,'13 лет'!$O$5:$P$78,2),IF((C3264=14),VLOOKUP(D3264,'14 лет'!$O$5:$P$78,2),IF((C3264=15),VLOOKUP(D3264,'15 лет'!$O$5:$P$78,2),IF((C3264=16),VLOOKUP(D3264,'16 лет'!$O$5:$P$78,2),IF((C3264=17),VLOOKUP(D3264,'17 лет'!$O$5:$P$78,2))))))))))))</f>
        <v>0</v>
      </c>
      <c r="F3264" s="14"/>
      <c r="G3264" s="17">
        <f>IF((C3264&lt;=7),VLOOKUP(F3264,'7 лет'!$O$5:$P$79,2),IF((C3264=8),VLOOKUP(F3264,'8 лет'!$O$5:$P$79,2),IF((C3264=9),VLOOKUP(F3264,'9 лет'!$O$5:$P$79,2),IF((C3264=10),VLOOKUP(F3264,'10 лет'!$O$5:$P$79,2),IF((C3264=11),VLOOKUP(F3264,'11 лет'!$O$5:$P$79,2),IF((C3264=12),VLOOKUP(F3264,'12 лет'!$Q$5:$R$79,2),IF((C3264=13),VLOOKUP(F3264,'13 лет'!$Q$5:$R$79,2),IF((C3264=14),VLOOKUP(F3264,'14 лет'!$Q$5:$R$79,2),IF((C3264=15),VLOOKUP(F3264,'15 лет'!$Q$5:$R$79,2),IF((C3264=16),VLOOKUP(F3264,'16 лет'!$Q$5:$R$79,2),IF((C3264=17),VLOOKUP(F3264,'17 лет'!$Q$5:$R$79,2))))))))))))</f>
        <v>0</v>
      </c>
      <c r="H3264" s="14"/>
      <c r="I3264" s="17">
        <f>IF((C3264&lt;=7),VLOOKUP(H3264,'7 лет'!$Q$5:$R$79,2),IF((C3264=8),VLOOKUP(H3264,'8 лет'!$Q$5:$R$79,2),IF((C3264=9),VLOOKUP(H3264,'9 лет'!$Q$5:$R$79,2),IF((C3264=10),VLOOKUP(H3264,'10 лет'!$Q$5:$R$79,2),IF((C3264=11),VLOOKUP(H3264,'11 лет'!$Q$5:$R$79,2),IF((C3264=12),VLOOKUP(H3264,'12 лет'!$S$5:$T$79,2),IF((C3264=13),VLOOKUP(H3264,'13 лет'!$S$5:$T$79,2),IF((C3264=14),VLOOKUP(H3264,'14 лет'!$S$5:$T$79,2),IF((C3264=15),VLOOKUP(H3264,'15 лет'!$S$5:$T$79,2),IF((C3264=16),VLOOKUP(H3264,'16 лет'!$S$5:$T$79,2),IF((C3264=17),VLOOKUP(H3264,'17 лет'!$S$5:$T$79,2))))))))))))</f>
        <v>0</v>
      </c>
      <c r="J3264" s="14"/>
      <c r="K3264" s="17">
        <f>IF((C3264&lt;=7),VLOOKUP(J3264,'7 лет'!$S$5:$T$79,2),IF((C3264=8),VLOOKUP(J3264,'8 лет'!$S$5:$T$79,2),IF((C3264=9),VLOOKUP(J3264,'9 лет'!$S$5:$T$79,2),IF((C3264=10),VLOOKUP(J3264,'10 лет'!$S$5:$T$79,2),IF((C3264=11),VLOOKUP(J3264,'11 лет'!$S$5:$T$79,2),IF((C3264=12),VLOOKUP(J3264,'12 лет'!$U$5:$V$79,2),IF((C3264=13),VLOOKUP(J3264,'13 лет'!$U$5:$V$79,2),IF((C3264=14),VLOOKUP(J3264,'14 лет'!$U$5:$V$79,2),IF(C3264&gt;=15,"0")))))))))</f>
        <v>0</v>
      </c>
      <c r="L3264" s="28"/>
      <c r="M3264" s="17" t="str">
        <f>IF((C3264=12),VLOOKUP(L3264,'12 лет'!$W$5:$X$85,2),IF((C3264=13),VLOOKUP(L3264,'13 лет'!$W$5:$X$84,2),IF((C3264=14),VLOOKUP(L3264,'14 лет'!$W$5:$X$82,2),IF((C3264=15),VLOOKUP(L3264,'15 лет'!$U$5:$V$82,2),IF((C3264=16),VLOOKUP(L3264,'16 лет'!$U$5:$V$78,2),IF((C3264=17),VLOOKUP(L3264,'17 лет'!$U$5:$V$78,2),IF(C3264&lt;12,"0")))))))</f>
        <v>0</v>
      </c>
      <c r="N3264" s="14"/>
      <c r="O3264" s="17" t="str">
        <f>IF((C3264=15),VLOOKUP(N3264,'15 лет'!$W$5:$X$115,2),IF((C3264=16),VLOOKUP(N3264,'16 лет'!$W$5:$X$113,2),IF((C3264=17),VLOOKUP(N3264,'17 лет'!$W$5:$X$113,2),IF(C3264&lt;15,"0"))))</f>
        <v>0</v>
      </c>
      <c r="P3264" s="14"/>
      <c r="Q3264" s="17">
        <f>IF((C3264&lt;=7),VLOOKUP(P3264,'7 лет'!$U$5:$V$79,2),IF((C3264=8),VLOOKUP(P3264,'8 лет'!$U$5:$V$79,2),IF((C3264=9),VLOOKUP(P3264,'9 лет'!$U$5:$V$79,2),IF((C3264=10),VLOOKUP(P3264,'10 лет'!$U$5:$V$79,2),IF((C3264=11),VLOOKUP(P3264,'11 лет'!$U$5:$V$79,2),IF((C3264=12),VLOOKUP(P3264,'12 лет'!$Y$5:$Z$79,2),IF((C3264=13),VLOOKUP(P3264,'13 лет'!$Y$5:$Z$79,2),IF((C3264=14),VLOOKUP(P3264,'14 лет'!$Y$5:$Z$79,2),IF((C3264=15),VLOOKUP(P3264,'15 лет'!$Y$5:$Z$79,2),IF((C3264=16),VLOOKUP(P3264,'16 лет'!$Y$5:$Z$79,2),IF((C3264=17),VLOOKUP(P3264,'17 лет'!$Y$5:$Z$79,2))))))))))))</f>
        <v>35</v>
      </c>
      <c r="R3264" s="14"/>
      <c r="S3264" s="17">
        <f>IF((C3264&lt;=7),VLOOKUP(R3264,'7 лет'!$W$5:$X$79,2),IF((C3264=8),VLOOKUP(R3264,'8 лет'!$W$5:$X$79,2),IF((C3264=9),VLOOKUP(R3264,'9 лет'!$W$5:$X$79,2),IF((C3264=10),VLOOKUP(R3264,'10 лет'!$W$5:$X$79,2),IF((C3264=11),VLOOKUP(R3264,'11 лет'!$W$5:$X$79,2),IF((C3264=12),VLOOKUP(R3264,'12 лет'!$AA$5:$AB$79,2),IF((C3264=13),VLOOKUP(R3264,'13 лет'!$AA$5:$AB$79,2),IF((C3264=14),VLOOKUP(R3264,'14 лет'!$AA$5:$AB$79,2),IF((C3264=15),VLOOKUP(R3264,'15 лет'!$AA$5:$AB$79,2),IF((C3264=16),VLOOKUP(R3264,'16 лет'!$AA$5:$AB$79,2),IF((C3264=17),VLOOKUP(R3264,'17 лет'!$AA$5:$AB$79,2))))))))))))</f>
        <v>0</v>
      </c>
      <c r="T3264" s="35">
        <f t="shared" si="155"/>
        <v>35</v>
      </c>
      <c r="U3264" s="4">
        <f>'Личное первенство девушки'!U479</f>
        <v>7</v>
      </c>
      <c r="V3264" s="120"/>
      <c r="W3264" s="111"/>
      <c r="X3264" t="str">
        <f>P3247</f>
        <v>Субъект РФ 78</v>
      </c>
    </row>
    <row r="3265" spans="1:24" ht="18.75">
      <c r="A3265" s="28">
        <v>6</v>
      </c>
      <c r="B3265" s="80"/>
      <c r="C3265" s="30"/>
      <c r="D3265" s="14"/>
      <c r="E3265" s="17">
        <f>IF((C3265&lt;=7),VLOOKUP(D3265,'7 лет'!$M$5:$N$78,2),IF((C3265=8),VLOOKUP(D3265,'8 лет'!$M$5:$N$78,2),IF((C3265=9),VLOOKUP(D3265,'9 лет'!$M$5:$N$78,2),IF((C3265=10),VLOOKUP(D3265,'10 лет'!$M$5:$N$78,2),IF((C3265=11),VLOOKUP(D3265,'11 лет'!$M$5:$N$78,2),IF((C3265=12),VLOOKUP(D3265,'12 лет'!$O$5:$P$78,2),IF((C3265=13),VLOOKUP(D3265,'13 лет'!$O$5:$P$78,2),IF((C3265=14),VLOOKUP(D3265,'14 лет'!$O$5:$P$78,2),IF((C3265=15),VLOOKUP(D3265,'15 лет'!$O$5:$P$78,2),IF((C3265=16),VLOOKUP(D3265,'16 лет'!$O$5:$P$78,2),IF((C3265=17),VLOOKUP(D3265,'17 лет'!$O$5:$P$78,2))))))))))))</f>
        <v>0</v>
      </c>
      <c r="F3265" s="14"/>
      <c r="G3265" s="17">
        <f>IF((C3265&lt;=7),VLOOKUP(F3265,'7 лет'!$O$5:$P$79,2),IF((C3265=8),VLOOKUP(F3265,'8 лет'!$O$5:$P$79,2),IF((C3265=9),VLOOKUP(F3265,'9 лет'!$O$5:$P$79,2),IF((C3265=10),VLOOKUP(F3265,'10 лет'!$O$5:$P$79,2),IF((C3265=11),VLOOKUP(F3265,'11 лет'!$O$5:$P$79,2),IF((C3265=12),VLOOKUP(F3265,'12 лет'!$Q$5:$R$79,2),IF((C3265=13),VLOOKUP(F3265,'13 лет'!$Q$5:$R$79,2),IF((C3265=14),VLOOKUP(F3265,'14 лет'!$Q$5:$R$79,2),IF((C3265=15),VLOOKUP(F3265,'15 лет'!$Q$5:$R$79,2),IF((C3265=16),VLOOKUP(F3265,'16 лет'!$Q$5:$R$79,2),IF((C3265=17),VLOOKUP(F3265,'17 лет'!$Q$5:$R$79,2))))))))))))</f>
        <v>0</v>
      </c>
      <c r="H3265" s="14"/>
      <c r="I3265" s="17">
        <f>IF((C3265&lt;=7),VLOOKUP(H3265,'7 лет'!$Q$5:$R$79,2),IF((C3265=8),VLOOKUP(H3265,'8 лет'!$Q$5:$R$79,2),IF((C3265=9),VLOOKUP(H3265,'9 лет'!$Q$5:$R$79,2),IF((C3265=10),VLOOKUP(H3265,'10 лет'!$Q$5:$R$79,2),IF((C3265=11),VLOOKUP(H3265,'11 лет'!$Q$5:$R$79,2),IF((C3265=12),VLOOKUP(H3265,'12 лет'!$S$5:$T$79,2),IF((C3265=13),VLOOKUP(H3265,'13 лет'!$S$5:$T$79,2),IF((C3265=14),VLOOKUP(H3265,'14 лет'!$S$5:$T$79,2),IF((C3265=15),VLOOKUP(H3265,'15 лет'!$S$5:$T$79,2),IF((C3265=16),VLOOKUP(H3265,'16 лет'!$S$5:$T$79,2),IF((C3265=17),VLOOKUP(H3265,'17 лет'!$S$5:$T$79,2))))))))))))</f>
        <v>0</v>
      </c>
      <c r="J3265" s="14"/>
      <c r="K3265" s="17">
        <f>IF((C3265&lt;=7),VLOOKUP(J3265,'7 лет'!$S$5:$T$79,2),IF((C3265=8),VLOOKUP(J3265,'8 лет'!$S$5:$T$79,2),IF((C3265=9),VLOOKUP(J3265,'9 лет'!$S$5:$T$79,2),IF((C3265=10),VLOOKUP(J3265,'10 лет'!$S$5:$T$79,2),IF((C3265=11),VLOOKUP(J3265,'11 лет'!$S$5:$T$79,2),IF((C3265=12),VLOOKUP(J3265,'12 лет'!$U$5:$V$79,2),IF((C3265=13),VLOOKUP(J3265,'13 лет'!$U$5:$V$79,2),IF((C3265=14),VLOOKUP(J3265,'14 лет'!$U$5:$V$79,2),IF(C3265&gt;=15,"0")))))))))</f>
        <v>0</v>
      </c>
      <c r="L3265" s="28"/>
      <c r="M3265" s="17" t="str">
        <f>IF((C3265=12),VLOOKUP(L3265,'12 лет'!$W$5:$X$85,2),IF((C3265=13),VLOOKUP(L3265,'13 лет'!$W$5:$X$84,2),IF((C3265=14),VLOOKUP(L3265,'14 лет'!$W$5:$X$82,2),IF((C3265=15),VLOOKUP(L3265,'15 лет'!$U$5:$V$82,2),IF((C3265=16),VLOOKUP(L3265,'16 лет'!$U$5:$V$78,2),IF((C3265=17),VLOOKUP(L3265,'17 лет'!$U$5:$V$78,2),IF(C3265&lt;12,"0")))))))</f>
        <v>0</v>
      </c>
      <c r="N3265" s="14"/>
      <c r="O3265" s="17" t="str">
        <f>IF((C3265=15),VLOOKUP(N3265,'15 лет'!$W$5:$X$115,2),IF((C3265=16),VLOOKUP(N3265,'16 лет'!$W$5:$X$113,2),IF((C3265=17),VLOOKUP(N3265,'17 лет'!$W$5:$X$113,2),IF(C3265&lt;15,"0"))))</f>
        <v>0</v>
      </c>
      <c r="P3265" s="14"/>
      <c r="Q3265" s="17">
        <f>IF((C3265&lt;=7),VLOOKUP(P3265,'7 лет'!$U$5:$V$79,2),IF((C3265=8),VLOOKUP(P3265,'8 лет'!$U$5:$V$79,2),IF((C3265=9),VLOOKUP(P3265,'9 лет'!$U$5:$V$79,2),IF((C3265=10),VLOOKUP(P3265,'10 лет'!$U$5:$V$79,2),IF((C3265=11),VLOOKUP(P3265,'11 лет'!$U$5:$V$79,2),IF((C3265=12),VLOOKUP(P3265,'12 лет'!$Y$5:$Z$79,2),IF((C3265=13),VLOOKUP(P3265,'13 лет'!$Y$5:$Z$79,2),IF((C3265=14),VLOOKUP(P3265,'14 лет'!$Y$5:$Z$79,2),IF((C3265=15),VLOOKUP(P3265,'15 лет'!$Y$5:$Z$79,2),IF((C3265=16),VLOOKUP(P3265,'16 лет'!$Y$5:$Z$79,2),IF((C3265=17),VLOOKUP(P3265,'17 лет'!$Y$5:$Z$79,2))))))))))))</f>
        <v>35</v>
      </c>
      <c r="R3265" s="14"/>
      <c r="S3265" s="17">
        <f>IF((C3265&lt;=7),VLOOKUP(R3265,'7 лет'!$W$5:$X$79,2),IF((C3265=8),VLOOKUP(R3265,'8 лет'!$W$5:$X$79,2),IF((C3265=9),VLOOKUP(R3265,'9 лет'!$W$5:$X$79,2),IF((C3265=10),VLOOKUP(R3265,'10 лет'!$W$5:$X$79,2),IF((C3265=11),VLOOKUP(R3265,'11 лет'!$W$5:$X$79,2),IF((C3265=12),VLOOKUP(R3265,'12 лет'!$AA$5:$AB$79,2),IF((C3265=13),VLOOKUP(R3265,'13 лет'!$AA$5:$AB$79,2),IF((C3265=14),VLOOKUP(R3265,'14 лет'!$AA$5:$AB$79,2),IF((C3265=15),VLOOKUP(R3265,'15 лет'!$AA$5:$AB$79,2),IF((C3265=16),VLOOKUP(R3265,'16 лет'!$AA$5:$AB$79,2),IF((C3265=17),VLOOKUP(R3265,'17 лет'!$AA$5:$AB$79,2))))))))))))</f>
        <v>0</v>
      </c>
      <c r="T3265" s="35">
        <f t="shared" si="155"/>
        <v>35</v>
      </c>
      <c r="U3265" s="4">
        <f>'Личное первенство девушки'!U480</f>
        <v>7</v>
      </c>
      <c r="V3265" s="120"/>
      <c r="W3265" s="111"/>
      <c r="X3265" t="str">
        <f>P3247</f>
        <v>Субъект РФ 78</v>
      </c>
    </row>
    <row r="3266" spans="1:24" ht="18.75">
      <c r="A3266" s="122"/>
      <c r="B3266" s="123"/>
      <c r="C3266" s="123"/>
      <c r="D3266" s="123"/>
      <c r="E3266" s="123"/>
      <c r="F3266" s="123"/>
      <c r="G3266" s="123"/>
      <c r="H3266" s="123"/>
      <c r="I3266" s="123"/>
      <c r="J3266" s="123"/>
      <c r="K3266" s="123"/>
      <c r="L3266" s="123"/>
      <c r="M3266" s="123"/>
      <c r="N3266" s="123"/>
      <c r="O3266" s="123"/>
      <c r="P3266" s="128" t="s">
        <v>293</v>
      </c>
      <c r="Q3266" s="128"/>
      <c r="R3266" s="128"/>
      <c r="S3266" s="129"/>
      <c r="T3266" s="124">
        <f ca="1">SUMPRODUCT(LARGE($T$3260:$T$3265,ROW(INDIRECT("T1:T"&amp;Z17))))</f>
        <v>175</v>
      </c>
      <c r="U3266" s="125"/>
      <c r="V3266" s="120"/>
      <c r="W3266" s="111"/>
    </row>
    <row r="3267" spans="1:24" ht="30" customHeight="1">
      <c r="A3267" s="131"/>
      <c r="B3267" s="132"/>
      <c r="C3267" s="132"/>
      <c r="D3267" s="132"/>
      <c r="E3267" s="132"/>
      <c r="F3267" s="132"/>
      <c r="G3267" s="132"/>
      <c r="H3267" s="132"/>
      <c r="I3267" s="132"/>
      <c r="J3267" s="132"/>
      <c r="K3267" s="132"/>
      <c r="L3267" s="132"/>
      <c r="M3267" s="132"/>
      <c r="N3267" s="132"/>
      <c r="O3267" s="132"/>
      <c r="P3267" s="126" t="s">
        <v>294</v>
      </c>
      <c r="Q3267" s="126"/>
      <c r="R3267" s="126"/>
      <c r="S3267" s="126"/>
      <c r="T3267" s="133">
        <f ca="1">SUM(T3258+T3266)</f>
        <v>425</v>
      </c>
      <c r="U3267" s="134"/>
      <c r="V3267" s="121"/>
      <c r="W3267" s="112"/>
    </row>
    <row r="3268" spans="1:24">
      <c r="A3268" s="15"/>
      <c r="B3268" s="15"/>
      <c r="C3268" s="15"/>
      <c r="D3268" s="15"/>
      <c r="E3268" s="15"/>
      <c r="F3268" s="15"/>
      <c r="G3268" s="15"/>
      <c r="H3268" s="15"/>
      <c r="I3268" s="15"/>
      <c r="J3268" s="15"/>
      <c r="K3268" s="15"/>
      <c r="L3268" s="15"/>
      <c r="M3268" s="15"/>
      <c r="N3268" s="15"/>
      <c r="O3268" s="15"/>
      <c r="P3268" s="15"/>
      <c r="Q3268" s="15"/>
      <c r="R3268" s="15"/>
      <c r="S3268" s="15"/>
      <c r="T3268" s="15"/>
    </row>
    <row r="3269" spans="1:24">
      <c r="A3269" s="16"/>
      <c r="C3269" s="16"/>
      <c r="D3269" s="16"/>
      <c r="E3269" s="16"/>
      <c r="F3269" s="16"/>
      <c r="G3269" s="16"/>
      <c r="H3269" s="16"/>
      <c r="I3269" s="16"/>
      <c r="J3269" s="16"/>
      <c r="K3269" s="15"/>
      <c r="L3269" s="15"/>
      <c r="M3269" s="16"/>
      <c r="N3269" s="16"/>
      <c r="O3269" s="16"/>
      <c r="P3269" s="16"/>
      <c r="Q3269" s="16"/>
      <c r="R3269" s="16"/>
      <c r="S3269" s="16"/>
      <c r="T3269" s="16"/>
    </row>
    <row r="3270" spans="1:24">
      <c r="A3270" s="16"/>
      <c r="C3270" s="16"/>
      <c r="D3270" s="16"/>
      <c r="E3270" s="16"/>
      <c r="F3270" s="16"/>
      <c r="G3270" s="16"/>
      <c r="H3270" s="16"/>
      <c r="I3270" s="16"/>
      <c r="J3270" s="16"/>
      <c r="K3270" s="15"/>
      <c r="L3270" s="15"/>
      <c r="M3270" s="16"/>
      <c r="N3270" s="16"/>
      <c r="O3270" s="16"/>
      <c r="P3270" s="16"/>
      <c r="Q3270" s="16"/>
      <c r="R3270" s="16"/>
      <c r="S3270" s="16"/>
      <c r="T3270" s="16"/>
    </row>
    <row r="3271" spans="1:24" ht="16.5">
      <c r="A3271" s="15"/>
      <c r="B3271" s="81" t="s">
        <v>181</v>
      </c>
      <c r="C3271" s="15"/>
      <c r="D3271" s="15"/>
      <c r="E3271" s="15"/>
      <c r="F3271" s="15"/>
      <c r="G3271" s="15"/>
      <c r="H3271" s="15"/>
      <c r="I3271" s="15"/>
      <c r="J3271" s="15"/>
      <c r="K3271" s="15"/>
      <c r="L3271" s="15"/>
      <c r="M3271" s="15"/>
      <c r="N3271" s="15"/>
      <c r="O3271" s="15"/>
      <c r="P3271" s="15"/>
      <c r="Q3271" s="15"/>
      <c r="R3271" s="15"/>
      <c r="S3271" s="15"/>
      <c r="T3271" s="15"/>
    </row>
    <row r="3272" spans="1:24">
      <c r="A3272" s="15"/>
      <c r="B3272" s="16"/>
      <c r="C3272" s="15"/>
      <c r="D3272" s="15"/>
      <c r="E3272" s="15"/>
      <c r="F3272" s="15"/>
      <c r="G3272" s="15"/>
      <c r="H3272" s="15"/>
      <c r="I3272" s="15"/>
      <c r="J3272" s="15"/>
      <c r="K3272" s="15"/>
      <c r="L3272" s="15"/>
      <c r="M3272" s="15"/>
      <c r="N3272" s="15"/>
      <c r="O3272" s="15"/>
      <c r="P3272" s="15"/>
      <c r="Q3272" s="15"/>
      <c r="R3272" s="15"/>
      <c r="S3272" s="15"/>
      <c r="T3272" s="15"/>
    </row>
    <row r="3273" spans="1:24">
      <c r="A3273" s="15"/>
      <c r="B3273" s="15"/>
      <c r="C3273" s="16"/>
      <c r="D3273" s="15"/>
      <c r="E3273" s="15"/>
      <c r="F3273" s="15"/>
      <c r="G3273" s="15"/>
      <c r="H3273" s="15"/>
      <c r="I3273" s="15"/>
      <c r="J3273" s="15"/>
      <c r="K3273" s="15"/>
      <c r="L3273" s="15"/>
      <c r="M3273" s="15"/>
      <c r="N3273" s="15"/>
      <c r="O3273" s="15"/>
      <c r="P3273" s="15"/>
      <c r="Q3273" s="15"/>
      <c r="R3273" s="15"/>
      <c r="S3273" s="15"/>
      <c r="T3273" s="15"/>
    </row>
    <row r="3274" spans="1:24" ht="16.5">
      <c r="A3274" s="15"/>
      <c r="B3274" s="81" t="s">
        <v>182</v>
      </c>
      <c r="C3274" s="16"/>
      <c r="D3274" s="15"/>
      <c r="E3274" s="15"/>
      <c r="F3274" s="15"/>
      <c r="G3274" s="15"/>
      <c r="H3274" s="15"/>
      <c r="I3274" s="15"/>
      <c r="J3274" s="15"/>
      <c r="K3274" s="15"/>
      <c r="L3274" s="15"/>
      <c r="M3274" s="15"/>
      <c r="N3274" s="15"/>
      <c r="O3274" s="15"/>
      <c r="P3274" s="15"/>
      <c r="Q3274" s="15"/>
      <c r="R3274" s="15"/>
      <c r="S3274" s="15"/>
      <c r="T3274" s="15"/>
    </row>
    <row r="3275" spans="1:24">
      <c r="A3275" s="15"/>
      <c r="C3275" s="16"/>
      <c r="D3275" s="15"/>
      <c r="E3275" s="15"/>
      <c r="F3275" s="15"/>
      <c r="G3275" s="15"/>
      <c r="H3275" s="15"/>
      <c r="I3275" s="15"/>
      <c r="J3275" s="15"/>
      <c r="K3275" s="15"/>
      <c r="L3275" s="15"/>
      <c r="M3275" s="15"/>
      <c r="N3275" s="15"/>
      <c r="O3275" s="15"/>
      <c r="P3275" s="15"/>
      <c r="Q3275" s="15"/>
      <c r="R3275" s="15"/>
      <c r="S3275" s="15"/>
      <c r="T3275" s="15"/>
    </row>
    <row r="3276" spans="1:24" ht="18.75">
      <c r="A3276" s="113" t="s">
        <v>999</v>
      </c>
      <c r="B3276" s="113"/>
      <c r="C3276" s="113"/>
      <c r="D3276" s="113"/>
      <c r="E3276" s="113"/>
      <c r="F3276" s="113"/>
      <c r="G3276" s="113"/>
      <c r="H3276" s="113"/>
      <c r="I3276" s="113"/>
      <c r="J3276" s="113"/>
      <c r="K3276" s="113"/>
      <c r="L3276" s="113"/>
      <c r="M3276" s="113"/>
      <c r="N3276" s="113"/>
      <c r="O3276" s="113"/>
      <c r="P3276" s="113"/>
      <c r="Q3276" s="113"/>
      <c r="R3276" s="113"/>
      <c r="S3276" s="113"/>
      <c r="T3276" s="113"/>
      <c r="U3276" s="113"/>
      <c r="V3276" s="113"/>
      <c r="W3276" s="113"/>
    </row>
    <row r="3277" spans="1:24" ht="18.75">
      <c r="A3277" s="113" t="s">
        <v>998</v>
      </c>
      <c r="B3277" s="113"/>
      <c r="C3277" s="113"/>
      <c r="D3277" s="113"/>
      <c r="E3277" s="113"/>
      <c r="F3277" s="113"/>
      <c r="G3277" s="113"/>
      <c r="H3277" s="113"/>
      <c r="I3277" s="113"/>
      <c r="J3277" s="113"/>
      <c r="K3277" s="113"/>
      <c r="L3277" s="113"/>
      <c r="M3277" s="113"/>
      <c r="N3277" s="113"/>
      <c r="O3277" s="113"/>
      <c r="P3277" s="113"/>
      <c r="Q3277" s="113"/>
      <c r="R3277" s="113"/>
      <c r="S3277" s="113"/>
      <c r="T3277" s="113"/>
      <c r="U3277" s="113"/>
      <c r="V3277" s="113"/>
      <c r="W3277" s="113"/>
    </row>
    <row r="3279" spans="1:24">
      <c r="A3279" s="114" t="s">
        <v>169</v>
      </c>
      <c r="B3279" s="114"/>
      <c r="C3279" s="114"/>
      <c r="D3279" s="114"/>
      <c r="E3279" s="114"/>
      <c r="F3279" s="114"/>
      <c r="G3279" s="114"/>
      <c r="H3279" s="114"/>
      <c r="I3279" s="114"/>
      <c r="J3279" s="114"/>
      <c r="K3279" s="114"/>
      <c r="L3279" s="114"/>
      <c r="M3279" s="114"/>
      <c r="N3279" s="114"/>
      <c r="O3279" s="114"/>
      <c r="P3279" s="114"/>
      <c r="Q3279" s="114"/>
      <c r="R3279" s="114"/>
      <c r="S3279" s="114"/>
      <c r="T3279" s="114"/>
      <c r="U3279" s="114"/>
      <c r="V3279" s="114"/>
      <c r="W3279" s="114"/>
    </row>
    <row r="3280" spans="1:24">
      <c r="A3280" s="45"/>
      <c r="B3280" s="45"/>
      <c r="C3280" s="45"/>
      <c r="D3280" s="45"/>
      <c r="E3280" s="45"/>
      <c r="F3280" s="45"/>
      <c r="G3280" s="45"/>
      <c r="H3280" s="45"/>
      <c r="I3280" s="45"/>
      <c r="J3280" s="45"/>
      <c r="K3280" s="45"/>
      <c r="L3280" s="45"/>
      <c r="M3280" s="45"/>
      <c r="N3280" s="45"/>
      <c r="O3280" s="45"/>
      <c r="P3280" s="45"/>
      <c r="Q3280" s="45"/>
      <c r="R3280" s="45"/>
      <c r="S3280" s="45"/>
      <c r="T3280" s="45"/>
      <c r="U3280" s="45"/>
      <c r="V3280" s="45"/>
      <c r="W3280" s="45"/>
    </row>
    <row r="3281" spans="1:24" ht="18.75">
      <c r="A3281" s="115" t="s">
        <v>1013</v>
      </c>
      <c r="B3281" s="115"/>
      <c r="C3281" s="115"/>
      <c r="D3281" s="115"/>
      <c r="E3281" s="115"/>
      <c r="F3281" s="115"/>
      <c r="G3281" s="115"/>
      <c r="H3281" s="115"/>
      <c r="I3281" s="115"/>
      <c r="J3281" s="115"/>
      <c r="K3281" s="115"/>
      <c r="L3281" s="115"/>
      <c r="M3281" s="115"/>
      <c r="N3281" s="115"/>
      <c r="O3281" s="115"/>
      <c r="P3281" s="115"/>
      <c r="Q3281" s="115"/>
      <c r="R3281" s="115"/>
      <c r="S3281" s="115"/>
      <c r="T3281" s="115"/>
      <c r="U3281" s="115"/>
      <c r="V3281" s="115"/>
      <c r="W3281" s="115"/>
    </row>
    <row r="3282" spans="1:24" ht="18.75">
      <c r="A3282" s="115" t="s">
        <v>996</v>
      </c>
      <c r="B3282" s="115"/>
      <c r="C3282" s="115"/>
      <c r="D3282" s="115"/>
      <c r="E3282" s="115"/>
      <c r="F3282" s="115"/>
      <c r="G3282" s="115"/>
      <c r="H3282" s="115"/>
      <c r="I3282" s="115"/>
      <c r="J3282" s="115"/>
      <c r="K3282" s="115"/>
      <c r="L3282" s="115"/>
      <c r="M3282" s="115"/>
      <c r="N3282" s="115"/>
      <c r="O3282" s="115"/>
      <c r="P3282" s="115"/>
      <c r="Q3282" s="115"/>
      <c r="R3282" s="115"/>
      <c r="S3282" s="115"/>
      <c r="T3282" s="115"/>
      <c r="U3282" s="115"/>
      <c r="V3282" s="115"/>
      <c r="W3282" s="115"/>
    </row>
    <row r="3283" spans="1:24" ht="18.75">
      <c r="A3283" s="116" t="s">
        <v>997</v>
      </c>
      <c r="B3283" s="116"/>
      <c r="C3283" s="116"/>
      <c r="D3283" s="116"/>
      <c r="E3283" s="116"/>
      <c r="F3283" s="116"/>
      <c r="G3283" s="116"/>
      <c r="H3283" s="116"/>
      <c r="I3283" s="116"/>
      <c r="J3283" s="116"/>
      <c r="K3283" s="116"/>
      <c r="L3283" s="116"/>
      <c r="M3283" s="116"/>
      <c r="N3283" s="116"/>
      <c r="O3283" s="116"/>
      <c r="P3283" s="116"/>
      <c r="Q3283" s="116"/>
      <c r="R3283" s="116"/>
      <c r="S3283" s="116"/>
      <c r="T3283" s="116"/>
      <c r="U3283" s="116"/>
      <c r="V3283" s="116"/>
      <c r="W3283" s="116"/>
    </row>
    <row r="3284" spans="1:24" ht="18.75">
      <c r="A3284" s="52"/>
      <c r="B3284" s="52"/>
      <c r="C3284" s="52"/>
      <c r="D3284" s="52"/>
      <c r="E3284" s="52"/>
      <c r="F3284" s="52"/>
      <c r="G3284" s="52"/>
      <c r="H3284" s="52"/>
      <c r="I3284" s="52"/>
      <c r="J3284" s="52"/>
      <c r="K3284" s="52"/>
      <c r="L3284" s="52"/>
      <c r="M3284" s="52"/>
      <c r="N3284" s="52"/>
      <c r="O3284" s="52"/>
      <c r="P3284" s="52"/>
      <c r="Q3284" s="52"/>
      <c r="R3284" s="52"/>
      <c r="S3284" s="52"/>
      <c r="T3284" s="52"/>
      <c r="U3284" s="52"/>
      <c r="V3284" s="52"/>
    </row>
    <row r="3285" spans="1:24">
      <c r="A3285" s="10"/>
      <c r="B3285" s="10"/>
      <c r="C3285" s="10"/>
      <c r="D3285" s="10"/>
      <c r="E3285" s="10"/>
      <c r="F3285" s="10"/>
      <c r="G3285" s="10"/>
      <c r="H3285" s="10"/>
      <c r="I3285" s="10"/>
      <c r="J3285" s="10"/>
      <c r="K3285" s="10"/>
      <c r="L3285" s="10"/>
      <c r="M3285" s="10"/>
      <c r="N3285" s="10"/>
      <c r="O3285" s="10"/>
      <c r="P3285" s="10"/>
      <c r="Q3285" s="10"/>
      <c r="R3285" s="10"/>
      <c r="S3285" s="10"/>
      <c r="T3285" s="10"/>
    </row>
    <row r="3286" spans="1:24" ht="18.75">
      <c r="A3286" s="117" t="s">
        <v>1000</v>
      </c>
      <c r="B3286" s="117"/>
      <c r="C3286" s="49"/>
      <c r="D3286" s="49"/>
      <c r="E3286" s="49"/>
      <c r="F3286" s="49"/>
      <c r="G3286" s="49"/>
      <c r="H3286" s="49"/>
      <c r="I3286" s="49"/>
      <c r="J3286" s="49"/>
      <c r="K3286" s="49"/>
      <c r="L3286" s="49"/>
      <c r="M3286" s="49"/>
      <c r="N3286" s="49"/>
      <c r="O3286" s="49"/>
      <c r="P3286" s="49"/>
      <c r="Q3286" s="49"/>
      <c r="R3286" s="49"/>
      <c r="S3286" s="49"/>
      <c r="T3286" s="49"/>
    </row>
    <row r="3287" spans="1:24" ht="18.75">
      <c r="A3287" s="117" t="s">
        <v>1001</v>
      </c>
      <c r="B3287" s="117"/>
      <c r="C3287" s="44"/>
      <c r="D3287" s="44"/>
      <c r="E3287" s="44"/>
      <c r="F3287" s="44"/>
      <c r="G3287" s="44"/>
      <c r="H3287" s="44"/>
      <c r="I3287" s="44"/>
      <c r="J3287" s="44"/>
      <c r="K3287" s="44"/>
      <c r="L3287" s="44"/>
      <c r="M3287" s="44"/>
      <c r="N3287" s="44"/>
      <c r="O3287" s="44"/>
      <c r="P3287" s="44"/>
      <c r="Q3287" s="44"/>
      <c r="R3287" s="44"/>
      <c r="S3287" s="44"/>
      <c r="T3287" s="44"/>
    </row>
    <row r="3288" spans="1:24" ht="18.75">
      <c r="A3288" s="117"/>
      <c r="B3288" s="117"/>
      <c r="D3288" s="49"/>
      <c r="E3288" s="49"/>
      <c r="F3288" s="49"/>
      <c r="G3288" s="49"/>
      <c r="H3288" s="49"/>
      <c r="I3288" s="49"/>
      <c r="J3288" s="49"/>
      <c r="K3288" s="49"/>
      <c r="L3288" s="49"/>
      <c r="M3288" s="49"/>
      <c r="N3288" s="49"/>
      <c r="O3288" s="49"/>
      <c r="P3288" s="49"/>
      <c r="Q3288" s="49"/>
      <c r="R3288" s="49"/>
      <c r="S3288" s="49"/>
      <c r="T3288" s="49"/>
    </row>
    <row r="3289" spans="1:24" ht="18.75">
      <c r="A3289" s="118" t="s">
        <v>264</v>
      </c>
      <c r="B3289" s="118"/>
      <c r="C3289" s="118"/>
      <c r="D3289" s="118"/>
      <c r="E3289" s="118"/>
      <c r="F3289" s="118"/>
      <c r="G3289" s="118"/>
      <c r="H3289" s="118"/>
      <c r="I3289" s="118"/>
      <c r="J3289" s="118"/>
      <c r="K3289" s="118"/>
      <c r="L3289" s="118"/>
      <c r="M3289" s="118"/>
      <c r="N3289" s="118"/>
      <c r="O3289" s="118"/>
      <c r="P3289" s="141" t="s">
        <v>368</v>
      </c>
      <c r="Q3289" s="141"/>
      <c r="R3289" s="141"/>
      <c r="S3289" s="141"/>
      <c r="T3289" s="141"/>
      <c r="U3289" s="141"/>
      <c r="V3289" s="141"/>
    </row>
    <row r="3290" spans="1:24">
      <c r="A3290" s="29"/>
      <c r="B3290" s="29"/>
      <c r="C3290" s="29"/>
      <c r="D3290" s="29"/>
      <c r="E3290" s="29"/>
      <c r="F3290" s="29"/>
      <c r="G3290" s="29"/>
      <c r="H3290" s="29"/>
      <c r="I3290" s="29"/>
      <c r="J3290" s="29"/>
      <c r="K3290" s="29"/>
      <c r="L3290" s="29"/>
      <c r="M3290" s="29"/>
      <c r="N3290" s="29"/>
      <c r="O3290" s="29"/>
      <c r="P3290" s="29"/>
      <c r="Q3290" s="29"/>
      <c r="R3290" s="29"/>
      <c r="S3290" s="29"/>
      <c r="T3290" s="29"/>
    </row>
    <row r="3291" spans="1:24" ht="24.75" customHeight="1">
      <c r="A3291" s="130" t="s">
        <v>170</v>
      </c>
      <c r="B3291" s="130"/>
      <c r="C3291" s="130"/>
      <c r="D3291" s="130"/>
      <c r="E3291" s="130"/>
      <c r="F3291" s="130"/>
      <c r="G3291" s="130"/>
      <c r="H3291" s="130"/>
      <c r="I3291" s="130"/>
      <c r="J3291" s="130"/>
      <c r="K3291" s="130"/>
      <c r="L3291" s="130"/>
      <c r="M3291" s="130"/>
      <c r="N3291" s="130"/>
      <c r="O3291" s="130"/>
      <c r="P3291" s="130"/>
      <c r="Q3291" s="130"/>
      <c r="R3291" s="130"/>
      <c r="S3291" s="130"/>
      <c r="T3291" s="138" t="s">
        <v>178</v>
      </c>
      <c r="U3291" s="109" t="s">
        <v>291</v>
      </c>
      <c r="V3291" s="109" t="s">
        <v>295</v>
      </c>
      <c r="W3291" s="109" t="s">
        <v>1014</v>
      </c>
    </row>
    <row r="3292" spans="1:24" ht="66.75" customHeight="1">
      <c r="A3292" s="109" t="s">
        <v>171</v>
      </c>
      <c r="B3292" s="130" t="s">
        <v>172</v>
      </c>
      <c r="C3292" s="109" t="s">
        <v>173</v>
      </c>
      <c r="D3292" s="109" t="s">
        <v>174</v>
      </c>
      <c r="E3292" s="109"/>
      <c r="F3292" s="109" t="s">
        <v>175</v>
      </c>
      <c r="G3292" s="109"/>
      <c r="H3292" s="109" t="s">
        <v>176</v>
      </c>
      <c r="I3292" s="109"/>
      <c r="J3292" s="109" t="s">
        <v>1002</v>
      </c>
      <c r="K3292" s="109"/>
      <c r="L3292" s="109" t="s">
        <v>1003</v>
      </c>
      <c r="M3292" s="109"/>
      <c r="N3292" s="109" t="s">
        <v>1004</v>
      </c>
      <c r="O3292" s="109"/>
      <c r="P3292" s="109" t="s">
        <v>7</v>
      </c>
      <c r="Q3292" s="109"/>
      <c r="R3292" s="109" t="s">
        <v>177</v>
      </c>
      <c r="S3292" s="109"/>
      <c r="T3292" s="139"/>
      <c r="U3292" s="109"/>
      <c r="V3292" s="109"/>
      <c r="W3292" s="109"/>
    </row>
    <row r="3293" spans="1:24" ht="16.5">
      <c r="A3293" s="109"/>
      <c r="B3293" s="130"/>
      <c r="C3293" s="109"/>
      <c r="D3293" s="51" t="s">
        <v>179</v>
      </c>
      <c r="E3293" s="53" t="s">
        <v>3</v>
      </c>
      <c r="F3293" s="51" t="s">
        <v>179</v>
      </c>
      <c r="G3293" s="53" t="s">
        <v>3</v>
      </c>
      <c r="H3293" s="51" t="s">
        <v>179</v>
      </c>
      <c r="I3293" s="53" t="s">
        <v>3</v>
      </c>
      <c r="J3293" s="51" t="s">
        <v>179</v>
      </c>
      <c r="K3293" s="53" t="s">
        <v>3</v>
      </c>
      <c r="L3293" s="51" t="s">
        <v>179</v>
      </c>
      <c r="M3293" s="53" t="s">
        <v>3</v>
      </c>
      <c r="N3293" s="51" t="s">
        <v>179</v>
      </c>
      <c r="O3293" s="53" t="s">
        <v>3</v>
      </c>
      <c r="P3293" s="51" t="s">
        <v>179</v>
      </c>
      <c r="Q3293" s="53" t="s">
        <v>3</v>
      </c>
      <c r="R3293" s="51" t="s">
        <v>179</v>
      </c>
      <c r="S3293" s="53" t="s">
        <v>3</v>
      </c>
      <c r="T3293" s="140"/>
      <c r="U3293" s="109"/>
      <c r="V3293" s="109"/>
      <c r="W3293" s="109"/>
    </row>
    <row r="3294" spans="1:24" ht="18.75">
      <c r="A3294" s="28">
        <v>1</v>
      </c>
      <c r="B3294" s="79"/>
      <c r="C3294" s="28"/>
      <c r="D3294" s="28"/>
      <c r="E3294" s="17">
        <f>IF((C3294&lt;=7),VLOOKUP(D3294,'7 лет'!$A$5:$B$78,2),IF((C3294=8),VLOOKUP(D3294,'8 лет'!$A$5:$B$78,2),IF((C3294=9),VLOOKUP(D3294,'9 лет'!$A$5:$B$78,2),IF((C3294=10),VLOOKUP(D3294,'10 лет'!$A$5:$B$78,2),IF((C3294=11),VLOOKUP(D3294,'11 лет'!$A$5:$B$78,2),IF((C3294=12),VLOOKUP(D3294,'12 лет'!$A$5:$B$78,2),IF((C3294=13),VLOOKUP(D3294,'13 лет'!$A$5:$B$78,2),IF((C3294=14),VLOOKUP(D3294,'14 лет'!$A$5:$B$78,2),IF((C3294=15),VLOOKUP(D3294,'15 лет'!$A$5:$B$78,2),IF((C3294=16),VLOOKUP(D3294,'16 лет'!$A$5:$B$78,2),IF((C3294=17),VLOOKUP(D3294,'17 лет'!$A$5:$B$78,2))))))))))))</f>
        <v>0</v>
      </c>
      <c r="F3294" s="28"/>
      <c r="G3294" s="17">
        <f>IF((C3294&lt;=7),VLOOKUP(F3294,'7 лет'!$C$5:$D$79,2),IF((C3294=8),VLOOKUP(F3294,'8 лет'!$C$5:$D$79,2),IF((C3294=9),VLOOKUP(F3294,'9 лет'!$C$5:$D$79,2),IF((C3294=10),VLOOKUP(F3294,'10 лет'!$C$5:$D$79,2),IF((C3294=11),VLOOKUP(F3294,'11 лет'!$C$5:$D$79,2),IF((C3294=12),VLOOKUP(F3294,'12 лет'!$C$5:$D$79,2),IF((C3294=13),VLOOKUP(F3294,'13 лет'!$C$5:$D$79,2),IF((C3294=14),VLOOKUP(F3294,'14 лет'!$C$5:$D$79,2),IF((C3294=15),VLOOKUP(F3294,'15 лет'!$C$5:$D$79,2),IF((C3294=16),VLOOKUP(F3294,'16 лет'!$C$5:$D$79,2),IF((C3294=17),VLOOKUP(F3294,'17 лет'!$C$5:$D$79,2))))))))))))</f>
        <v>0</v>
      </c>
      <c r="H3294" s="28"/>
      <c r="I3294" s="17">
        <f>IF((C3294&lt;=7),VLOOKUP(H3294,'7 лет'!$E$5:$F$79,2),IF((C3294=8),VLOOKUP(H3294,'8 лет'!$E$5:$F$79,2),IF((C3294=9),VLOOKUP(H3294,'9 лет'!$E$5:$F$79,2),IF((C3294=10),VLOOKUP(H3294,'10 лет'!$E$5:$F$79,2),IF((C3294=11),VLOOKUP(H3294,'11 лет'!$E$5:$F$79,2),IF((C3294=12),VLOOKUP(H3294,'12 лет'!$E$5:$F$79,2),IF((C3294=13),VLOOKUP(H3294,'13 лет'!$E$5:$F$79,2),IF((C3294=14),VLOOKUP(H3294,'14 лет'!$E$5:$F$79,2),IF((C3294=15),VLOOKUP(H3294,'15 лет'!$E$5:$F$79,2),IF((C3294=16),VLOOKUP(H3294,'16 лет'!$E$5:$F$79,2),IF((C3294=17),VLOOKUP(H3294,'17 лет'!$E$5:$F$79,2))))))))))))</f>
        <v>0</v>
      </c>
      <c r="J3294" s="28"/>
      <c r="K3294" s="17">
        <f>IF((C3294&lt;=7),VLOOKUP(J3294,'7 лет'!$G$5:$H$79,2),IF((C3294=8),VLOOKUP(J3294,'8 лет'!$G$5:$H$79,2),IF((C3294=9),VLOOKUP(J3294,'9 лет'!$G$5:$H$79,2),IF((C3294=10),VLOOKUP(J3294,'10 лет'!$G$5:$H$79,2),IF((C3294=11),VLOOKUP(J3294,'11 лет'!$G$5:$H$79,2),IF((C3294=12),VLOOKUP(J3294,'12 лет'!$G$5:$H$79,2),IF((C3294=13),VLOOKUP(J3294,'13 лет'!$G$5:$H$79,2),IF((C3294=14),VLOOKUP(J3294,'14 лет'!$G$5:$H$79,2),IF(C3294&gt;=15,"0")))))))))</f>
        <v>0</v>
      </c>
      <c r="L3294" s="28"/>
      <c r="M3294" s="17" t="str">
        <f>IF((C3294=12),VLOOKUP(L3294,'12 лет'!$I$5:$J$81,2),IF((C3294=13),VLOOKUP(L3294,'13 лет'!$I$5:$J$81,2),IF((C3294=14),VLOOKUP(L3294,'14 лет'!$I$5:$J$80,2),IF((C3294=15),VLOOKUP(L3294,'15 лет'!$G$5:$H$82,2),IF((C3294=16),VLOOKUP(L3294,'16 лет'!$G$5:$H$81,2),IF((C3294=17),VLOOKUP(L3294,'17 лет'!$G$5:$H$81,2),IF(C3294&lt;12,"0")))))))</f>
        <v>0</v>
      </c>
      <c r="N3294" s="28"/>
      <c r="O3294" s="17" t="str">
        <f>IF((C3294=15),VLOOKUP(N3294,'15 лет'!$I$5:$J$100,2),IF((C3294=16),VLOOKUP(N3294,'16 лет'!$I$5:$J$94,2),IF((C3294=17),VLOOKUP(N3294,'17 лет'!$I$5:$J$97,2),IF(C3294&lt;15,"0"))))</f>
        <v>0</v>
      </c>
      <c r="P3294" s="11"/>
      <c r="Q3294" s="17">
        <f>IF((C3294&lt;=7),VLOOKUP(P3294,'7 лет'!$I$5:$J$79,2),IF((C3294=8),VLOOKUP(P3294,'8 лет'!$I$5:$J$79,2),IF((C3294=9),VLOOKUP(P3294,'9 лет'!$I$5:$J$79,2),IF((C3294=10),VLOOKUP(P3294,'10 лет'!$I$5:$J$79,2),IF((C3294=11),VLOOKUP(P3294,'11 лет'!$I$5:$J$79,2),IF((C3294=12),VLOOKUP(P3294,'12 лет'!$K$5:$L$79,2),IF((C3294=13),VLOOKUP(P3294,'13 лет'!$K$5:$L$79,2),IF((C3294=14),VLOOKUP(P3294,'14 лет'!$K$5:$L$79,2),IF((C3294=15),VLOOKUP(P3294,'15 лет'!$K$5:$L$79,2),IF((C3294=16),VLOOKUP(P3294,'16 лет'!$K$5:$L$79,2),IF((C3294=17),VLOOKUP(P3294,'17 лет'!$K$5:$L$79,2),)))))))))))</f>
        <v>50</v>
      </c>
      <c r="R3294" s="28"/>
      <c r="S3294" s="17">
        <f>IF((C3294&lt;=7),VLOOKUP(R3294,'7 лет'!$K$5:$L$79,2),IF((C3294=8),VLOOKUP(R3294,'8 лет'!$K$5:$L$79,2),IF((C3294=9),VLOOKUP(R3294,'9 лет'!$K$5:$L$79,2),IF((C3294=10),VLOOKUP(R3294,'10 лет'!$K$5:$L$79,2),IF((C3294=11),VLOOKUP(R3294,'11 лет'!$K$5:$L$79,2),IF((C3294=12),VLOOKUP(R3294,'12 лет'!$M$5:$N$79,2),IF((C3294=13),VLOOKUP(R3294,'13 лет'!$M$5:$N$79,2),IF((C3294=14),VLOOKUP(R3294,'14 лет'!$M$5:$N$79,2),IF((C3294=15),VLOOKUP(R3294,'15 лет'!$M$5:$N$79,2),IF((C3294=16),VLOOKUP(R3294,'16 лет'!$M$5:$N$79,2),IF((C3294=17),VLOOKUP(R3294,'17 лет'!$M$5:$N$79,2))))))))))))</f>
        <v>0</v>
      </c>
      <c r="T3294" s="34">
        <f t="shared" ref="T3294:T3299" si="156">SUM(E3294+G3294+I3294+K3294+M3294+O3294+Q3294+S3294)</f>
        <v>50</v>
      </c>
      <c r="U3294" s="4">
        <f>'Личное первенство юноши'!U481</f>
        <v>7</v>
      </c>
      <c r="V3294" s="119">
        <f ca="1">'Командный зачет'!G88</f>
        <v>2</v>
      </c>
      <c r="W3294" s="110">
        <f ca="1">SUM(V3294*2)</f>
        <v>4</v>
      </c>
      <c r="X3294" t="str">
        <f>P3289</f>
        <v>Субъект РФ 79</v>
      </c>
    </row>
    <row r="3295" spans="1:24" ht="18.75">
      <c r="A3295" s="28">
        <v>2</v>
      </c>
      <c r="B3295" s="79"/>
      <c r="C3295" s="28"/>
      <c r="D3295" s="28"/>
      <c r="E3295" s="17">
        <f>IF((C3295&lt;=7),VLOOKUP(D3295,'7 лет'!$A$5:$B$78,2),IF((C3295=8),VLOOKUP(D3295,'8 лет'!$A$5:$B$78,2),IF((C3295=9),VLOOKUP(D3295,'9 лет'!$A$5:$B$78,2),IF((C3295=10),VLOOKUP(D3295,'10 лет'!$A$5:$B$78,2),IF((C3295=11),VLOOKUP(D3295,'11 лет'!$A$5:$B$78,2),IF((C3295=12),VLOOKUP(D3295,'12 лет'!$A$5:$B$78,2),IF((C3295=13),VLOOKUP(D3295,'13 лет'!$A$5:$B$78,2),IF((C3295=14),VLOOKUP(D3295,'14 лет'!$A$5:$B$78,2),IF((C3295=15),VLOOKUP(D3295,'15 лет'!$A$5:$B$78,2),IF((C3295=16),VLOOKUP(D3295,'16 лет'!$A$5:$B$78,2),IF((C3295=17),VLOOKUP(D3295,'17 лет'!$A$5:$B$78,2))))))))))))</f>
        <v>0</v>
      </c>
      <c r="F3295" s="28"/>
      <c r="G3295" s="17">
        <f>IF((C3295&lt;=7),VLOOKUP(F3295,'7 лет'!$C$5:$D$79,2),IF((C3295=8),VLOOKUP(F3295,'8 лет'!$C$5:$D$79,2),IF((C3295=9),VLOOKUP(F3295,'9 лет'!$C$5:$D$79,2),IF((C3295=10),VLOOKUP(F3295,'10 лет'!$C$5:$D$79,2),IF((C3295=11),VLOOKUP(F3295,'11 лет'!$C$5:$D$79,2),IF((C3295=12),VLOOKUP(F3295,'12 лет'!$C$5:$D$79,2),IF((C3295=13),VLOOKUP(F3295,'13 лет'!$C$5:$D$79,2),IF((C3295=14),VLOOKUP(F3295,'14 лет'!$C$5:$D$79,2),IF((C3295=15),VLOOKUP(F3295,'15 лет'!$C$5:$D$79,2),IF((C3295=16),VLOOKUP(F3295,'16 лет'!$C$5:$D$79,2),IF((C3295=17),VLOOKUP(F3295,'17 лет'!$C$5:$D$79,2))))))))))))</f>
        <v>0</v>
      </c>
      <c r="H3295" s="28"/>
      <c r="I3295" s="17">
        <f>IF((C3295&lt;=7),VLOOKUP(H3295,'7 лет'!$E$5:$F$79,2),IF((C3295=8),VLOOKUP(H3295,'8 лет'!$E$5:$F$79,2),IF((C3295=9),VLOOKUP(H3295,'9 лет'!$E$5:$F$79,2),IF((C3295=10),VLOOKUP(H3295,'10 лет'!$E$5:$F$79,2),IF((C3295=11),VLOOKUP(H3295,'11 лет'!$E$5:$F$79,2),IF((C3295=12),VLOOKUP(H3295,'12 лет'!$E$5:$F$79,2),IF((C3295=13),VLOOKUP(H3295,'13 лет'!$E$5:$F$79,2),IF((C3295=14),VLOOKUP(H3295,'14 лет'!$E$5:$F$79,2),IF((C3295=15),VLOOKUP(H3295,'15 лет'!$E$5:$F$79,2),IF((C3295=16),VLOOKUP(H3295,'16 лет'!$E$5:$F$79,2),IF((C3295=17),VLOOKUP(H3295,'17 лет'!$E$5:$F$79,2))))))))))))</f>
        <v>0</v>
      </c>
      <c r="J3295" s="28"/>
      <c r="K3295" s="17">
        <f>IF((C3295&lt;=7),VLOOKUP(J3295,'7 лет'!$G$5:$H$79,2),IF((C3295=8),VLOOKUP(J3295,'8 лет'!$G$5:$H$79,2),IF((C3295=9),VLOOKUP(J3295,'9 лет'!$G$5:$H$79,2),IF((C3295=10),VLOOKUP(J3295,'10 лет'!$G$5:$H$79,2),IF((C3295=11),VLOOKUP(J3295,'11 лет'!$G$5:$H$79,2),IF((C3295=12),VLOOKUP(J3295,'12 лет'!$G$5:$H$79,2),IF((C3295=13),VLOOKUP(J3295,'13 лет'!$G$5:$H$79,2),IF((C3295=14),VLOOKUP(J3295,'14 лет'!$G$5:$H$79,2),IF(C3295&gt;=15,"0")))))))))</f>
        <v>0</v>
      </c>
      <c r="L3295" s="28"/>
      <c r="M3295" s="17" t="str">
        <f>IF((C3295=12),VLOOKUP(L3295,'12 лет'!$I$5:$J$81,2),IF((C3295=13),VLOOKUP(L3295,'13 лет'!$I$5:$J$81,2),IF((C3295=14),VLOOKUP(L3295,'14 лет'!$I$5:$J$80,2),IF((C3295=15),VLOOKUP(L3295,'15 лет'!$G$5:$H$82,2),IF((C3295=16),VLOOKUP(L3295,'16 лет'!$G$5:$H$81,2),IF((C3295=17),VLOOKUP(L3295,'17 лет'!$G$5:$H$81,2),IF(C3295&lt;12,"0")))))))</f>
        <v>0</v>
      </c>
      <c r="N3295" s="28"/>
      <c r="O3295" s="17" t="str">
        <f>IF((C3295=15),VLOOKUP(N3295,'15 лет'!$I$5:$J$100,2),IF((C3295=16),VLOOKUP(N3295,'16 лет'!$I$5:$J$94,2),IF((C3295=17),VLOOKUP(N3295,'17 лет'!$I$5:$J$97,2),IF(C3295&lt;15,"0"))))</f>
        <v>0</v>
      </c>
      <c r="P3295" s="11"/>
      <c r="Q3295" s="17">
        <f>IF((C3295&lt;=7),VLOOKUP(P3295,'7 лет'!$I$5:$J$79,2),IF((C3295=8),VLOOKUP(P3295,'8 лет'!$I$5:$J$79,2),IF((C3295=9),VLOOKUP(P3295,'9 лет'!$I$5:$J$79,2),IF((C3295=10),VLOOKUP(P3295,'10 лет'!$I$5:$J$79,2),IF((C3295=11),VLOOKUP(P3295,'11 лет'!$I$5:$J$79,2),IF((C3295=12),VLOOKUP(P3295,'12 лет'!$K$5:$L$79,2),IF((C3295=13),VLOOKUP(P3295,'13 лет'!$K$5:$L$79,2),IF((C3295=14),VLOOKUP(P3295,'14 лет'!$K$5:$L$79,2),IF((C3295=15),VLOOKUP(P3295,'15 лет'!$K$5:$L$79,2),IF((C3295=16),VLOOKUP(P3295,'16 лет'!$K$5:$L$79,2),IF((C3295=17),VLOOKUP(P3295,'17 лет'!$K$5:$L$79,2),)))))))))))</f>
        <v>50</v>
      </c>
      <c r="R3295" s="28"/>
      <c r="S3295" s="17">
        <f>IF((C3295&lt;=7),VLOOKUP(R3295,'7 лет'!$K$5:$L$79,2),IF((C3295=8),VLOOKUP(R3295,'8 лет'!$K$5:$L$79,2),IF((C3295=9),VLOOKUP(R3295,'9 лет'!$K$5:$L$79,2),IF((C3295=10),VLOOKUP(R3295,'10 лет'!$K$5:$L$79,2),IF((C3295=11),VLOOKUP(R3295,'11 лет'!$K$5:$L$79,2),IF((C3295=12),VLOOKUP(R3295,'12 лет'!$M$5:$N$79,2),IF((C3295=13),VLOOKUP(R3295,'13 лет'!$M$5:$N$79,2),IF((C3295=14),VLOOKUP(R3295,'14 лет'!$M$5:$N$79,2),IF((C3295=15),VLOOKUP(R3295,'15 лет'!$M$5:$N$79,2),IF((C3295=16),VLOOKUP(R3295,'16 лет'!$M$5:$N$79,2),IF((C3295=17),VLOOKUP(R3295,'17 лет'!$M$5:$N$79,2))))))))))))</f>
        <v>0</v>
      </c>
      <c r="T3295" s="34">
        <f t="shared" si="156"/>
        <v>50</v>
      </c>
      <c r="U3295" s="4">
        <f>'Личное первенство юноши'!U482</f>
        <v>7</v>
      </c>
      <c r="V3295" s="120"/>
      <c r="W3295" s="111"/>
      <c r="X3295" t="str">
        <f>P3289</f>
        <v>Субъект РФ 79</v>
      </c>
    </row>
    <row r="3296" spans="1:24" ht="18.75">
      <c r="A3296" s="28">
        <v>3</v>
      </c>
      <c r="B3296" s="79"/>
      <c r="C3296" s="28"/>
      <c r="D3296" s="28"/>
      <c r="E3296" s="17">
        <f>IF((C3296&lt;=7),VLOOKUP(D3296,'7 лет'!$A$5:$B$78,2),IF((C3296=8),VLOOKUP(D3296,'8 лет'!$A$5:$B$78,2),IF((C3296=9),VLOOKUP(D3296,'9 лет'!$A$5:$B$78,2),IF((C3296=10),VLOOKUP(D3296,'10 лет'!$A$5:$B$78,2),IF((C3296=11),VLOOKUP(D3296,'11 лет'!$A$5:$B$78,2),IF((C3296=12),VLOOKUP(D3296,'12 лет'!$A$5:$B$78,2),IF((C3296=13),VLOOKUP(D3296,'13 лет'!$A$5:$B$78,2),IF((C3296=14),VLOOKUP(D3296,'14 лет'!$A$5:$B$78,2),IF((C3296=15),VLOOKUP(D3296,'15 лет'!$A$5:$B$78,2),IF((C3296=16),VLOOKUP(D3296,'16 лет'!$A$5:$B$78,2),IF((C3296=17),VLOOKUP(D3296,'17 лет'!$A$5:$B$78,2))))))))))))</f>
        <v>0</v>
      </c>
      <c r="F3296" s="28"/>
      <c r="G3296" s="17">
        <f>IF((C3296&lt;=7),VLOOKUP(F3296,'7 лет'!$C$5:$D$79,2),IF((C3296=8),VLOOKUP(F3296,'8 лет'!$C$5:$D$79,2),IF((C3296=9),VLOOKUP(F3296,'9 лет'!$C$5:$D$79,2),IF((C3296=10),VLOOKUP(F3296,'10 лет'!$C$5:$D$79,2),IF((C3296=11),VLOOKUP(F3296,'11 лет'!$C$5:$D$79,2),IF((C3296=12),VLOOKUP(F3296,'12 лет'!$C$5:$D$79,2),IF((C3296=13),VLOOKUP(F3296,'13 лет'!$C$5:$D$79,2),IF((C3296=14),VLOOKUP(F3296,'14 лет'!$C$5:$D$79,2),IF((C3296=15),VLOOKUP(F3296,'15 лет'!$C$5:$D$79,2),IF((C3296=16),VLOOKUP(F3296,'16 лет'!$C$5:$D$79,2),IF((C3296=17),VLOOKUP(F3296,'17 лет'!$C$5:$D$79,2))))))))))))</f>
        <v>0</v>
      </c>
      <c r="H3296" s="28"/>
      <c r="I3296" s="17">
        <f>IF((C3296&lt;=7),VLOOKUP(H3296,'7 лет'!$E$5:$F$79,2),IF((C3296=8),VLOOKUP(H3296,'8 лет'!$E$5:$F$79,2),IF((C3296=9),VLOOKUP(H3296,'9 лет'!$E$5:$F$79,2),IF((C3296=10),VLOOKUP(H3296,'10 лет'!$E$5:$F$79,2),IF((C3296=11),VLOOKUP(H3296,'11 лет'!$E$5:$F$79,2),IF((C3296=12),VLOOKUP(H3296,'12 лет'!$E$5:$F$79,2),IF((C3296=13),VLOOKUP(H3296,'13 лет'!$E$5:$F$79,2),IF((C3296=14),VLOOKUP(H3296,'14 лет'!$E$5:$F$79,2),IF((C3296=15),VLOOKUP(H3296,'15 лет'!$E$5:$F$79,2),IF((C3296=16),VLOOKUP(H3296,'16 лет'!$E$5:$F$79,2),IF((C3296=17),VLOOKUP(H3296,'17 лет'!$E$5:$F$79,2))))))))))))</f>
        <v>0</v>
      </c>
      <c r="J3296" s="28"/>
      <c r="K3296" s="17">
        <f>IF((C3296&lt;=7),VLOOKUP(J3296,'7 лет'!$G$5:$H$79,2),IF((C3296=8),VLOOKUP(J3296,'8 лет'!$G$5:$H$79,2),IF((C3296=9),VLOOKUP(J3296,'9 лет'!$G$5:$H$79,2),IF((C3296=10),VLOOKUP(J3296,'10 лет'!$G$5:$H$79,2),IF((C3296=11),VLOOKUP(J3296,'11 лет'!$G$5:$H$79,2),IF((C3296=12),VLOOKUP(J3296,'12 лет'!$G$5:$H$79,2),IF((C3296=13),VLOOKUP(J3296,'13 лет'!$G$5:$H$79,2),IF((C3296=14),VLOOKUP(J3296,'14 лет'!$G$5:$H$79,2),IF(C3296&gt;=15,"0")))))))))</f>
        <v>0</v>
      </c>
      <c r="L3296" s="28"/>
      <c r="M3296" s="17" t="str">
        <f>IF((C3296=12),VLOOKUP(L3296,'12 лет'!$I$5:$J$81,2),IF((C3296=13),VLOOKUP(L3296,'13 лет'!$I$5:$J$81,2),IF((C3296=14),VLOOKUP(L3296,'14 лет'!$I$5:$J$80,2),IF((C3296=15),VLOOKUP(L3296,'15 лет'!$G$5:$H$82,2),IF((C3296=16),VLOOKUP(L3296,'16 лет'!$G$5:$H$81,2),IF((C3296=17),VLOOKUP(L3296,'17 лет'!$G$5:$H$81,2),IF(C3296&lt;12,"0")))))))</f>
        <v>0</v>
      </c>
      <c r="N3296" s="28"/>
      <c r="O3296" s="17" t="str">
        <f>IF((C3296=15),VLOOKUP(N3296,'15 лет'!$I$5:$J$100,2),IF((C3296=16),VLOOKUP(N3296,'16 лет'!$I$5:$J$94,2),IF((C3296=17),VLOOKUP(N3296,'17 лет'!$I$5:$J$97,2),IF(C3296&lt;15,"0"))))</f>
        <v>0</v>
      </c>
      <c r="P3296" s="11"/>
      <c r="Q3296" s="17">
        <f>IF((C3296&lt;=7),VLOOKUP(P3296,'7 лет'!$I$5:$J$79,2),IF((C3296=8),VLOOKUP(P3296,'8 лет'!$I$5:$J$79,2),IF((C3296=9),VLOOKUP(P3296,'9 лет'!$I$5:$J$79,2),IF((C3296=10),VLOOKUP(P3296,'10 лет'!$I$5:$J$79,2),IF((C3296=11),VLOOKUP(P3296,'11 лет'!$I$5:$J$79,2),IF((C3296=12),VLOOKUP(P3296,'12 лет'!$K$5:$L$79,2),IF((C3296=13),VLOOKUP(P3296,'13 лет'!$K$5:$L$79,2),IF((C3296=14),VLOOKUP(P3296,'14 лет'!$K$5:$L$79,2),IF((C3296=15),VLOOKUP(P3296,'15 лет'!$K$5:$L$79,2),IF((C3296=16),VLOOKUP(P3296,'16 лет'!$K$5:$L$79,2),IF((C3296=17),VLOOKUP(P3296,'17 лет'!$K$5:$L$79,2),)))))))))))</f>
        <v>50</v>
      </c>
      <c r="R3296" s="28"/>
      <c r="S3296" s="17">
        <f>IF((C3296&lt;=7),VLOOKUP(R3296,'7 лет'!$K$5:$L$79,2),IF((C3296=8),VLOOKUP(R3296,'8 лет'!$K$5:$L$79,2),IF((C3296=9),VLOOKUP(R3296,'9 лет'!$K$5:$L$79,2),IF((C3296=10),VLOOKUP(R3296,'10 лет'!$K$5:$L$79,2),IF((C3296=11),VLOOKUP(R3296,'11 лет'!$K$5:$L$79,2),IF((C3296=12),VLOOKUP(R3296,'12 лет'!$M$5:$N$79,2),IF((C3296=13),VLOOKUP(R3296,'13 лет'!$M$5:$N$79,2),IF((C3296=14),VLOOKUP(R3296,'14 лет'!$M$5:$N$79,2),IF((C3296=15),VLOOKUP(R3296,'15 лет'!$M$5:$N$79,2),IF((C3296=16),VLOOKUP(R3296,'16 лет'!$M$5:$N$79,2),IF((C3296=17),VLOOKUP(R3296,'17 лет'!$M$5:$N$79,2))))))))))))</f>
        <v>0</v>
      </c>
      <c r="T3296" s="34">
        <f t="shared" si="156"/>
        <v>50</v>
      </c>
      <c r="U3296" s="4">
        <f>'Личное первенство юноши'!U483</f>
        <v>7</v>
      </c>
      <c r="V3296" s="120"/>
      <c r="W3296" s="111"/>
      <c r="X3296" t="str">
        <f>P3289</f>
        <v>Субъект РФ 79</v>
      </c>
    </row>
    <row r="3297" spans="1:24" ht="18.75">
      <c r="A3297" s="28">
        <v>4</v>
      </c>
      <c r="B3297" s="79"/>
      <c r="C3297" s="28"/>
      <c r="D3297" s="28"/>
      <c r="E3297" s="17">
        <f>IF((C3297&lt;=7),VLOOKUP(D3297,'7 лет'!$A$5:$B$78,2),IF((C3297=8),VLOOKUP(D3297,'8 лет'!$A$5:$B$78,2),IF((C3297=9),VLOOKUP(D3297,'9 лет'!$A$5:$B$78,2),IF((C3297=10),VLOOKUP(D3297,'10 лет'!$A$5:$B$78,2),IF((C3297=11),VLOOKUP(D3297,'11 лет'!$A$5:$B$78,2),IF((C3297=12),VLOOKUP(D3297,'12 лет'!$A$5:$B$78,2),IF((C3297=13),VLOOKUP(D3297,'13 лет'!$A$5:$B$78,2),IF((C3297=14),VLOOKUP(D3297,'14 лет'!$A$5:$B$78,2),IF((C3297=15),VLOOKUP(D3297,'15 лет'!$A$5:$B$78,2),IF((C3297=16),VLOOKUP(D3297,'16 лет'!$A$5:$B$78,2),IF((C3297=17),VLOOKUP(D3297,'17 лет'!$A$5:$B$78,2))))))))))))</f>
        <v>0</v>
      </c>
      <c r="F3297" s="28"/>
      <c r="G3297" s="17">
        <f>IF((C3297&lt;=7),VLOOKUP(F3297,'7 лет'!$C$5:$D$79,2),IF((C3297=8),VLOOKUP(F3297,'8 лет'!$C$5:$D$79,2),IF((C3297=9),VLOOKUP(F3297,'9 лет'!$C$5:$D$79,2),IF((C3297=10),VLOOKUP(F3297,'10 лет'!$C$5:$D$79,2),IF((C3297=11),VLOOKUP(F3297,'11 лет'!$C$5:$D$79,2),IF((C3297=12),VLOOKUP(F3297,'12 лет'!$C$5:$D$79,2),IF((C3297=13),VLOOKUP(F3297,'13 лет'!$C$5:$D$79,2),IF((C3297=14),VLOOKUP(F3297,'14 лет'!$C$5:$D$79,2),IF((C3297=15),VLOOKUP(F3297,'15 лет'!$C$5:$D$79,2),IF((C3297=16),VLOOKUP(F3297,'16 лет'!$C$5:$D$79,2),IF((C3297=17),VLOOKUP(F3297,'17 лет'!$C$5:$D$79,2))))))))))))</f>
        <v>0</v>
      </c>
      <c r="H3297" s="28"/>
      <c r="I3297" s="17">
        <f>IF((C3297&lt;=7),VLOOKUP(H3297,'7 лет'!$E$5:$F$79,2),IF((C3297=8),VLOOKUP(H3297,'8 лет'!$E$5:$F$79,2),IF((C3297=9),VLOOKUP(H3297,'9 лет'!$E$5:$F$79,2),IF((C3297=10),VLOOKUP(H3297,'10 лет'!$E$5:$F$79,2),IF((C3297=11),VLOOKUP(H3297,'11 лет'!$E$5:$F$79,2),IF((C3297=12),VLOOKUP(H3297,'12 лет'!$E$5:$F$79,2),IF((C3297=13),VLOOKUP(H3297,'13 лет'!$E$5:$F$79,2),IF((C3297=14),VLOOKUP(H3297,'14 лет'!$E$5:$F$79,2),IF((C3297=15),VLOOKUP(H3297,'15 лет'!$E$5:$F$79,2),IF((C3297=16),VLOOKUP(H3297,'16 лет'!$E$5:$F$79,2),IF((C3297=17),VLOOKUP(H3297,'17 лет'!$E$5:$F$79,2))))))))))))</f>
        <v>0</v>
      </c>
      <c r="J3297" s="28"/>
      <c r="K3297" s="17">
        <f>IF((C3297&lt;=7),VLOOKUP(J3297,'7 лет'!$G$5:$H$79,2),IF((C3297=8),VLOOKUP(J3297,'8 лет'!$G$5:$H$79,2),IF((C3297=9),VLOOKUP(J3297,'9 лет'!$G$5:$H$79,2),IF((C3297=10),VLOOKUP(J3297,'10 лет'!$G$5:$H$79,2),IF((C3297=11),VLOOKUP(J3297,'11 лет'!$G$5:$H$79,2),IF((C3297=12),VLOOKUP(J3297,'12 лет'!$G$5:$H$79,2),IF((C3297=13),VLOOKUP(J3297,'13 лет'!$G$5:$H$79,2),IF((C3297=14),VLOOKUP(J3297,'14 лет'!$G$5:$H$79,2),IF(C3297&gt;=15,"0")))))))))</f>
        <v>0</v>
      </c>
      <c r="L3297" s="28"/>
      <c r="M3297" s="17" t="str">
        <f>IF((C3297=12),VLOOKUP(L3297,'12 лет'!$I$5:$J$81,2),IF((C3297=13),VLOOKUP(L3297,'13 лет'!$I$5:$J$81,2),IF((C3297=14),VLOOKUP(L3297,'14 лет'!$I$5:$J$80,2),IF((C3297=15),VLOOKUP(L3297,'15 лет'!$G$5:$H$82,2),IF((C3297=16),VLOOKUP(L3297,'16 лет'!$G$5:$H$81,2),IF((C3297=17),VLOOKUP(L3297,'17 лет'!$G$5:$H$81,2),IF(C3297&lt;12,"0")))))))</f>
        <v>0</v>
      </c>
      <c r="N3297" s="28"/>
      <c r="O3297" s="17" t="str">
        <f>IF((C3297=15),VLOOKUP(N3297,'15 лет'!$I$5:$J$100,2),IF((C3297=16),VLOOKUP(N3297,'16 лет'!$I$5:$J$94,2),IF((C3297=17),VLOOKUP(N3297,'17 лет'!$I$5:$J$97,2),IF(C3297&lt;15,"0"))))</f>
        <v>0</v>
      </c>
      <c r="P3297" s="11"/>
      <c r="Q3297" s="17">
        <f>IF((C3297&lt;=7),VLOOKUP(P3297,'7 лет'!$I$5:$J$79,2),IF((C3297=8),VLOOKUP(P3297,'8 лет'!$I$5:$J$79,2),IF((C3297=9),VLOOKUP(P3297,'9 лет'!$I$5:$J$79,2),IF((C3297=10),VLOOKUP(P3297,'10 лет'!$I$5:$J$79,2),IF((C3297=11),VLOOKUP(P3297,'11 лет'!$I$5:$J$79,2),IF((C3297=12),VLOOKUP(P3297,'12 лет'!$K$5:$L$79,2),IF((C3297=13),VLOOKUP(P3297,'13 лет'!$K$5:$L$79,2),IF((C3297=14),VLOOKUP(P3297,'14 лет'!$K$5:$L$79,2),IF((C3297=15),VLOOKUP(P3297,'15 лет'!$K$5:$L$79,2),IF((C3297=16),VLOOKUP(P3297,'16 лет'!$K$5:$L$79,2),IF((C3297=17),VLOOKUP(P3297,'17 лет'!$K$5:$L$79,2),)))))))))))</f>
        <v>50</v>
      </c>
      <c r="R3297" s="28"/>
      <c r="S3297" s="17">
        <f>IF((C3297&lt;=7),VLOOKUP(R3297,'7 лет'!$K$5:$L$79,2),IF((C3297=8),VLOOKUP(R3297,'8 лет'!$K$5:$L$79,2),IF((C3297=9),VLOOKUP(R3297,'9 лет'!$K$5:$L$79,2),IF((C3297=10),VLOOKUP(R3297,'10 лет'!$K$5:$L$79,2),IF((C3297=11),VLOOKUP(R3297,'11 лет'!$K$5:$L$79,2),IF((C3297=12),VLOOKUP(R3297,'12 лет'!$M$5:$N$79,2),IF((C3297=13),VLOOKUP(R3297,'13 лет'!$M$5:$N$79,2),IF((C3297=14),VLOOKUP(R3297,'14 лет'!$M$5:$N$79,2),IF((C3297=15),VLOOKUP(R3297,'15 лет'!$M$5:$N$79,2),IF((C3297=16),VLOOKUP(R3297,'16 лет'!$M$5:$N$79,2),IF((C3297=17),VLOOKUP(R3297,'17 лет'!$M$5:$N$79,2))))))))))))</f>
        <v>0</v>
      </c>
      <c r="T3297" s="34">
        <f t="shared" si="156"/>
        <v>50</v>
      </c>
      <c r="U3297" s="4">
        <f>'Личное первенство юноши'!U484</f>
        <v>7</v>
      </c>
      <c r="V3297" s="120"/>
      <c r="W3297" s="111"/>
      <c r="X3297" t="str">
        <f>P3289</f>
        <v>Субъект РФ 79</v>
      </c>
    </row>
    <row r="3298" spans="1:24" ht="18.75">
      <c r="A3298" s="28">
        <v>5</v>
      </c>
      <c r="B3298" s="79"/>
      <c r="C3298" s="30"/>
      <c r="D3298" s="28"/>
      <c r="E3298" s="17">
        <f>IF((C3298&lt;=7),VLOOKUP(D3298,'7 лет'!$A$5:$B$78,2),IF((C3298=8),VLOOKUP(D3298,'8 лет'!$A$5:$B$78,2),IF((C3298=9),VLOOKUP(D3298,'9 лет'!$A$5:$B$78,2),IF((C3298=10),VLOOKUP(D3298,'10 лет'!$A$5:$B$78,2),IF((C3298=11),VLOOKUP(D3298,'11 лет'!$A$5:$B$78,2),IF((C3298=12),VLOOKUP(D3298,'12 лет'!$A$5:$B$78,2),IF((C3298=13),VLOOKUP(D3298,'13 лет'!$A$5:$B$78,2),IF((C3298=14),VLOOKUP(D3298,'14 лет'!$A$5:$B$78,2),IF((C3298=15),VLOOKUP(D3298,'15 лет'!$A$5:$B$78,2),IF((C3298=16),VLOOKUP(D3298,'16 лет'!$A$5:$B$78,2),IF((C3298=17),VLOOKUP(D3298,'17 лет'!$A$5:$B$78,2))))))))))))</f>
        <v>0</v>
      </c>
      <c r="F3298" s="28"/>
      <c r="G3298" s="17">
        <f>IF((C3298&lt;=7),VLOOKUP(F3298,'7 лет'!$C$5:$D$79,2),IF((C3298=8),VLOOKUP(F3298,'8 лет'!$C$5:$D$79,2),IF((C3298=9),VLOOKUP(F3298,'9 лет'!$C$5:$D$79,2),IF((C3298=10),VLOOKUP(F3298,'10 лет'!$C$5:$D$79,2),IF((C3298=11),VLOOKUP(F3298,'11 лет'!$C$5:$D$79,2),IF((C3298=12),VLOOKUP(F3298,'12 лет'!$C$5:$D$79,2),IF((C3298=13),VLOOKUP(F3298,'13 лет'!$C$5:$D$79,2),IF((C3298=14),VLOOKUP(F3298,'14 лет'!$C$5:$D$79,2),IF((C3298=15),VLOOKUP(F3298,'15 лет'!$C$5:$D$79,2),IF((C3298=16),VLOOKUP(F3298,'16 лет'!$C$5:$D$79,2),IF((C3298=17),VLOOKUP(F3298,'17 лет'!$C$5:$D$79,2))))))))))))</f>
        <v>0</v>
      </c>
      <c r="H3298" s="28"/>
      <c r="I3298" s="17">
        <f>IF((C3298&lt;=7),VLOOKUP(H3298,'7 лет'!$E$5:$F$79,2),IF((C3298=8),VLOOKUP(H3298,'8 лет'!$E$5:$F$79,2),IF((C3298=9),VLOOKUP(H3298,'9 лет'!$E$5:$F$79,2),IF((C3298=10),VLOOKUP(H3298,'10 лет'!$E$5:$F$79,2),IF((C3298=11),VLOOKUP(H3298,'11 лет'!$E$5:$F$79,2),IF((C3298=12),VLOOKUP(H3298,'12 лет'!$E$5:$F$79,2),IF((C3298=13),VLOOKUP(H3298,'13 лет'!$E$5:$F$79,2),IF((C3298=14),VLOOKUP(H3298,'14 лет'!$E$5:$F$79,2),IF((C3298=15),VLOOKUP(H3298,'15 лет'!$E$5:$F$79,2),IF((C3298=16),VLOOKUP(H3298,'16 лет'!$E$5:$F$79,2),IF((C3298=17),VLOOKUP(H3298,'17 лет'!$E$5:$F$79,2))))))))))))</f>
        <v>0</v>
      </c>
      <c r="J3298" s="28"/>
      <c r="K3298" s="17">
        <f>IF((C3298&lt;=7),VLOOKUP(J3298,'7 лет'!$G$5:$H$79,2),IF((C3298=8),VLOOKUP(J3298,'8 лет'!$G$5:$H$79,2),IF((C3298=9),VLOOKUP(J3298,'9 лет'!$G$5:$H$79,2),IF((C3298=10),VLOOKUP(J3298,'10 лет'!$G$5:$H$79,2),IF((C3298=11),VLOOKUP(J3298,'11 лет'!$G$5:$H$79,2),IF((C3298=12),VLOOKUP(J3298,'12 лет'!$G$5:$H$79,2),IF((C3298=13),VLOOKUP(J3298,'13 лет'!$G$5:$H$79,2),IF((C3298=14),VLOOKUP(J3298,'14 лет'!$G$5:$H$79,2),IF(C3298&gt;=15,"0")))))))))</f>
        <v>0</v>
      </c>
      <c r="L3298" s="28"/>
      <c r="M3298" s="17" t="str">
        <f>IF((C3298=12),VLOOKUP(L3298,'12 лет'!$I$5:$J$81,2),IF((C3298=13),VLOOKUP(L3298,'13 лет'!$I$5:$J$81,2),IF((C3298=14),VLOOKUP(L3298,'14 лет'!$I$5:$J$80,2),IF((C3298=15),VLOOKUP(L3298,'15 лет'!$G$5:$H$82,2),IF((C3298=16),VLOOKUP(L3298,'16 лет'!$G$5:$H$81,2),IF((C3298=17),VLOOKUP(L3298,'17 лет'!$G$5:$H$81,2),IF(C3298&lt;12,"0")))))))</f>
        <v>0</v>
      </c>
      <c r="N3298" s="28"/>
      <c r="O3298" s="17" t="str">
        <f>IF((C3298=15),VLOOKUP(N3298,'15 лет'!$I$5:$J$100,2),IF((C3298=16),VLOOKUP(N3298,'16 лет'!$I$5:$J$94,2),IF((C3298=17),VLOOKUP(N3298,'17 лет'!$I$5:$J$97,2),IF(C3298&lt;15,"0"))))</f>
        <v>0</v>
      </c>
      <c r="P3298" s="11"/>
      <c r="Q3298" s="17">
        <f>IF((C3298&lt;=7),VLOOKUP(P3298,'7 лет'!$I$5:$J$79,2),IF((C3298=8),VLOOKUP(P3298,'8 лет'!$I$5:$J$79,2),IF((C3298=9),VLOOKUP(P3298,'9 лет'!$I$5:$J$79,2),IF((C3298=10),VLOOKUP(P3298,'10 лет'!$I$5:$J$79,2),IF((C3298=11),VLOOKUP(P3298,'11 лет'!$I$5:$J$79,2),IF((C3298=12),VLOOKUP(P3298,'12 лет'!$K$5:$L$79,2),IF((C3298=13),VLOOKUP(P3298,'13 лет'!$K$5:$L$79,2),IF((C3298=14),VLOOKUP(P3298,'14 лет'!$K$5:$L$79,2),IF((C3298=15),VLOOKUP(P3298,'15 лет'!$K$5:$L$79,2),IF((C3298=16),VLOOKUP(P3298,'16 лет'!$K$5:$L$79,2),IF((C3298=17),VLOOKUP(P3298,'17 лет'!$K$5:$L$79,2),)))))))))))</f>
        <v>50</v>
      </c>
      <c r="R3298" s="28"/>
      <c r="S3298" s="17">
        <f>IF((C3298&lt;=7),VLOOKUP(R3298,'7 лет'!$K$5:$L$79,2),IF((C3298=8),VLOOKUP(R3298,'8 лет'!$K$5:$L$79,2),IF((C3298=9),VLOOKUP(R3298,'9 лет'!$K$5:$L$79,2),IF((C3298=10),VLOOKUP(R3298,'10 лет'!$K$5:$L$79,2),IF((C3298=11),VLOOKUP(R3298,'11 лет'!$K$5:$L$79,2),IF((C3298=12),VLOOKUP(R3298,'12 лет'!$M$5:$N$79,2),IF((C3298=13),VLOOKUP(R3298,'13 лет'!$M$5:$N$79,2),IF((C3298=14),VLOOKUP(R3298,'14 лет'!$M$5:$N$79,2),IF((C3298=15),VLOOKUP(R3298,'15 лет'!$M$5:$N$79,2),IF((C3298=16),VLOOKUP(R3298,'16 лет'!$M$5:$N$79,2),IF((C3298=17),VLOOKUP(R3298,'17 лет'!$M$5:$N$79,2))))))))))))</f>
        <v>0</v>
      </c>
      <c r="T3298" s="34">
        <f t="shared" si="156"/>
        <v>50</v>
      </c>
      <c r="U3298" s="4">
        <f>'Личное первенство юноши'!U485</f>
        <v>7</v>
      </c>
      <c r="V3298" s="120"/>
      <c r="W3298" s="111"/>
      <c r="X3298" t="str">
        <f>P3289</f>
        <v>Субъект РФ 79</v>
      </c>
    </row>
    <row r="3299" spans="1:24" ht="18.75">
      <c r="A3299" s="28">
        <v>6</v>
      </c>
      <c r="B3299" s="79"/>
      <c r="C3299" s="30"/>
      <c r="D3299" s="28"/>
      <c r="E3299" s="17">
        <f>IF((C3299&lt;=7),VLOOKUP(D3299,'7 лет'!$A$5:$B$78,2),IF((C3299=8),VLOOKUP(D3299,'8 лет'!$A$5:$B$78,2),IF((C3299=9),VLOOKUP(D3299,'9 лет'!$A$5:$B$78,2),IF((C3299=10),VLOOKUP(D3299,'10 лет'!$A$5:$B$78,2),IF((C3299=11),VLOOKUP(D3299,'11 лет'!$A$5:$B$78,2),IF((C3299=12),VLOOKUP(D3299,'12 лет'!$A$5:$B$78,2),IF((C3299=13),VLOOKUP(D3299,'13 лет'!$A$5:$B$78,2),IF((C3299=14),VLOOKUP(D3299,'14 лет'!$A$5:$B$78,2),IF((C3299=15),VLOOKUP(D3299,'15 лет'!$A$5:$B$78,2),IF((C3299=16),VLOOKUP(D3299,'16 лет'!$A$5:$B$78,2),IF((C3299=17),VLOOKUP(D3299,'17 лет'!$A$5:$B$78,2))))))))))))</f>
        <v>0</v>
      </c>
      <c r="F3299" s="28"/>
      <c r="G3299" s="17">
        <f>IF((C3299&lt;=7),VLOOKUP(F3299,'7 лет'!$C$5:$D$79,2),IF((C3299=8),VLOOKUP(F3299,'8 лет'!$C$5:$D$79,2),IF((C3299=9),VLOOKUP(F3299,'9 лет'!$C$5:$D$79,2),IF((C3299=10),VLOOKUP(F3299,'10 лет'!$C$5:$D$79,2),IF((C3299=11),VLOOKUP(F3299,'11 лет'!$C$5:$D$79,2),IF((C3299=12),VLOOKUP(F3299,'12 лет'!$C$5:$D$79,2),IF((C3299=13),VLOOKUP(F3299,'13 лет'!$C$5:$D$79,2),IF((C3299=14),VLOOKUP(F3299,'14 лет'!$C$5:$D$79,2),IF((C3299=15),VLOOKUP(F3299,'15 лет'!$C$5:$D$79,2),IF((C3299=16),VLOOKUP(F3299,'16 лет'!$C$5:$D$79,2),IF((C3299=17),VLOOKUP(F3299,'17 лет'!$C$5:$D$79,2))))))))))))</f>
        <v>0</v>
      </c>
      <c r="H3299" s="28"/>
      <c r="I3299" s="17">
        <f>IF((C3299&lt;=7),VLOOKUP(H3299,'7 лет'!$E$5:$F$79,2),IF((C3299=8),VLOOKUP(H3299,'8 лет'!$E$5:$F$79,2),IF((C3299=9),VLOOKUP(H3299,'9 лет'!$E$5:$F$79,2),IF((C3299=10),VLOOKUP(H3299,'10 лет'!$E$5:$F$79,2),IF((C3299=11),VLOOKUP(H3299,'11 лет'!$E$5:$F$79,2),IF((C3299=12),VLOOKUP(H3299,'12 лет'!$E$5:$F$79,2),IF((C3299=13),VLOOKUP(H3299,'13 лет'!$E$5:$F$79,2),IF((C3299=14),VLOOKUP(H3299,'14 лет'!$E$5:$F$79,2),IF((C3299=15),VLOOKUP(H3299,'15 лет'!$E$5:$F$79,2),IF((C3299=16),VLOOKUP(H3299,'16 лет'!$E$5:$F$79,2),IF((C3299=17),VLOOKUP(H3299,'17 лет'!$E$5:$F$79,2))))))))))))</f>
        <v>0</v>
      </c>
      <c r="J3299" s="28"/>
      <c r="K3299" s="17">
        <f>IF((C3299&lt;=7),VLOOKUP(J3299,'7 лет'!$G$5:$H$79,2),IF((C3299=8),VLOOKUP(J3299,'8 лет'!$G$5:$H$79,2),IF((C3299=9),VLOOKUP(J3299,'9 лет'!$G$5:$H$79,2),IF((C3299=10),VLOOKUP(J3299,'10 лет'!$G$5:$H$79,2),IF((C3299=11),VLOOKUP(J3299,'11 лет'!$G$5:$H$79,2),IF((C3299=12),VLOOKUP(J3299,'12 лет'!$G$5:$H$79,2),IF((C3299=13),VLOOKUP(J3299,'13 лет'!$G$5:$H$79,2),IF((C3299=14),VLOOKUP(J3299,'14 лет'!$G$5:$H$79,2),IF(C3299&gt;=15,"0")))))))))</f>
        <v>0</v>
      </c>
      <c r="L3299" s="28"/>
      <c r="M3299" s="17" t="str">
        <f>IF((C3299=12),VLOOKUP(L3299,'12 лет'!$I$5:$J$81,2),IF((C3299=13),VLOOKUP(L3299,'13 лет'!$I$5:$J$81,2),IF((C3299=14),VLOOKUP(L3299,'14 лет'!$I$5:$J$80,2),IF((C3299=15),VLOOKUP(L3299,'15 лет'!$G$5:$H$82,2),IF((C3299=16),VLOOKUP(L3299,'16 лет'!$G$5:$H$81,2),IF((C3299=17),VLOOKUP(L3299,'17 лет'!$G$5:$H$81,2),IF(C3299&lt;12,"0")))))))</f>
        <v>0</v>
      </c>
      <c r="N3299" s="28"/>
      <c r="O3299" s="17" t="str">
        <f>IF((C3299=15),VLOOKUP(N3299,'15 лет'!$I$5:$J$100,2),IF((C3299=16),VLOOKUP(N3299,'16 лет'!$I$5:$J$94,2),IF((C3299=17),VLOOKUP(N3299,'17 лет'!$I$5:$J$97,2),IF(C3299&lt;15,"0"))))</f>
        <v>0</v>
      </c>
      <c r="P3299" s="11"/>
      <c r="Q3299" s="17">
        <f>IF((C3299&lt;=7),VLOOKUP(P3299,'7 лет'!$I$5:$J$79,2),IF((C3299=8),VLOOKUP(P3299,'8 лет'!$I$5:$J$79,2),IF((C3299=9),VLOOKUP(P3299,'9 лет'!$I$5:$J$79,2),IF((C3299=10),VLOOKUP(P3299,'10 лет'!$I$5:$J$79,2),IF((C3299=11),VLOOKUP(P3299,'11 лет'!$I$5:$J$79,2),IF((C3299=12),VLOOKUP(P3299,'12 лет'!$K$5:$L$79,2),IF((C3299=13),VLOOKUP(P3299,'13 лет'!$K$5:$L$79,2),IF((C3299=14),VLOOKUP(P3299,'14 лет'!$K$5:$L$79,2),IF((C3299=15),VLOOKUP(P3299,'15 лет'!$K$5:$L$79,2),IF((C3299=16),VLOOKUP(P3299,'16 лет'!$K$5:$L$79,2),IF((C3299=17),VLOOKUP(P3299,'17 лет'!$K$5:$L$79,2),)))))))))))</f>
        <v>50</v>
      </c>
      <c r="R3299" s="28"/>
      <c r="S3299" s="17">
        <f>IF((C3299&lt;=7),VLOOKUP(R3299,'7 лет'!$K$5:$L$79,2),IF((C3299=8),VLOOKUP(R3299,'8 лет'!$K$5:$L$79,2),IF((C3299=9),VLOOKUP(R3299,'9 лет'!$K$5:$L$79,2),IF((C3299=10),VLOOKUP(R3299,'10 лет'!$K$5:$L$79,2),IF((C3299=11),VLOOKUP(R3299,'11 лет'!$K$5:$L$79,2),IF((C3299=12),VLOOKUP(R3299,'12 лет'!$M$5:$N$79,2),IF((C3299=13),VLOOKUP(R3299,'13 лет'!$M$5:$N$79,2),IF((C3299=14),VLOOKUP(R3299,'14 лет'!$M$5:$N$79,2),IF((C3299=15),VLOOKUP(R3299,'15 лет'!$M$5:$N$79,2),IF((C3299=16),VLOOKUP(R3299,'16 лет'!$M$5:$N$79,2),IF((C3299=17),VLOOKUP(R3299,'17 лет'!$M$5:$N$79,2))))))))))))</f>
        <v>0</v>
      </c>
      <c r="T3299" s="34">
        <f t="shared" si="156"/>
        <v>50</v>
      </c>
      <c r="U3299" s="4">
        <f>'Личное первенство юноши'!U486</f>
        <v>7</v>
      </c>
      <c r="V3299" s="120"/>
      <c r="W3299" s="111"/>
      <c r="X3299" t="str">
        <f>P3289</f>
        <v>Субъект РФ 79</v>
      </c>
    </row>
    <row r="3300" spans="1:24" ht="18.75">
      <c r="A3300" s="122"/>
      <c r="B3300" s="123"/>
      <c r="C3300" s="123"/>
      <c r="D3300" s="123"/>
      <c r="E3300" s="123"/>
      <c r="F3300" s="123"/>
      <c r="G3300" s="123"/>
      <c r="H3300" s="123"/>
      <c r="I3300" s="123"/>
      <c r="J3300" s="123"/>
      <c r="K3300" s="123"/>
      <c r="L3300" s="123"/>
      <c r="M3300" s="123"/>
      <c r="N3300" s="123"/>
      <c r="O3300" s="123"/>
      <c r="P3300" s="128" t="s">
        <v>292</v>
      </c>
      <c r="Q3300" s="128"/>
      <c r="R3300" s="128"/>
      <c r="S3300" s="129"/>
      <c r="T3300" s="124">
        <f ca="1">SUMPRODUCT(LARGE($T$3294:$T$3299,ROW(INDIRECT("T1:T"&amp;Z17))))</f>
        <v>250</v>
      </c>
      <c r="U3300" s="125"/>
      <c r="V3300" s="120"/>
      <c r="W3300" s="111"/>
    </row>
    <row r="3301" spans="1:24" ht="24" customHeight="1">
      <c r="A3301" s="135" t="s">
        <v>180</v>
      </c>
      <c r="B3301" s="136"/>
      <c r="C3301" s="136"/>
      <c r="D3301" s="136"/>
      <c r="E3301" s="136"/>
      <c r="F3301" s="136"/>
      <c r="G3301" s="136"/>
      <c r="H3301" s="136"/>
      <c r="I3301" s="136"/>
      <c r="J3301" s="136"/>
      <c r="K3301" s="136"/>
      <c r="L3301" s="136"/>
      <c r="M3301" s="136"/>
      <c r="N3301" s="136"/>
      <c r="O3301" s="136"/>
      <c r="P3301" s="136"/>
      <c r="Q3301" s="136"/>
      <c r="R3301" s="136"/>
      <c r="S3301" s="136"/>
      <c r="T3301" s="136"/>
      <c r="U3301" s="137"/>
      <c r="V3301" s="120"/>
      <c r="W3301" s="111"/>
    </row>
    <row r="3302" spans="1:24" ht="18.75">
      <c r="A3302" s="28">
        <v>1</v>
      </c>
      <c r="B3302" s="80"/>
      <c r="C3302" s="28"/>
      <c r="D3302" s="28"/>
      <c r="E3302" s="17">
        <f>IF((C3302&lt;=7),VLOOKUP(D3302,'7 лет'!$M$5:$N$78,2),IF((C3302=8),VLOOKUP(D3302,'8 лет'!$M$5:$N$78,2),IF((C3302=9),VLOOKUP(D3302,'9 лет'!$M$5:$N$78,2),IF((C3302=10),VLOOKUP(D3302,'10 лет'!$M$5:$N$78,2),IF((C3302=11),VLOOKUP(D3302,'11 лет'!$M$5:$N$78,2),IF((C3302=12),VLOOKUP(D3302,'12 лет'!$O$5:$P$78,2),IF((C3302=13),VLOOKUP(D3302,'13 лет'!$O$5:$P$78,2),IF((C3302=14),VLOOKUP(D3302,'14 лет'!$O$5:$P$78,2),IF((C3302=15),VLOOKUP(D3302,'15 лет'!$O$5:$P$78,2),IF((C3302=16),VLOOKUP(D3302,'16 лет'!$O$5:$P$78,2),IF((C3302=17),VLOOKUP(D3302,'17 лет'!$O$5:$P$78,2))))))))))))</f>
        <v>0</v>
      </c>
      <c r="F3302" s="28"/>
      <c r="G3302" s="17">
        <f>IF((C3302&lt;=7),VLOOKUP(F3302,'7 лет'!$O$5:$P$79,2),IF((C3302=8),VLOOKUP(F3302,'8 лет'!$O$5:$P$79,2),IF((C3302=9),VLOOKUP(F3302,'9 лет'!$O$5:$P$79,2),IF((C3302=10),VLOOKUP(F3302,'10 лет'!$O$5:$P$79,2),IF((C3302=11),VLOOKUP(F3302,'11 лет'!$O$5:$P$79,2),IF((C3302=12),VLOOKUP(F3302,'12 лет'!$Q$5:$R$79,2),IF((C3302=13),VLOOKUP(F3302,'13 лет'!$Q$5:$R$79,2),IF((C3302=14),VLOOKUP(F3302,'14 лет'!$Q$5:$R$79,2),IF((C3302=15),VLOOKUP(F3302,'15 лет'!$Q$5:$R$79,2),IF((C3302=16),VLOOKUP(F3302,'16 лет'!$Q$5:$R$79,2),IF((C3302=17),VLOOKUP(F3302,'17 лет'!$Q$5:$R$79,2))))))))))))</f>
        <v>0</v>
      </c>
      <c r="H3302" s="28"/>
      <c r="I3302" s="17">
        <f>IF((C3302&lt;=7),VLOOKUP(H3302,'7 лет'!$Q$5:$R$79,2),IF((C3302=8),VLOOKUP(H3302,'8 лет'!$Q$5:$R$79,2),IF((C3302=9),VLOOKUP(H3302,'9 лет'!$Q$5:$R$79,2),IF((C3302=10),VLOOKUP(H3302,'10 лет'!$Q$5:$R$79,2),IF((C3302=11),VLOOKUP(H3302,'11 лет'!$Q$5:$R$79,2),IF((C3302=12),VLOOKUP(H3302,'12 лет'!$S$5:$T$79,2),IF((C3302=13),VLOOKUP(H3302,'13 лет'!$S$5:$T$79,2),IF((C3302=14),VLOOKUP(H3302,'14 лет'!$S$5:$T$79,2),IF((C3302=15),VLOOKUP(H3302,'15 лет'!$S$5:$T$79,2),IF((C3302=16),VLOOKUP(H3302,'16 лет'!$S$5:$T$79,2),IF((C3302=17),VLOOKUP(H3302,'17 лет'!$S$5:$T$79,2))))))))))))</f>
        <v>0</v>
      </c>
      <c r="J3302" s="28"/>
      <c r="K3302" s="17">
        <f>IF((C3302&lt;=7),VLOOKUP(J3302,'7 лет'!$S$5:$T$79,2),IF((C3302=8),VLOOKUP(J3302,'8 лет'!$S$5:$T$79,2),IF((C3302=9),VLOOKUP(J3302,'9 лет'!$S$5:$T$79,2),IF((C3302=10),VLOOKUP(J3302,'10 лет'!$S$5:$T$79,2),IF((C3302=11),VLOOKUP(J3302,'11 лет'!$S$5:$T$79,2),IF((C3302=12),VLOOKUP(J3302,'12 лет'!$U$5:$V$79,2),IF((C3302=13),VLOOKUP(J3302,'13 лет'!$U$5:$V$79,2),IF((C3302=14),VLOOKUP(J3302,'14 лет'!$U$5:$V$79,2),IF(C3302&gt;=15,"0")))))))))</f>
        <v>0</v>
      </c>
      <c r="L3302" s="28"/>
      <c r="M3302" s="17" t="str">
        <f>IF((C3302=12),VLOOKUP(L3302,'12 лет'!$W$5:$X$85,2),IF((C3302=13),VLOOKUP(L3302,'13 лет'!$W$5:$X$84,2),IF((C3302=14),VLOOKUP(L3302,'14 лет'!$W$5:$X$82,2),IF((C3302=15),VLOOKUP(L3302,'15 лет'!$U$5:$V$82,2),IF((C3302=16),VLOOKUP(L3302,'16 лет'!$U$5:$V$78,2),IF((C3302=17),VLOOKUP(L3302,'17 лет'!$U$5:$V$78,2),IF(C3302&lt;12,"0")))))))</f>
        <v>0</v>
      </c>
      <c r="N3302" s="28"/>
      <c r="O3302" s="17" t="str">
        <f>IF((C3302=15),VLOOKUP(N3302,'15 лет'!$W$5:$X$115,2),IF((C3302=16),VLOOKUP(N3302,'16 лет'!$W$5:$X$113,2),IF((C3302=17),VLOOKUP(N3302,'17 лет'!$W$5:$X$113,2),IF(C3302&lt;15,"0"))))</f>
        <v>0</v>
      </c>
      <c r="P3302" s="11"/>
      <c r="Q3302" s="17">
        <f>IF((C3302&lt;=7),VLOOKUP(P3302,'7 лет'!$U$5:$V$79,2),IF((C3302=8),VLOOKUP(P3302,'8 лет'!$U$5:$V$79,2),IF((C3302=9),VLOOKUP(P3302,'9 лет'!$U$5:$V$79,2),IF((C3302=10),VLOOKUP(P3302,'10 лет'!$U$5:$V$79,2),IF((C3302=11),VLOOKUP(P3302,'11 лет'!$U$5:$V$79,2),IF((C3302=12),VLOOKUP(P3302,'12 лет'!$Y$5:$Z$79,2),IF((C3302=13),VLOOKUP(P3302,'13 лет'!$Y$5:$Z$79,2),IF((C3302=14),VLOOKUP(P3302,'14 лет'!$Y$5:$Z$79,2),IF((C3302=15),VLOOKUP(P3302,'15 лет'!$Y$5:$Z$79,2),IF((C3302=16),VLOOKUP(P3302,'16 лет'!$Y$5:$Z$79,2),IF((C3302=17),VLOOKUP(P3302,'17 лет'!$Y$5:$Z$79,2))))))))))))</f>
        <v>35</v>
      </c>
      <c r="R3302" s="28"/>
      <c r="S3302" s="17">
        <f>IF((C3302&lt;=7),VLOOKUP(R3302,'7 лет'!$W$5:$X$79,2),IF((C3302=8),VLOOKUP(R3302,'8 лет'!$W$5:$X$79,2),IF((C3302=9),VLOOKUP(R3302,'9 лет'!$W$5:$X$79,2),IF((C3302=10),VLOOKUP(R3302,'10 лет'!$W$5:$X$79,2),IF((C3302=11),VLOOKUP(R3302,'11 лет'!$W$5:$X$79,2),IF((C3302=12),VLOOKUP(R3302,'12 лет'!$AA$5:$AB$79,2),IF((C3302=13),VLOOKUP(R3302,'13 лет'!$AA$5:$AB$79,2),IF((C3302=14),VLOOKUP(R3302,'14 лет'!$AA$5:$AB$79,2),IF((C3302=15),VLOOKUP(R3302,'15 лет'!$AA$5:$AB$79,2),IF((C3302=16),VLOOKUP(R3302,'16 лет'!$AA$5:$AB$79,2),IF((C3302=17),VLOOKUP(R3302,'17 лет'!$AA$5:$AB$79,2))))))))))))</f>
        <v>0</v>
      </c>
      <c r="T3302" s="35">
        <f t="shared" ref="T3302:T3307" si="157">SUM(E3302+G3302+I3302+K3302+M3302+O3302+Q3302+S3302)</f>
        <v>35</v>
      </c>
      <c r="U3302" s="4">
        <f>'Личное первенство девушки'!U481</f>
        <v>7</v>
      </c>
      <c r="V3302" s="120"/>
      <c r="W3302" s="111"/>
      <c r="X3302" t="str">
        <f>P3289</f>
        <v>Субъект РФ 79</v>
      </c>
    </row>
    <row r="3303" spans="1:24" ht="18.75">
      <c r="A3303" s="28">
        <v>2</v>
      </c>
      <c r="B3303" s="80"/>
      <c r="C3303" s="28"/>
      <c r="D3303" s="28"/>
      <c r="E3303" s="17">
        <f>IF((C3303&lt;=7),VLOOKUP(D3303,'7 лет'!$M$5:$N$78,2),IF((C3303=8),VLOOKUP(D3303,'8 лет'!$M$5:$N$78,2),IF((C3303=9),VLOOKUP(D3303,'9 лет'!$M$5:$N$78,2),IF((C3303=10),VLOOKUP(D3303,'10 лет'!$M$5:$N$78,2),IF((C3303=11),VLOOKUP(D3303,'11 лет'!$M$5:$N$78,2),IF((C3303=12),VLOOKUP(D3303,'12 лет'!$O$5:$P$78,2),IF((C3303=13),VLOOKUP(D3303,'13 лет'!$O$5:$P$78,2),IF((C3303=14),VLOOKUP(D3303,'14 лет'!$O$5:$P$78,2),IF((C3303=15),VLOOKUP(D3303,'15 лет'!$O$5:$P$78,2),IF((C3303=16),VLOOKUP(D3303,'16 лет'!$O$5:$P$78,2),IF((C3303=17),VLOOKUP(D3303,'17 лет'!$O$5:$P$78,2))))))))))))</f>
        <v>0</v>
      </c>
      <c r="F3303" s="28"/>
      <c r="G3303" s="17">
        <f>IF((C3303&lt;=7),VLOOKUP(F3303,'7 лет'!$O$5:$P$79,2),IF((C3303=8),VLOOKUP(F3303,'8 лет'!$O$5:$P$79,2),IF((C3303=9),VLOOKUP(F3303,'9 лет'!$O$5:$P$79,2),IF((C3303=10),VLOOKUP(F3303,'10 лет'!$O$5:$P$79,2),IF((C3303=11),VLOOKUP(F3303,'11 лет'!$O$5:$P$79,2),IF((C3303=12),VLOOKUP(F3303,'12 лет'!$Q$5:$R$79,2),IF((C3303=13),VLOOKUP(F3303,'13 лет'!$Q$5:$R$79,2),IF((C3303=14),VLOOKUP(F3303,'14 лет'!$Q$5:$R$79,2),IF((C3303=15),VLOOKUP(F3303,'15 лет'!$Q$5:$R$79,2),IF((C3303=16),VLOOKUP(F3303,'16 лет'!$Q$5:$R$79,2),IF((C3303=17),VLOOKUP(F3303,'17 лет'!$Q$5:$R$79,2))))))))))))</f>
        <v>0</v>
      </c>
      <c r="H3303" s="28"/>
      <c r="I3303" s="17">
        <f>IF((C3303&lt;=7),VLOOKUP(H3303,'7 лет'!$Q$5:$R$79,2),IF((C3303=8),VLOOKUP(H3303,'8 лет'!$Q$5:$R$79,2),IF((C3303=9),VLOOKUP(H3303,'9 лет'!$Q$5:$R$79,2),IF((C3303=10),VLOOKUP(H3303,'10 лет'!$Q$5:$R$79,2),IF((C3303=11),VLOOKUP(H3303,'11 лет'!$Q$5:$R$79,2),IF((C3303=12),VLOOKUP(H3303,'12 лет'!$S$5:$T$79,2),IF((C3303=13),VLOOKUP(H3303,'13 лет'!$S$5:$T$79,2),IF((C3303=14),VLOOKUP(H3303,'14 лет'!$S$5:$T$79,2),IF((C3303=15),VLOOKUP(H3303,'15 лет'!$S$5:$T$79,2),IF((C3303=16),VLOOKUP(H3303,'16 лет'!$S$5:$T$79,2),IF((C3303=17),VLOOKUP(H3303,'17 лет'!$S$5:$T$79,2))))))))))))</f>
        <v>0</v>
      </c>
      <c r="J3303" s="28"/>
      <c r="K3303" s="17">
        <f>IF((C3303&lt;=7),VLOOKUP(J3303,'7 лет'!$S$5:$T$79,2),IF((C3303=8),VLOOKUP(J3303,'8 лет'!$S$5:$T$79,2),IF((C3303=9),VLOOKUP(J3303,'9 лет'!$S$5:$T$79,2),IF((C3303=10),VLOOKUP(J3303,'10 лет'!$S$5:$T$79,2),IF((C3303=11),VLOOKUP(J3303,'11 лет'!$S$5:$T$79,2),IF((C3303=12),VLOOKUP(J3303,'12 лет'!$U$5:$V$79,2),IF((C3303=13),VLOOKUP(J3303,'13 лет'!$U$5:$V$79,2),IF((C3303=14),VLOOKUP(J3303,'14 лет'!$U$5:$V$79,2),IF(C3303&gt;=15,"0")))))))))</f>
        <v>0</v>
      </c>
      <c r="L3303" s="28"/>
      <c r="M3303" s="17" t="str">
        <f>IF((C3303=12),VLOOKUP(L3303,'12 лет'!$W$5:$X$85,2),IF((C3303=13),VLOOKUP(L3303,'13 лет'!$W$5:$X$84,2),IF((C3303=14),VLOOKUP(L3303,'14 лет'!$W$5:$X$82,2),IF((C3303=15),VLOOKUP(L3303,'15 лет'!$U$5:$V$82,2),IF((C3303=16),VLOOKUP(L3303,'16 лет'!$U$5:$V$78,2),IF((C3303=17),VLOOKUP(L3303,'17 лет'!$U$5:$V$78,2),IF(C3303&lt;12,"0")))))))</f>
        <v>0</v>
      </c>
      <c r="N3303" s="28"/>
      <c r="O3303" s="17" t="str">
        <f>IF((C3303=15),VLOOKUP(N3303,'15 лет'!$W$5:$X$115,2),IF((C3303=16),VLOOKUP(N3303,'16 лет'!$W$5:$X$113,2),IF((C3303=17),VLOOKUP(N3303,'17 лет'!$W$5:$X$113,2),IF(C3303&lt;15,"0"))))</f>
        <v>0</v>
      </c>
      <c r="P3303" s="11"/>
      <c r="Q3303" s="17">
        <f>IF((C3303&lt;=7),VLOOKUP(P3303,'7 лет'!$U$5:$V$79,2),IF((C3303=8),VLOOKUP(P3303,'8 лет'!$U$5:$V$79,2),IF((C3303=9),VLOOKUP(P3303,'9 лет'!$U$5:$V$79,2),IF((C3303=10),VLOOKUP(P3303,'10 лет'!$U$5:$V$79,2),IF((C3303=11),VLOOKUP(P3303,'11 лет'!$U$5:$V$79,2),IF((C3303=12),VLOOKUP(P3303,'12 лет'!$Y$5:$Z$79,2),IF((C3303=13),VLOOKUP(P3303,'13 лет'!$Y$5:$Z$79,2),IF((C3303=14),VLOOKUP(P3303,'14 лет'!$Y$5:$Z$79,2),IF((C3303=15),VLOOKUP(P3303,'15 лет'!$Y$5:$Z$79,2),IF((C3303=16),VLOOKUP(P3303,'16 лет'!$Y$5:$Z$79,2),IF((C3303=17),VLOOKUP(P3303,'17 лет'!$Y$5:$Z$79,2))))))))))))</f>
        <v>35</v>
      </c>
      <c r="R3303" s="28"/>
      <c r="S3303" s="17">
        <f>IF((C3303&lt;=7),VLOOKUP(R3303,'7 лет'!$W$5:$X$79,2),IF((C3303=8),VLOOKUP(R3303,'8 лет'!$W$5:$X$79,2),IF((C3303=9),VLOOKUP(R3303,'9 лет'!$W$5:$X$79,2),IF((C3303=10),VLOOKUP(R3303,'10 лет'!$W$5:$X$79,2),IF((C3303=11),VLOOKUP(R3303,'11 лет'!$W$5:$X$79,2),IF((C3303=12),VLOOKUP(R3303,'12 лет'!$AA$5:$AB$79,2),IF((C3303=13),VLOOKUP(R3303,'13 лет'!$AA$5:$AB$79,2),IF((C3303=14),VLOOKUP(R3303,'14 лет'!$AA$5:$AB$79,2),IF((C3303=15),VLOOKUP(R3303,'15 лет'!$AA$5:$AB$79,2),IF((C3303=16),VLOOKUP(R3303,'16 лет'!$AA$5:$AB$79,2),IF((C3303=17),VLOOKUP(R3303,'17 лет'!$AA$5:$AB$79,2))))))))))))</f>
        <v>0</v>
      </c>
      <c r="T3303" s="35">
        <f t="shared" si="157"/>
        <v>35</v>
      </c>
      <c r="U3303" s="4">
        <f>'Личное первенство девушки'!U482</f>
        <v>7</v>
      </c>
      <c r="V3303" s="120"/>
      <c r="W3303" s="111"/>
      <c r="X3303" t="str">
        <f>P3289</f>
        <v>Субъект РФ 79</v>
      </c>
    </row>
    <row r="3304" spans="1:24" ht="18.75">
      <c r="A3304" s="28">
        <v>3</v>
      </c>
      <c r="B3304" s="80"/>
      <c r="C3304" s="28"/>
      <c r="D3304" s="28"/>
      <c r="E3304" s="17">
        <f>IF((C3304&lt;=7),VLOOKUP(D3304,'7 лет'!$M$5:$N$78,2),IF((C3304=8),VLOOKUP(D3304,'8 лет'!$M$5:$N$78,2),IF((C3304=9),VLOOKUP(D3304,'9 лет'!$M$5:$N$78,2),IF((C3304=10),VLOOKUP(D3304,'10 лет'!$M$5:$N$78,2),IF((C3304=11),VLOOKUP(D3304,'11 лет'!$M$5:$N$78,2),IF((C3304=12),VLOOKUP(D3304,'12 лет'!$O$5:$P$78,2),IF((C3304=13),VLOOKUP(D3304,'13 лет'!$O$5:$P$78,2),IF((C3304=14),VLOOKUP(D3304,'14 лет'!$O$5:$P$78,2),IF((C3304=15),VLOOKUP(D3304,'15 лет'!$O$5:$P$78,2),IF((C3304=16),VLOOKUP(D3304,'16 лет'!$O$5:$P$78,2),IF((C3304=17),VLOOKUP(D3304,'17 лет'!$O$5:$P$78,2))))))))))))</f>
        <v>0</v>
      </c>
      <c r="F3304" s="28"/>
      <c r="G3304" s="17">
        <f>IF((C3304&lt;=7),VLOOKUP(F3304,'7 лет'!$O$5:$P$79,2),IF((C3304=8),VLOOKUP(F3304,'8 лет'!$O$5:$P$79,2),IF((C3304=9),VLOOKUP(F3304,'9 лет'!$O$5:$P$79,2),IF((C3304=10),VLOOKUP(F3304,'10 лет'!$O$5:$P$79,2),IF((C3304=11),VLOOKUP(F3304,'11 лет'!$O$5:$P$79,2),IF((C3304=12),VLOOKUP(F3304,'12 лет'!$Q$5:$R$79,2),IF((C3304=13),VLOOKUP(F3304,'13 лет'!$Q$5:$R$79,2),IF((C3304=14),VLOOKUP(F3304,'14 лет'!$Q$5:$R$79,2),IF((C3304=15),VLOOKUP(F3304,'15 лет'!$Q$5:$R$79,2),IF((C3304=16),VLOOKUP(F3304,'16 лет'!$Q$5:$R$79,2),IF((C3304=17),VLOOKUP(F3304,'17 лет'!$Q$5:$R$79,2))))))))))))</f>
        <v>0</v>
      </c>
      <c r="H3304" s="28"/>
      <c r="I3304" s="17">
        <f>IF((C3304&lt;=7),VLOOKUP(H3304,'7 лет'!$Q$5:$R$79,2),IF((C3304=8),VLOOKUP(H3304,'8 лет'!$Q$5:$R$79,2),IF((C3304=9),VLOOKUP(H3304,'9 лет'!$Q$5:$R$79,2),IF((C3304=10),VLOOKUP(H3304,'10 лет'!$Q$5:$R$79,2),IF((C3304=11),VLOOKUP(H3304,'11 лет'!$Q$5:$R$79,2),IF((C3304=12),VLOOKUP(H3304,'12 лет'!$S$5:$T$79,2),IF((C3304=13),VLOOKUP(H3304,'13 лет'!$S$5:$T$79,2),IF((C3304=14),VLOOKUP(H3304,'14 лет'!$S$5:$T$79,2),IF((C3304=15),VLOOKUP(H3304,'15 лет'!$S$5:$T$79,2),IF((C3304=16),VLOOKUP(H3304,'16 лет'!$S$5:$T$79,2),IF((C3304=17),VLOOKUP(H3304,'17 лет'!$S$5:$T$79,2))))))))))))</f>
        <v>0</v>
      </c>
      <c r="J3304" s="28"/>
      <c r="K3304" s="17">
        <f>IF((C3304&lt;=7),VLOOKUP(J3304,'7 лет'!$S$5:$T$79,2),IF((C3304=8),VLOOKUP(J3304,'8 лет'!$S$5:$T$79,2),IF((C3304=9),VLOOKUP(J3304,'9 лет'!$S$5:$T$79,2),IF((C3304=10),VLOOKUP(J3304,'10 лет'!$S$5:$T$79,2),IF((C3304=11),VLOOKUP(J3304,'11 лет'!$S$5:$T$79,2),IF((C3304=12),VLOOKUP(J3304,'12 лет'!$U$5:$V$79,2),IF((C3304=13),VLOOKUP(J3304,'13 лет'!$U$5:$V$79,2),IF((C3304=14),VLOOKUP(J3304,'14 лет'!$U$5:$V$79,2),IF(C3304&gt;=15,"0")))))))))</f>
        <v>0</v>
      </c>
      <c r="L3304" s="28"/>
      <c r="M3304" s="17" t="str">
        <f>IF((C3304=12),VLOOKUP(L3304,'12 лет'!$W$5:$X$85,2),IF((C3304=13),VLOOKUP(L3304,'13 лет'!$W$5:$X$84,2),IF((C3304=14),VLOOKUP(L3304,'14 лет'!$W$5:$X$82,2),IF((C3304=15),VLOOKUP(L3304,'15 лет'!$U$5:$V$82,2),IF((C3304=16),VLOOKUP(L3304,'16 лет'!$U$5:$V$78,2),IF((C3304=17),VLOOKUP(L3304,'17 лет'!$U$5:$V$78,2),IF(C3304&lt;12,"0")))))))</f>
        <v>0</v>
      </c>
      <c r="N3304" s="28"/>
      <c r="O3304" s="17" t="str">
        <f>IF((C3304=15),VLOOKUP(N3304,'15 лет'!$W$5:$X$115,2),IF((C3304=16),VLOOKUP(N3304,'16 лет'!$W$5:$X$113,2),IF((C3304=17),VLOOKUP(N3304,'17 лет'!$W$5:$X$113,2),IF(C3304&lt;15,"0"))))</f>
        <v>0</v>
      </c>
      <c r="P3304" s="11"/>
      <c r="Q3304" s="17">
        <f>IF((C3304&lt;=7),VLOOKUP(P3304,'7 лет'!$U$5:$V$79,2),IF((C3304=8),VLOOKUP(P3304,'8 лет'!$U$5:$V$79,2),IF((C3304=9),VLOOKUP(P3304,'9 лет'!$U$5:$V$79,2),IF((C3304=10),VLOOKUP(P3304,'10 лет'!$U$5:$V$79,2),IF((C3304=11),VLOOKUP(P3304,'11 лет'!$U$5:$V$79,2),IF((C3304=12),VLOOKUP(P3304,'12 лет'!$Y$5:$Z$79,2),IF((C3304=13),VLOOKUP(P3304,'13 лет'!$Y$5:$Z$79,2),IF((C3304=14),VLOOKUP(P3304,'14 лет'!$Y$5:$Z$79,2),IF((C3304=15),VLOOKUP(P3304,'15 лет'!$Y$5:$Z$79,2),IF((C3304=16),VLOOKUP(P3304,'16 лет'!$Y$5:$Z$79,2),IF((C3304=17),VLOOKUP(P3304,'17 лет'!$Y$5:$Z$79,2))))))))))))</f>
        <v>35</v>
      </c>
      <c r="R3304" s="28"/>
      <c r="S3304" s="17">
        <f>IF((C3304&lt;=7),VLOOKUP(R3304,'7 лет'!$W$5:$X$79,2),IF((C3304=8),VLOOKUP(R3304,'8 лет'!$W$5:$X$79,2),IF((C3304=9),VLOOKUP(R3304,'9 лет'!$W$5:$X$79,2),IF((C3304=10),VLOOKUP(R3304,'10 лет'!$W$5:$X$79,2),IF((C3304=11),VLOOKUP(R3304,'11 лет'!$W$5:$X$79,2),IF((C3304=12),VLOOKUP(R3304,'12 лет'!$AA$5:$AB$79,2),IF((C3304=13),VLOOKUP(R3304,'13 лет'!$AA$5:$AB$79,2),IF((C3304=14),VLOOKUP(R3304,'14 лет'!$AA$5:$AB$79,2),IF((C3304=15),VLOOKUP(R3304,'15 лет'!$AA$5:$AB$79,2),IF((C3304=16),VLOOKUP(R3304,'16 лет'!$AA$5:$AB$79,2),IF((C3304=17),VLOOKUP(R3304,'17 лет'!$AA$5:$AB$79,2))))))))))))</f>
        <v>0</v>
      </c>
      <c r="T3304" s="35">
        <f t="shared" si="157"/>
        <v>35</v>
      </c>
      <c r="U3304" s="4">
        <f>'Личное первенство девушки'!U483</f>
        <v>7</v>
      </c>
      <c r="V3304" s="120"/>
      <c r="W3304" s="111"/>
      <c r="X3304" t="str">
        <f>P3289</f>
        <v>Субъект РФ 79</v>
      </c>
    </row>
    <row r="3305" spans="1:24" ht="18.75">
      <c r="A3305" s="28">
        <v>4</v>
      </c>
      <c r="B3305" s="80"/>
      <c r="C3305" s="28"/>
      <c r="D3305" s="28"/>
      <c r="E3305" s="17">
        <f>IF((C3305&lt;=7),VLOOKUP(D3305,'7 лет'!$M$5:$N$78,2),IF((C3305=8),VLOOKUP(D3305,'8 лет'!$M$5:$N$78,2),IF((C3305=9),VLOOKUP(D3305,'9 лет'!$M$5:$N$78,2),IF((C3305=10),VLOOKUP(D3305,'10 лет'!$M$5:$N$78,2),IF((C3305=11),VLOOKUP(D3305,'11 лет'!$M$5:$N$78,2),IF((C3305=12),VLOOKUP(D3305,'12 лет'!$O$5:$P$78,2),IF((C3305=13),VLOOKUP(D3305,'13 лет'!$O$5:$P$78,2),IF((C3305=14),VLOOKUP(D3305,'14 лет'!$O$5:$P$78,2),IF((C3305=15),VLOOKUP(D3305,'15 лет'!$O$5:$P$78,2),IF((C3305=16),VLOOKUP(D3305,'16 лет'!$O$5:$P$78,2),IF((C3305=17),VLOOKUP(D3305,'17 лет'!$O$5:$P$78,2))))))))))))</f>
        <v>0</v>
      </c>
      <c r="F3305" s="28"/>
      <c r="G3305" s="17">
        <f>IF((C3305&lt;=7),VLOOKUP(F3305,'7 лет'!$O$5:$P$79,2),IF((C3305=8),VLOOKUP(F3305,'8 лет'!$O$5:$P$79,2),IF((C3305=9),VLOOKUP(F3305,'9 лет'!$O$5:$P$79,2),IF((C3305=10),VLOOKUP(F3305,'10 лет'!$O$5:$P$79,2),IF((C3305=11),VLOOKUP(F3305,'11 лет'!$O$5:$P$79,2),IF((C3305=12),VLOOKUP(F3305,'12 лет'!$Q$5:$R$79,2),IF((C3305=13),VLOOKUP(F3305,'13 лет'!$Q$5:$R$79,2),IF((C3305=14),VLOOKUP(F3305,'14 лет'!$Q$5:$R$79,2),IF((C3305=15),VLOOKUP(F3305,'15 лет'!$Q$5:$R$79,2),IF((C3305=16),VLOOKUP(F3305,'16 лет'!$Q$5:$R$79,2),IF((C3305=17),VLOOKUP(F3305,'17 лет'!$Q$5:$R$79,2))))))))))))</f>
        <v>0</v>
      </c>
      <c r="H3305" s="28"/>
      <c r="I3305" s="17">
        <f>IF((C3305&lt;=7),VLOOKUP(H3305,'7 лет'!$Q$5:$R$79,2),IF((C3305=8),VLOOKUP(H3305,'8 лет'!$Q$5:$R$79,2),IF((C3305=9),VLOOKUP(H3305,'9 лет'!$Q$5:$R$79,2),IF((C3305=10),VLOOKUP(H3305,'10 лет'!$Q$5:$R$79,2),IF((C3305=11),VLOOKUP(H3305,'11 лет'!$Q$5:$R$79,2),IF((C3305=12),VLOOKUP(H3305,'12 лет'!$S$5:$T$79,2),IF((C3305=13),VLOOKUP(H3305,'13 лет'!$S$5:$T$79,2),IF((C3305=14),VLOOKUP(H3305,'14 лет'!$S$5:$T$79,2),IF((C3305=15),VLOOKUP(H3305,'15 лет'!$S$5:$T$79,2),IF((C3305=16),VLOOKUP(H3305,'16 лет'!$S$5:$T$79,2),IF((C3305=17),VLOOKUP(H3305,'17 лет'!$S$5:$T$79,2))))))))))))</f>
        <v>0</v>
      </c>
      <c r="J3305" s="28"/>
      <c r="K3305" s="17">
        <f>IF((C3305&lt;=7),VLOOKUP(J3305,'7 лет'!$S$5:$T$79,2),IF((C3305=8),VLOOKUP(J3305,'8 лет'!$S$5:$T$79,2),IF((C3305=9),VLOOKUP(J3305,'9 лет'!$S$5:$T$79,2),IF((C3305=10),VLOOKUP(J3305,'10 лет'!$S$5:$T$79,2),IF((C3305=11),VLOOKUP(J3305,'11 лет'!$S$5:$T$79,2),IF((C3305=12),VLOOKUP(J3305,'12 лет'!$U$5:$V$79,2),IF((C3305=13),VLOOKUP(J3305,'13 лет'!$U$5:$V$79,2),IF((C3305=14),VLOOKUP(J3305,'14 лет'!$U$5:$V$79,2),IF(C3305&gt;=15,"0")))))))))</f>
        <v>0</v>
      </c>
      <c r="L3305" s="28"/>
      <c r="M3305" s="17" t="str">
        <f>IF((C3305=12),VLOOKUP(L3305,'12 лет'!$W$5:$X$85,2),IF((C3305=13),VLOOKUP(L3305,'13 лет'!$W$5:$X$84,2),IF((C3305=14),VLOOKUP(L3305,'14 лет'!$W$5:$X$82,2),IF((C3305=15),VLOOKUP(L3305,'15 лет'!$U$5:$V$82,2),IF((C3305=16),VLOOKUP(L3305,'16 лет'!$U$5:$V$78,2),IF((C3305=17),VLOOKUP(L3305,'17 лет'!$U$5:$V$78,2),IF(C3305&lt;12,"0")))))))</f>
        <v>0</v>
      </c>
      <c r="N3305" s="28"/>
      <c r="O3305" s="17" t="str">
        <f>IF((C3305=15),VLOOKUP(N3305,'15 лет'!$W$5:$X$115,2),IF((C3305=16),VLOOKUP(N3305,'16 лет'!$W$5:$X$113,2),IF((C3305=17),VLOOKUP(N3305,'17 лет'!$W$5:$X$113,2),IF(C3305&lt;15,"0"))))</f>
        <v>0</v>
      </c>
      <c r="P3305" s="11"/>
      <c r="Q3305" s="17">
        <f>IF((C3305&lt;=7),VLOOKUP(P3305,'7 лет'!$U$5:$V$79,2),IF((C3305=8),VLOOKUP(P3305,'8 лет'!$U$5:$V$79,2),IF((C3305=9),VLOOKUP(P3305,'9 лет'!$U$5:$V$79,2),IF((C3305=10),VLOOKUP(P3305,'10 лет'!$U$5:$V$79,2),IF((C3305=11),VLOOKUP(P3305,'11 лет'!$U$5:$V$79,2),IF((C3305=12),VLOOKUP(P3305,'12 лет'!$Y$5:$Z$79,2),IF((C3305=13),VLOOKUP(P3305,'13 лет'!$Y$5:$Z$79,2),IF((C3305=14),VLOOKUP(P3305,'14 лет'!$Y$5:$Z$79,2),IF((C3305=15),VLOOKUP(P3305,'15 лет'!$Y$5:$Z$79,2),IF((C3305=16),VLOOKUP(P3305,'16 лет'!$Y$5:$Z$79,2),IF((C3305=17),VLOOKUP(P3305,'17 лет'!$Y$5:$Z$79,2))))))))))))</f>
        <v>35</v>
      </c>
      <c r="R3305" s="28"/>
      <c r="S3305" s="17">
        <f>IF((C3305&lt;=7),VLOOKUP(R3305,'7 лет'!$W$5:$X$79,2),IF((C3305=8),VLOOKUP(R3305,'8 лет'!$W$5:$X$79,2),IF((C3305=9),VLOOKUP(R3305,'9 лет'!$W$5:$X$79,2),IF((C3305=10),VLOOKUP(R3305,'10 лет'!$W$5:$X$79,2),IF((C3305=11),VLOOKUP(R3305,'11 лет'!$W$5:$X$79,2),IF((C3305=12),VLOOKUP(R3305,'12 лет'!$AA$5:$AB$79,2),IF((C3305=13),VLOOKUP(R3305,'13 лет'!$AA$5:$AB$79,2),IF((C3305=14),VLOOKUP(R3305,'14 лет'!$AA$5:$AB$79,2),IF((C3305=15),VLOOKUP(R3305,'15 лет'!$AA$5:$AB$79,2),IF((C3305=16),VLOOKUP(R3305,'16 лет'!$AA$5:$AB$79,2),IF((C3305=17),VLOOKUP(R3305,'17 лет'!$AA$5:$AB$79,2))))))))))))</f>
        <v>0</v>
      </c>
      <c r="T3305" s="35">
        <f t="shared" si="157"/>
        <v>35</v>
      </c>
      <c r="U3305" s="4">
        <f>'Личное первенство девушки'!U484</f>
        <v>7</v>
      </c>
      <c r="V3305" s="120"/>
      <c r="W3305" s="111"/>
      <c r="X3305" t="str">
        <f>P3289</f>
        <v>Субъект РФ 79</v>
      </c>
    </row>
    <row r="3306" spans="1:24" ht="18.75">
      <c r="A3306" s="28">
        <v>5</v>
      </c>
      <c r="B3306" s="80"/>
      <c r="C3306" s="30"/>
      <c r="D3306" s="14"/>
      <c r="E3306" s="17">
        <f>IF((C3306&lt;=7),VLOOKUP(D3306,'7 лет'!$M$5:$N$78,2),IF((C3306=8),VLOOKUP(D3306,'8 лет'!$M$5:$N$78,2),IF((C3306=9),VLOOKUP(D3306,'9 лет'!$M$5:$N$78,2),IF((C3306=10),VLOOKUP(D3306,'10 лет'!$M$5:$N$78,2),IF((C3306=11),VLOOKUP(D3306,'11 лет'!$M$5:$N$78,2),IF((C3306=12),VLOOKUP(D3306,'12 лет'!$O$5:$P$78,2),IF((C3306=13),VLOOKUP(D3306,'13 лет'!$O$5:$P$78,2),IF((C3306=14),VLOOKUP(D3306,'14 лет'!$O$5:$P$78,2),IF((C3306=15),VLOOKUP(D3306,'15 лет'!$O$5:$P$78,2),IF((C3306=16),VLOOKUP(D3306,'16 лет'!$O$5:$P$78,2),IF((C3306=17),VLOOKUP(D3306,'17 лет'!$O$5:$P$78,2))))))))))))</f>
        <v>0</v>
      </c>
      <c r="F3306" s="14"/>
      <c r="G3306" s="17">
        <f>IF((C3306&lt;=7),VLOOKUP(F3306,'7 лет'!$O$5:$P$79,2),IF((C3306=8),VLOOKUP(F3306,'8 лет'!$O$5:$P$79,2),IF((C3306=9),VLOOKUP(F3306,'9 лет'!$O$5:$P$79,2),IF((C3306=10),VLOOKUP(F3306,'10 лет'!$O$5:$P$79,2),IF((C3306=11),VLOOKUP(F3306,'11 лет'!$O$5:$P$79,2),IF((C3306=12),VLOOKUP(F3306,'12 лет'!$Q$5:$R$79,2),IF((C3306=13),VLOOKUP(F3306,'13 лет'!$Q$5:$R$79,2),IF((C3306=14),VLOOKUP(F3306,'14 лет'!$Q$5:$R$79,2),IF((C3306=15),VLOOKUP(F3306,'15 лет'!$Q$5:$R$79,2),IF((C3306=16),VLOOKUP(F3306,'16 лет'!$Q$5:$R$79,2),IF((C3306=17),VLOOKUP(F3306,'17 лет'!$Q$5:$R$79,2))))))))))))</f>
        <v>0</v>
      </c>
      <c r="H3306" s="14"/>
      <c r="I3306" s="17">
        <f>IF((C3306&lt;=7),VLOOKUP(H3306,'7 лет'!$Q$5:$R$79,2),IF((C3306=8),VLOOKUP(H3306,'8 лет'!$Q$5:$R$79,2),IF((C3306=9),VLOOKUP(H3306,'9 лет'!$Q$5:$R$79,2),IF((C3306=10),VLOOKUP(H3306,'10 лет'!$Q$5:$R$79,2),IF((C3306=11),VLOOKUP(H3306,'11 лет'!$Q$5:$R$79,2),IF((C3306=12),VLOOKUP(H3306,'12 лет'!$S$5:$T$79,2),IF((C3306=13),VLOOKUP(H3306,'13 лет'!$S$5:$T$79,2),IF((C3306=14),VLOOKUP(H3306,'14 лет'!$S$5:$T$79,2),IF((C3306=15),VLOOKUP(H3306,'15 лет'!$S$5:$T$79,2),IF((C3306=16),VLOOKUP(H3306,'16 лет'!$S$5:$T$79,2),IF((C3306=17),VLOOKUP(H3306,'17 лет'!$S$5:$T$79,2))))))))))))</f>
        <v>0</v>
      </c>
      <c r="J3306" s="14"/>
      <c r="K3306" s="17">
        <f>IF((C3306&lt;=7),VLOOKUP(J3306,'7 лет'!$S$5:$T$79,2),IF((C3306=8),VLOOKUP(J3306,'8 лет'!$S$5:$T$79,2),IF((C3306=9),VLOOKUP(J3306,'9 лет'!$S$5:$T$79,2),IF((C3306=10),VLOOKUP(J3306,'10 лет'!$S$5:$T$79,2),IF((C3306=11),VLOOKUP(J3306,'11 лет'!$S$5:$T$79,2),IF((C3306=12),VLOOKUP(J3306,'12 лет'!$U$5:$V$79,2),IF((C3306=13),VLOOKUP(J3306,'13 лет'!$U$5:$V$79,2),IF((C3306=14),VLOOKUP(J3306,'14 лет'!$U$5:$V$79,2),IF(C3306&gt;=15,"0")))))))))</f>
        <v>0</v>
      </c>
      <c r="L3306" s="28"/>
      <c r="M3306" s="17" t="str">
        <f>IF((C3306=12),VLOOKUP(L3306,'12 лет'!$W$5:$X$85,2),IF((C3306=13),VLOOKUP(L3306,'13 лет'!$W$5:$X$84,2),IF((C3306=14),VLOOKUP(L3306,'14 лет'!$W$5:$X$82,2),IF((C3306=15),VLOOKUP(L3306,'15 лет'!$U$5:$V$82,2),IF((C3306=16),VLOOKUP(L3306,'16 лет'!$U$5:$V$78,2),IF((C3306=17),VLOOKUP(L3306,'17 лет'!$U$5:$V$78,2),IF(C3306&lt;12,"0")))))))</f>
        <v>0</v>
      </c>
      <c r="N3306" s="14"/>
      <c r="O3306" s="17" t="str">
        <f>IF((C3306=15),VLOOKUP(N3306,'15 лет'!$W$5:$X$115,2),IF((C3306=16),VLOOKUP(N3306,'16 лет'!$W$5:$X$113,2),IF((C3306=17),VLOOKUP(N3306,'17 лет'!$W$5:$X$113,2),IF(C3306&lt;15,"0"))))</f>
        <v>0</v>
      </c>
      <c r="P3306" s="14"/>
      <c r="Q3306" s="17">
        <f>IF((C3306&lt;=7),VLOOKUP(P3306,'7 лет'!$U$5:$V$79,2),IF((C3306=8),VLOOKUP(P3306,'8 лет'!$U$5:$V$79,2),IF((C3306=9),VLOOKUP(P3306,'9 лет'!$U$5:$V$79,2),IF((C3306=10),VLOOKUP(P3306,'10 лет'!$U$5:$V$79,2),IF((C3306=11),VLOOKUP(P3306,'11 лет'!$U$5:$V$79,2),IF((C3306=12),VLOOKUP(P3306,'12 лет'!$Y$5:$Z$79,2),IF((C3306=13),VLOOKUP(P3306,'13 лет'!$Y$5:$Z$79,2),IF((C3306=14),VLOOKUP(P3306,'14 лет'!$Y$5:$Z$79,2),IF((C3306=15),VLOOKUP(P3306,'15 лет'!$Y$5:$Z$79,2),IF((C3306=16),VLOOKUP(P3306,'16 лет'!$Y$5:$Z$79,2),IF((C3306=17),VLOOKUP(P3306,'17 лет'!$Y$5:$Z$79,2))))))))))))</f>
        <v>35</v>
      </c>
      <c r="R3306" s="14"/>
      <c r="S3306" s="17">
        <f>IF((C3306&lt;=7),VLOOKUP(R3306,'7 лет'!$W$5:$X$79,2),IF((C3306=8),VLOOKUP(R3306,'8 лет'!$W$5:$X$79,2),IF((C3306=9),VLOOKUP(R3306,'9 лет'!$W$5:$X$79,2),IF((C3306=10),VLOOKUP(R3306,'10 лет'!$W$5:$X$79,2),IF((C3306=11),VLOOKUP(R3306,'11 лет'!$W$5:$X$79,2),IF((C3306=12),VLOOKUP(R3306,'12 лет'!$AA$5:$AB$79,2),IF((C3306=13),VLOOKUP(R3306,'13 лет'!$AA$5:$AB$79,2),IF((C3306=14),VLOOKUP(R3306,'14 лет'!$AA$5:$AB$79,2),IF((C3306=15),VLOOKUP(R3306,'15 лет'!$AA$5:$AB$79,2),IF((C3306=16),VLOOKUP(R3306,'16 лет'!$AA$5:$AB$79,2),IF((C3306=17),VLOOKUP(R3306,'17 лет'!$AA$5:$AB$79,2))))))))))))</f>
        <v>0</v>
      </c>
      <c r="T3306" s="35">
        <f t="shared" si="157"/>
        <v>35</v>
      </c>
      <c r="U3306" s="4">
        <f>'Личное первенство девушки'!U485</f>
        <v>7</v>
      </c>
      <c r="V3306" s="120"/>
      <c r="W3306" s="111"/>
      <c r="X3306" t="str">
        <f>P3289</f>
        <v>Субъект РФ 79</v>
      </c>
    </row>
    <row r="3307" spans="1:24" ht="18.75">
      <c r="A3307" s="28">
        <v>6</v>
      </c>
      <c r="B3307" s="80"/>
      <c r="C3307" s="30"/>
      <c r="D3307" s="14"/>
      <c r="E3307" s="17">
        <f>IF((C3307&lt;=7),VLOOKUP(D3307,'7 лет'!$M$5:$N$78,2),IF((C3307=8),VLOOKUP(D3307,'8 лет'!$M$5:$N$78,2),IF((C3307=9),VLOOKUP(D3307,'9 лет'!$M$5:$N$78,2),IF((C3307=10),VLOOKUP(D3307,'10 лет'!$M$5:$N$78,2),IF((C3307=11),VLOOKUP(D3307,'11 лет'!$M$5:$N$78,2),IF((C3307=12),VLOOKUP(D3307,'12 лет'!$O$5:$P$78,2),IF((C3307=13),VLOOKUP(D3307,'13 лет'!$O$5:$P$78,2),IF((C3307=14),VLOOKUP(D3307,'14 лет'!$O$5:$P$78,2),IF((C3307=15),VLOOKUP(D3307,'15 лет'!$O$5:$P$78,2),IF((C3307=16),VLOOKUP(D3307,'16 лет'!$O$5:$P$78,2),IF((C3307=17),VLOOKUP(D3307,'17 лет'!$O$5:$P$78,2))))))))))))</f>
        <v>0</v>
      </c>
      <c r="F3307" s="14"/>
      <c r="G3307" s="17">
        <f>IF((C3307&lt;=7),VLOOKUP(F3307,'7 лет'!$O$5:$P$79,2),IF((C3307=8),VLOOKUP(F3307,'8 лет'!$O$5:$P$79,2),IF((C3307=9),VLOOKUP(F3307,'9 лет'!$O$5:$P$79,2),IF((C3307=10),VLOOKUP(F3307,'10 лет'!$O$5:$P$79,2),IF((C3307=11),VLOOKUP(F3307,'11 лет'!$O$5:$P$79,2),IF((C3307=12),VLOOKUP(F3307,'12 лет'!$Q$5:$R$79,2),IF((C3307=13),VLOOKUP(F3307,'13 лет'!$Q$5:$R$79,2),IF((C3307=14),VLOOKUP(F3307,'14 лет'!$Q$5:$R$79,2),IF((C3307=15),VLOOKUP(F3307,'15 лет'!$Q$5:$R$79,2),IF((C3307=16),VLOOKUP(F3307,'16 лет'!$Q$5:$R$79,2),IF((C3307=17),VLOOKUP(F3307,'17 лет'!$Q$5:$R$79,2))))))))))))</f>
        <v>0</v>
      </c>
      <c r="H3307" s="14"/>
      <c r="I3307" s="17">
        <f>IF((C3307&lt;=7),VLOOKUP(H3307,'7 лет'!$Q$5:$R$79,2),IF((C3307=8),VLOOKUP(H3307,'8 лет'!$Q$5:$R$79,2),IF((C3307=9),VLOOKUP(H3307,'9 лет'!$Q$5:$R$79,2),IF((C3307=10),VLOOKUP(H3307,'10 лет'!$Q$5:$R$79,2),IF((C3307=11),VLOOKUP(H3307,'11 лет'!$Q$5:$R$79,2),IF((C3307=12),VLOOKUP(H3307,'12 лет'!$S$5:$T$79,2),IF((C3307=13),VLOOKUP(H3307,'13 лет'!$S$5:$T$79,2),IF((C3307=14),VLOOKUP(H3307,'14 лет'!$S$5:$T$79,2),IF((C3307=15),VLOOKUP(H3307,'15 лет'!$S$5:$T$79,2),IF((C3307=16),VLOOKUP(H3307,'16 лет'!$S$5:$T$79,2),IF((C3307=17),VLOOKUP(H3307,'17 лет'!$S$5:$T$79,2))))))))))))</f>
        <v>0</v>
      </c>
      <c r="J3307" s="14"/>
      <c r="K3307" s="17">
        <f>IF((C3307&lt;=7),VLOOKUP(J3307,'7 лет'!$S$5:$T$79,2),IF((C3307=8),VLOOKUP(J3307,'8 лет'!$S$5:$T$79,2),IF((C3307=9),VLOOKUP(J3307,'9 лет'!$S$5:$T$79,2),IF((C3307=10),VLOOKUP(J3307,'10 лет'!$S$5:$T$79,2),IF((C3307=11),VLOOKUP(J3307,'11 лет'!$S$5:$T$79,2),IF((C3307=12),VLOOKUP(J3307,'12 лет'!$U$5:$V$79,2),IF((C3307=13),VLOOKUP(J3307,'13 лет'!$U$5:$V$79,2),IF((C3307=14),VLOOKUP(J3307,'14 лет'!$U$5:$V$79,2),IF(C3307&gt;=15,"0")))))))))</f>
        <v>0</v>
      </c>
      <c r="L3307" s="28"/>
      <c r="M3307" s="17" t="str">
        <f>IF((C3307=12),VLOOKUP(L3307,'12 лет'!$W$5:$X$85,2),IF((C3307=13),VLOOKUP(L3307,'13 лет'!$W$5:$X$84,2),IF((C3307=14),VLOOKUP(L3307,'14 лет'!$W$5:$X$82,2),IF((C3307=15),VLOOKUP(L3307,'15 лет'!$U$5:$V$82,2),IF((C3307=16),VLOOKUP(L3307,'16 лет'!$U$5:$V$78,2),IF((C3307=17),VLOOKUP(L3307,'17 лет'!$U$5:$V$78,2),IF(C3307&lt;12,"0")))))))</f>
        <v>0</v>
      </c>
      <c r="N3307" s="14"/>
      <c r="O3307" s="17" t="str">
        <f>IF((C3307=15),VLOOKUP(N3307,'15 лет'!$W$5:$X$115,2),IF((C3307=16),VLOOKUP(N3307,'16 лет'!$W$5:$X$113,2),IF((C3307=17),VLOOKUP(N3307,'17 лет'!$W$5:$X$113,2),IF(C3307&lt;15,"0"))))</f>
        <v>0</v>
      </c>
      <c r="P3307" s="14"/>
      <c r="Q3307" s="17">
        <f>IF((C3307&lt;=7),VLOOKUP(P3307,'7 лет'!$U$5:$V$79,2),IF((C3307=8),VLOOKUP(P3307,'8 лет'!$U$5:$V$79,2),IF((C3307=9),VLOOKUP(P3307,'9 лет'!$U$5:$V$79,2),IF((C3307=10),VLOOKUP(P3307,'10 лет'!$U$5:$V$79,2),IF((C3307=11),VLOOKUP(P3307,'11 лет'!$U$5:$V$79,2),IF((C3307=12),VLOOKUP(P3307,'12 лет'!$Y$5:$Z$79,2),IF((C3307=13),VLOOKUP(P3307,'13 лет'!$Y$5:$Z$79,2),IF((C3307=14),VLOOKUP(P3307,'14 лет'!$Y$5:$Z$79,2),IF((C3307=15),VLOOKUP(P3307,'15 лет'!$Y$5:$Z$79,2),IF((C3307=16),VLOOKUP(P3307,'16 лет'!$Y$5:$Z$79,2),IF((C3307=17),VLOOKUP(P3307,'17 лет'!$Y$5:$Z$79,2))))))))))))</f>
        <v>35</v>
      </c>
      <c r="R3307" s="14"/>
      <c r="S3307" s="17">
        <f>IF((C3307&lt;=7),VLOOKUP(R3307,'7 лет'!$W$5:$X$79,2),IF((C3307=8),VLOOKUP(R3307,'8 лет'!$W$5:$X$79,2),IF((C3307=9),VLOOKUP(R3307,'9 лет'!$W$5:$X$79,2),IF((C3307=10),VLOOKUP(R3307,'10 лет'!$W$5:$X$79,2),IF((C3307=11),VLOOKUP(R3307,'11 лет'!$W$5:$X$79,2),IF((C3307=12),VLOOKUP(R3307,'12 лет'!$AA$5:$AB$79,2),IF((C3307=13),VLOOKUP(R3307,'13 лет'!$AA$5:$AB$79,2),IF((C3307=14),VLOOKUP(R3307,'14 лет'!$AA$5:$AB$79,2),IF((C3307=15),VLOOKUP(R3307,'15 лет'!$AA$5:$AB$79,2),IF((C3307=16),VLOOKUP(R3307,'16 лет'!$AA$5:$AB$79,2),IF((C3307=17),VLOOKUP(R3307,'17 лет'!$AA$5:$AB$79,2))))))))))))</f>
        <v>0</v>
      </c>
      <c r="T3307" s="35">
        <f t="shared" si="157"/>
        <v>35</v>
      </c>
      <c r="U3307" s="4">
        <f>'Личное первенство девушки'!U486</f>
        <v>7</v>
      </c>
      <c r="V3307" s="120"/>
      <c r="W3307" s="111"/>
      <c r="X3307" t="str">
        <f>P3289</f>
        <v>Субъект РФ 79</v>
      </c>
    </row>
    <row r="3308" spans="1:24" ht="18.75">
      <c r="A3308" s="122"/>
      <c r="B3308" s="123"/>
      <c r="C3308" s="123"/>
      <c r="D3308" s="123"/>
      <c r="E3308" s="123"/>
      <c r="F3308" s="123"/>
      <c r="G3308" s="123"/>
      <c r="H3308" s="123"/>
      <c r="I3308" s="123"/>
      <c r="J3308" s="123"/>
      <c r="K3308" s="123"/>
      <c r="L3308" s="123"/>
      <c r="M3308" s="123"/>
      <c r="N3308" s="123"/>
      <c r="O3308" s="123"/>
      <c r="P3308" s="128" t="s">
        <v>293</v>
      </c>
      <c r="Q3308" s="128"/>
      <c r="R3308" s="128"/>
      <c r="S3308" s="129"/>
      <c r="T3308" s="124">
        <f ca="1">SUMPRODUCT(LARGE($T$3302:$T$3307,ROW(INDIRECT("T1:T"&amp;Z17))))</f>
        <v>175</v>
      </c>
      <c r="U3308" s="125"/>
      <c r="V3308" s="120"/>
      <c r="W3308" s="111"/>
    </row>
    <row r="3309" spans="1:24" ht="30" customHeight="1">
      <c r="A3309" s="131"/>
      <c r="B3309" s="132"/>
      <c r="C3309" s="132"/>
      <c r="D3309" s="132"/>
      <c r="E3309" s="132"/>
      <c r="F3309" s="132"/>
      <c r="G3309" s="132"/>
      <c r="H3309" s="132"/>
      <c r="I3309" s="132"/>
      <c r="J3309" s="132"/>
      <c r="K3309" s="132"/>
      <c r="L3309" s="132"/>
      <c r="M3309" s="132"/>
      <c r="N3309" s="132"/>
      <c r="O3309" s="132"/>
      <c r="P3309" s="126" t="s">
        <v>294</v>
      </c>
      <c r="Q3309" s="126"/>
      <c r="R3309" s="126"/>
      <c r="S3309" s="126"/>
      <c r="T3309" s="133">
        <f ca="1">SUM(T3300+T3308)</f>
        <v>425</v>
      </c>
      <c r="U3309" s="134"/>
      <c r="V3309" s="121"/>
      <c r="W3309" s="112"/>
    </row>
    <row r="3310" spans="1:24">
      <c r="A3310" s="15"/>
      <c r="B3310" s="15"/>
      <c r="C3310" s="15"/>
      <c r="D3310" s="15"/>
      <c r="E3310" s="15"/>
      <c r="F3310" s="15"/>
      <c r="G3310" s="15"/>
      <c r="H3310" s="15"/>
      <c r="I3310" s="15"/>
      <c r="J3310" s="15"/>
      <c r="K3310" s="15"/>
      <c r="L3310" s="15"/>
      <c r="M3310" s="15"/>
      <c r="N3310" s="15"/>
      <c r="O3310" s="15"/>
      <c r="P3310" s="15"/>
      <c r="Q3310" s="15"/>
      <c r="R3310" s="15"/>
      <c r="S3310" s="15"/>
      <c r="T3310" s="15"/>
    </row>
    <row r="3311" spans="1:24">
      <c r="A3311" s="16"/>
      <c r="C3311" s="16"/>
      <c r="D3311" s="16"/>
      <c r="E3311" s="16"/>
      <c r="F3311" s="16"/>
      <c r="G3311" s="16"/>
      <c r="H3311" s="16"/>
      <c r="I3311" s="16"/>
      <c r="J3311" s="16"/>
      <c r="K3311" s="15"/>
      <c r="L3311" s="15"/>
      <c r="M3311" s="16"/>
      <c r="N3311" s="16"/>
      <c r="O3311" s="16"/>
      <c r="P3311" s="16"/>
      <c r="Q3311" s="16"/>
      <c r="R3311" s="16"/>
      <c r="S3311" s="16"/>
      <c r="T3311" s="16"/>
    </row>
    <row r="3312" spans="1:24">
      <c r="A3312" s="16"/>
      <c r="C3312" s="16"/>
      <c r="D3312" s="16"/>
      <c r="E3312" s="16"/>
      <c r="F3312" s="16"/>
      <c r="G3312" s="16"/>
      <c r="H3312" s="16"/>
      <c r="I3312" s="16"/>
      <c r="J3312" s="16"/>
      <c r="K3312" s="15"/>
      <c r="L3312" s="15"/>
      <c r="M3312" s="16"/>
      <c r="N3312" s="16"/>
      <c r="O3312" s="16"/>
      <c r="P3312" s="16"/>
      <c r="Q3312" s="16"/>
      <c r="R3312" s="16"/>
      <c r="S3312" s="16"/>
      <c r="T3312" s="16"/>
    </row>
    <row r="3313" spans="1:23" ht="16.5">
      <c r="A3313" s="15"/>
      <c r="B3313" s="81" t="s">
        <v>181</v>
      </c>
      <c r="C3313" s="15"/>
      <c r="D3313" s="15"/>
      <c r="E3313" s="15"/>
      <c r="F3313" s="15"/>
      <c r="G3313" s="15"/>
      <c r="H3313" s="15"/>
      <c r="I3313" s="15"/>
      <c r="J3313" s="15"/>
      <c r="K3313" s="15"/>
      <c r="L3313" s="15"/>
      <c r="M3313" s="15"/>
      <c r="N3313" s="15"/>
      <c r="O3313" s="15"/>
      <c r="P3313" s="15"/>
      <c r="Q3313" s="15"/>
      <c r="R3313" s="15"/>
      <c r="S3313" s="15"/>
      <c r="T3313" s="15"/>
    </row>
    <row r="3314" spans="1:23">
      <c r="A3314" s="15"/>
      <c r="B3314" s="16"/>
      <c r="C3314" s="16"/>
      <c r="D3314" s="15"/>
      <c r="E3314" s="15"/>
      <c r="F3314" s="15"/>
      <c r="G3314" s="15"/>
      <c r="H3314" s="15"/>
      <c r="I3314" s="15"/>
      <c r="J3314" s="15"/>
      <c r="K3314" s="15"/>
      <c r="L3314" s="15"/>
      <c r="M3314" s="15"/>
      <c r="N3314" s="15"/>
      <c r="O3314" s="15"/>
      <c r="P3314" s="15"/>
      <c r="Q3314" s="15"/>
      <c r="R3314" s="15"/>
      <c r="S3314" s="15"/>
      <c r="T3314" s="15"/>
    </row>
    <row r="3315" spans="1:23">
      <c r="A3315" s="15"/>
      <c r="B3315" s="15"/>
      <c r="C3315" s="16"/>
      <c r="D3315" s="15"/>
      <c r="E3315" s="15"/>
      <c r="F3315" s="15"/>
      <c r="G3315" s="15"/>
      <c r="H3315" s="15"/>
      <c r="I3315" s="15"/>
      <c r="J3315" s="15"/>
      <c r="K3315" s="15"/>
      <c r="L3315" s="15"/>
      <c r="M3315" s="15"/>
      <c r="N3315" s="15"/>
      <c r="O3315" s="15"/>
      <c r="P3315" s="15"/>
      <c r="Q3315" s="15"/>
      <c r="R3315" s="15"/>
      <c r="S3315" s="15"/>
      <c r="T3315" s="15"/>
    </row>
    <row r="3316" spans="1:23" ht="16.5">
      <c r="A3316" s="15"/>
      <c r="B3316" s="81" t="s">
        <v>182</v>
      </c>
      <c r="C3316" s="16"/>
      <c r="D3316" s="15"/>
      <c r="E3316" s="15"/>
      <c r="F3316" s="15"/>
      <c r="G3316" s="15"/>
      <c r="H3316" s="15"/>
      <c r="I3316" s="15"/>
      <c r="J3316" s="15"/>
      <c r="K3316" s="15"/>
      <c r="L3316" s="15"/>
      <c r="M3316" s="15"/>
      <c r="N3316" s="15"/>
      <c r="O3316" s="15"/>
      <c r="P3316" s="15"/>
      <c r="Q3316" s="15"/>
      <c r="R3316" s="15"/>
      <c r="S3316" s="15"/>
      <c r="T3316" s="15"/>
    </row>
    <row r="3318" spans="1:23" ht="18.75">
      <c r="A3318" s="113" t="s">
        <v>999</v>
      </c>
      <c r="B3318" s="113"/>
      <c r="C3318" s="113"/>
      <c r="D3318" s="113"/>
      <c r="E3318" s="113"/>
      <c r="F3318" s="113"/>
      <c r="G3318" s="113"/>
      <c r="H3318" s="113"/>
      <c r="I3318" s="113"/>
      <c r="J3318" s="113"/>
      <c r="K3318" s="113"/>
      <c r="L3318" s="113"/>
      <c r="M3318" s="113"/>
      <c r="N3318" s="113"/>
      <c r="O3318" s="113"/>
      <c r="P3318" s="113"/>
      <c r="Q3318" s="113"/>
      <c r="R3318" s="113"/>
      <c r="S3318" s="113"/>
      <c r="T3318" s="113"/>
      <c r="U3318" s="113"/>
      <c r="V3318" s="113"/>
      <c r="W3318" s="113"/>
    </row>
    <row r="3319" spans="1:23" ht="18.75">
      <c r="A3319" s="113" t="s">
        <v>998</v>
      </c>
      <c r="B3319" s="113"/>
      <c r="C3319" s="113"/>
      <c r="D3319" s="113"/>
      <c r="E3319" s="113"/>
      <c r="F3319" s="113"/>
      <c r="G3319" s="113"/>
      <c r="H3319" s="113"/>
      <c r="I3319" s="113"/>
      <c r="J3319" s="113"/>
      <c r="K3319" s="113"/>
      <c r="L3319" s="113"/>
      <c r="M3319" s="113"/>
      <c r="N3319" s="113"/>
      <c r="O3319" s="113"/>
      <c r="P3319" s="113"/>
      <c r="Q3319" s="113"/>
      <c r="R3319" s="113"/>
      <c r="S3319" s="113"/>
      <c r="T3319" s="113"/>
      <c r="U3319" s="113"/>
      <c r="V3319" s="113"/>
      <c r="W3319" s="113"/>
    </row>
    <row r="3321" spans="1:23">
      <c r="A3321" s="114" t="s">
        <v>169</v>
      </c>
      <c r="B3321" s="114"/>
      <c r="C3321" s="114"/>
      <c r="D3321" s="114"/>
      <c r="E3321" s="114"/>
      <c r="F3321" s="114"/>
      <c r="G3321" s="114"/>
      <c r="H3321" s="114"/>
      <c r="I3321" s="114"/>
      <c r="J3321" s="114"/>
      <c r="K3321" s="114"/>
      <c r="L3321" s="114"/>
      <c r="M3321" s="114"/>
      <c r="N3321" s="114"/>
      <c r="O3321" s="114"/>
      <c r="P3321" s="114"/>
      <c r="Q3321" s="114"/>
      <c r="R3321" s="114"/>
      <c r="S3321" s="114"/>
      <c r="T3321" s="114"/>
      <c r="U3321" s="114"/>
      <c r="V3321" s="114"/>
      <c r="W3321" s="114"/>
    </row>
    <row r="3322" spans="1:23">
      <c r="A3322" s="45"/>
      <c r="B3322" s="45"/>
      <c r="C3322" s="45"/>
      <c r="D3322" s="45"/>
      <c r="E3322" s="45"/>
      <c r="F3322" s="45"/>
      <c r="G3322" s="45"/>
      <c r="H3322" s="45"/>
      <c r="I3322" s="45"/>
      <c r="J3322" s="45"/>
      <c r="K3322" s="45"/>
      <c r="L3322" s="45"/>
      <c r="M3322" s="45"/>
      <c r="N3322" s="45"/>
      <c r="O3322" s="45"/>
      <c r="P3322" s="45"/>
      <c r="Q3322" s="45"/>
      <c r="R3322" s="45"/>
      <c r="S3322" s="45"/>
      <c r="T3322" s="45"/>
      <c r="U3322" s="45"/>
      <c r="V3322" s="45"/>
      <c r="W3322" s="45"/>
    </row>
    <row r="3323" spans="1:23" ht="18.75">
      <c r="A3323" s="115" t="s">
        <v>1013</v>
      </c>
      <c r="B3323" s="115"/>
      <c r="C3323" s="115"/>
      <c r="D3323" s="115"/>
      <c r="E3323" s="115"/>
      <c r="F3323" s="115"/>
      <c r="G3323" s="115"/>
      <c r="H3323" s="115"/>
      <c r="I3323" s="115"/>
      <c r="J3323" s="115"/>
      <c r="K3323" s="115"/>
      <c r="L3323" s="115"/>
      <c r="M3323" s="115"/>
      <c r="N3323" s="115"/>
      <c r="O3323" s="115"/>
      <c r="P3323" s="115"/>
      <c r="Q3323" s="115"/>
      <c r="R3323" s="115"/>
      <c r="S3323" s="115"/>
      <c r="T3323" s="115"/>
      <c r="U3323" s="115"/>
      <c r="V3323" s="115"/>
      <c r="W3323" s="115"/>
    </row>
    <row r="3324" spans="1:23" ht="18.75">
      <c r="A3324" s="115" t="s">
        <v>996</v>
      </c>
      <c r="B3324" s="115"/>
      <c r="C3324" s="115"/>
      <c r="D3324" s="115"/>
      <c r="E3324" s="115"/>
      <c r="F3324" s="115"/>
      <c r="G3324" s="115"/>
      <c r="H3324" s="115"/>
      <c r="I3324" s="115"/>
      <c r="J3324" s="115"/>
      <c r="K3324" s="115"/>
      <c r="L3324" s="115"/>
      <c r="M3324" s="115"/>
      <c r="N3324" s="115"/>
      <c r="O3324" s="115"/>
      <c r="P3324" s="115"/>
      <c r="Q3324" s="115"/>
      <c r="R3324" s="115"/>
      <c r="S3324" s="115"/>
      <c r="T3324" s="115"/>
      <c r="U3324" s="115"/>
      <c r="V3324" s="115"/>
      <c r="W3324" s="115"/>
    </row>
    <row r="3325" spans="1:23" ht="18.75">
      <c r="A3325" s="116" t="s">
        <v>997</v>
      </c>
      <c r="B3325" s="116"/>
      <c r="C3325" s="116"/>
      <c r="D3325" s="116"/>
      <c r="E3325" s="116"/>
      <c r="F3325" s="116"/>
      <c r="G3325" s="116"/>
      <c r="H3325" s="116"/>
      <c r="I3325" s="116"/>
      <c r="J3325" s="116"/>
      <c r="K3325" s="116"/>
      <c r="L3325" s="116"/>
      <c r="M3325" s="116"/>
      <c r="N3325" s="116"/>
      <c r="O3325" s="116"/>
      <c r="P3325" s="116"/>
      <c r="Q3325" s="116"/>
      <c r="R3325" s="116"/>
      <c r="S3325" s="116"/>
      <c r="T3325" s="116"/>
      <c r="U3325" s="116"/>
      <c r="V3325" s="116"/>
      <c r="W3325" s="116"/>
    </row>
    <row r="3326" spans="1:23" ht="18.75">
      <c r="A3326" s="52"/>
      <c r="B3326" s="52"/>
      <c r="C3326" s="52"/>
      <c r="D3326" s="52"/>
      <c r="E3326" s="52"/>
      <c r="F3326" s="52"/>
      <c r="G3326" s="52"/>
      <c r="H3326" s="52"/>
      <c r="I3326" s="52"/>
      <c r="J3326" s="52"/>
      <c r="K3326" s="52"/>
      <c r="L3326" s="52"/>
      <c r="M3326" s="52"/>
      <c r="N3326" s="52"/>
      <c r="O3326" s="52"/>
      <c r="P3326" s="52"/>
      <c r="Q3326" s="52"/>
      <c r="R3326" s="52"/>
      <c r="S3326" s="52"/>
      <c r="T3326" s="52"/>
      <c r="U3326" s="52"/>
      <c r="V3326" s="52"/>
    </row>
    <row r="3327" spans="1:23">
      <c r="A3327" s="10"/>
      <c r="B3327" s="10"/>
      <c r="C3327" s="10"/>
      <c r="D3327" s="10"/>
      <c r="E3327" s="10"/>
      <c r="F3327" s="10"/>
      <c r="G3327" s="10"/>
      <c r="H3327" s="10"/>
      <c r="I3327" s="10"/>
      <c r="J3327" s="10"/>
      <c r="K3327" s="10"/>
      <c r="L3327" s="10"/>
      <c r="M3327" s="10"/>
      <c r="N3327" s="10"/>
      <c r="O3327" s="10"/>
      <c r="P3327" s="10"/>
      <c r="Q3327" s="10"/>
      <c r="R3327" s="10"/>
      <c r="S3327" s="10"/>
      <c r="T3327" s="10"/>
    </row>
    <row r="3328" spans="1:23" ht="18.75">
      <c r="A3328" s="117" t="s">
        <v>1000</v>
      </c>
      <c r="B3328" s="117"/>
      <c r="C3328" s="49"/>
      <c r="D3328" s="49"/>
      <c r="E3328" s="49"/>
      <c r="F3328" s="49"/>
      <c r="G3328" s="49"/>
      <c r="H3328" s="49"/>
      <c r="I3328" s="49"/>
      <c r="J3328" s="49"/>
      <c r="K3328" s="49"/>
      <c r="L3328" s="49"/>
      <c r="M3328" s="49"/>
      <c r="N3328" s="49"/>
      <c r="O3328" s="49"/>
      <c r="P3328" s="49"/>
      <c r="Q3328" s="49"/>
      <c r="R3328" s="49"/>
      <c r="S3328" s="49"/>
      <c r="T3328" s="49"/>
    </row>
    <row r="3329" spans="1:24" ht="18.75">
      <c r="A3329" s="117" t="s">
        <v>1001</v>
      </c>
      <c r="B3329" s="117"/>
      <c r="C3329" s="44"/>
      <c r="D3329" s="44"/>
      <c r="E3329" s="44"/>
      <c r="F3329" s="44"/>
      <c r="G3329" s="44"/>
      <c r="H3329" s="44"/>
      <c r="I3329" s="44"/>
      <c r="J3329" s="44"/>
      <c r="K3329" s="44"/>
      <c r="L3329" s="44"/>
      <c r="M3329" s="44"/>
      <c r="N3329" s="44"/>
      <c r="O3329" s="44"/>
      <c r="P3329" s="44"/>
      <c r="Q3329" s="44"/>
      <c r="R3329" s="44"/>
      <c r="S3329" s="44"/>
      <c r="T3329" s="44"/>
    </row>
    <row r="3330" spans="1:24" ht="18.75">
      <c r="A3330" s="117"/>
      <c r="B3330" s="117"/>
      <c r="D3330" s="49"/>
      <c r="E3330" s="49"/>
      <c r="F3330" s="49"/>
      <c r="G3330" s="49"/>
      <c r="H3330" s="49"/>
      <c r="I3330" s="49"/>
      <c r="J3330" s="49"/>
      <c r="K3330" s="49"/>
      <c r="L3330" s="49"/>
      <c r="M3330" s="49"/>
      <c r="N3330" s="49"/>
      <c r="O3330" s="49"/>
      <c r="P3330" s="49"/>
      <c r="Q3330" s="49"/>
      <c r="R3330" s="49"/>
      <c r="S3330" s="49"/>
      <c r="T3330" s="49"/>
    </row>
    <row r="3331" spans="1:24" ht="18.75">
      <c r="A3331" s="118" t="s">
        <v>265</v>
      </c>
      <c r="B3331" s="118"/>
      <c r="C3331" s="118"/>
      <c r="D3331" s="118"/>
      <c r="E3331" s="118"/>
      <c r="F3331" s="118"/>
      <c r="G3331" s="118"/>
      <c r="H3331" s="118"/>
      <c r="I3331" s="118"/>
      <c r="J3331" s="118"/>
      <c r="K3331" s="118"/>
      <c r="L3331" s="118"/>
      <c r="M3331" s="118"/>
      <c r="N3331" s="118"/>
      <c r="O3331" s="118"/>
      <c r="P3331" s="141" t="s">
        <v>369</v>
      </c>
      <c r="Q3331" s="141"/>
      <c r="R3331" s="141"/>
      <c r="S3331" s="141"/>
      <c r="T3331" s="141"/>
      <c r="U3331" s="141"/>
      <c r="V3331" s="141"/>
    </row>
    <row r="3332" spans="1:24">
      <c r="A3332" s="29"/>
      <c r="B3332" s="29"/>
      <c r="C3332" s="29"/>
      <c r="D3332" s="29"/>
      <c r="E3332" s="29"/>
      <c r="F3332" s="29"/>
      <c r="G3332" s="29"/>
      <c r="H3332" s="29"/>
      <c r="I3332" s="29"/>
      <c r="J3332" s="29"/>
      <c r="K3332" s="29"/>
      <c r="L3332" s="29"/>
      <c r="M3332" s="29"/>
      <c r="N3332" s="29"/>
      <c r="O3332" s="29"/>
      <c r="P3332" s="29"/>
      <c r="Q3332" s="29"/>
      <c r="R3332" s="29"/>
      <c r="S3332" s="29"/>
      <c r="T3332" s="29"/>
    </row>
    <row r="3333" spans="1:24" ht="24.75" customHeight="1">
      <c r="A3333" s="130" t="s">
        <v>170</v>
      </c>
      <c r="B3333" s="130"/>
      <c r="C3333" s="130"/>
      <c r="D3333" s="130"/>
      <c r="E3333" s="130"/>
      <c r="F3333" s="130"/>
      <c r="G3333" s="130"/>
      <c r="H3333" s="130"/>
      <c r="I3333" s="130"/>
      <c r="J3333" s="130"/>
      <c r="K3333" s="130"/>
      <c r="L3333" s="130"/>
      <c r="M3333" s="130"/>
      <c r="N3333" s="130"/>
      <c r="O3333" s="130"/>
      <c r="P3333" s="130"/>
      <c r="Q3333" s="130"/>
      <c r="R3333" s="130"/>
      <c r="S3333" s="130"/>
      <c r="T3333" s="138" t="s">
        <v>178</v>
      </c>
      <c r="U3333" s="109" t="s">
        <v>291</v>
      </c>
      <c r="V3333" s="109" t="s">
        <v>295</v>
      </c>
      <c r="W3333" s="109" t="s">
        <v>1014</v>
      </c>
    </row>
    <row r="3334" spans="1:24" ht="66.75" customHeight="1">
      <c r="A3334" s="109" t="s">
        <v>171</v>
      </c>
      <c r="B3334" s="130" t="s">
        <v>172</v>
      </c>
      <c r="C3334" s="109" t="s">
        <v>173</v>
      </c>
      <c r="D3334" s="109" t="s">
        <v>174</v>
      </c>
      <c r="E3334" s="109"/>
      <c r="F3334" s="109" t="s">
        <v>175</v>
      </c>
      <c r="G3334" s="109"/>
      <c r="H3334" s="109" t="s">
        <v>176</v>
      </c>
      <c r="I3334" s="109"/>
      <c r="J3334" s="109" t="s">
        <v>1002</v>
      </c>
      <c r="K3334" s="109"/>
      <c r="L3334" s="109" t="s">
        <v>1003</v>
      </c>
      <c r="M3334" s="109"/>
      <c r="N3334" s="109" t="s">
        <v>1004</v>
      </c>
      <c r="O3334" s="109"/>
      <c r="P3334" s="109" t="s">
        <v>7</v>
      </c>
      <c r="Q3334" s="109"/>
      <c r="R3334" s="109" t="s">
        <v>177</v>
      </c>
      <c r="S3334" s="109"/>
      <c r="T3334" s="139"/>
      <c r="U3334" s="109"/>
      <c r="V3334" s="109"/>
      <c r="W3334" s="109"/>
    </row>
    <row r="3335" spans="1:24" ht="16.5">
      <c r="A3335" s="109"/>
      <c r="B3335" s="130"/>
      <c r="C3335" s="109"/>
      <c r="D3335" s="51" t="s">
        <v>179</v>
      </c>
      <c r="E3335" s="53" t="s">
        <v>3</v>
      </c>
      <c r="F3335" s="51" t="s">
        <v>179</v>
      </c>
      <c r="G3335" s="53" t="s">
        <v>3</v>
      </c>
      <c r="H3335" s="51" t="s">
        <v>179</v>
      </c>
      <c r="I3335" s="53" t="s">
        <v>3</v>
      </c>
      <c r="J3335" s="51" t="s">
        <v>179</v>
      </c>
      <c r="K3335" s="53" t="s">
        <v>3</v>
      </c>
      <c r="L3335" s="51" t="s">
        <v>179</v>
      </c>
      <c r="M3335" s="53" t="s">
        <v>3</v>
      </c>
      <c r="N3335" s="51" t="s">
        <v>179</v>
      </c>
      <c r="O3335" s="53" t="s">
        <v>3</v>
      </c>
      <c r="P3335" s="51" t="s">
        <v>179</v>
      </c>
      <c r="Q3335" s="53" t="s">
        <v>3</v>
      </c>
      <c r="R3335" s="51" t="s">
        <v>179</v>
      </c>
      <c r="S3335" s="53" t="s">
        <v>3</v>
      </c>
      <c r="T3335" s="140"/>
      <c r="U3335" s="109"/>
      <c r="V3335" s="109"/>
      <c r="W3335" s="109"/>
    </row>
    <row r="3336" spans="1:24" ht="18.75">
      <c r="A3336" s="28">
        <v>1</v>
      </c>
      <c r="B3336" s="79"/>
      <c r="C3336" s="28"/>
      <c r="D3336" s="28"/>
      <c r="E3336" s="17">
        <f>IF((C3336&lt;=7),VLOOKUP(D3336,'7 лет'!$A$5:$B$78,2),IF((C3336=8),VLOOKUP(D3336,'8 лет'!$A$5:$B$78,2),IF((C3336=9),VLOOKUP(D3336,'9 лет'!$A$5:$B$78,2),IF((C3336=10),VLOOKUP(D3336,'10 лет'!$A$5:$B$78,2),IF((C3336=11),VLOOKUP(D3336,'11 лет'!$A$5:$B$78,2),IF((C3336=12),VLOOKUP(D3336,'12 лет'!$A$5:$B$78,2),IF((C3336=13),VLOOKUP(D3336,'13 лет'!$A$5:$B$78,2),IF((C3336=14),VLOOKUP(D3336,'14 лет'!$A$5:$B$78,2),IF((C3336=15),VLOOKUP(D3336,'15 лет'!$A$5:$B$78,2),IF((C3336=16),VLOOKUP(D3336,'16 лет'!$A$5:$B$78,2),IF((C3336=17),VLOOKUP(D3336,'17 лет'!$A$5:$B$78,2))))))))))))</f>
        <v>0</v>
      </c>
      <c r="F3336" s="28"/>
      <c r="G3336" s="17">
        <f>IF((C3336&lt;=7),VLOOKUP(F3336,'7 лет'!$C$5:$D$79,2),IF((C3336=8),VLOOKUP(F3336,'8 лет'!$C$5:$D$79,2),IF((C3336=9),VLOOKUP(F3336,'9 лет'!$C$5:$D$79,2),IF((C3336=10),VLOOKUP(F3336,'10 лет'!$C$5:$D$79,2),IF((C3336=11),VLOOKUP(F3336,'11 лет'!$C$5:$D$79,2),IF((C3336=12),VLOOKUP(F3336,'12 лет'!$C$5:$D$79,2),IF((C3336=13),VLOOKUP(F3336,'13 лет'!$C$5:$D$79,2),IF((C3336=14),VLOOKUP(F3336,'14 лет'!$C$5:$D$79,2),IF((C3336=15),VLOOKUP(F3336,'15 лет'!$C$5:$D$79,2),IF((C3336=16),VLOOKUP(F3336,'16 лет'!$C$5:$D$79,2),IF((C3336=17),VLOOKUP(F3336,'17 лет'!$C$5:$D$79,2))))))))))))</f>
        <v>0</v>
      </c>
      <c r="H3336" s="28"/>
      <c r="I3336" s="17">
        <f>IF((C3336&lt;=7),VLOOKUP(H3336,'7 лет'!$E$5:$F$79,2),IF((C3336=8),VLOOKUP(H3336,'8 лет'!$E$5:$F$79,2),IF((C3336=9),VLOOKUP(H3336,'9 лет'!$E$5:$F$79,2),IF((C3336=10),VLOOKUP(H3336,'10 лет'!$E$5:$F$79,2),IF((C3336=11),VLOOKUP(H3336,'11 лет'!$E$5:$F$79,2),IF((C3336=12),VLOOKUP(H3336,'12 лет'!$E$5:$F$79,2),IF((C3336=13),VLOOKUP(H3336,'13 лет'!$E$5:$F$79,2),IF((C3336=14),VLOOKUP(H3336,'14 лет'!$E$5:$F$79,2),IF((C3336=15),VLOOKUP(H3336,'15 лет'!$E$5:$F$79,2),IF((C3336=16),VLOOKUP(H3336,'16 лет'!$E$5:$F$79,2),IF((C3336=17),VLOOKUP(H3336,'17 лет'!$E$5:$F$79,2))))))))))))</f>
        <v>0</v>
      </c>
      <c r="J3336" s="28"/>
      <c r="K3336" s="17">
        <f>IF((C3336&lt;=7),VLOOKUP(J3336,'7 лет'!$G$5:$H$79,2),IF((C3336=8),VLOOKUP(J3336,'8 лет'!$G$5:$H$79,2),IF((C3336=9),VLOOKUP(J3336,'9 лет'!$G$5:$H$79,2),IF((C3336=10),VLOOKUP(J3336,'10 лет'!$G$5:$H$79,2),IF((C3336=11),VLOOKUP(J3336,'11 лет'!$G$5:$H$79,2),IF((C3336=12),VLOOKUP(J3336,'12 лет'!$G$5:$H$79,2),IF((C3336=13),VLOOKUP(J3336,'13 лет'!$G$5:$H$79,2),IF((C3336=14),VLOOKUP(J3336,'14 лет'!$G$5:$H$79,2),IF(C3336&gt;=15,"0")))))))))</f>
        <v>0</v>
      </c>
      <c r="L3336" s="28"/>
      <c r="M3336" s="17" t="str">
        <f>IF((C3336=12),VLOOKUP(L3336,'12 лет'!$I$5:$J$81,2),IF((C3336=13),VLOOKUP(L3336,'13 лет'!$I$5:$J$81,2),IF((C3336=14),VLOOKUP(L3336,'14 лет'!$I$5:$J$80,2),IF((C3336=15),VLOOKUP(L3336,'15 лет'!$G$5:$H$82,2),IF((C3336=16),VLOOKUP(L3336,'16 лет'!$G$5:$H$81,2),IF((C3336=17),VLOOKUP(L3336,'17 лет'!$G$5:$H$81,2),IF(C3336&lt;12,"0")))))))</f>
        <v>0</v>
      </c>
      <c r="N3336" s="28"/>
      <c r="O3336" s="17" t="str">
        <f>IF((C3336=15),VLOOKUP(N3336,'15 лет'!$I$5:$J$100,2),IF((C3336=16),VLOOKUP(N3336,'16 лет'!$I$5:$J$94,2),IF((C3336=17),VLOOKUP(N3336,'17 лет'!$I$5:$J$97,2),IF(C3336&lt;15,"0"))))</f>
        <v>0</v>
      </c>
      <c r="P3336" s="11"/>
      <c r="Q3336" s="17">
        <f>IF((C3336&lt;=7),VLOOKUP(P3336,'7 лет'!$I$5:$J$79,2),IF((C3336=8),VLOOKUP(P3336,'8 лет'!$I$5:$J$79,2),IF((C3336=9),VLOOKUP(P3336,'9 лет'!$I$5:$J$79,2),IF((C3336=10),VLOOKUP(P3336,'10 лет'!$I$5:$J$79,2),IF((C3336=11),VLOOKUP(P3336,'11 лет'!$I$5:$J$79,2),IF((C3336=12),VLOOKUP(P3336,'12 лет'!$K$5:$L$79,2),IF((C3336=13),VLOOKUP(P3336,'13 лет'!$K$5:$L$79,2),IF((C3336=14),VLOOKUP(P3336,'14 лет'!$K$5:$L$79,2),IF((C3336=15),VLOOKUP(P3336,'15 лет'!$K$5:$L$79,2),IF((C3336=16),VLOOKUP(P3336,'16 лет'!$K$5:$L$79,2),IF((C3336=17),VLOOKUP(P3336,'17 лет'!$K$5:$L$79,2),)))))))))))</f>
        <v>50</v>
      </c>
      <c r="R3336" s="28"/>
      <c r="S3336" s="17">
        <f>IF((C3336&lt;=7),VLOOKUP(R3336,'7 лет'!$K$5:$L$79,2),IF((C3336=8),VLOOKUP(R3336,'8 лет'!$K$5:$L$79,2),IF((C3336=9),VLOOKUP(R3336,'9 лет'!$K$5:$L$79,2),IF((C3336=10),VLOOKUP(R3336,'10 лет'!$K$5:$L$79,2),IF((C3336=11),VLOOKUP(R3336,'11 лет'!$K$5:$L$79,2),IF((C3336=12),VLOOKUP(R3336,'12 лет'!$M$5:$N$79,2),IF((C3336=13),VLOOKUP(R3336,'13 лет'!$M$5:$N$79,2),IF((C3336=14),VLOOKUP(R3336,'14 лет'!$M$5:$N$79,2),IF((C3336=15),VLOOKUP(R3336,'15 лет'!$M$5:$N$79,2),IF((C3336=16),VLOOKUP(R3336,'16 лет'!$M$5:$N$79,2),IF((C3336=17),VLOOKUP(R3336,'17 лет'!$M$5:$N$79,2))))))))))))</f>
        <v>0</v>
      </c>
      <c r="T3336" s="34">
        <f t="shared" ref="T3336:T3341" si="158">SUM(E3336+G3336+I3336+K3336+M3336+O3336+Q3336+S3336)</f>
        <v>50</v>
      </c>
      <c r="U3336" s="4">
        <f>'Личное первенство юноши'!U487</f>
        <v>7</v>
      </c>
      <c r="V3336" s="119">
        <f ca="1">'Командный зачет'!G89</f>
        <v>2</v>
      </c>
      <c r="W3336" s="110">
        <f ca="1">SUM(V3336*2)</f>
        <v>4</v>
      </c>
      <c r="X3336" t="str">
        <f>P3331</f>
        <v>Субъект РФ 80</v>
      </c>
    </row>
    <row r="3337" spans="1:24" ht="18.75">
      <c r="A3337" s="28">
        <v>2</v>
      </c>
      <c r="B3337" s="79"/>
      <c r="C3337" s="28"/>
      <c r="D3337" s="28"/>
      <c r="E3337" s="17">
        <f>IF((C3337&lt;=7),VLOOKUP(D3337,'7 лет'!$A$5:$B$78,2),IF((C3337=8),VLOOKUP(D3337,'8 лет'!$A$5:$B$78,2),IF((C3337=9),VLOOKUP(D3337,'9 лет'!$A$5:$B$78,2),IF((C3337=10),VLOOKUP(D3337,'10 лет'!$A$5:$B$78,2),IF((C3337=11),VLOOKUP(D3337,'11 лет'!$A$5:$B$78,2),IF((C3337=12),VLOOKUP(D3337,'12 лет'!$A$5:$B$78,2),IF((C3337=13),VLOOKUP(D3337,'13 лет'!$A$5:$B$78,2),IF((C3337=14),VLOOKUP(D3337,'14 лет'!$A$5:$B$78,2),IF((C3337=15),VLOOKUP(D3337,'15 лет'!$A$5:$B$78,2),IF((C3337=16),VLOOKUP(D3337,'16 лет'!$A$5:$B$78,2),IF((C3337=17),VLOOKUP(D3337,'17 лет'!$A$5:$B$78,2))))))))))))</f>
        <v>0</v>
      </c>
      <c r="F3337" s="28"/>
      <c r="G3337" s="17">
        <f>IF((C3337&lt;=7),VLOOKUP(F3337,'7 лет'!$C$5:$D$79,2),IF((C3337=8),VLOOKUP(F3337,'8 лет'!$C$5:$D$79,2),IF((C3337=9),VLOOKUP(F3337,'9 лет'!$C$5:$D$79,2),IF((C3337=10),VLOOKUP(F3337,'10 лет'!$C$5:$D$79,2),IF((C3337=11),VLOOKUP(F3337,'11 лет'!$C$5:$D$79,2),IF((C3337=12),VLOOKUP(F3337,'12 лет'!$C$5:$D$79,2),IF((C3337=13),VLOOKUP(F3337,'13 лет'!$C$5:$D$79,2),IF((C3337=14),VLOOKUP(F3337,'14 лет'!$C$5:$D$79,2),IF((C3337=15),VLOOKUP(F3337,'15 лет'!$C$5:$D$79,2),IF((C3337=16),VLOOKUP(F3337,'16 лет'!$C$5:$D$79,2),IF((C3337=17),VLOOKUP(F3337,'17 лет'!$C$5:$D$79,2))))))))))))</f>
        <v>0</v>
      </c>
      <c r="H3337" s="28"/>
      <c r="I3337" s="17">
        <f>IF((C3337&lt;=7),VLOOKUP(H3337,'7 лет'!$E$5:$F$79,2),IF((C3337=8),VLOOKUP(H3337,'8 лет'!$E$5:$F$79,2),IF((C3337=9),VLOOKUP(H3337,'9 лет'!$E$5:$F$79,2),IF((C3337=10),VLOOKUP(H3337,'10 лет'!$E$5:$F$79,2),IF((C3337=11),VLOOKUP(H3337,'11 лет'!$E$5:$F$79,2),IF((C3337=12),VLOOKUP(H3337,'12 лет'!$E$5:$F$79,2),IF((C3337=13),VLOOKUP(H3337,'13 лет'!$E$5:$F$79,2),IF((C3337=14),VLOOKUP(H3337,'14 лет'!$E$5:$F$79,2),IF((C3337=15),VLOOKUP(H3337,'15 лет'!$E$5:$F$79,2),IF((C3337=16),VLOOKUP(H3337,'16 лет'!$E$5:$F$79,2),IF((C3337=17),VLOOKUP(H3337,'17 лет'!$E$5:$F$79,2))))))))))))</f>
        <v>0</v>
      </c>
      <c r="J3337" s="28"/>
      <c r="K3337" s="17">
        <f>IF((C3337&lt;=7),VLOOKUP(J3337,'7 лет'!$G$5:$H$79,2),IF((C3337=8),VLOOKUP(J3337,'8 лет'!$G$5:$H$79,2),IF((C3337=9),VLOOKUP(J3337,'9 лет'!$G$5:$H$79,2),IF((C3337=10),VLOOKUP(J3337,'10 лет'!$G$5:$H$79,2),IF((C3337=11),VLOOKUP(J3337,'11 лет'!$G$5:$H$79,2),IF((C3337=12),VLOOKUP(J3337,'12 лет'!$G$5:$H$79,2),IF((C3337=13),VLOOKUP(J3337,'13 лет'!$G$5:$H$79,2),IF((C3337=14),VLOOKUP(J3337,'14 лет'!$G$5:$H$79,2),IF(C3337&gt;=15,"0")))))))))</f>
        <v>0</v>
      </c>
      <c r="L3337" s="28"/>
      <c r="M3337" s="17" t="str">
        <f>IF((C3337=12),VLOOKUP(L3337,'12 лет'!$I$5:$J$81,2),IF((C3337=13),VLOOKUP(L3337,'13 лет'!$I$5:$J$81,2),IF((C3337=14),VLOOKUP(L3337,'14 лет'!$I$5:$J$80,2),IF((C3337=15),VLOOKUP(L3337,'15 лет'!$G$5:$H$82,2),IF((C3337=16),VLOOKUP(L3337,'16 лет'!$G$5:$H$81,2),IF((C3337=17),VLOOKUP(L3337,'17 лет'!$G$5:$H$81,2),IF(C3337&lt;12,"0")))))))</f>
        <v>0</v>
      </c>
      <c r="N3337" s="28"/>
      <c r="O3337" s="17" t="str">
        <f>IF((C3337=15),VLOOKUP(N3337,'15 лет'!$I$5:$J$100,2),IF((C3337=16),VLOOKUP(N3337,'16 лет'!$I$5:$J$94,2),IF((C3337=17),VLOOKUP(N3337,'17 лет'!$I$5:$J$97,2),IF(C3337&lt;15,"0"))))</f>
        <v>0</v>
      </c>
      <c r="P3337" s="11"/>
      <c r="Q3337" s="17">
        <f>IF((C3337&lt;=7),VLOOKUP(P3337,'7 лет'!$I$5:$J$79,2),IF((C3337=8),VLOOKUP(P3337,'8 лет'!$I$5:$J$79,2),IF((C3337=9),VLOOKUP(P3337,'9 лет'!$I$5:$J$79,2),IF((C3337=10),VLOOKUP(P3337,'10 лет'!$I$5:$J$79,2),IF((C3337=11),VLOOKUP(P3337,'11 лет'!$I$5:$J$79,2),IF((C3337=12),VLOOKUP(P3337,'12 лет'!$K$5:$L$79,2),IF((C3337=13),VLOOKUP(P3337,'13 лет'!$K$5:$L$79,2),IF((C3337=14),VLOOKUP(P3337,'14 лет'!$K$5:$L$79,2),IF((C3337=15),VLOOKUP(P3337,'15 лет'!$K$5:$L$79,2),IF((C3337=16),VLOOKUP(P3337,'16 лет'!$K$5:$L$79,2),IF((C3337=17),VLOOKUP(P3337,'17 лет'!$K$5:$L$79,2),)))))))))))</f>
        <v>50</v>
      </c>
      <c r="R3337" s="28"/>
      <c r="S3337" s="17">
        <f>IF((C3337&lt;=7),VLOOKUP(R3337,'7 лет'!$K$5:$L$79,2),IF((C3337=8),VLOOKUP(R3337,'8 лет'!$K$5:$L$79,2),IF((C3337=9),VLOOKUP(R3337,'9 лет'!$K$5:$L$79,2),IF((C3337=10),VLOOKUP(R3337,'10 лет'!$K$5:$L$79,2),IF((C3337=11),VLOOKUP(R3337,'11 лет'!$K$5:$L$79,2),IF((C3337=12),VLOOKUP(R3337,'12 лет'!$M$5:$N$79,2),IF((C3337=13),VLOOKUP(R3337,'13 лет'!$M$5:$N$79,2),IF((C3337=14),VLOOKUP(R3337,'14 лет'!$M$5:$N$79,2),IF((C3337=15),VLOOKUP(R3337,'15 лет'!$M$5:$N$79,2),IF((C3337=16),VLOOKUP(R3337,'16 лет'!$M$5:$N$79,2),IF((C3337=17),VLOOKUP(R3337,'17 лет'!$M$5:$N$79,2))))))))))))</f>
        <v>0</v>
      </c>
      <c r="T3337" s="34">
        <f t="shared" si="158"/>
        <v>50</v>
      </c>
      <c r="U3337" s="4">
        <f>'Личное первенство юноши'!U488</f>
        <v>7</v>
      </c>
      <c r="V3337" s="120"/>
      <c r="W3337" s="111"/>
      <c r="X3337" t="str">
        <f>P3331</f>
        <v>Субъект РФ 80</v>
      </c>
    </row>
    <row r="3338" spans="1:24" ht="18.75">
      <c r="A3338" s="28">
        <v>3</v>
      </c>
      <c r="B3338" s="79"/>
      <c r="C3338" s="28"/>
      <c r="D3338" s="28"/>
      <c r="E3338" s="17">
        <f>IF((C3338&lt;=7),VLOOKUP(D3338,'7 лет'!$A$5:$B$78,2),IF((C3338=8),VLOOKUP(D3338,'8 лет'!$A$5:$B$78,2),IF((C3338=9),VLOOKUP(D3338,'9 лет'!$A$5:$B$78,2),IF((C3338=10),VLOOKUP(D3338,'10 лет'!$A$5:$B$78,2),IF((C3338=11),VLOOKUP(D3338,'11 лет'!$A$5:$B$78,2),IF((C3338=12),VLOOKUP(D3338,'12 лет'!$A$5:$B$78,2),IF((C3338=13),VLOOKUP(D3338,'13 лет'!$A$5:$B$78,2),IF((C3338=14),VLOOKUP(D3338,'14 лет'!$A$5:$B$78,2),IF((C3338=15),VLOOKUP(D3338,'15 лет'!$A$5:$B$78,2),IF((C3338=16),VLOOKUP(D3338,'16 лет'!$A$5:$B$78,2),IF((C3338=17),VLOOKUP(D3338,'17 лет'!$A$5:$B$78,2))))))))))))</f>
        <v>0</v>
      </c>
      <c r="F3338" s="28"/>
      <c r="G3338" s="17">
        <f>IF((C3338&lt;=7),VLOOKUP(F3338,'7 лет'!$C$5:$D$79,2),IF((C3338=8),VLOOKUP(F3338,'8 лет'!$C$5:$D$79,2),IF((C3338=9),VLOOKUP(F3338,'9 лет'!$C$5:$D$79,2),IF((C3338=10),VLOOKUP(F3338,'10 лет'!$C$5:$D$79,2),IF((C3338=11),VLOOKUP(F3338,'11 лет'!$C$5:$D$79,2),IF((C3338=12),VLOOKUP(F3338,'12 лет'!$C$5:$D$79,2),IF((C3338=13),VLOOKUP(F3338,'13 лет'!$C$5:$D$79,2),IF((C3338=14),VLOOKUP(F3338,'14 лет'!$C$5:$D$79,2),IF((C3338=15),VLOOKUP(F3338,'15 лет'!$C$5:$D$79,2),IF((C3338=16),VLOOKUP(F3338,'16 лет'!$C$5:$D$79,2),IF((C3338=17),VLOOKUP(F3338,'17 лет'!$C$5:$D$79,2))))))))))))</f>
        <v>0</v>
      </c>
      <c r="H3338" s="28"/>
      <c r="I3338" s="17">
        <f>IF((C3338&lt;=7),VLOOKUP(H3338,'7 лет'!$E$5:$F$79,2),IF((C3338=8),VLOOKUP(H3338,'8 лет'!$E$5:$F$79,2),IF((C3338=9),VLOOKUP(H3338,'9 лет'!$E$5:$F$79,2),IF((C3338=10),VLOOKUP(H3338,'10 лет'!$E$5:$F$79,2),IF((C3338=11),VLOOKUP(H3338,'11 лет'!$E$5:$F$79,2),IF((C3338=12),VLOOKUP(H3338,'12 лет'!$E$5:$F$79,2),IF((C3338=13),VLOOKUP(H3338,'13 лет'!$E$5:$F$79,2),IF((C3338=14),VLOOKUP(H3338,'14 лет'!$E$5:$F$79,2),IF((C3338=15),VLOOKUP(H3338,'15 лет'!$E$5:$F$79,2),IF((C3338=16),VLOOKUP(H3338,'16 лет'!$E$5:$F$79,2),IF((C3338=17),VLOOKUP(H3338,'17 лет'!$E$5:$F$79,2))))))))))))</f>
        <v>0</v>
      </c>
      <c r="J3338" s="28"/>
      <c r="K3338" s="17">
        <f>IF((C3338&lt;=7),VLOOKUP(J3338,'7 лет'!$G$5:$H$79,2),IF((C3338=8),VLOOKUP(J3338,'8 лет'!$G$5:$H$79,2),IF((C3338=9),VLOOKUP(J3338,'9 лет'!$G$5:$H$79,2),IF((C3338=10),VLOOKUP(J3338,'10 лет'!$G$5:$H$79,2),IF((C3338=11),VLOOKUP(J3338,'11 лет'!$G$5:$H$79,2),IF((C3338=12),VLOOKUP(J3338,'12 лет'!$G$5:$H$79,2),IF((C3338=13),VLOOKUP(J3338,'13 лет'!$G$5:$H$79,2),IF((C3338=14),VLOOKUP(J3338,'14 лет'!$G$5:$H$79,2),IF(C3338&gt;=15,"0")))))))))</f>
        <v>0</v>
      </c>
      <c r="L3338" s="28"/>
      <c r="M3338" s="17" t="str">
        <f>IF((C3338=12),VLOOKUP(L3338,'12 лет'!$I$5:$J$81,2),IF((C3338=13),VLOOKUP(L3338,'13 лет'!$I$5:$J$81,2),IF((C3338=14),VLOOKUP(L3338,'14 лет'!$I$5:$J$80,2),IF((C3338=15),VLOOKUP(L3338,'15 лет'!$G$5:$H$82,2),IF((C3338=16),VLOOKUP(L3338,'16 лет'!$G$5:$H$81,2),IF((C3338=17),VLOOKUP(L3338,'17 лет'!$G$5:$H$81,2),IF(C3338&lt;12,"0")))))))</f>
        <v>0</v>
      </c>
      <c r="N3338" s="28"/>
      <c r="O3338" s="17" t="str">
        <f>IF((C3338=15),VLOOKUP(N3338,'15 лет'!$I$5:$J$100,2),IF((C3338=16),VLOOKUP(N3338,'16 лет'!$I$5:$J$94,2),IF((C3338=17),VLOOKUP(N3338,'17 лет'!$I$5:$J$97,2),IF(C3338&lt;15,"0"))))</f>
        <v>0</v>
      </c>
      <c r="P3338" s="11"/>
      <c r="Q3338" s="17">
        <f>IF((C3338&lt;=7),VLOOKUP(P3338,'7 лет'!$I$5:$J$79,2),IF((C3338=8),VLOOKUP(P3338,'8 лет'!$I$5:$J$79,2),IF((C3338=9),VLOOKUP(P3338,'9 лет'!$I$5:$J$79,2),IF((C3338=10),VLOOKUP(P3338,'10 лет'!$I$5:$J$79,2),IF((C3338=11),VLOOKUP(P3338,'11 лет'!$I$5:$J$79,2),IF((C3338=12),VLOOKUP(P3338,'12 лет'!$K$5:$L$79,2),IF((C3338=13),VLOOKUP(P3338,'13 лет'!$K$5:$L$79,2),IF((C3338=14),VLOOKUP(P3338,'14 лет'!$K$5:$L$79,2),IF((C3338=15),VLOOKUP(P3338,'15 лет'!$K$5:$L$79,2),IF((C3338=16),VLOOKUP(P3338,'16 лет'!$K$5:$L$79,2),IF((C3338=17),VLOOKUP(P3338,'17 лет'!$K$5:$L$79,2),)))))))))))</f>
        <v>50</v>
      </c>
      <c r="R3338" s="28"/>
      <c r="S3338" s="17">
        <f>IF((C3338&lt;=7),VLOOKUP(R3338,'7 лет'!$K$5:$L$79,2),IF((C3338=8),VLOOKUP(R3338,'8 лет'!$K$5:$L$79,2),IF((C3338=9),VLOOKUP(R3338,'9 лет'!$K$5:$L$79,2),IF((C3338=10),VLOOKUP(R3338,'10 лет'!$K$5:$L$79,2),IF((C3338=11),VLOOKUP(R3338,'11 лет'!$K$5:$L$79,2),IF((C3338=12),VLOOKUP(R3338,'12 лет'!$M$5:$N$79,2),IF((C3338=13),VLOOKUP(R3338,'13 лет'!$M$5:$N$79,2),IF((C3338=14),VLOOKUP(R3338,'14 лет'!$M$5:$N$79,2),IF((C3338=15),VLOOKUP(R3338,'15 лет'!$M$5:$N$79,2),IF((C3338=16),VLOOKUP(R3338,'16 лет'!$M$5:$N$79,2),IF((C3338=17),VLOOKUP(R3338,'17 лет'!$M$5:$N$79,2))))))))))))</f>
        <v>0</v>
      </c>
      <c r="T3338" s="34">
        <f t="shared" si="158"/>
        <v>50</v>
      </c>
      <c r="U3338" s="4">
        <f>'Личное первенство юноши'!U489</f>
        <v>7</v>
      </c>
      <c r="V3338" s="120"/>
      <c r="W3338" s="111"/>
      <c r="X3338" t="str">
        <f>P3331</f>
        <v>Субъект РФ 80</v>
      </c>
    </row>
    <row r="3339" spans="1:24" ht="18.75">
      <c r="A3339" s="28">
        <v>4</v>
      </c>
      <c r="B3339" s="79"/>
      <c r="C3339" s="28"/>
      <c r="D3339" s="28"/>
      <c r="E3339" s="17">
        <f>IF((C3339&lt;=7),VLOOKUP(D3339,'7 лет'!$A$5:$B$78,2),IF((C3339=8),VLOOKUP(D3339,'8 лет'!$A$5:$B$78,2),IF((C3339=9),VLOOKUP(D3339,'9 лет'!$A$5:$B$78,2),IF((C3339=10),VLOOKUP(D3339,'10 лет'!$A$5:$B$78,2),IF((C3339=11),VLOOKUP(D3339,'11 лет'!$A$5:$B$78,2),IF((C3339=12),VLOOKUP(D3339,'12 лет'!$A$5:$B$78,2),IF((C3339=13),VLOOKUP(D3339,'13 лет'!$A$5:$B$78,2),IF((C3339=14),VLOOKUP(D3339,'14 лет'!$A$5:$B$78,2),IF((C3339=15),VLOOKUP(D3339,'15 лет'!$A$5:$B$78,2),IF((C3339=16),VLOOKUP(D3339,'16 лет'!$A$5:$B$78,2),IF((C3339=17),VLOOKUP(D3339,'17 лет'!$A$5:$B$78,2))))))))))))</f>
        <v>0</v>
      </c>
      <c r="F3339" s="28"/>
      <c r="G3339" s="17">
        <f>IF((C3339&lt;=7),VLOOKUP(F3339,'7 лет'!$C$5:$D$79,2),IF((C3339=8),VLOOKUP(F3339,'8 лет'!$C$5:$D$79,2),IF((C3339=9),VLOOKUP(F3339,'9 лет'!$C$5:$D$79,2),IF((C3339=10),VLOOKUP(F3339,'10 лет'!$C$5:$D$79,2),IF((C3339=11),VLOOKUP(F3339,'11 лет'!$C$5:$D$79,2),IF((C3339=12),VLOOKUP(F3339,'12 лет'!$C$5:$D$79,2),IF((C3339=13),VLOOKUP(F3339,'13 лет'!$C$5:$D$79,2),IF((C3339=14),VLOOKUP(F3339,'14 лет'!$C$5:$D$79,2),IF((C3339=15),VLOOKUP(F3339,'15 лет'!$C$5:$D$79,2),IF((C3339=16),VLOOKUP(F3339,'16 лет'!$C$5:$D$79,2),IF((C3339=17),VLOOKUP(F3339,'17 лет'!$C$5:$D$79,2))))))))))))</f>
        <v>0</v>
      </c>
      <c r="H3339" s="28"/>
      <c r="I3339" s="17">
        <f>IF((C3339&lt;=7),VLOOKUP(H3339,'7 лет'!$E$5:$F$79,2),IF((C3339=8),VLOOKUP(H3339,'8 лет'!$E$5:$F$79,2),IF((C3339=9),VLOOKUP(H3339,'9 лет'!$E$5:$F$79,2),IF((C3339=10),VLOOKUP(H3339,'10 лет'!$E$5:$F$79,2),IF((C3339=11),VLOOKUP(H3339,'11 лет'!$E$5:$F$79,2),IF((C3339=12),VLOOKUP(H3339,'12 лет'!$E$5:$F$79,2),IF((C3339=13),VLOOKUP(H3339,'13 лет'!$E$5:$F$79,2),IF((C3339=14),VLOOKUP(H3339,'14 лет'!$E$5:$F$79,2),IF((C3339=15),VLOOKUP(H3339,'15 лет'!$E$5:$F$79,2),IF((C3339=16),VLOOKUP(H3339,'16 лет'!$E$5:$F$79,2),IF((C3339=17),VLOOKUP(H3339,'17 лет'!$E$5:$F$79,2))))))))))))</f>
        <v>0</v>
      </c>
      <c r="J3339" s="28"/>
      <c r="K3339" s="17">
        <f>IF((C3339&lt;=7),VLOOKUP(J3339,'7 лет'!$G$5:$H$79,2),IF((C3339=8),VLOOKUP(J3339,'8 лет'!$G$5:$H$79,2),IF((C3339=9),VLOOKUP(J3339,'9 лет'!$G$5:$H$79,2),IF((C3339=10),VLOOKUP(J3339,'10 лет'!$G$5:$H$79,2),IF((C3339=11),VLOOKUP(J3339,'11 лет'!$G$5:$H$79,2),IF((C3339=12),VLOOKUP(J3339,'12 лет'!$G$5:$H$79,2),IF((C3339=13),VLOOKUP(J3339,'13 лет'!$G$5:$H$79,2),IF((C3339=14),VLOOKUP(J3339,'14 лет'!$G$5:$H$79,2),IF(C3339&gt;=15,"0")))))))))</f>
        <v>0</v>
      </c>
      <c r="L3339" s="28"/>
      <c r="M3339" s="17" t="str">
        <f>IF((C3339=12),VLOOKUP(L3339,'12 лет'!$I$5:$J$81,2),IF((C3339=13),VLOOKUP(L3339,'13 лет'!$I$5:$J$81,2),IF((C3339=14),VLOOKUP(L3339,'14 лет'!$I$5:$J$80,2),IF((C3339=15),VLOOKUP(L3339,'15 лет'!$G$5:$H$82,2),IF((C3339=16),VLOOKUP(L3339,'16 лет'!$G$5:$H$81,2),IF((C3339=17),VLOOKUP(L3339,'17 лет'!$G$5:$H$81,2),IF(C3339&lt;12,"0")))))))</f>
        <v>0</v>
      </c>
      <c r="N3339" s="28"/>
      <c r="O3339" s="17" t="str">
        <f>IF((C3339=15),VLOOKUP(N3339,'15 лет'!$I$5:$J$100,2),IF((C3339=16),VLOOKUP(N3339,'16 лет'!$I$5:$J$94,2),IF((C3339=17),VLOOKUP(N3339,'17 лет'!$I$5:$J$97,2),IF(C3339&lt;15,"0"))))</f>
        <v>0</v>
      </c>
      <c r="P3339" s="11"/>
      <c r="Q3339" s="17">
        <f>IF((C3339&lt;=7),VLOOKUP(P3339,'7 лет'!$I$5:$J$79,2),IF((C3339=8),VLOOKUP(P3339,'8 лет'!$I$5:$J$79,2),IF((C3339=9),VLOOKUP(P3339,'9 лет'!$I$5:$J$79,2),IF((C3339=10),VLOOKUP(P3339,'10 лет'!$I$5:$J$79,2),IF((C3339=11),VLOOKUP(P3339,'11 лет'!$I$5:$J$79,2),IF((C3339=12),VLOOKUP(P3339,'12 лет'!$K$5:$L$79,2),IF((C3339=13),VLOOKUP(P3339,'13 лет'!$K$5:$L$79,2),IF((C3339=14),VLOOKUP(P3339,'14 лет'!$K$5:$L$79,2),IF((C3339=15),VLOOKUP(P3339,'15 лет'!$K$5:$L$79,2),IF((C3339=16),VLOOKUP(P3339,'16 лет'!$K$5:$L$79,2),IF((C3339=17),VLOOKUP(P3339,'17 лет'!$K$5:$L$79,2),)))))))))))</f>
        <v>50</v>
      </c>
      <c r="R3339" s="28"/>
      <c r="S3339" s="17">
        <f>IF((C3339&lt;=7),VLOOKUP(R3339,'7 лет'!$K$5:$L$79,2),IF((C3339=8),VLOOKUP(R3339,'8 лет'!$K$5:$L$79,2),IF((C3339=9),VLOOKUP(R3339,'9 лет'!$K$5:$L$79,2),IF((C3339=10),VLOOKUP(R3339,'10 лет'!$K$5:$L$79,2),IF((C3339=11),VLOOKUP(R3339,'11 лет'!$K$5:$L$79,2),IF((C3339=12),VLOOKUP(R3339,'12 лет'!$M$5:$N$79,2),IF((C3339=13),VLOOKUP(R3339,'13 лет'!$M$5:$N$79,2),IF((C3339=14),VLOOKUP(R3339,'14 лет'!$M$5:$N$79,2),IF((C3339=15),VLOOKUP(R3339,'15 лет'!$M$5:$N$79,2),IF((C3339=16),VLOOKUP(R3339,'16 лет'!$M$5:$N$79,2),IF((C3339=17),VLOOKUP(R3339,'17 лет'!$M$5:$N$79,2))))))))))))</f>
        <v>0</v>
      </c>
      <c r="T3339" s="34">
        <f t="shared" si="158"/>
        <v>50</v>
      </c>
      <c r="U3339" s="4">
        <f>'Личное первенство юноши'!U490</f>
        <v>7</v>
      </c>
      <c r="V3339" s="120"/>
      <c r="W3339" s="111"/>
      <c r="X3339" t="str">
        <f>P3331</f>
        <v>Субъект РФ 80</v>
      </c>
    </row>
    <row r="3340" spans="1:24" ht="18.75">
      <c r="A3340" s="28">
        <v>5</v>
      </c>
      <c r="B3340" s="79"/>
      <c r="C3340" s="30"/>
      <c r="D3340" s="28"/>
      <c r="E3340" s="17">
        <f>IF((C3340&lt;=7),VLOOKUP(D3340,'7 лет'!$A$5:$B$78,2),IF((C3340=8),VLOOKUP(D3340,'8 лет'!$A$5:$B$78,2),IF((C3340=9),VLOOKUP(D3340,'9 лет'!$A$5:$B$78,2),IF((C3340=10),VLOOKUP(D3340,'10 лет'!$A$5:$B$78,2),IF((C3340=11),VLOOKUP(D3340,'11 лет'!$A$5:$B$78,2),IF((C3340=12),VLOOKUP(D3340,'12 лет'!$A$5:$B$78,2),IF((C3340=13),VLOOKUP(D3340,'13 лет'!$A$5:$B$78,2),IF((C3340=14),VLOOKUP(D3340,'14 лет'!$A$5:$B$78,2),IF((C3340=15),VLOOKUP(D3340,'15 лет'!$A$5:$B$78,2),IF((C3340=16),VLOOKUP(D3340,'16 лет'!$A$5:$B$78,2),IF((C3340=17),VLOOKUP(D3340,'17 лет'!$A$5:$B$78,2))))))))))))</f>
        <v>0</v>
      </c>
      <c r="F3340" s="28"/>
      <c r="G3340" s="17">
        <f>IF((C3340&lt;=7),VLOOKUP(F3340,'7 лет'!$C$5:$D$79,2),IF((C3340=8),VLOOKUP(F3340,'8 лет'!$C$5:$D$79,2),IF((C3340=9),VLOOKUP(F3340,'9 лет'!$C$5:$D$79,2),IF((C3340=10),VLOOKUP(F3340,'10 лет'!$C$5:$D$79,2),IF((C3340=11),VLOOKUP(F3340,'11 лет'!$C$5:$D$79,2),IF((C3340=12),VLOOKUP(F3340,'12 лет'!$C$5:$D$79,2),IF((C3340=13),VLOOKUP(F3340,'13 лет'!$C$5:$D$79,2),IF((C3340=14),VLOOKUP(F3340,'14 лет'!$C$5:$D$79,2),IF((C3340=15),VLOOKUP(F3340,'15 лет'!$C$5:$D$79,2),IF((C3340=16),VLOOKUP(F3340,'16 лет'!$C$5:$D$79,2),IF((C3340=17),VLOOKUP(F3340,'17 лет'!$C$5:$D$79,2))))))))))))</f>
        <v>0</v>
      </c>
      <c r="H3340" s="28"/>
      <c r="I3340" s="17">
        <f>IF((C3340&lt;=7),VLOOKUP(H3340,'7 лет'!$E$5:$F$79,2),IF((C3340=8),VLOOKUP(H3340,'8 лет'!$E$5:$F$79,2),IF((C3340=9),VLOOKUP(H3340,'9 лет'!$E$5:$F$79,2),IF((C3340=10),VLOOKUP(H3340,'10 лет'!$E$5:$F$79,2),IF((C3340=11),VLOOKUP(H3340,'11 лет'!$E$5:$F$79,2),IF((C3340=12),VLOOKUP(H3340,'12 лет'!$E$5:$F$79,2),IF((C3340=13),VLOOKUP(H3340,'13 лет'!$E$5:$F$79,2),IF((C3340=14),VLOOKUP(H3340,'14 лет'!$E$5:$F$79,2),IF((C3340=15),VLOOKUP(H3340,'15 лет'!$E$5:$F$79,2),IF((C3340=16),VLOOKUP(H3340,'16 лет'!$E$5:$F$79,2),IF((C3340=17),VLOOKUP(H3340,'17 лет'!$E$5:$F$79,2))))))))))))</f>
        <v>0</v>
      </c>
      <c r="J3340" s="28"/>
      <c r="K3340" s="17">
        <f>IF((C3340&lt;=7),VLOOKUP(J3340,'7 лет'!$G$5:$H$79,2),IF((C3340=8),VLOOKUP(J3340,'8 лет'!$G$5:$H$79,2),IF((C3340=9),VLOOKUP(J3340,'9 лет'!$G$5:$H$79,2),IF((C3340=10),VLOOKUP(J3340,'10 лет'!$G$5:$H$79,2),IF((C3340=11),VLOOKUP(J3340,'11 лет'!$G$5:$H$79,2),IF((C3340=12),VLOOKUP(J3340,'12 лет'!$G$5:$H$79,2),IF((C3340=13),VLOOKUP(J3340,'13 лет'!$G$5:$H$79,2),IF((C3340=14),VLOOKUP(J3340,'14 лет'!$G$5:$H$79,2),IF(C3340&gt;=15,"0")))))))))</f>
        <v>0</v>
      </c>
      <c r="L3340" s="28"/>
      <c r="M3340" s="17" t="str">
        <f>IF((C3340=12),VLOOKUP(L3340,'12 лет'!$I$5:$J$81,2),IF((C3340=13),VLOOKUP(L3340,'13 лет'!$I$5:$J$81,2),IF((C3340=14),VLOOKUP(L3340,'14 лет'!$I$5:$J$80,2),IF((C3340=15),VLOOKUP(L3340,'15 лет'!$G$5:$H$82,2),IF((C3340=16),VLOOKUP(L3340,'16 лет'!$G$5:$H$81,2),IF((C3340=17),VLOOKUP(L3340,'17 лет'!$G$5:$H$81,2),IF(C3340&lt;12,"0")))))))</f>
        <v>0</v>
      </c>
      <c r="N3340" s="28"/>
      <c r="O3340" s="17" t="str">
        <f>IF((C3340=15),VLOOKUP(N3340,'15 лет'!$I$5:$J$100,2),IF((C3340=16),VLOOKUP(N3340,'16 лет'!$I$5:$J$94,2),IF((C3340=17),VLOOKUP(N3340,'17 лет'!$I$5:$J$97,2),IF(C3340&lt;15,"0"))))</f>
        <v>0</v>
      </c>
      <c r="P3340" s="11"/>
      <c r="Q3340" s="17">
        <f>IF((C3340&lt;=7),VLOOKUP(P3340,'7 лет'!$I$5:$J$79,2),IF((C3340=8),VLOOKUP(P3340,'8 лет'!$I$5:$J$79,2),IF((C3340=9),VLOOKUP(P3340,'9 лет'!$I$5:$J$79,2),IF((C3340=10),VLOOKUP(P3340,'10 лет'!$I$5:$J$79,2),IF((C3340=11),VLOOKUP(P3340,'11 лет'!$I$5:$J$79,2),IF((C3340=12),VLOOKUP(P3340,'12 лет'!$K$5:$L$79,2),IF((C3340=13),VLOOKUP(P3340,'13 лет'!$K$5:$L$79,2),IF((C3340=14),VLOOKUP(P3340,'14 лет'!$K$5:$L$79,2),IF((C3340=15),VLOOKUP(P3340,'15 лет'!$K$5:$L$79,2),IF((C3340=16),VLOOKUP(P3340,'16 лет'!$K$5:$L$79,2),IF((C3340=17),VLOOKUP(P3340,'17 лет'!$K$5:$L$79,2),)))))))))))</f>
        <v>50</v>
      </c>
      <c r="R3340" s="28"/>
      <c r="S3340" s="17">
        <f>IF((C3340&lt;=7),VLOOKUP(R3340,'7 лет'!$K$5:$L$79,2),IF((C3340=8),VLOOKUP(R3340,'8 лет'!$K$5:$L$79,2),IF((C3340=9),VLOOKUP(R3340,'9 лет'!$K$5:$L$79,2),IF((C3340=10),VLOOKUP(R3340,'10 лет'!$K$5:$L$79,2),IF((C3340=11),VLOOKUP(R3340,'11 лет'!$K$5:$L$79,2),IF((C3340=12),VLOOKUP(R3340,'12 лет'!$M$5:$N$79,2),IF((C3340=13),VLOOKUP(R3340,'13 лет'!$M$5:$N$79,2),IF((C3340=14),VLOOKUP(R3340,'14 лет'!$M$5:$N$79,2),IF((C3340=15),VLOOKUP(R3340,'15 лет'!$M$5:$N$79,2),IF((C3340=16),VLOOKUP(R3340,'16 лет'!$M$5:$N$79,2),IF((C3340=17),VLOOKUP(R3340,'17 лет'!$M$5:$N$79,2))))))))))))</f>
        <v>0</v>
      </c>
      <c r="T3340" s="34">
        <f t="shared" si="158"/>
        <v>50</v>
      </c>
      <c r="U3340" s="4">
        <f>'Личное первенство юноши'!U491</f>
        <v>7</v>
      </c>
      <c r="V3340" s="120"/>
      <c r="W3340" s="111"/>
      <c r="X3340" t="str">
        <f>P3331</f>
        <v>Субъект РФ 80</v>
      </c>
    </row>
    <row r="3341" spans="1:24" ht="18.75">
      <c r="A3341" s="28">
        <v>6</v>
      </c>
      <c r="B3341" s="79"/>
      <c r="C3341" s="30"/>
      <c r="D3341" s="28"/>
      <c r="E3341" s="17">
        <f>IF((C3341&lt;=7),VLOOKUP(D3341,'7 лет'!$A$5:$B$78,2),IF((C3341=8),VLOOKUP(D3341,'8 лет'!$A$5:$B$78,2),IF((C3341=9),VLOOKUP(D3341,'9 лет'!$A$5:$B$78,2),IF((C3341=10),VLOOKUP(D3341,'10 лет'!$A$5:$B$78,2),IF((C3341=11),VLOOKUP(D3341,'11 лет'!$A$5:$B$78,2),IF((C3341=12),VLOOKUP(D3341,'12 лет'!$A$5:$B$78,2),IF((C3341=13),VLOOKUP(D3341,'13 лет'!$A$5:$B$78,2),IF((C3341=14),VLOOKUP(D3341,'14 лет'!$A$5:$B$78,2),IF((C3341=15),VLOOKUP(D3341,'15 лет'!$A$5:$B$78,2),IF((C3341=16),VLOOKUP(D3341,'16 лет'!$A$5:$B$78,2),IF((C3341=17),VLOOKUP(D3341,'17 лет'!$A$5:$B$78,2))))))))))))</f>
        <v>0</v>
      </c>
      <c r="F3341" s="28"/>
      <c r="G3341" s="17">
        <f>IF((C3341&lt;=7),VLOOKUP(F3341,'7 лет'!$C$5:$D$79,2),IF((C3341=8),VLOOKUP(F3341,'8 лет'!$C$5:$D$79,2),IF((C3341=9),VLOOKUP(F3341,'9 лет'!$C$5:$D$79,2),IF((C3341=10),VLOOKUP(F3341,'10 лет'!$C$5:$D$79,2),IF((C3341=11),VLOOKUP(F3341,'11 лет'!$C$5:$D$79,2),IF((C3341=12),VLOOKUP(F3341,'12 лет'!$C$5:$D$79,2),IF((C3341=13),VLOOKUP(F3341,'13 лет'!$C$5:$D$79,2),IF((C3341=14),VLOOKUP(F3341,'14 лет'!$C$5:$D$79,2),IF((C3341=15),VLOOKUP(F3341,'15 лет'!$C$5:$D$79,2),IF((C3341=16),VLOOKUP(F3341,'16 лет'!$C$5:$D$79,2),IF((C3341=17),VLOOKUP(F3341,'17 лет'!$C$5:$D$79,2))))))))))))</f>
        <v>0</v>
      </c>
      <c r="H3341" s="28"/>
      <c r="I3341" s="17">
        <f>IF((C3341&lt;=7),VLOOKUP(H3341,'7 лет'!$E$5:$F$79,2),IF((C3341=8),VLOOKUP(H3341,'8 лет'!$E$5:$F$79,2),IF((C3341=9),VLOOKUP(H3341,'9 лет'!$E$5:$F$79,2),IF((C3341=10),VLOOKUP(H3341,'10 лет'!$E$5:$F$79,2),IF((C3341=11),VLOOKUP(H3341,'11 лет'!$E$5:$F$79,2),IF((C3341=12),VLOOKUP(H3341,'12 лет'!$E$5:$F$79,2),IF((C3341=13),VLOOKUP(H3341,'13 лет'!$E$5:$F$79,2),IF((C3341=14),VLOOKUP(H3341,'14 лет'!$E$5:$F$79,2),IF((C3341=15),VLOOKUP(H3341,'15 лет'!$E$5:$F$79,2),IF((C3341=16),VLOOKUP(H3341,'16 лет'!$E$5:$F$79,2),IF((C3341=17),VLOOKUP(H3341,'17 лет'!$E$5:$F$79,2))))))))))))</f>
        <v>0</v>
      </c>
      <c r="J3341" s="28"/>
      <c r="K3341" s="17">
        <f>IF((C3341&lt;=7),VLOOKUP(J3341,'7 лет'!$G$5:$H$79,2),IF((C3341=8),VLOOKUP(J3341,'8 лет'!$G$5:$H$79,2),IF((C3341=9),VLOOKUP(J3341,'9 лет'!$G$5:$H$79,2),IF((C3341=10),VLOOKUP(J3341,'10 лет'!$G$5:$H$79,2),IF((C3341=11),VLOOKUP(J3341,'11 лет'!$G$5:$H$79,2),IF((C3341=12),VLOOKUP(J3341,'12 лет'!$G$5:$H$79,2),IF((C3341=13),VLOOKUP(J3341,'13 лет'!$G$5:$H$79,2),IF((C3341=14),VLOOKUP(J3341,'14 лет'!$G$5:$H$79,2),IF(C3341&gt;=15,"0")))))))))</f>
        <v>0</v>
      </c>
      <c r="L3341" s="28"/>
      <c r="M3341" s="17" t="str">
        <f>IF((C3341=12),VLOOKUP(L3341,'12 лет'!$I$5:$J$81,2),IF((C3341=13),VLOOKUP(L3341,'13 лет'!$I$5:$J$81,2),IF((C3341=14),VLOOKUP(L3341,'14 лет'!$I$5:$J$80,2),IF((C3341=15),VLOOKUP(L3341,'15 лет'!$G$5:$H$82,2),IF((C3341=16),VLOOKUP(L3341,'16 лет'!$G$5:$H$81,2),IF((C3341=17),VLOOKUP(L3341,'17 лет'!$G$5:$H$81,2),IF(C3341&lt;12,"0")))))))</f>
        <v>0</v>
      </c>
      <c r="N3341" s="28"/>
      <c r="O3341" s="17" t="str">
        <f>IF((C3341=15),VLOOKUP(N3341,'15 лет'!$I$5:$J$100,2),IF((C3341=16),VLOOKUP(N3341,'16 лет'!$I$5:$J$94,2),IF((C3341=17),VLOOKUP(N3341,'17 лет'!$I$5:$J$97,2),IF(C3341&lt;15,"0"))))</f>
        <v>0</v>
      </c>
      <c r="P3341" s="11"/>
      <c r="Q3341" s="17">
        <f>IF((C3341&lt;=7),VLOOKUP(P3341,'7 лет'!$I$5:$J$79,2),IF((C3341=8),VLOOKUP(P3341,'8 лет'!$I$5:$J$79,2),IF((C3341=9),VLOOKUP(P3341,'9 лет'!$I$5:$J$79,2),IF((C3341=10),VLOOKUP(P3341,'10 лет'!$I$5:$J$79,2),IF((C3341=11),VLOOKUP(P3341,'11 лет'!$I$5:$J$79,2),IF((C3341=12),VLOOKUP(P3341,'12 лет'!$K$5:$L$79,2),IF((C3341=13),VLOOKUP(P3341,'13 лет'!$K$5:$L$79,2),IF((C3341=14),VLOOKUP(P3341,'14 лет'!$K$5:$L$79,2),IF((C3341=15),VLOOKUP(P3341,'15 лет'!$K$5:$L$79,2),IF((C3341=16),VLOOKUP(P3341,'16 лет'!$K$5:$L$79,2),IF((C3341=17),VLOOKUP(P3341,'17 лет'!$K$5:$L$79,2),)))))))))))</f>
        <v>50</v>
      </c>
      <c r="R3341" s="28"/>
      <c r="S3341" s="17">
        <f>IF((C3341&lt;=7),VLOOKUP(R3341,'7 лет'!$K$5:$L$79,2),IF((C3341=8),VLOOKUP(R3341,'8 лет'!$K$5:$L$79,2),IF((C3341=9),VLOOKUP(R3341,'9 лет'!$K$5:$L$79,2),IF((C3341=10),VLOOKUP(R3341,'10 лет'!$K$5:$L$79,2),IF((C3341=11),VLOOKUP(R3341,'11 лет'!$K$5:$L$79,2),IF((C3341=12),VLOOKUP(R3341,'12 лет'!$M$5:$N$79,2),IF((C3341=13),VLOOKUP(R3341,'13 лет'!$M$5:$N$79,2),IF((C3341=14),VLOOKUP(R3341,'14 лет'!$M$5:$N$79,2),IF((C3341=15),VLOOKUP(R3341,'15 лет'!$M$5:$N$79,2),IF((C3341=16),VLOOKUP(R3341,'16 лет'!$M$5:$N$79,2),IF((C3341=17),VLOOKUP(R3341,'17 лет'!$M$5:$N$79,2))))))))))))</f>
        <v>0</v>
      </c>
      <c r="T3341" s="34">
        <f t="shared" si="158"/>
        <v>50</v>
      </c>
      <c r="U3341" s="4">
        <f>'Личное первенство юноши'!U492</f>
        <v>7</v>
      </c>
      <c r="V3341" s="120"/>
      <c r="W3341" s="111"/>
      <c r="X3341" t="str">
        <f>P3331</f>
        <v>Субъект РФ 80</v>
      </c>
    </row>
    <row r="3342" spans="1:24" ht="18.75">
      <c r="A3342" s="122"/>
      <c r="B3342" s="123"/>
      <c r="C3342" s="123"/>
      <c r="D3342" s="123"/>
      <c r="E3342" s="123"/>
      <c r="F3342" s="123"/>
      <c r="G3342" s="123"/>
      <c r="H3342" s="123"/>
      <c r="I3342" s="123"/>
      <c r="J3342" s="123"/>
      <c r="K3342" s="123"/>
      <c r="L3342" s="123"/>
      <c r="M3342" s="123"/>
      <c r="N3342" s="123"/>
      <c r="O3342" s="123"/>
      <c r="P3342" s="128" t="s">
        <v>292</v>
      </c>
      <c r="Q3342" s="128"/>
      <c r="R3342" s="128"/>
      <c r="S3342" s="129"/>
      <c r="T3342" s="124">
        <f ca="1">SUMPRODUCT(LARGE($T$3336:$T$3341,ROW(INDIRECT("T1:T"&amp;Z17))))</f>
        <v>250</v>
      </c>
      <c r="U3342" s="125"/>
      <c r="V3342" s="120"/>
      <c r="W3342" s="111"/>
    </row>
    <row r="3343" spans="1:24" ht="24.75" customHeight="1">
      <c r="A3343" s="135" t="s">
        <v>180</v>
      </c>
      <c r="B3343" s="136"/>
      <c r="C3343" s="136"/>
      <c r="D3343" s="136"/>
      <c r="E3343" s="136"/>
      <c r="F3343" s="136"/>
      <c r="G3343" s="136"/>
      <c r="H3343" s="136"/>
      <c r="I3343" s="136"/>
      <c r="J3343" s="136"/>
      <c r="K3343" s="136"/>
      <c r="L3343" s="136"/>
      <c r="M3343" s="136"/>
      <c r="N3343" s="136"/>
      <c r="O3343" s="136"/>
      <c r="P3343" s="136"/>
      <c r="Q3343" s="136"/>
      <c r="R3343" s="136"/>
      <c r="S3343" s="136"/>
      <c r="T3343" s="136"/>
      <c r="U3343" s="137"/>
      <c r="V3343" s="120"/>
      <c r="W3343" s="111"/>
    </row>
    <row r="3344" spans="1:24" ht="18.75">
      <c r="A3344" s="28">
        <v>1</v>
      </c>
      <c r="B3344" s="80"/>
      <c r="C3344" s="28"/>
      <c r="D3344" s="28"/>
      <c r="E3344" s="17">
        <f>IF((C3344&lt;=7),VLOOKUP(D3344,'7 лет'!$M$5:$N$78,2),IF((C3344=8),VLOOKUP(D3344,'8 лет'!$M$5:$N$78,2),IF((C3344=9),VLOOKUP(D3344,'9 лет'!$M$5:$N$78,2),IF((C3344=10),VLOOKUP(D3344,'10 лет'!$M$5:$N$78,2),IF((C3344=11),VLOOKUP(D3344,'11 лет'!$M$5:$N$78,2),IF((C3344=12),VLOOKUP(D3344,'12 лет'!$O$5:$P$78,2),IF((C3344=13),VLOOKUP(D3344,'13 лет'!$O$5:$P$78,2),IF((C3344=14),VLOOKUP(D3344,'14 лет'!$O$5:$P$78,2),IF((C3344=15),VLOOKUP(D3344,'15 лет'!$O$5:$P$78,2),IF((C3344=16),VLOOKUP(D3344,'16 лет'!$O$5:$P$78,2),IF((C3344=17),VLOOKUP(D3344,'17 лет'!$O$5:$P$78,2))))))))))))</f>
        <v>0</v>
      </c>
      <c r="F3344" s="28"/>
      <c r="G3344" s="17">
        <f>IF((C3344&lt;=7),VLOOKUP(F3344,'7 лет'!$O$5:$P$79,2),IF((C3344=8),VLOOKUP(F3344,'8 лет'!$O$5:$P$79,2),IF((C3344=9),VLOOKUP(F3344,'9 лет'!$O$5:$P$79,2),IF((C3344=10),VLOOKUP(F3344,'10 лет'!$O$5:$P$79,2),IF((C3344=11),VLOOKUP(F3344,'11 лет'!$O$5:$P$79,2),IF((C3344=12),VLOOKUP(F3344,'12 лет'!$Q$5:$R$79,2),IF((C3344=13),VLOOKUP(F3344,'13 лет'!$Q$5:$R$79,2),IF((C3344=14),VLOOKUP(F3344,'14 лет'!$Q$5:$R$79,2),IF((C3344=15),VLOOKUP(F3344,'15 лет'!$Q$5:$R$79,2),IF((C3344=16),VLOOKUP(F3344,'16 лет'!$Q$5:$R$79,2),IF((C3344=17),VLOOKUP(F3344,'17 лет'!$Q$5:$R$79,2))))))))))))</f>
        <v>0</v>
      </c>
      <c r="H3344" s="28"/>
      <c r="I3344" s="17">
        <f>IF((C3344&lt;=7),VLOOKUP(H3344,'7 лет'!$Q$5:$R$79,2),IF((C3344=8),VLOOKUP(H3344,'8 лет'!$Q$5:$R$79,2),IF((C3344=9),VLOOKUP(H3344,'9 лет'!$Q$5:$R$79,2),IF((C3344=10),VLOOKUP(H3344,'10 лет'!$Q$5:$R$79,2),IF((C3344=11),VLOOKUP(H3344,'11 лет'!$Q$5:$R$79,2),IF((C3344=12),VLOOKUP(H3344,'12 лет'!$S$5:$T$79,2),IF((C3344=13),VLOOKUP(H3344,'13 лет'!$S$5:$T$79,2),IF((C3344=14),VLOOKUP(H3344,'14 лет'!$S$5:$T$79,2),IF((C3344=15),VLOOKUP(H3344,'15 лет'!$S$5:$T$79,2),IF((C3344=16),VLOOKUP(H3344,'16 лет'!$S$5:$T$79,2),IF((C3344=17),VLOOKUP(H3344,'17 лет'!$S$5:$T$79,2))))))))))))</f>
        <v>0</v>
      </c>
      <c r="J3344" s="28"/>
      <c r="K3344" s="17">
        <f>IF((C3344&lt;=7),VLOOKUP(J3344,'7 лет'!$S$5:$T$79,2),IF((C3344=8),VLOOKUP(J3344,'8 лет'!$S$5:$T$79,2),IF((C3344=9),VLOOKUP(J3344,'9 лет'!$S$5:$T$79,2),IF((C3344=10),VLOOKUP(J3344,'10 лет'!$S$5:$T$79,2),IF((C3344=11),VLOOKUP(J3344,'11 лет'!$S$5:$T$79,2),IF((C3344=12),VLOOKUP(J3344,'12 лет'!$U$5:$V$79,2),IF((C3344=13),VLOOKUP(J3344,'13 лет'!$U$5:$V$79,2),IF((C3344=14),VLOOKUP(J3344,'14 лет'!$U$5:$V$79,2),IF(C3344&gt;=15,"0")))))))))</f>
        <v>0</v>
      </c>
      <c r="L3344" s="28"/>
      <c r="M3344" s="17" t="str">
        <f>IF((C3344=12),VLOOKUP(L3344,'12 лет'!$W$5:$X$85,2),IF((C3344=13),VLOOKUP(L3344,'13 лет'!$W$5:$X$84,2),IF((C3344=14),VLOOKUP(L3344,'14 лет'!$W$5:$X$82,2),IF((C3344=15),VLOOKUP(L3344,'15 лет'!$U$5:$V$82,2),IF((C3344=16),VLOOKUP(L3344,'16 лет'!$U$5:$V$78,2),IF((C3344=17),VLOOKUP(L3344,'17 лет'!$U$5:$V$78,2),IF(C3344&lt;12,"0")))))))</f>
        <v>0</v>
      </c>
      <c r="N3344" s="28"/>
      <c r="O3344" s="17" t="str">
        <f>IF((C3344=15),VLOOKUP(N3344,'15 лет'!$W$5:$X$115,2),IF((C3344=16),VLOOKUP(N3344,'16 лет'!$W$5:$X$113,2),IF((C3344=17),VLOOKUP(N3344,'17 лет'!$W$5:$X$113,2),IF(C3344&lt;15,"0"))))</f>
        <v>0</v>
      </c>
      <c r="P3344" s="11"/>
      <c r="Q3344" s="17">
        <f>IF((C3344&lt;=7),VLOOKUP(P3344,'7 лет'!$U$5:$V$79,2),IF((C3344=8),VLOOKUP(P3344,'8 лет'!$U$5:$V$79,2),IF((C3344=9),VLOOKUP(P3344,'9 лет'!$U$5:$V$79,2),IF((C3344=10),VLOOKUP(P3344,'10 лет'!$U$5:$V$79,2),IF((C3344=11),VLOOKUP(P3344,'11 лет'!$U$5:$V$79,2),IF((C3344=12),VLOOKUP(P3344,'12 лет'!$Y$5:$Z$79,2),IF((C3344=13),VLOOKUP(P3344,'13 лет'!$Y$5:$Z$79,2),IF((C3344=14),VLOOKUP(P3344,'14 лет'!$Y$5:$Z$79,2),IF((C3344=15),VLOOKUP(P3344,'15 лет'!$Y$5:$Z$79,2),IF((C3344=16),VLOOKUP(P3344,'16 лет'!$Y$5:$Z$79,2),IF((C3344=17),VLOOKUP(P3344,'17 лет'!$Y$5:$Z$79,2))))))))))))</f>
        <v>35</v>
      </c>
      <c r="R3344" s="28"/>
      <c r="S3344" s="17">
        <f>IF((C3344&lt;=7),VLOOKUP(R3344,'7 лет'!$W$5:$X$79,2),IF((C3344=8),VLOOKUP(R3344,'8 лет'!$W$5:$X$79,2),IF((C3344=9),VLOOKUP(R3344,'9 лет'!$W$5:$X$79,2),IF((C3344=10),VLOOKUP(R3344,'10 лет'!$W$5:$X$79,2),IF((C3344=11),VLOOKUP(R3344,'11 лет'!$W$5:$X$79,2),IF((C3344=12),VLOOKUP(R3344,'12 лет'!$AA$5:$AB$79,2),IF((C3344=13),VLOOKUP(R3344,'13 лет'!$AA$5:$AB$79,2),IF((C3344=14),VLOOKUP(R3344,'14 лет'!$AA$5:$AB$79,2),IF((C3344=15),VLOOKUP(R3344,'15 лет'!$AA$5:$AB$79,2),IF((C3344=16),VLOOKUP(R3344,'16 лет'!$AA$5:$AB$79,2),IF((C3344=17),VLOOKUP(R3344,'17 лет'!$AA$5:$AB$79,2))))))))))))</f>
        <v>0</v>
      </c>
      <c r="T3344" s="35">
        <f t="shared" ref="T3344:T3349" si="159">SUM(E3344+G3344+I3344+K3344+M3344+O3344+Q3344+S3344)</f>
        <v>35</v>
      </c>
      <c r="U3344" s="4">
        <f>'Личное первенство девушки'!U487</f>
        <v>7</v>
      </c>
      <c r="V3344" s="120"/>
      <c r="W3344" s="111"/>
      <c r="X3344" t="str">
        <f>P3331</f>
        <v>Субъект РФ 80</v>
      </c>
    </row>
    <row r="3345" spans="1:24" ht="18.75">
      <c r="A3345" s="28">
        <v>2</v>
      </c>
      <c r="B3345" s="80"/>
      <c r="C3345" s="28"/>
      <c r="D3345" s="28"/>
      <c r="E3345" s="17">
        <f>IF((C3345&lt;=7),VLOOKUP(D3345,'7 лет'!$M$5:$N$78,2),IF((C3345=8),VLOOKUP(D3345,'8 лет'!$M$5:$N$78,2),IF((C3345=9),VLOOKUP(D3345,'9 лет'!$M$5:$N$78,2),IF((C3345=10),VLOOKUP(D3345,'10 лет'!$M$5:$N$78,2),IF((C3345=11),VLOOKUP(D3345,'11 лет'!$M$5:$N$78,2),IF((C3345=12),VLOOKUP(D3345,'12 лет'!$O$5:$P$78,2),IF((C3345=13),VLOOKUP(D3345,'13 лет'!$O$5:$P$78,2),IF((C3345=14),VLOOKUP(D3345,'14 лет'!$O$5:$P$78,2),IF((C3345=15),VLOOKUP(D3345,'15 лет'!$O$5:$P$78,2),IF((C3345=16),VLOOKUP(D3345,'16 лет'!$O$5:$P$78,2),IF((C3345=17),VLOOKUP(D3345,'17 лет'!$O$5:$P$78,2))))))))))))</f>
        <v>0</v>
      </c>
      <c r="F3345" s="28"/>
      <c r="G3345" s="17">
        <f>IF((C3345&lt;=7),VLOOKUP(F3345,'7 лет'!$O$5:$P$79,2),IF((C3345=8),VLOOKUP(F3345,'8 лет'!$O$5:$P$79,2),IF((C3345=9),VLOOKUP(F3345,'9 лет'!$O$5:$P$79,2),IF((C3345=10),VLOOKUP(F3345,'10 лет'!$O$5:$P$79,2),IF((C3345=11),VLOOKUP(F3345,'11 лет'!$O$5:$P$79,2),IF((C3345=12),VLOOKUP(F3345,'12 лет'!$Q$5:$R$79,2),IF((C3345=13),VLOOKUP(F3345,'13 лет'!$Q$5:$R$79,2),IF((C3345=14),VLOOKUP(F3345,'14 лет'!$Q$5:$R$79,2),IF((C3345=15),VLOOKUP(F3345,'15 лет'!$Q$5:$R$79,2),IF((C3345=16),VLOOKUP(F3345,'16 лет'!$Q$5:$R$79,2),IF((C3345=17),VLOOKUP(F3345,'17 лет'!$Q$5:$R$79,2))))))))))))</f>
        <v>0</v>
      </c>
      <c r="H3345" s="28"/>
      <c r="I3345" s="17">
        <f>IF((C3345&lt;=7),VLOOKUP(H3345,'7 лет'!$Q$5:$R$79,2),IF((C3345=8),VLOOKUP(H3345,'8 лет'!$Q$5:$R$79,2),IF((C3345=9),VLOOKUP(H3345,'9 лет'!$Q$5:$R$79,2),IF((C3345=10),VLOOKUP(H3345,'10 лет'!$Q$5:$R$79,2),IF((C3345=11),VLOOKUP(H3345,'11 лет'!$Q$5:$R$79,2),IF((C3345=12),VLOOKUP(H3345,'12 лет'!$S$5:$T$79,2),IF((C3345=13),VLOOKUP(H3345,'13 лет'!$S$5:$T$79,2),IF((C3345=14),VLOOKUP(H3345,'14 лет'!$S$5:$T$79,2),IF((C3345=15),VLOOKUP(H3345,'15 лет'!$S$5:$T$79,2),IF((C3345=16),VLOOKUP(H3345,'16 лет'!$S$5:$T$79,2),IF((C3345=17),VLOOKUP(H3345,'17 лет'!$S$5:$T$79,2))))))))))))</f>
        <v>0</v>
      </c>
      <c r="J3345" s="28"/>
      <c r="K3345" s="17">
        <f>IF((C3345&lt;=7),VLOOKUP(J3345,'7 лет'!$S$5:$T$79,2),IF((C3345=8),VLOOKUP(J3345,'8 лет'!$S$5:$T$79,2),IF((C3345=9),VLOOKUP(J3345,'9 лет'!$S$5:$T$79,2),IF((C3345=10),VLOOKUP(J3345,'10 лет'!$S$5:$T$79,2),IF((C3345=11),VLOOKUP(J3345,'11 лет'!$S$5:$T$79,2),IF((C3345=12),VLOOKUP(J3345,'12 лет'!$U$5:$V$79,2),IF((C3345=13),VLOOKUP(J3345,'13 лет'!$U$5:$V$79,2),IF((C3345=14),VLOOKUP(J3345,'14 лет'!$U$5:$V$79,2),IF(C3345&gt;=15,"0")))))))))</f>
        <v>0</v>
      </c>
      <c r="L3345" s="28"/>
      <c r="M3345" s="17" t="str">
        <f>IF((C3345=12),VLOOKUP(L3345,'12 лет'!$W$5:$X$85,2),IF((C3345=13),VLOOKUP(L3345,'13 лет'!$W$5:$X$84,2),IF((C3345=14),VLOOKUP(L3345,'14 лет'!$W$5:$X$82,2),IF((C3345=15),VLOOKUP(L3345,'15 лет'!$U$5:$V$82,2),IF((C3345=16),VLOOKUP(L3345,'16 лет'!$U$5:$V$78,2),IF((C3345=17),VLOOKUP(L3345,'17 лет'!$U$5:$V$78,2),IF(C3345&lt;12,"0")))))))</f>
        <v>0</v>
      </c>
      <c r="N3345" s="28"/>
      <c r="O3345" s="17" t="str">
        <f>IF((C3345=15),VLOOKUP(N3345,'15 лет'!$W$5:$X$115,2),IF((C3345=16),VLOOKUP(N3345,'16 лет'!$W$5:$X$113,2),IF((C3345=17),VLOOKUP(N3345,'17 лет'!$W$5:$X$113,2),IF(C3345&lt;15,"0"))))</f>
        <v>0</v>
      </c>
      <c r="P3345" s="11"/>
      <c r="Q3345" s="17">
        <f>IF((C3345&lt;=7),VLOOKUP(P3345,'7 лет'!$U$5:$V$79,2),IF((C3345=8),VLOOKUP(P3345,'8 лет'!$U$5:$V$79,2),IF((C3345=9),VLOOKUP(P3345,'9 лет'!$U$5:$V$79,2),IF((C3345=10),VLOOKUP(P3345,'10 лет'!$U$5:$V$79,2),IF((C3345=11),VLOOKUP(P3345,'11 лет'!$U$5:$V$79,2),IF((C3345=12),VLOOKUP(P3345,'12 лет'!$Y$5:$Z$79,2),IF((C3345=13),VLOOKUP(P3345,'13 лет'!$Y$5:$Z$79,2),IF((C3345=14),VLOOKUP(P3345,'14 лет'!$Y$5:$Z$79,2),IF((C3345=15),VLOOKUP(P3345,'15 лет'!$Y$5:$Z$79,2),IF((C3345=16),VLOOKUP(P3345,'16 лет'!$Y$5:$Z$79,2),IF((C3345=17),VLOOKUP(P3345,'17 лет'!$Y$5:$Z$79,2))))))))))))</f>
        <v>35</v>
      </c>
      <c r="R3345" s="28"/>
      <c r="S3345" s="17">
        <f>IF((C3345&lt;=7),VLOOKUP(R3345,'7 лет'!$W$5:$X$79,2),IF((C3345=8),VLOOKUP(R3345,'8 лет'!$W$5:$X$79,2),IF((C3345=9),VLOOKUP(R3345,'9 лет'!$W$5:$X$79,2),IF((C3345=10),VLOOKUP(R3345,'10 лет'!$W$5:$X$79,2),IF((C3345=11),VLOOKUP(R3345,'11 лет'!$W$5:$X$79,2),IF((C3345=12),VLOOKUP(R3345,'12 лет'!$AA$5:$AB$79,2),IF((C3345=13),VLOOKUP(R3345,'13 лет'!$AA$5:$AB$79,2),IF((C3345=14),VLOOKUP(R3345,'14 лет'!$AA$5:$AB$79,2),IF((C3345=15),VLOOKUP(R3345,'15 лет'!$AA$5:$AB$79,2),IF((C3345=16),VLOOKUP(R3345,'16 лет'!$AA$5:$AB$79,2),IF((C3345=17),VLOOKUP(R3345,'17 лет'!$AA$5:$AB$79,2))))))))))))</f>
        <v>0</v>
      </c>
      <c r="T3345" s="35">
        <f t="shared" si="159"/>
        <v>35</v>
      </c>
      <c r="U3345" s="4">
        <f>'Личное первенство девушки'!U488</f>
        <v>7</v>
      </c>
      <c r="V3345" s="120"/>
      <c r="W3345" s="111"/>
      <c r="X3345" t="str">
        <f>P3331</f>
        <v>Субъект РФ 80</v>
      </c>
    </row>
    <row r="3346" spans="1:24" ht="18.75">
      <c r="A3346" s="28">
        <v>3</v>
      </c>
      <c r="B3346" s="80"/>
      <c r="C3346" s="28"/>
      <c r="D3346" s="28"/>
      <c r="E3346" s="17">
        <f>IF((C3346&lt;=7),VLOOKUP(D3346,'7 лет'!$M$5:$N$78,2),IF((C3346=8),VLOOKUP(D3346,'8 лет'!$M$5:$N$78,2),IF((C3346=9),VLOOKUP(D3346,'9 лет'!$M$5:$N$78,2),IF((C3346=10),VLOOKUP(D3346,'10 лет'!$M$5:$N$78,2),IF((C3346=11),VLOOKUP(D3346,'11 лет'!$M$5:$N$78,2),IF((C3346=12),VLOOKUP(D3346,'12 лет'!$O$5:$P$78,2),IF((C3346=13),VLOOKUP(D3346,'13 лет'!$O$5:$P$78,2),IF((C3346=14),VLOOKUP(D3346,'14 лет'!$O$5:$P$78,2),IF((C3346=15),VLOOKUP(D3346,'15 лет'!$O$5:$P$78,2),IF((C3346=16),VLOOKUP(D3346,'16 лет'!$O$5:$P$78,2),IF((C3346=17),VLOOKUP(D3346,'17 лет'!$O$5:$P$78,2))))))))))))</f>
        <v>0</v>
      </c>
      <c r="F3346" s="28"/>
      <c r="G3346" s="17">
        <f>IF((C3346&lt;=7),VLOOKUP(F3346,'7 лет'!$O$5:$P$79,2),IF((C3346=8),VLOOKUP(F3346,'8 лет'!$O$5:$P$79,2),IF((C3346=9),VLOOKUP(F3346,'9 лет'!$O$5:$P$79,2),IF((C3346=10),VLOOKUP(F3346,'10 лет'!$O$5:$P$79,2),IF((C3346=11),VLOOKUP(F3346,'11 лет'!$O$5:$P$79,2),IF((C3346=12),VLOOKUP(F3346,'12 лет'!$Q$5:$R$79,2),IF((C3346=13),VLOOKUP(F3346,'13 лет'!$Q$5:$R$79,2),IF((C3346=14),VLOOKUP(F3346,'14 лет'!$Q$5:$R$79,2),IF((C3346=15),VLOOKUP(F3346,'15 лет'!$Q$5:$R$79,2),IF((C3346=16),VLOOKUP(F3346,'16 лет'!$Q$5:$R$79,2),IF((C3346=17),VLOOKUP(F3346,'17 лет'!$Q$5:$R$79,2))))))))))))</f>
        <v>0</v>
      </c>
      <c r="H3346" s="28"/>
      <c r="I3346" s="17">
        <f>IF((C3346&lt;=7),VLOOKUP(H3346,'7 лет'!$Q$5:$R$79,2),IF((C3346=8),VLOOKUP(H3346,'8 лет'!$Q$5:$R$79,2),IF((C3346=9),VLOOKUP(H3346,'9 лет'!$Q$5:$R$79,2),IF((C3346=10),VLOOKUP(H3346,'10 лет'!$Q$5:$R$79,2),IF((C3346=11),VLOOKUP(H3346,'11 лет'!$Q$5:$R$79,2),IF((C3346=12),VLOOKUP(H3346,'12 лет'!$S$5:$T$79,2),IF((C3346=13),VLOOKUP(H3346,'13 лет'!$S$5:$T$79,2),IF((C3346=14),VLOOKUP(H3346,'14 лет'!$S$5:$T$79,2),IF((C3346=15),VLOOKUP(H3346,'15 лет'!$S$5:$T$79,2),IF((C3346=16),VLOOKUP(H3346,'16 лет'!$S$5:$T$79,2),IF((C3346=17),VLOOKUP(H3346,'17 лет'!$S$5:$T$79,2))))))))))))</f>
        <v>0</v>
      </c>
      <c r="J3346" s="28"/>
      <c r="K3346" s="17">
        <f>IF((C3346&lt;=7),VLOOKUP(J3346,'7 лет'!$S$5:$T$79,2),IF((C3346=8),VLOOKUP(J3346,'8 лет'!$S$5:$T$79,2),IF((C3346=9),VLOOKUP(J3346,'9 лет'!$S$5:$T$79,2),IF((C3346=10),VLOOKUP(J3346,'10 лет'!$S$5:$T$79,2),IF((C3346=11),VLOOKUP(J3346,'11 лет'!$S$5:$T$79,2),IF((C3346=12),VLOOKUP(J3346,'12 лет'!$U$5:$V$79,2),IF((C3346=13),VLOOKUP(J3346,'13 лет'!$U$5:$V$79,2),IF((C3346=14),VLOOKUP(J3346,'14 лет'!$U$5:$V$79,2),IF(C3346&gt;=15,"0")))))))))</f>
        <v>0</v>
      </c>
      <c r="L3346" s="28"/>
      <c r="M3346" s="17" t="str">
        <f>IF((C3346=12),VLOOKUP(L3346,'12 лет'!$W$5:$X$85,2),IF((C3346=13),VLOOKUP(L3346,'13 лет'!$W$5:$X$84,2),IF((C3346=14),VLOOKUP(L3346,'14 лет'!$W$5:$X$82,2),IF((C3346=15),VLOOKUP(L3346,'15 лет'!$U$5:$V$82,2),IF((C3346=16),VLOOKUP(L3346,'16 лет'!$U$5:$V$78,2),IF((C3346=17),VLOOKUP(L3346,'17 лет'!$U$5:$V$78,2),IF(C3346&lt;12,"0")))))))</f>
        <v>0</v>
      </c>
      <c r="N3346" s="28"/>
      <c r="O3346" s="17" t="str">
        <f>IF((C3346=15),VLOOKUP(N3346,'15 лет'!$W$5:$X$115,2),IF((C3346=16),VLOOKUP(N3346,'16 лет'!$W$5:$X$113,2),IF((C3346=17),VLOOKUP(N3346,'17 лет'!$W$5:$X$113,2),IF(C3346&lt;15,"0"))))</f>
        <v>0</v>
      </c>
      <c r="P3346" s="11"/>
      <c r="Q3346" s="17">
        <f>IF((C3346&lt;=7),VLOOKUP(P3346,'7 лет'!$U$5:$V$79,2),IF((C3346=8),VLOOKUP(P3346,'8 лет'!$U$5:$V$79,2),IF((C3346=9),VLOOKUP(P3346,'9 лет'!$U$5:$V$79,2),IF((C3346=10),VLOOKUP(P3346,'10 лет'!$U$5:$V$79,2),IF((C3346=11),VLOOKUP(P3346,'11 лет'!$U$5:$V$79,2),IF((C3346=12),VLOOKUP(P3346,'12 лет'!$Y$5:$Z$79,2),IF((C3346=13),VLOOKUP(P3346,'13 лет'!$Y$5:$Z$79,2),IF((C3346=14),VLOOKUP(P3346,'14 лет'!$Y$5:$Z$79,2),IF((C3346=15),VLOOKUP(P3346,'15 лет'!$Y$5:$Z$79,2),IF((C3346=16),VLOOKUP(P3346,'16 лет'!$Y$5:$Z$79,2),IF((C3346=17),VLOOKUP(P3346,'17 лет'!$Y$5:$Z$79,2))))))))))))</f>
        <v>35</v>
      </c>
      <c r="R3346" s="28"/>
      <c r="S3346" s="17">
        <f>IF((C3346&lt;=7),VLOOKUP(R3346,'7 лет'!$W$5:$X$79,2),IF((C3346=8),VLOOKUP(R3346,'8 лет'!$W$5:$X$79,2),IF((C3346=9),VLOOKUP(R3346,'9 лет'!$W$5:$X$79,2),IF((C3346=10),VLOOKUP(R3346,'10 лет'!$W$5:$X$79,2),IF((C3346=11),VLOOKUP(R3346,'11 лет'!$W$5:$X$79,2),IF((C3346=12),VLOOKUP(R3346,'12 лет'!$AA$5:$AB$79,2),IF((C3346=13),VLOOKUP(R3346,'13 лет'!$AA$5:$AB$79,2),IF((C3346=14),VLOOKUP(R3346,'14 лет'!$AA$5:$AB$79,2),IF((C3346=15),VLOOKUP(R3346,'15 лет'!$AA$5:$AB$79,2),IF((C3346=16),VLOOKUP(R3346,'16 лет'!$AA$5:$AB$79,2),IF((C3346=17),VLOOKUP(R3346,'17 лет'!$AA$5:$AB$79,2))))))))))))</f>
        <v>0</v>
      </c>
      <c r="T3346" s="35">
        <f t="shared" si="159"/>
        <v>35</v>
      </c>
      <c r="U3346" s="4">
        <f>'Личное первенство девушки'!U489</f>
        <v>7</v>
      </c>
      <c r="V3346" s="120"/>
      <c r="W3346" s="111"/>
      <c r="X3346" t="str">
        <f>P3331</f>
        <v>Субъект РФ 80</v>
      </c>
    </row>
    <row r="3347" spans="1:24" ht="18.75">
      <c r="A3347" s="28">
        <v>4</v>
      </c>
      <c r="B3347" s="80"/>
      <c r="C3347" s="28"/>
      <c r="D3347" s="28"/>
      <c r="E3347" s="17">
        <f>IF((C3347&lt;=7),VLOOKUP(D3347,'7 лет'!$M$5:$N$78,2),IF((C3347=8),VLOOKUP(D3347,'8 лет'!$M$5:$N$78,2),IF((C3347=9),VLOOKUP(D3347,'9 лет'!$M$5:$N$78,2),IF((C3347=10),VLOOKUP(D3347,'10 лет'!$M$5:$N$78,2),IF((C3347=11),VLOOKUP(D3347,'11 лет'!$M$5:$N$78,2),IF((C3347=12),VLOOKUP(D3347,'12 лет'!$O$5:$P$78,2),IF((C3347=13),VLOOKUP(D3347,'13 лет'!$O$5:$P$78,2),IF((C3347=14),VLOOKUP(D3347,'14 лет'!$O$5:$P$78,2),IF((C3347=15),VLOOKUP(D3347,'15 лет'!$O$5:$P$78,2),IF((C3347=16),VLOOKUP(D3347,'16 лет'!$O$5:$P$78,2),IF((C3347=17),VLOOKUP(D3347,'17 лет'!$O$5:$P$78,2))))))))))))</f>
        <v>0</v>
      </c>
      <c r="F3347" s="28"/>
      <c r="G3347" s="17">
        <f>IF((C3347&lt;=7),VLOOKUP(F3347,'7 лет'!$O$5:$P$79,2),IF((C3347=8),VLOOKUP(F3347,'8 лет'!$O$5:$P$79,2),IF((C3347=9),VLOOKUP(F3347,'9 лет'!$O$5:$P$79,2),IF((C3347=10),VLOOKUP(F3347,'10 лет'!$O$5:$P$79,2),IF((C3347=11),VLOOKUP(F3347,'11 лет'!$O$5:$P$79,2),IF((C3347=12),VLOOKUP(F3347,'12 лет'!$Q$5:$R$79,2),IF((C3347=13),VLOOKUP(F3347,'13 лет'!$Q$5:$R$79,2),IF((C3347=14),VLOOKUP(F3347,'14 лет'!$Q$5:$R$79,2),IF((C3347=15),VLOOKUP(F3347,'15 лет'!$Q$5:$R$79,2),IF((C3347=16),VLOOKUP(F3347,'16 лет'!$Q$5:$R$79,2),IF((C3347=17),VLOOKUP(F3347,'17 лет'!$Q$5:$R$79,2))))))))))))</f>
        <v>0</v>
      </c>
      <c r="H3347" s="28"/>
      <c r="I3347" s="17">
        <f>IF((C3347&lt;=7),VLOOKUP(H3347,'7 лет'!$Q$5:$R$79,2),IF((C3347=8),VLOOKUP(H3347,'8 лет'!$Q$5:$R$79,2),IF((C3347=9),VLOOKUP(H3347,'9 лет'!$Q$5:$R$79,2),IF((C3347=10),VLOOKUP(H3347,'10 лет'!$Q$5:$R$79,2),IF((C3347=11),VLOOKUP(H3347,'11 лет'!$Q$5:$R$79,2),IF((C3347=12),VLOOKUP(H3347,'12 лет'!$S$5:$T$79,2),IF((C3347=13),VLOOKUP(H3347,'13 лет'!$S$5:$T$79,2),IF((C3347=14),VLOOKUP(H3347,'14 лет'!$S$5:$T$79,2),IF((C3347=15),VLOOKUP(H3347,'15 лет'!$S$5:$T$79,2),IF((C3347=16),VLOOKUP(H3347,'16 лет'!$S$5:$T$79,2),IF((C3347=17),VLOOKUP(H3347,'17 лет'!$S$5:$T$79,2))))))))))))</f>
        <v>0</v>
      </c>
      <c r="J3347" s="28"/>
      <c r="K3347" s="17">
        <f>IF((C3347&lt;=7),VLOOKUP(J3347,'7 лет'!$S$5:$T$79,2),IF((C3347=8),VLOOKUP(J3347,'8 лет'!$S$5:$T$79,2),IF((C3347=9),VLOOKUP(J3347,'9 лет'!$S$5:$T$79,2),IF((C3347=10),VLOOKUP(J3347,'10 лет'!$S$5:$T$79,2),IF((C3347=11),VLOOKUP(J3347,'11 лет'!$S$5:$T$79,2),IF((C3347=12),VLOOKUP(J3347,'12 лет'!$U$5:$V$79,2),IF((C3347=13),VLOOKUP(J3347,'13 лет'!$U$5:$V$79,2),IF((C3347=14),VLOOKUP(J3347,'14 лет'!$U$5:$V$79,2),IF(C3347&gt;=15,"0")))))))))</f>
        <v>0</v>
      </c>
      <c r="L3347" s="28"/>
      <c r="M3347" s="17" t="str">
        <f>IF((C3347=12),VLOOKUP(L3347,'12 лет'!$W$5:$X$85,2),IF((C3347=13),VLOOKUP(L3347,'13 лет'!$W$5:$X$84,2),IF((C3347=14),VLOOKUP(L3347,'14 лет'!$W$5:$X$82,2),IF((C3347=15),VLOOKUP(L3347,'15 лет'!$U$5:$V$82,2),IF((C3347=16),VLOOKUP(L3347,'16 лет'!$U$5:$V$78,2),IF((C3347=17),VLOOKUP(L3347,'17 лет'!$U$5:$V$78,2),IF(C3347&lt;12,"0")))))))</f>
        <v>0</v>
      </c>
      <c r="N3347" s="28"/>
      <c r="O3347" s="17" t="str">
        <f>IF((C3347=15),VLOOKUP(N3347,'15 лет'!$W$5:$X$115,2),IF((C3347=16),VLOOKUP(N3347,'16 лет'!$W$5:$X$113,2),IF((C3347=17),VLOOKUP(N3347,'17 лет'!$W$5:$X$113,2),IF(C3347&lt;15,"0"))))</f>
        <v>0</v>
      </c>
      <c r="P3347" s="11"/>
      <c r="Q3347" s="17">
        <f>IF((C3347&lt;=7),VLOOKUP(P3347,'7 лет'!$U$5:$V$79,2),IF((C3347=8),VLOOKUP(P3347,'8 лет'!$U$5:$V$79,2),IF((C3347=9),VLOOKUP(P3347,'9 лет'!$U$5:$V$79,2),IF((C3347=10),VLOOKUP(P3347,'10 лет'!$U$5:$V$79,2),IF((C3347=11),VLOOKUP(P3347,'11 лет'!$U$5:$V$79,2),IF((C3347=12),VLOOKUP(P3347,'12 лет'!$Y$5:$Z$79,2),IF((C3347=13),VLOOKUP(P3347,'13 лет'!$Y$5:$Z$79,2),IF((C3347=14),VLOOKUP(P3347,'14 лет'!$Y$5:$Z$79,2),IF((C3347=15),VLOOKUP(P3347,'15 лет'!$Y$5:$Z$79,2),IF((C3347=16),VLOOKUP(P3347,'16 лет'!$Y$5:$Z$79,2),IF((C3347=17),VLOOKUP(P3347,'17 лет'!$Y$5:$Z$79,2))))))))))))</f>
        <v>35</v>
      </c>
      <c r="R3347" s="28"/>
      <c r="S3347" s="17">
        <f>IF((C3347&lt;=7),VLOOKUP(R3347,'7 лет'!$W$5:$X$79,2),IF((C3347=8),VLOOKUP(R3347,'8 лет'!$W$5:$X$79,2),IF((C3347=9),VLOOKUP(R3347,'9 лет'!$W$5:$X$79,2),IF((C3347=10),VLOOKUP(R3347,'10 лет'!$W$5:$X$79,2),IF((C3347=11),VLOOKUP(R3347,'11 лет'!$W$5:$X$79,2),IF((C3347=12),VLOOKUP(R3347,'12 лет'!$AA$5:$AB$79,2),IF((C3347=13),VLOOKUP(R3347,'13 лет'!$AA$5:$AB$79,2),IF((C3347=14),VLOOKUP(R3347,'14 лет'!$AA$5:$AB$79,2),IF((C3347=15),VLOOKUP(R3347,'15 лет'!$AA$5:$AB$79,2),IF((C3347=16),VLOOKUP(R3347,'16 лет'!$AA$5:$AB$79,2),IF((C3347=17),VLOOKUP(R3347,'17 лет'!$AA$5:$AB$79,2))))))))))))</f>
        <v>0</v>
      </c>
      <c r="T3347" s="35">
        <f t="shared" si="159"/>
        <v>35</v>
      </c>
      <c r="U3347" s="4">
        <f>'Личное первенство девушки'!U490</f>
        <v>7</v>
      </c>
      <c r="V3347" s="120"/>
      <c r="W3347" s="111"/>
      <c r="X3347" t="str">
        <f>P3331</f>
        <v>Субъект РФ 80</v>
      </c>
    </row>
    <row r="3348" spans="1:24" ht="18.75">
      <c r="A3348" s="28">
        <v>5</v>
      </c>
      <c r="B3348" s="80"/>
      <c r="C3348" s="30"/>
      <c r="D3348" s="14"/>
      <c r="E3348" s="17">
        <f>IF((C3348&lt;=7),VLOOKUP(D3348,'7 лет'!$M$5:$N$78,2),IF((C3348=8),VLOOKUP(D3348,'8 лет'!$M$5:$N$78,2),IF((C3348=9),VLOOKUP(D3348,'9 лет'!$M$5:$N$78,2),IF((C3348=10),VLOOKUP(D3348,'10 лет'!$M$5:$N$78,2),IF((C3348=11),VLOOKUP(D3348,'11 лет'!$M$5:$N$78,2),IF((C3348=12),VLOOKUP(D3348,'12 лет'!$O$5:$P$78,2),IF((C3348=13),VLOOKUP(D3348,'13 лет'!$O$5:$P$78,2),IF((C3348=14),VLOOKUP(D3348,'14 лет'!$O$5:$P$78,2),IF((C3348=15),VLOOKUP(D3348,'15 лет'!$O$5:$P$78,2),IF((C3348=16),VLOOKUP(D3348,'16 лет'!$O$5:$P$78,2),IF((C3348=17),VLOOKUP(D3348,'17 лет'!$O$5:$P$78,2))))))))))))</f>
        <v>0</v>
      </c>
      <c r="F3348" s="14"/>
      <c r="G3348" s="17">
        <f>IF((C3348&lt;=7),VLOOKUP(F3348,'7 лет'!$O$5:$P$79,2),IF((C3348=8),VLOOKUP(F3348,'8 лет'!$O$5:$P$79,2),IF((C3348=9),VLOOKUP(F3348,'9 лет'!$O$5:$P$79,2),IF((C3348=10),VLOOKUP(F3348,'10 лет'!$O$5:$P$79,2),IF((C3348=11),VLOOKUP(F3348,'11 лет'!$O$5:$P$79,2),IF((C3348=12),VLOOKUP(F3348,'12 лет'!$Q$5:$R$79,2),IF((C3348=13),VLOOKUP(F3348,'13 лет'!$Q$5:$R$79,2),IF((C3348=14),VLOOKUP(F3348,'14 лет'!$Q$5:$R$79,2),IF((C3348=15),VLOOKUP(F3348,'15 лет'!$Q$5:$R$79,2),IF((C3348=16),VLOOKUP(F3348,'16 лет'!$Q$5:$R$79,2),IF((C3348=17),VLOOKUP(F3348,'17 лет'!$Q$5:$R$79,2))))))))))))</f>
        <v>0</v>
      </c>
      <c r="H3348" s="14"/>
      <c r="I3348" s="17">
        <f>IF((C3348&lt;=7),VLOOKUP(H3348,'7 лет'!$Q$5:$R$79,2),IF((C3348=8),VLOOKUP(H3348,'8 лет'!$Q$5:$R$79,2),IF((C3348=9),VLOOKUP(H3348,'9 лет'!$Q$5:$R$79,2),IF((C3348=10),VLOOKUP(H3348,'10 лет'!$Q$5:$R$79,2),IF((C3348=11),VLOOKUP(H3348,'11 лет'!$Q$5:$R$79,2),IF((C3348=12),VLOOKUP(H3348,'12 лет'!$S$5:$T$79,2),IF((C3348=13),VLOOKUP(H3348,'13 лет'!$S$5:$T$79,2),IF((C3348=14),VLOOKUP(H3348,'14 лет'!$S$5:$T$79,2),IF((C3348=15),VLOOKUP(H3348,'15 лет'!$S$5:$T$79,2),IF((C3348=16),VLOOKUP(H3348,'16 лет'!$S$5:$T$79,2),IF((C3348=17),VLOOKUP(H3348,'17 лет'!$S$5:$T$79,2))))))))))))</f>
        <v>0</v>
      </c>
      <c r="J3348" s="14"/>
      <c r="K3348" s="17">
        <f>IF((C3348&lt;=7),VLOOKUP(J3348,'7 лет'!$S$5:$T$79,2),IF((C3348=8),VLOOKUP(J3348,'8 лет'!$S$5:$T$79,2),IF((C3348=9),VLOOKUP(J3348,'9 лет'!$S$5:$T$79,2),IF((C3348=10),VLOOKUP(J3348,'10 лет'!$S$5:$T$79,2),IF((C3348=11),VLOOKUP(J3348,'11 лет'!$S$5:$T$79,2),IF((C3348=12),VLOOKUP(J3348,'12 лет'!$U$5:$V$79,2),IF((C3348=13),VLOOKUP(J3348,'13 лет'!$U$5:$V$79,2),IF((C3348=14),VLOOKUP(J3348,'14 лет'!$U$5:$V$79,2),IF(C3348&gt;=15,"0")))))))))</f>
        <v>0</v>
      </c>
      <c r="L3348" s="28"/>
      <c r="M3348" s="17" t="str">
        <f>IF((C3348=12),VLOOKUP(L3348,'12 лет'!$W$5:$X$85,2),IF((C3348=13),VLOOKUP(L3348,'13 лет'!$W$5:$X$84,2),IF((C3348=14),VLOOKUP(L3348,'14 лет'!$W$5:$X$82,2),IF((C3348=15),VLOOKUP(L3348,'15 лет'!$U$5:$V$82,2),IF((C3348=16),VLOOKUP(L3348,'16 лет'!$U$5:$V$78,2),IF((C3348=17),VLOOKUP(L3348,'17 лет'!$U$5:$V$78,2),IF(C3348&lt;12,"0")))))))</f>
        <v>0</v>
      </c>
      <c r="N3348" s="14"/>
      <c r="O3348" s="17" t="str">
        <f>IF((C3348=15),VLOOKUP(N3348,'15 лет'!$W$5:$X$115,2),IF((C3348=16),VLOOKUP(N3348,'16 лет'!$W$5:$X$113,2),IF((C3348=17),VLOOKUP(N3348,'17 лет'!$W$5:$X$113,2),IF(C3348&lt;15,"0"))))</f>
        <v>0</v>
      </c>
      <c r="P3348" s="14"/>
      <c r="Q3348" s="17">
        <f>IF((C3348&lt;=7),VLOOKUP(P3348,'7 лет'!$U$5:$V$79,2),IF((C3348=8),VLOOKUP(P3348,'8 лет'!$U$5:$V$79,2),IF((C3348=9),VLOOKUP(P3348,'9 лет'!$U$5:$V$79,2),IF((C3348=10),VLOOKUP(P3348,'10 лет'!$U$5:$V$79,2),IF((C3348=11),VLOOKUP(P3348,'11 лет'!$U$5:$V$79,2),IF((C3348=12),VLOOKUP(P3348,'12 лет'!$Y$5:$Z$79,2),IF((C3348=13),VLOOKUP(P3348,'13 лет'!$Y$5:$Z$79,2),IF((C3348=14),VLOOKUP(P3348,'14 лет'!$Y$5:$Z$79,2),IF((C3348=15),VLOOKUP(P3348,'15 лет'!$Y$5:$Z$79,2),IF((C3348=16),VLOOKUP(P3348,'16 лет'!$Y$5:$Z$79,2),IF((C3348=17),VLOOKUP(P3348,'17 лет'!$Y$5:$Z$79,2))))))))))))</f>
        <v>35</v>
      </c>
      <c r="R3348" s="14"/>
      <c r="S3348" s="17">
        <f>IF((C3348&lt;=7),VLOOKUP(R3348,'7 лет'!$W$5:$X$79,2),IF((C3348=8),VLOOKUP(R3348,'8 лет'!$W$5:$X$79,2),IF((C3348=9),VLOOKUP(R3348,'9 лет'!$W$5:$X$79,2),IF((C3348=10),VLOOKUP(R3348,'10 лет'!$W$5:$X$79,2),IF((C3348=11),VLOOKUP(R3348,'11 лет'!$W$5:$X$79,2),IF((C3348=12),VLOOKUP(R3348,'12 лет'!$AA$5:$AB$79,2),IF((C3348=13),VLOOKUP(R3348,'13 лет'!$AA$5:$AB$79,2),IF((C3348=14),VLOOKUP(R3348,'14 лет'!$AA$5:$AB$79,2),IF((C3348=15),VLOOKUP(R3348,'15 лет'!$AA$5:$AB$79,2),IF((C3348=16),VLOOKUP(R3348,'16 лет'!$AA$5:$AB$79,2),IF((C3348=17),VLOOKUP(R3348,'17 лет'!$AA$5:$AB$79,2))))))))))))</f>
        <v>0</v>
      </c>
      <c r="T3348" s="35">
        <f t="shared" si="159"/>
        <v>35</v>
      </c>
      <c r="U3348" s="4">
        <f>'Личное первенство девушки'!U491</f>
        <v>7</v>
      </c>
      <c r="V3348" s="120"/>
      <c r="W3348" s="111"/>
      <c r="X3348" t="str">
        <f>P3331</f>
        <v>Субъект РФ 80</v>
      </c>
    </row>
    <row r="3349" spans="1:24" ht="18.75">
      <c r="A3349" s="28">
        <v>6</v>
      </c>
      <c r="B3349" s="80"/>
      <c r="C3349" s="30"/>
      <c r="D3349" s="14"/>
      <c r="E3349" s="17">
        <f>IF((C3349&lt;=7),VLOOKUP(D3349,'7 лет'!$M$5:$N$78,2),IF((C3349=8),VLOOKUP(D3349,'8 лет'!$M$5:$N$78,2),IF((C3349=9),VLOOKUP(D3349,'9 лет'!$M$5:$N$78,2),IF((C3349=10),VLOOKUP(D3349,'10 лет'!$M$5:$N$78,2),IF((C3349=11),VLOOKUP(D3349,'11 лет'!$M$5:$N$78,2),IF((C3349=12),VLOOKUP(D3349,'12 лет'!$O$5:$P$78,2),IF((C3349=13),VLOOKUP(D3349,'13 лет'!$O$5:$P$78,2),IF((C3349=14),VLOOKUP(D3349,'14 лет'!$O$5:$P$78,2),IF((C3349=15),VLOOKUP(D3349,'15 лет'!$O$5:$P$78,2),IF((C3349=16),VLOOKUP(D3349,'16 лет'!$O$5:$P$78,2),IF((C3349=17),VLOOKUP(D3349,'17 лет'!$O$5:$P$78,2))))))))))))</f>
        <v>0</v>
      </c>
      <c r="F3349" s="14"/>
      <c r="G3349" s="17">
        <f>IF((C3349&lt;=7),VLOOKUP(F3349,'7 лет'!$O$5:$P$79,2),IF((C3349=8),VLOOKUP(F3349,'8 лет'!$O$5:$P$79,2),IF((C3349=9),VLOOKUP(F3349,'9 лет'!$O$5:$P$79,2),IF((C3349=10),VLOOKUP(F3349,'10 лет'!$O$5:$P$79,2),IF((C3349=11),VLOOKUP(F3349,'11 лет'!$O$5:$P$79,2),IF((C3349=12),VLOOKUP(F3349,'12 лет'!$Q$5:$R$79,2),IF((C3349=13),VLOOKUP(F3349,'13 лет'!$Q$5:$R$79,2),IF((C3349=14),VLOOKUP(F3349,'14 лет'!$Q$5:$R$79,2),IF((C3349=15),VLOOKUP(F3349,'15 лет'!$Q$5:$R$79,2),IF((C3349=16),VLOOKUP(F3349,'16 лет'!$Q$5:$R$79,2),IF((C3349=17),VLOOKUP(F3349,'17 лет'!$Q$5:$R$79,2))))))))))))</f>
        <v>0</v>
      </c>
      <c r="H3349" s="14"/>
      <c r="I3349" s="17">
        <f>IF((C3349&lt;=7),VLOOKUP(H3349,'7 лет'!$Q$5:$R$79,2),IF((C3349=8),VLOOKUP(H3349,'8 лет'!$Q$5:$R$79,2),IF((C3349=9),VLOOKUP(H3349,'9 лет'!$Q$5:$R$79,2),IF((C3349=10),VLOOKUP(H3349,'10 лет'!$Q$5:$R$79,2),IF((C3349=11),VLOOKUP(H3349,'11 лет'!$Q$5:$R$79,2),IF((C3349=12),VLOOKUP(H3349,'12 лет'!$S$5:$T$79,2),IF((C3349=13),VLOOKUP(H3349,'13 лет'!$S$5:$T$79,2),IF((C3349=14),VLOOKUP(H3349,'14 лет'!$S$5:$T$79,2),IF((C3349=15),VLOOKUP(H3349,'15 лет'!$S$5:$T$79,2),IF((C3349=16),VLOOKUP(H3349,'16 лет'!$S$5:$T$79,2),IF((C3349=17),VLOOKUP(H3349,'17 лет'!$S$5:$T$79,2))))))))))))</f>
        <v>0</v>
      </c>
      <c r="J3349" s="14"/>
      <c r="K3349" s="17">
        <f>IF((C3349&lt;=7),VLOOKUP(J3349,'7 лет'!$S$5:$T$79,2),IF((C3349=8),VLOOKUP(J3349,'8 лет'!$S$5:$T$79,2),IF((C3349=9),VLOOKUP(J3349,'9 лет'!$S$5:$T$79,2),IF((C3349=10),VLOOKUP(J3349,'10 лет'!$S$5:$T$79,2),IF((C3349=11),VLOOKUP(J3349,'11 лет'!$S$5:$T$79,2),IF((C3349=12),VLOOKUP(J3349,'12 лет'!$U$5:$V$79,2),IF((C3349=13),VLOOKUP(J3349,'13 лет'!$U$5:$V$79,2),IF((C3349=14),VLOOKUP(J3349,'14 лет'!$U$5:$V$79,2),IF(C3349&gt;=15,"0")))))))))</f>
        <v>0</v>
      </c>
      <c r="L3349" s="28"/>
      <c r="M3349" s="17" t="str">
        <f>IF((C3349=12),VLOOKUP(L3349,'12 лет'!$W$5:$X$85,2),IF((C3349=13),VLOOKUP(L3349,'13 лет'!$W$5:$X$84,2),IF((C3349=14),VLOOKUP(L3349,'14 лет'!$W$5:$X$82,2),IF((C3349=15),VLOOKUP(L3349,'15 лет'!$U$5:$V$82,2),IF((C3349=16),VLOOKUP(L3349,'16 лет'!$U$5:$V$78,2),IF((C3349=17),VLOOKUP(L3349,'17 лет'!$U$5:$V$78,2),IF(C3349&lt;12,"0")))))))</f>
        <v>0</v>
      </c>
      <c r="N3349" s="14"/>
      <c r="O3349" s="17" t="str">
        <f>IF((C3349=15),VLOOKUP(N3349,'15 лет'!$W$5:$X$115,2),IF((C3349=16),VLOOKUP(N3349,'16 лет'!$W$5:$X$113,2),IF((C3349=17),VLOOKUP(N3349,'17 лет'!$W$5:$X$113,2),IF(C3349&lt;15,"0"))))</f>
        <v>0</v>
      </c>
      <c r="P3349" s="14"/>
      <c r="Q3349" s="17">
        <f>IF((C3349&lt;=7),VLOOKUP(P3349,'7 лет'!$U$5:$V$79,2),IF((C3349=8),VLOOKUP(P3349,'8 лет'!$U$5:$V$79,2),IF((C3349=9),VLOOKUP(P3349,'9 лет'!$U$5:$V$79,2),IF((C3349=10),VLOOKUP(P3349,'10 лет'!$U$5:$V$79,2),IF((C3349=11),VLOOKUP(P3349,'11 лет'!$U$5:$V$79,2),IF((C3349=12),VLOOKUP(P3349,'12 лет'!$Y$5:$Z$79,2),IF((C3349=13),VLOOKUP(P3349,'13 лет'!$Y$5:$Z$79,2),IF((C3349=14),VLOOKUP(P3349,'14 лет'!$Y$5:$Z$79,2),IF((C3349=15),VLOOKUP(P3349,'15 лет'!$Y$5:$Z$79,2),IF((C3349=16),VLOOKUP(P3349,'16 лет'!$Y$5:$Z$79,2),IF((C3349=17),VLOOKUP(P3349,'17 лет'!$Y$5:$Z$79,2))))))))))))</f>
        <v>35</v>
      </c>
      <c r="R3349" s="14"/>
      <c r="S3349" s="17">
        <f>IF((C3349&lt;=7),VLOOKUP(R3349,'7 лет'!$W$5:$X$79,2),IF((C3349=8),VLOOKUP(R3349,'8 лет'!$W$5:$X$79,2),IF((C3349=9),VLOOKUP(R3349,'9 лет'!$W$5:$X$79,2),IF((C3349=10),VLOOKUP(R3349,'10 лет'!$W$5:$X$79,2),IF((C3349=11),VLOOKUP(R3349,'11 лет'!$W$5:$X$79,2),IF((C3349=12),VLOOKUP(R3349,'12 лет'!$AA$5:$AB$79,2),IF((C3349=13),VLOOKUP(R3349,'13 лет'!$AA$5:$AB$79,2),IF((C3349=14),VLOOKUP(R3349,'14 лет'!$AA$5:$AB$79,2),IF((C3349=15),VLOOKUP(R3349,'15 лет'!$AA$5:$AB$79,2),IF((C3349=16),VLOOKUP(R3349,'16 лет'!$AA$5:$AB$79,2),IF((C3349=17),VLOOKUP(R3349,'17 лет'!$AA$5:$AB$79,2))))))))))))</f>
        <v>0</v>
      </c>
      <c r="T3349" s="35">
        <f t="shared" si="159"/>
        <v>35</v>
      </c>
      <c r="U3349" s="4">
        <f>'Личное первенство девушки'!U492</f>
        <v>7</v>
      </c>
      <c r="V3349" s="120"/>
      <c r="W3349" s="111"/>
      <c r="X3349" t="str">
        <f>P3331</f>
        <v>Субъект РФ 80</v>
      </c>
    </row>
    <row r="3350" spans="1:24" ht="18.75">
      <c r="A3350" s="122"/>
      <c r="B3350" s="123"/>
      <c r="C3350" s="123"/>
      <c r="D3350" s="123"/>
      <c r="E3350" s="123"/>
      <c r="F3350" s="123"/>
      <c r="G3350" s="123"/>
      <c r="H3350" s="123"/>
      <c r="I3350" s="123"/>
      <c r="J3350" s="123"/>
      <c r="K3350" s="123"/>
      <c r="L3350" s="123"/>
      <c r="M3350" s="123"/>
      <c r="N3350" s="123"/>
      <c r="O3350" s="123"/>
      <c r="P3350" s="128" t="s">
        <v>293</v>
      </c>
      <c r="Q3350" s="128"/>
      <c r="R3350" s="128"/>
      <c r="S3350" s="129"/>
      <c r="T3350" s="124">
        <f ca="1">SUMPRODUCT(LARGE($T$3344:$T$3349,ROW(INDIRECT("T1:T"&amp;Z17))))</f>
        <v>175</v>
      </c>
      <c r="U3350" s="125"/>
      <c r="V3350" s="120"/>
      <c r="W3350" s="111"/>
    </row>
    <row r="3351" spans="1:24" ht="30" customHeight="1">
      <c r="A3351" s="131"/>
      <c r="B3351" s="132"/>
      <c r="C3351" s="132"/>
      <c r="D3351" s="132"/>
      <c r="E3351" s="132"/>
      <c r="F3351" s="132"/>
      <c r="G3351" s="132"/>
      <c r="H3351" s="132"/>
      <c r="I3351" s="132"/>
      <c r="J3351" s="132"/>
      <c r="K3351" s="132"/>
      <c r="L3351" s="132"/>
      <c r="M3351" s="132"/>
      <c r="N3351" s="132"/>
      <c r="O3351" s="132"/>
      <c r="P3351" s="126" t="s">
        <v>294</v>
      </c>
      <c r="Q3351" s="126"/>
      <c r="R3351" s="126"/>
      <c r="S3351" s="126"/>
      <c r="T3351" s="133">
        <f ca="1">SUM(T3342+T3350)</f>
        <v>425</v>
      </c>
      <c r="U3351" s="134"/>
      <c r="V3351" s="121"/>
      <c r="W3351" s="112"/>
    </row>
    <row r="3352" spans="1:24">
      <c r="A3352" s="15"/>
      <c r="B3352" s="15"/>
      <c r="C3352" s="15"/>
      <c r="D3352" s="15"/>
      <c r="E3352" s="15"/>
      <c r="F3352" s="15"/>
      <c r="G3352" s="15"/>
      <c r="H3352" s="15"/>
      <c r="I3352" s="15"/>
      <c r="J3352" s="15"/>
      <c r="K3352" s="15"/>
      <c r="L3352" s="15"/>
      <c r="M3352" s="15"/>
      <c r="N3352" s="15"/>
      <c r="O3352" s="15"/>
      <c r="P3352" s="15"/>
      <c r="Q3352" s="15"/>
      <c r="R3352" s="15"/>
      <c r="S3352" s="15"/>
      <c r="T3352" s="15"/>
    </row>
    <row r="3353" spans="1:24">
      <c r="A3353" s="16"/>
      <c r="C3353" s="16"/>
      <c r="D3353" s="16"/>
      <c r="E3353" s="16"/>
      <c r="F3353" s="16"/>
      <c r="G3353" s="16"/>
      <c r="H3353" s="16"/>
      <c r="I3353" s="16"/>
      <c r="J3353" s="16"/>
      <c r="K3353" s="15"/>
      <c r="L3353" s="15"/>
      <c r="M3353" s="16"/>
      <c r="N3353" s="16"/>
      <c r="O3353" s="16"/>
      <c r="P3353" s="16"/>
      <c r="Q3353" s="16"/>
      <c r="R3353" s="16"/>
      <c r="S3353" s="16"/>
      <c r="T3353" s="16"/>
    </row>
    <row r="3354" spans="1:24">
      <c r="A3354" s="16"/>
      <c r="C3354" s="16"/>
      <c r="D3354" s="16"/>
      <c r="E3354" s="16"/>
      <c r="F3354" s="16"/>
      <c r="G3354" s="16"/>
      <c r="H3354" s="16"/>
      <c r="I3354" s="16"/>
      <c r="J3354" s="16"/>
      <c r="K3354" s="15"/>
      <c r="L3354" s="15"/>
      <c r="M3354" s="16"/>
      <c r="N3354" s="16"/>
      <c r="O3354" s="16"/>
      <c r="P3354" s="16"/>
      <c r="Q3354" s="16"/>
      <c r="R3354" s="16"/>
      <c r="S3354" s="16"/>
      <c r="T3354" s="16"/>
    </row>
    <row r="3355" spans="1:24" ht="16.5">
      <c r="A3355" s="15"/>
      <c r="B3355" s="81" t="s">
        <v>181</v>
      </c>
      <c r="C3355" s="15"/>
      <c r="D3355" s="15"/>
      <c r="E3355" s="15"/>
      <c r="F3355" s="15"/>
      <c r="G3355" s="15"/>
      <c r="H3355" s="15"/>
      <c r="I3355" s="15"/>
      <c r="J3355" s="15"/>
      <c r="K3355" s="15"/>
      <c r="L3355" s="15"/>
      <c r="M3355" s="15"/>
      <c r="N3355" s="15"/>
      <c r="O3355" s="15"/>
      <c r="P3355" s="15"/>
      <c r="Q3355" s="15"/>
      <c r="R3355" s="15"/>
      <c r="S3355" s="15"/>
      <c r="T3355" s="15"/>
    </row>
    <row r="3356" spans="1:24">
      <c r="A3356" s="15"/>
      <c r="B3356" s="16"/>
      <c r="C3356" s="16"/>
      <c r="D3356" s="15"/>
      <c r="E3356" s="15"/>
      <c r="F3356" s="15"/>
      <c r="G3356" s="15"/>
      <c r="H3356" s="15"/>
      <c r="I3356" s="15"/>
      <c r="J3356" s="15"/>
      <c r="K3356" s="15"/>
      <c r="L3356" s="15"/>
      <c r="M3356" s="15"/>
      <c r="N3356" s="15"/>
      <c r="O3356" s="15"/>
      <c r="P3356" s="15"/>
      <c r="Q3356" s="15"/>
      <c r="R3356" s="15"/>
      <c r="S3356" s="15"/>
      <c r="T3356" s="15"/>
    </row>
    <row r="3357" spans="1:24">
      <c r="A3357" s="15"/>
      <c r="B3357" s="15"/>
      <c r="C3357" s="16"/>
      <c r="D3357" s="15"/>
      <c r="E3357" s="15"/>
      <c r="F3357" s="15"/>
      <c r="G3357" s="15"/>
      <c r="H3357" s="15"/>
      <c r="I3357" s="15"/>
      <c r="J3357" s="15"/>
      <c r="K3357" s="15"/>
      <c r="L3357" s="15"/>
      <c r="M3357" s="15"/>
      <c r="N3357" s="15"/>
      <c r="O3357" s="15"/>
      <c r="P3357" s="15"/>
      <c r="Q3357" s="15"/>
      <c r="R3357" s="15"/>
      <c r="S3357" s="15"/>
      <c r="T3357" s="15"/>
    </row>
    <row r="3358" spans="1:24" ht="16.5">
      <c r="A3358" s="15"/>
      <c r="B3358" s="81" t="s">
        <v>182</v>
      </c>
      <c r="C3358" s="16"/>
      <c r="D3358" s="15"/>
      <c r="E3358" s="15"/>
      <c r="F3358" s="15"/>
      <c r="G3358" s="15"/>
      <c r="H3358" s="15"/>
      <c r="I3358" s="15"/>
      <c r="J3358" s="15"/>
      <c r="K3358" s="15"/>
      <c r="L3358" s="15"/>
      <c r="M3358" s="15"/>
      <c r="N3358" s="15"/>
      <c r="O3358" s="15"/>
      <c r="P3358" s="15"/>
      <c r="Q3358" s="15"/>
      <c r="R3358" s="15"/>
      <c r="S3358" s="15"/>
      <c r="T3358" s="15"/>
    </row>
    <row r="3360" spans="1:24" ht="18.75">
      <c r="A3360" s="113" t="s">
        <v>999</v>
      </c>
      <c r="B3360" s="113"/>
      <c r="C3360" s="113"/>
      <c r="D3360" s="113"/>
      <c r="E3360" s="113"/>
      <c r="F3360" s="113"/>
      <c r="G3360" s="113"/>
      <c r="H3360" s="113"/>
      <c r="I3360" s="113"/>
      <c r="J3360" s="113"/>
      <c r="K3360" s="113"/>
      <c r="L3360" s="113"/>
      <c r="M3360" s="113"/>
      <c r="N3360" s="113"/>
      <c r="O3360" s="113"/>
      <c r="P3360" s="113"/>
      <c r="Q3360" s="113"/>
      <c r="R3360" s="113"/>
      <c r="S3360" s="113"/>
      <c r="T3360" s="113"/>
      <c r="U3360" s="113"/>
      <c r="V3360" s="113"/>
      <c r="W3360" s="113"/>
    </row>
    <row r="3361" spans="1:23" ht="18.75">
      <c r="A3361" s="113" t="s">
        <v>998</v>
      </c>
      <c r="B3361" s="113"/>
      <c r="C3361" s="113"/>
      <c r="D3361" s="113"/>
      <c r="E3361" s="113"/>
      <c r="F3361" s="113"/>
      <c r="G3361" s="113"/>
      <c r="H3361" s="113"/>
      <c r="I3361" s="113"/>
      <c r="J3361" s="113"/>
      <c r="K3361" s="113"/>
      <c r="L3361" s="113"/>
      <c r="M3361" s="113"/>
      <c r="N3361" s="113"/>
      <c r="O3361" s="113"/>
      <c r="P3361" s="113"/>
      <c r="Q3361" s="113"/>
      <c r="R3361" s="113"/>
      <c r="S3361" s="113"/>
      <c r="T3361" s="113"/>
      <c r="U3361" s="113"/>
      <c r="V3361" s="113"/>
      <c r="W3361" s="113"/>
    </row>
    <row r="3363" spans="1:23">
      <c r="A3363" s="114" t="s">
        <v>169</v>
      </c>
      <c r="B3363" s="114"/>
      <c r="C3363" s="114"/>
      <c r="D3363" s="114"/>
      <c r="E3363" s="114"/>
      <c r="F3363" s="114"/>
      <c r="G3363" s="114"/>
      <c r="H3363" s="114"/>
      <c r="I3363" s="114"/>
      <c r="J3363" s="114"/>
      <c r="K3363" s="114"/>
      <c r="L3363" s="114"/>
      <c r="M3363" s="114"/>
      <c r="N3363" s="114"/>
      <c r="O3363" s="114"/>
      <c r="P3363" s="114"/>
      <c r="Q3363" s="114"/>
      <c r="R3363" s="114"/>
      <c r="S3363" s="114"/>
      <c r="T3363" s="114"/>
      <c r="U3363" s="114"/>
      <c r="V3363" s="114"/>
      <c r="W3363" s="114"/>
    </row>
    <row r="3364" spans="1:23">
      <c r="A3364" s="45"/>
      <c r="B3364" s="45"/>
      <c r="C3364" s="45"/>
      <c r="D3364" s="45"/>
      <c r="E3364" s="45"/>
      <c r="F3364" s="45"/>
      <c r="G3364" s="45"/>
      <c r="H3364" s="45"/>
      <c r="I3364" s="45"/>
      <c r="J3364" s="45"/>
      <c r="K3364" s="45"/>
      <c r="L3364" s="45"/>
      <c r="M3364" s="45"/>
      <c r="N3364" s="45"/>
      <c r="O3364" s="45"/>
      <c r="P3364" s="45"/>
      <c r="Q3364" s="45"/>
      <c r="R3364" s="45"/>
      <c r="S3364" s="45"/>
      <c r="T3364" s="45"/>
      <c r="U3364" s="45"/>
      <c r="V3364" s="45"/>
      <c r="W3364" s="45"/>
    </row>
    <row r="3365" spans="1:23" ht="18.75">
      <c r="A3365" s="115" t="s">
        <v>1013</v>
      </c>
      <c r="B3365" s="115"/>
      <c r="C3365" s="115"/>
      <c r="D3365" s="115"/>
      <c r="E3365" s="115"/>
      <c r="F3365" s="115"/>
      <c r="G3365" s="115"/>
      <c r="H3365" s="115"/>
      <c r="I3365" s="115"/>
      <c r="J3365" s="115"/>
      <c r="K3365" s="115"/>
      <c r="L3365" s="115"/>
      <c r="M3365" s="115"/>
      <c r="N3365" s="115"/>
      <c r="O3365" s="115"/>
      <c r="P3365" s="115"/>
      <c r="Q3365" s="115"/>
      <c r="R3365" s="115"/>
      <c r="S3365" s="115"/>
      <c r="T3365" s="115"/>
      <c r="U3365" s="115"/>
      <c r="V3365" s="115"/>
      <c r="W3365" s="115"/>
    </row>
    <row r="3366" spans="1:23" ht="18.75">
      <c r="A3366" s="115" t="s">
        <v>996</v>
      </c>
      <c r="B3366" s="115"/>
      <c r="C3366" s="115"/>
      <c r="D3366" s="115"/>
      <c r="E3366" s="115"/>
      <c r="F3366" s="115"/>
      <c r="G3366" s="115"/>
      <c r="H3366" s="115"/>
      <c r="I3366" s="115"/>
      <c r="J3366" s="115"/>
      <c r="K3366" s="115"/>
      <c r="L3366" s="115"/>
      <c r="M3366" s="115"/>
      <c r="N3366" s="115"/>
      <c r="O3366" s="115"/>
      <c r="P3366" s="115"/>
      <c r="Q3366" s="115"/>
      <c r="R3366" s="115"/>
      <c r="S3366" s="115"/>
      <c r="T3366" s="115"/>
      <c r="U3366" s="115"/>
      <c r="V3366" s="115"/>
      <c r="W3366" s="115"/>
    </row>
    <row r="3367" spans="1:23" ht="18.75">
      <c r="A3367" s="116" t="s">
        <v>997</v>
      </c>
      <c r="B3367" s="116"/>
      <c r="C3367" s="116"/>
      <c r="D3367" s="116"/>
      <c r="E3367" s="116"/>
      <c r="F3367" s="116"/>
      <c r="G3367" s="116"/>
      <c r="H3367" s="116"/>
      <c r="I3367" s="116"/>
      <c r="J3367" s="116"/>
      <c r="K3367" s="116"/>
      <c r="L3367" s="116"/>
      <c r="M3367" s="116"/>
      <c r="N3367" s="116"/>
      <c r="O3367" s="116"/>
      <c r="P3367" s="116"/>
      <c r="Q3367" s="116"/>
      <c r="R3367" s="116"/>
      <c r="S3367" s="116"/>
      <c r="T3367" s="116"/>
      <c r="U3367" s="116"/>
      <c r="V3367" s="116"/>
      <c r="W3367" s="116"/>
    </row>
    <row r="3368" spans="1:23" ht="18.75">
      <c r="A3368" s="52"/>
      <c r="B3368" s="52"/>
      <c r="C3368" s="52"/>
      <c r="D3368" s="52"/>
      <c r="E3368" s="52"/>
      <c r="F3368" s="52"/>
      <c r="G3368" s="52"/>
      <c r="H3368" s="52"/>
      <c r="I3368" s="52"/>
      <c r="J3368" s="52"/>
      <c r="K3368" s="52"/>
      <c r="L3368" s="52"/>
      <c r="M3368" s="52"/>
      <c r="N3368" s="52"/>
      <c r="O3368" s="52"/>
      <c r="P3368" s="52"/>
      <c r="Q3368" s="52"/>
      <c r="R3368" s="52"/>
      <c r="S3368" s="52"/>
      <c r="T3368" s="52"/>
      <c r="U3368" s="52"/>
      <c r="V3368" s="52"/>
    </row>
    <row r="3369" spans="1:23">
      <c r="A3369" s="10"/>
      <c r="B3369" s="10"/>
      <c r="C3369" s="10"/>
      <c r="D3369" s="10"/>
      <c r="E3369" s="10"/>
      <c r="F3369" s="10"/>
      <c r="G3369" s="10"/>
      <c r="H3369" s="10"/>
      <c r="I3369" s="10"/>
      <c r="J3369" s="10"/>
      <c r="K3369" s="10"/>
      <c r="L3369" s="10"/>
      <c r="M3369" s="10"/>
      <c r="N3369" s="10"/>
      <c r="O3369" s="10"/>
      <c r="P3369" s="10"/>
      <c r="Q3369" s="10"/>
      <c r="R3369" s="10"/>
      <c r="S3369" s="10"/>
      <c r="T3369" s="10"/>
    </row>
    <row r="3370" spans="1:23" ht="18.75">
      <c r="A3370" s="117" t="s">
        <v>1000</v>
      </c>
      <c r="B3370" s="117"/>
      <c r="C3370" s="49"/>
      <c r="D3370" s="49"/>
      <c r="E3370" s="49"/>
      <c r="F3370" s="49"/>
      <c r="G3370" s="49"/>
      <c r="H3370" s="49"/>
      <c r="I3370" s="49"/>
      <c r="J3370" s="49"/>
      <c r="K3370" s="49"/>
      <c r="L3370" s="49"/>
      <c r="M3370" s="49"/>
      <c r="N3370" s="49"/>
      <c r="O3370" s="49"/>
      <c r="P3370" s="49"/>
      <c r="Q3370" s="49"/>
      <c r="R3370" s="49"/>
      <c r="S3370" s="49"/>
      <c r="T3370" s="49"/>
    </row>
    <row r="3371" spans="1:23" ht="18.75">
      <c r="A3371" s="117" t="s">
        <v>1001</v>
      </c>
      <c r="B3371" s="117"/>
      <c r="C3371" s="44"/>
      <c r="D3371" s="44"/>
      <c r="E3371" s="44"/>
      <c r="F3371" s="44"/>
      <c r="G3371" s="44"/>
      <c r="H3371" s="44"/>
      <c r="I3371" s="44"/>
      <c r="J3371" s="44"/>
      <c r="K3371" s="44"/>
      <c r="L3371" s="44"/>
      <c r="M3371" s="44"/>
      <c r="N3371" s="44"/>
      <c r="O3371" s="44"/>
      <c r="P3371" s="44"/>
      <c r="Q3371" s="44"/>
      <c r="R3371" s="44"/>
      <c r="S3371" s="44"/>
      <c r="T3371" s="44"/>
    </row>
    <row r="3372" spans="1:23" ht="18.75">
      <c r="A3372" s="117"/>
      <c r="B3372" s="117"/>
      <c r="D3372" s="49"/>
      <c r="E3372" s="49"/>
      <c r="F3372" s="49"/>
      <c r="G3372" s="49"/>
      <c r="H3372" s="49"/>
      <c r="I3372" s="49"/>
      <c r="J3372" s="49"/>
      <c r="K3372" s="49"/>
      <c r="L3372" s="49"/>
      <c r="M3372" s="49"/>
      <c r="N3372" s="49"/>
      <c r="O3372" s="49"/>
      <c r="P3372" s="49"/>
      <c r="Q3372" s="49"/>
      <c r="R3372" s="49"/>
      <c r="S3372" s="49"/>
      <c r="T3372" s="49"/>
    </row>
    <row r="3373" spans="1:23" ht="18.75">
      <c r="A3373" s="118" t="s">
        <v>266</v>
      </c>
      <c r="B3373" s="118"/>
      <c r="C3373" s="118"/>
      <c r="D3373" s="118"/>
      <c r="E3373" s="118"/>
      <c r="F3373" s="118"/>
      <c r="G3373" s="118"/>
      <c r="H3373" s="118"/>
      <c r="I3373" s="118"/>
      <c r="J3373" s="118"/>
      <c r="K3373" s="118"/>
      <c r="L3373" s="118"/>
      <c r="M3373" s="118"/>
      <c r="N3373" s="118"/>
      <c r="O3373" s="118"/>
      <c r="P3373" s="141" t="s">
        <v>370</v>
      </c>
      <c r="Q3373" s="141"/>
      <c r="R3373" s="141"/>
      <c r="S3373" s="141"/>
      <c r="T3373" s="141"/>
      <c r="U3373" s="141"/>
      <c r="V3373" s="141"/>
    </row>
    <row r="3374" spans="1:23">
      <c r="A3374" s="29"/>
      <c r="B3374" s="29"/>
      <c r="C3374" s="29"/>
      <c r="D3374" s="29"/>
      <c r="E3374" s="29"/>
      <c r="F3374" s="29"/>
      <c r="G3374" s="29"/>
      <c r="H3374" s="29"/>
      <c r="I3374" s="29"/>
      <c r="J3374" s="29"/>
      <c r="K3374" s="29"/>
      <c r="L3374" s="29"/>
      <c r="M3374" s="29"/>
      <c r="N3374" s="29"/>
      <c r="O3374" s="29"/>
      <c r="P3374" s="29"/>
      <c r="Q3374" s="29"/>
      <c r="R3374" s="29"/>
      <c r="S3374" s="29"/>
      <c r="T3374" s="29"/>
    </row>
    <row r="3375" spans="1:23" ht="24.75" customHeight="1">
      <c r="A3375" s="130" t="s">
        <v>170</v>
      </c>
      <c r="B3375" s="130"/>
      <c r="C3375" s="130"/>
      <c r="D3375" s="130"/>
      <c r="E3375" s="130"/>
      <c r="F3375" s="130"/>
      <c r="G3375" s="130"/>
      <c r="H3375" s="130"/>
      <c r="I3375" s="130"/>
      <c r="J3375" s="130"/>
      <c r="K3375" s="130"/>
      <c r="L3375" s="130"/>
      <c r="M3375" s="130"/>
      <c r="N3375" s="130"/>
      <c r="O3375" s="130"/>
      <c r="P3375" s="130"/>
      <c r="Q3375" s="130"/>
      <c r="R3375" s="130"/>
      <c r="S3375" s="130"/>
      <c r="T3375" s="138" t="s">
        <v>178</v>
      </c>
      <c r="U3375" s="109" t="s">
        <v>291</v>
      </c>
      <c r="V3375" s="109" t="s">
        <v>295</v>
      </c>
      <c r="W3375" s="109" t="s">
        <v>1014</v>
      </c>
    </row>
    <row r="3376" spans="1:23" ht="66.75" customHeight="1">
      <c r="A3376" s="109" t="s">
        <v>171</v>
      </c>
      <c r="B3376" s="130" t="s">
        <v>172</v>
      </c>
      <c r="C3376" s="109" t="s">
        <v>173</v>
      </c>
      <c r="D3376" s="109" t="s">
        <v>174</v>
      </c>
      <c r="E3376" s="109"/>
      <c r="F3376" s="109" t="s">
        <v>175</v>
      </c>
      <c r="G3376" s="109"/>
      <c r="H3376" s="109" t="s">
        <v>176</v>
      </c>
      <c r="I3376" s="109"/>
      <c r="J3376" s="109" t="s">
        <v>1002</v>
      </c>
      <c r="K3376" s="109"/>
      <c r="L3376" s="109" t="s">
        <v>1003</v>
      </c>
      <c r="M3376" s="109"/>
      <c r="N3376" s="109" t="s">
        <v>1004</v>
      </c>
      <c r="O3376" s="109"/>
      <c r="P3376" s="109" t="s">
        <v>7</v>
      </c>
      <c r="Q3376" s="109"/>
      <c r="R3376" s="109" t="s">
        <v>177</v>
      </c>
      <c r="S3376" s="109"/>
      <c r="T3376" s="139"/>
      <c r="U3376" s="109"/>
      <c r="V3376" s="109"/>
      <c r="W3376" s="109"/>
    </row>
    <row r="3377" spans="1:24" ht="16.5">
      <c r="A3377" s="109"/>
      <c r="B3377" s="130"/>
      <c r="C3377" s="109"/>
      <c r="D3377" s="51" t="s">
        <v>179</v>
      </c>
      <c r="E3377" s="53" t="s">
        <v>3</v>
      </c>
      <c r="F3377" s="51" t="s">
        <v>179</v>
      </c>
      <c r="G3377" s="53" t="s">
        <v>3</v>
      </c>
      <c r="H3377" s="51" t="s">
        <v>179</v>
      </c>
      <c r="I3377" s="53" t="s">
        <v>3</v>
      </c>
      <c r="J3377" s="51" t="s">
        <v>179</v>
      </c>
      <c r="K3377" s="53" t="s">
        <v>3</v>
      </c>
      <c r="L3377" s="51" t="s">
        <v>179</v>
      </c>
      <c r="M3377" s="53" t="s">
        <v>3</v>
      </c>
      <c r="N3377" s="51" t="s">
        <v>179</v>
      </c>
      <c r="O3377" s="53" t="s">
        <v>3</v>
      </c>
      <c r="P3377" s="51" t="s">
        <v>179</v>
      </c>
      <c r="Q3377" s="53" t="s">
        <v>3</v>
      </c>
      <c r="R3377" s="51" t="s">
        <v>179</v>
      </c>
      <c r="S3377" s="53" t="s">
        <v>3</v>
      </c>
      <c r="T3377" s="140"/>
      <c r="U3377" s="109"/>
      <c r="V3377" s="109"/>
      <c r="W3377" s="109"/>
    </row>
    <row r="3378" spans="1:24" ht="18.75">
      <c r="A3378" s="28">
        <v>1</v>
      </c>
      <c r="B3378" s="79"/>
      <c r="C3378" s="28"/>
      <c r="D3378" s="28"/>
      <c r="E3378" s="17">
        <f>IF((C3378&lt;=7),VLOOKUP(D3378,'7 лет'!$A$5:$B$78,2),IF((C3378=8),VLOOKUP(D3378,'8 лет'!$A$5:$B$78,2),IF((C3378=9),VLOOKUP(D3378,'9 лет'!$A$5:$B$78,2),IF((C3378=10),VLOOKUP(D3378,'10 лет'!$A$5:$B$78,2),IF((C3378=11),VLOOKUP(D3378,'11 лет'!$A$5:$B$78,2),IF((C3378=12),VLOOKUP(D3378,'12 лет'!$A$5:$B$78,2),IF((C3378=13),VLOOKUP(D3378,'13 лет'!$A$5:$B$78,2),IF((C3378=14),VLOOKUP(D3378,'14 лет'!$A$5:$B$78,2),IF((C3378=15),VLOOKUP(D3378,'15 лет'!$A$5:$B$78,2),IF((C3378=16),VLOOKUP(D3378,'16 лет'!$A$5:$B$78,2),IF((C3378=17),VLOOKUP(D3378,'17 лет'!$A$5:$B$78,2))))))))))))</f>
        <v>0</v>
      </c>
      <c r="F3378" s="28"/>
      <c r="G3378" s="17">
        <f>IF((C3378&lt;=7),VLOOKUP(F3378,'7 лет'!$C$5:$D$79,2),IF((C3378=8),VLOOKUP(F3378,'8 лет'!$C$5:$D$79,2),IF((C3378=9),VLOOKUP(F3378,'9 лет'!$C$5:$D$79,2),IF((C3378=10),VLOOKUP(F3378,'10 лет'!$C$5:$D$79,2),IF((C3378=11),VLOOKUP(F3378,'11 лет'!$C$5:$D$79,2),IF((C3378=12),VLOOKUP(F3378,'12 лет'!$C$5:$D$79,2),IF((C3378=13),VLOOKUP(F3378,'13 лет'!$C$5:$D$79,2),IF((C3378=14),VLOOKUP(F3378,'14 лет'!$C$5:$D$79,2),IF((C3378=15),VLOOKUP(F3378,'15 лет'!$C$5:$D$79,2),IF((C3378=16),VLOOKUP(F3378,'16 лет'!$C$5:$D$79,2),IF((C3378=17),VLOOKUP(F3378,'17 лет'!$C$5:$D$79,2))))))))))))</f>
        <v>0</v>
      </c>
      <c r="H3378" s="28"/>
      <c r="I3378" s="17">
        <f>IF((C3378&lt;=7),VLOOKUP(H3378,'7 лет'!$E$5:$F$79,2),IF((C3378=8),VLOOKUP(H3378,'8 лет'!$E$5:$F$79,2),IF((C3378=9),VLOOKUP(H3378,'9 лет'!$E$5:$F$79,2),IF((C3378=10),VLOOKUP(H3378,'10 лет'!$E$5:$F$79,2),IF((C3378=11),VLOOKUP(H3378,'11 лет'!$E$5:$F$79,2),IF((C3378=12),VLOOKUP(H3378,'12 лет'!$E$5:$F$79,2),IF((C3378=13),VLOOKUP(H3378,'13 лет'!$E$5:$F$79,2),IF((C3378=14),VLOOKUP(H3378,'14 лет'!$E$5:$F$79,2),IF((C3378=15),VLOOKUP(H3378,'15 лет'!$E$5:$F$79,2),IF((C3378=16),VLOOKUP(H3378,'16 лет'!$E$5:$F$79,2),IF((C3378=17),VLOOKUP(H3378,'17 лет'!$E$5:$F$79,2))))))))))))</f>
        <v>0</v>
      </c>
      <c r="J3378" s="28"/>
      <c r="K3378" s="17">
        <f>IF((C3378&lt;=7),VLOOKUP(J3378,'7 лет'!$G$5:$H$79,2),IF((C3378=8),VLOOKUP(J3378,'8 лет'!$G$5:$H$79,2),IF((C3378=9),VLOOKUP(J3378,'9 лет'!$G$5:$H$79,2),IF((C3378=10),VLOOKUP(J3378,'10 лет'!$G$5:$H$79,2),IF((C3378=11),VLOOKUP(J3378,'11 лет'!$G$5:$H$79,2),IF((C3378=12),VLOOKUP(J3378,'12 лет'!$G$5:$H$79,2),IF((C3378=13),VLOOKUP(J3378,'13 лет'!$G$5:$H$79,2),IF((C3378=14),VLOOKUP(J3378,'14 лет'!$G$5:$H$79,2),IF(C3378&gt;=15,"0")))))))))</f>
        <v>0</v>
      </c>
      <c r="L3378" s="28"/>
      <c r="M3378" s="17" t="str">
        <f>IF((C3378=12),VLOOKUP(L3378,'12 лет'!$I$5:$J$81,2),IF((C3378=13),VLOOKUP(L3378,'13 лет'!$I$5:$J$81,2),IF((C3378=14),VLOOKUP(L3378,'14 лет'!$I$5:$J$80,2),IF((C3378=15),VLOOKUP(L3378,'15 лет'!$G$5:$H$82,2),IF((C3378=16),VLOOKUP(L3378,'16 лет'!$G$5:$H$81,2),IF((C3378=17),VLOOKUP(L3378,'17 лет'!$G$5:$H$81,2),IF(C3378&lt;12,"0")))))))</f>
        <v>0</v>
      </c>
      <c r="N3378" s="28"/>
      <c r="O3378" s="17" t="str">
        <f>IF((C3378=15),VLOOKUP(N3378,'15 лет'!$I$5:$J$100,2),IF((C3378=16),VLOOKUP(N3378,'16 лет'!$I$5:$J$94,2),IF((C3378=17),VLOOKUP(N3378,'17 лет'!$I$5:$J$97,2),IF(C3378&lt;15,"0"))))</f>
        <v>0</v>
      </c>
      <c r="P3378" s="11"/>
      <c r="Q3378" s="17">
        <f>IF((C3378&lt;=7),VLOOKUP(P3378,'7 лет'!$I$5:$J$79,2),IF((C3378=8),VLOOKUP(P3378,'8 лет'!$I$5:$J$79,2),IF((C3378=9),VLOOKUP(P3378,'9 лет'!$I$5:$J$79,2),IF((C3378=10),VLOOKUP(P3378,'10 лет'!$I$5:$J$79,2),IF((C3378=11),VLOOKUP(P3378,'11 лет'!$I$5:$J$79,2),IF((C3378=12),VLOOKUP(P3378,'12 лет'!$K$5:$L$79,2),IF((C3378=13),VLOOKUP(P3378,'13 лет'!$K$5:$L$79,2),IF((C3378=14),VLOOKUP(P3378,'14 лет'!$K$5:$L$79,2),IF((C3378=15),VLOOKUP(P3378,'15 лет'!$K$5:$L$79,2),IF((C3378=16),VLOOKUP(P3378,'16 лет'!$K$5:$L$79,2),IF((C3378=17),VLOOKUP(P3378,'17 лет'!$K$5:$L$79,2),)))))))))))</f>
        <v>50</v>
      </c>
      <c r="R3378" s="28"/>
      <c r="S3378" s="17">
        <f>IF((C3378&lt;=7),VLOOKUP(R3378,'7 лет'!$K$5:$L$79,2),IF((C3378=8),VLOOKUP(R3378,'8 лет'!$K$5:$L$79,2),IF((C3378=9),VLOOKUP(R3378,'9 лет'!$K$5:$L$79,2),IF((C3378=10),VLOOKUP(R3378,'10 лет'!$K$5:$L$79,2),IF((C3378=11),VLOOKUP(R3378,'11 лет'!$K$5:$L$79,2),IF((C3378=12),VLOOKUP(R3378,'12 лет'!$M$5:$N$79,2),IF((C3378=13),VLOOKUP(R3378,'13 лет'!$M$5:$N$79,2),IF((C3378=14),VLOOKUP(R3378,'14 лет'!$M$5:$N$79,2),IF((C3378=15),VLOOKUP(R3378,'15 лет'!$M$5:$N$79,2),IF((C3378=16),VLOOKUP(R3378,'16 лет'!$M$5:$N$79,2),IF((C3378=17),VLOOKUP(R3378,'17 лет'!$M$5:$N$79,2))))))))))))</f>
        <v>0</v>
      </c>
      <c r="T3378" s="34">
        <f t="shared" ref="T3378:T3383" si="160">SUM(E3378+G3378+I3378+K3378+M3378+O3378+Q3378+S3378)</f>
        <v>50</v>
      </c>
      <c r="U3378" s="4">
        <f>'Личное первенство юноши'!U493</f>
        <v>7</v>
      </c>
      <c r="V3378" s="119">
        <f ca="1">'Командный зачет'!G90</f>
        <v>2</v>
      </c>
      <c r="W3378" s="110">
        <f ca="1">SUM(V3378*2)</f>
        <v>4</v>
      </c>
      <c r="X3378" t="str">
        <f>P3373</f>
        <v>Субъект РФ 81</v>
      </c>
    </row>
    <row r="3379" spans="1:24" ht="18.75">
      <c r="A3379" s="28">
        <v>2</v>
      </c>
      <c r="B3379" s="79"/>
      <c r="C3379" s="28"/>
      <c r="D3379" s="28"/>
      <c r="E3379" s="17">
        <f>IF((C3379&lt;=7),VLOOKUP(D3379,'7 лет'!$A$5:$B$78,2),IF((C3379=8),VLOOKUP(D3379,'8 лет'!$A$5:$B$78,2),IF((C3379=9),VLOOKUP(D3379,'9 лет'!$A$5:$B$78,2),IF((C3379=10),VLOOKUP(D3379,'10 лет'!$A$5:$B$78,2),IF((C3379=11),VLOOKUP(D3379,'11 лет'!$A$5:$B$78,2),IF((C3379=12),VLOOKUP(D3379,'12 лет'!$A$5:$B$78,2),IF((C3379=13),VLOOKUP(D3379,'13 лет'!$A$5:$B$78,2),IF((C3379=14),VLOOKUP(D3379,'14 лет'!$A$5:$B$78,2),IF((C3379=15),VLOOKUP(D3379,'15 лет'!$A$5:$B$78,2),IF((C3379=16),VLOOKUP(D3379,'16 лет'!$A$5:$B$78,2),IF((C3379=17),VLOOKUP(D3379,'17 лет'!$A$5:$B$78,2))))))))))))</f>
        <v>0</v>
      </c>
      <c r="F3379" s="28"/>
      <c r="G3379" s="17">
        <f>IF((C3379&lt;=7),VLOOKUP(F3379,'7 лет'!$C$5:$D$79,2),IF((C3379=8),VLOOKUP(F3379,'8 лет'!$C$5:$D$79,2),IF((C3379=9),VLOOKUP(F3379,'9 лет'!$C$5:$D$79,2),IF((C3379=10),VLOOKUP(F3379,'10 лет'!$C$5:$D$79,2),IF((C3379=11),VLOOKUP(F3379,'11 лет'!$C$5:$D$79,2),IF((C3379=12),VLOOKUP(F3379,'12 лет'!$C$5:$D$79,2),IF((C3379=13),VLOOKUP(F3379,'13 лет'!$C$5:$D$79,2),IF((C3379=14),VLOOKUP(F3379,'14 лет'!$C$5:$D$79,2),IF((C3379=15),VLOOKUP(F3379,'15 лет'!$C$5:$D$79,2),IF((C3379=16),VLOOKUP(F3379,'16 лет'!$C$5:$D$79,2),IF((C3379=17),VLOOKUP(F3379,'17 лет'!$C$5:$D$79,2))))))))))))</f>
        <v>0</v>
      </c>
      <c r="H3379" s="28"/>
      <c r="I3379" s="17">
        <f>IF((C3379&lt;=7),VLOOKUP(H3379,'7 лет'!$E$5:$F$79,2),IF((C3379=8),VLOOKUP(H3379,'8 лет'!$E$5:$F$79,2),IF((C3379=9),VLOOKUP(H3379,'9 лет'!$E$5:$F$79,2),IF((C3379=10),VLOOKUP(H3379,'10 лет'!$E$5:$F$79,2),IF((C3379=11),VLOOKUP(H3379,'11 лет'!$E$5:$F$79,2),IF((C3379=12),VLOOKUP(H3379,'12 лет'!$E$5:$F$79,2),IF((C3379=13),VLOOKUP(H3379,'13 лет'!$E$5:$F$79,2),IF((C3379=14),VLOOKUP(H3379,'14 лет'!$E$5:$F$79,2),IF((C3379=15),VLOOKUP(H3379,'15 лет'!$E$5:$F$79,2),IF((C3379=16),VLOOKUP(H3379,'16 лет'!$E$5:$F$79,2),IF((C3379=17),VLOOKUP(H3379,'17 лет'!$E$5:$F$79,2))))))))))))</f>
        <v>0</v>
      </c>
      <c r="J3379" s="28"/>
      <c r="K3379" s="17">
        <f>IF((C3379&lt;=7),VLOOKUP(J3379,'7 лет'!$G$5:$H$79,2),IF((C3379=8),VLOOKUP(J3379,'8 лет'!$G$5:$H$79,2),IF((C3379=9),VLOOKUP(J3379,'9 лет'!$G$5:$H$79,2),IF((C3379=10),VLOOKUP(J3379,'10 лет'!$G$5:$H$79,2),IF((C3379=11),VLOOKUP(J3379,'11 лет'!$G$5:$H$79,2),IF((C3379=12),VLOOKUP(J3379,'12 лет'!$G$5:$H$79,2),IF((C3379=13),VLOOKUP(J3379,'13 лет'!$G$5:$H$79,2),IF((C3379=14),VLOOKUP(J3379,'14 лет'!$G$5:$H$79,2),IF(C3379&gt;=15,"0")))))))))</f>
        <v>0</v>
      </c>
      <c r="L3379" s="28"/>
      <c r="M3379" s="17" t="str">
        <f>IF((C3379=12),VLOOKUP(L3379,'12 лет'!$I$5:$J$81,2),IF((C3379=13),VLOOKUP(L3379,'13 лет'!$I$5:$J$81,2),IF((C3379=14),VLOOKUP(L3379,'14 лет'!$I$5:$J$80,2),IF((C3379=15),VLOOKUP(L3379,'15 лет'!$G$5:$H$82,2),IF((C3379=16),VLOOKUP(L3379,'16 лет'!$G$5:$H$81,2),IF((C3379=17),VLOOKUP(L3379,'17 лет'!$G$5:$H$81,2),IF(C3379&lt;12,"0")))))))</f>
        <v>0</v>
      </c>
      <c r="N3379" s="28"/>
      <c r="O3379" s="17" t="str">
        <f>IF((C3379=15),VLOOKUP(N3379,'15 лет'!$I$5:$J$100,2),IF((C3379=16),VLOOKUP(N3379,'16 лет'!$I$5:$J$94,2),IF((C3379=17),VLOOKUP(N3379,'17 лет'!$I$5:$J$97,2),IF(C3379&lt;15,"0"))))</f>
        <v>0</v>
      </c>
      <c r="P3379" s="11"/>
      <c r="Q3379" s="17">
        <f>IF((C3379&lt;=7),VLOOKUP(P3379,'7 лет'!$I$5:$J$79,2),IF((C3379=8),VLOOKUP(P3379,'8 лет'!$I$5:$J$79,2),IF((C3379=9),VLOOKUP(P3379,'9 лет'!$I$5:$J$79,2),IF((C3379=10),VLOOKUP(P3379,'10 лет'!$I$5:$J$79,2),IF((C3379=11),VLOOKUP(P3379,'11 лет'!$I$5:$J$79,2),IF((C3379=12),VLOOKUP(P3379,'12 лет'!$K$5:$L$79,2),IF((C3379=13),VLOOKUP(P3379,'13 лет'!$K$5:$L$79,2),IF((C3379=14),VLOOKUP(P3379,'14 лет'!$K$5:$L$79,2),IF((C3379=15),VLOOKUP(P3379,'15 лет'!$K$5:$L$79,2),IF((C3379=16),VLOOKUP(P3379,'16 лет'!$K$5:$L$79,2),IF((C3379=17),VLOOKUP(P3379,'17 лет'!$K$5:$L$79,2),)))))))))))</f>
        <v>50</v>
      </c>
      <c r="R3379" s="28"/>
      <c r="S3379" s="17">
        <f>IF((C3379&lt;=7),VLOOKUP(R3379,'7 лет'!$K$5:$L$79,2),IF((C3379=8),VLOOKUP(R3379,'8 лет'!$K$5:$L$79,2),IF((C3379=9),VLOOKUP(R3379,'9 лет'!$K$5:$L$79,2),IF((C3379=10),VLOOKUP(R3379,'10 лет'!$K$5:$L$79,2),IF((C3379=11),VLOOKUP(R3379,'11 лет'!$K$5:$L$79,2),IF((C3379=12),VLOOKUP(R3379,'12 лет'!$M$5:$N$79,2),IF((C3379=13),VLOOKUP(R3379,'13 лет'!$M$5:$N$79,2),IF((C3379=14),VLOOKUP(R3379,'14 лет'!$M$5:$N$79,2),IF((C3379=15),VLOOKUP(R3379,'15 лет'!$M$5:$N$79,2),IF((C3379=16),VLOOKUP(R3379,'16 лет'!$M$5:$N$79,2),IF((C3379=17),VLOOKUP(R3379,'17 лет'!$M$5:$N$79,2))))))))))))</f>
        <v>0</v>
      </c>
      <c r="T3379" s="34">
        <f t="shared" si="160"/>
        <v>50</v>
      </c>
      <c r="U3379" s="4">
        <f>'Личное первенство юноши'!U494</f>
        <v>7</v>
      </c>
      <c r="V3379" s="120"/>
      <c r="W3379" s="111"/>
      <c r="X3379" t="str">
        <f>P3373</f>
        <v>Субъект РФ 81</v>
      </c>
    </row>
    <row r="3380" spans="1:24" ht="18.75">
      <c r="A3380" s="28">
        <v>3</v>
      </c>
      <c r="B3380" s="79"/>
      <c r="C3380" s="28"/>
      <c r="D3380" s="28"/>
      <c r="E3380" s="17">
        <f>IF((C3380&lt;=7),VLOOKUP(D3380,'7 лет'!$A$5:$B$78,2),IF((C3380=8),VLOOKUP(D3380,'8 лет'!$A$5:$B$78,2),IF((C3380=9),VLOOKUP(D3380,'9 лет'!$A$5:$B$78,2),IF((C3380=10),VLOOKUP(D3380,'10 лет'!$A$5:$B$78,2),IF((C3380=11),VLOOKUP(D3380,'11 лет'!$A$5:$B$78,2),IF((C3380=12),VLOOKUP(D3380,'12 лет'!$A$5:$B$78,2),IF((C3380=13),VLOOKUP(D3380,'13 лет'!$A$5:$B$78,2),IF((C3380=14),VLOOKUP(D3380,'14 лет'!$A$5:$B$78,2),IF((C3380=15),VLOOKUP(D3380,'15 лет'!$A$5:$B$78,2),IF((C3380=16),VLOOKUP(D3380,'16 лет'!$A$5:$B$78,2),IF((C3380=17),VLOOKUP(D3380,'17 лет'!$A$5:$B$78,2))))))))))))</f>
        <v>0</v>
      </c>
      <c r="F3380" s="28"/>
      <c r="G3380" s="17">
        <f>IF((C3380&lt;=7),VLOOKUP(F3380,'7 лет'!$C$5:$D$79,2),IF((C3380=8),VLOOKUP(F3380,'8 лет'!$C$5:$D$79,2),IF((C3380=9),VLOOKUP(F3380,'9 лет'!$C$5:$D$79,2),IF((C3380=10),VLOOKUP(F3380,'10 лет'!$C$5:$D$79,2),IF((C3380=11),VLOOKUP(F3380,'11 лет'!$C$5:$D$79,2),IF((C3380=12),VLOOKUP(F3380,'12 лет'!$C$5:$D$79,2),IF((C3380=13),VLOOKUP(F3380,'13 лет'!$C$5:$D$79,2),IF((C3380=14),VLOOKUP(F3380,'14 лет'!$C$5:$D$79,2),IF((C3380=15),VLOOKUP(F3380,'15 лет'!$C$5:$D$79,2),IF((C3380=16),VLOOKUP(F3380,'16 лет'!$C$5:$D$79,2),IF((C3380=17),VLOOKUP(F3380,'17 лет'!$C$5:$D$79,2))))))))))))</f>
        <v>0</v>
      </c>
      <c r="H3380" s="28"/>
      <c r="I3380" s="17">
        <f>IF((C3380&lt;=7),VLOOKUP(H3380,'7 лет'!$E$5:$F$79,2),IF((C3380=8),VLOOKUP(H3380,'8 лет'!$E$5:$F$79,2),IF((C3380=9),VLOOKUP(H3380,'9 лет'!$E$5:$F$79,2),IF((C3380=10),VLOOKUP(H3380,'10 лет'!$E$5:$F$79,2),IF((C3380=11),VLOOKUP(H3380,'11 лет'!$E$5:$F$79,2),IF((C3380=12),VLOOKUP(H3380,'12 лет'!$E$5:$F$79,2),IF((C3380=13),VLOOKUP(H3380,'13 лет'!$E$5:$F$79,2),IF((C3380=14),VLOOKUP(H3380,'14 лет'!$E$5:$F$79,2),IF((C3380=15),VLOOKUP(H3380,'15 лет'!$E$5:$F$79,2),IF((C3380=16),VLOOKUP(H3380,'16 лет'!$E$5:$F$79,2),IF((C3380=17),VLOOKUP(H3380,'17 лет'!$E$5:$F$79,2))))))))))))</f>
        <v>0</v>
      </c>
      <c r="J3380" s="28"/>
      <c r="K3380" s="17">
        <f>IF((C3380&lt;=7),VLOOKUP(J3380,'7 лет'!$G$5:$H$79,2),IF((C3380=8),VLOOKUP(J3380,'8 лет'!$G$5:$H$79,2),IF((C3380=9),VLOOKUP(J3380,'9 лет'!$G$5:$H$79,2),IF((C3380=10),VLOOKUP(J3380,'10 лет'!$G$5:$H$79,2),IF((C3380=11),VLOOKUP(J3380,'11 лет'!$G$5:$H$79,2),IF((C3380=12),VLOOKUP(J3380,'12 лет'!$G$5:$H$79,2),IF((C3380=13),VLOOKUP(J3380,'13 лет'!$G$5:$H$79,2),IF((C3380=14),VLOOKUP(J3380,'14 лет'!$G$5:$H$79,2),IF(C3380&gt;=15,"0")))))))))</f>
        <v>0</v>
      </c>
      <c r="L3380" s="28"/>
      <c r="M3380" s="17" t="str">
        <f>IF((C3380=12),VLOOKUP(L3380,'12 лет'!$I$5:$J$81,2),IF((C3380=13),VLOOKUP(L3380,'13 лет'!$I$5:$J$81,2),IF((C3380=14),VLOOKUP(L3380,'14 лет'!$I$5:$J$80,2),IF((C3380=15),VLOOKUP(L3380,'15 лет'!$G$5:$H$82,2),IF((C3380=16),VLOOKUP(L3380,'16 лет'!$G$5:$H$81,2),IF((C3380=17),VLOOKUP(L3380,'17 лет'!$G$5:$H$81,2),IF(C3380&lt;12,"0")))))))</f>
        <v>0</v>
      </c>
      <c r="N3380" s="28"/>
      <c r="O3380" s="17" t="str">
        <f>IF((C3380=15),VLOOKUP(N3380,'15 лет'!$I$5:$J$100,2),IF((C3380=16),VLOOKUP(N3380,'16 лет'!$I$5:$J$94,2),IF((C3380=17),VLOOKUP(N3380,'17 лет'!$I$5:$J$97,2),IF(C3380&lt;15,"0"))))</f>
        <v>0</v>
      </c>
      <c r="P3380" s="11"/>
      <c r="Q3380" s="17">
        <f>IF((C3380&lt;=7),VLOOKUP(P3380,'7 лет'!$I$5:$J$79,2),IF((C3380=8),VLOOKUP(P3380,'8 лет'!$I$5:$J$79,2),IF((C3380=9),VLOOKUP(P3380,'9 лет'!$I$5:$J$79,2),IF((C3380=10),VLOOKUP(P3380,'10 лет'!$I$5:$J$79,2),IF((C3380=11),VLOOKUP(P3380,'11 лет'!$I$5:$J$79,2),IF((C3380=12),VLOOKUP(P3380,'12 лет'!$K$5:$L$79,2),IF((C3380=13),VLOOKUP(P3380,'13 лет'!$K$5:$L$79,2),IF((C3380=14),VLOOKUP(P3380,'14 лет'!$K$5:$L$79,2),IF((C3380=15),VLOOKUP(P3380,'15 лет'!$K$5:$L$79,2),IF((C3380=16),VLOOKUP(P3380,'16 лет'!$K$5:$L$79,2),IF((C3380=17),VLOOKUP(P3380,'17 лет'!$K$5:$L$79,2),)))))))))))</f>
        <v>50</v>
      </c>
      <c r="R3380" s="28"/>
      <c r="S3380" s="17">
        <f>IF((C3380&lt;=7),VLOOKUP(R3380,'7 лет'!$K$5:$L$79,2),IF((C3380=8),VLOOKUP(R3380,'8 лет'!$K$5:$L$79,2),IF((C3380=9),VLOOKUP(R3380,'9 лет'!$K$5:$L$79,2),IF((C3380=10),VLOOKUP(R3380,'10 лет'!$K$5:$L$79,2),IF((C3380=11),VLOOKUP(R3380,'11 лет'!$K$5:$L$79,2),IF((C3380=12),VLOOKUP(R3380,'12 лет'!$M$5:$N$79,2),IF((C3380=13),VLOOKUP(R3380,'13 лет'!$M$5:$N$79,2),IF((C3380=14),VLOOKUP(R3380,'14 лет'!$M$5:$N$79,2),IF((C3380=15),VLOOKUP(R3380,'15 лет'!$M$5:$N$79,2),IF((C3380=16),VLOOKUP(R3380,'16 лет'!$M$5:$N$79,2),IF((C3380=17),VLOOKUP(R3380,'17 лет'!$M$5:$N$79,2))))))))))))</f>
        <v>0</v>
      </c>
      <c r="T3380" s="34">
        <f t="shared" si="160"/>
        <v>50</v>
      </c>
      <c r="U3380" s="4">
        <f>'Личное первенство юноши'!U495</f>
        <v>7</v>
      </c>
      <c r="V3380" s="120"/>
      <c r="W3380" s="111"/>
      <c r="X3380" t="str">
        <f>P3373</f>
        <v>Субъект РФ 81</v>
      </c>
    </row>
    <row r="3381" spans="1:24" ht="18.75">
      <c r="A3381" s="28">
        <v>4</v>
      </c>
      <c r="B3381" s="79"/>
      <c r="C3381" s="28"/>
      <c r="D3381" s="28"/>
      <c r="E3381" s="17">
        <f>IF((C3381&lt;=7),VLOOKUP(D3381,'7 лет'!$A$5:$B$78,2),IF((C3381=8),VLOOKUP(D3381,'8 лет'!$A$5:$B$78,2),IF((C3381=9),VLOOKUP(D3381,'9 лет'!$A$5:$B$78,2),IF((C3381=10),VLOOKUP(D3381,'10 лет'!$A$5:$B$78,2),IF((C3381=11),VLOOKUP(D3381,'11 лет'!$A$5:$B$78,2),IF((C3381=12),VLOOKUP(D3381,'12 лет'!$A$5:$B$78,2),IF((C3381=13),VLOOKUP(D3381,'13 лет'!$A$5:$B$78,2),IF((C3381=14),VLOOKUP(D3381,'14 лет'!$A$5:$B$78,2),IF((C3381=15),VLOOKUP(D3381,'15 лет'!$A$5:$B$78,2),IF((C3381=16),VLOOKUP(D3381,'16 лет'!$A$5:$B$78,2),IF((C3381=17),VLOOKUP(D3381,'17 лет'!$A$5:$B$78,2))))))))))))</f>
        <v>0</v>
      </c>
      <c r="F3381" s="28"/>
      <c r="G3381" s="17">
        <f>IF((C3381&lt;=7),VLOOKUP(F3381,'7 лет'!$C$5:$D$79,2),IF((C3381=8),VLOOKUP(F3381,'8 лет'!$C$5:$D$79,2),IF((C3381=9),VLOOKUP(F3381,'9 лет'!$C$5:$D$79,2),IF((C3381=10),VLOOKUP(F3381,'10 лет'!$C$5:$D$79,2),IF((C3381=11),VLOOKUP(F3381,'11 лет'!$C$5:$D$79,2),IF((C3381=12),VLOOKUP(F3381,'12 лет'!$C$5:$D$79,2),IF((C3381=13),VLOOKUP(F3381,'13 лет'!$C$5:$D$79,2),IF((C3381=14),VLOOKUP(F3381,'14 лет'!$C$5:$D$79,2),IF((C3381=15),VLOOKUP(F3381,'15 лет'!$C$5:$D$79,2),IF((C3381=16),VLOOKUP(F3381,'16 лет'!$C$5:$D$79,2),IF((C3381=17),VLOOKUP(F3381,'17 лет'!$C$5:$D$79,2))))))))))))</f>
        <v>0</v>
      </c>
      <c r="H3381" s="28"/>
      <c r="I3381" s="17">
        <f>IF((C3381&lt;=7),VLOOKUP(H3381,'7 лет'!$E$5:$F$79,2),IF((C3381=8),VLOOKUP(H3381,'8 лет'!$E$5:$F$79,2),IF((C3381=9),VLOOKUP(H3381,'9 лет'!$E$5:$F$79,2),IF((C3381=10),VLOOKUP(H3381,'10 лет'!$E$5:$F$79,2),IF((C3381=11),VLOOKUP(H3381,'11 лет'!$E$5:$F$79,2),IF((C3381=12),VLOOKUP(H3381,'12 лет'!$E$5:$F$79,2),IF((C3381=13),VLOOKUP(H3381,'13 лет'!$E$5:$F$79,2),IF((C3381=14),VLOOKUP(H3381,'14 лет'!$E$5:$F$79,2),IF((C3381=15),VLOOKUP(H3381,'15 лет'!$E$5:$F$79,2),IF((C3381=16),VLOOKUP(H3381,'16 лет'!$E$5:$F$79,2),IF((C3381=17),VLOOKUP(H3381,'17 лет'!$E$5:$F$79,2))))))))))))</f>
        <v>0</v>
      </c>
      <c r="J3381" s="28"/>
      <c r="K3381" s="17">
        <f>IF((C3381&lt;=7),VLOOKUP(J3381,'7 лет'!$G$5:$H$79,2),IF((C3381=8),VLOOKUP(J3381,'8 лет'!$G$5:$H$79,2),IF((C3381=9),VLOOKUP(J3381,'9 лет'!$G$5:$H$79,2),IF((C3381=10),VLOOKUP(J3381,'10 лет'!$G$5:$H$79,2),IF((C3381=11),VLOOKUP(J3381,'11 лет'!$G$5:$H$79,2),IF((C3381=12),VLOOKUP(J3381,'12 лет'!$G$5:$H$79,2),IF((C3381=13),VLOOKUP(J3381,'13 лет'!$G$5:$H$79,2),IF((C3381=14),VLOOKUP(J3381,'14 лет'!$G$5:$H$79,2),IF(C3381&gt;=15,"0")))))))))</f>
        <v>0</v>
      </c>
      <c r="L3381" s="28"/>
      <c r="M3381" s="17" t="str">
        <f>IF((C3381=12),VLOOKUP(L3381,'12 лет'!$I$5:$J$81,2),IF((C3381=13),VLOOKUP(L3381,'13 лет'!$I$5:$J$81,2),IF((C3381=14),VLOOKUP(L3381,'14 лет'!$I$5:$J$80,2),IF((C3381=15),VLOOKUP(L3381,'15 лет'!$G$5:$H$82,2),IF((C3381=16),VLOOKUP(L3381,'16 лет'!$G$5:$H$81,2),IF((C3381=17),VLOOKUP(L3381,'17 лет'!$G$5:$H$81,2),IF(C3381&lt;12,"0")))))))</f>
        <v>0</v>
      </c>
      <c r="N3381" s="28"/>
      <c r="O3381" s="17" t="str">
        <f>IF((C3381=15),VLOOKUP(N3381,'15 лет'!$I$5:$J$100,2),IF((C3381=16),VLOOKUP(N3381,'16 лет'!$I$5:$J$94,2),IF((C3381=17),VLOOKUP(N3381,'17 лет'!$I$5:$J$97,2),IF(C3381&lt;15,"0"))))</f>
        <v>0</v>
      </c>
      <c r="P3381" s="11"/>
      <c r="Q3381" s="17">
        <f>IF((C3381&lt;=7),VLOOKUP(P3381,'7 лет'!$I$5:$J$79,2),IF((C3381=8),VLOOKUP(P3381,'8 лет'!$I$5:$J$79,2),IF((C3381=9),VLOOKUP(P3381,'9 лет'!$I$5:$J$79,2),IF((C3381=10),VLOOKUP(P3381,'10 лет'!$I$5:$J$79,2),IF((C3381=11),VLOOKUP(P3381,'11 лет'!$I$5:$J$79,2),IF((C3381=12),VLOOKUP(P3381,'12 лет'!$K$5:$L$79,2),IF((C3381=13),VLOOKUP(P3381,'13 лет'!$K$5:$L$79,2),IF((C3381=14),VLOOKUP(P3381,'14 лет'!$K$5:$L$79,2),IF((C3381=15),VLOOKUP(P3381,'15 лет'!$K$5:$L$79,2),IF((C3381=16),VLOOKUP(P3381,'16 лет'!$K$5:$L$79,2),IF((C3381=17),VLOOKUP(P3381,'17 лет'!$K$5:$L$79,2),)))))))))))</f>
        <v>50</v>
      </c>
      <c r="R3381" s="28"/>
      <c r="S3381" s="17">
        <f>IF((C3381&lt;=7),VLOOKUP(R3381,'7 лет'!$K$5:$L$79,2),IF((C3381=8),VLOOKUP(R3381,'8 лет'!$K$5:$L$79,2),IF((C3381=9),VLOOKUP(R3381,'9 лет'!$K$5:$L$79,2),IF((C3381=10),VLOOKUP(R3381,'10 лет'!$K$5:$L$79,2),IF((C3381=11),VLOOKUP(R3381,'11 лет'!$K$5:$L$79,2),IF((C3381=12),VLOOKUP(R3381,'12 лет'!$M$5:$N$79,2),IF((C3381=13),VLOOKUP(R3381,'13 лет'!$M$5:$N$79,2),IF((C3381=14),VLOOKUP(R3381,'14 лет'!$M$5:$N$79,2),IF((C3381=15),VLOOKUP(R3381,'15 лет'!$M$5:$N$79,2),IF((C3381=16),VLOOKUP(R3381,'16 лет'!$M$5:$N$79,2),IF((C3381=17),VLOOKUP(R3381,'17 лет'!$M$5:$N$79,2))))))))))))</f>
        <v>0</v>
      </c>
      <c r="T3381" s="34">
        <f t="shared" si="160"/>
        <v>50</v>
      </c>
      <c r="U3381" s="4">
        <f>'Личное первенство юноши'!U496</f>
        <v>7</v>
      </c>
      <c r="V3381" s="120"/>
      <c r="W3381" s="111"/>
      <c r="X3381" t="str">
        <f>P3373</f>
        <v>Субъект РФ 81</v>
      </c>
    </row>
    <row r="3382" spans="1:24" ht="18.75">
      <c r="A3382" s="28">
        <v>5</v>
      </c>
      <c r="B3382" s="79"/>
      <c r="C3382" s="30"/>
      <c r="D3382" s="28"/>
      <c r="E3382" s="17">
        <f>IF((C3382&lt;=7),VLOOKUP(D3382,'7 лет'!$A$5:$B$78,2),IF((C3382=8),VLOOKUP(D3382,'8 лет'!$A$5:$B$78,2),IF((C3382=9),VLOOKUP(D3382,'9 лет'!$A$5:$B$78,2),IF((C3382=10),VLOOKUP(D3382,'10 лет'!$A$5:$B$78,2),IF((C3382=11),VLOOKUP(D3382,'11 лет'!$A$5:$B$78,2),IF((C3382=12),VLOOKUP(D3382,'12 лет'!$A$5:$B$78,2),IF((C3382=13),VLOOKUP(D3382,'13 лет'!$A$5:$B$78,2),IF((C3382=14),VLOOKUP(D3382,'14 лет'!$A$5:$B$78,2),IF((C3382=15),VLOOKUP(D3382,'15 лет'!$A$5:$B$78,2),IF((C3382=16),VLOOKUP(D3382,'16 лет'!$A$5:$B$78,2),IF((C3382=17),VLOOKUP(D3382,'17 лет'!$A$5:$B$78,2))))))))))))</f>
        <v>0</v>
      </c>
      <c r="F3382" s="28"/>
      <c r="G3382" s="17">
        <f>IF((C3382&lt;=7),VLOOKUP(F3382,'7 лет'!$C$5:$D$79,2),IF((C3382=8),VLOOKUP(F3382,'8 лет'!$C$5:$D$79,2),IF((C3382=9),VLOOKUP(F3382,'9 лет'!$C$5:$D$79,2),IF((C3382=10),VLOOKUP(F3382,'10 лет'!$C$5:$D$79,2),IF((C3382=11),VLOOKUP(F3382,'11 лет'!$C$5:$D$79,2),IF((C3382=12),VLOOKUP(F3382,'12 лет'!$C$5:$D$79,2),IF((C3382=13),VLOOKUP(F3382,'13 лет'!$C$5:$D$79,2),IF((C3382=14),VLOOKUP(F3382,'14 лет'!$C$5:$D$79,2),IF((C3382=15),VLOOKUP(F3382,'15 лет'!$C$5:$D$79,2),IF((C3382=16),VLOOKUP(F3382,'16 лет'!$C$5:$D$79,2),IF((C3382=17),VLOOKUP(F3382,'17 лет'!$C$5:$D$79,2))))))))))))</f>
        <v>0</v>
      </c>
      <c r="H3382" s="28"/>
      <c r="I3382" s="17">
        <f>IF((C3382&lt;=7),VLOOKUP(H3382,'7 лет'!$E$5:$F$79,2),IF((C3382=8),VLOOKUP(H3382,'8 лет'!$E$5:$F$79,2),IF((C3382=9),VLOOKUP(H3382,'9 лет'!$E$5:$F$79,2),IF((C3382=10),VLOOKUP(H3382,'10 лет'!$E$5:$F$79,2),IF((C3382=11),VLOOKUP(H3382,'11 лет'!$E$5:$F$79,2),IF((C3382=12),VLOOKUP(H3382,'12 лет'!$E$5:$F$79,2),IF((C3382=13),VLOOKUP(H3382,'13 лет'!$E$5:$F$79,2),IF((C3382=14),VLOOKUP(H3382,'14 лет'!$E$5:$F$79,2),IF((C3382=15),VLOOKUP(H3382,'15 лет'!$E$5:$F$79,2),IF((C3382=16),VLOOKUP(H3382,'16 лет'!$E$5:$F$79,2),IF((C3382=17),VLOOKUP(H3382,'17 лет'!$E$5:$F$79,2))))))))))))</f>
        <v>0</v>
      </c>
      <c r="J3382" s="28"/>
      <c r="K3382" s="17">
        <f>IF((C3382&lt;=7),VLOOKUP(J3382,'7 лет'!$G$5:$H$79,2),IF((C3382=8),VLOOKUP(J3382,'8 лет'!$G$5:$H$79,2),IF((C3382=9),VLOOKUP(J3382,'9 лет'!$G$5:$H$79,2),IF((C3382=10),VLOOKUP(J3382,'10 лет'!$G$5:$H$79,2),IF((C3382=11),VLOOKUP(J3382,'11 лет'!$G$5:$H$79,2),IF((C3382=12),VLOOKUP(J3382,'12 лет'!$G$5:$H$79,2),IF((C3382=13),VLOOKUP(J3382,'13 лет'!$G$5:$H$79,2),IF((C3382=14),VLOOKUP(J3382,'14 лет'!$G$5:$H$79,2),IF(C3382&gt;=15,"0")))))))))</f>
        <v>0</v>
      </c>
      <c r="L3382" s="28"/>
      <c r="M3382" s="17" t="str">
        <f>IF((C3382=12),VLOOKUP(L3382,'12 лет'!$I$5:$J$81,2),IF((C3382=13),VLOOKUP(L3382,'13 лет'!$I$5:$J$81,2),IF((C3382=14),VLOOKUP(L3382,'14 лет'!$I$5:$J$80,2),IF((C3382=15),VLOOKUP(L3382,'15 лет'!$G$5:$H$82,2),IF((C3382=16),VLOOKUP(L3382,'16 лет'!$G$5:$H$81,2),IF((C3382=17),VLOOKUP(L3382,'17 лет'!$G$5:$H$81,2),IF(C3382&lt;12,"0")))))))</f>
        <v>0</v>
      </c>
      <c r="N3382" s="28"/>
      <c r="O3382" s="17" t="str">
        <f>IF((C3382=15),VLOOKUP(N3382,'15 лет'!$I$5:$J$100,2),IF((C3382=16),VLOOKUP(N3382,'16 лет'!$I$5:$J$94,2),IF((C3382=17),VLOOKUP(N3382,'17 лет'!$I$5:$J$97,2),IF(C3382&lt;15,"0"))))</f>
        <v>0</v>
      </c>
      <c r="P3382" s="11"/>
      <c r="Q3382" s="17">
        <f>IF((C3382&lt;=7),VLOOKUP(P3382,'7 лет'!$I$5:$J$79,2),IF((C3382=8),VLOOKUP(P3382,'8 лет'!$I$5:$J$79,2),IF((C3382=9),VLOOKUP(P3382,'9 лет'!$I$5:$J$79,2),IF((C3382=10),VLOOKUP(P3382,'10 лет'!$I$5:$J$79,2),IF((C3382=11),VLOOKUP(P3382,'11 лет'!$I$5:$J$79,2),IF((C3382=12),VLOOKUP(P3382,'12 лет'!$K$5:$L$79,2),IF((C3382=13),VLOOKUP(P3382,'13 лет'!$K$5:$L$79,2),IF((C3382=14),VLOOKUP(P3382,'14 лет'!$K$5:$L$79,2),IF((C3382=15),VLOOKUP(P3382,'15 лет'!$K$5:$L$79,2),IF((C3382=16),VLOOKUP(P3382,'16 лет'!$K$5:$L$79,2),IF((C3382=17),VLOOKUP(P3382,'17 лет'!$K$5:$L$79,2),)))))))))))</f>
        <v>50</v>
      </c>
      <c r="R3382" s="28"/>
      <c r="S3382" s="17">
        <f>IF((C3382&lt;=7),VLOOKUP(R3382,'7 лет'!$K$5:$L$79,2),IF((C3382=8),VLOOKUP(R3382,'8 лет'!$K$5:$L$79,2),IF((C3382=9),VLOOKUP(R3382,'9 лет'!$K$5:$L$79,2),IF((C3382=10),VLOOKUP(R3382,'10 лет'!$K$5:$L$79,2),IF((C3382=11),VLOOKUP(R3382,'11 лет'!$K$5:$L$79,2),IF((C3382=12),VLOOKUP(R3382,'12 лет'!$M$5:$N$79,2),IF((C3382=13),VLOOKUP(R3382,'13 лет'!$M$5:$N$79,2),IF((C3382=14),VLOOKUP(R3382,'14 лет'!$M$5:$N$79,2),IF((C3382=15),VLOOKUP(R3382,'15 лет'!$M$5:$N$79,2),IF((C3382=16),VLOOKUP(R3382,'16 лет'!$M$5:$N$79,2),IF((C3382=17),VLOOKUP(R3382,'17 лет'!$M$5:$N$79,2))))))))))))</f>
        <v>0</v>
      </c>
      <c r="T3382" s="34">
        <f t="shared" si="160"/>
        <v>50</v>
      </c>
      <c r="U3382" s="4">
        <f>'Личное первенство юноши'!U497</f>
        <v>7</v>
      </c>
      <c r="V3382" s="120"/>
      <c r="W3382" s="111"/>
      <c r="X3382" t="str">
        <f>P3373</f>
        <v>Субъект РФ 81</v>
      </c>
    </row>
    <row r="3383" spans="1:24" ht="18.75">
      <c r="A3383" s="28">
        <v>6</v>
      </c>
      <c r="B3383" s="79"/>
      <c r="C3383" s="30"/>
      <c r="D3383" s="28"/>
      <c r="E3383" s="17">
        <f>IF((C3383&lt;=7),VLOOKUP(D3383,'7 лет'!$A$5:$B$78,2),IF((C3383=8),VLOOKUP(D3383,'8 лет'!$A$5:$B$78,2),IF((C3383=9),VLOOKUP(D3383,'9 лет'!$A$5:$B$78,2),IF((C3383=10),VLOOKUP(D3383,'10 лет'!$A$5:$B$78,2),IF((C3383=11),VLOOKUP(D3383,'11 лет'!$A$5:$B$78,2),IF((C3383=12),VLOOKUP(D3383,'12 лет'!$A$5:$B$78,2),IF((C3383=13),VLOOKUP(D3383,'13 лет'!$A$5:$B$78,2),IF((C3383=14),VLOOKUP(D3383,'14 лет'!$A$5:$B$78,2),IF((C3383=15),VLOOKUP(D3383,'15 лет'!$A$5:$B$78,2),IF((C3383=16),VLOOKUP(D3383,'16 лет'!$A$5:$B$78,2),IF((C3383=17),VLOOKUP(D3383,'17 лет'!$A$5:$B$78,2))))))))))))</f>
        <v>0</v>
      </c>
      <c r="F3383" s="28"/>
      <c r="G3383" s="17">
        <f>IF((C3383&lt;=7),VLOOKUP(F3383,'7 лет'!$C$5:$D$79,2),IF((C3383=8),VLOOKUP(F3383,'8 лет'!$C$5:$D$79,2),IF((C3383=9),VLOOKUP(F3383,'9 лет'!$C$5:$D$79,2),IF((C3383=10),VLOOKUP(F3383,'10 лет'!$C$5:$D$79,2),IF((C3383=11),VLOOKUP(F3383,'11 лет'!$C$5:$D$79,2),IF((C3383=12),VLOOKUP(F3383,'12 лет'!$C$5:$D$79,2),IF((C3383=13),VLOOKUP(F3383,'13 лет'!$C$5:$D$79,2),IF((C3383=14),VLOOKUP(F3383,'14 лет'!$C$5:$D$79,2),IF((C3383=15),VLOOKUP(F3383,'15 лет'!$C$5:$D$79,2),IF((C3383=16),VLOOKUP(F3383,'16 лет'!$C$5:$D$79,2),IF((C3383=17),VLOOKUP(F3383,'17 лет'!$C$5:$D$79,2))))))))))))</f>
        <v>0</v>
      </c>
      <c r="H3383" s="28"/>
      <c r="I3383" s="17">
        <f>IF((C3383&lt;=7),VLOOKUP(H3383,'7 лет'!$E$5:$F$79,2),IF((C3383=8),VLOOKUP(H3383,'8 лет'!$E$5:$F$79,2),IF((C3383=9),VLOOKUP(H3383,'9 лет'!$E$5:$F$79,2),IF((C3383=10),VLOOKUP(H3383,'10 лет'!$E$5:$F$79,2),IF((C3383=11),VLOOKUP(H3383,'11 лет'!$E$5:$F$79,2),IF((C3383=12),VLOOKUP(H3383,'12 лет'!$E$5:$F$79,2),IF((C3383=13),VLOOKUP(H3383,'13 лет'!$E$5:$F$79,2),IF((C3383=14),VLOOKUP(H3383,'14 лет'!$E$5:$F$79,2),IF((C3383=15),VLOOKUP(H3383,'15 лет'!$E$5:$F$79,2),IF((C3383=16),VLOOKUP(H3383,'16 лет'!$E$5:$F$79,2),IF((C3383=17),VLOOKUP(H3383,'17 лет'!$E$5:$F$79,2))))))))))))</f>
        <v>0</v>
      </c>
      <c r="J3383" s="28"/>
      <c r="K3383" s="17">
        <f>IF((C3383&lt;=7),VLOOKUP(J3383,'7 лет'!$G$5:$H$79,2),IF((C3383=8),VLOOKUP(J3383,'8 лет'!$G$5:$H$79,2),IF((C3383=9),VLOOKUP(J3383,'9 лет'!$G$5:$H$79,2),IF((C3383=10),VLOOKUP(J3383,'10 лет'!$G$5:$H$79,2),IF((C3383=11),VLOOKUP(J3383,'11 лет'!$G$5:$H$79,2),IF((C3383=12),VLOOKUP(J3383,'12 лет'!$G$5:$H$79,2),IF((C3383=13),VLOOKUP(J3383,'13 лет'!$G$5:$H$79,2),IF((C3383=14),VLOOKUP(J3383,'14 лет'!$G$5:$H$79,2),IF(C3383&gt;=15,"0")))))))))</f>
        <v>0</v>
      </c>
      <c r="L3383" s="28"/>
      <c r="M3383" s="17" t="str">
        <f>IF((C3383=12),VLOOKUP(L3383,'12 лет'!$I$5:$J$81,2),IF((C3383=13),VLOOKUP(L3383,'13 лет'!$I$5:$J$81,2),IF((C3383=14),VLOOKUP(L3383,'14 лет'!$I$5:$J$80,2),IF((C3383=15),VLOOKUP(L3383,'15 лет'!$G$5:$H$82,2),IF((C3383=16),VLOOKUP(L3383,'16 лет'!$G$5:$H$81,2),IF((C3383=17),VLOOKUP(L3383,'17 лет'!$G$5:$H$81,2),IF(C3383&lt;12,"0")))))))</f>
        <v>0</v>
      </c>
      <c r="N3383" s="28"/>
      <c r="O3383" s="17" t="str">
        <f>IF((C3383=15),VLOOKUP(N3383,'15 лет'!$I$5:$J$100,2),IF((C3383=16),VLOOKUP(N3383,'16 лет'!$I$5:$J$94,2),IF((C3383=17),VLOOKUP(N3383,'17 лет'!$I$5:$J$97,2),IF(C3383&lt;15,"0"))))</f>
        <v>0</v>
      </c>
      <c r="P3383" s="11"/>
      <c r="Q3383" s="17">
        <f>IF((C3383&lt;=7),VLOOKUP(P3383,'7 лет'!$I$5:$J$79,2),IF((C3383=8),VLOOKUP(P3383,'8 лет'!$I$5:$J$79,2),IF((C3383=9),VLOOKUP(P3383,'9 лет'!$I$5:$J$79,2),IF((C3383=10),VLOOKUP(P3383,'10 лет'!$I$5:$J$79,2),IF((C3383=11),VLOOKUP(P3383,'11 лет'!$I$5:$J$79,2),IF((C3383=12),VLOOKUP(P3383,'12 лет'!$K$5:$L$79,2),IF((C3383=13),VLOOKUP(P3383,'13 лет'!$K$5:$L$79,2),IF((C3383=14),VLOOKUP(P3383,'14 лет'!$K$5:$L$79,2),IF((C3383=15),VLOOKUP(P3383,'15 лет'!$K$5:$L$79,2),IF((C3383=16),VLOOKUP(P3383,'16 лет'!$K$5:$L$79,2),IF((C3383=17),VLOOKUP(P3383,'17 лет'!$K$5:$L$79,2),)))))))))))</f>
        <v>50</v>
      </c>
      <c r="R3383" s="28"/>
      <c r="S3383" s="17">
        <f>IF((C3383&lt;=7),VLOOKUP(R3383,'7 лет'!$K$5:$L$79,2),IF((C3383=8),VLOOKUP(R3383,'8 лет'!$K$5:$L$79,2),IF((C3383=9),VLOOKUP(R3383,'9 лет'!$K$5:$L$79,2),IF((C3383=10),VLOOKUP(R3383,'10 лет'!$K$5:$L$79,2),IF((C3383=11),VLOOKUP(R3383,'11 лет'!$K$5:$L$79,2),IF((C3383=12),VLOOKUP(R3383,'12 лет'!$M$5:$N$79,2),IF((C3383=13),VLOOKUP(R3383,'13 лет'!$M$5:$N$79,2),IF((C3383=14),VLOOKUP(R3383,'14 лет'!$M$5:$N$79,2),IF((C3383=15),VLOOKUP(R3383,'15 лет'!$M$5:$N$79,2),IF((C3383=16),VLOOKUP(R3383,'16 лет'!$M$5:$N$79,2),IF((C3383=17),VLOOKUP(R3383,'17 лет'!$M$5:$N$79,2))))))))))))</f>
        <v>0</v>
      </c>
      <c r="T3383" s="34">
        <f t="shared" si="160"/>
        <v>50</v>
      </c>
      <c r="U3383" s="4">
        <f>'Личное первенство юноши'!U498</f>
        <v>7</v>
      </c>
      <c r="V3383" s="120"/>
      <c r="W3383" s="111"/>
      <c r="X3383" t="str">
        <f>P3373</f>
        <v>Субъект РФ 81</v>
      </c>
    </row>
    <row r="3384" spans="1:24" ht="18.75">
      <c r="A3384" s="122"/>
      <c r="B3384" s="123"/>
      <c r="C3384" s="123"/>
      <c r="D3384" s="123"/>
      <c r="E3384" s="123"/>
      <c r="F3384" s="123"/>
      <c r="G3384" s="123"/>
      <c r="H3384" s="123"/>
      <c r="I3384" s="123"/>
      <c r="J3384" s="123"/>
      <c r="K3384" s="123"/>
      <c r="L3384" s="123"/>
      <c r="M3384" s="123"/>
      <c r="N3384" s="123"/>
      <c r="O3384" s="123"/>
      <c r="P3384" s="128" t="s">
        <v>292</v>
      </c>
      <c r="Q3384" s="128"/>
      <c r="R3384" s="128"/>
      <c r="S3384" s="129"/>
      <c r="T3384" s="124">
        <f ca="1">SUMPRODUCT(LARGE($T$3378:$T$3383,ROW(INDIRECT("T1:T"&amp;Z17))))</f>
        <v>250</v>
      </c>
      <c r="U3384" s="125"/>
      <c r="V3384" s="120"/>
      <c r="W3384" s="111"/>
    </row>
    <row r="3385" spans="1:24" ht="24.75" customHeight="1">
      <c r="A3385" s="135" t="s">
        <v>180</v>
      </c>
      <c r="B3385" s="136"/>
      <c r="C3385" s="136"/>
      <c r="D3385" s="136"/>
      <c r="E3385" s="136"/>
      <c r="F3385" s="136"/>
      <c r="G3385" s="136"/>
      <c r="H3385" s="136"/>
      <c r="I3385" s="136"/>
      <c r="J3385" s="136"/>
      <c r="K3385" s="136"/>
      <c r="L3385" s="136"/>
      <c r="M3385" s="136"/>
      <c r="N3385" s="136"/>
      <c r="O3385" s="136"/>
      <c r="P3385" s="136"/>
      <c r="Q3385" s="136"/>
      <c r="R3385" s="136"/>
      <c r="S3385" s="136"/>
      <c r="T3385" s="136"/>
      <c r="U3385" s="137"/>
      <c r="V3385" s="120"/>
      <c r="W3385" s="111"/>
    </row>
    <row r="3386" spans="1:24" ht="18.75">
      <c r="A3386" s="28">
        <v>1</v>
      </c>
      <c r="B3386" s="80"/>
      <c r="C3386" s="28"/>
      <c r="D3386" s="28"/>
      <c r="E3386" s="17">
        <f>IF((C3386&lt;=7),VLOOKUP(D3386,'7 лет'!$M$5:$N$78,2),IF((C3386=8),VLOOKUP(D3386,'8 лет'!$M$5:$N$78,2),IF((C3386=9),VLOOKUP(D3386,'9 лет'!$M$5:$N$78,2),IF((C3386=10),VLOOKUP(D3386,'10 лет'!$M$5:$N$78,2),IF((C3386=11),VLOOKUP(D3386,'11 лет'!$M$5:$N$78,2),IF((C3386=12),VLOOKUP(D3386,'12 лет'!$O$5:$P$78,2),IF((C3386=13),VLOOKUP(D3386,'13 лет'!$O$5:$P$78,2),IF((C3386=14),VLOOKUP(D3386,'14 лет'!$O$5:$P$78,2),IF((C3386=15),VLOOKUP(D3386,'15 лет'!$O$5:$P$78,2),IF((C3386=16),VLOOKUP(D3386,'16 лет'!$O$5:$P$78,2),IF((C3386=17),VLOOKUP(D3386,'17 лет'!$O$5:$P$78,2))))))))))))</f>
        <v>0</v>
      </c>
      <c r="F3386" s="28"/>
      <c r="G3386" s="17">
        <f>IF((C3386&lt;=7),VLOOKUP(F3386,'7 лет'!$O$5:$P$79,2),IF((C3386=8),VLOOKUP(F3386,'8 лет'!$O$5:$P$79,2),IF((C3386=9),VLOOKUP(F3386,'9 лет'!$O$5:$P$79,2),IF((C3386=10),VLOOKUP(F3386,'10 лет'!$O$5:$P$79,2),IF((C3386=11),VLOOKUP(F3386,'11 лет'!$O$5:$P$79,2),IF((C3386=12),VLOOKUP(F3386,'12 лет'!$Q$5:$R$79,2),IF((C3386=13),VLOOKUP(F3386,'13 лет'!$Q$5:$R$79,2),IF((C3386=14),VLOOKUP(F3386,'14 лет'!$Q$5:$R$79,2),IF((C3386=15),VLOOKUP(F3386,'15 лет'!$Q$5:$R$79,2),IF((C3386=16),VLOOKUP(F3386,'16 лет'!$Q$5:$R$79,2),IF((C3386=17),VLOOKUP(F3386,'17 лет'!$Q$5:$R$79,2))))))))))))</f>
        <v>0</v>
      </c>
      <c r="H3386" s="28"/>
      <c r="I3386" s="17">
        <f>IF((C3386&lt;=7),VLOOKUP(H3386,'7 лет'!$Q$5:$R$79,2),IF((C3386=8),VLOOKUP(H3386,'8 лет'!$Q$5:$R$79,2),IF((C3386=9),VLOOKUP(H3386,'9 лет'!$Q$5:$R$79,2),IF((C3386=10),VLOOKUP(H3386,'10 лет'!$Q$5:$R$79,2),IF((C3386=11),VLOOKUP(H3386,'11 лет'!$Q$5:$R$79,2),IF((C3386=12),VLOOKUP(H3386,'12 лет'!$S$5:$T$79,2),IF((C3386=13),VLOOKUP(H3386,'13 лет'!$S$5:$T$79,2),IF((C3386=14),VLOOKUP(H3386,'14 лет'!$S$5:$T$79,2),IF((C3386=15),VLOOKUP(H3386,'15 лет'!$S$5:$T$79,2),IF((C3386=16),VLOOKUP(H3386,'16 лет'!$S$5:$T$79,2),IF((C3386=17),VLOOKUP(H3386,'17 лет'!$S$5:$T$79,2))))))))))))</f>
        <v>0</v>
      </c>
      <c r="J3386" s="28"/>
      <c r="K3386" s="17">
        <f>IF((C3386&lt;=7),VLOOKUP(J3386,'7 лет'!$S$5:$T$79,2),IF((C3386=8),VLOOKUP(J3386,'8 лет'!$S$5:$T$79,2),IF((C3386=9),VLOOKUP(J3386,'9 лет'!$S$5:$T$79,2),IF((C3386=10),VLOOKUP(J3386,'10 лет'!$S$5:$T$79,2),IF((C3386=11),VLOOKUP(J3386,'11 лет'!$S$5:$T$79,2),IF((C3386=12),VLOOKUP(J3386,'12 лет'!$U$5:$V$79,2),IF((C3386=13),VLOOKUP(J3386,'13 лет'!$U$5:$V$79,2),IF((C3386=14),VLOOKUP(J3386,'14 лет'!$U$5:$V$79,2),IF(C3386&gt;=15,"0")))))))))</f>
        <v>0</v>
      </c>
      <c r="L3386" s="28"/>
      <c r="M3386" s="17" t="str">
        <f>IF((C3386=12),VLOOKUP(L3386,'12 лет'!$W$5:$X$85,2),IF((C3386=13),VLOOKUP(L3386,'13 лет'!$W$5:$X$84,2),IF((C3386=14),VLOOKUP(L3386,'14 лет'!$W$5:$X$82,2),IF((C3386=15),VLOOKUP(L3386,'15 лет'!$U$5:$V$82,2),IF((C3386=16),VLOOKUP(L3386,'16 лет'!$U$5:$V$78,2),IF((C3386=17),VLOOKUP(L3386,'17 лет'!$U$5:$V$78,2),IF(C3386&lt;12,"0")))))))</f>
        <v>0</v>
      </c>
      <c r="N3386" s="28"/>
      <c r="O3386" s="17" t="str">
        <f>IF((C3386=15),VLOOKUP(N3386,'15 лет'!$W$5:$X$115,2),IF((C3386=16),VLOOKUP(N3386,'16 лет'!$W$5:$X$113,2),IF((C3386=17),VLOOKUP(N3386,'17 лет'!$W$5:$X$113,2),IF(C3386&lt;15,"0"))))</f>
        <v>0</v>
      </c>
      <c r="P3386" s="11"/>
      <c r="Q3386" s="17">
        <f>IF((C3386&lt;=7),VLOOKUP(P3386,'7 лет'!$U$5:$V$79,2),IF((C3386=8),VLOOKUP(P3386,'8 лет'!$U$5:$V$79,2),IF((C3386=9),VLOOKUP(P3386,'9 лет'!$U$5:$V$79,2),IF((C3386=10),VLOOKUP(P3386,'10 лет'!$U$5:$V$79,2),IF((C3386=11),VLOOKUP(P3386,'11 лет'!$U$5:$V$79,2),IF((C3386=12),VLOOKUP(P3386,'12 лет'!$Y$5:$Z$79,2),IF((C3386=13),VLOOKUP(P3386,'13 лет'!$Y$5:$Z$79,2),IF((C3386=14),VLOOKUP(P3386,'14 лет'!$Y$5:$Z$79,2),IF((C3386=15),VLOOKUP(P3386,'15 лет'!$Y$5:$Z$79,2),IF((C3386=16),VLOOKUP(P3386,'16 лет'!$Y$5:$Z$79,2),IF((C3386=17),VLOOKUP(P3386,'17 лет'!$Y$5:$Z$79,2))))))))))))</f>
        <v>35</v>
      </c>
      <c r="R3386" s="28"/>
      <c r="S3386" s="17">
        <f>IF((C3386&lt;=7),VLOOKUP(R3386,'7 лет'!$W$5:$X$79,2),IF((C3386=8),VLOOKUP(R3386,'8 лет'!$W$5:$X$79,2),IF((C3386=9),VLOOKUP(R3386,'9 лет'!$W$5:$X$79,2),IF((C3386=10),VLOOKUP(R3386,'10 лет'!$W$5:$X$79,2),IF((C3386=11),VLOOKUP(R3386,'11 лет'!$W$5:$X$79,2),IF((C3386=12),VLOOKUP(R3386,'12 лет'!$AA$5:$AB$79,2),IF((C3386=13),VLOOKUP(R3386,'13 лет'!$AA$5:$AB$79,2),IF((C3386=14),VLOOKUP(R3386,'14 лет'!$AA$5:$AB$79,2),IF((C3386=15),VLOOKUP(R3386,'15 лет'!$AA$5:$AB$79,2),IF((C3386=16),VLOOKUP(R3386,'16 лет'!$AA$5:$AB$79,2),IF((C3386=17),VLOOKUP(R3386,'17 лет'!$AA$5:$AB$79,2))))))))))))</f>
        <v>0</v>
      </c>
      <c r="T3386" s="35">
        <f t="shared" ref="T3386:T3391" si="161">SUM(E3386+G3386+I3386+K3386+M3386+O3386+Q3386+S3386)</f>
        <v>35</v>
      </c>
      <c r="U3386" s="4">
        <f>'Личное первенство девушки'!U493</f>
        <v>7</v>
      </c>
      <c r="V3386" s="120"/>
      <c r="W3386" s="111"/>
      <c r="X3386" t="str">
        <f>P3373</f>
        <v>Субъект РФ 81</v>
      </c>
    </row>
    <row r="3387" spans="1:24" ht="18.75">
      <c r="A3387" s="28">
        <v>2</v>
      </c>
      <c r="B3387" s="80"/>
      <c r="C3387" s="28"/>
      <c r="D3387" s="28"/>
      <c r="E3387" s="17">
        <f>IF((C3387&lt;=7),VLOOKUP(D3387,'7 лет'!$M$5:$N$78,2),IF((C3387=8),VLOOKUP(D3387,'8 лет'!$M$5:$N$78,2),IF((C3387=9),VLOOKUP(D3387,'9 лет'!$M$5:$N$78,2),IF((C3387=10),VLOOKUP(D3387,'10 лет'!$M$5:$N$78,2),IF((C3387=11),VLOOKUP(D3387,'11 лет'!$M$5:$N$78,2),IF((C3387=12),VLOOKUP(D3387,'12 лет'!$O$5:$P$78,2),IF((C3387=13),VLOOKUP(D3387,'13 лет'!$O$5:$P$78,2),IF((C3387=14),VLOOKUP(D3387,'14 лет'!$O$5:$P$78,2),IF((C3387=15),VLOOKUP(D3387,'15 лет'!$O$5:$P$78,2),IF((C3387=16),VLOOKUP(D3387,'16 лет'!$O$5:$P$78,2),IF((C3387=17),VLOOKUP(D3387,'17 лет'!$O$5:$P$78,2))))))))))))</f>
        <v>0</v>
      </c>
      <c r="F3387" s="28"/>
      <c r="G3387" s="17">
        <f>IF((C3387&lt;=7),VLOOKUP(F3387,'7 лет'!$O$5:$P$79,2),IF((C3387=8),VLOOKUP(F3387,'8 лет'!$O$5:$P$79,2),IF((C3387=9),VLOOKUP(F3387,'9 лет'!$O$5:$P$79,2),IF((C3387=10),VLOOKUP(F3387,'10 лет'!$O$5:$P$79,2),IF((C3387=11),VLOOKUP(F3387,'11 лет'!$O$5:$P$79,2),IF((C3387=12),VLOOKUP(F3387,'12 лет'!$Q$5:$R$79,2),IF((C3387=13),VLOOKUP(F3387,'13 лет'!$Q$5:$R$79,2),IF((C3387=14),VLOOKUP(F3387,'14 лет'!$Q$5:$R$79,2),IF((C3387=15),VLOOKUP(F3387,'15 лет'!$Q$5:$R$79,2),IF((C3387=16),VLOOKUP(F3387,'16 лет'!$Q$5:$R$79,2),IF((C3387=17),VLOOKUP(F3387,'17 лет'!$Q$5:$R$79,2))))))))))))</f>
        <v>0</v>
      </c>
      <c r="H3387" s="28"/>
      <c r="I3387" s="17">
        <f>IF((C3387&lt;=7),VLOOKUP(H3387,'7 лет'!$Q$5:$R$79,2),IF((C3387=8),VLOOKUP(H3387,'8 лет'!$Q$5:$R$79,2),IF((C3387=9),VLOOKUP(H3387,'9 лет'!$Q$5:$R$79,2),IF((C3387=10),VLOOKUP(H3387,'10 лет'!$Q$5:$R$79,2),IF((C3387=11),VLOOKUP(H3387,'11 лет'!$Q$5:$R$79,2),IF((C3387=12),VLOOKUP(H3387,'12 лет'!$S$5:$T$79,2),IF((C3387=13),VLOOKUP(H3387,'13 лет'!$S$5:$T$79,2),IF((C3387=14),VLOOKUP(H3387,'14 лет'!$S$5:$T$79,2),IF((C3387=15),VLOOKUP(H3387,'15 лет'!$S$5:$T$79,2),IF((C3387=16),VLOOKUP(H3387,'16 лет'!$S$5:$T$79,2),IF((C3387=17),VLOOKUP(H3387,'17 лет'!$S$5:$T$79,2))))))))))))</f>
        <v>0</v>
      </c>
      <c r="J3387" s="28"/>
      <c r="K3387" s="17">
        <f>IF((C3387&lt;=7),VLOOKUP(J3387,'7 лет'!$S$5:$T$79,2),IF((C3387=8),VLOOKUP(J3387,'8 лет'!$S$5:$T$79,2),IF((C3387=9),VLOOKUP(J3387,'9 лет'!$S$5:$T$79,2),IF((C3387=10),VLOOKUP(J3387,'10 лет'!$S$5:$T$79,2),IF((C3387=11),VLOOKUP(J3387,'11 лет'!$S$5:$T$79,2),IF((C3387=12),VLOOKUP(J3387,'12 лет'!$U$5:$V$79,2),IF((C3387=13),VLOOKUP(J3387,'13 лет'!$U$5:$V$79,2),IF((C3387=14),VLOOKUP(J3387,'14 лет'!$U$5:$V$79,2),IF(C3387&gt;=15,"0")))))))))</f>
        <v>0</v>
      </c>
      <c r="L3387" s="28"/>
      <c r="M3387" s="17" t="str">
        <f>IF((C3387=12),VLOOKUP(L3387,'12 лет'!$W$5:$X$85,2),IF((C3387=13),VLOOKUP(L3387,'13 лет'!$W$5:$X$84,2),IF((C3387=14),VLOOKUP(L3387,'14 лет'!$W$5:$X$82,2),IF((C3387=15),VLOOKUP(L3387,'15 лет'!$U$5:$V$82,2),IF((C3387=16),VLOOKUP(L3387,'16 лет'!$U$5:$V$78,2),IF((C3387=17),VLOOKUP(L3387,'17 лет'!$U$5:$V$78,2),IF(C3387&lt;12,"0")))))))</f>
        <v>0</v>
      </c>
      <c r="N3387" s="28"/>
      <c r="O3387" s="17" t="str">
        <f>IF((C3387=15),VLOOKUP(N3387,'15 лет'!$W$5:$X$115,2),IF((C3387=16),VLOOKUP(N3387,'16 лет'!$W$5:$X$113,2),IF((C3387=17),VLOOKUP(N3387,'17 лет'!$W$5:$X$113,2),IF(C3387&lt;15,"0"))))</f>
        <v>0</v>
      </c>
      <c r="P3387" s="11"/>
      <c r="Q3387" s="17">
        <f>IF((C3387&lt;=7),VLOOKUP(P3387,'7 лет'!$U$5:$V$79,2),IF((C3387=8),VLOOKUP(P3387,'8 лет'!$U$5:$V$79,2),IF((C3387=9),VLOOKUP(P3387,'9 лет'!$U$5:$V$79,2),IF((C3387=10),VLOOKUP(P3387,'10 лет'!$U$5:$V$79,2),IF((C3387=11),VLOOKUP(P3387,'11 лет'!$U$5:$V$79,2),IF((C3387=12),VLOOKUP(P3387,'12 лет'!$Y$5:$Z$79,2),IF((C3387=13),VLOOKUP(P3387,'13 лет'!$Y$5:$Z$79,2),IF((C3387=14),VLOOKUP(P3387,'14 лет'!$Y$5:$Z$79,2),IF((C3387=15),VLOOKUP(P3387,'15 лет'!$Y$5:$Z$79,2),IF((C3387=16),VLOOKUP(P3387,'16 лет'!$Y$5:$Z$79,2),IF((C3387=17),VLOOKUP(P3387,'17 лет'!$Y$5:$Z$79,2))))))))))))</f>
        <v>35</v>
      </c>
      <c r="R3387" s="28"/>
      <c r="S3387" s="17">
        <f>IF((C3387&lt;=7),VLOOKUP(R3387,'7 лет'!$W$5:$X$79,2),IF((C3387=8),VLOOKUP(R3387,'8 лет'!$W$5:$X$79,2),IF((C3387=9),VLOOKUP(R3387,'9 лет'!$W$5:$X$79,2),IF((C3387=10),VLOOKUP(R3387,'10 лет'!$W$5:$X$79,2),IF((C3387=11),VLOOKUP(R3387,'11 лет'!$W$5:$X$79,2),IF((C3387=12),VLOOKUP(R3387,'12 лет'!$AA$5:$AB$79,2),IF((C3387=13),VLOOKUP(R3387,'13 лет'!$AA$5:$AB$79,2),IF((C3387=14),VLOOKUP(R3387,'14 лет'!$AA$5:$AB$79,2),IF((C3387=15),VLOOKUP(R3387,'15 лет'!$AA$5:$AB$79,2),IF((C3387=16),VLOOKUP(R3387,'16 лет'!$AA$5:$AB$79,2),IF((C3387=17),VLOOKUP(R3387,'17 лет'!$AA$5:$AB$79,2))))))))))))</f>
        <v>0</v>
      </c>
      <c r="T3387" s="35">
        <f t="shared" si="161"/>
        <v>35</v>
      </c>
      <c r="U3387" s="4">
        <f>'Личное первенство девушки'!U494</f>
        <v>7</v>
      </c>
      <c r="V3387" s="120"/>
      <c r="W3387" s="111"/>
      <c r="X3387" t="str">
        <f>P3373</f>
        <v>Субъект РФ 81</v>
      </c>
    </row>
    <row r="3388" spans="1:24" ht="18.75">
      <c r="A3388" s="28">
        <v>3</v>
      </c>
      <c r="B3388" s="80"/>
      <c r="C3388" s="28"/>
      <c r="D3388" s="28"/>
      <c r="E3388" s="17">
        <f>IF((C3388&lt;=7),VLOOKUP(D3388,'7 лет'!$M$5:$N$78,2),IF((C3388=8),VLOOKUP(D3388,'8 лет'!$M$5:$N$78,2),IF((C3388=9),VLOOKUP(D3388,'9 лет'!$M$5:$N$78,2),IF((C3388=10),VLOOKUP(D3388,'10 лет'!$M$5:$N$78,2),IF((C3388=11),VLOOKUP(D3388,'11 лет'!$M$5:$N$78,2),IF((C3388=12),VLOOKUP(D3388,'12 лет'!$O$5:$P$78,2),IF((C3388=13),VLOOKUP(D3388,'13 лет'!$O$5:$P$78,2),IF((C3388=14),VLOOKUP(D3388,'14 лет'!$O$5:$P$78,2),IF((C3388=15),VLOOKUP(D3388,'15 лет'!$O$5:$P$78,2),IF((C3388=16),VLOOKUP(D3388,'16 лет'!$O$5:$P$78,2),IF((C3388=17),VLOOKUP(D3388,'17 лет'!$O$5:$P$78,2))))))))))))</f>
        <v>0</v>
      </c>
      <c r="F3388" s="28"/>
      <c r="G3388" s="17">
        <f>IF((C3388&lt;=7),VLOOKUP(F3388,'7 лет'!$O$5:$P$79,2),IF((C3388=8),VLOOKUP(F3388,'8 лет'!$O$5:$P$79,2),IF((C3388=9),VLOOKUP(F3388,'9 лет'!$O$5:$P$79,2),IF((C3388=10),VLOOKUP(F3388,'10 лет'!$O$5:$P$79,2),IF((C3388=11),VLOOKUP(F3388,'11 лет'!$O$5:$P$79,2),IF((C3388=12),VLOOKUP(F3388,'12 лет'!$Q$5:$R$79,2),IF((C3388=13),VLOOKUP(F3388,'13 лет'!$Q$5:$R$79,2),IF((C3388=14),VLOOKUP(F3388,'14 лет'!$Q$5:$R$79,2),IF((C3388=15),VLOOKUP(F3388,'15 лет'!$Q$5:$R$79,2),IF((C3388=16),VLOOKUP(F3388,'16 лет'!$Q$5:$R$79,2),IF((C3388=17),VLOOKUP(F3388,'17 лет'!$Q$5:$R$79,2))))))))))))</f>
        <v>0</v>
      </c>
      <c r="H3388" s="28"/>
      <c r="I3388" s="17">
        <f>IF((C3388&lt;=7),VLOOKUP(H3388,'7 лет'!$Q$5:$R$79,2),IF((C3388=8),VLOOKUP(H3388,'8 лет'!$Q$5:$R$79,2),IF((C3388=9),VLOOKUP(H3388,'9 лет'!$Q$5:$R$79,2),IF((C3388=10),VLOOKUP(H3388,'10 лет'!$Q$5:$R$79,2),IF((C3388=11),VLOOKUP(H3388,'11 лет'!$Q$5:$R$79,2),IF((C3388=12),VLOOKUP(H3388,'12 лет'!$S$5:$T$79,2),IF((C3388=13),VLOOKUP(H3388,'13 лет'!$S$5:$T$79,2),IF((C3388=14),VLOOKUP(H3388,'14 лет'!$S$5:$T$79,2),IF((C3388=15),VLOOKUP(H3388,'15 лет'!$S$5:$T$79,2),IF((C3388=16),VLOOKUP(H3388,'16 лет'!$S$5:$T$79,2),IF((C3388=17),VLOOKUP(H3388,'17 лет'!$S$5:$T$79,2))))))))))))</f>
        <v>0</v>
      </c>
      <c r="J3388" s="28"/>
      <c r="K3388" s="17">
        <f>IF((C3388&lt;=7),VLOOKUP(J3388,'7 лет'!$S$5:$T$79,2),IF((C3388=8),VLOOKUP(J3388,'8 лет'!$S$5:$T$79,2),IF((C3388=9),VLOOKUP(J3388,'9 лет'!$S$5:$T$79,2),IF((C3388=10),VLOOKUP(J3388,'10 лет'!$S$5:$T$79,2),IF((C3388=11),VLOOKUP(J3388,'11 лет'!$S$5:$T$79,2),IF((C3388=12),VLOOKUP(J3388,'12 лет'!$U$5:$V$79,2),IF((C3388=13),VLOOKUP(J3388,'13 лет'!$U$5:$V$79,2),IF((C3388=14),VLOOKUP(J3388,'14 лет'!$U$5:$V$79,2),IF(C3388&gt;=15,"0")))))))))</f>
        <v>0</v>
      </c>
      <c r="L3388" s="28"/>
      <c r="M3388" s="17" t="str">
        <f>IF((C3388=12),VLOOKUP(L3388,'12 лет'!$W$5:$X$85,2),IF((C3388=13),VLOOKUP(L3388,'13 лет'!$W$5:$X$84,2),IF((C3388=14),VLOOKUP(L3388,'14 лет'!$W$5:$X$82,2),IF((C3388=15),VLOOKUP(L3388,'15 лет'!$U$5:$V$82,2),IF((C3388=16),VLOOKUP(L3388,'16 лет'!$U$5:$V$78,2),IF((C3388=17),VLOOKUP(L3388,'17 лет'!$U$5:$V$78,2),IF(C3388&lt;12,"0")))))))</f>
        <v>0</v>
      </c>
      <c r="N3388" s="28"/>
      <c r="O3388" s="17" t="str">
        <f>IF((C3388=15),VLOOKUP(N3388,'15 лет'!$W$5:$X$115,2),IF((C3388=16),VLOOKUP(N3388,'16 лет'!$W$5:$X$113,2),IF((C3388=17),VLOOKUP(N3388,'17 лет'!$W$5:$X$113,2),IF(C3388&lt;15,"0"))))</f>
        <v>0</v>
      </c>
      <c r="P3388" s="11"/>
      <c r="Q3388" s="17">
        <f>IF((C3388&lt;=7),VLOOKUP(P3388,'7 лет'!$U$5:$V$79,2),IF((C3388=8),VLOOKUP(P3388,'8 лет'!$U$5:$V$79,2),IF((C3388=9),VLOOKUP(P3388,'9 лет'!$U$5:$V$79,2),IF((C3388=10),VLOOKUP(P3388,'10 лет'!$U$5:$V$79,2),IF((C3388=11),VLOOKUP(P3388,'11 лет'!$U$5:$V$79,2),IF((C3388=12),VLOOKUP(P3388,'12 лет'!$Y$5:$Z$79,2),IF((C3388=13),VLOOKUP(P3388,'13 лет'!$Y$5:$Z$79,2),IF((C3388=14),VLOOKUP(P3388,'14 лет'!$Y$5:$Z$79,2),IF((C3388=15),VLOOKUP(P3388,'15 лет'!$Y$5:$Z$79,2),IF((C3388=16),VLOOKUP(P3388,'16 лет'!$Y$5:$Z$79,2),IF((C3388=17),VLOOKUP(P3388,'17 лет'!$Y$5:$Z$79,2))))))))))))</f>
        <v>35</v>
      </c>
      <c r="R3388" s="28"/>
      <c r="S3388" s="17">
        <f>IF((C3388&lt;=7),VLOOKUP(R3388,'7 лет'!$W$5:$X$79,2),IF((C3388=8),VLOOKUP(R3388,'8 лет'!$W$5:$X$79,2),IF((C3388=9),VLOOKUP(R3388,'9 лет'!$W$5:$X$79,2),IF((C3388=10),VLOOKUP(R3388,'10 лет'!$W$5:$X$79,2),IF((C3388=11),VLOOKUP(R3388,'11 лет'!$W$5:$X$79,2),IF((C3388=12),VLOOKUP(R3388,'12 лет'!$AA$5:$AB$79,2),IF((C3388=13),VLOOKUP(R3388,'13 лет'!$AA$5:$AB$79,2),IF((C3388=14),VLOOKUP(R3388,'14 лет'!$AA$5:$AB$79,2),IF((C3388=15),VLOOKUP(R3388,'15 лет'!$AA$5:$AB$79,2),IF((C3388=16),VLOOKUP(R3388,'16 лет'!$AA$5:$AB$79,2),IF((C3388=17),VLOOKUP(R3388,'17 лет'!$AA$5:$AB$79,2))))))))))))</f>
        <v>0</v>
      </c>
      <c r="T3388" s="35">
        <f t="shared" si="161"/>
        <v>35</v>
      </c>
      <c r="U3388" s="4">
        <f>'Личное первенство девушки'!U495</f>
        <v>7</v>
      </c>
      <c r="V3388" s="120"/>
      <c r="W3388" s="111"/>
      <c r="X3388" t="str">
        <f>P3373</f>
        <v>Субъект РФ 81</v>
      </c>
    </row>
    <row r="3389" spans="1:24" ht="18.75">
      <c r="A3389" s="28">
        <v>4</v>
      </c>
      <c r="B3389" s="80"/>
      <c r="C3389" s="28"/>
      <c r="D3389" s="28"/>
      <c r="E3389" s="17">
        <f>IF((C3389&lt;=7),VLOOKUP(D3389,'7 лет'!$M$5:$N$78,2),IF((C3389=8),VLOOKUP(D3389,'8 лет'!$M$5:$N$78,2),IF((C3389=9),VLOOKUP(D3389,'9 лет'!$M$5:$N$78,2),IF((C3389=10),VLOOKUP(D3389,'10 лет'!$M$5:$N$78,2),IF((C3389=11),VLOOKUP(D3389,'11 лет'!$M$5:$N$78,2),IF((C3389=12),VLOOKUP(D3389,'12 лет'!$O$5:$P$78,2),IF((C3389=13),VLOOKUP(D3389,'13 лет'!$O$5:$P$78,2),IF((C3389=14),VLOOKUP(D3389,'14 лет'!$O$5:$P$78,2),IF((C3389=15),VLOOKUP(D3389,'15 лет'!$O$5:$P$78,2),IF((C3389=16),VLOOKUP(D3389,'16 лет'!$O$5:$P$78,2),IF((C3389=17),VLOOKUP(D3389,'17 лет'!$O$5:$P$78,2))))))))))))</f>
        <v>0</v>
      </c>
      <c r="F3389" s="28"/>
      <c r="G3389" s="17">
        <f>IF((C3389&lt;=7),VLOOKUP(F3389,'7 лет'!$O$5:$P$79,2),IF((C3389=8),VLOOKUP(F3389,'8 лет'!$O$5:$P$79,2),IF((C3389=9),VLOOKUP(F3389,'9 лет'!$O$5:$P$79,2),IF((C3389=10),VLOOKUP(F3389,'10 лет'!$O$5:$P$79,2),IF((C3389=11),VLOOKUP(F3389,'11 лет'!$O$5:$P$79,2),IF((C3389=12),VLOOKUP(F3389,'12 лет'!$Q$5:$R$79,2),IF((C3389=13),VLOOKUP(F3389,'13 лет'!$Q$5:$R$79,2),IF((C3389=14),VLOOKUP(F3389,'14 лет'!$Q$5:$R$79,2),IF((C3389=15),VLOOKUP(F3389,'15 лет'!$Q$5:$R$79,2),IF((C3389=16),VLOOKUP(F3389,'16 лет'!$Q$5:$R$79,2),IF((C3389=17),VLOOKUP(F3389,'17 лет'!$Q$5:$R$79,2))))))))))))</f>
        <v>0</v>
      </c>
      <c r="H3389" s="28"/>
      <c r="I3389" s="17">
        <f>IF((C3389&lt;=7),VLOOKUP(H3389,'7 лет'!$Q$5:$R$79,2),IF((C3389=8),VLOOKUP(H3389,'8 лет'!$Q$5:$R$79,2),IF((C3389=9),VLOOKUP(H3389,'9 лет'!$Q$5:$R$79,2),IF((C3389=10),VLOOKUP(H3389,'10 лет'!$Q$5:$R$79,2),IF((C3389=11),VLOOKUP(H3389,'11 лет'!$Q$5:$R$79,2),IF((C3389=12),VLOOKUP(H3389,'12 лет'!$S$5:$T$79,2),IF((C3389=13),VLOOKUP(H3389,'13 лет'!$S$5:$T$79,2),IF((C3389=14),VLOOKUP(H3389,'14 лет'!$S$5:$T$79,2),IF((C3389=15),VLOOKUP(H3389,'15 лет'!$S$5:$T$79,2),IF((C3389=16),VLOOKUP(H3389,'16 лет'!$S$5:$T$79,2),IF((C3389=17),VLOOKUP(H3389,'17 лет'!$S$5:$T$79,2))))))))))))</f>
        <v>0</v>
      </c>
      <c r="J3389" s="28"/>
      <c r="K3389" s="17">
        <f>IF((C3389&lt;=7),VLOOKUP(J3389,'7 лет'!$S$5:$T$79,2),IF((C3389=8),VLOOKUP(J3389,'8 лет'!$S$5:$T$79,2),IF((C3389=9),VLOOKUP(J3389,'9 лет'!$S$5:$T$79,2),IF((C3389=10),VLOOKUP(J3389,'10 лет'!$S$5:$T$79,2),IF((C3389=11),VLOOKUP(J3389,'11 лет'!$S$5:$T$79,2),IF((C3389=12),VLOOKUP(J3389,'12 лет'!$U$5:$V$79,2),IF((C3389=13),VLOOKUP(J3389,'13 лет'!$U$5:$V$79,2),IF((C3389=14),VLOOKUP(J3389,'14 лет'!$U$5:$V$79,2),IF(C3389&gt;=15,"0")))))))))</f>
        <v>0</v>
      </c>
      <c r="L3389" s="28"/>
      <c r="M3389" s="17" t="str">
        <f>IF((C3389=12),VLOOKUP(L3389,'12 лет'!$W$5:$X$85,2),IF((C3389=13),VLOOKUP(L3389,'13 лет'!$W$5:$X$84,2),IF((C3389=14),VLOOKUP(L3389,'14 лет'!$W$5:$X$82,2),IF((C3389=15),VLOOKUP(L3389,'15 лет'!$U$5:$V$82,2),IF((C3389=16),VLOOKUP(L3389,'16 лет'!$U$5:$V$78,2),IF((C3389=17),VLOOKUP(L3389,'17 лет'!$U$5:$V$78,2),IF(C3389&lt;12,"0")))))))</f>
        <v>0</v>
      </c>
      <c r="N3389" s="28"/>
      <c r="O3389" s="17" t="str">
        <f>IF((C3389=15),VLOOKUP(N3389,'15 лет'!$W$5:$X$115,2),IF((C3389=16),VLOOKUP(N3389,'16 лет'!$W$5:$X$113,2),IF((C3389=17),VLOOKUP(N3389,'17 лет'!$W$5:$X$113,2),IF(C3389&lt;15,"0"))))</f>
        <v>0</v>
      </c>
      <c r="P3389" s="11"/>
      <c r="Q3389" s="17">
        <f>IF((C3389&lt;=7),VLOOKUP(P3389,'7 лет'!$U$5:$V$79,2),IF((C3389=8),VLOOKUP(P3389,'8 лет'!$U$5:$V$79,2),IF((C3389=9),VLOOKUP(P3389,'9 лет'!$U$5:$V$79,2),IF((C3389=10),VLOOKUP(P3389,'10 лет'!$U$5:$V$79,2),IF((C3389=11),VLOOKUP(P3389,'11 лет'!$U$5:$V$79,2),IF((C3389=12),VLOOKUP(P3389,'12 лет'!$Y$5:$Z$79,2),IF((C3389=13),VLOOKUP(P3389,'13 лет'!$Y$5:$Z$79,2),IF((C3389=14),VLOOKUP(P3389,'14 лет'!$Y$5:$Z$79,2),IF((C3389=15),VLOOKUP(P3389,'15 лет'!$Y$5:$Z$79,2),IF((C3389=16),VLOOKUP(P3389,'16 лет'!$Y$5:$Z$79,2),IF((C3389=17),VLOOKUP(P3389,'17 лет'!$Y$5:$Z$79,2))))))))))))</f>
        <v>35</v>
      </c>
      <c r="R3389" s="28"/>
      <c r="S3389" s="17">
        <f>IF((C3389&lt;=7),VLOOKUP(R3389,'7 лет'!$W$5:$X$79,2),IF((C3389=8),VLOOKUP(R3389,'8 лет'!$W$5:$X$79,2),IF((C3389=9),VLOOKUP(R3389,'9 лет'!$W$5:$X$79,2),IF((C3389=10),VLOOKUP(R3389,'10 лет'!$W$5:$X$79,2),IF((C3389=11),VLOOKUP(R3389,'11 лет'!$W$5:$X$79,2),IF((C3389=12),VLOOKUP(R3389,'12 лет'!$AA$5:$AB$79,2),IF((C3389=13),VLOOKUP(R3389,'13 лет'!$AA$5:$AB$79,2),IF((C3389=14),VLOOKUP(R3389,'14 лет'!$AA$5:$AB$79,2),IF((C3389=15),VLOOKUP(R3389,'15 лет'!$AA$5:$AB$79,2),IF((C3389=16),VLOOKUP(R3389,'16 лет'!$AA$5:$AB$79,2),IF((C3389=17),VLOOKUP(R3389,'17 лет'!$AA$5:$AB$79,2))))))))))))</f>
        <v>0</v>
      </c>
      <c r="T3389" s="35">
        <f t="shared" si="161"/>
        <v>35</v>
      </c>
      <c r="U3389" s="4">
        <f>'Личное первенство девушки'!U496</f>
        <v>7</v>
      </c>
      <c r="V3389" s="120"/>
      <c r="W3389" s="111"/>
      <c r="X3389" t="str">
        <f>P3373</f>
        <v>Субъект РФ 81</v>
      </c>
    </row>
    <row r="3390" spans="1:24" ht="18.75">
      <c r="A3390" s="28">
        <v>5</v>
      </c>
      <c r="B3390" s="80"/>
      <c r="C3390" s="30"/>
      <c r="D3390" s="14"/>
      <c r="E3390" s="17">
        <f>IF((C3390&lt;=7),VLOOKUP(D3390,'7 лет'!$M$5:$N$78,2),IF((C3390=8),VLOOKUP(D3390,'8 лет'!$M$5:$N$78,2),IF((C3390=9),VLOOKUP(D3390,'9 лет'!$M$5:$N$78,2),IF((C3390=10),VLOOKUP(D3390,'10 лет'!$M$5:$N$78,2),IF((C3390=11),VLOOKUP(D3390,'11 лет'!$M$5:$N$78,2),IF((C3390=12),VLOOKUP(D3390,'12 лет'!$O$5:$P$78,2),IF((C3390=13),VLOOKUP(D3390,'13 лет'!$O$5:$P$78,2),IF((C3390=14),VLOOKUP(D3390,'14 лет'!$O$5:$P$78,2),IF((C3390=15),VLOOKUP(D3390,'15 лет'!$O$5:$P$78,2),IF((C3390=16),VLOOKUP(D3390,'16 лет'!$O$5:$P$78,2),IF((C3390=17),VLOOKUP(D3390,'17 лет'!$O$5:$P$78,2))))))))))))</f>
        <v>0</v>
      </c>
      <c r="F3390" s="14"/>
      <c r="G3390" s="17">
        <f>IF((C3390&lt;=7),VLOOKUP(F3390,'7 лет'!$O$5:$P$79,2),IF((C3390=8),VLOOKUP(F3390,'8 лет'!$O$5:$P$79,2),IF((C3390=9),VLOOKUP(F3390,'9 лет'!$O$5:$P$79,2),IF((C3390=10),VLOOKUP(F3390,'10 лет'!$O$5:$P$79,2),IF((C3390=11),VLOOKUP(F3390,'11 лет'!$O$5:$P$79,2),IF((C3390=12),VLOOKUP(F3390,'12 лет'!$Q$5:$R$79,2),IF((C3390=13),VLOOKUP(F3390,'13 лет'!$Q$5:$R$79,2),IF((C3390=14),VLOOKUP(F3390,'14 лет'!$Q$5:$R$79,2),IF((C3390=15),VLOOKUP(F3390,'15 лет'!$Q$5:$R$79,2),IF((C3390=16),VLOOKUP(F3390,'16 лет'!$Q$5:$R$79,2),IF((C3390=17),VLOOKUP(F3390,'17 лет'!$Q$5:$R$79,2))))))))))))</f>
        <v>0</v>
      </c>
      <c r="H3390" s="14"/>
      <c r="I3390" s="17">
        <f>IF((C3390&lt;=7),VLOOKUP(H3390,'7 лет'!$Q$5:$R$79,2),IF((C3390=8),VLOOKUP(H3390,'8 лет'!$Q$5:$R$79,2),IF((C3390=9),VLOOKUP(H3390,'9 лет'!$Q$5:$R$79,2),IF((C3390=10),VLOOKUP(H3390,'10 лет'!$Q$5:$R$79,2),IF((C3390=11),VLOOKUP(H3390,'11 лет'!$Q$5:$R$79,2),IF((C3390=12),VLOOKUP(H3390,'12 лет'!$S$5:$T$79,2),IF((C3390=13),VLOOKUP(H3390,'13 лет'!$S$5:$T$79,2),IF((C3390=14),VLOOKUP(H3390,'14 лет'!$S$5:$T$79,2),IF((C3390=15),VLOOKUP(H3390,'15 лет'!$S$5:$T$79,2),IF((C3390=16),VLOOKUP(H3390,'16 лет'!$S$5:$T$79,2),IF((C3390=17),VLOOKUP(H3390,'17 лет'!$S$5:$T$79,2))))))))))))</f>
        <v>0</v>
      </c>
      <c r="J3390" s="14"/>
      <c r="K3390" s="17">
        <f>IF((C3390&lt;=7),VLOOKUP(J3390,'7 лет'!$S$5:$T$79,2),IF((C3390=8),VLOOKUP(J3390,'8 лет'!$S$5:$T$79,2),IF((C3390=9),VLOOKUP(J3390,'9 лет'!$S$5:$T$79,2),IF((C3390=10),VLOOKUP(J3390,'10 лет'!$S$5:$T$79,2),IF((C3390=11),VLOOKUP(J3390,'11 лет'!$S$5:$T$79,2),IF((C3390=12),VLOOKUP(J3390,'12 лет'!$U$5:$V$79,2),IF((C3390=13),VLOOKUP(J3390,'13 лет'!$U$5:$V$79,2),IF((C3390=14),VLOOKUP(J3390,'14 лет'!$U$5:$V$79,2),IF(C3390&gt;=15,"0")))))))))</f>
        <v>0</v>
      </c>
      <c r="L3390" s="28"/>
      <c r="M3390" s="17" t="str">
        <f>IF((C3390=12),VLOOKUP(L3390,'12 лет'!$W$5:$X$85,2),IF((C3390=13),VLOOKUP(L3390,'13 лет'!$W$5:$X$84,2),IF((C3390=14),VLOOKUP(L3390,'14 лет'!$W$5:$X$82,2),IF((C3390=15),VLOOKUP(L3390,'15 лет'!$U$5:$V$82,2),IF((C3390=16),VLOOKUP(L3390,'16 лет'!$U$5:$V$78,2),IF((C3390=17),VLOOKUP(L3390,'17 лет'!$U$5:$V$78,2),IF(C3390&lt;12,"0")))))))</f>
        <v>0</v>
      </c>
      <c r="N3390" s="14"/>
      <c r="O3390" s="17" t="str">
        <f>IF((C3390=15),VLOOKUP(N3390,'15 лет'!$W$5:$X$115,2),IF((C3390=16),VLOOKUP(N3390,'16 лет'!$W$5:$X$113,2),IF((C3390=17),VLOOKUP(N3390,'17 лет'!$W$5:$X$113,2),IF(C3390&lt;15,"0"))))</f>
        <v>0</v>
      </c>
      <c r="P3390" s="14"/>
      <c r="Q3390" s="17">
        <f>IF((C3390&lt;=7),VLOOKUP(P3390,'7 лет'!$U$5:$V$79,2),IF((C3390=8),VLOOKUP(P3390,'8 лет'!$U$5:$V$79,2),IF((C3390=9),VLOOKUP(P3390,'9 лет'!$U$5:$V$79,2),IF((C3390=10),VLOOKUP(P3390,'10 лет'!$U$5:$V$79,2),IF((C3390=11),VLOOKUP(P3390,'11 лет'!$U$5:$V$79,2),IF((C3390=12),VLOOKUP(P3390,'12 лет'!$Y$5:$Z$79,2),IF((C3390=13),VLOOKUP(P3390,'13 лет'!$Y$5:$Z$79,2),IF((C3390=14),VLOOKUP(P3390,'14 лет'!$Y$5:$Z$79,2),IF((C3390=15),VLOOKUP(P3390,'15 лет'!$Y$5:$Z$79,2),IF((C3390=16),VLOOKUP(P3390,'16 лет'!$Y$5:$Z$79,2),IF((C3390=17),VLOOKUP(P3390,'17 лет'!$Y$5:$Z$79,2))))))))))))</f>
        <v>35</v>
      </c>
      <c r="R3390" s="14"/>
      <c r="S3390" s="17">
        <f>IF((C3390&lt;=7),VLOOKUP(R3390,'7 лет'!$W$5:$X$79,2),IF((C3390=8),VLOOKUP(R3390,'8 лет'!$W$5:$X$79,2),IF((C3390=9),VLOOKUP(R3390,'9 лет'!$W$5:$X$79,2),IF((C3390=10),VLOOKUP(R3390,'10 лет'!$W$5:$X$79,2),IF((C3390=11),VLOOKUP(R3390,'11 лет'!$W$5:$X$79,2),IF((C3390=12),VLOOKUP(R3390,'12 лет'!$AA$5:$AB$79,2),IF((C3390=13),VLOOKUP(R3390,'13 лет'!$AA$5:$AB$79,2),IF((C3390=14),VLOOKUP(R3390,'14 лет'!$AA$5:$AB$79,2),IF((C3390=15),VLOOKUP(R3390,'15 лет'!$AA$5:$AB$79,2),IF((C3390=16),VLOOKUP(R3390,'16 лет'!$AA$5:$AB$79,2),IF((C3390=17),VLOOKUP(R3390,'17 лет'!$AA$5:$AB$79,2))))))))))))</f>
        <v>0</v>
      </c>
      <c r="T3390" s="35">
        <f t="shared" si="161"/>
        <v>35</v>
      </c>
      <c r="U3390" s="4">
        <f>'Личное первенство девушки'!U497</f>
        <v>7</v>
      </c>
      <c r="V3390" s="120"/>
      <c r="W3390" s="111"/>
      <c r="X3390" t="str">
        <f>P3373</f>
        <v>Субъект РФ 81</v>
      </c>
    </row>
    <row r="3391" spans="1:24" ht="18.75">
      <c r="A3391" s="28">
        <v>6</v>
      </c>
      <c r="B3391" s="80"/>
      <c r="C3391" s="30"/>
      <c r="D3391" s="14"/>
      <c r="E3391" s="17">
        <f>IF((C3391&lt;=7),VLOOKUP(D3391,'7 лет'!$M$5:$N$78,2),IF((C3391=8),VLOOKUP(D3391,'8 лет'!$M$5:$N$78,2),IF((C3391=9),VLOOKUP(D3391,'9 лет'!$M$5:$N$78,2),IF((C3391=10),VLOOKUP(D3391,'10 лет'!$M$5:$N$78,2),IF((C3391=11),VLOOKUP(D3391,'11 лет'!$M$5:$N$78,2),IF((C3391=12),VLOOKUP(D3391,'12 лет'!$O$5:$P$78,2),IF((C3391=13),VLOOKUP(D3391,'13 лет'!$O$5:$P$78,2),IF((C3391=14),VLOOKUP(D3391,'14 лет'!$O$5:$P$78,2),IF((C3391=15),VLOOKUP(D3391,'15 лет'!$O$5:$P$78,2),IF((C3391=16),VLOOKUP(D3391,'16 лет'!$O$5:$P$78,2),IF((C3391=17),VLOOKUP(D3391,'17 лет'!$O$5:$P$78,2))))))))))))</f>
        <v>0</v>
      </c>
      <c r="F3391" s="14"/>
      <c r="G3391" s="17">
        <f>IF((C3391&lt;=7),VLOOKUP(F3391,'7 лет'!$O$5:$P$79,2),IF((C3391=8),VLOOKUP(F3391,'8 лет'!$O$5:$P$79,2),IF((C3391=9),VLOOKUP(F3391,'9 лет'!$O$5:$P$79,2),IF((C3391=10),VLOOKUP(F3391,'10 лет'!$O$5:$P$79,2),IF((C3391=11),VLOOKUP(F3391,'11 лет'!$O$5:$P$79,2),IF((C3391=12),VLOOKUP(F3391,'12 лет'!$Q$5:$R$79,2),IF((C3391=13),VLOOKUP(F3391,'13 лет'!$Q$5:$R$79,2),IF((C3391=14),VLOOKUP(F3391,'14 лет'!$Q$5:$R$79,2),IF((C3391=15),VLOOKUP(F3391,'15 лет'!$Q$5:$R$79,2),IF((C3391=16),VLOOKUP(F3391,'16 лет'!$Q$5:$R$79,2),IF((C3391=17),VLOOKUP(F3391,'17 лет'!$Q$5:$R$79,2))))))))))))</f>
        <v>0</v>
      </c>
      <c r="H3391" s="14"/>
      <c r="I3391" s="17">
        <f>IF((C3391&lt;=7),VLOOKUP(H3391,'7 лет'!$Q$5:$R$79,2),IF((C3391=8),VLOOKUP(H3391,'8 лет'!$Q$5:$R$79,2),IF((C3391=9),VLOOKUP(H3391,'9 лет'!$Q$5:$R$79,2),IF((C3391=10),VLOOKUP(H3391,'10 лет'!$Q$5:$R$79,2),IF((C3391=11),VLOOKUP(H3391,'11 лет'!$Q$5:$R$79,2),IF((C3391=12),VLOOKUP(H3391,'12 лет'!$S$5:$T$79,2),IF((C3391=13),VLOOKUP(H3391,'13 лет'!$S$5:$T$79,2),IF((C3391=14),VLOOKUP(H3391,'14 лет'!$S$5:$T$79,2),IF((C3391=15),VLOOKUP(H3391,'15 лет'!$S$5:$T$79,2),IF((C3391=16),VLOOKUP(H3391,'16 лет'!$S$5:$T$79,2),IF((C3391=17),VLOOKUP(H3391,'17 лет'!$S$5:$T$79,2))))))))))))</f>
        <v>0</v>
      </c>
      <c r="J3391" s="14"/>
      <c r="K3391" s="17">
        <f>IF((C3391&lt;=7),VLOOKUP(J3391,'7 лет'!$S$5:$T$79,2),IF((C3391=8),VLOOKUP(J3391,'8 лет'!$S$5:$T$79,2),IF((C3391=9),VLOOKUP(J3391,'9 лет'!$S$5:$T$79,2),IF((C3391=10),VLOOKUP(J3391,'10 лет'!$S$5:$T$79,2),IF((C3391=11),VLOOKUP(J3391,'11 лет'!$S$5:$T$79,2),IF((C3391=12),VLOOKUP(J3391,'12 лет'!$U$5:$V$79,2),IF((C3391=13),VLOOKUP(J3391,'13 лет'!$U$5:$V$79,2),IF((C3391=14),VLOOKUP(J3391,'14 лет'!$U$5:$V$79,2),IF(C3391&gt;=15,"0")))))))))</f>
        <v>0</v>
      </c>
      <c r="L3391" s="28"/>
      <c r="M3391" s="17" t="str">
        <f>IF((C3391=12),VLOOKUP(L3391,'12 лет'!$W$5:$X$85,2),IF((C3391=13),VLOOKUP(L3391,'13 лет'!$W$5:$X$84,2),IF((C3391=14),VLOOKUP(L3391,'14 лет'!$W$5:$X$82,2),IF((C3391=15),VLOOKUP(L3391,'15 лет'!$U$5:$V$82,2),IF((C3391=16),VLOOKUP(L3391,'16 лет'!$U$5:$V$78,2),IF((C3391=17),VLOOKUP(L3391,'17 лет'!$U$5:$V$78,2),IF(C3391&lt;12,"0")))))))</f>
        <v>0</v>
      </c>
      <c r="N3391" s="14"/>
      <c r="O3391" s="17" t="str">
        <f>IF((C3391=15),VLOOKUP(N3391,'15 лет'!$W$5:$X$115,2),IF((C3391=16),VLOOKUP(N3391,'16 лет'!$W$5:$X$113,2),IF((C3391=17),VLOOKUP(N3391,'17 лет'!$W$5:$X$113,2),IF(C3391&lt;15,"0"))))</f>
        <v>0</v>
      </c>
      <c r="P3391" s="14"/>
      <c r="Q3391" s="17">
        <f>IF((C3391&lt;=7),VLOOKUP(P3391,'7 лет'!$U$5:$V$79,2),IF((C3391=8),VLOOKUP(P3391,'8 лет'!$U$5:$V$79,2),IF((C3391=9),VLOOKUP(P3391,'9 лет'!$U$5:$V$79,2),IF((C3391=10),VLOOKUP(P3391,'10 лет'!$U$5:$V$79,2),IF((C3391=11),VLOOKUP(P3391,'11 лет'!$U$5:$V$79,2),IF((C3391=12),VLOOKUP(P3391,'12 лет'!$Y$5:$Z$79,2),IF((C3391=13),VLOOKUP(P3391,'13 лет'!$Y$5:$Z$79,2),IF((C3391=14),VLOOKUP(P3391,'14 лет'!$Y$5:$Z$79,2),IF((C3391=15),VLOOKUP(P3391,'15 лет'!$Y$5:$Z$79,2),IF((C3391=16),VLOOKUP(P3391,'16 лет'!$Y$5:$Z$79,2),IF((C3391=17),VLOOKUP(P3391,'17 лет'!$Y$5:$Z$79,2))))))))))))</f>
        <v>35</v>
      </c>
      <c r="R3391" s="14"/>
      <c r="S3391" s="17">
        <f>IF((C3391&lt;=7),VLOOKUP(R3391,'7 лет'!$W$5:$X$79,2),IF((C3391=8),VLOOKUP(R3391,'8 лет'!$W$5:$X$79,2),IF((C3391=9),VLOOKUP(R3391,'9 лет'!$W$5:$X$79,2),IF((C3391=10),VLOOKUP(R3391,'10 лет'!$W$5:$X$79,2),IF((C3391=11),VLOOKUP(R3391,'11 лет'!$W$5:$X$79,2),IF((C3391=12),VLOOKUP(R3391,'12 лет'!$AA$5:$AB$79,2),IF((C3391=13),VLOOKUP(R3391,'13 лет'!$AA$5:$AB$79,2),IF((C3391=14),VLOOKUP(R3391,'14 лет'!$AA$5:$AB$79,2),IF((C3391=15),VLOOKUP(R3391,'15 лет'!$AA$5:$AB$79,2),IF((C3391=16),VLOOKUP(R3391,'16 лет'!$AA$5:$AB$79,2),IF((C3391=17),VLOOKUP(R3391,'17 лет'!$AA$5:$AB$79,2))))))))))))</f>
        <v>0</v>
      </c>
      <c r="T3391" s="35">
        <f t="shared" si="161"/>
        <v>35</v>
      </c>
      <c r="U3391" s="4">
        <f>'Личное первенство девушки'!U498</f>
        <v>7</v>
      </c>
      <c r="V3391" s="120"/>
      <c r="W3391" s="111"/>
      <c r="X3391" t="str">
        <f>P3373</f>
        <v>Субъект РФ 81</v>
      </c>
    </row>
    <row r="3392" spans="1:24" ht="18.75">
      <c r="A3392" s="122"/>
      <c r="B3392" s="123"/>
      <c r="C3392" s="123"/>
      <c r="D3392" s="123"/>
      <c r="E3392" s="123"/>
      <c r="F3392" s="123"/>
      <c r="G3392" s="123"/>
      <c r="H3392" s="123"/>
      <c r="I3392" s="123"/>
      <c r="J3392" s="123"/>
      <c r="K3392" s="123"/>
      <c r="L3392" s="123"/>
      <c r="M3392" s="123"/>
      <c r="N3392" s="123"/>
      <c r="O3392" s="123"/>
      <c r="P3392" s="128" t="s">
        <v>293</v>
      </c>
      <c r="Q3392" s="128"/>
      <c r="R3392" s="128"/>
      <c r="S3392" s="129"/>
      <c r="T3392" s="124">
        <f ca="1">SUMPRODUCT(LARGE($T$3386:$T$3391,ROW(INDIRECT("T1:T"&amp;Z17))))</f>
        <v>175</v>
      </c>
      <c r="U3392" s="125"/>
      <c r="V3392" s="120"/>
      <c r="W3392" s="111"/>
    </row>
    <row r="3393" spans="1:23" ht="30" customHeight="1">
      <c r="A3393" s="131"/>
      <c r="B3393" s="132"/>
      <c r="C3393" s="132"/>
      <c r="D3393" s="132"/>
      <c r="E3393" s="132"/>
      <c r="F3393" s="132"/>
      <c r="G3393" s="132"/>
      <c r="H3393" s="132"/>
      <c r="I3393" s="132"/>
      <c r="J3393" s="132"/>
      <c r="K3393" s="132"/>
      <c r="L3393" s="132"/>
      <c r="M3393" s="132"/>
      <c r="N3393" s="132"/>
      <c r="O3393" s="132"/>
      <c r="P3393" s="126" t="s">
        <v>294</v>
      </c>
      <c r="Q3393" s="126"/>
      <c r="R3393" s="126"/>
      <c r="S3393" s="126"/>
      <c r="T3393" s="133">
        <f ca="1">SUM(T3384+T3392)</f>
        <v>425</v>
      </c>
      <c r="U3393" s="134"/>
      <c r="V3393" s="121"/>
      <c r="W3393" s="112"/>
    </row>
    <row r="3394" spans="1:23">
      <c r="A3394" s="15"/>
      <c r="B3394" s="15"/>
      <c r="C3394" s="15"/>
      <c r="D3394" s="15"/>
      <c r="E3394" s="15"/>
      <c r="F3394" s="15"/>
      <c r="G3394" s="15"/>
      <c r="H3394" s="15"/>
      <c r="I3394" s="15"/>
      <c r="J3394" s="15"/>
      <c r="K3394" s="15"/>
      <c r="L3394" s="15"/>
      <c r="M3394" s="15"/>
      <c r="N3394" s="15"/>
      <c r="O3394" s="15"/>
      <c r="P3394" s="15"/>
      <c r="Q3394" s="15"/>
      <c r="R3394" s="15"/>
      <c r="S3394" s="15"/>
      <c r="T3394" s="15"/>
    </row>
    <row r="3395" spans="1:23">
      <c r="A3395" s="16"/>
      <c r="C3395" s="16"/>
      <c r="D3395" s="16"/>
      <c r="E3395" s="16"/>
      <c r="F3395" s="16"/>
      <c r="G3395" s="16"/>
      <c r="H3395" s="16"/>
      <c r="I3395" s="16"/>
      <c r="J3395" s="16"/>
      <c r="K3395" s="15"/>
      <c r="L3395" s="15"/>
      <c r="M3395" s="16"/>
      <c r="N3395" s="16"/>
      <c r="O3395" s="16"/>
      <c r="P3395" s="16"/>
      <c r="Q3395" s="16"/>
      <c r="R3395" s="16"/>
      <c r="S3395" s="16"/>
      <c r="T3395" s="16"/>
    </row>
    <row r="3396" spans="1:23">
      <c r="A3396" s="16"/>
      <c r="C3396" s="16"/>
      <c r="D3396" s="16"/>
      <c r="E3396" s="16"/>
      <c r="F3396" s="16"/>
      <c r="G3396" s="16"/>
      <c r="H3396" s="16"/>
      <c r="I3396" s="16"/>
      <c r="J3396" s="16"/>
      <c r="K3396" s="15"/>
      <c r="L3396" s="15"/>
      <c r="M3396" s="16"/>
      <c r="N3396" s="16"/>
      <c r="O3396" s="16"/>
      <c r="P3396" s="16"/>
      <c r="Q3396" s="16"/>
      <c r="R3396" s="16"/>
      <c r="S3396" s="16"/>
      <c r="T3396" s="16"/>
    </row>
    <row r="3397" spans="1:23" ht="16.5">
      <c r="A3397" s="15"/>
      <c r="B3397" s="81" t="s">
        <v>181</v>
      </c>
      <c r="C3397" s="15"/>
      <c r="D3397" s="15"/>
      <c r="E3397" s="15"/>
      <c r="F3397" s="15"/>
      <c r="G3397" s="15"/>
      <c r="H3397" s="15"/>
      <c r="I3397" s="15"/>
      <c r="J3397" s="15"/>
      <c r="K3397" s="15"/>
      <c r="L3397" s="15"/>
      <c r="M3397" s="15"/>
      <c r="N3397" s="15"/>
      <c r="O3397" s="15"/>
      <c r="P3397" s="15"/>
      <c r="Q3397" s="15"/>
      <c r="R3397" s="15"/>
      <c r="S3397" s="15"/>
      <c r="T3397" s="15"/>
    </row>
    <row r="3398" spans="1:23">
      <c r="A3398" s="15"/>
      <c r="B3398" s="16"/>
      <c r="C3398" s="16"/>
      <c r="D3398" s="15"/>
      <c r="E3398" s="15"/>
      <c r="F3398" s="15"/>
      <c r="G3398" s="15"/>
      <c r="H3398" s="15"/>
      <c r="I3398" s="15"/>
      <c r="J3398" s="15"/>
      <c r="K3398" s="15"/>
      <c r="L3398" s="15"/>
      <c r="M3398" s="15"/>
      <c r="N3398" s="15"/>
      <c r="O3398" s="15"/>
      <c r="P3398" s="15"/>
      <c r="Q3398" s="15"/>
      <c r="R3398" s="15"/>
      <c r="S3398" s="15"/>
      <c r="T3398" s="15"/>
    </row>
    <row r="3399" spans="1:23">
      <c r="A3399" s="15"/>
      <c r="B3399" s="15"/>
      <c r="C3399" s="16"/>
      <c r="D3399" s="15"/>
      <c r="E3399" s="15"/>
      <c r="F3399" s="15"/>
      <c r="G3399" s="15"/>
      <c r="H3399" s="15"/>
      <c r="I3399" s="15"/>
      <c r="J3399" s="15"/>
      <c r="K3399" s="15"/>
      <c r="L3399" s="15"/>
      <c r="M3399" s="15"/>
      <c r="N3399" s="15"/>
      <c r="O3399" s="15"/>
      <c r="P3399" s="15"/>
      <c r="Q3399" s="15"/>
      <c r="R3399" s="15"/>
      <c r="S3399" s="15"/>
      <c r="T3399" s="15"/>
    </row>
    <row r="3400" spans="1:23" ht="16.5">
      <c r="A3400" s="15"/>
      <c r="B3400" s="81" t="s">
        <v>182</v>
      </c>
      <c r="C3400" s="16"/>
      <c r="D3400" s="15"/>
      <c r="E3400" s="15"/>
      <c r="F3400" s="15"/>
      <c r="G3400" s="15"/>
      <c r="H3400" s="15"/>
      <c r="I3400" s="15"/>
      <c r="J3400" s="15"/>
      <c r="K3400" s="15"/>
      <c r="L3400" s="15"/>
      <c r="M3400" s="15"/>
      <c r="N3400" s="15"/>
      <c r="O3400" s="15"/>
      <c r="P3400" s="15"/>
      <c r="Q3400" s="15"/>
      <c r="R3400" s="15"/>
      <c r="S3400" s="15"/>
      <c r="T3400" s="15"/>
    </row>
    <row r="3402" spans="1:23" ht="18.75">
      <c r="A3402" s="113" t="s">
        <v>999</v>
      </c>
      <c r="B3402" s="113"/>
      <c r="C3402" s="113"/>
      <c r="D3402" s="113"/>
      <c r="E3402" s="113"/>
      <c r="F3402" s="113"/>
      <c r="G3402" s="113"/>
      <c r="H3402" s="113"/>
      <c r="I3402" s="113"/>
      <c r="J3402" s="113"/>
      <c r="K3402" s="113"/>
      <c r="L3402" s="113"/>
      <c r="M3402" s="113"/>
      <c r="N3402" s="113"/>
      <c r="O3402" s="113"/>
      <c r="P3402" s="113"/>
      <c r="Q3402" s="113"/>
      <c r="R3402" s="113"/>
      <c r="S3402" s="113"/>
      <c r="T3402" s="113"/>
      <c r="U3402" s="113"/>
      <c r="V3402" s="113"/>
      <c r="W3402" s="113"/>
    </row>
    <row r="3403" spans="1:23" ht="18.75">
      <c r="A3403" s="113" t="s">
        <v>998</v>
      </c>
      <c r="B3403" s="113"/>
      <c r="C3403" s="113"/>
      <c r="D3403" s="113"/>
      <c r="E3403" s="113"/>
      <c r="F3403" s="113"/>
      <c r="G3403" s="113"/>
      <c r="H3403" s="113"/>
      <c r="I3403" s="113"/>
      <c r="J3403" s="113"/>
      <c r="K3403" s="113"/>
      <c r="L3403" s="113"/>
      <c r="M3403" s="113"/>
      <c r="N3403" s="113"/>
      <c r="O3403" s="113"/>
      <c r="P3403" s="113"/>
      <c r="Q3403" s="113"/>
      <c r="R3403" s="113"/>
      <c r="S3403" s="113"/>
      <c r="T3403" s="113"/>
      <c r="U3403" s="113"/>
      <c r="V3403" s="113"/>
      <c r="W3403" s="113"/>
    </row>
    <row r="3405" spans="1:23">
      <c r="A3405" s="114" t="s">
        <v>169</v>
      </c>
      <c r="B3405" s="114"/>
      <c r="C3405" s="114"/>
      <c r="D3405" s="114"/>
      <c r="E3405" s="114"/>
      <c r="F3405" s="114"/>
      <c r="G3405" s="114"/>
      <c r="H3405" s="114"/>
      <c r="I3405" s="114"/>
      <c r="J3405" s="114"/>
      <c r="K3405" s="114"/>
      <c r="L3405" s="114"/>
      <c r="M3405" s="114"/>
      <c r="N3405" s="114"/>
      <c r="O3405" s="114"/>
      <c r="P3405" s="114"/>
      <c r="Q3405" s="114"/>
      <c r="R3405" s="114"/>
      <c r="S3405" s="114"/>
      <c r="T3405" s="114"/>
      <c r="U3405" s="114"/>
      <c r="V3405" s="114"/>
      <c r="W3405" s="114"/>
    </row>
    <row r="3406" spans="1:23">
      <c r="A3406" s="45"/>
      <c r="B3406" s="45"/>
      <c r="C3406" s="45"/>
      <c r="D3406" s="45"/>
      <c r="E3406" s="45"/>
      <c r="F3406" s="45"/>
      <c r="G3406" s="45"/>
      <c r="H3406" s="45"/>
      <c r="I3406" s="45"/>
      <c r="J3406" s="45"/>
      <c r="K3406" s="45"/>
      <c r="L3406" s="45"/>
      <c r="M3406" s="45"/>
      <c r="N3406" s="45"/>
      <c r="O3406" s="45"/>
      <c r="P3406" s="45"/>
      <c r="Q3406" s="45"/>
      <c r="R3406" s="45"/>
      <c r="S3406" s="45"/>
      <c r="T3406" s="45"/>
      <c r="U3406" s="45"/>
      <c r="V3406" s="45"/>
      <c r="W3406" s="45"/>
    </row>
    <row r="3407" spans="1:23" ht="18.75">
      <c r="A3407" s="115" t="s">
        <v>1013</v>
      </c>
      <c r="B3407" s="115"/>
      <c r="C3407" s="115"/>
      <c r="D3407" s="115"/>
      <c r="E3407" s="115"/>
      <c r="F3407" s="115"/>
      <c r="G3407" s="115"/>
      <c r="H3407" s="115"/>
      <c r="I3407" s="115"/>
      <c r="J3407" s="115"/>
      <c r="K3407" s="115"/>
      <c r="L3407" s="115"/>
      <c r="M3407" s="115"/>
      <c r="N3407" s="115"/>
      <c r="O3407" s="115"/>
      <c r="P3407" s="115"/>
      <c r="Q3407" s="115"/>
      <c r="R3407" s="115"/>
      <c r="S3407" s="115"/>
      <c r="T3407" s="115"/>
      <c r="U3407" s="115"/>
      <c r="V3407" s="115"/>
      <c r="W3407" s="115"/>
    </row>
    <row r="3408" spans="1:23" ht="18.75">
      <c r="A3408" s="115" t="s">
        <v>996</v>
      </c>
      <c r="B3408" s="115"/>
      <c r="C3408" s="115"/>
      <c r="D3408" s="115"/>
      <c r="E3408" s="115"/>
      <c r="F3408" s="115"/>
      <c r="G3408" s="115"/>
      <c r="H3408" s="115"/>
      <c r="I3408" s="115"/>
      <c r="J3408" s="115"/>
      <c r="K3408" s="115"/>
      <c r="L3408" s="115"/>
      <c r="M3408" s="115"/>
      <c r="N3408" s="115"/>
      <c r="O3408" s="115"/>
      <c r="P3408" s="115"/>
      <c r="Q3408" s="115"/>
      <c r="R3408" s="115"/>
      <c r="S3408" s="115"/>
      <c r="T3408" s="115"/>
      <c r="U3408" s="115"/>
      <c r="V3408" s="115"/>
      <c r="W3408" s="115"/>
    </row>
    <row r="3409" spans="1:24" ht="18.75">
      <c r="A3409" s="116" t="s">
        <v>997</v>
      </c>
      <c r="B3409" s="116"/>
      <c r="C3409" s="116"/>
      <c r="D3409" s="116"/>
      <c r="E3409" s="116"/>
      <c r="F3409" s="116"/>
      <c r="G3409" s="116"/>
      <c r="H3409" s="116"/>
      <c r="I3409" s="116"/>
      <c r="J3409" s="116"/>
      <c r="K3409" s="116"/>
      <c r="L3409" s="116"/>
      <c r="M3409" s="116"/>
      <c r="N3409" s="116"/>
      <c r="O3409" s="116"/>
      <c r="P3409" s="116"/>
      <c r="Q3409" s="116"/>
      <c r="R3409" s="116"/>
      <c r="S3409" s="116"/>
      <c r="T3409" s="116"/>
      <c r="U3409" s="116"/>
      <c r="V3409" s="116"/>
      <c r="W3409" s="116"/>
    </row>
    <row r="3410" spans="1:24" ht="18.75">
      <c r="A3410" s="52"/>
      <c r="B3410" s="52"/>
      <c r="C3410" s="52"/>
      <c r="D3410" s="52"/>
      <c r="E3410" s="52"/>
      <c r="F3410" s="52"/>
      <c r="G3410" s="52"/>
      <c r="H3410" s="52"/>
      <c r="I3410" s="52"/>
      <c r="J3410" s="52"/>
      <c r="K3410" s="52"/>
      <c r="L3410" s="52"/>
      <c r="M3410" s="52"/>
      <c r="N3410" s="52"/>
      <c r="O3410" s="52"/>
      <c r="P3410" s="52"/>
      <c r="Q3410" s="52"/>
      <c r="R3410" s="52"/>
      <c r="S3410" s="52"/>
      <c r="T3410" s="52"/>
      <c r="U3410" s="52"/>
      <c r="V3410" s="52"/>
    </row>
    <row r="3411" spans="1:24">
      <c r="A3411" s="10"/>
      <c r="B3411" s="10"/>
      <c r="C3411" s="10"/>
      <c r="D3411" s="10"/>
      <c r="E3411" s="10"/>
      <c r="F3411" s="10"/>
      <c r="G3411" s="10"/>
      <c r="H3411" s="10"/>
      <c r="I3411" s="10"/>
      <c r="J3411" s="10"/>
      <c r="K3411" s="10"/>
      <c r="L3411" s="10"/>
      <c r="M3411" s="10"/>
      <c r="N3411" s="10"/>
      <c r="O3411" s="10"/>
      <c r="P3411" s="10"/>
      <c r="Q3411" s="10"/>
      <c r="R3411" s="10"/>
      <c r="S3411" s="10"/>
      <c r="T3411" s="10"/>
    </row>
    <row r="3412" spans="1:24" ht="18.75">
      <c r="A3412" s="117" t="s">
        <v>1000</v>
      </c>
      <c r="B3412" s="117"/>
      <c r="C3412" s="49"/>
      <c r="D3412" s="49"/>
      <c r="E3412" s="49"/>
      <c r="F3412" s="49"/>
      <c r="G3412" s="49"/>
      <c r="H3412" s="49"/>
      <c r="I3412" s="49"/>
      <c r="J3412" s="49"/>
      <c r="K3412" s="49"/>
      <c r="L3412" s="49"/>
      <c r="M3412" s="49"/>
      <c r="N3412" s="49"/>
      <c r="O3412" s="49"/>
      <c r="P3412" s="49"/>
      <c r="Q3412" s="49"/>
      <c r="R3412" s="49"/>
      <c r="S3412" s="49"/>
      <c r="T3412" s="49"/>
    </row>
    <row r="3413" spans="1:24" ht="18.75">
      <c r="A3413" s="117" t="s">
        <v>1001</v>
      </c>
      <c r="B3413" s="117"/>
      <c r="C3413" s="44"/>
      <c r="D3413" s="44"/>
      <c r="E3413" s="44"/>
      <c r="F3413" s="44"/>
      <c r="G3413" s="44"/>
      <c r="H3413" s="44"/>
      <c r="I3413" s="44"/>
      <c r="J3413" s="44"/>
      <c r="K3413" s="44"/>
      <c r="L3413" s="44"/>
      <c r="M3413" s="44"/>
      <c r="N3413" s="44"/>
      <c r="O3413" s="44"/>
      <c r="P3413" s="44"/>
      <c r="Q3413" s="44"/>
      <c r="R3413" s="44"/>
      <c r="S3413" s="44"/>
      <c r="T3413" s="44"/>
    </row>
    <row r="3414" spans="1:24" ht="18.75">
      <c r="A3414" s="117"/>
      <c r="B3414" s="117"/>
      <c r="D3414" s="49"/>
      <c r="E3414" s="49"/>
      <c r="F3414" s="49"/>
      <c r="G3414" s="49"/>
      <c r="H3414" s="49"/>
      <c r="I3414" s="49"/>
      <c r="J3414" s="49"/>
      <c r="K3414" s="49"/>
      <c r="L3414" s="49"/>
      <c r="M3414" s="49"/>
      <c r="N3414" s="49"/>
      <c r="O3414" s="49"/>
      <c r="P3414" s="49"/>
      <c r="Q3414" s="49"/>
      <c r="R3414" s="49"/>
      <c r="S3414" s="49"/>
      <c r="T3414" s="49"/>
    </row>
    <row r="3415" spans="1:24" ht="18.75">
      <c r="A3415" s="118" t="s">
        <v>267</v>
      </c>
      <c r="B3415" s="118"/>
      <c r="C3415" s="118"/>
      <c r="D3415" s="118"/>
      <c r="E3415" s="118"/>
      <c r="F3415" s="118"/>
      <c r="G3415" s="118"/>
      <c r="H3415" s="118"/>
      <c r="I3415" s="118"/>
      <c r="J3415" s="118"/>
      <c r="K3415" s="118"/>
      <c r="L3415" s="118"/>
      <c r="M3415" s="118"/>
      <c r="N3415" s="118"/>
      <c r="O3415" s="118"/>
      <c r="P3415" s="141" t="s">
        <v>371</v>
      </c>
      <c r="Q3415" s="141"/>
      <c r="R3415" s="141"/>
      <c r="S3415" s="141"/>
      <c r="T3415" s="141"/>
      <c r="U3415" s="141"/>
      <c r="V3415" s="141"/>
    </row>
    <row r="3416" spans="1:24">
      <c r="A3416" s="29"/>
      <c r="B3416" s="29"/>
      <c r="C3416" s="29"/>
      <c r="D3416" s="29"/>
      <c r="E3416" s="29"/>
      <c r="F3416" s="29"/>
      <c r="G3416" s="29"/>
      <c r="H3416" s="29"/>
      <c r="I3416" s="29"/>
      <c r="J3416" s="29"/>
      <c r="K3416" s="29"/>
      <c r="L3416" s="29"/>
      <c r="M3416" s="29"/>
      <c r="N3416" s="29"/>
      <c r="O3416" s="29"/>
      <c r="P3416" s="29"/>
      <c r="Q3416" s="29"/>
      <c r="R3416" s="29"/>
      <c r="S3416" s="29"/>
      <c r="T3416" s="29"/>
    </row>
    <row r="3417" spans="1:24" ht="24.75" customHeight="1">
      <c r="A3417" s="130" t="s">
        <v>170</v>
      </c>
      <c r="B3417" s="130"/>
      <c r="C3417" s="130"/>
      <c r="D3417" s="130"/>
      <c r="E3417" s="130"/>
      <c r="F3417" s="130"/>
      <c r="G3417" s="130"/>
      <c r="H3417" s="130"/>
      <c r="I3417" s="130"/>
      <c r="J3417" s="130"/>
      <c r="K3417" s="130"/>
      <c r="L3417" s="130"/>
      <c r="M3417" s="130"/>
      <c r="N3417" s="130"/>
      <c r="O3417" s="130"/>
      <c r="P3417" s="130"/>
      <c r="Q3417" s="130"/>
      <c r="R3417" s="130"/>
      <c r="S3417" s="130"/>
      <c r="T3417" s="138" t="s">
        <v>178</v>
      </c>
      <c r="U3417" s="109" t="s">
        <v>291</v>
      </c>
      <c r="V3417" s="109" t="s">
        <v>295</v>
      </c>
      <c r="W3417" s="109" t="s">
        <v>1014</v>
      </c>
    </row>
    <row r="3418" spans="1:24" ht="66.75" customHeight="1">
      <c r="A3418" s="109" t="s">
        <v>171</v>
      </c>
      <c r="B3418" s="130" t="s">
        <v>172</v>
      </c>
      <c r="C3418" s="109" t="s">
        <v>173</v>
      </c>
      <c r="D3418" s="109" t="s">
        <v>174</v>
      </c>
      <c r="E3418" s="109"/>
      <c r="F3418" s="109" t="s">
        <v>175</v>
      </c>
      <c r="G3418" s="109"/>
      <c r="H3418" s="109" t="s">
        <v>176</v>
      </c>
      <c r="I3418" s="109"/>
      <c r="J3418" s="109" t="s">
        <v>1002</v>
      </c>
      <c r="K3418" s="109"/>
      <c r="L3418" s="109" t="s">
        <v>1003</v>
      </c>
      <c r="M3418" s="109"/>
      <c r="N3418" s="109" t="s">
        <v>1004</v>
      </c>
      <c r="O3418" s="109"/>
      <c r="P3418" s="109" t="s">
        <v>7</v>
      </c>
      <c r="Q3418" s="109"/>
      <c r="R3418" s="109" t="s">
        <v>177</v>
      </c>
      <c r="S3418" s="109"/>
      <c r="T3418" s="139"/>
      <c r="U3418" s="109"/>
      <c r="V3418" s="109"/>
      <c r="W3418" s="109"/>
    </row>
    <row r="3419" spans="1:24" ht="16.5">
      <c r="A3419" s="109"/>
      <c r="B3419" s="130"/>
      <c r="C3419" s="109"/>
      <c r="D3419" s="51" t="s">
        <v>179</v>
      </c>
      <c r="E3419" s="53" t="s">
        <v>3</v>
      </c>
      <c r="F3419" s="51" t="s">
        <v>179</v>
      </c>
      <c r="G3419" s="53" t="s">
        <v>3</v>
      </c>
      <c r="H3419" s="51" t="s">
        <v>179</v>
      </c>
      <c r="I3419" s="53" t="s">
        <v>3</v>
      </c>
      <c r="J3419" s="51" t="s">
        <v>179</v>
      </c>
      <c r="K3419" s="53" t="s">
        <v>3</v>
      </c>
      <c r="L3419" s="51" t="s">
        <v>179</v>
      </c>
      <c r="M3419" s="53" t="s">
        <v>3</v>
      </c>
      <c r="N3419" s="51" t="s">
        <v>179</v>
      </c>
      <c r="O3419" s="53" t="s">
        <v>3</v>
      </c>
      <c r="P3419" s="51" t="s">
        <v>179</v>
      </c>
      <c r="Q3419" s="53" t="s">
        <v>3</v>
      </c>
      <c r="R3419" s="51" t="s">
        <v>179</v>
      </c>
      <c r="S3419" s="53" t="s">
        <v>3</v>
      </c>
      <c r="T3419" s="140"/>
      <c r="U3419" s="109"/>
      <c r="V3419" s="109"/>
      <c r="W3419" s="109"/>
    </row>
    <row r="3420" spans="1:24" ht="18.75">
      <c r="A3420" s="28">
        <v>1</v>
      </c>
      <c r="B3420" s="79"/>
      <c r="C3420" s="28"/>
      <c r="D3420" s="28"/>
      <c r="E3420" s="17">
        <f>IF((C3420&lt;=7),VLOOKUP(D3420,'7 лет'!$A$5:$B$78,2),IF((C3420=8),VLOOKUP(D3420,'8 лет'!$A$5:$B$78,2),IF((C3420=9),VLOOKUP(D3420,'9 лет'!$A$5:$B$78,2),IF((C3420=10),VLOOKUP(D3420,'10 лет'!$A$5:$B$78,2),IF((C3420=11),VLOOKUP(D3420,'11 лет'!$A$5:$B$78,2),IF((C3420=12),VLOOKUP(D3420,'12 лет'!$A$5:$B$78,2),IF((C3420=13),VLOOKUP(D3420,'13 лет'!$A$5:$B$78,2),IF((C3420=14),VLOOKUP(D3420,'14 лет'!$A$5:$B$78,2),IF((C3420=15),VLOOKUP(D3420,'15 лет'!$A$5:$B$78,2),IF((C3420=16),VLOOKUP(D3420,'16 лет'!$A$5:$B$78,2),IF((C3420=17),VLOOKUP(D3420,'17 лет'!$A$5:$B$78,2))))))))))))</f>
        <v>0</v>
      </c>
      <c r="F3420" s="28"/>
      <c r="G3420" s="17">
        <f>IF((C3420&lt;=7),VLOOKUP(F3420,'7 лет'!$C$5:$D$79,2),IF((C3420=8),VLOOKUP(F3420,'8 лет'!$C$5:$D$79,2),IF((C3420=9),VLOOKUP(F3420,'9 лет'!$C$5:$D$79,2),IF((C3420=10),VLOOKUP(F3420,'10 лет'!$C$5:$D$79,2),IF((C3420=11),VLOOKUP(F3420,'11 лет'!$C$5:$D$79,2),IF((C3420=12),VLOOKUP(F3420,'12 лет'!$C$5:$D$79,2),IF((C3420=13),VLOOKUP(F3420,'13 лет'!$C$5:$D$79,2),IF((C3420=14),VLOOKUP(F3420,'14 лет'!$C$5:$D$79,2),IF((C3420=15),VLOOKUP(F3420,'15 лет'!$C$5:$D$79,2),IF((C3420=16),VLOOKUP(F3420,'16 лет'!$C$5:$D$79,2),IF((C3420=17),VLOOKUP(F3420,'17 лет'!$C$5:$D$79,2))))))))))))</f>
        <v>0</v>
      </c>
      <c r="H3420" s="28"/>
      <c r="I3420" s="17">
        <f>IF((C3420&lt;=7),VLOOKUP(H3420,'7 лет'!$E$5:$F$79,2),IF((C3420=8),VLOOKUP(H3420,'8 лет'!$E$5:$F$79,2),IF((C3420=9),VLOOKUP(H3420,'9 лет'!$E$5:$F$79,2),IF((C3420=10),VLOOKUP(H3420,'10 лет'!$E$5:$F$79,2),IF((C3420=11),VLOOKUP(H3420,'11 лет'!$E$5:$F$79,2),IF((C3420=12),VLOOKUP(H3420,'12 лет'!$E$5:$F$79,2),IF((C3420=13),VLOOKUP(H3420,'13 лет'!$E$5:$F$79,2),IF((C3420=14),VLOOKUP(H3420,'14 лет'!$E$5:$F$79,2),IF((C3420=15),VLOOKUP(H3420,'15 лет'!$E$5:$F$79,2),IF((C3420=16),VLOOKUP(H3420,'16 лет'!$E$5:$F$79,2),IF((C3420=17),VLOOKUP(H3420,'17 лет'!$E$5:$F$79,2))))))))))))</f>
        <v>0</v>
      </c>
      <c r="J3420" s="28"/>
      <c r="K3420" s="17">
        <f>IF((C3420&lt;=7),VLOOKUP(J3420,'7 лет'!$G$5:$H$79,2),IF((C3420=8),VLOOKUP(J3420,'8 лет'!$G$5:$H$79,2),IF((C3420=9),VLOOKUP(J3420,'9 лет'!$G$5:$H$79,2),IF((C3420=10),VLOOKUP(J3420,'10 лет'!$G$5:$H$79,2),IF((C3420=11),VLOOKUP(J3420,'11 лет'!$G$5:$H$79,2),IF((C3420=12),VLOOKUP(J3420,'12 лет'!$G$5:$H$79,2),IF((C3420=13),VLOOKUP(J3420,'13 лет'!$G$5:$H$79,2),IF((C3420=14),VLOOKUP(J3420,'14 лет'!$G$5:$H$79,2),IF(C3420&gt;=15,"0")))))))))</f>
        <v>0</v>
      </c>
      <c r="L3420" s="28"/>
      <c r="M3420" s="17" t="str">
        <f>IF((C3420=12),VLOOKUP(L3420,'12 лет'!$I$5:$J$81,2),IF((C3420=13),VLOOKUP(L3420,'13 лет'!$I$5:$J$81,2),IF((C3420=14),VLOOKUP(L3420,'14 лет'!$I$5:$J$80,2),IF((C3420=15),VLOOKUP(L3420,'15 лет'!$G$5:$H$82,2),IF((C3420=16),VLOOKUP(L3420,'16 лет'!$G$5:$H$81,2),IF((C3420=17),VLOOKUP(L3420,'17 лет'!$G$5:$H$81,2),IF(C3420&lt;12,"0")))))))</f>
        <v>0</v>
      </c>
      <c r="N3420" s="28"/>
      <c r="O3420" s="17" t="str">
        <f>IF((C3420=15),VLOOKUP(N3420,'15 лет'!$I$5:$J$100,2),IF((C3420=16),VLOOKUP(N3420,'16 лет'!$I$5:$J$94,2),IF((C3420=17),VLOOKUP(N3420,'17 лет'!$I$5:$J$97,2),IF(C3420&lt;15,"0"))))</f>
        <v>0</v>
      </c>
      <c r="P3420" s="11"/>
      <c r="Q3420" s="17">
        <f>IF((C3420&lt;=7),VLOOKUP(P3420,'7 лет'!$I$5:$J$79,2),IF((C3420=8),VLOOKUP(P3420,'8 лет'!$I$5:$J$79,2),IF((C3420=9),VLOOKUP(P3420,'9 лет'!$I$5:$J$79,2),IF((C3420=10),VLOOKUP(P3420,'10 лет'!$I$5:$J$79,2),IF((C3420=11),VLOOKUP(P3420,'11 лет'!$I$5:$J$79,2),IF((C3420=12),VLOOKUP(P3420,'12 лет'!$K$5:$L$79,2),IF((C3420=13),VLOOKUP(P3420,'13 лет'!$K$5:$L$79,2),IF((C3420=14),VLOOKUP(P3420,'14 лет'!$K$5:$L$79,2),IF((C3420=15),VLOOKUP(P3420,'15 лет'!$K$5:$L$79,2),IF((C3420=16),VLOOKUP(P3420,'16 лет'!$K$5:$L$79,2),IF((C3420=17),VLOOKUP(P3420,'17 лет'!$K$5:$L$79,2),)))))))))))</f>
        <v>50</v>
      </c>
      <c r="R3420" s="28"/>
      <c r="S3420" s="17">
        <f>IF((C3420&lt;=7),VLOOKUP(R3420,'7 лет'!$K$5:$L$79,2),IF((C3420=8),VLOOKUP(R3420,'8 лет'!$K$5:$L$79,2),IF((C3420=9),VLOOKUP(R3420,'9 лет'!$K$5:$L$79,2),IF((C3420=10),VLOOKUP(R3420,'10 лет'!$K$5:$L$79,2),IF((C3420=11),VLOOKUP(R3420,'11 лет'!$K$5:$L$79,2),IF((C3420=12),VLOOKUP(R3420,'12 лет'!$M$5:$N$79,2),IF((C3420=13),VLOOKUP(R3420,'13 лет'!$M$5:$N$79,2),IF((C3420=14),VLOOKUP(R3420,'14 лет'!$M$5:$N$79,2),IF((C3420=15),VLOOKUP(R3420,'15 лет'!$M$5:$N$79,2),IF((C3420=16),VLOOKUP(R3420,'16 лет'!$M$5:$N$79,2),IF((C3420=17),VLOOKUP(R3420,'17 лет'!$M$5:$N$79,2))))))))))))</f>
        <v>0</v>
      </c>
      <c r="T3420" s="34">
        <f t="shared" ref="T3420:T3425" si="162">SUM(E3420+G3420+I3420+K3420+M3420+O3420+Q3420+S3420)</f>
        <v>50</v>
      </c>
      <c r="U3420" s="4">
        <f>'Личное первенство юноши'!U499</f>
        <v>7</v>
      </c>
      <c r="V3420" s="119">
        <f ca="1">'Командный зачет'!G91</f>
        <v>2</v>
      </c>
      <c r="W3420" s="110">
        <f ca="1">SUM(V3420*2)</f>
        <v>4</v>
      </c>
      <c r="X3420" t="str">
        <f>P3415</f>
        <v>Субъект РФ 82</v>
      </c>
    </row>
    <row r="3421" spans="1:24" ht="18.75">
      <c r="A3421" s="28">
        <v>2</v>
      </c>
      <c r="B3421" s="79"/>
      <c r="C3421" s="28"/>
      <c r="D3421" s="28"/>
      <c r="E3421" s="17">
        <f>IF((C3421&lt;=7),VLOOKUP(D3421,'7 лет'!$A$5:$B$78,2),IF((C3421=8),VLOOKUP(D3421,'8 лет'!$A$5:$B$78,2),IF((C3421=9),VLOOKUP(D3421,'9 лет'!$A$5:$B$78,2),IF((C3421=10),VLOOKUP(D3421,'10 лет'!$A$5:$B$78,2),IF((C3421=11),VLOOKUP(D3421,'11 лет'!$A$5:$B$78,2),IF((C3421=12),VLOOKUP(D3421,'12 лет'!$A$5:$B$78,2),IF((C3421=13),VLOOKUP(D3421,'13 лет'!$A$5:$B$78,2),IF((C3421=14),VLOOKUP(D3421,'14 лет'!$A$5:$B$78,2),IF((C3421=15),VLOOKUP(D3421,'15 лет'!$A$5:$B$78,2),IF((C3421=16),VLOOKUP(D3421,'16 лет'!$A$5:$B$78,2),IF((C3421=17),VLOOKUP(D3421,'17 лет'!$A$5:$B$78,2))))))))))))</f>
        <v>0</v>
      </c>
      <c r="F3421" s="28"/>
      <c r="G3421" s="17">
        <f>IF((C3421&lt;=7),VLOOKUP(F3421,'7 лет'!$C$5:$D$79,2),IF((C3421=8),VLOOKUP(F3421,'8 лет'!$C$5:$D$79,2),IF((C3421=9),VLOOKUP(F3421,'9 лет'!$C$5:$D$79,2),IF((C3421=10),VLOOKUP(F3421,'10 лет'!$C$5:$D$79,2),IF((C3421=11),VLOOKUP(F3421,'11 лет'!$C$5:$D$79,2),IF((C3421=12),VLOOKUP(F3421,'12 лет'!$C$5:$D$79,2),IF((C3421=13),VLOOKUP(F3421,'13 лет'!$C$5:$D$79,2),IF((C3421=14),VLOOKUP(F3421,'14 лет'!$C$5:$D$79,2),IF((C3421=15),VLOOKUP(F3421,'15 лет'!$C$5:$D$79,2),IF((C3421=16),VLOOKUP(F3421,'16 лет'!$C$5:$D$79,2),IF((C3421=17),VLOOKUP(F3421,'17 лет'!$C$5:$D$79,2))))))))))))</f>
        <v>0</v>
      </c>
      <c r="H3421" s="28"/>
      <c r="I3421" s="17">
        <f>IF((C3421&lt;=7),VLOOKUP(H3421,'7 лет'!$E$5:$F$79,2),IF((C3421=8),VLOOKUP(H3421,'8 лет'!$E$5:$F$79,2),IF((C3421=9),VLOOKUP(H3421,'9 лет'!$E$5:$F$79,2),IF((C3421=10),VLOOKUP(H3421,'10 лет'!$E$5:$F$79,2),IF((C3421=11),VLOOKUP(H3421,'11 лет'!$E$5:$F$79,2),IF((C3421=12),VLOOKUP(H3421,'12 лет'!$E$5:$F$79,2),IF((C3421=13),VLOOKUP(H3421,'13 лет'!$E$5:$F$79,2),IF((C3421=14),VLOOKUP(H3421,'14 лет'!$E$5:$F$79,2),IF((C3421=15),VLOOKUP(H3421,'15 лет'!$E$5:$F$79,2),IF((C3421=16),VLOOKUP(H3421,'16 лет'!$E$5:$F$79,2),IF((C3421=17),VLOOKUP(H3421,'17 лет'!$E$5:$F$79,2))))))))))))</f>
        <v>0</v>
      </c>
      <c r="J3421" s="28"/>
      <c r="K3421" s="17">
        <f>IF((C3421&lt;=7),VLOOKUP(J3421,'7 лет'!$G$5:$H$79,2),IF((C3421=8),VLOOKUP(J3421,'8 лет'!$G$5:$H$79,2),IF((C3421=9),VLOOKUP(J3421,'9 лет'!$G$5:$H$79,2),IF((C3421=10),VLOOKUP(J3421,'10 лет'!$G$5:$H$79,2),IF((C3421=11),VLOOKUP(J3421,'11 лет'!$G$5:$H$79,2),IF((C3421=12),VLOOKUP(J3421,'12 лет'!$G$5:$H$79,2),IF((C3421=13),VLOOKUP(J3421,'13 лет'!$G$5:$H$79,2),IF((C3421=14),VLOOKUP(J3421,'14 лет'!$G$5:$H$79,2),IF(C3421&gt;=15,"0")))))))))</f>
        <v>0</v>
      </c>
      <c r="L3421" s="28"/>
      <c r="M3421" s="17" t="str">
        <f>IF((C3421=12),VLOOKUP(L3421,'12 лет'!$I$5:$J$81,2),IF((C3421=13),VLOOKUP(L3421,'13 лет'!$I$5:$J$81,2),IF((C3421=14),VLOOKUP(L3421,'14 лет'!$I$5:$J$80,2),IF((C3421=15),VLOOKUP(L3421,'15 лет'!$G$5:$H$82,2),IF((C3421=16),VLOOKUP(L3421,'16 лет'!$G$5:$H$81,2),IF((C3421=17),VLOOKUP(L3421,'17 лет'!$G$5:$H$81,2),IF(C3421&lt;12,"0")))))))</f>
        <v>0</v>
      </c>
      <c r="N3421" s="28"/>
      <c r="O3421" s="17" t="str">
        <f>IF((C3421=15),VLOOKUP(N3421,'15 лет'!$I$5:$J$100,2),IF((C3421=16),VLOOKUP(N3421,'16 лет'!$I$5:$J$94,2),IF((C3421=17),VLOOKUP(N3421,'17 лет'!$I$5:$J$97,2),IF(C3421&lt;15,"0"))))</f>
        <v>0</v>
      </c>
      <c r="P3421" s="11"/>
      <c r="Q3421" s="17">
        <f>IF((C3421&lt;=7),VLOOKUP(P3421,'7 лет'!$I$5:$J$79,2),IF((C3421=8),VLOOKUP(P3421,'8 лет'!$I$5:$J$79,2),IF((C3421=9),VLOOKUP(P3421,'9 лет'!$I$5:$J$79,2),IF((C3421=10),VLOOKUP(P3421,'10 лет'!$I$5:$J$79,2),IF((C3421=11),VLOOKUP(P3421,'11 лет'!$I$5:$J$79,2),IF((C3421=12),VLOOKUP(P3421,'12 лет'!$K$5:$L$79,2),IF((C3421=13),VLOOKUP(P3421,'13 лет'!$K$5:$L$79,2),IF((C3421=14),VLOOKUP(P3421,'14 лет'!$K$5:$L$79,2),IF((C3421=15),VLOOKUP(P3421,'15 лет'!$K$5:$L$79,2),IF((C3421=16),VLOOKUP(P3421,'16 лет'!$K$5:$L$79,2),IF((C3421=17),VLOOKUP(P3421,'17 лет'!$K$5:$L$79,2),)))))))))))</f>
        <v>50</v>
      </c>
      <c r="R3421" s="28"/>
      <c r="S3421" s="17">
        <f>IF((C3421&lt;=7),VLOOKUP(R3421,'7 лет'!$K$5:$L$79,2),IF((C3421=8),VLOOKUP(R3421,'8 лет'!$K$5:$L$79,2),IF((C3421=9),VLOOKUP(R3421,'9 лет'!$K$5:$L$79,2),IF((C3421=10),VLOOKUP(R3421,'10 лет'!$K$5:$L$79,2),IF((C3421=11),VLOOKUP(R3421,'11 лет'!$K$5:$L$79,2),IF((C3421=12),VLOOKUP(R3421,'12 лет'!$M$5:$N$79,2),IF((C3421=13),VLOOKUP(R3421,'13 лет'!$M$5:$N$79,2),IF((C3421=14),VLOOKUP(R3421,'14 лет'!$M$5:$N$79,2),IF((C3421=15),VLOOKUP(R3421,'15 лет'!$M$5:$N$79,2),IF((C3421=16),VLOOKUP(R3421,'16 лет'!$M$5:$N$79,2),IF((C3421=17),VLOOKUP(R3421,'17 лет'!$M$5:$N$79,2))))))))))))</f>
        <v>0</v>
      </c>
      <c r="T3421" s="34">
        <f t="shared" si="162"/>
        <v>50</v>
      </c>
      <c r="U3421" s="4">
        <f>'Личное первенство юноши'!U500</f>
        <v>7</v>
      </c>
      <c r="V3421" s="120"/>
      <c r="W3421" s="111"/>
      <c r="X3421" t="str">
        <f>P3415</f>
        <v>Субъект РФ 82</v>
      </c>
    </row>
    <row r="3422" spans="1:24" ht="18.75">
      <c r="A3422" s="28">
        <v>3</v>
      </c>
      <c r="B3422" s="79"/>
      <c r="C3422" s="28"/>
      <c r="D3422" s="28"/>
      <c r="E3422" s="17">
        <f>IF((C3422&lt;=7),VLOOKUP(D3422,'7 лет'!$A$5:$B$78,2),IF((C3422=8),VLOOKUP(D3422,'8 лет'!$A$5:$B$78,2),IF((C3422=9),VLOOKUP(D3422,'9 лет'!$A$5:$B$78,2),IF((C3422=10),VLOOKUP(D3422,'10 лет'!$A$5:$B$78,2),IF((C3422=11),VLOOKUP(D3422,'11 лет'!$A$5:$B$78,2),IF((C3422=12),VLOOKUP(D3422,'12 лет'!$A$5:$B$78,2),IF((C3422=13),VLOOKUP(D3422,'13 лет'!$A$5:$B$78,2),IF((C3422=14),VLOOKUP(D3422,'14 лет'!$A$5:$B$78,2),IF((C3422=15),VLOOKUP(D3422,'15 лет'!$A$5:$B$78,2),IF((C3422=16),VLOOKUP(D3422,'16 лет'!$A$5:$B$78,2),IF((C3422=17),VLOOKUP(D3422,'17 лет'!$A$5:$B$78,2))))))))))))</f>
        <v>0</v>
      </c>
      <c r="F3422" s="28"/>
      <c r="G3422" s="17">
        <f>IF((C3422&lt;=7),VLOOKUP(F3422,'7 лет'!$C$5:$D$79,2),IF((C3422=8),VLOOKUP(F3422,'8 лет'!$C$5:$D$79,2),IF((C3422=9),VLOOKUP(F3422,'9 лет'!$C$5:$D$79,2),IF((C3422=10),VLOOKUP(F3422,'10 лет'!$C$5:$D$79,2),IF((C3422=11),VLOOKUP(F3422,'11 лет'!$C$5:$D$79,2),IF((C3422=12),VLOOKUP(F3422,'12 лет'!$C$5:$D$79,2),IF((C3422=13),VLOOKUP(F3422,'13 лет'!$C$5:$D$79,2),IF((C3422=14),VLOOKUP(F3422,'14 лет'!$C$5:$D$79,2),IF((C3422=15),VLOOKUP(F3422,'15 лет'!$C$5:$D$79,2),IF((C3422=16),VLOOKUP(F3422,'16 лет'!$C$5:$D$79,2),IF((C3422=17),VLOOKUP(F3422,'17 лет'!$C$5:$D$79,2))))))))))))</f>
        <v>0</v>
      </c>
      <c r="H3422" s="28"/>
      <c r="I3422" s="17">
        <f>IF((C3422&lt;=7),VLOOKUP(H3422,'7 лет'!$E$5:$F$79,2),IF((C3422=8),VLOOKUP(H3422,'8 лет'!$E$5:$F$79,2),IF((C3422=9),VLOOKUP(H3422,'9 лет'!$E$5:$F$79,2),IF((C3422=10),VLOOKUP(H3422,'10 лет'!$E$5:$F$79,2),IF((C3422=11),VLOOKUP(H3422,'11 лет'!$E$5:$F$79,2),IF((C3422=12),VLOOKUP(H3422,'12 лет'!$E$5:$F$79,2),IF((C3422=13),VLOOKUP(H3422,'13 лет'!$E$5:$F$79,2),IF((C3422=14),VLOOKUP(H3422,'14 лет'!$E$5:$F$79,2),IF((C3422=15),VLOOKUP(H3422,'15 лет'!$E$5:$F$79,2),IF((C3422=16),VLOOKUP(H3422,'16 лет'!$E$5:$F$79,2),IF((C3422=17),VLOOKUP(H3422,'17 лет'!$E$5:$F$79,2))))))))))))</f>
        <v>0</v>
      </c>
      <c r="J3422" s="28"/>
      <c r="K3422" s="17">
        <f>IF((C3422&lt;=7),VLOOKUP(J3422,'7 лет'!$G$5:$H$79,2),IF((C3422=8),VLOOKUP(J3422,'8 лет'!$G$5:$H$79,2),IF((C3422=9),VLOOKUP(J3422,'9 лет'!$G$5:$H$79,2),IF((C3422=10),VLOOKUP(J3422,'10 лет'!$G$5:$H$79,2),IF((C3422=11),VLOOKUP(J3422,'11 лет'!$G$5:$H$79,2),IF((C3422=12),VLOOKUP(J3422,'12 лет'!$G$5:$H$79,2),IF((C3422=13),VLOOKUP(J3422,'13 лет'!$G$5:$H$79,2),IF((C3422=14),VLOOKUP(J3422,'14 лет'!$G$5:$H$79,2),IF(C3422&gt;=15,"0")))))))))</f>
        <v>0</v>
      </c>
      <c r="L3422" s="28"/>
      <c r="M3422" s="17" t="str">
        <f>IF((C3422=12),VLOOKUP(L3422,'12 лет'!$I$5:$J$81,2),IF((C3422=13),VLOOKUP(L3422,'13 лет'!$I$5:$J$81,2),IF((C3422=14),VLOOKUP(L3422,'14 лет'!$I$5:$J$80,2),IF((C3422=15),VLOOKUP(L3422,'15 лет'!$G$5:$H$82,2),IF((C3422=16),VLOOKUP(L3422,'16 лет'!$G$5:$H$81,2),IF((C3422=17),VLOOKUP(L3422,'17 лет'!$G$5:$H$81,2),IF(C3422&lt;12,"0")))))))</f>
        <v>0</v>
      </c>
      <c r="N3422" s="28"/>
      <c r="O3422" s="17" t="str">
        <f>IF((C3422=15),VLOOKUP(N3422,'15 лет'!$I$5:$J$100,2),IF((C3422=16),VLOOKUP(N3422,'16 лет'!$I$5:$J$94,2),IF((C3422=17),VLOOKUP(N3422,'17 лет'!$I$5:$J$97,2),IF(C3422&lt;15,"0"))))</f>
        <v>0</v>
      </c>
      <c r="P3422" s="11"/>
      <c r="Q3422" s="17">
        <f>IF((C3422&lt;=7),VLOOKUP(P3422,'7 лет'!$I$5:$J$79,2),IF((C3422=8),VLOOKUP(P3422,'8 лет'!$I$5:$J$79,2),IF((C3422=9),VLOOKUP(P3422,'9 лет'!$I$5:$J$79,2),IF((C3422=10),VLOOKUP(P3422,'10 лет'!$I$5:$J$79,2),IF((C3422=11),VLOOKUP(P3422,'11 лет'!$I$5:$J$79,2),IF((C3422=12),VLOOKUP(P3422,'12 лет'!$K$5:$L$79,2),IF((C3422=13),VLOOKUP(P3422,'13 лет'!$K$5:$L$79,2),IF((C3422=14),VLOOKUP(P3422,'14 лет'!$K$5:$L$79,2),IF((C3422=15),VLOOKUP(P3422,'15 лет'!$K$5:$L$79,2),IF((C3422=16),VLOOKUP(P3422,'16 лет'!$K$5:$L$79,2),IF((C3422=17),VLOOKUP(P3422,'17 лет'!$K$5:$L$79,2),)))))))))))</f>
        <v>50</v>
      </c>
      <c r="R3422" s="28"/>
      <c r="S3422" s="17">
        <f>IF((C3422&lt;=7),VLOOKUP(R3422,'7 лет'!$K$5:$L$79,2),IF((C3422=8),VLOOKUP(R3422,'8 лет'!$K$5:$L$79,2),IF((C3422=9),VLOOKUP(R3422,'9 лет'!$K$5:$L$79,2),IF((C3422=10),VLOOKUP(R3422,'10 лет'!$K$5:$L$79,2),IF((C3422=11),VLOOKUP(R3422,'11 лет'!$K$5:$L$79,2),IF((C3422=12),VLOOKUP(R3422,'12 лет'!$M$5:$N$79,2),IF((C3422=13),VLOOKUP(R3422,'13 лет'!$M$5:$N$79,2),IF((C3422=14),VLOOKUP(R3422,'14 лет'!$M$5:$N$79,2),IF((C3422=15),VLOOKUP(R3422,'15 лет'!$M$5:$N$79,2),IF((C3422=16),VLOOKUP(R3422,'16 лет'!$M$5:$N$79,2),IF((C3422=17),VLOOKUP(R3422,'17 лет'!$M$5:$N$79,2))))))))))))</f>
        <v>0</v>
      </c>
      <c r="T3422" s="34">
        <f t="shared" si="162"/>
        <v>50</v>
      </c>
      <c r="U3422" s="4">
        <f>'Личное первенство юноши'!U501</f>
        <v>7</v>
      </c>
      <c r="V3422" s="120"/>
      <c r="W3422" s="111"/>
      <c r="X3422" t="str">
        <f>P3415</f>
        <v>Субъект РФ 82</v>
      </c>
    </row>
    <row r="3423" spans="1:24" ht="18.75">
      <c r="A3423" s="28">
        <v>4</v>
      </c>
      <c r="B3423" s="79"/>
      <c r="C3423" s="28"/>
      <c r="D3423" s="28"/>
      <c r="E3423" s="17">
        <f>IF((C3423&lt;=7),VLOOKUP(D3423,'7 лет'!$A$5:$B$78,2),IF((C3423=8),VLOOKUP(D3423,'8 лет'!$A$5:$B$78,2),IF((C3423=9),VLOOKUP(D3423,'9 лет'!$A$5:$B$78,2),IF((C3423=10),VLOOKUP(D3423,'10 лет'!$A$5:$B$78,2),IF((C3423=11),VLOOKUP(D3423,'11 лет'!$A$5:$B$78,2),IF((C3423=12),VLOOKUP(D3423,'12 лет'!$A$5:$B$78,2),IF((C3423=13),VLOOKUP(D3423,'13 лет'!$A$5:$B$78,2),IF((C3423=14),VLOOKUP(D3423,'14 лет'!$A$5:$B$78,2),IF((C3423=15),VLOOKUP(D3423,'15 лет'!$A$5:$B$78,2),IF((C3423=16),VLOOKUP(D3423,'16 лет'!$A$5:$B$78,2),IF((C3423=17),VLOOKUP(D3423,'17 лет'!$A$5:$B$78,2))))))))))))</f>
        <v>0</v>
      </c>
      <c r="F3423" s="28"/>
      <c r="G3423" s="17">
        <f>IF((C3423&lt;=7),VLOOKUP(F3423,'7 лет'!$C$5:$D$79,2),IF((C3423=8),VLOOKUP(F3423,'8 лет'!$C$5:$D$79,2),IF((C3423=9),VLOOKUP(F3423,'9 лет'!$C$5:$D$79,2),IF((C3423=10),VLOOKUP(F3423,'10 лет'!$C$5:$D$79,2),IF((C3423=11),VLOOKUP(F3423,'11 лет'!$C$5:$D$79,2),IF((C3423=12),VLOOKUP(F3423,'12 лет'!$C$5:$D$79,2),IF((C3423=13),VLOOKUP(F3423,'13 лет'!$C$5:$D$79,2),IF((C3423=14),VLOOKUP(F3423,'14 лет'!$C$5:$D$79,2),IF((C3423=15),VLOOKUP(F3423,'15 лет'!$C$5:$D$79,2),IF((C3423=16),VLOOKUP(F3423,'16 лет'!$C$5:$D$79,2),IF((C3423=17),VLOOKUP(F3423,'17 лет'!$C$5:$D$79,2))))))))))))</f>
        <v>0</v>
      </c>
      <c r="H3423" s="28"/>
      <c r="I3423" s="17">
        <f>IF((C3423&lt;=7),VLOOKUP(H3423,'7 лет'!$E$5:$F$79,2),IF((C3423=8),VLOOKUP(H3423,'8 лет'!$E$5:$F$79,2),IF((C3423=9),VLOOKUP(H3423,'9 лет'!$E$5:$F$79,2),IF((C3423=10),VLOOKUP(H3423,'10 лет'!$E$5:$F$79,2),IF((C3423=11),VLOOKUP(H3423,'11 лет'!$E$5:$F$79,2),IF((C3423=12),VLOOKUP(H3423,'12 лет'!$E$5:$F$79,2),IF((C3423=13),VLOOKUP(H3423,'13 лет'!$E$5:$F$79,2),IF((C3423=14),VLOOKUP(H3423,'14 лет'!$E$5:$F$79,2),IF((C3423=15),VLOOKUP(H3423,'15 лет'!$E$5:$F$79,2),IF((C3423=16),VLOOKUP(H3423,'16 лет'!$E$5:$F$79,2),IF((C3423=17),VLOOKUP(H3423,'17 лет'!$E$5:$F$79,2))))))))))))</f>
        <v>0</v>
      </c>
      <c r="J3423" s="28"/>
      <c r="K3423" s="17">
        <f>IF((C3423&lt;=7),VLOOKUP(J3423,'7 лет'!$G$5:$H$79,2),IF((C3423=8),VLOOKUP(J3423,'8 лет'!$G$5:$H$79,2),IF((C3423=9),VLOOKUP(J3423,'9 лет'!$G$5:$H$79,2),IF((C3423=10),VLOOKUP(J3423,'10 лет'!$G$5:$H$79,2),IF((C3423=11),VLOOKUP(J3423,'11 лет'!$G$5:$H$79,2),IF((C3423=12),VLOOKUP(J3423,'12 лет'!$G$5:$H$79,2),IF((C3423=13),VLOOKUP(J3423,'13 лет'!$G$5:$H$79,2),IF((C3423=14),VLOOKUP(J3423,'14 лет'!$G$5:$H$79,2),IF(C3423&gt;=15,"0")))))))))</f>
        <v>0</v>
      </c>
      <c r="L3423" s="28"/>
      <c r="M3423" s="17" t="str">
        <f>IF((C3423=12),VLOOKUP(L3423,'12 лет'!$I$5:$J$81,2),IF((C3423=13),VLOOKUP(L3423,'13 лет'!$I$5:$J$81,2),IF((C3423=14),VLOOKUP(L3423,'14 лет'!$I$5:$J$80,2),IF((C3423=15),VLOOKUP(L3423,'15 лет'!$G$5:$H$82,2),IF((C3423=16),VLOOKUP(L3423,'16 лет'!$G$5:$H$81,2),IF((C3423=17),VLOOKUP(L3423,'17 лет'!$G$5:$H$81,2),IF(C3423&lt;12,"0")))))))</f>
        <v>0</v>
      </c>
      <c r="N3423" s="28"/>
      <c r="O3423" s="17" t="str">
        <f>IF((C3423=15),VLOOKUP(N3423,'15 лет'!$I$5:$J$100,2),IF((C3423=16),VLOOKUP(N3423,'16 лет'!$I$5:$J$94,2),IF((C3423=17),VLOOKUP(N3423,'17 лет'!$I$5:$J$97,2),IF(C3423&lt;15,"0"))))</f>
        <v>0</v>
      </c>
      <c r="P3423" s="11"/>
      <c r="Q3423" s="17">
        <f>IF((C3423&lt;=7),VLOOKUP(P3423,'7 лет'!$I$5:$J$79,2),IF((C3423=8),VLOOKUP(P3423,'8 лет'!$I$5:$J$79,2),IF((C3423=9),VLOOKUP(P3423,'9 лет'!$I$5:$J$79,2),IF((C3423=10),VLOOKUP(P3423,'10 лет'!$I$5:$J$79,2),IF((C3423=11),VLOOKUP(P3423,'11 лет'!$I$5:$J$79,2),IF((C3423=12),VLOOKUP(P3423,'12 лет'!$K$5:$L$79,2),IF((C3423=13),VLOOKUP(P3423,'13 лет'!$K$5:$L$79,2),IF((C3423=14),VLOOKUP(P3423,'14 лет'!$K$5:$L$79,2),IF((C3423=15),VLOOKUP(P3423,'15 лет'!$K$5:$L$79,2),IF((C3423=16),VLOOKUP(P3423,'16 лет'!$K$5:$L$79,2),IF((C3423=17),VLOOKUP(P3423,'17 лет'!$K$5:$L$79,2),)))))))))))</f>
        <v>50</v>
      </c>
      <c r="R3423" s="28"/>
      <c r="S3423" s="17">
        <f>IF((C3423&lt;=7),VLOOKUP(R3423,'7 лет'!$K$5:$L$79,2),IF((C3423=8),VLOOKUP(R3423,'8 лет'!$K$5:$L$79,2),IF((C3423=9),VLOOKUP(R3423,'9 лет'!$K$5:$L$79,2),IF((C3423=10),VLOOKUP(R3423,'10 лет'!$K$5:$L$79,2),IF((C3423=11),VLOOKUP(R3423,'11 лет'!$K$5:$L$79,2),IF((C3423=12),VLOOKUP(R3423,'12 лет'!$M$5:$N$79,2),IF((C3423=13),VLOOKUP(R3423,'13 лет'!$M$5:$N$79,2),IF((C3423=14),VLOOKUP(R3423,'14 лет'!$M$5:$N$79,2),IF((C3423=15),VLOOKUP(R3423,'15 лет'!$M$5:$N$79,2),IF((C3423=16),VLOOKUP(R3423,'16 лет'!$M$5:$N$79,2),IF((C3423=17),VLOOKUP(R3423,'17 лет'!$M$5:$N$79,2))))))))))))</f>
        <v>0</v>
      </c>
      <c r="T3423" s="34">
        <f t="shared" si="162"/>
        <v>50</v>
      </c>
      <c r="U3423" s="4">
        <f>'Личное первенство юноши'!U502</f>
        <v>7</v>
      </c>
      <c r="V3423" s="120"/>
      <c r="W3423" s="111"/>
      <c r="X3423" t="str">
        <f>P3415</f>
        <v>Субъект РФ 82</v>
      </c>
    </row>
    <row r="3424" spans="1:24" ht="18.75">
      <c r="A3424" s="28">
        <v>5</v>
      </c>
      <c r="B3424" s="79"/>
      <c r="C3424" s="30"/>
      <c r="D3424" s="28"/>
      <c r="E3424" s="17">
        <f>IF((C3424&lt;=7),VLOOKUP(D3424,'7 лет'!$A$5:$B$78,2),IF((C3424=8),VLOOKUP(D3424,'8 лет'!$A$5:$B$78,2),IF((C3424=9),VLOOKUP(D3424,'9 лет'!$A$5:$B$78,2),IF((C3424=10),VLOOKUP(D3424,'10 лет'!$A$5:$B$78,2),IF((C3424=11),VLOOKUP(D3424,'11 лет'!$A$5:$B$78,2),IF((C3424=12),VLOOKUP(D3424,'12 лет'!$A$5:$B$78,2),IF((C3424=13),VLOOKUP(D3424,'13 лет'!$A$5:$B$78,2),IF((C3424=14),VLOOKUP(D3424,'14 лет'!$A$5:$B$78,2),IF((C3424=15),VLOOKUP(D3424,'15 лет'!$A$5:$B$78,2),IF((C3424=16),VLOOKUP(D3424,'16 лет'!$A$5:$B$78,2),IF((C3424=17),VLOOKUP(D3424,'17 лет'!$A$5:$B$78,2))))))))))))</f>
        <v>0</v>
      </c>
      <c r="F3424" s="28"/>
      <c r="G3424" s="17">
        <f>IF((C3424&lt;=7),VLOOKUP(F3424,'7 лет'!$C$5:$D$79,2),IF((C3424=8),VLOOKUP(F3424,'8 лет'!$C$5:$D$79,2),IF((C3424=9),VLOOKUP(F3424,'9 лет'!$C$5:$D$79,2),IF((C3424=10),VLOOKUP(F3424,'10 лет'!$C$5:$D$79,2),IF((C3424=11),VLOOKUP(F3424,'11 лет'!$C$5:$D$79,2),IF((C3424=12),VLOOKUP(F3424,'12 лет'!$C$5:$D$79,2),IF((C3424=13),VLOOKUP(F3424,'13 лет'!$C$5:$D$79,2),IF((C3424=14),VLOOKUP(F3424,'14 лет'!$C$5:$D$79,2),IF((C3424=15),VLOOKUP(F3424,'15 лет'!$C$5:$D$79,2),IF((C3424=16),VLOOKUP(F3424,'16 лет'!$C$5:$D$79,2),IF((C3424=17),VLOOKUP(F3424,'17 лет'!$C$5:$D$79,2))))))))))))</f>
        <v>0</v>
      </c>
      <c r="H3424" s="28"/>
      <c r="I3424" s="17">
        <f>IF((C3424&lt;=7),VLOOKUP(H3424,'7 лет'!$E$5:$F$79,2),IF((C3424=8),VLOOKUP(H3424,'8 лет'!$E$5:$F$79,2),IF((C3424=9),VLOOKUP(H3424,'9 лет'!$E$5:$F$79,2),IF((C3424=10),VLOOKUP(H3424,'10 лет'!$E$5:$F$79,2),IF((C3424=11),VLOOKUP(H3424,'11 лет'!$E$5:$F$79,2),IF((C3424=12),VLOOKUP(H3424,'12 лет'!$E$5:$F$79,2),IF((C3424=13),VLOOKUP(H3424,'13 лет'!$E$5:$F$79,2),IF((C3424=14),VLOOKUP(H3424,'14 лет'!$E$5:$F$79,2),IF((C3424=15),VLOOKUP(H3424,'15 лет'!$E$5:$F$79,2),IF((C3424=16),VLOOKUP(H3424,'16 лет'!$E$5:$F$79,2),IF((C3424=17),VLOOKUP(H3424,'17 лет'!$E$5:$F$79,2))))))))))))</f>
        <v>0</v>
      </c>
      <c r="J3424" s="28"/>
      <c r="K3424" s="17">
        <f>IF((C3424&lt;=7),VLOOKUP(J3424,'7 лет'!$G$5:$H$79,2),IF((C3424=8),VLOOKUP(J3424,'8 лет'!$G$5:$H$79,2),IF((C3424=9),VLOOKUP(J3424,'9 лет'!$G$5:$H$79,2),IF((C3424=10),VLOOKUP(J3424,'10 лет'!$G$5:$H$79,2),IF((C3424=11),VLOOKUP(J3424,'11 лет'!$G$5:$H$79,2),IF((C3424=12),VLOOKUP(J3424,'12 лет'!$G$5:$H$79,2),IF((C3424=13),VLOOKUP(J3424,'13 лет'!$G$5:$H$79,2),IF((C3424=14),VLOOKUP(J3424,'14 лет'!$G$5:$H$79,2),IF(C3424&gt;=15,"0")))))))))</f>
        <v>0</v>
      </c>
      <c r="L3424" s="28"/>
      <c r="M3424" s="17" t="str">
        <f>IF((C3424=12),VLOOKUP(L3424,'12 лет'!$I$5:$J$81,2),IF((C3424=13),VLOOKUP(L3424,'13 лет'!$I$5:$J$81,2),IF((C3424=14),VLOOKUP(L3424,'14 лет'!$I$5:$J$80,2),IF((C3424=15),VLOOKUP(L3424,'15 лет'!$G$5:$H$82,2),IF((C3424=16),VLOOKUP(L3424,'16 лет'!$G$5:$H$81,2),IF((C3424=17),VLOOKUP(L3424,'17 лет'!$G$5:$H$81,2),IF(C3424&lt;12,"0")))))))</f>
        <v>0</v>
      </c>
      <c r="N3424" s="28"/>
      <c r="O3424" s="17" t="str">
        <f>IF((C3424=15),VLOOKUP(N3424,'15 лет'!$I$5:$J$100,2),IF((C3424=16),VLOOKUP(N3424,'16 лет'!$I$5:$J$94,2),IF((C3424=17),VLOOKUP(N3424,'17 лет'!$I$5:$J$97,2),IF(C3424&lt;15,"0"))))</f>
        <v>0</v>
      </c>
      <c r="P3424" s="11"/>
      <c r="Q3424" s="17">
        <f>IF((C3424&lt;=7),VLOOKUP(P3424,'7 лет'!$I$5:$J$79,2),IF((C3424=8),VLOOKUP(P3424,'8 лет'!$I$5:$J$79,2),IF((C3424=9),VLOOKUP(P3424,'9 лет'!$I$5:$J$79,2),IF((C3424=10),VLOOKUP(P3424,'10 лет'!$I$5:$J$79,2),IF((C3424=11),VLOOKUP(P3424,'11 лет'!$I$5:$J$79,2),IF((C3424=12),VLOOKUP(P3424,'12 лет'!$K$5:$L$79,2),IF((C3424=13),VLOOKUP(P3424,'13 лет'!$K$5:$L$79,2),IF((C3424=14),VLOOKUP(P3424,'14 лет'!$K$5:$L$79,2),IF((C3424=15),VLOOKUP(P3424,'15 лет'!$K$5:$L$79,2),IF((C3424=16),VLOOKUP(P3424,'16 лет'!$K$5:$L$79,2),IF((C3424=17),VLOOKUP(P3424,'17 лет'!$K$5:$L$79,2),)))))))))))</f>
        <v>50</v>
      </c>
      <c r="R3424" s="28"/>
      <c r="S3424" s="17">
        <f>IF((C3424&lt;=7),VLOOKUP(R3424,'7 лет'!$K$5:$L$79,2),IF((C3424=8),VLOOKUP(R3424,'8 лет'!$K$5:$L$79,2),IF((C3424=9),VLOOKUP(R3424,'9 лет'!$K$5:$L$79,2),IF((C3424=10),VLOOKUP(R3424,'10 лет'!$K$5:$L$79,2),IF((C3424=11),VLOOKUP(R3424,'11 лет'!$K$5:$L$79,2),IF((C3424=12),VLOOKUP(R3424,'12 лет'!$M$5:$N$79,2),IF((C3424=13),VLOOKUP(R3424,'13 лет'!$M$5:$N$79,2),IF((C3424=14),VLOOKUP(R3424,'14 лет'!$M$5:$N$79,2),IF((C3424=15),VLOOKUP(R3424,'15 лет'!$M$5:$N$79,2),IF((C3424=16),VLOOKUP(R3424,'16 лет'!$M$5:$N$79,2),IF((C3424=17),VLOOKUP(R3424,'17 лет'!$M$5:$N$79,2))))))))))))</f>
        <v>0</v>
      </c>
      <c r="T3424" s="34">
        <f t="shared" si="162"/>
        <v>50</v>
      </c>
      <c r="U3424" s="4">
        <f>'Личное первенство юноши'!U503</f>
        <v>7</v>
      </c>
      <c r="V3424" s="120"/>
      <c r="W3424" s="111"/>
      <c r="X3424" t="str">
        <f>P3415</f>
        <v>Субъект РФ 82</v>
      </c>
    </row>
    <row r="3425" spans="1:24" ht="18.75">
      <c r="A3425" s="28">
        <v>6</v>
      </c>
      <c r="B3425" s="79"/>
      <c r="C3425" s="30"/>
      <c r="D3425" s="28"/>
      <c r="E3425" s="17">
        <f>IF((C3425&lt;=7),VLOOKUP(D3425,'7 лет'!$A$5:$B$78,2),IF((C3425=8),VLOOKUP(D3425,'8 лет'!$A$5:$B$78,2),IF((C3425=9),VLOOKUP(D3425,'9 лет'!$A$5:$B$78,2),IF((C3425=10),VLOOKUP(D3425,'10 лет'!$A$5:$B$78,2),IF((C3425=11),VLOOKUP(D3425,'11 лет'!$A$5:$B$78,2),IF((C3425=12),VLOOKUP(D3425,'12 лет'!$A$5:$B$78,2),IF((C3425=13),VLOOKUP(D3425,'13 лет'!$A$5:$B$78,2),IF((C3425=14),VLOOKUP(D3425,'14 лет'!$A$5:$B$78,2),IF((C3425=15),VLOOKUP(D3425,'15 лет'!$A$5:$B$78,2),IF((C3425=16),VLOOKUP(D3425,'16 лет'!$A$5:$B$78,2),IF((C3425=17),VLOOKUP(D3425,'17 лет'!$A$5:$B$78,2))))))))))))</f>
        <v>0</v>
      </c>
      <c r="F3425" s="28"/>
      <c r="G3425" s="17">
        <f>IF((C3425&lt;=7),VLOOKUP(F3425,'7 лет'!$C$5:$D$79,2),IF((C3425=8),VLOOKUP(F3425,'8 лет'!$C$5:$D$79,2),IF((C3425=9),VLOOKUP(F3425,'9 лет'!$C$5:$D$79,2),IF((C3425=10),VLOOKUP(F3425,'10 лет'!$C$5:$D$79,2),IF((C3425=11),VLOOKUP(F3425,'11 лет'!$C$5:$D$79,2),IF((C3425=12),VLOOKUP(F3425,'12 лет'!$C$5:$D$79,2),IF((C3425=13),VLOOKUP(F3425,'13 лет'!$C$5:$D$79,2),IF((C3425=14),VLOOKUP(F3425,'14 лет'!$C$5:$D$79,2),IF((C3425=15),VLOOKUP(F3425,'15 лет'!$C$5:$D$79,2),IF((C3425=16),VLOOKUP(F3425,'16 лет'!$C$5:$D$79,2),IF((C3425=17),VLOOKUP(F3425,'17 лет'!$C$5:$D$79,2))))))))))))</f>
        <v>0</v>
      </c>
      <c r="H3425" s="28"/>
      <c r="I3425" s="17">
        <f>IF((C3425&lt;=7),VLOOKUP(H3425,'7 лет'!$E$5:$F$79,2),IF((C3425=8),VLOOKUP(H3425,'8 лет'!$E$5:$F$79,2),IF((C3425=9),VLOOKUP(H3425,'9 лет'!$E$5:$F$79,2),IF((C3425=10),VLOOKUP(H3425,'10 лет'!$E$5:$F$79,2),IF((C3425=11),VLOOKUP(H3425,'11 лет'!$E$5:$F$79,2),IF((C3425=12),VLOOKUP(H3425,'12 лет'!$E$5:$F$79,2),IF((C3425=13),VLOOKUP(H3425,'13 лет'!$E$5:$F$79,2),IF((C3425=14),VLOOKUP(H3425,'14 лет'!$E$5:$F$79,2),IF((C3425=15),VLOOKUP(H3425,'15 лет'!$E$5:$F$79,2),IF((C3425=16),VLOOKUP(H3425,'16 лет'!$E$5:$F$79,2),IF((C3425=17),VLOOKUP(H3425,'17 лет'!$E$5:$F$79,2))))))))))))</f>
        <v>0</v>
      </c>
      <c r="J3425" s="28"/>
      <c r="K3425" s="17">
        <f>IF((C3425&lt;=7),VLOOKUP(J3425,'7 лет'!$G$5:$H$79,2),IF((C3425=8),VLOOKUP(J3425,'8 лет'!$G$5:$H$79,2),IF((C3425=9),VLOOKUP(J3425,'9 лет'!$G$5:$H$79,2),IF((C3425=10),VLOOKUP(J3425,'10 лет'!$G$5:$H$79,2),IF((C3425=11),VLOOKUP(J3425,'11 лет'!$G$5:$H$79,2),IF((C3425=12),VLOOKUP(J3425,'12 лет'!$G$5:$H$79,2),IF((C3425=13),VLOOKUP(J3425,'13 лет'!$G$5:$H$79,2),IF((C3425=14),VLOOKUP(J3425,'14 лет'!$G$5:$H$79,2),IF(C3425&gt;=15,"0")))))))))</f>
        <v>0</v>
      </c>
      <c r="L3425" s="28"/>
      <c r="M3425" s="17" t="str">
        <f>IF((C3425=12),VLOOKUP(L3425,'12 лет'!$I$5:$J$81,2),IF((C3425=13),VLOOKUP(L3425,'13 лет'!$I$5:$J$81,2),IF((C3425=14),VLOOKUP(L3425,'14 лет'!$I$5:$J$80,2),IF((C3425=15),VLOOKUP(L3425,'15 лет'!$G$5:$H$82,2),IF((C3425=16),VLOOKUP(L3425,'16 лет'!$G$5:$H$81,2),IF((C3425=17),VLOOKUP(L3425,'17 лет'!$G$5:$H$81,2),IF(C3425&lt;12,"0")))))))</f>
        <v>0</v>
      </c>
      <c r="N3425" s="28"/>
      <c r="O3425" s="17" t="str">
        <f>IF((C3425=15),VLOOKUP(N3425,'15 лет'!$I$5:$J$100,2),IF((C3425=16),VLOOKUP(N3425,'16 лет'!$I$5:$J$94,2),IF((C3425=17),VLOOKUP(N3425,'17 лет'!$I$5:$J$97,2),IF(C3425&lt;15,"0"))))</f>
        <v>0</v>
      </c>
      <c r="P3425" s="11"/>
      <c r="Q3425" s="17">
        <f>IF((C3425&lt;=7),VLOOKUP(P3425,'7 лет'!$I$5:$J$79,2),IF((C3425=8),VLOOKUP(P3425,'8 лет'!$I$5:$J$79,2),IF((C3425=9),VLOOKUP(P3425,'9 лет'!$I$5:$J$79,2),IF((C3425=10),VLOOKUP(P3425,'10 лет'!$I$5:$J$79,2),IF((C3425=11),VLOOKUP(P3425,'11 лет'!$I$5:$J$79,2),IF((C3425=12),VLOOKUP(P3425,'12 лет'!$K$5:$L$79,2),IF((C3425=13),VLOOKUP(P3425,'13 лет'!$K$5:$L$79,2),IF((C3425=14),VLOOKUP(P3425,'14 лет'!$K$5:$L$79,2),IF((C3425=15),VLOOKUP(P3425,'15 лет'!$K$5:$L$79,2),IF((C3425=16),VLOOKUP(P3425,'16 лет'!$K$5:$L$79,2),IF((C3425=17),VLOOKUP(P3425,'17 лет'!$K$5:$L$79,2),)))))))))))</f>
        <v>50</v>
      </c>
      <c r="R3425" s="28"/>
      <c r="S3425" s="17">
        <f>IF((C3425&lt;=7),VLOOKUP(R3425,'7 лет'!$K$5:$L$79,2),IF((C3425=8),VLOOKUP(R3425,'8 лет'!$K$5:$L$79,2),IF((C3425=9),VLOOKUP(R3425,'9 лет'!$K$5:$L$79,2),IF((C3425=10),VLOOKUP(R3425,'10 лет'!$K$5:$L$79,2),IF((C3425=11),VLOOKUP(R3425,'11 лет'!$K$5:$L$79,2),IF((C3425=12),VLOOKUP(R3425,'12 лет'!$M$5:$N$79,2),IF((C3425=13),VLOOKUP(R3425,'13 лет'!$M$5:$N$79,2),IF((C3425=14),VLOOKUP(R3425,'14 лет'!$M$5:$N$79,2),IF((C3425=15),VLOOKUP(R3425,'15 лет'!$M$5:$N$79,2),IF((C3425=16),VLOOKUP(R3425,'16 лет'!$M$5:$N$79,2),IF((C3425=17),VLOOKUP(R3425,'17 лет'!$M$5:$N$79,2))))))))))))</f>
        <v>0</v>
      </c>
      <c r="T3425" s="34">
        <f t="shared" si="162"/>
        <v>50</v>
      </c>
      <c r="U3425" s="4">
        <f>'Личное первенство юноши'!U504</f>
        <v>7</v>
      </c>
      <c r="V3425" s="120"/>
      <c r="W3425" s="111"/>
      <c r="X3425" t="str">
        <f>P3415</f>
        <v>Субъект РФ 82</v>
      </c>
    </row>
    <row r="3426" spans="1:24" ht="18.75">
      <c r="A3426" s="122"/>
      <c r="B3426" s="123"/>
      <c r="C3426" s="123"/>
      <c r="D3426" s="123"/>
      <c r="E3426" s="123"/>
      <c r="F3426" s="123"/>
      <c r="G3426" s="123"/>
      <c r="H3426" s="123"/>
      <c r="I3426" s="123"/>
      <c r="J3426" s="123"/>
      <c r="K3426" s="123"/>
      <c r="L3426" s="123"/>
      <c r="M3426" s="123"/>
      <c r="N3426" s="123"/>
      <c r="O3426" s="123"/>
      <c r="P3426" s="128" t="s">
        <v>292</v>
      </c>
      <c r="Q3426" s="128"/>
      <c r="R3426" s="128"/>
      <c r="S3426" s="129"/>
      <c r="T3426" s="124">
        <f ca="1">SUMPRODUCT(LARGE($T$3420:$T$3425,ROW(INDIRECT("T1:T"&amp;Z17))))</f>
        <v>250</v>
      </c>
      <c r="U3426" s="125"/>
      <c r="V3426" s="120"/>
      <c r="W3426" s="111"/>
    </row>
    <row r="3427" spans="1:24" ht="24.75" customHeight="1">
      <c r="A3427" s="135" t="s">
        <v>180</v>
      </c>
      <c r="B3427" s="136"/>
      <c r="C3427" s="136"/>
      <c r="D3427" s="136"/>
      <c r="E3427" s="136"/>
      <c r="F3427" s="136"/>
      <c r="G3427" s="136"/>
      <c r="H3427" s="136"/>
      <c r="I3427" s="136"/>
      <c r="J3427" s="136"/>
      <c r="K3427" s="136"/>
      <c r="L3427" s="136"/>
      <c r="M3427" s="136"/>
      <c r="N3427" s="136"/>
      <c r="O3427" s="136"/>
      <c r="P3427" s="136"/>
      <c r="Q3427" s="136"/>
      <c r="R3427" s="136"/>
      <c r="S3427" s="136"/>
      <c r="T3427" s="136"/>
      <c r="U3427" s="137"/>
      <c r="V3427" s="120"/>
      <c r="W3427" s="111"/>
    </row>
    <row r="3428" spans="1:24" ht="18.75">
      <c r="A3428" s="28">
        <v>1</v>
      </c>
      <c r="B3428" s="80"/>
      <c r="C3428" s="28"/>
      <c r="D3428" s="28"/>
      <c r="E3428" s="17">
        <f>IF((C3428&lt;=7),VLOOKUP(D3428,'7 лет'!$M$5:$N$78,2),IF((C3428=8),VLOOKUP(D3428,'8 лет'!$M$5:$N$78,2),IF((C3428=9),VLOOKUP(D3428,'9 лет'!$M$5:$N$78,2),IF((C3428=10),VLOOKUP(D3428,'10 лет'!$M$5:$N$78,2),IF((C3428=11),VLOOKUP(D3428,'11 лет'!$M$5:$N$78,2),IF((C3428=12),VLOOKUP(D3428,'12 лет'!$O$5:$P$78,2),IF((C3428=13),VLOOKUP(D3428,'13 лет'!$O$5:$P$78,2),IF((C3428=14),VLOOKUP(D3428,'14 лет'!$O$5:$P$78,2),IF((C3428=15),VLOOKUP(D3428,'15 лет'!$O$5:$P$78,2),IF((C3428=16),VLOOKUP(D3428,'16 лет'!$O$5:$P$78,2),IF((C3428=17),VLOOKUP(D3428,'17 лет'!$O$5:$P$78,2))))))))))))</f>
        <v>0</v>
      </c>
      <c r="F3428" s="28"/>
      <c r="G3428" s="17">
        <f>IF((C3428&lt;=7),VLOOKUP(F3428,'7 лет'!$O$5:$P$79,2),IF((C3428=8),VLOOKUP(F3428,'8 лет'!$O$5:$P$79,2),IF((C3428=9),VLOOKUP(F3428,'9 лет'!$O$5:$P$79,2),IF((C3428=10),VLOOKUP(F3428,'10 лет'!$O$5:$P$79,2),IF((C3428=11),VLOOKUP(F3428,'11 лет'!$O$5:$P$79,2),IF((C3428=12),VLOOKUP(F3428,'12 лет'!$Q$5:$R$79,2),IF((C3428=13),VLOOKUP(F3428,'13 лет'!$Q$5:$R$79,2),IF((C3428=14),VLOOKUP(F3428,'14 лет'!$Q$5:$R$79,2),IF((C3428=15),VLOOKUP(F3428,'15 лет'!$Q$5:$R$79,2),IF((C3428=16),VLOOKUP(F3428,'16 лет'!$Q$5:$R$79,2),IF((C3428=17),VLOOKUP(F3428,'17 лет'!$Q$5:$R$79,2))))))))))))</f>
        <v>0</v>
      </c>
      <c r="H3428" s="28"/>
      <c r="I3428" s="17">
        <f>IF((C3428&lt;=7),VLOOKUP(H3428,'7 лет'!$Q$5:$R$79,2),IF((C3428=8),VLOOKUP(H3428,'8 лет'!$Q$5:$R$79,2),IF((C3428=9),VLOOKUP(H3428,'9 лет'!$Q$5:$R$79,2),IF((C3428=10),VLOOKUP(H3428,'10 лет'!$Q$5:$R$79,2),IF((C3428=11),VLOOKUP(H3428,'11 лет'!$Q$5:$R$79,2),IF((C3428=12),VLOOKUP(H3428,'12 лет'!$S$5:$T$79,2),IF((C3428=13),VLOOKUP(H3428,'13 лет'!$S$5:$T$79,2),IF((C3428=14),VLOOKUP(H3428,'14 лет'!$S$5:$T$79,2),IF((C3428=15),VLOOKUP(H3428,'15 лет'!$S$5:$T$79,2),IF((C3428=16),VLOOKUP(H3428,'16 лет'!$S$5:$T$79,2),IF((C3428=17),VLOOKUP(H3428,'17 лет'!$S$5:$T$79,2))))))))))))</f>
        <v>0</v>
      </c>
      <c r="J3428" s="28"/>
      <c r="K3428" s="17">
        <f>IF((C3428&lt;=7),VLOOKUP(J3428,'7 лет'!$S$5:$T$79,2),IF((C3428=8),VLOOKUP(J3428,'8 лет'!$S$5:$T$79,2),IF((C3428=9),VLOOKUP(J3428,'9 лет'!$S$5:$T$79,2),IF((C3428=10),VLOOKUP(J3428,'10 лет'!$S$5:$T$79,2),IF((C3428=11),VLOOKUP(J3428,'11 лет'!$S$5:$T$79,2),IF((C3428=12),VLOOKUP(J3428,'12 лет'!$U$5:$V$79,2),IF((C3428=13),VLOOKUP(J3428,'13 лет'!$U$5:$V$79,2),IF((C3428=14),VLOOKUP(J3428,'14 лет'!$U$5:$V$79,2),IF(C3428&gt;=15,"0")))))))))</f>
        <v>0</v>
      </c>
      <c r="L3428" s="28"/>
      <c r="M3428" s="17" t="str">
        <f>IF((C3428=12),VLOOKUP(L3428,'12 лет'!$W$5:$X$85,2),IF((C3428=13),VLOOKUP(L3428,'13 лет'!$W$5:$X$84,2),IF((C3428=14),VLOOKUP(L3428,'14 лет'!$W$5:$X$82,2),IF((C3428=15),VLOOKUP(L3428,'15 лет'!$U$5:$V$82,2),IF((C3428=16),VLOOKUP(L3428,'16 лет'!$U$5:$V$78,2),IF((C3428=17),VLOOKUP(L3428,'17 лет'!$U$5:$V$78,2),IF(C3428&lt;12,"0")))))))</f>
        <v>0</v>
      </c>
      <c r="N3428" s="28"/>
      <c r="O3428" s="17" t="str">
        <f>IF((C3428=15),VLOOKUP(N3428,'15 лет'!$W$5:$X$115,2),IF((C3428=16),VLOOKUP(N3428,'16 лет'!$W$5:$X$113,2),IF((C3428=17),VLOOKUP(N3428,'17 лет'!$W$5:$X$113,2),IF(C3428&lt;15,"0"))))</f>
        <v>0</v>
      </c>
      <c r="P3428" s="11"/>
      <c r="Q3428" s="17">
        <f>IF((C3428&lt;=7),VLOOKUP(P3428,'7 лет'!$U$5:$V$79,2),IF((C3428=8),VLOOKUP(P3428,'8 лет'!$U$5:$V$79,2),IF((C3428=9),VLOOKUP(P3428,'9 лет'!$U$5:$V$79,2),IF((C3428=10),VLOOKUP(P3428,'10 лет'!$U$5:$V$79,2),IF((C3428=11),VLOOKUP(P3428,'11 лет'!$U$5:$V$79,2),IF((C3428=12),VLOOKUP(P3428,'12 лет'!$Y$5:$Z$79,2),IF((C3428=13),VLOOKUP(P3428,'13 лет'!$Y$5:$Z$79,2),IF((C3428=14),VLOOKUP(P3428,'14 лет'!$Y$5:$Z$79,2),IF((C3428=15),VLOOKUP(P3428,'15 лет'!$Y$5:$Z$79,2),IF((C3428=16),VLOOKUP(P3428,'16 лет'!$Y$5:$Z$79,2),IF((C3428=17),VLOOKUP(P3428,'17 лет'!$Y$5:$Z$79,2))))))))))))</f>
        <v>35</v>
      </c>
      <c r="R3428" s="28"/>
      <c r="S3428" s="17">
        <f>IF((C3428&lt;=7),VLOOKUP(R3428,'7 лет'!$W$5:$X$79,2),IF((C3428=8),VLOOKUP(R3428,'8 лет'!$W$5:$X$79,2),IF((C3428=9),VLOOKUP(R3428,'9 лет'!$W$5:$X$79,2),IF((C3428=10),VLOOKUP(R3428,'10 лет'!$W$5:$X$79,2),IF((C3428=11),VLOOKUP(R3428,'11 лет'!$W$5:$X$79,2),IF((C3428=12),VLOOKUP(R3428,'12 лет'!$AA$5:$AB$79,2),IF((C3428=13),VLOOKUP(R3428,'13 лет'!$AA$5:$AB$79,2),IF((C3428=14),VLOOKUP(R3428,'14 лет'!$AA$5:$AB$79,2),IF((C3428=15),VLOOKUP(R3428,'15 лет'!$AA$5:$AB$79,2),IF((C3428=16),VLOOKUP(R3428,'16 лет'!$AA$5:$AB$79,2),IF((C3428=17),VLOOKUP(R3428,'17 лет'!$AA$5:$AB$79,2))))))))))))</f>
        <v>0</v>
      </c>
      <c r="T3428" s="35">
        <f t="shared" ref="T3428:T3433" si="163">SUM(E3428+G3428+I3428+K3428+M3428+O3428+Q3428+S3428)</f>
        <v>35</v>
      </c>
      <c r="U3428" s="4">
        <f>'Личное первенство девушки'!U499</f>
        <v>7</v>
      </c>
      <c r="V3428" s="120"/>
      <c r="W3428" s="111"/>
      <c r="X3428" t="str">
        <f>P3415</f>
        <v>Субъект РФ 82</v>
      </c>
    </row>
    <row r="3429" spans="1:24" ht="18.75">
      <c r="A3429" s="28">
        <v>2</v>
      </c>
      <c r="B3429" s="80"/>
      <c r="C3429" s="28"/>
      <c r="D3429" s="28"/>
      <c r="E3429" s="17">
        <f>IF((C3429&lt;=7),VLOOKUP(D3429,'7 лет'!$M$5:$N$78,2),IF((C3429=8),VLOOKUP(D3429,'8 лет'!$M$5:$N$78,2),IF((C3429=9),VLOOKUP(D3429,'9 лет'!$M$5:$N$78,2),IF((C3429=10),VLOOKUP(D3429,'10 лет'!$M$5:$N$78,2),IF((C3429=11),VLOOKUP(D3429,'11 лет'!$M$5:$N$78,2),IF((C3429=12),VLOOKUP(D3429,'12 лет'!$O$5:$P$78,2),IF((C3429=13),VLOOKUP(D3429,'13 лет'!$O$5:$P$78,2),IF((C3429=14),VLOOKUP(D3429,'14 лет'!$O$5:$P$78,2),IF((C3429=15),VLOOKUP(D3429,'15 лет'!$O$5:$P$78,2),IF((C3429=16),VLOOKUP(D3429,'16 лет'!$O$5:$P$78,2),IF((C3429=17),VLOOKUP(D3429,'17 лет'!$O$5:$P$78,2))))))))))))</f>
        <v>0</v>
      </c>
      <c r="F3429" s="28"/>
      <c r="G3429" s="17">
        <f>IF((C3429&lt;=7),VLOOKUP(F3429,'7 лет'!$O$5:$P$79,2),IF((C3429=8),VLOOKUP(F3429,'8 лет'!$O$5:$P$79,2),IF((C3429=9),VLOOKUP(F3429,'9 лет'!$O$5:$P$79,2),IF((C3429=10),VLOOKUP(F3429,'10 лет'!$O$5:$P$79,2),IF((C3429=11),VLOOKUP(F3429,'11 лет'!$O$5:$P$79,2),IF((C3429=12),VLOOKUP(F3429,'12 лет'!$Q$5:$R$79,2),IF((C3429=13),VLOOKUP(F3429,'13 лет'!$Q$5:$R$79,2),IF((C3429=14),VLOOKUP(F3429,'14 лет'!$Q$5:$R$79,2),IF((C3429=15),VLOOKUP(F3429,'15 лет'!$Q$5:$R$79,2),IF((C3429=16),VLOOKUP(F3429,'16 лет'!$Q$5:$R$79,2),IF((C3429=17),VLOOKUP(F3429,'17 лет'!$Q$5:$R$79,2))))))))))))</f>
        <v>0</v>
      </c>
      <c r="H3429" s="28"/>
      <c r="I3429" s="17">
        <f>IF((C3429&lt;=7),VLOOKUP(H3429,'7 лет'!$Q$5:$R$79,2),IF((C3429=8),VLOOKUP(H3429,'8 лет'!$Q$5:$R$79,2),IF((C3429=9),VLOOKUP(H3429,'9 лет'!$Q$5:$R$79,2),IF((C3429=10),VLOOKUP(H3429,'10 лет'!$Q$5:$R$79,2),IF((C3429=11),VLOOKUP(H3429,'11 лет'!$Q$5:$R$79,2),IF((C3429=12),VLOOKUP(H3429,'12 лет'!$S$5:$T$79,2),IF((C3429=13),VLOOKUP(H3429,'13 лет'!$S$5:$T$79,2),IF((C3429=14),VLOOKUP(H3429,'14 лет'!$S$5:$T$79,2),IF((C3429=15),VLOOKUP(H3429,'15 лет'!$S$5:$T$79,2),IF((C3429=16),VLOOKUP(H3429,'16 лет'!$S$5:$T$79,2),IF((C3429=17),VLOOKUP(H3429,'17 лет'!$S$5:$T$79,2))))))))))))</f>
        <v>0</v>
      </c>
      <c r="J3429" s="28"/>
      <c r="K3429" s="17">
        <f>IF((C3429&lt;=7),VLOOKUP(J3429,'7 лет'!$S$5:$T$79,2),IF((C3429=8),VLOOKUP(J3429,'8 лет'!$S$5:$T$79,2),IF((C3429=9),VLOOKUP(J3429,'9 лет'!$S$5:$T$79,2),IF((C3429=10),VLOOKUP(J3429,'10 лет'!$S$5:$T$79,2),IF((C3429=11),VLOOKUP(J3429,'11 лет'!$S$5:$T$79,2),IF((C3429=12),VLOOKUP(J3429,'12 лет'!$U$5:$V$79,2),IF((C3429=13),VLOOKUP(J3429,'13 лет'!$U$5:$V$79,2),IF((C3429=14),VLOOKUP(J3429,'14 лет'!$U$5:$V$79,2),IF(C3429&gt;=15,"0")))))))))</f>
        <v>0</v>
      </c>
      <c r="L3429" s="28"/>
      <c r="M3429" s="17" t="str">
        <f>IF((C3429=12),VLOOKUP(L3429,'12 лет'!$W$5:$X$85,2),IF((C3429=13),VLOOKUP(L3429,'13 лет'!$W$5:$X$84,2),IF((C3429=14),VLOOKUP(L3429,'14 лет'!$W$5:$X$82,2),IF((C3429=15),VLOOKUP(L3429,'15 лет'!$U$5:$V$82,2),IF((C3429=16),VLOOKUP(L3429,'16 лет'!$U$5:$V$78,2),IF((C3429=17),VLOOKUP(L3429,'17 лет'!$U$5:$V$78,2),IF(C3429&lt;12,"0")))))))</f>
        <v>0</v>
      </c>
      <c r="N3429" s="28"/>
      <c r="O3429" s="17" t="str">
        <f>IF((C3429=15),VLOOKUP(N3429,'15 лет'!$W$5:$X$115,2),IF((C3429=16),VLOOKUP(N3429,'16 лет'!$W$5:$X$113,2),IF((C3429=17),VLOOKUP(N3429,'17 лет'!$W$5:$X$113,2),IF(C3429&lt;15,"0"))))</f>
        <v>0</v>
      </c>
      <c r="P3429" s="11"/>
      <c r="Q3429" s="17">
        <f>IF((C3429&lt;=7),VLOOKUP(P3429,'7 лет'!$U$5:$V$79,2),IF((C3429=8),VLOOKUP(P3429,'8 лет'!$U$5:$V$79,2),IF((C3429=9),VLOOKUP(P3429,'9 лет'!$U$5:$V$79,2),IF((C3429=10),VLOOKUP(P3429,'10 лет'!$U$5:$V$79,2),IF((C3429=11),VLOOKUP(P3429,'11 лет'!$U$5:$V$79,2),IF((C3429=12),VLOOKUP(P3429,'12 лет'!$Y$5:$Z$79,2),IF((C3429=13),VLOOKUP(P3429,'13 лет'!$Y$5:$Z$79,2),IF((C3429=14),VLOOKUP(P3429,'14 лет'!$Y$5:$Z$79,2),IF((C3429=15),VLOOKUP(P3429,'15 лет'!$Y$5:$Z$79,2),IF((C3429=16),VLOOKUP(P3429,'16 лет'!$Y$5:$Z$79,2),IF((C3429=17),VLOOKUP(P3429,'17 лет'!$Y$5:$Z$79,2))))))))))))</f>
        <v>35</v>
      </c>
      <c r="R3429" s="28"/>
      <c r="S3429" s="17">
        <f>IF((C3429&lt;=7),VLOOKUP(R3429,'7 лет'!$W$5:$X$79,2),IF((C3429=8),VLOOKUP(R3429,'8 лет'!$W$5:$X$79,2),IF((C3429=9),VLOOKUP(R3429,'9 лет'!$W$5:$X$79,2),IF((C3429=10),VLOOKUP(R3429,'10 лет'!$W$5:$X$79,2),IF((C3429=11),VLOOKUP(R3429,'11 лет'!$W$5:$X$79,2),IF((C3429=12),VLOOKUP(R3429,'12 лет'!$AA$5:$AB$79,2),IF((C3429=13),VLOOKUP(R3429,'13 лет'!$AA$5:$AB$79,2),IF((C3429=14),VLOOKUP(R3429,'14 лет'!$AA$5:$AB$79,2),IF((C3429=15),VLOOKUP(R3429,'15 лет'!$AA$5:$AB$79,2),IF((C3429=16),VLOOKUP(R3429,'16 лет'!$AA$5:$AB$79,2),IF((C3429=17),VLOOKUP(R3429,'17 лет'!$AA$5:$AB$79,2))))))))))))</f>
        <v>0</v>
      </c>
      <c r="T3429" s="35">
        <f t="shared" si="163"/>
        <v>35</v>
      </c>
      <c r="U3429" s="4">
        <f>'Личное первенство девушки'!U500</f>
        <v>7</v>
      </c>
      <c r="V3429" s="120"/>
      <c r="W3429" s="111"/>
      <c r="X3429" t="str">
        <f>P3415</f>
        <v>Субъект РФ 82</v>
      </c>
    </row>
    <row r="3430" spans="1:24" ht="18.75">
      <c r="A3430" s="28">
        <v>3</v>
      </c>
      <c r="B3430" s="80"/>
      <c r="C3430" s="28"/>
      <c r="D3430" s="28"/>
      <c r="E3430" s="17">
        <f>IF((C3430&lt;=7),VLOOKUP(D3430,'7 лет'!$M$5:$N$78,2),IF((C3430=8),VLOOKUP(D3430,'8 лет'!$M$5:$N$78,2),IF((C3430=9),VLOOKUP(D3430,'9 лет'!$M$5:$N$78,2),IF((C3430=10),VLOOKUP(D3430,'10 лет'!$M$5:$N$78,2),IF((C3430=11),VLOOKUP(D3430,'11 лет'!$M$5:$N$78,2),IF((C3430=12),VLOOKUP(D3430,'12 лет'!$O$5:$P$78,2),IF((C3430=13),VLOOKUP(D3430,'13 лет'!$O$5:$P$78,2),IF((C3430=14),VLOOKUP(D3430,'14 лет'!$O$5:$P$78,2),IF((C3430=15),VLOOKUP(D3430,'15 лет'!$O$5:$P$78,2),IF((C3430=16),VLOOKUP(D3430,'16 лет'!$O$5:$P$78,2),IF((C3430=17),VLOOKUP(D3430,'17 лет'!$O$5:$P$78,2))))))))))))</f>
        <v>0</v>
      </c>
      <c r="F3430" s="28"/>
      <c r="G3430" s="17">
        <f>IF((C3430&lt;=7),VLOOKUP(F3430,'7 лет'!$O$5:$P$79,2),IF((C3430=8),VLOOKUP(F3430,'8 лет'!$O$5:$P$79,2),IF((C3430=9),VLOOKUP(F3430,'9 лет'!$O$5:$P$79,2),IF((C3430=10),VLOOKUP(F3430,'10 лет'!$O$5:$P$79,2),IF((C3430=11),VLOOKUP(F3430,'11 лет'!$O$5:$P$79,2),IF((C3430=12),VLOOKUP(F3430,'12 лет'!$Q$5:$R$79,2),IF((C3430=13),VLOOKUP(F3430,'13 лет'!$Q$5:$R$79,2),IF((C3430=14),VLOOKUP(F3430,'14 лет'!$Q$5:$R$79,2),IF((C3430=15),VLOOKUP(F3430,'15 лет'!$Q$5:$R$79,2),IF((C3430=16),VLOOKUP(F3430,'16 лет'!$Q$5:$R$79,2),IF((C3430=17),VLOOKUP(F3430,'17 лет'!$Q$5:$R$79,2))))))))))))</f>
        <v>0</v>
      </c>
      <c r="H3430" s="28"/>
      <c r="I3430" s="17">
        <f>IF((C3430&lt;=7),VLOOKUP(H3430,'7 лет'!$Q$5:$R$79,2),IF((C3430=8),VLOOKUP(H3430,'8 лет'!$Q$5:$R$79,2),IF((C3430=9),VLOOKUP(H3430,'9 лет'!$Q$5:$R$79,2),IF((C3430=10),VLOOKUP(H3430,'10 лет'!$Q$5:$R$79,2),IF((C3430=11),VLOOKUP(H3430,'11 лет'!$Q$5:$R$79,2),IF((C3430=12),VLOOKUP(H3430,'12 лет'!$S$5:$T$79,2),IF((C3430=13),VLOOKUP(H3430,'13 лет'!$S$5:$T$79,2),IF((C3430=14),VLOOKUP(H3430,'14 лет'!$S$5:$T$79,2),IF((C3430=15),VLOOKUP(H3430,'15 лет'!$S$5:$T$79,2),IF((C3430=16),VLOOKUP(H3430,'16 лет'!$S$5:$T$79,2),IF((C3430=17),VLOOKUP(H3430,'17 лет'!$S$5:$T$79,2))))))))))))</f>
        <v>0</v>
      </c>
      <c r="J3430" s="28"/>
      <c r="K3430" s="17">
        <f>IF((C3430&lt;=7),VLOOKUP(J3430,'7 лет'!$S$5:$T$79,2),IF((C3430=8),VLOOKUP(J3430,'8 лет'!$S$5:$T$79,2),IF((C3430=9),VLOOKUP(J3430,'9 лет'!$S$5:$T$79,2),IF((C3430=10),VLOOKUP(J3430,'10 лет'!$S$5:$T$79,2),IF((C3430=11),VLOOKUP(J3430,'11 лет'!$S$5:$T$79,2),IF((C3430=12),VLOOKUP(J3430,'12 лет'!$U$5:$V$79,2),IF((C3430=13),VLOOKUP(J3430,'13 лет'!$U$5:$V$79,2),IF((C3430=14),VLOOKUP(J3430,'14 лет'!$U$5:$V$79,2),IF(C3430&gt;=15,"0")))))))))</f>
        <v>0</v>
      </c>
      <c r="L3430" s="28"/>
      <c r="M3430" s="17" t="str">
        <f>IF((C3430=12),VLOOKUP(L3430,'12 лет'!$W$5:$X$85,2),IF((C3430=13),VLOOKUP(L3430,'13 лет'!$W$5:$X$84,2),IF((C3430=14),VLOOKUP(L3430,'14 лет'!$W$5:$X$82,2),IF((C3430=15),VLOOKUP(L3430,'15 лет'!$U$5:$V$82,2),IF((C3430=16),VLOOKUP(L3430,'16 лет'!$U$5:$V$78,2),IF((C3430=17),VLOOKUP(L3430,'17 лет'!$U$5:$V$78,2),IF(C3430&lt;12,"0")))))))</f>
        <v>0</v>
      </c>
      <c r="N3430" s="28"/>
      <c r="O3430" s="17" t="str">
        <f>IF((C3430=15),VLOOKUP(N3430,'15 лет'!$W$5:$X$115,2),IF((C3430=16),VLOOKUP(N3430,'16 лет'!$W$5:$X$113,2),IF((C3430=17),VLOOKUP(N3430,'17 лет'!$W$5:$X$113,2),IF(C3430&lt;15,"0"))))</f>
        <v>0</v>
      </c>
      <c r="P3430" s="11"/>
      <c r="Q3430" s="17">
        <f>IF((C3430&lt;=7),VLOOKUP(P3430,'7 лет'!$U$5:$V$79,2),IF((C3430=8),VLOOKUP(P3430,'8 лет'!$U$5:$V$79,2),IF((C3430=9),VLOOKUP(P3430,'9 лет'!$U$5:$V$79,2),IF((C3430=10),VLOOKUP(P3430,'10 лет'!$U$5:$V$79,2),IF((C3430=11),VLOOKUP(P3430,'11 лет'!$U$5:$V$79,2),IF((C3430=12),VLOOKUP(P3430,'12 лет'!$Y$5:$Z$79,2),IF((C3430=13),VLOOKUP(P3430,'13 лет'!$Y$5:$Z$79,2),IF((C3430=14),VLOOKUP(P3430,'14 лет'!$Y$5:$Z$79,2),IF((C3430=15),VLOOKUP(P3430,'15 лет'!$Y$5:$Z$79,2),IF((C3430=16),VLOOKUP(P3430,'16 лет'!$Y$5:$Z$79,2),IF((C3430=17),VLOOKUP(P3430,'17 лет'!$Y$5:$Z$79,2))))))))))))</f>
        <v>35</v>
      </c>
      <c r="R3430" s="28"/>
      <c r="S3430" s="17">
        <f>IF((C3430&lt;=7),VLOOKUP(R3430,'7 лет'!$W$5:$X$79,2),IF((C3430=8),VLOOKUP(R3430,'8 лет'!$W$5:$X$79,2),IF((C3430=9),VLOOKUP(R3430,'9 лет'!$W$5:$X$79,2),IF((C3430=10),VLOOKUP(R3430,'10 лет'!$W$5:$X$79,2),IF((C3430=11),VLOOKUP(R3430,'11 лет'!$W$5:$X$79,2),IF((C3430=12),VLOOKUP(R3430,'12 лет'!$AA$5:$AB$79,2),IF((C3430=13),VLOOKUP(R3430,'13 лет'!$AA$5:$AB$79,2),IF((C3430=14),VLOOKUP(R3430,'14 лет'!$AA$5:$AB$79,2),IF((C3430=15),VLOOKUP(R3430,'15 лет'!$AA$5:$AB$79,2),IF((C3430=16),VLOOKUP(R3430,'16 лет'!$AA$5:$AB$79,2),IF((C3430=17),VLOOKUP(R3430,'17 лет'!$AA$5:$AB$79,2))))))))))))</f>
        <v>0</v>
      </c>
      <c r="T3430" s="35">
        <f t="shared" si="163"/>
        <v>35</v>
      </c>
      <c r="U3430" s="4">
        <f>'Личное первенство девушки'!U501</f>
        <v>7</v>
      </c>
      <c r="V3430" s="120"/>
      <c r="W3430" s="111"/>
      <c r="X3430" t="str">
        <f>P3415</f>
        <v>Субъект РФ 82</v>
      </c>
    </row>
    <row r="3431" spans="1:24" ht="18.75">
      <c r="A3431" s="28">
        <v>4</v>
      </c>
      <c r="B3431" s="80"/>
      <c r="C3431" s="28"/>
      <c r="D3431" s="28"/>
      <c r="E3431" s="17">
        <f>IF((C3431&lt;=7),VLOOKUP(D3431,'7 лет'!$M$5:$N$78,2),IF((C3431=8),VLOOKUP(D3431,'8 лет'!$M$5:$N$78,2),IF((C3431=9),VLOOKUP(D3431,'9 лет'!$M$5:$N$78,2),IF((C3431=10),VLOOKUP(D3431,'10 лет'!$M$5:$N$78,2),IF((C3431=11),VLOOKUP(D3431,'11 лет'!$M$5:$N$78,2),IF((C3431=12),VLOOKUP(D3431,'12 лет'!$O$5:$P$78,2),IF((C3431=13),VLOOKUP(D3431,'13 лет'!$O$5:$P$78,2),IF((C3431=14),VLOOKUP(D3431,'14 лет'!$O$5:$P$78,2),IF((C3431=15),VLOOKUP(D3431,'15 лет'!$O$5:$P$78,2),IF((C3431=16),VLOOKUP(D3431,'16 лет'!$O$5:$P$78,2),IF((C3431=17),VLOOKUP(D3431,'17 лет'!$O$5:$P$78,2))))))))))))</f>
        <v>0</v>
      </c>
      <c r="F3431" s="28"/>
      <c r="G3431" s="17">
        <f>IF((C3431&lt;=7),VLOOKUP(F3431,'7 лет'!$O$5:$P$79,2),IF((C3431=8),VLOOKUP(F3431,'8 лет'!$O$5:$P$79,2),IF((C3431=9),VLOOKUP(F3431,'9 лет'!$O$5:$P$79,2),IF((C3431=10),VLOOKUP(F3431,'10 лет'!$O$5:$P$79,2),IF((C3431=11),VLOOKUP(F3431,'11 лет'!$O$5:$P$79,2),IF((C3431=12),VLOOKUP(F3431,'12 лет'!$Q$5:$R$79,2),IF((C3431=13),VLOOKUP(F3431,'13 лет'!$Q$5:$R$79,2),IF((C3431=14),VLOOKUP(F3431,'14 лет'!$Q$5:$R$79,2),IF((C3431=15),VLOOKUP(F3431,'15 лет'!$Q$5:$R$79,2),IF((C3431=16),VLOOKUP(F3431,'16 лет'!$Q$5:$R$79,2),IF((C3431=17),VLOOKUP(F3431,'17 лет'!$Q$5:$R$79,2))))))))))))</f>
        <v>0</v>
      </c>
      <c r="H3431" s="28"/>
      <c r="I3431" s="17">
        <f>IF((C3431&lt;=7),VLOOKUP(H3431,'7 лет'!$Q$5:$R$79,2),IF((C3431=8),VLOOKUP(H3431,'8 лет'!$Q$5:$R$79,2),IF((C3431=9),VLOOKUP(H3431,'9 лет'!$Q$5:$R$79,2),IF((C3431=10),VLOOKUP(H3431,'10 лет'!$Q$5:$R$79,2),IF((C3431=11),VLOOKUP(H3431,'11 лет'!$Q$5:$R$79,2),IF((C3431=12),VLOOKUP(H3431,'12 лет'!$S$5:$T$79,2),IF((C3431=13),VLOOKUP(H3431,'13 лет'!$S$5:$T$79,2),IF((C3431=14),VLOOKUP(H3431,'14 лет'!$S$5:$T$79,2),IF((C3431=15),VLOOKUP(H3431,'15 лет'!$S$5:$T$79,2),IF((C3431=16),VLOOKUP(H3431,'16 лет'!$S$5:$T$79,2),IF((C3431=17),VLOOKUP(H3431,'17 лет'!$S$5:$T$79,2))))))))))))</f>
        <v>0</v>
      </c>
      <c r="J3431" s="28"/>
      <c r="K3431" s="17">
        <f>IF((C3431&lt;=7),VLOOKUP(J3431,'7 лет'!$S$5:$T$79,2),IF((C3431=8),VLOOKUP(J3431,'8 лет'!$S$5:$T$79,2),IF((C3431=9),VLOOKUP(J3431,'9 лет'!$S$5:$T$79,2),IF((C3431=10),VLOOKUP(J3431,'10 лет'!$S$5:$T$79,2),IF((C3431=11),VLOOKUP(J3431,'11 лет'!$S$5:$T$79,2),IF((C3431=12),VLOOKUP(J3431,'12 лет'!$U$5:$V$79,2),IF((C3431=13),VLOOKUP(J3431,'13 лет'!$U$5:$V$79,2),IF((C3431=14),VLOOKUP(J3431,'14 лет'!$U$5:$V$79,2),IF(C3431&gt;=15,"0")))))))))</f>
        <v>0</v>
      </c>
      <c r="L3431" s="28"/>
      <c r="M3431" s="17" t="str">
        <f>IF((C3431=12),VLOOKUP(L3431,'12 лет'!$W$5:$X$85,2),IF((C3431=13),VLOOKUP(L3431,'13 лет'!$W$5:$X$84,2),IF((C3431=14),VLOOKUP(L3431,'14 лет'!$W$5:$X$82,2),IF((C3431=15),VLOOKUP(L3431,'15 лет'!$U$5:$V$82,2),IF((C3431=16),VLOOKUP(L3431,'16 лет'!$U$5:$V$78,2),IF((C3431=17),VLOOKUP(L3431,'17 лет'!$U$5:$V$78,2),IF(C3431&lt;12,"0")))))))</f>
        <v>0</v>
      </c>
      <c r="N3431" s="28"/>
      <c r="O3431" s="17" t="str">
        <f>IF((C3431=15),VLOOKUP(N3431,'15 лет'!$W$5:$X$115,2),IF((C3431=16),VLOOKUP(N3431,'16 лет'!$W$5:$X$113,2),IF((C3431=17),VLOOKUP(N3431,'17 лет'!$W$5:$X$113,2),IF(C3431&lt;15,"0"))))</f>
        <v>0</v>
      </c>
      <c r="P3431" s="11"/>
      <c r="Q3431" s="17">
        <f>IF((C3431&lt;=7),VLOOKUP(P3431,'7 лет'!$U$5:$V$79,2),IF((C3431=8),VLOOKUP(P3431,'8 лет'!$U$5:$V$79,2),IF((C3431=9),VLOOKUP(P3431,'9 лет'!$U$5:$V$79,2),IF((C3431=10),VLOOKUP(P3431,'10 лет'!$U$5:$V$79,2),IF((C3431=11),VLOOKUP(P3431,'11 лет'!$U$5:$V$79,2),IF((C3431=12),VLOOKUP(P3431,'12 лет'!$Y$5:$Z$79,2),IF((C3431=13),VLOOKUP(P3431,'13 лет'!$Y$5:$Z$79,2),IF((C3431=14),VLOOKUP(P3431,'14 лет'!$Y$5:$Z$79,2),IF((C3431=15),VLOOKUP(P3431,'15 лет'!$Y$5:$Z$79,2),IF((C3431=16),VLOOKUP(P3431,'16 лет'!$Y$5:$Z$79,2),IF((C3431=17),VLOOKUP(P3431,'17 лет'!$Y$5:$Z$79,2))))))))))))</f>
        <v>35</v>
      </c>
      <c r="R3431" s="28"/>
      <c r="S3431" s="17">
        <f>IF((C3431&lt;=7),VLOOKUP(R3431,'7 лет'!$W$5:$X$79,2),IF((C3431=8),VLOOKUP(R3431,'8 лет'!$W$5:$X$79,2),IF((C3431=9),VLOOKUP(R3431,'9 лет'!$W$5:$X$79,2),IF((C3431=10),VLOOKUP(R3431,'10 лет'!$W$5:$X$79,2),IF((C3431=11),VLOOKUP(R3431,'11 лет'!$W$5:$X$79,2),IF((C3431=12),VLOOKUP(R3431,'12 лет'!$AA$5:$AB$79,2),IF((C3431=13),VLOOKUP(R3431,'13 лет'!$AA$5:$AB$79,2),IF((C3431=14),VLOOKUP(R3431,'14 лет'!$AA$5:$AB$79,2),IF((C3431=15),VLOOKUP(R3431,'15 лет'!$AA$5:$AB$79,2),IF((C3431=16),VLOOKUP(R3431,'16 лет'!$AA$5:$AB$79,2),IF((C3431=17),VLOOKUP(R3431,'17 лет'!$AA$5:$AB$79,2))))))))))))</f>
        <v>0</v>
      </c>
      <c r="T3431" s="35">
        <f t="shared" si="163"/>
        <v>35</v>
      </c>
      <c r="U3431" s="4">
        <f>'Личное первенство девушки'!U502</f>
        <v>7</v>
      </c>
      <c r="V3431" s="120"/>
      <c r="W3431" s="111"/>
      <c r="X3431" t="str">
        <f>P3415</f>
        <v>Субъект РФ 82</v>
      </c>
    </row>
    <row r="3432" spans="1:24" ht="18.75">
      <c r="A3432" s="28">
        <v>5</v>
      </c>
      <c r="B3432" s="80"/>
      <c r="C3432" s="30"/>
      <c r="D3432" s="14"/>
      <c r="E3432" s="17">
        <f>IF((C3432&lt;=7),VLOOKUP(D3432,'7 лет'!$M$5:$N$78,2),IF((C3432=8),VLOOKUP(D3432,'8 лет'!$M$5:$N$78,2),IF((C3432=9),VLOOKUP(D3432,'9 лет'!$M$5:$N$78,2),IF((C3432=10),VLOOKUP(D3432,'10 лет'!$M$5:$N$78,2),IF((C3432=11),VLOOKUP(D3432,'11 лет'!$M$5:$N$78,2),IF((C3432=12),VLOOKUP(D3432,'12 лет'!$O$5:$P$78,2),IF((C3432=13),VLOOKUP(D3432,'13 лет'!$O$5:$P$78,2),IF((C3432=14),VLOOKUP(D3432,'14 лет'!$O$5:$P$78,2),IF((C3432=15),VLOOKUP(D3432,'15 лет'!$O$5:$P$78,2),IF((C3432=16),VLOOKUP(D3432,'16 лет'!$O$5:$P$78,2),IF((C3432=17),VLOOKUP(D3432,'17 лет'!$O$5:$P$78,2))))))))))))</f>
        <v>0</v>
      </c>
      <c r="F3432" s="14"/>
      <c r="G3432" s="17">
        <f>IF((C3432&lt;=7),VLOOKUP(F3432,'7 лет'!$O$5:$P$79,2),IF((C3432=8),VLOOKUP(F3432,'8 лет'!$O$5:$P$79,2),IF((C3432=9),VLOOKUP(F3432,'9 лет'!$O$5:$P$79,2),IF((C3432=10),VLOOKUP(F3432,'10 лет'!$O$5:$P$79,2),IF((C3432=11),VLOOKUP(F3432,'11 лет'!$O$5:$P$79,2),IF((C3432=12),VLOOKUP(F3432,'12 лет'!$Q$5:$R$79,2),IF((C3432=13),VLOOKUP(F3432,'13 лет'!$Q$5:$R$79,2),IF((C3432=14),VLOOKUP(F3432,'14 лет'!$Q$5:$R$79,2),IF((C3432=15),VLOOKUP(F3432,'15 лет'!$Q$5:$R$79,2),IF((C3432=16),VLOOKUP(F3432,'16 лет'!$Q$5:$R$79,2),IF((C3432=17),VLOOKUP(F3432,'17 лет'!$Q$5:$R$79,2))))))))))))</f>
        <v>0</v>
      </c>
      <c r="H3432" s="14"/>
      <c r="I3432" s="17">
        <f>IF((C3432&lt;=7),VLOOKUP(H3432,'7 лет'!$Q$5:$R$79,2),IF((C3432=8),VLOOKUP(H3432,'8 лет'!$Q$5:$R$79,2),IF((C3432=9),VLOOKUP(H3432,'9 лет'!$Q$5:$R$79,2),IF((C3432=10),VLOOKUP(H3432,'10 лет'!$Q$5:$R$79,2),IF((C3432=11),VLOOKUP(H3432,'11 лет'!$Q$5:$R$79,2),IF((C3432=12),VLOOKUP(H3432,'12 лет'!$S$5:$T$79,2),IF((C3432=13),VLOOKUP(H3432,'13 лет'!$S$5:$T$79,2),IF((C3432=14),VLOOKUP(H3432,'14 лет'!$S$5:$T$79,2),IF((C3432=15),VLOOKUP(H3432,'15 лет'!$S$5:$T$79,2),IF((C3432=16),VLOOKUP(H3432,'16 лет'!$S$5:$T$79,2),IF((C3432=17),VLOOKUP(H3432,'17 лет'!$S$5:$T$79,2))))))))))))</f>
        <v>0</v>
      </c>
      <c r="J3432" s="14"/>
      <c r="K3432" s="17">
        <f>IF((C3432&lt;=7),VLOOKUP(J3432,'7 лет'!$S$5:$T$79,2),IF((C3432=8),VLOOKUP(J3432,'8 лет'!$S$5:$T$79,2),IF((C3432=9),VLOOKUP(J3432,'9 лет'!$S$5:$T$79,2),IF((C3432=10),VLOOKUP(J3432,'10 лет'!$S$5:$T$79,2),IF((C3432=11),VLOOKUP(J3432,'11 лет'!$S$5:$T$79,2),IF((C3432=12),VLOOKUP(J3432,'12 лет'!$U$5:$V$79,2),IF((C3432=13),VLOOKUP(J3432,'13 лет'!$U$5:$V$79,2),IF((C3432=14),VLOOKUP(J3432,'14 лет'!$U$5:$V$79,2),IF(C3432&gt;=15,"0")))))))))</f>
        <v>0</v>
      </c>
      <c r="L3432" s="28"/>
      <c r="M3432" s="17" t="str">
        <f>IF((C3432=12),VLOOKUP(L3432,'12 лет'!$W$5:$X$85,2),IF((C3432=13),VLOOKUP(L3432,'13 лет'!$W$5:$X$84,2),IF((C3432=14),VLOOKUP(L3432,'14 лет'!$W$5:$X$82,2),IF((C3432=15),VLOOKUP(L3432,'15 лет'!$U$5:$V$82,2),IF((C3432=16),VLOOKUP(L3432,'16 лет'!$U$5:$V$78,2),IF((C3432=17),VLOOKUP(L3432,'17 лет'!$U$5:$V$78,2),IF(C3432&lt;12,"0")))))))</f>
        <v>0</v>
      </c>
      <c r="N3432" s="14"/>
      <c r="O3432" s="17" t="str">
        <f>IF((C3432=15),VLOOKUP(N3432,'15 лет'!$W$5:$X$115,2),IF((C3432=16),VLOOKUP(N3432,'16 лет'!$W$5:$X$113,2),IF((C3432=17),VLOOKUP(N3432,'17 лет'!$W$5:$X$113,2),IF(C3432&lt;15,"0"))))</f>
        <v>0</v>
      </c>
      <c r="P3432" s="14"/>
      <c r="Q3432" s="17">
        <f>IF((C3432&lt;=7),VLOOKUP(P3432,'7 лет'!$U$5:$V$79,2),IF((C3432=8),VLOOKUP(P3432,'8 лет'!$U$5:$V$79,2),IF((C3432=9),VLOOKUP(P3432,'9 лет'!$U$5:$V$79,2),IF((C3432=10),VLOOKUP(P3432,'10 лет'!$U$5:$V$79,2),IF((C3432=11),VLOOKUP(P3432,'11 лет'!$U$5:$V$79,2),IF((C3432=12),VLOOKUP(P3432,'12 лет'!$Y$5:$Z$79,2),IF((C3432=13),VLOOKUP(P3432,'13 лет'!$Y$5:$Z$79,2),IF((C3432=14),VLOOKUP(P3432,'14 лет'!$Y$5:$Z$79,2),IF((C3432=15),VLOOKUP(P3432,'15 лет'!$Y$5:$Z$79,2),IF((C3432=16),VLOOKUP(P3432,'16 лет'!$Y$5:$Z$79,2),IF((C3432=17),VLOOKUP(P3432,'17 лет'!$Y$5:$Z$79,2))))))))))))</f>
        <v>35</v>
      </c>
      <c r="R3432" s="14"/>
      <c r="S3432" s="17">
        <f>IF((C3432&lt;=7),VLOOKUP(R3432,'7 лет'!$W$5:$X$79,2),IF((C3432=8),VLOOKUP(R3432,'8 лет'!$W$5:$X$79,2),IF((C3432=9),VLOOKUP(R3432,'9 лет'!$W$5:$X$79,2),IF((C3432=10),VLOOKUP(R3432,'10 лет'!$W$5:$X$79,2),IF((C3432=11),VLOOKUP(R3432,'11 лет'!$W$5:$X$79,2),IF((C3432=12),VLOOKUP(R3432,'12 лет'!$AA$5:$AB$79,2),IF((C3432=13),VLOOKUP(R3432,'13 лет'!$AA$5:$AB$79,2),IF((C3432=14),VLOOKUP(R3432,'14 лет'!$AA$5:$AB$79,2),IF((C3432=15),VLOOKUP(R3432,'15 лет'!$AA$5:$AB$79,2),IF((C3432=16),VLOOKUP(R3432,'16 лет'!$AA$5:$AB$79,2),IF((C3432=17),VLOOKUP(R3432,'17 лет'!$AA$5:$AB$79,2))))))))))))</f>
        <v>0</v>
      </c>
      <c r="T3432" s="35">
        <f t="shared" si="163"/>
        <v>35</v>
      </c>
      <c r="U3432" s="4">
        <f>'Личное первенство девушки'!U503</f>
        <v>7</v>
      </c>
      <c r="V3432" s="120"/>
      <c r="W3432" s="111"/>
      <c r="X3432" t="str">
        <f>P3415</f>
        <v>Субъект РФ 82</v>
      </c>
    </row>
    <row r="3433" spans="1:24" ht="18.75">
      <c r="A3433" s="28">
        <v>6</v>
      </c>
      <c r="B3433" s="80"/>
      <c r="C3433" s="30"/>
      <c r="D3433" s="14"/>
      <c r="E3433" s="17">
        <f>IF((C3433&lt;=7),VLOOKUP(D3433,'7 лет'!$M$5:$N$78,2),IF((C3433=8),VLOOKUP(D3433,'8 лет'!$M$5:$N$78,2),IF((C3433=9),VLOOKUP(D3433,'9 лет'!$M$5:$N$78,2),IF((C3433=10),VLOOKUP(D3433,'10 лет'!$M$5:$N$78,2),IF((C3433=11),VLOOKUP(D3433,'11 лет'!$M$5:$N$78,2),IF((C3433=12),VLOOKUP(D3433,'12 лет'!$O$5:$P$78,2),IF((C3433=13),VLOOKUP(D3433,'13 лет'!$O$5:$P$78,2),IF((C3433=14),VLOOKUP(D3433,'14 лет'!$O$5:$P$78,2),IF((C3433=15),VLOOKUP(D3433,'15 лет'!$O$5:$P$78,2),IF((C3433=16),VLOOKUP(D3433,'16 лет'!$O$5:$P$78,2),IF((C3433=17),VLOOKUP(D3433,'17 лет'!$O$5:$P$78,2))))))))))))</f>
        <v>0</v>
      </c>
      <c r="F3433" s="14"/>
      <c r="G3433" s="17">
        <f>IF((C3433&lt;=7),VLOOKUP(F3433,'7 лет'!$O$5:$P$79,2),IF((C3433=8),VLOOKUP(F3433,'8 лет'!$O$5:$P$79,2),IF((C3433=9),VLOOKUP(F3433,'9 лет'!$O$5:$P$79,2),IF((C3433=10),VLOOKUP(F3433,'10 лет'!$O$5:$P$79,2),IF((C3433=11),VLOOKUP(F3433,'11 лет'!$O$5:$P$79,2),IF((C3433=12),VLOOKUP(F3433,'12 лет'!$Q$5:$R$79,2),IF((C3433=13),VLOOKUP(F3433,'13 лет'!$Q$5:$R$79,2),IF((C3433=14),VLOOKUP(F3433,'14 лет'!$Q$5:$R$79,2),IF((C3433=15),VLOOKUP(F3433,'15 лет'!$Q$5:$R$79,2),IF((C3433=16),VLOOKUP(F3433,'16 лет'!$Q$5:$R$79,2),IF((C3433=17),VLOOKUP(F3433,'17 лет'!$Q$5:$R$79,2))))))))))))</f>
        <v>0</v>
      </c>
      <c r="H3433" s="14"/>
      <c r="I3433" s="17">
        <f>IF((C3433&lt;=7),VLOOKUP(H3433,'7 лет'!$Q$5:$R$79,2),IF((C3433=8),VLOOKUP(H3433,'8 лет'!$Q$5:$R$79,2),IF((C3433=9),VLOOKUP(H3433,'9 лет'!$Q$5:$R$79,2),IF((C3433=10),VLOOKUP(H3433,'10 лет'!$Q$5:$R$79,2),IF((C3433=11),VLOOKUP(H3433,'11 лет'!$Q$5:$R$79,2),IF((C3433=12),VLOOKUP(H3433,'12 лет'!$S$5:$T$79,2),IF((C3433=13),VLOOKUP(H3433,'13 лет'!$S$5:$T$79,2),IF((C3433=14),VLOOKUP(H3433,'14 лет'!$S$5:$T$79,2),IF((C3433=15),VLOOKUP(H3433,'15 лет'!$S$5:$T$79,2),IF((C3433=16),VLOOKUP(H3433,'16 лет'!$S$5:$T$79,2),IF((C3433=17),VLOOKUP(H3433,'17 лет'!$S$5:$T$79,2))))))))))))</f>
        <v>0</v>
      </c>
      <c r="J3433" s="14"/>
      <c r="K3433" s="17">
        <f>IF((C3433&lt;=7),VLOOKUP(J3433,'7 лет'!$S$5:$T$79,2),IF((C3433=8),VLOOKUP(J3433,'8 лет'!$S$5:$T$79,2),IF((C3433=9),VLOOKUP(J3433,'9 лет'!$S$5:$T$79,2),IF((C3433=10),VLOOKUP(J3433,'10 лет'!$S$5:$T$79,2),IF((C3433=11),VLOOKUP(J3433,'11 лет'!$S$5:$T$79,2),IF((C3433=12),VLOOKUP(J3433,'12 лет'!$U$5:$V$79,2),IF((C3433=13),VLOOKUP(J3433,'13 лет'!$U$5:$V$79,2),IF((C3433=14),VLOOKUP(J3433,'14 лет'!$U$5:$V$79,2),IF(C3433&gt;=15,"0")))))))))</f>
        <v>0</v>
      </c>
      <c r="L3433" s="28"/>
      <c r="M3433" s="17" t="str">
        <f>IF((C3433=12),VLOOKUP(L3433,'12 лет'!$W$5:$X$85,2),IF((C3433=13),VLOOKUP(L3433,'13 лет'!$W$5:$X$84,2),IF((C3433=14),VLOOKUP(L3433,'14 лет'!$W$5:$X$82,2),IF((C3433=15),VLOOKUP(L3433,'15 лет'!$U$5:$V$82,2),IF((C3433=16),VLOOKUP(L3433,'16 лет'!$U$5:$V$78,2),IF((C3433=17),VLOOKUP(L3433,'17 лет'!$U$5:$V$78,2),IF(C3433&lt;12,"0")))))))</f>
        <v>0</v>
      </c>
      <c r="N3433" s="14"/>
      <c r="O3433" s="17" t="str">
        <f>IF((C3433=15),VLOOKUP(N3433,'15 лет'!$W$5:$X$115,2),IF((C3433=16),VLOOKUP(N3433,'16 лет'!$W$5:$X$113,2),IF((C3433=17),VLOOKUP(N3433,'17 лет'!$W$5:$X$113,2),IF(C3433&lt;15,"0"))))</f>
        <v>0</v>
      </c>
      <c r="P3433" s="14"/>
      <c r="Q3433" s="17">
        <f>IF((C3433&lt;=7),VLOOKUP(P3433,'7 лет'!$U$5:$V$79,2),IF((C3433=8),VLOOKUP(P3433,'8 лет'!$U$5:$V$79,2),IF((C3433=9),VLOOKUP(P3433,'9 лет'!$U$5:$V$79,2),IF((C3433=10),VLOOKUP(P3433,'10 лет'!$U$5:$V$79,2),IF((C3433=11),VLOOKUP(P3433,'11 лет'!$U$5:$V$79,2),IF((C3433=12),VLOOKUP(P3433,'12 лет'!$Y$5:$Z$79,2),IF((C3433=13),VLOOKUP(P3433,'13 лет'!$Y$5:$Z$79,2),IF((C3433=14),VLOOKUP(P3433,'14 лет'!$Y$5:$Z$79,2),IF((C3433=15),VLOOKUP(P3433,'15 лет'!$Y$5:$Z$79,2),IF((C3433=16),VLOOKUP(P3433,'16 лет'!$Y$5:$Z$79,2),IF((C3433=17),VLOOKUP(P3433,'17 лет'!$Y$5:$Z$79,2))))))))))))</f>
        <v>35</v>
      </c>
      <c r="R3433" s="14"/>
      <c r="S3433" s="17">
        <f>IF((C3433&lt;=7),VLOOKUP(R3433,'7 лет'!$W$5:$X$79,2),IF((C3433=8),VLOOKUP(R3433,'8 лет'!$W$5:$X$79,2),IF((C3433=9),VLOOKUP(R3433,'9 лет'!$W$5:$X$79,2),IF((C3433=10),VLOOKUP(R3433,'10 лет'!$W$5:$X$79,2),IF((C3433=11),VLOOKUP(R3433,'11 лет'!$W$5:$X$79,2),IF((C3433=12),VLOOKUP(R3433,'12 лет'!$AA$5:$AB$79,2),IF((C3433=13),VLOOKUP(R3433,'13 лет'!$AA$5:$AB$79,2),IF((C3433=14),VLOOKUP(R3433,'14 лет'!$AA$5:$AB$79,2),IF((C3433=15),VLOOKUP(R3433,'15 лет'!$AA$5:$AB$79,2),IF((C3433=16),VLOOKUP(R3433,'16 лет'!$AA$5:$AB$79,2),IF((C3433=17),VLOOKUP(R3433,'17 лет'!$AA$5:$AB$79,2))))))))))))</f>
        <v>0</v>
      </c>
      <c r="T3433" s="35">
        <f t="shared" si="163"/>
        <v>35</v>
      </c>
      <c r="U3433" s="4">
        <f>'Личное первенство девушки'!U504</f>
        <v>7</v>
      </c>
      <c r="V3433" s="120"/>
      <c r="W3433" s="111"/>
      <c r="X3433" t="str">
        <f>P3415</f>
        <v>Субъект РФ 82</v>
      </c>
    </row>
    <row r="3434" spans="1:24" ht="18.75">
      <c r="A3434" s="122"/>
      <c r="B3434" s="123"/>
      <c r="C3434" s="123"/>
      <c r="D3434" s="123"/>
      <c r="E3434" s="123"/>
      <c r="F3434" s="123"/>
      <c r="G3434" s="123"/>
      <c r="H3434" s="123"/>
      <c r="I3434" s="123"/>
      <c r="J3434" s="123"/>
      <c r="K3434" s="123"/>
      <c r="L3434" s="123"/>
      <c r="M3434" s="123"/>
      <c r="N3434" s="123"/>
      <c r="O3434" s="123"/>
      <c r="P3434" s="128" t="s">
        <v>293</v>
      </c>
      <c r="Q3434" s="128"/>
      <c r="R3434" s="128"/>
      <c r="S3434" s="129"/>
      <c r="T3434" s="124">
        <f ca="1">SUMPRODUCT(LARGE($T$3428:$T$3433,ROW(INDIRECT("T1:T"&amp;Z17))))</f>
        <v>175</v>
      </c>
      <c r="U3434" s="125"/>
      <c r="V3434" s="120"/>
      <c r="W3434" s="111"/>
    </row>
    <row r="3435" spans="1:24" ht="30" customHeight="1">
      <c r="A3435" s="131"/>
      <c r="B3435" s="132"/>
      <c r="C3435" s="132"/>
      <c r="D3435" s="132"/>
      <c r="E3435" s="132"/>
      <c r="F3435" s="132"/>
      <c r="G3435" s="132"/>
      <c r="H3435" s="132"/>
      <c r="I3435" s="132"/>
      <c r="J3435" s="132"/>
      <c r="K3435" s="132"/>
      <c r="L3435" s="132"/>
      <c r="M3435" s="132"/>
      <c r="N3435" s="132"/>
      <c r="O3435" s="132"/>
      <c r="P3435" s="126" t="s">
        <v>294</v>
      </c>
      <c r="Q3435" s="126"/>
      <c r="R3435" s="126"/>
      <c r="S3435" s="126"/>
      <c r="T3435" s="133">
        <f ca="1">SUM(T3426+T3434)</f>
        <v>425</v>
      </c>
      <c r="U3435" s="134"/>
      <c r="V3435" s="121"/>
      <c r="W3435" s="112"/>
    </row>
    <row r="3436" spans="1:24">
      <c r="A3436" s="15"/>
      <c r="B3436" s="15"/>
      <c r="C3436" s="15"/>
      <c r="D3436" s="15"/>
      <c r="E3436" s="15"/>
      <c r="F3436" s="15"/>
      <c r="G3436" s="15"/>
      <c r="H3436" s="15"/>
      <c r="I3436" s="15"/>
      <c r="J3436" s="15"/>
      <c r="K3436" s="15"/>
      <c r="L3436" s="15"/>
      <c r="M3436" s="15"/>
      <c r="N3436" s="15"/>
      <c r="O3436" s="15"/>
      <c r="P3436" s="15"/>
      <c r="Q3436" s="15"/>
      <c r="R3436" s="15"/>
      <c r="S3436" s="15"/>
      <c r="T3436" s="15"/>
    </row>
    <row r="3437" spans="1:24">
      <c r="A3437" s="16"/>
      <c r="C3437" s="16"/>
      <c r="D3437" s="16"/>
      <c r="E3437" s="16"/>
      <c r="F3437" s="16"/>
      <c r="G3437" s="16"/>
      <c r="H3437" s="16"/>
      <c r="I3437" s="16"/>
      <c r="J3437" s="16"/>
      <c r="K3437" s="15"/>
      <c r="L3437" s="15"/>
      <c r="M3437" s="16"/>
      <c r="N3437" s="16"/>
      <c r="O3437" s="16"/>
      <c r="P3437" s="16"/>
      <c r="Q3437" s="16"/>
      <c r="R3437" s="16"/>
      <c r="S3437" s="16"/>
      <c r="T3437" s="16"/>
    </row>
    <row r="3438" spans="1:24">
      <c r="A3438" s="16"/>
      <c r="C3438" s="16"/>
      <c r="D3438" s="16"/>
      <c r="E3438" s="16"/>
      <c r="F3438" s="16"/>
      <c r="G3438" s="16"/>
      <c r="H3438" s="16"/>
      <c r="I3438" s="16"/>
      <c r="J3438" s="16"/>
      <c r="K3438" s="15"/>
      <c r="L3438" s="15"/>
      <c r="M3438" s="16"/>
      <c r="N3438" s="16"/>
      <c r="O3438" s="16"/>
      <c r="P3438" s="16"/>
      <c r="Q3438" s="16"/>
      <c r="R3438" s="16"/>
      <c r="S3438" s="16"/>
      <c r="T3438" s="16"/>
    </row>
    <row r="3439" spans="1:24" ht="16.5">
      <c r="A3439" s="15"/>
      <c r="B3439" s="81" t="s">
        <v>181</v>
      </c>
      <c r="C3439" s="15"/>
      <c r="D3439" s="15"/>
      <c r="E3439" s="15"/>
      <c r="F3439" s="15"/>
      <c r="G3439" s="15"/>
      <c r="H3439" s="15"/>
      <c r="I3439" s="15"/>
      <c r="J3439" s="15"/>
      <c r="K3439" s="15"/>
      <c r="L3439" s="15"/>
      <c r="M3439" s="15"/>
      <c r="N3439" s="15"/>
      <c r="O3439" s="15"/>
      <c r="P3439" s="15"/>
      <c r="Q3439" s="15"/>
      <c r="R3439" s="15"/>
      <c r="S3439" s="15"/>
      <c r="T3439" s="15"/>
    </row>
    <row r="3440" spans="1:24">
      <c r="A3440" s="15"/>
      <c r="B3440" s="16"/>
      <c r="C3440" s="16"/>
      <c r="D3440" s="15"/>
      <c r="E3440" s="15"/>
      <c r="F3440" s="15"/>
      <c r="G3440" s="15"/>
      <c r="H3440" s="15"/>
      <c r="I3440" s="15"/>
      <c r="J3440" s="15"/>
      <c r="K3440" s="15"/>
      <c r="L3440" s="15"/>
      <c r="M3440" s="15"/>
      <c r="N3440" s="15"/>
      <c r="O3440" s="15"/>
      <c r="P3440" s="15"/>
      <c r="Q3440" s="15"/>
      <c r="R3440" s="15"/>
      <c r="S3440" s="15"/>
      <c r="T3440" s="15"/>
    </row>
    <row r="3441" spans="1:23">
      <c r="A3441" s="15"/>
      <c r="B3441" s="15"/>
      <c r="C3441" s="16"/>
      <c r="D3441" s="15"/>
      <c r="E3441" s="15"/>
      <c r="F3441" s="15"/>
      <c r="G3441" s="15"/>
      <c r="H3441" s="15"/>
      <c r="I3441" s="15"/>
      <c r="J3441" s="15"/>
      <c r="K3441" s="15"/>
      <c r="L3441" s="15"/>
      <c r="M3441" s="15"/>
      <c r="N3441" s="15"/>
      <c r="O3441" s="15"/>
      <c r="P3441" s="15"/>
      <c r="Q3441" s="15"/>
      <c r="R3441" s="15"/>
      <c r="S3441" s="15"/>
      <c r="T3441" s="15"/>
    </row>
    <row r="3442" spans="1:23" ht="16.5">
      <c r="A3442" s="15"/>
      <c r="B3442" s="81" t="s">
        <v>182</v>
      </c>
      <c r="C3442" s="16"/>
      <c r="D3442" s="15"/>
      <c r="E3442" s="15"/>
      <c r="F3442" s="15"/>
      <c r="G3442" s="15"/>
      <c r="H3442" s="15"/>
      <c r="I3442" s="15"/>
      <c r="J3442" s="15"/>
      <c r="K3442" s="15"/>
      <c r="L3442" s="15"/>
      <c r="M3442" s="15"/>
      <c r="N3442" s="15"/>
      <c r="O3442" s="15"/>
      <c r="P3442" s="15"/>
      <c r="Q3442" s="15"/>
      <c r="R3442" s="15"/>
      <c r="S3442" s="15"/>
      <c r="T3442" s="15"/>
    </row>
    <row r="3444" spans="1:23" ht="18.75">
      <c r="A3444" s="113" t="s">
        <v>999</v>
      </c>
      <c r="B3444" s="113"/>
      <c r="C3444" s="113"/>
      <c r="D3444" s="113"/>
      <c r="E3444" s="113"/>
      <c r="F3444" s="113"/>
      <c r="G3444" s="113"/>
      <c r="H3444" s="113"/>
      <c r="I3444" s="113"/>
      <c r="J3444" s="113"/>
      <c r="K3444" s="113"/>
      <c r="L3444" s="113"/>
      <c r="M3444" s="113"/>
      <c r="N3444" s="113"/>
      <c r="O3444" s="113"/>
      <c r="P3444" s="113"/>
      <c r="Q3444" s="113"/>
      <c r="R3444" s="113"/>
      <c r="S3444" s="113"/>
      <c r="T3444" s="113"/>
      <c r="U3444" s="113"/>
      <c r="V3444" s="113"/>
      <c r="W3444" s="113"/>
    </row>
    <row r="3445" spans="1:23" ht="18.75">
      <c r="A3445" s="113" t="s">
        <v>998</v>
      </c>
      <c r="B3445" s="113"/>
      <c r="C3445" s="113"/>
      <c r="D3445" s="113"/>
      <c r="E3445" s="113"/>
      <c r="F3445" s="113"/>
      <c r="G3445" s="113"/>
      <c r="H3445" s="113"/>
      <c r="I3445" s="113"/>
      <c r="J3445" s="113"/>
      <c r="K3445" s="113"/>
      <c r="L3445" s="113"/>
      <c r="M3445" s="113"/>
      <c r="N3445" s="113"/>
      <c r="O3445" s="113"/>
      <c r="P3445" s="113"/>
      <c r="Q3445" s="113"/>
      <c r="R3445" s="113"/>
      <c r="S3445" s="113"/>
      <c r="T3445" s="113"/>
      <c r="U3445" s="113"/>
      <c r="V3445" s="113"/>
      <c r="W3445" s="113"/>
    </row>
    <row r="3447" spans="1:23">
      <c r="A3447" s="114" t="s">
        <v>169</v>
      </c>
      <c r="B3447" s="114"/>
      <c r="C3447" s="114"/>
      <c r="D3447" s="114"/>
      <c r="E3447" s="114"/>
      <c r="F3447" s="114"/>
      <c r="G3447" s="114"/>
      <c r="H3447" s="114"/>
      <c r="I3447" s="114"/>
      <c r="J3447" s="114"/>
      <c r="K3447" s="114"/>
      <c r="L3447" s="114"/>
      <c r="M3447" s="114"/>
      <c r="N3447" s="114"/>
      <c r="O3447" s="114"/>
      <c r="P3447" s="114"/>
      <c r="Q3447" s="114"/>
      <c r="R3447" s="114"/>
      <c r="S3447" s="114"/>
      <c r="T3447" s="114"/>
      <c r="U3447" s="114"/>
      <c r="V3447" s="114"/>
      <c r="W3447" s="114"/>
    </row>
    <row r="3448" spans="1:23">
      <c r="A3448" s="45"/>
      <c r="B3448" s="45"/>
      <c r="C3448" s="45"/>
      <c r="D3448" s="45"/>
      <c r="E3448" s="45"/>
      <c r="F3448" s="45"/>
      <c r="G3448" s="45"/>
      <c r="H3448" s="45"/>
      <c r="I3448" s="45"/>
      <c r="J3448" s="45"/>
      <c r="K3448" s="45"/>
      <c r="L3448" s="45"/>
      <c r="M3448" s="45"/>
      <c r="N3448" s="45"/>
      <c r="O3448" s="45"/>
      <c r="P3448" s="45"/>
      <c r="Q3448" s="45"/>
      <c r="R3448" s="45"/>
      <c r="S3448" s="45"/>
      <c r="T3448" s="45"/>
      <c r="U3448" s="45"/>
      <c r="V3448" s="45"/>
      <c r="W3448" s="45"/>
    </row>
    <row r="3449" spans="1:23" ht="18.75">
      <c r="A3449" s="115" t="s">
        <v>1013</v>
      </c>
      <c r="B3449" s="115"/>
      <c r="C3449" s="115"/>
      <c r="D3449" s="115"/>
      <c r="E3449" s="115"/>
      <c r="F3449" s="115"/>
      <c r="G3449" s="115"/>
      <c r="H3449" s="115"/>
      <c r="I3449" s="115"/>
      <c r="J3449" s="115"/>
      <c r="K3449" s="115"/>
      <c r="L3449" s="115"/>
      <c r="M3449" s="115"/>
      <c r="N3449" s="115"/>
      <c r="O3449" s="115"/>
      <c r="P3449" s="115"/>
      <c r="Q3449" s="115"/>
      <c r="R3449" s="115"/>
      <c r="S3449" s="115"/>
      <c r="T3449" s="115"/>
      <c r="U3449" s="115"/>
      <c r="V3449" s="115"/>
      <c r="W3449" s="115"/>
    </row>
    <row r="3450" spans="1:23" ht="18.75">
      <c r="A3450" s="115" t="s">
        <v>996</v>
      </c>
      <c r="B3450" s="115"/>
      <c r="C3450" s="115"/>
      <c r="D3450" s="115"/>
      <c r="E3450" s="115"/>
      <c r="F3450" s="115"/>
      <c r="G3450" s="115"/>
      <c r="H3450" s="115"/>
      <c r="I3450" s="115"/>
      <c r="J3450" s="115"/>
      <c r="K3450" s="115"/>
      <c r="L3450" s="115"/>
      <c r="M3450" s="115"/>
      <c r="N3450" s="115"/>
      <c r="O3450" s="115"/>
      <c r="P3450" s="115"/>
      <c r="Q3450" s="115"/>
      <c r="R3450" s="115"/>
      <c r="S3450" s="115"/>
      <c r="T3450" s="115"/>
      <c r="U3450" s="115"/>
      <c r="V3450" s="115"/>
      <c r="W3450" s="115"/>
    </row>
    <row r="3451" spans="1:23" ht="18.75">
      <c r="A3451" s="116" t="s">
        <v>997</v>
      </c>
      <c r="B3451" s="116"/>
      <c r="C3451" s="116"/>
      <c r="D3451" s="116"/>
      <c r="E3451" s="116"/>
      <c r="F3451" s="116"/>
      <c r="G3451" s="116"/>
      <c r="H3451" s="116"/>
      <c r="I3451" s="116"/>
      <c r="J3451" s="116"/>
      <c r="K3451" s="116"/>
      <c r="L3451" s="116"/>
      <c r="M3451" s="116"/>
      <c r="N3451" s="116"/>
      <c r="O3451" s="116"/>
      <c r="P3451" s="116"/>
      <c r="Q3451" s="116"/>
      <c r="R3451" s="116"/>
      <c r="S3451" s="116"/>
      <c r="T3451" s="116"/>
      <c r="U3451" s="116"/>
      <c r="V3451" s="116"/>
      <c r="W3451" s="116"/>
    </row>
    <row r="3452" spans="1:23" ht="18.75">
      <c r="A3452" s="52"/>
      <c r="B3452" s="52"/>
      <c r="C3452" s="52"/>
      <c r="D3452" s="52"/>
      <c r="E3452" s="52"/>
      <c r="F3452" s="52"/>
      <c r="G3452" s="52"/>
      <c r="H3452" s="52"/>
      <c r="I3452" s="52"/>
      <c r="J3452" s="52"/>
      <c r="K3452" s="52"/>
      <c r="L3452" s="52"/>
      <c r="M3452" s="52"/>
      <c r="N3452" s="52"/>
      <c r="O3452" s="52"/>
      <c r="P3452" s="52"/>
      <c r="Q3452" s="52"/>
      <c r="R3452" s="52"/>
      <c r="S3452" s="52"/>
      <c r="T3452" s="52"/>
      <c r="U3452" s="52"/>
      <c r="V3452" s="52"/>
    </row>
    <row r="3453" spans="1:23">
      <c r="A3453" s="10"/>
      <c r="B3453" s="10"/>
      <c r="C3453" s="10"/>
      <c r="D3453" s="10"/>
      <c r="E3453" s="10"/>
      <c r="F3453" s="10"/>
      <c r="G3453" s="10"/>
      <c r="H3453" s="10"/>
      <c r="I3453" s="10"/>
      <c r="J3453" s="10"/>
      <c r="K3453" s="10"/>
      <c r="L3453" s="10"/>
      <c r="M3453" s="10"/>
      <c r="N3453" s="10"/>
      <c r="O3453" s="10"/>
      <c r="P3453" s="10"/>
      <c r="Q3453" s="10"/>
      <c r="R3453" s="10"/>
      <c r="S3453" s="10"/>
      <c r="T3453" s="10"/>
    </row>
    <row r="3454" spans="1:23" ht="18.75">
      <c r="A3454" s="117" t="s">
        <v>1000</v>
      </c>
      <c r="B3454" s="117"/>
      <c r="C3454" s="49"/>
      <c r="D3454" s="49"/>
      <c r="E3454" s="49"/>
      <c r="F3454" s="49"/>
      <c r="G3454" s="49"/>
      <c r="H3454" s="49"/>
      <c r="I3454" s="49"/>
      <c r="J3454" s="49"/>
      <c r="K3454" s="49"/>
      <c r="L3454" s="49"/>
      <c r="M3454" s="49"/>
      <c r="N3454" s="49"/>
      <c r="O3454" s="49"/>
      <c r="P3454" s="49"/>
      <c r="Q3454" s="49"/>
      <c r="R3454" s="49"/>
      <c r="S3454" s="49"/>
      <c r="T3454" s="49"/>
    </row>
    <row r="3455" spans="1:23" ht="18.75">
      <c r="A3455" s="117" t="s">
        <v>1001</v>
      </c>
      <c r="B3455" s="117"/>
      <c r="C3455" s="44"/>
      <c r="D3455" s="44"/>
      <c r="E3455" s="44"/>
      <c r="F3455" s="44"/>
      <c r="G3455" s="44"/>
      <c r="H3455" s="44"/>
      <c r="I3455" s="44"/>
      <c r="J3455" s="44"/>
      <c r="K3455" s="44"/>
      <c r="L3455" s="44"/>
      <c r="M3455" s="44"/>
      <c r="N3455" s="44"/>
      <c r="O3455" s="44"/>
      <c r="P3455" s="44"/>
      <c r="Q3455" s="44"/>
      <c r="R3455" s="44"/>
      <c r="S3455" s="44"/>
      <c r="T3455" s="44"/>
    </row>
    <row r="3456" spans="1:23" ht="18.75">
      <c r="A3456" s="117"/>
      <c r="B3456" s="117"/>
      <c r="D3456" s="49"/>
      <c r="E3456" s="49"/>
      <c r="F3456" s="49"/>
      <c r="G3456" s="49"/>
      <c r="H3456" s="49"/>
      <c r="I3456" s="49"/>
      <c r="J3456" s="49"/>
      <c r="K3456" s="49"/>
      <c r="L3456" s="49"/>
      <c r="M3456" s="49"/>
      <c r="N3456" s="49"/>
      <c r="O3456" s="49"/>
      <c r="P3456" s="49"/>
      <c r="Q3456" s="49"/>
      <c r="R3456" s="49"/>
      <c r="S3456" s="49"/>
      <c r="T3456" s="49"/>
    </row>
    <row r="3457" spans="1:24" ht="18.75">
      <c r="A3457" s="118" t="s">
        <v>268</v>
      </c>
      <c r="B3457" s="118"/>
      <c r="C3457" s="118"/>
      <c r="D3457" s="118"/>
      <c r="E3457" s="118"/>
      <c r="F3457" s="118"/>
      <c r="G3457" s="118"/>
      <c r="H3457" s="118"/>
      <c r="I3457" s="118"/>
      <c r="J3457" s="118"/>
      <c r="K3457" s="118"/>
      <c r="L3457" s="118"/>
      <c r="M3457" s="118"/>
      <c r="N3457" s="118"/>
      <c r="O3457" s="118"/>
      <c r="P3457" s="141" t="s">
        <v>372</v>
      </c>
      <c r="Q3457" s="141"/>
      <c r="R3457" s="141"/>
      <c r="S3457" s="141"/>
      <c r="T3457" s="141"/>
      <c r="U3457" s="141"/>
      <c r="V3457" s="141"/>
    </row>
    <row r="3458" spans="1:24">
      <c r="A3458" s="29"/>
      <c r="B3458" s="29"/>
      <c r="C3458" s="29"/>
      <c r="D3458" s="29"/>
      <c r="E3458" s="29"/>
      <c r="F3458" s="29"/>
      <c r="G3458" s="29"/>
      <c r="H3458" s="29"/>
      <c r="I3458" s="29"/>
      <c r="J3458" s="29"/>
      <c r="K3458" s="29"/>
      <c r="L3458" s="29"/>
      <c r="M3458" s="29"/>
      <c r="N3458" s="29"/>
      <c r="O3458" s="29"/>
      <c r="P3458" s="29"/>
      <c r="Q3458" s="29"/>
      <c r="R3458" s="29"/>
      <c r="S3458" s="29"/>
      <c r="T3458" s="29"/>
    </row>
    <row r="3459" spans="1:24" ht="24.75" customHeight="1">
      <c r="A3459" s="130" t="s">
        <v>170</v>
      </c>
      <c r="B3459" s="130"/>
      <c r="C3459" s="130"/>
      <c r="D3459" s="130"/>
      <c r="E3459" s="130"/>
      <c r="F3459" s="130"/>
      <c r="G3459" s="130"/>
      <c r="H3459" s="130"/>
      <c r="I3459" s="130"/>
      <c r="J3459" s="130"/>
      <c r="K3459" s="130"/>
      <c r="L3459" s="130"/>
      <c r="M3459" s="130"/>
      <c r="N3459" s="130"/>
      <c r="O3459" s="130"/>
      <c r="P3459" s="130"/>
      <c r="Q3459" s="130"/>
      <c r="R3459" s="130"/>
      <c r="S3459" s="130"/>
      <c r="T3459" s="138" t="s">
        <v>178</v>
      </c>
      <c r="U3459" s="109" t="s">
        <v>291</v>
      </c>
      <c r="V3459" s="109" t="s">
        <v>295</v>
      </c>
      <c r="W3459" s="109" t="s">
        <v>1014</v>
      </c>
    </row>
    <row r="3460" spans="1:24" ht="66.75" customHeight="1">
      <c r="A3460" s="109" t="s">
        <v>171</v>
      </c>
      <c r="B3460" s="130" t="s">
        <v>172</v>
      </c>
      <c r="C3460" s="109" t="s">
        <v>173</v>
      </c>
      <c r="D3460" s="109" t="s">
        <v>174</v>
      </c>
      <c r="E3460" s="109"/>
      <c r="F3460" s="109" t="s">
        <v>175</v>
      </c>
      <c r="G3460" s="109"/>
      <c r="H3460" s="109" t="s">
        <v>176</v>
      </c>
      <c r="I3460" s="109"/>
      <c r="J3460" s="109" t="s">
        <v>1002</v>
      </c>
      <c r="K3460" s="109"/>
      <c r="L3460" s="109" t="s">
        <v>1003</v>
      </c>
      <c r="M3460" s="109"/>
      <c r="N3460" s="109" t="s">
        <v>1004</v>
      </c>
      <c r="O3460" s="109"/>
      <c r="P3460" s="109" t="s">
        <v>7</v>
      </c>
      <c r="Q3460" s="109"/>
      <c r="R3460" s="109" t="s">
        <v>177</v>
      </c>
      <c r="S3460" s="109"/>
      <c r="T3460" s="139"/>
      <c r="U3460" s="109"/>
      <c r="V3460" s="109"/>
      <c r="W3460" s="109"/>
    </row>
    <row r="3461" spans="1:24" ht="16.5">
      <c r="A3461" s="109"/>
      <c r="B3461" s="130"/>
      <c r="C3461" s="109"/>
      <c r="D3461" s="51" t="s">
        <v>179</v>
      </c>
      <c r="E3461" s="53" t="s">
        <v>3</v>
      </c>
      <c r="F3461" s="51" t="s">
        <v>179</v>
      </c>
      <c r="G3461" s="53" t="s">
        <v>3</v>
      </c>
      <c r="H3461" s="51" t="s">
        <v>179</v>
      </c>
      <c r="I3461" s="53" t="s">
        <v>3</v>
      </c>
      <c r="J3461" s="51" t="s">
        <v>179</v>
      </c>
      <c r="K3461" s="53" t="s">
        <v>3</v>
      </c>
      <c r="L3461" s="51" t="s">
        <v>179</v>
      </c>
      <c r="M3461" s="53" t="s">
        <v>3</v>
      </c>
      <c r="N3461" s="51" t="s">
        <v>179</v>
      </c>
      <c r="O3461" s="53" t="s">
        <v>3</v>
      </c>
      <c r="P3461" s="51" t="s">
        <v>179</v>
      </c>
      <c r="Q3461" s="53" t="s">
        <v>3</v>
      </c>
      <c r="R3461" s="51" t="s">
        <v>179</v>
      </c>
      <c r="S3461" s="53" t="s">
        <v>3</v>
      </c>
      <c r="T3461" s="140"/>
      <c r="U3461" s="109"/>
      <c r="V3461" s="109"/>
      <c r="W3461" s="109"/>
    </row>
    <row r="3462" spans="1:24" ht="18.75">
      <c r="A3462" s="28">
        <v>1</v>
      </c>
      <c r="B3462" s="79"/>
      <c r="C3462" s="28"/>
      <c r="D3462" s="28"/>
      <c r="E3462" s="17">
        <f>IF((C3462&lt;=7),VLOOKUP(D3462,'7 лет'!$A$5:$B$78,2),IF((C3462=8),VLOOKUP(D3462,'8 лет'!$A$5:$B$78,2),IF((C3462=9),VLOOKUP(D3462,'9 лет'!$A$5:$B$78,2),IF((C3462=10),VLOOKUP(D3462,'10 лет'!$A$5:$B$78,2),IF((C3462=11),VLOOKUP(D3462,'11 лет'!$A$5:$B$78,2),IF((C3462=12),VLOOKUP(D3462,'12 лет'!$A$5:$B$78,2),IF((C3462=13),VLOOKUP(D3462,'13 лет'!$A$5:$B$78,2),IF((C3462=14),VLOOKUP(D3462,'14 лет'!$A$5:$B$78,2),IF((C3462=15),VLOOKUP(D3462,'15 лет'!$A$5:$B$78,2),IF((C3462=16),VLOOKUP(D3462,'16 лет'!$A$5:$B$78,2),IF((C3462=17),VLOOKUP(D3462,'17 лет'!$A$5:$B$78,2))))))))))))</f>
        <v>0</v>
      </c>
      <c r="F3462" s="28"/>
      <c r="G3462" s="17">
        <f>IF((C3462&lt;=7),VLOOKUP(F3462,'7 лет'!$C$5:$D$79,2),IF((C3462=8),VLOOKUP(F3462,'8 лет'!$C$5:$D$79,2),IF((C3462=9),VLOOKUP(F3462,'9 лет'!$C$5:$D$79,2),IF((C3462=10),VLOOKUP(F3462,'10 лет'!$C$5:$D$79,2),IF((C3462=11),VLOOKUP(F3462,'11 лет'!$C$5:$D$79,2),IF((C3462=12),VLOOKUP(F3462,'12 лет'!$C$5:$D$79,2),IF((C3462=13),VLOOKUP(F3462,'13 лет'!$C$5:$D$79,2),IF((C3462=14),VLOOKUP(F3462,'14 лет'!$C$5:$D$79,2),IF((C3462=15),VLOOKUP(F3462,'15 лет'!$C$5:$D$79,2),IF((C3462=16),VLOOKUP(F3462,'16 лет'!$C$5:$D$79,2),IF((C3462=17),VLOOKUP(F3462,'17 лет'!$C$5:$D$79,2))))))))))))</f>
        <v>0</v>
      </c>
      <c r="H3462" s="28"/>
      <c r="I3462" s="17">
        <f>IF((C3462&lt;=7),VLOOKUP(H3462,'7 лет'!$E$5:$F$79,2),IF((C3462=8),VLOOKUP(H3462,'8 лет'!$E$5:$F$79,2),IF((C3462=9),VLOOKUP(H3462,'9 лет'!$E$5:$F$79,2),IF((C3462=10),VLOOKUP(H3462,'10 лет'!$E$5:$F$79,2),IF((C3462=11),VLOOKUP(H3462,'11 лет'!$E$5:$F$79,2),IF((C3462=12),VLOOKUP(H3462,'12 лет'!$E$5:$F$79,2),IF((C3462=13),VLOOKUP(H3462,'13 лет'!$E$5:$F$79,2),IF((C3462=14),VLOOKUP(H3462,'14 лет'!$E$5:$F$79,2),IF((C3462=15),VLOOKUP(H3462,'15 лет'!$E$5:$F$79,2),IF((C3462=16),VLOOKUP(H3462,'16 лет'!$E$5:$F$79,2),IF((C3462=17),VLOOKUP(H3462,'17 лет'!$E$5:$F$79,2))))))))))))</f>
        <v>0</v>
      </c>
      <c r="J3462" s="28"/>
      <c r="K3462" s="17">
        <f>IF((C3462&lt;=7),VLOOKUP(J3462,'7 лет'!$G$5:$H$79,2),IF((C3462=8),VLOOKUP(J3462,'8 лет'!$G$5:$H$79,2),IF((C3462=9),VLOOKUP(J3462,'9 лет'!$G$5:$H$79,2),IF((C3462=10),VLOOKUP(J3462,'10 лет'!$G$5:$H$79,2),IF((C3462=11),VLOOKUP(J3462,'11 лет'!$G$5:$H$79,2),IF((C3462=12),VLOOKUP(J3462,'12 лет'!$G$5:$H$79,2),IF((C3462=13),VLOOKUP(J3462,'13 лет'!$G$5:$H$79,2),IF((C3462=14),VLOOKUP(J3462,'14 лет'!$G$5:$H$79,2),IF(C3462&gt;=15,"0")))))))))</f>
        <v>0</v>
      </c>
      <c r="L3462" s="28"/>
      <c r="M3462" s="17" t="str">
        <f>IF((C3462=12),VLOOKUP(L3462,'12 лет'!$I$5:$J$81,2),IF((C3462=13),VLOOKUP(L3462,'13 лет'!$I$5:$J$81,2),IF((C3462=14),VLOOKUP(L3462,'14 лет'!$I$5:$J$80,2),IF((C3462=15),VLOOKUP(L3462,'15 лет'!$G$5:$H$82,2),IF((C3462=16),VLOOKUP(L3462,'16 лет'!$G$5:$H$81,2),IF((C3462=17),VLOOKUP(L3462,'17 лет'!$G$5:$H$81,2),IF(C3462&lt;12,"0")))))))</f>
        <v>0</v>
      </c>
      <c r="N3462" s="28"/>
      <c r="O3462" s="17" t="str">
        <f>IF((C3462=15),VLOOKUP(N3462,'15 лет'!$I$5:$J$100,2),IF((C3462=16),VLOOKUP(N3462,'16 лет'!$I$5:$J$94,2),IF((C3462=17),VLOOKUP(N3462,'17 лет'!$I$5:$J$97,2),IF(C3462&lt;15,"0"))))</f>
        <v>0</v>
      </c>
      <c r="P3462" s="11"/>
      <c r="Q3462" s="17">
        <f>IF((C3462&lt;=7),VLOOKUP(P3462,'7 лет'!$I$5:$J$79,2),IF((C3462=8),VLOOKUP(P3462,'8 лет'!$I$5:$J$79,2),IF((C3462=9),VLOOKUP(P3462,'9 лет'!$I$5:$J$79,2),IF((C3462=10),VLOOKUP(P3462,'10 лет'!$I$5:$J$79,2),IF((C3462=11),VLOOKUP(P3462,'11 лет'!$I$5:$J$79,2),IF((C3462=12),VLOOKUP(P3462,'12 лет'!$K$5:$L$79,2),IF((C3462=13),VLOOKUP(P3462,'13 лет'!$K$5:$L$79,2),IF((C3462=14),VLOOKUP(P3462,'14 лет'!$K$5:$L$79,2),IF((C3462=15),VLOOKUP(P3462,'15 лет'!$K$5:$L$79,2),IF((C3462=16),VLOOKUP(P3462,'16 лет'!$K$5:$L$79,2),IF((C3462=17),VLOOKUP(P3462,'17 лет'!$K$5:$L$79,2),)))))))))))</f>
        <v>50</v>
      </c>
      <c r="R3462" s="28"/>
      <c r="S3462" s="17">
        <f>IF((C3462&lt;=7),VLOOKUP(R3462,'7 лет'!$K$5:$L$79,2),IF((C3462=8),VLOOKUP(R3462,'8 лет'!$K$5:$L$79,2),IF((C3462=9),VLOOKUP(R3462,'9 лет'!$K$5:$L$79,2),IF((C3462=10),VLOOKUP(R3462,'10 лет'!$K$5:$L$79,2),IF((C3462=11),VLOOKUP(R3462,'11 лет'!$K$5:$L$79,2),IF((C3462=12),VLOOKUP(R3462,'12 лет'!$M$5:$N$79,2),IF((C3462=13),VLOOKUP(R3462,'13 лет'!$M$5:$N$79,2),IF((C3462=14),VLOOKUP(R3462,'14 лет'!$M$5:$N$79,2),IF((C3462=15),VLOOKUP(R3462,'15 лет'!$M$5:$N$79,2),IF((C3462=16),VLOOKUP(R3462,'16 лет'!$M$5:$N$79,2),IF((C3462=17),VLOOKUP(R3462,'17 лет'!$M$5:$N$79,2))))))))))))</f>
        <v>0</v>
      </c>
      <c r="T3462" s="34">
        <f t="shared" ref="T3462:T3467" si="164">SUM(E3462+G3462+I3462+K3462+M3462+O3462+Q3462+S3462)</f>
        <v>50</v>
      </c>
      <c r="U3462" s="4">
        <f>'Личное первенство юноши'!U505</f>
        <v>7</v>
      </c>
      <c r="V3462" s="119">
        <f ca="1">'Командный зачет'!G92</f>
        <v>2</v>
      </c>
      <c r="W3462" s="110">
        <f ca="1">SUM(V3462*2)</f>
        <v>4</v>
      </c>
      <c r="X3462" t="str">
        <f>P3457</f>
        <v>Субъект РФ 83</v>
      </c>
    </row>
    <row r="3463" spans="1:24" ht="18.75">
      <c r="A3463" s="28">
        <v>2</v>
      </c>
      <c r="B3463" s="79"/>
      <c r="C3463" s="28"/>
      <c r="D3463" s="28"/>
      <c r="E3463" s="17">
        <f>IF((C3463&lt;=7),VLOOKUP(D3463,'7 лет'!$A$5:$B$78,2),IF((C3463=8),VLOOKUP(D3463,'8 лет'!$A$5:$B$78,2),IF((C3463=9),VLOOKUP(D3463,'9 лет'!$A$5:$B$78,2),IF((C3463=10),VLOOKUP(D3463,'10 лет'!$A$5:$B$78,2),IF((C3463=11),VLOOKUP(D3463,'11 лет'!$A$5:$B$78,2),IF((C3463=12),VLOOKUP(D3463,'12 лет'!$A$5:$B$78,2),IF((C3463=13),VLOOKUP(D3463,'13 лет'!$A$5:$B$78,2),IF((C3463=14),VLOOKUP(D3463,'14 лет'!$A$5:$B$78,2),IF((C3463=15),VLOOKUP(D3463,'15 лет'!$A$5:$B$78,2),IF((C3463=16),VLOOKUP(D3463,'16 лет'!$A$5:$B$78,2),IF((C3463=17),VLOOKUP(D3463,'17 лет'!$A$5:$B$78,2))))))))))))</f>
        <v>0</v>
      </c>
      <c r="F3463" s="28"/>
      <c r="G3463" s="17">
        <f>IF((C3463&lt;=7),VLOOKUP(F3463,'7 лет'!$C$5:$D$79,2),IF((C3463=8),VLOOKUP(F3463,'8 лет'!$C$5:$D$79,2),IF((C3463=9),VLOOKUP(F3463,'9 лет'!$C$5:$D$79,2),IF((C3463=10),VLOOKUP(F3463,'10 лет'!$C$5:$D$79,2),IF((C3463=11),VLOOKUP(F3463,'11 лет'!$C$5:$D$79,2),IF((C3463=12),VLOOKUP(F3463,'12 лет'!$C$5:$D$79,2),IF((C3463=13),VLOOKUP(F3463,'13 лет'!$C$5:$D$79,2),IF((C3463=14),VLOOKUP(F3463,'14 лет'!$C$5:$D$79,2),IF((C3463=15),VLOOKUP(F3463,'15 лет'!$C$5:$D$79,2),IF((C3463=16),VLOOKUP(F3463,'16 лет'!$C$5:$D$79,2),IF((C3463=17),VLOOKUP(F3463,'17 лет'!$C$5:$D$79,2))))))))))))</f>
        <v>0</v>
      </c>
      <c r="H3463" s="28"/>
      <c r="I3463" s="17">
        <f>IF((C3463&lt;=7),VLOOKUP(H3463,'7 лет'!$E$5:$F$79,2),IF((C3463=8),VLOOKUP(H3463,'8 лет'!$E$5:$F$79,2),IF((C3463=9),VLOOKUP(H3463,'9 лет'!$E$5:$F$79,2),IF((C3463=10),VLOOKUP(H3463,'10 лет'!$E$5:$F$79,2),IF((C3463=11),VLOOKUP(H3463,'11 лет'!$E$5:$F$79,2),IF((C3463=12),VLOOKUP(H3463,'12 лет'!$E$5:$F$79,2),IF((C3463=13),VLOOKUP(H3463,'13 лет'!$E$5:$F$79,2),IF((C3463=14),VLOOKUP(H3463,'14 лет'!$E$5:$F$79,2),IF((C3463=15),VLOOKUP(H3463,'15 лет'!$E$5:$F$79,2),IF((C3463=16),VLOOKUP(H3463,'16 лет'!$E$5:$F$79,2),IF((C3463=17),VLOOKUP(H3463,'17 лет'!$E$5:$F$79,2))))))))))))</f>
        <v>0</v>
      </c>
      <c r="J3463" s="28"/>
      <c r="K3463" s="17">
        <f>IF((C3463&lt;=7),VLOOKUP(J3463,'7 лет'!$G$5:$H$79,2),IF((C3463=8),VLOOKUP(J3463,'8 лет'!$G$5:$H$79,2),IF((C3463=9),VLOOKUP(J3463,'9 лет'!$G$5:$H$79,2),IF((C3463=10),VLOOKUP(J3463,'10 лет'!$G$5:$H$79,2),IF((C3463=11),VLOOKUP(J3463,'11 лет'!$G$5:$H$79,2),IF((C3463=12),VLOOKUP(J3463,'12 лет'!$G$5:$H$79,2),IF((C3463=13),VLOOKUP(J3463,'13 лет'!$G$5:$H$79,2),IF((C3463=14),VLOOKUP(J3463,'14 лет'!$G$5:$H$79,2),IF(C3463&gt;=15,"0")))))))))</f>
        <v>0</v>
      </c>
      <c r="L3463" s="28"/>
      <c r="M3463" s="17" t="str">
        <f>IF((C3463=12),VLOOKUP(L3463,'12 лет'!$I$5:$J$81,2),IF((C3463=13),VLOOKUP(L3463,'13 лет'!$I$5:$J$81,2),IF((C3463=14),VLOOKUP(L3463,'14 лет'!$I$5:$J$80,2),IF((C3463=15),VLOOKUP(L3463,'15 лет'!$G$5:$H$82,2),IF((C3463=16),VLOOKUP(L3463,'16 лет'!$G$5:$H$81,2),IF((C3463=17),VLOOKUP(L3463,'17 лет'!$G$5:$H$81,2),IF(C3463&lt;12,"0")))))))</f>
        <v>0</v>
      </c>
      <c r="N3463" s="28"/>
      <c r="O3463" s="17" t="str">
        <f>IF((C3463=15),VLOOKUP(N3463,'15 лет'!$I$5:$J$100,2),IF((C3463=16),VLOOKUP(N3463,'16 лет'!$I$5:$J$94,2),IF((C3463=17),VLOOKUP(N3463,'17 лет'!$I$5:$J$97,2),IF(C3463&lt;15,"0"))))</f>
        <v>0</v>
      </c>
      <c r="P3463" s="11"/>
      <c r="Q3463" s="17">
        <f>IF((C3463&lt;=7),VLOOKUP(P3463,'7 лет'!$I$5:$J$79,2),IF((C3463=8),VLOOKUP(P3463,'8 лет'!$I$5:$J$79,2),IF((C3463=9),VLOOKUP(P3463,'9 лет'!$I$5:$J$79,2),IF((C3463=10),VLOOKUP(P3463,'10 лет'!$I$5:$J$79,2),IF((C3463=11),VLOOKUP(P3463,'11 лет'!$I$5:$J$79,2),IF((C3463=12),VLOOKUP(P3463,'12 лет'!$K$5:$L$79,2),IF((C3463=13),VLOOKUP(P3463,'13 лет'!$K$5:$L$79,2),IF((C3463=14),VLOOKUP(P3463,'14 лет'!$K$5:$L$79,2),IF((C3463=15),VLOOKUP(P3463,'15 лет'!$K$5:$L$79,2),IF((C3463=16),VLOOKUP(P3463,'16 лет'!$K$5:$L$79,2),IF((C3463=17),VLOOKUP(P3463,'17 лет'!$K$5:$L$79,2),)))))))))))</f>
        <v>50</v>
      </c>
      <c r="R3463" s="28"/>
      <c r="S3463" s="17">
        <f>IF((C3463&lt;=7),VLOOKUP(R3463,'7 лет'!$K$5:$L$79,2),IF((C3463=8),VLOOKUP(R3463,'8 лет'!$K$5:$L$79,2),IF((C3463=9),VLOOKUP(R3463,'9 лет'!$K$5:$L$79,2),IF((C3463=10),VLOOKUP(R3463,'10 лет'!$K$5:$L$79,2),IF((C3463=11),VLOOKUP(R3463,'11 лет'!$K$5:$L$79,2),IF((C3463=12),VLOOKUP(R3463,'12 лет'!$M$5:$N$79,2),IF((C3463=13),VLOOKUP(R3463,'13 лет'!$M$5:$N$79,2),IF((C3463=14),VLOOKUP(R3463,'14 лет'!$M$5:$N$79,2),IF((C3463=15),VLOOKUP(R3463,'15 лет'!$M$5:$N$79,2),IF((C3463=16),VLOOKUP(R3463,'16 лет'!$M$5:$N$79,2),IF((C3463=17),VLOOKUP(R3463,'17 лет'!$M$5:$N$79,2))))))))))))</f>
        <v>0</v>
      </c>
      <c r="T3463" s="34">
        <f t="shared" si="164"/>
        <v>50</v>
      </c>
      <c r="U3463" s="4">
        <f>'Личное первенство юноши'!U506</f>
        <v>7</v>
      </c>
      <c r="V3463" s="120"/>
      <c r="W3463" s="111"/>
      <c r="X3463" t="str">
        <f>P3457</f>
        <v>Субъект РФ 83</v>
      </c>
    </row>
    <row r="3464" spans="1:24" ht="18.75">
      <c r="A3464" s="28">
        <v>3</v>
      </c>
      <c r="B3464" s="79"/>
      <c r="C3464" s="28"/>
      <c r="D3464" s="28"/>
      <c r="E3464" s="17">
        <f>IF((C3464&lt;=7),VLOOKUP(D3464,'7 лет'!$A$5:$B$78,2),IF((C3464=8),VLOOKUP(D3464,'8 лет'!$A$5:$B$78,2),IF((C3464=9),VLOOKUP(D3464,'9 лет'!$A$5:$B$78,2),IF((C3464=10),VLOOKUP(D3464,'10 лет'!$A$5:$B$78,2),IF((C3464=11),VLOOKUP(D3464,'11 лет'!$A$5:$B$78,2),IF((C3464=12),VLOOKUP(D3464,'12 лет'!$A$5:$B$78,2),IF((C3464=13),VLOOKUP(D3464,'13 лет'!$A$5:$B$78,2),IF((C3464=14),VLOOKUP(D3464,'14 лет'!$A$5:$B$78,2),IF((C3464=15),VLOOKUP(D3464,'15 лет'!$A$5:$B$78,2),IF((C3464=16),VLOOKUP(D3464,'16 лет'!$A$5:$B$78,2),IF((C3464=17),VLOOKUP(D3464,'17 лет'!$A$5:$B$78,2))))))))))))</f>
        <v>0</v>
      </c>
      <c r="F3464" s="28"/>
      <c r="G3464" s="17">
        <f>IF((C3464&lt;=7),VLOOKUP(F3464,'7 лет'!$C$5:$D$79,2),IF((C3464=8),VLOOKUP(F3464,'8 лет'!$C$5:$D$79,2),IF((C3464=9),VLOOKUP(F3464,'9 лет'!$C$5:$D$79,2),IF((C3464=10),VLOOKUP(F3464,'10 лет'!$C$5:$D$79,2),IF((C3464=11),VLOOKUP(F3464,'11 лет'!$C$5:$D$79,2),IF((C3464=12),VLOOKUP(F3464,'12 лет'!$C$5:$D$79,2),IF((C3464=13),VLOOKUP(F3464,'13 лет'!$C$5:$D$79,2),IF((C3464=14),VLOOKUP(F3464,'14 лет'!$C$5:$D$79,2),IF((C3464=15),VLOOKUP(F3464,'15 лет'!$C$5:$D$79,2),IF((C3464=16),VLOOKUP(F3464,'16 лет'!$C$5:$D$79,2),IF((C3464=17),VLOOKUP(F3464,'17 лет'!$C$5:$D$79,2))))))))))))</f>
        <v>0</v>
      </c>
      <c r="H3464" s="28"/>
      <c r="I3464" s="17">
        <f>IF((C3464&lt;=7),VLOOKUP(H3464,'7 лет'!$E$5:$F$79,2),IF((C3464=8),VLOOKUP(H3464,'8 лет'!$E$5:$F$79,2),IF((C3464=9),VLOOKUP(H3464,'9 лет'!$E$5:$F$79,2),IF((C3464=10),VLOOKUP(H3464,'10 лет'!$E$5:$F$79,2),IF((C3464=11),VLOOKUP(H3464,'11 лет'!$E$5:$F$79,2),IF((C3464=12),VLOOKUP(H3464,'12 лет'!$E$5:$F$79,2),IF((C3464=13),VLOOKUP(H3464,'13 лет'!$E$5:$F$79,2),IF((C3464=14),VLOOKUP(H3464,'14 лет'!$E$5:$F$79,2),IF((C3464=15),VLOOKUP(H3464,'15 лет'!$E$5:$F$79,2),IF((C3464=16),VLOOKUP(H3464,'16 лет'!$E$5:$F$79,2),IF((C3464=17),VLOOKUP(H3464,'17 лет'!$E$5:$F$79,2))))))))))))</f>
        <v>0</v>
      </c>
      <c r="J3464" s="28"/>
      <c r="K3464" s="17">
        <f>IF((C3464&lt;=7),VLOOKUP(J3464,'7 лет'!$G$5:$H$79,2),IF((C3464=8),VLOOKUP(J3464,'8 лет'!$G$5:$H$79,2),IF((C3464=9),VLOOKUP(J3464,'9 лет'!$G$5:$H$79,2),IF((C3464=10),VLOOKUP(J3464,'10 лет'!$G$5:$H$79,2),IF((C3464=11),VLOOKUP(J3464,'11 лет'!$G$5:$H$79,2),IF((C3464=12),VLOOKUP(J3464,'12 лет'!$G$5:$H$79,2),IF((C3464=13),VLOOKUP(J3464,'13 лет'!$G$5:$H$79,2),IF((C3464=14),VLOOKUP(J3464,'14 лет'!$G$5:$H$79,2),IF(C3464&gt;=15,"0")))))))))</f>
        <v>0</v>
      </c>
      <c r="L3464" s="28"/>
      <c r="M3464" s="17" t="str">
        <f>IF((C3464=12),VLOOKUP(L3464,'12 лет'!$I$5:$J$81,2),IF((C3464=13),VLOOKUP(L3464,'13 лет'!$I$5:$J$81,2),IF((C3464=14),VLOOKUP(L3464,'14 лет'!$I$5:$J$80,2),IF((C3464=15),VLOOKUP(L3464,'15 лет'!$G$5:$H$82,2),IF((C3464=16),VLOOKUP(L3464,'16 лет'!$G$5:$H$81,2),IF((C3464=17),VLOOKUP(L3464,'17 лет'!$G$5:$H$81,2),IF(C3464&lt;12,"0")))))))</f>
        <v>0</v>
      </c>
      <c r="N3464" s="28"/>
      <c r="O3464" s="17" t="str">
        <f>IF((C3464=15),VLOOKUP(N3464,'15 лет'!$I$5:$J$100,2),IF((C3464=16),VLOOKUP(N3464,'16 лет'!$I$5:$J$94,2),IF((C3464=17),VLOOKUP(N3464,'17 лет'!$I$5:$J$97,2),IF(C3464&lt;15,"0"))))</f>
        <v>0</v>
      </c>
      <c r="P3464" s="11"/>
      <c r="Q3464" s="17">
        <f>IF((C3464&lt;=7),VLOOKUP(P3464,'7 лет'!$I$5:$J$79,2),IF((C3464=8),VLOOKUP(P3464,'8 лет'!$I$5:$J$79,2),IF((C3464=9),VLOOKUP(P3464,'9 лет'!$I$5:$J$79,2),IF((C3464=10),VLOOKUP(P3464,'10 лет'!$I$5:$J$79,2),IF((C3464=11),VLOOKUP(P3464,'11 лет'!$I$5:$J$79,2),IF((C3464=12),VLOOKUP(P3464,'12 лет'!$K$5:$L$79,2),IF((C3464=13),VLOOKUP(P3464,'13 лет'!$K$5:$L$79,2),IF((C3464=14),VLOOKUP(P3464,'14 лет'!$K$5:$L$79,2),IF((C3464=15),VLOOKUP(P3464,'15 лет'!$K$5:$L$79,2),IF((C3464=16),VLOOKUP(P3464,'16 лет'!$K$5:$L$79,2),IF((C3464=17),VLOOKUP(P3464,'17 лет'!$K$5:$L$79,2),)))))))))))</f>
        <v>50</v>
      </c>
      <c r="R3464" s="28"/>
      <c r="S3464" s="17">
        <f>IF((C3464&lt;=7),VLOOKUP(R3464,'7 лет'!$K$5:$L$79,2),IF((C3464=8),VLOOKUP(R3464,'8 лет'!$K$5:$L$79,2),IF((C3464=9),VLOOKUP(R3464,'9 лет'!$K$5:$L$79,2),IF((C3464=10),VLOOKUP(R3464,'10 лет'!$K$5:$L$79,2),IF((C3464=11),VLOOKUP(R3464,'11 лет'!$K$5:$L$79,2),IF((C3464=12),VLOOKUP(R3464,'12 лет'!$M$5:$N$79,2),IF((C3464=13),VLOOKUP(R3464,'13 лет'!$M$5:$N$79,2),IF((C3464=14),VLOOKUP(R3464,'14 лет'!$M$5:$N$79,2),IF((C3464=15),VLOOKUP(R3464,'15 лет'!$M$5:$N$79,2),IF((C3464=16),VLOOKUP(R3464,'16 лет'!$M$5:$N$79,2),IF((C3464=17),VLOOKUP(R3464,'17 лет'!$M$5:$N$79,2))))))))))))</f>
        <v>0</v>
      </c>
      <c r="T3464" s="34">
        <f t="shared" si="164"/>
        <v>50</v>
      </c>
      <c r="U3464" s="4">
        <f>'Личное первенство юноши'!U507</f>
        <v>7</v>
      </c>
      <c r="V3464" s="120"/>
      <c r="W3464" s="111"/>
      <c r="X3464" t="str">
        <f>P3457</f>
        <v>Субъект РФ 83</v>
      </c>
    </row>
    <row r="3465" spans="1:24" ht="18.75">
      <c r="A3465" s="28">
        <v>4</v>
      </c>
      <c r="B3465" s="79"/>
      <c r="C3465" s="28"/>
      <c r="D3465" s="28"/>
      <c r="E3465" s="17">
        <f>IF((C3465&lt;=7),VLOOKUP(D3465,'7 лет'!$A$5:$B$78,2),IF((C3465=8),VLOOKUP(D3465,'8 лет'!$A$5:$B$78,2),IF((C3465=9),VLOOKUP(D3465,'9 лет'!$A$5:$B$78,2),IF((C3465=10),VLOOKUP(D3465,'10 лет'!$A$5:$B$78,2),IF((C3465=11),VLOOKUP(D3465,'11 лет'!$A$5:$B$78,2),IF((C3465=12),VLOOKUP(D3465,'12 лет'!$A$5:$B$78,2),IF((C3465=13),VLOOKUP(D3465,'13 лет'!$A$5:$B$78,2),IF((C3465=14),VLOOKUP(D3465,'14 лет'!$A$5:$B$78,2),IF((C3465=15),VLOOKUP(D3465,'15 лет'!$A$5:$B$78,2),IF((C3465=16),VLOOKUP(D3465,'16 лет'!$A$5:$B$78,2),IF((C3465=17),VLOOKUP(D3465,'17 лет'!$A$5:$B$78,2))))))))))))</f>
        <v>0</v>
      </c>
      <c r="F3465" s="28"/>
      <c r="G3465" s="17">
        <f>IF((C3465&lt;=7),VLOOKUP(F3465,'7 лет'!$C$5:$D$79,2),IF((C3465=8),VLOOKUP(F3465,'8 лет'!$C$5:$D$79,2),IF((C3465=9),VLOOKUP(F3465,'9 лет'!$C$5:$D$79,2),IF((C3465=10),VLOOKUP(F3465,'10 лет'!$C$5:$D$79,2),IF((C3465=11),VLOOKUP(F3465,'11 лет'!$C$5:$D$79,2),IF((C3465=12),VLOOKUP(F3465,'12 лет'!$C$5:$D$79,2),IF((C3465=13),VLOOKUP(F3465,'13 лет'!$C$5:$D$79,2),IF((C3465=14),VLOOKUP(F3465,'14 лет'!$C$5:$D$79,2),IF((C3465=15),VLOOKUP(F3465,'15 лет'!$C$5:$D$79,2),IF((C3465=16),VLOOKUP(F3465,'16 лет'!$C$5:$D$79,2),IF((C3465=17),VLOOKUP(F3465,'17 лет'!$C$5:$D$79,2))))))))))))</f>
        <v>0</v>
      </c>
      <c r="H3465" s="28"/>
      <c r="I3465" s="17">
        <f>IF((C3465&lt;=7),VLOOKUP(H3465,'7 лет'!$E$5:$F$79,2),IF((C3465=8),VLOOKUP(H3465,'8 лет'!$E$5:$F$79,2),IF((C3465=9),VLOOKUP(H3465,'9 лет'!$E$5:$F$79,2),IF((C3465=10),VLOOKUP(H3465,'10 лет'!$E$5:$F$79,2),IF((C3465=11),VLOOKUP(H3465,'11 лет'!$E$5:$F$79,2),IF((C3465=12),VLOOKUP(H3465,'12 лет'!$E$5:$F$79,2),IF((C3465=13),VLOOKUP(H3465,'13 лет'!$E$5:$F$79,2),IF((C3465=14),VLOOKUP(H3465,'14 лет'!$E$5:$F$79,2),IF((C3465=15),VLOOKUP(H3465,'15 лет'!$E$5:$F$79,2),IF((C3465=16),VLOOKUP(H3465,'16 лет'!$E$5:$F$79,2),IF((C3465=17),VLOOKUP(H3465,'17 лет'!$E$5:$F$79,2))))))))))))</f>
        <v>0</v>
      </c>
      <c r="J3465" s="28"/>
      <c r="K3465" s="17">
        <f>IF((C3465&lt;=7),VLOOKUP(J3465,'7 лет'!$G$5:$H$79,2),IF((C3465=8),VLOOKUP(J3465,'8 лет'!$G$5:$H$79,2),IF((C3465=9),VLOOKUP(J3465,'9 лет'!$G$5:$H$79,2),IF((C3465=10),VLOOKUP(J3465,'10 лет'!$G$5:$H$79,2),IF((C3465=11),VLOOKUP(J3465,'11 лет'!$G$5:$H$79,2),IF((C3465=12),VLOOKUP(J3465,'12 лет'!$G$5:$H$79,2),IF((C3465=13),VLOOKUP(J3465,'13 лет'!$G$5:$H$79,2),IF((C3465=14),VLOOKUP(J3465,'14 лет'!$G$5:$H$79,2),IF(C3465&gt;=15,"0")))))))))</f>
        <v>0</v>
      </c>
      <c r="L3465" s="28"/>
      <c r="M3465" s="17" t="str">
        <f>IF((C3465=12),VLOOKUP(L3465,'12 лет'!$I$5:$J$81,2),IF((C3465=13),VLOOKUP(L3465,'13 лет'!$I$5:$J$81,2),IF((C3465=14),VLOOKUP(L3465,'14 лет'!$I$5:$J$80,2),IF((C3465=15),VLOOKUP(L3465,'15 лет'!$G$5:$H$82,2),IF((C3465=16),VLOOKUP(L3465,'16 лет'!$G$5:$H$81,2),IF((C3465=17),VLOOKUP(L3465,'17 лет'!$G$5:$H$81,2),IF(C3465&lt;12,"0")))))))</f>
        <v>0</v>
      </c>
      <c r="N3465" s="28"/>
      <c r="O3465" s="17" t="str">
        <f>IF((C3465=15),VLOOKUP(N3465,'15 лет'!$I$5:$J$100,2),IF((C3465=16),VLOOKUP(N3465,'16 лет'!$I$5:$J$94,2),IF((C3465=17),VLOOKUP(N3465,'17 лет'!$I$5:$J$97,2),IF(C3465&lt;15,"0"))))</f>
        <v>0</v>
      </c>
      <c r="P3465" s="11"/>
      <c r="Q3465" s="17">
        <f>IF((C3465&lt;=7),VLOOKUP(P3465,'7 лет'!$I$5:$J$79,2),IF((C3465=8),VLOOKUP(P3465,'8 лет'!$I$5:$J$79,2),IF((C3465=9),VLOOKUP(P3465,'9 лет'!$I$5:$J$79,2),IF((C3465=10),VLOOKUP(P3465,'10 лет'!$I$5:$J$79,2),IF((C3465=11),VLOOKUP(P3465,'11 лет'!$I$5:$J$79,2),IF((C3465=12),VLOOKUP(P3465,'12 лет'!$K$5:$L$79,2),IF((C3465=13),VLOOKUP(P3465,'13 лет'!$K$5:$L$79,2),IF((C3465=14),VLOOKUP(P3465,'14 лет'!$K$5:$L$79,2),IF((C3465=15),VLOOKUP(P3465,'15 лет'!$K$5:$L$79,2),IF((C3465=16),VLOOKUP(P3465,'16 лет'!$K$5:$L$79,2),IF((C3465=17),VLOOKUP(P3465,'17 лет'!$K$5:$L$79,2),)))))))))))</f>
        <v>50</v>
      </c>
      <c r="R3465" s="28"/>
      <c r="S3465" s="17">
        <f>IF((C3465&lt;=7),VLOOKUP(R3465,'7 лет'!$K$5:$L$79,2),IF((C3465=8),VLOOKUP(R3465,'8 лет'!$K$5:$L$79,2),IF((C3465=9),VLOOKUP(R3465,'9 лет'!$K$5:$L$79,2),IF((C3465=10),VLOOKUP(R3465,'10 лет'!$K$5:$L$79,2),IF((C3465=11),VLOOKUP(R3465,'11 лет'!$K$5:$L$79,2),IF((C3465=12),VLOOKUP(R3465,'12 лет'!$M$5:$N$79,2),IF((C3465=13),VLOOKUP(R3465,'13 лет'!$M$5:$N$79,2),IF((C3465=14),VLOOKUP(R3465,'14 лет'!$M$5:$N$79,2),IF((C3465=15),VLOOKUP(R3465,'15 лет'!$M$5:$N$79,2),IF((C3465=16),VLOOKUP(R3465,'16 лет'!$M$5:$N$79,2),IF((C3465=17),VLOOKUP(R3465,'17 лет'!$M$5:$N$79,2))))))))))))</f>
        <v>0</v>
      </c>
      <c r="T3465" s="34">
        <f t="shared" si="164"/>
        <v>50</v>
      </c>
      <c r="U3465" s="4">
        <f>'Личное первенство юноши'!U508</f>
        <v>7</v>
      </c>
      <c r="V3465" s="120"/>
      <c r="W3465" s="111"/>
      <c r="X3465" t="str">
        <f>P3457</f>
        <v>Субъект РФ 83</v>
      </c>
    </row>
    <row r="3466" spans="1:24" ht="18.75">
      <c r="A3466" s="28">
        <v>5</v>
      </c>
      <c r="B3466" s="79"/>
      <c r="C3466" s="30"/>
      <c r="D3466" s="28"/>
      <c r="E3466" s="17">
        <f>IF((C3466&lt;=7),VLOOKUP(D3466,'7 лет'!$A$5:$B$78,2),IF((C3466=8),VLOOKUP(D3466,'8 лет'!$A$5:$B$78,2),IF((C3466=9),VLOOKUP(D3466,'9 лет'!$A$5:$B$78,2),IF((C3466=10),VLOOKUP(D3466,'10 лет'!$A$5:$B$78,2),IF((C3466=11),VLOOKUP(D3466,'11 лет'!$A$5:$B$78,2),IF((C3466=12),VLOOKUP(D3466,'12 лет'!$A$5:$B$78,2),IF((C3466=13),VLOOKUP(D3466,'13 лет'!$A$5:$B$78,2),IF((C3466=14),VLOOKUP(D3466,'14 лет'!$A$5:$B$78,2),IF((C3466=15),VLOOKUP(D3466,'15 лет'!$A$5:$B$78,2),IF((C3466=16),VLOOKUP(D3466,'16 лет'!$A$5:$B$78,2),IF((C3466=17),VLOOKUP(D3466,'17 лет'!$A$5:$B$78,2))))))))))))</f>
        <v>0</v>
      </c>
      <c r="F3466" s="28"/>
      <c r="G3466" s="17">
        <f>IF((C3466&lt;=7),VLOOKUP(F3466,'7 лет'!$C$5:$D$79,2),IF((C3466=8),VLOOKUP(F3466,'8 лет'!$C$5:$D$79,2),IF((C3466=9),VLOOKUP(F3466,'9 лет'!$C$5:$D$79,2),IF((C3466=10),VLOOKUP(F3466,'10 лет'!$C$5:$D$79,2),IF((C3466=11),VLOOKUP(F3466,'11 лет'!$C$5:$D$79,2),IF((C3466=12),VLOOKUP(F3466,'12 лет'!$C$5:$D$79,2),IF((C3466=13),VLOOKUP(F3466,'13 лет'!$C$5:$D$79,2),IF((C3466=14),VLOOKUP(F3466,'14 лет'!$C$5:$D$79,2),IF((C3466=15),VLOOKUP(F3466,'15 лет'!$C$5:$D$79,2),IF((C3466=16),VLOOKUP(F3466,'16 лет'!$C$5:$D$79,2),IF((C3466=17),VLOOKUP(F3466,'17 лет'!$C$5:$D$79,2))))))))))))</f>
        <v>0</v>
      </c>
      <c r="H3466" s="28"/>
      <c r="I3466" s="17">
        <f>IF((C3466&lt;=7),VLOOKUP(H3466,'7 лет'!$E$5:$F$79,2),IF((C3466=8),VLOOKUP(H3466,'8 лет'!$E$5:$F$79,2),IF((C3466=9),VLOOKUP(H3466,'9 лет'!$E$5:$F$79,2),IF((C3466=10),VLOOKUP(H3466,'10 лет'!$E$5:$F$79,2),IF((C3466=11),VLOOKUP(H3466,'11 лет'!$E$5:$F$79,2),IF((C3466=12),VLOOKUP(H3466,'12 лет'!$E$5:$F$79,2),IF((C3466=13),VLOOKUP(H3466,'13 лет'!$E$5:$F$79,2),IF((C3466=14),VLOOKUP(H3466,'14 лет'!$E$5:$F$79,2),IF((C3466=15),VLOOKUP(H3466,'15 лет'!$E$5:$F$79,2),IF((C3466=16),VLOOKUP(H3466,'16 лет'!$E$5:$F$79,2),IF((C3466=17),VLOOKUP(H3466,'17 лет'!$E$5:$F$79,2))))))))))))</f>
        <v>0</v>
      </c>
      <c r="J3466" s="28"/>
      <c r="K3466" s="17">
        <f>IF((C3466&lt;=7),VLOOKUP(J3466,'7 лет'!$G$5:$H$79,2),IF((C3466=8),VLOOKUP(J3466,'8 лет'!$G$5:$H$79,2),IF((C3466=9),VLOOKUP(J3466,'9 лет'!$G$5:$H$79,2),IF((C3466=10),VLOOKUP(J3466,'10 лет'!$G$5:$H$79,2),IF((C3466=11),VLOOKUP(J3466,'11 лет'!$G$5:$H$79,2),IF((C3466=12),VLOOKUP(J3466,'12 лет'!$G$5:$H$79,2),IF((C3466=13),VLOOKUP(J3466,'13 лет'!$G$5:$H$79,2),IF((C3466=14),VLOOKUP(J3466,'14 лет'!$G$5:$H$79,2),IF(C3466&gt;=15,"0")))))))))</f>
        <v>0</v>
      </c>
      <c r="L3466" s="28"/>
      <c r="M3466" s="17" t="str">
        <f>IF((C3466=12),VLOOKUP(L3466,'12 лет'!$I$5:$J$81,2),IF((C3466=13),VLOOKUP(L3466,'13 лет'!$I$5:$J$81,2),IF((C3466=14),VLOOKUP(L3466,'14 лет'!$I$5:$J$80,2),IF((C3466=15),VLOOKUP(L3466,'15 лет'!$G$5:$H$82,2),IF((C3466=16),VLOOKUP(L3466,'16 лет'!$G$5:$H$81,2),IF((C3466=17),VLOOKUP(L3466,'17 лет'!$G$5:$H$81,2),IF(C3466&lt;12,"0")))))))</f>
        <v>0</v>
      </c>
      <c r="N3466" s="28"/>
      <c r="O3466" s="17" t="str">
        <f>IF((C3466=15),VLOOKUP(N3466,'15 лет'!$I$5:$J$100,2),IF((C3466=16),VLOOKUP(N3466,'16 лет'!$I$5:$J$94,2),IF((C3466=17),VLOOKUP(N3466,'17 лет'!$I$5:$J$97,2),IF(C3466&lt;15,"0"))))</f>
        <v>0</v>
      </c>
      <c r="P3466" s="11"/>
      <c r="Q3466" s="17">
        <f>IF((C3466&lt;=7),VLOOKUP(P3466,'7 лет'!$I$5:$J$79,2),IF((C3466=8),VLOOKUP(P3466,'8 лет'!$I$5:$J$79,2),IF((C3466=9),VLOOKUP(P3466,'9 лет'!$I$5:$J$79,2),IF((C3466=10),VLOOKUP(P3466,'10 лет'!$I$5:$J$79,2),IF((C3466=11),VLOOKUP(P3466,'11 лет'!$I$5:$J$79,2),IF((C3466=12),VLOOKUP(P3466,'12 лет'!$K$5:$L$79,2),IF((C3466=13),VLOOKUP(P3466,'13 лет'!$K$5:$L$79,2),IF((C3466=14),VLOOKUP(P3466,'14 лет'!$K$5:$L$79,2),IF((C3466=15),VLOOKUP(P3466,'15 лет'!$K$5:$L$79,2),IF((C3466=16),VLOOKUP(P3466,'16 лет'!$K$5:$L$79,2),IF((C3466=17),VLOOKUP(P3466,'17 лет'!$K$5:$L$79,2),)))))))))))</f>
        <v>50</v>
      </c>
      <c r="R3466" s="28"/>
      <c r="S3466" s="17">
        <f>IF((C3466&lt;=7),VLOOKUP(R3466,'7 лет'!$K$5:$L$79,2),IF((C3466=8),VLOOKUP(R3466,'8 лет'!$K$5:$L$79,2),IF((C3466=9),VLOOKUP(R3466,'9 лет'!$K$5:$L$79,2),IF((C3466=10),VLOOKUP(R3466,'10 лет'!$K$5:$L$79,2),IF((C3466=11),VLOOKUP(R3466,'11 лет'!$K$5:$L$79,2),IF((C3466=12),VLOOKUP(R3466,'12 лет'!$M$5:$N$79,2),IF((C3466=13),VLOOKUP(R3466,'13 лет'!$M$5:$N$79,2),IF((C3466=14),VLOOKUP(R3466,'14 лет'!$M$5:$N$79,2),IF((C3466=15),VLOOKUP(R3466,'15 лет'!$M$5:$N$79,2),IF((C3466=16),VLOOKUP(R3466,'16 лет'!$M$5:$N$79,2),IF((C3466=17),VLOOKUP(R3466,'17 лет'!$M$5:$N$79,2))))))))))))</f>
        <v>0</v>
      </c>
      <c r="T3466" s="34">
        <f t="shared" si="164"/>
        <v>50</v>
      </c>
      <c r="U3466" s="4">
        <f>'Личное первенство юноши'!U509</f>
        <v>7</v>
      </c>
      <c r="V3466" s="120"/>
      <c r="W3466" s="111"/>
      <c r="X3466" t="str">
        <f>P3457</f>
        <v>Субъект РФ 83</v>
      </c>
    </row>
    <row r="3467" spans="1:24" ht="18.75">
      <c r="A3467" s="28">
        <v>6</v>
      </c>
      <c r="B3467" s="79"/>
      <c r="C3467" s="30"/>
      <c r="D3467" s="28"/>
      <c r="E3467" s="17">
        <f>IF((C3467&lt;=7),VLOOKUP(D3467,'7 лет'!$A$5:$B$78,2),IF((C3467=8),VLOOKUP(D3467,'8 лет'!$A$5:$B$78,2),IF((C3467=9),VLOOKUP(D3467,'9 лет'!$A$5:$B$78,2),IF((C3467=10),VLOOKUP(D3467,'10 лет'!$A$5:$B$78,2),IF((C3467=11),VLOOKUP(D3467,'11 лет'!$A$5:$B$78,2),IF((C3467=12),VLOOKUP(D3467,'12 лет'!$A$5:$B$78,2),IF((C3467=13),VLOOKUP(D3467,'13 лет'!$A$5:$B$78,2),IF((C3467=14),VLOOKUP(D3467,'14 лет'!$A$5:$B$78,2),IF((C3467=15),VLOOKUP(D3467,'15 лет'!$A$5:$B$78,2),IF((C3467=16),VLOOKUP(D3467,'16 лет'!$A$5:$B$78,2),IF((C3467=17),VLOOKUP(D3467,'17 лет'!$A$5:$B$78,2))))))))))))</f>
        <v>0</v>
      </c>
      <c r="F3467" s="28"/>
      <c r="G3467" s="17">
        <f>IF((C3467&lt;=7),VLOOKUP(F3467,'7 лет'!$C$5:$D$79,2),IF((C3467=8),VLOOKUP(F3467,'8 лет'!$C$5:$D$79,2),IF((C3467=9),VLOOKUP(F3467,'9 лет'!$C$5:$D$79,2),IF((C3467=10),VLOOKUP(F3467,'10 лет'!$C$5:$D$79,2),IF((C3467=11),VLOOKUP(F3467,'11 лет'!$C$5:$D$79,2),IF((C3467=12),VLOOKUP(F3467,'12 лет'!$C$5:$D$79,2),IF((C3467=13),VLOOKUP(F3467,'13 лет'!$C$5:$D$79,2),IF((C3467=14),VLOOKUP(F3467,'14 лет'!$C$5:$D$79,2),IF((C3467=15),VLOOKUP(F3467,'15 лет'!$C$5:$D$79,2),IF((C3467=16),VLOOKUP(F3467,'16 лет'!$C$5:$D$79,2),IF((C3467=17),VLOOKUP(F3467,'17 лет'!$C$5:$D$79,2))))))))))))</f>
        <v>0</v>
      </c>
      <c r="H3467" s="28"/>
      <c r="I3467" s="17">
        <f>IF((C3467&lt;=7),VLOOKUP(H3467,'7 лет'!$E$5:$F$79,2),IF((C3467=8),VLOOKUP(H3467,'8 лет'!$E$5:$F$79,2),IF((C3467=9),VLOOKUP(H3467,'9 лет'!$E$5:$F$79,2),IF((C3467=10),VLOOKUP(H3467,'10 лет'!$E$5:$F$79,2),IF((C3467=11),VLOOKUP(H3467,'11 лет'!$E$5:$F$79,2),IF((C3467=12),VLOOKUP(H3467,'12 лет'!$E$5:$F$79,2),IF((C3467=13),VLOOKUP(H3467,'13 лет'!$E$5:$F$79,2),IF((C3467=14),VLOOKUP(H3467,'14 лет'!$E$5:$F$79,2),IF((C3467=15),VLOOKUP(H3467,'15 лет'!$E$5:$F$79,2),IF((C3467=16),VLOOKUP(H3467,'16 лет'!$E$5:$F$79,2),IF((C3467=17),VLOOKUP(H3467,'17 лет'!$E$5:$F$79,2))))))))))))</f>
        <v>0</v>
      </c>
      <c r="J3467" s="28"/>
      <c r="K3467" s="17">
        <f>IF((C3467&lt;=7),VLOOKUP(J3467,'7 лет'!$G$5:$H$79,2),IF((C3467=8),VLOOKUP(J3467,'8 лет'!$G$5:$H$79,2),IF((C3467=9),VLOOKUP(J3467,'9 лет'!$G$5:$H$79,2),IF((C3467=10),VLOOKUP(J3467,'10 лет'!$G$5:$H$79,2),IF((C3467=11),VLOOKUP(J3467,'11 лет'!$G$5:$H$79,2),IF((C3467=12),VLOOKUP(J3467,'12 лет'!$G$5:$H$79,2),IF((C3467=13),VLOOKUP(J3467,'13 лет'!$G$5:$H$79,2),IF((C3467=14),VLOOKUP(J3467,'14 лет'!$G$5:$H$79,2),IF(C3467&gt;=15,"0")))))))))</f>
        <v>0</v>
      </c>
      <c r="L3467" s="28"/>
      <c r="M3467" s="17" t="str">
        <f>IF((C3467=12),VLOOKUP(L3467,'12 лет'!$I$5:$J$81,2),IF((C3467=13),VLOOKUP(L3467,'13 лет'!$I$5:$J$81,2),IF((C3467=14),VLOOKUP(L3467,'14 лет'!$I$5:$J$80,2),IF((C3467=15),VLOOKUP(L3467,'15 лет'!$G$5:$H$82,2),IF((C3467=16),VLOOKUP(L3467,'16 лет'!$G$5:$H$81,2),IF((C3467=17),VLOOKUP(L3467,'17 лет'!$G$5:$H$81,2),IF(C3467&lt;12,"0")))))))</f>
        <v>0</v>
      </c>
      <c r="N3467" s="28"/>
      <c r="O3467" s="17" t="str">
        <f>IF((C3467=15),VLOOKUP(N3467,'15 лет'!$I$5:$J$100,2),IF((C3467=16),VLOOKUP(N3467,'16 лет'!$I$5:$J$94,2),IF((C3467=17),VLOOKUP(N3467,'17 лет'!$I$5:$J$97,2),IF(C3467&lt;15,"0"))))</f>
        <v>0</v>
      </c>
      <c r="P3467" s="11"/>
      <c r="Q3467" s="17">
        <f>IF((C3467&lt;=7),VLOOKUP(P3467,'7 лет'!$I$5:$J$79,2),IF((C3467=8),VLOOKUP(P3467,'8 лет'!$I$5:$J$79,2),IF((C3467=9),VLOOKUP(P3467,'9 лет'!$I$5:$J$79,2),IF((C3467=10),VLOOKUP(P3467,'10 лет'!$I$5:$J$79,2),IF((C3467=11),VLOOKUP(P3467,'11 лет'!$I$5:$J$79,2),IF((C3467=12),VLOOKUP(P3467,'12 лет'!$K$5:$L$79,2),IF((C3467=13),VLOOKUP(P3467,'13 лет'!$K$5:$L$79,2),IF((C3467=14),VLOOKUP(P3467,'14 лет'!$K$5:$L$79,2),IF((C3467=15),VLOOKUP(P3467,'15 лет'!$K$5:$L$79,2),IF((C3467=16),VLOOKUP(P3467,'16 лет'!$K$5:$L$79,2),IF((C3467=17),VLOOKUP(P3467,'17 лет'!$K$5:$L$79,2),)))))))))))</f>
        <v>50</v>
      </c>
      <c r="R3467" s="28"/>
      <c r="S3467" s="17">
        <f>IF((C3467&lt;=7),VLOOKUP(R3467,'7 лет'!$K$5:$L$79,2),IF((C3467=8),VLOOKUP(R3467,'8 лет'!$K$5:$L$79,2),IF((C3467=9),VLOOKUP(R3467,'9 лет'!$K$5:$L$79,2),IF((C3467=10),VLOOKUP(R3467,'10 лет'!$K$5:$L$79,2),IF((C3467=11),VLOOKUP(R3467,'11 лет'!$K$5:$L$79,2),IF((C3467=12),VLOOKUP(R3467,'12 лет'!$M$5:$N$79,2),IF((C3467=13),VLOOKUP(R3467,'13 лет'!$M$5:$N$79,2),IF((C3467=14),VLOOKUP(R3467,'14 лет'!$M$5:$N$79,2),IF((C3467=15),VLOOKUP(R3467,'15 лет'!$M$5:$N$79,2),IF((C3467=16),VLOOKUP(R3467,'16 лет'!$M$5:$N$79,2),IF((C3467=17),VLOOKUP(R3467,'17 лет'!$M$5:$N$79,2))))))))))))</f>
        <v>0</v>
      </c>
      <c r="T3467" s="34">
        <f t="shared" si="164"/>
        <v>50</v>
      </c>
      <c r="U3467" s="4">
        <f>'Личное первенство юноши'!U510</f>
        <v>7</v>
      </c>
      <c r="V3467" s="120"/>
      <c r="W3467" s="111"/>
      <c r="X3467" t="str">
        <f>P3457</f>
        <v>Субъект РФ 83</v>
      </c>
    </row>
    <row r="3468" spans="1:24" ht="18.75">
      <c r="A3468" s="122"/>
      <c r="B3468" s="123"/>
      <c r="C3468" s="123"/>
      <c r="D3468" s="123"/>
      <c r="E3468" s="123"/>
      <c r="F3468" s="123"/>
      <c r="G3468" s="123"/>
      <c r="H3468" s="123"/>
      <c r="I3468" s="123"/>
      <c r="J3468" s="123"/>
      <c r="K3468" s="123"/>
      <c r="L3468" s="123"/>
      <c r="M3468" s="123"/>
      <c r="N3468" s="123"/>
      <c r="O3468" s="123"/>
      <c r="P3468" s="128" t="s">
        <v>292</v>
      </c>
      <c r="Q3468" s="128"/>
      <c r="R3468" s="128"/>
      <c r="S3468" s="129"/>
      <c r="T3468" s="124">
        <f ca="1">SUMPRODUCT(LARGE($T$3462:$T$3467,ROW(INDIRECT("T1:T"&amp;Z17))))</f>
        <v>250</v>
      </c>
      <c r="U3468" s="125"/>
      <c r="V3468" s="120"/>
      <c r="W3468" s="111"/>
    </row>
    <row r="3469" spans="1:24" ht="24.75" customHeight="1">
      <c r="A3469" s="135" t="s">
        <v>180</v>
      </c>
      <c r="B3469" s="136"/>
      <c r="C3469" s="136"/>
      <c r="D3469" s="136"/>
      <c r="E3469" s="136"/>
      <c r="F3469" s="136"/>
      <c r="G3469" s="136"/>
      <c r="H3469" s="136"/>
      <c r="I3469" s="136"/>
      <c r="J3469" s="136"/>
      <c r="K3469" s="136"/>
      <c r="L3469" s="136"/>
      <c r="M3469" s="136"/>
      <c r="N3469" s="136"/>
      <c r="O3469" s="136"/>
      <c r="P3469" s="136"/>
      <c r="Q3469" s="136"/>
      <c r="R3469" s="136"/>
      <c r="S3469" s="136"/>
      <c r="T3469" s="136"/>
      <c r="U3469" s="137"/>
      <c r="V3469" s="120"/>
      <c r="W3469" s="111"/>
    </row>
    <row r="3470" spans="1:24" ht="18.75">
      <c r="A3470" s="28">
        <v>1</v>
      </c>
      <c r="B3470" s="80"/>
      <c r="C3470" s="28"/>
      <c r="D3470" s="28"/>
      <c r="E3470" s="17">
        <f>IF((C3470&lt;=7),VLOOKUP(D3470,'7 лет'!$M$5:$N$78,2),IF((C3470=8),VLOOKUP(D3470,'8 лет'!$M$5:$N$78,2),IF((C3470=9),VLOOKUP(D3470,'9 лет'!$M$5:$N$78,2),IF((C3470=10),VLOOKUP(D3470,'10 лет'!$M$5:$N$78,2),IF((C3470=11),VLOOKUP(D3470,'11 лет'!$M$5:$N$78,2),IF((C3470=12),VLOOKUP(D3470,'12 лет'!$O$5:$P$78,2),IF((C3470=13),VLOOKUP(D3470,'13 лет'!$O$5:$P$78,2),IF((C3470=14),VLOOKUP(D3470,'14 лет'!$O$5:$P$78,2),IF((C3470=15),VLOOKUP(D3470,'15 лет'!$O$5:$P$78,2),IF((C3470=16),VLOOKUP(D3470,'16 лет'!$O$5:$P$78,2),IF((C3470=17),VLOOKUP(D3470,'17 лет'!$O$5:$P$78,2))))))))))))</f>
        <v>0</v>
      </c>
      <c r="F3470" s="28"/>
      <c r="G3470" s="17">
        <f>IF((C3470&lt;=7),VLOOKUP(F3470,'7 лет'!$O$5:$P$79,2),IF((C3470=8),VLOOKUP(F3470,'8 лет'!$O$5:$P$79,2),IF((C3470=9),VLOOKUP(F3470,'9 лет'!$O$5:$P$79,2),IF((C3470=10),VLOOKUP(F3470,'10 лет'!$O$5:$P$79,2),IF((C3470=11),VLOOKUP(F3470,'11 лет'!$O$5:$P$79,2),IF((C3470=12),VLOOKUP(F3470,'12 лет'!$Q$5:$R$79,2),IF((C3470=13),VLOOKUP(F3470,'13 лет'!$Q$5:$R$79,2),IF((C3470=14),VLOOKUP(F3470,'14 лет'!$Q$5:$R$79,2),IF((C3470=15),VLOOKUP(F3470,'15 лет'!$Q$5:$R$79,2),IF((C3470=16),VLOOKUP(F3470,'16 лет'!$Q$5:$R$79,2),IF((C3470=17),VLOOKUP(F3470,'17 лет'!$Q$5:$R$79,2))))))))))))</f>
        <v>0</v>
      </c>
      <c r="H3470" s="28"/>
      <c r="I3470" s="17">
        <f>IF((C3470&lt;=7),VLOOKUP(H3470,'7 лет'!$Q$5:$R$79,2),IF((C3470=8),VLOOKUP(H3470,'8 лет'!$Q$5:$R$79,2),IF((C3470=9),VLOOKUP(H3470,'9 лет'!$Q$5:$R$79,2),IF((C3470=10),VLOOKUP(H3470,'10 лет'!$Q$5:$R$79,2),IF((C3470=11),VLOOKUP(H3470,'11 лет'!$Q$5:$R$79,2),IF((C3470=12),VLOOKUP(H3470,'12 лет'!$S$5:$T$79,2),IF((C3470=13),VLOOKUP(H3470,'13 лет'!$S$5:$T$79,2),IF((C3470=14),VLOOKUP(H3470,'14 лет'!$S$5:$T$79,2),IF((C3470=15),VLOOKUP(H3470,'15 лет'!$S$5:$T$79,2),IF((C3470=16),VLOOKUP(H3470,'16 лет'!$S$5:$T$79,2),IF((C3470=17),VLOOKUP(H3470,'17 лет'!$S$5:$T$79,2))))))))))))</f>
        <v>0</v>
      </c>
      <c r="J3470" s="28"/>
      <c r="K3470" s="17">
        <f>IF((C3470&lt;=7),VLOOKUP(J3470,'7 лет'!$S$5:$T$79,2),IF((C3470=8),VLOOKUP(J3470,'8 лет'!$S$5:$T$79,2),IF((C3470=9),VLOOKUP(J3470,'9 лет'!$S$5:$T$79,2),IF((C3470=10),VLOOKUP(J3470,'10 лет'!$S$5:$T$79,2),IF((C3470=11),VLOOKUP(J3470,'11 лет'!$S$5:$T$79,2),IF((C3470=12),VLOOKUP(J3470,'12 лет'!$U$5:$V$79,2),IF((C3470=13),VLOOKUP(J3470,'13 лет'!$U$5:$V$79,2),IF((C3470=14),VLOOKUP(J3470,'14 лет'!$U$5:$V$79,2),IF(C3470&gt;=15,"0")))))))))</f>
        <v>0</v>
      </c>
      <c r="L3470" s="28"/>
      <c r="M3470" s="17" t="str">
        <f>IF((C3470=12),VLOOKUP(L3470,'12 лет'!$W$5:$X$85,2),IF((C3470=13),VLOOKUP(L3470,'13 лет'!$W$5:$X$84,2),IF((C3470=14),VLOOKUP(L3470,'14 лет'!$W$5:$X$82,2),IF((C3470=15),VLOOKUP(L3470,'15 лет'!$U$5:$V$82,2),IF((C3470=16),VLOOKUP(L3470,'16 лет'!$U$5:$V$78,2),IF((C3470=17),VLOOKUP(L3470,'17 лет'!$U$5:$V$78,2),IF(C3470&lt;12,"0")))))))</f>
        <v>0</v>
      </c>
      <c r="N3470" s="28"/>
      <c r="O3470" s="17" t="str">
        <f>IF((C3470=15),VLOOKUP(N3470,'15 лет'!$W$5:$X$115,2),IF((C3470=16),VLOOKUP(N3470,'16 лет'!$W$5:$X$113,2),IF((C3470=17),VLOOKUP(N3470,'17 лет'!$W$5:$X$113,2),IF(C3470&lt;15,"0"))))</f>
        <v>0</v>
      </c>
      <c r="P3470" s="11"/>
      <c r="Q3470" s="17">
        <f>IF((C3470&lt;=7),VLOOKUP(P3470,'7 лет'!$U$5:$V$79,2),IF((C3470=8),VLOOKUP(P3470,'8 лет'!$U$5:$V$79,2),IF((C3470=9),VLOOKUP(P3470,'9 лет'!$U$5:$V$79,2),IF((C3470=10),VLOOKUP(P3470,'10 лет'!$U$5:$V$79,2),IF((C3470=11),VLOOKUP(P3470,'11 лет'!$U$5:$V$79,2),IF((C3470=12),VLOOKUP(P3470,'12 лет'!$Y$5:$Z$79,2),IF((C3470=13),VLOOKUP(P3470,'13 лет'!$Y$5:$Z$79,2),IF((C3470=14),VLOOKUP(P3470,'14 лет'!$Y$5:$Z$79,2),IF((C3470=15),VLOOKUP(P3470,'15 лет'!$Y$5:$Z$79,2),IF((C3470=16),VLOOKUP(P3470,'16 лет'!$Y$5:$Z$79,2),IF((C3470=17),VLOOKUP(P3470,'17 лет'!$Y$5:$Z$79,2))))))))))))</f>
        <v>35</v>
      </c>
      <c r="R3470" s="28"/>
      <c r="S3470" s="17">
        <f>IF((C3470&lt;=7),VLOOKUP(R3470,'7 лет'!$W$5:$X$79,2),IF((C3470=8),VLOOKUP(R3470,'8 лет'!$W$5:$X$79,2),IF((C3470=9),VLOOKUP(R3470,'9 лет'!$W$5:$X$79,2),IF((C3470=10),VLOOKUP(R3470,'10 лет'!$W$5:$X$79,2),IF((C3470=11),VLOOKUP(R3470,'11 лет'!$W$5:$X$79,2),IF((C3470=12),VLOOKUP(R3470,'12 лет'!$AA$5:$AB$79,2),IF((C3470=13),VLOOKUP(R3470,'13 лет'!$AA$5:$AB$79,2),IF((C3470=14),VLOOKUP(R3470,'14 лет'!$AA$5:$AB$79,2),IF((C3470=15),VLOOKUP(R3470,'15 лет'!$AA$5:$AB$79,2),IF((C3470=16),VLOOKUP(R3470,'16 лет'!$AA$5:$AB$79,2),IF((C3470=17),VLOOKUP(R3470,'17 лет'!$AA$5:$AB$79,2))))))))))))</f>
        <v>0</v>
      </c>
      <c r="T3470" s="35">
        <f t="shared" ref="T3470:T3475" si="165">SUM(E3470+G3470+I3470+K3470+M3470+O3470+Q3470+S3470)</f>
        <v>35</v>
      </c>
      <c r="U3470" s="4">
        <f>'Личное первенство девушки'!U505</f>
        <v>7</v>
      </c>
      <c r="V3470" s="120"/>
      <c r="W3470" s="111"/>
      <c r="X3470" t="str">
        <f>P3457</f>
        <v>Субъект РФ 83</v>
      </c>
    </row>
    <row r="3471" spans="1:24" ht="18.75">
      <c r="A3471" s="28">
        <v>2</v>
      </c>
      <c r="B3471" s="80"/>
      <c r="C3471" s="28"/>
      <c r="D3471" s="28"/>
      <c r="E3471" s="17">
        <f>IF((C3471&lt;=7),VLOOKUP(D3471,'7 лет'!$M$5:$N$78,2),IF((C3471=8),VLOOKUP(D3471,'8 лет'!$M$5:$N$78,2),IF((C3471=9),VLOOKUP(D3471,'9 лет'!$M$5:$N$78,2),IF((C3471=10),VLOOKUP(D3471,'10 лет'!$M$5:$N$78,2),IF((C3471=11),VLOOKUP(D3471,'11 лет'!$M$5:$N$78,2),IF((C3471=12),VLOOKUP(D3471,'12 лет'!$O$5:$P$78,2),IF((C3471=13),VLOOKUP(D3471,'13 лет'!$O$5:$P$78,2),IF((C3471=14),VLOOKUP(D3471,'14 лет'!$O$5:$P$78,2),IF((C3471=15),VLOOKUP(D3471,'15 лет'!$O$5:$P$78,2),IF((C3471=16),VLOOKUP(D3471,'16 лет'!$O$5:$P$78,2),IF((C3471=17),VLOOKUP(D3471,'17 лет'!$O$5:$P$78,2))))))))))))</f>
        <v>0</v>
      </c>
      <c r="F3471" s="28"/>
      <c r="G3471" s="17">
        <f>IF((C3471&lt;=7),VLOOKUP(F3471,'7 лет'!$O$5:$P$79,2),IF((C3471=8),VLOOKUP(F3471,'8 лет'!$O$5:$P$79,2),IF((C3471=9),VLOOKUP(F3471,'9 лет'!$O$5:$P$79,2),IF((C3471=10),VLOOKUP(F3471,'10 лет'!$O$5:$P$79,2),IF((C3471=11),VLOOKUP(F3471,'11 лет'!$O$5:$P$79,2),IF((C3471=12),VLOOKUP(F3471,'12 лет'!$Q$5:$R$79,2),IF((C3471=13),VLOOKUP(F3471,'13 лет'!$Q$5:$R$79,2),IF((C3471=14),VLOOKUP(F3471,'14 лет'!$Q$5:$R$79,2),IF((C3471=15),VLOOKUP(F3471,'15 лет'!$Q$5:$R$79,2),IF((C3471=16),VLOOKUP(F3471,'16 лет'!$Q$5:$R$79,2),IF((C3471=17),VLOOKUP(F3471,'17 лет'!$Q$5:$R$79,2))))))))))))</f>
        <v>0</v>
      </c>
      <c r="H3471" s="28"/>
      <c r="I3471" s="17">
        <f>IF((C3471&lt;=7),VLOOKUP(H3471,'7 лет'!$Q$5:$R$79,2),IF((C3471=8),VLOOKUP(H3471,'8 лет'!$Q$5:$R$79,2),IF((C3471=9),VLOOKUP(H3471,'9 лет'!$Q$5:$R$79,2),IF((C3471=10),VLOOKUP(H3471,'10 лет'!$Q$5:$R$79,2),IF((C3471=11),VLOOKUP(H3471,'11 лет'!$Q$5:$R$79,2),IF((C3471=12),VLOOKUP(H3471,'12 лет'!$S$5:$T$79,2),IF((C3471=13),VLOOKUP(H3471,'13 лет'!$S$5:$T$79,2),IF((C3471=14),VLOOKUP(H3471,'14 лет'!$S$5:$T$79,2),IF((C3471=15),VLOOKUP(H3471,'15 лет'!$S$5:$T$79,2),IF((C3471=16),VLOOKUP(H3471,'16 лет'!$S$5:$T$79,2),IF((C3471=17),VLOOKUP(H3471,'17 лет'!$S$5:$T$79,2))))))))))))</f>
        <v>0</v>
      </c>
      <c r="J3471" s="28"/>
      <c r="K3471" s="17">
        <f>IF((C3471&lt;=7),VLOOKUP(J3471,'7 лет'!$S$5:$T$79,2),IF((C3471=8),VLOOKUP(J3471,'8 лет'!$S$5:$T$79,2),IF((C3471=9),VLOOKUP(J3471,'9 лет'!$S$5:$T$79,2),IF((C3471=10),VLOOKUP(J3471,'10 лет'!$S$5:$T$79,2),IF((C3471=11),VLOOKUP(J3471,'11 лет'!$S$5:$T$79,2),IF((C3471=12),VLOOKUP(J3471,'12 лет'!$U$5:$V$79,2),IF((C3471=13),VLOOKUP(J3471,'13 лет'!$U$5:$V$79,2),IF((C3471=14),VLOOKUP(J3471,'14 лет'!$U$5:$V$79,2),IF(C3471&gt;=15,"0")))))))))</f>
        <v>0</v>
      </c>
      <c r="L3471" s="28"/>
      <c r="M3471" s="17" t="str">
        <f>IF((C3471=12),VLOOKUP(L3471,'12 лет'!$W$5:$X$85,2),IF((C3471=13),VLOOKUP(L3471,'13 лет'!$W$5:$X$84,2),IF((C3471=14),VLOOKUP(L3471,'14 лет'!$W$5:$X$82,2),IF((C3471=15),VLOOKUP(L3471,'15 лет'!$U$5:$V$82,2),IF((C3471=16),VLOOKUP(L3471,'16 лет'!$U$5:$V$78,2),IF((C3471=17),VLOOKUP(L3471,'17 лет'!$U$5:$V$78,2),IF(C3471&lt;12,"0")))))))</f>
        <v>0</v>
      </c>
      <c r="N3471" s="28"/>
      <c r="O3471" s="17" t="str">
        <f>IF((C3471=15),VLOOKUP(N3471,'15 лет'!$W$5:$X$115,2),IF((C3471=16),VLOOKUP(N3471,'16 лет'!$W$5:$X$113,2),IF((C3471=17),VLOOKUP(N3471,'17 лет'!$W$5:$X$113,2),IF(C3471&lt;15,"0"))))</f>
        <v>0</v>
      </c>
      <c r="P3471" s="11"/>
      <c r="Q3471" s="17">
        <f>IF((C3471&lt;=7),VLOOKUP(P3471,'7 лет'!$U$5:$V$79,2),IF((C3471=8),VLOOKUP(P3471,'8 лет'!$U$5:$V$79,2),IF((C3471=9),VLOOKUP(P3471,'9 лет'!$U$5:$V$79,2),IF((C3471=10),VLOOKUP(P3471,'10 лет'!$U$5:$V$79,2),IF((C3471=11),VLOOKUP(P3471,'11 лет'!$U$5:$V$79,2),IF((C3471=12),VLOOKUP(P3471,'12 лет'!$Y$5:$Z$79,2),IF((C3471=13),VLOOKUP(P3471,'13 лет'!$Y$5:$Z$79,2),IF((C3471=14),VLOOKUP(P3471,'14 лет'!$Y$5:$Z$79,2),IF((C3471=15),VLOOKUP(P3471,'15 лет'!$Y$5:$Z$79,2),IF((C3471=16),VLOOKUP(P3471,'16 лет'!$Y$5:$Z$79,2),IF((C3471=17),VLOOKUP(P3471,'17 лет'!$Y$5:$Z$79,2))))))))))))</f>
        <v>35</v>
      </c>
      <c r="R3471" s="28"/>
      <c r="S3471" s="17">
        <f>IF((C3471&lt;=7),VLOOKUP(R3471,'7 лет'!$W$5:$X$79,2),IF((C3471=8),VLOOKUP(R3471,'8 лет'!$W$5:$X$79,2),IF((C3471=9),VLOOKUP(R3471,'9 лет'!$W$5:$X$79,2),IF((C3471=10),VLOOKUP(R3471,'10 лет'!$W$5:$X$79,2),IF((C3471=11),VLOOKUP(R3471,'11 лет'!$W$5:$X$79,2),IF((C3471=12),VLOOKUP(R3471,'12 лет'!$AA$5:$AB$79,2),IF((C3471=13),VLOOKUP(R3471,'13 лет'!$AA$5:$AB$79,2),IF((C3471=14),VLOOKUP(R3471,'14 лет'!$AA$5:$AB$79,2),IF((C3471=15),VLOOKUP(R3471,'15 лет'!$AA$5:$AB$79,2),IF((C3471=16),VLOOKUP(R3471,'16 лет'!$AA$5:$AB$79,2),IF((C3471=17),VLOOKUP(R3471,'17 лет'!$AA$5:$AB$79,2))))))))))))</f>
        <v>0</v>
      </c>
      <c r="T3471" s="35">
        <f t="shared" si="165"/>
        <v>35</v>
      </c>
      <c r="U3471" s="4">
        <f>'Личное первенство девушки'!U506</f>
        <v>7</v>
      </c>
      <c r="V3471" s="120"/>
      <c r="W3471" s="111"/>
      <c r="X3471" t="str">
        <f>P3457</f>
        <v>Субъект РФ 83</v>
      </c>
    </row>
    <row r="3472" spans="1:24" ht="18.75">
      <c r="A3472" s="28">
        <v>3</v>
      </c>
      <c r="B3472" s="80"/>
      <c r="C3472" s="28"/>
      <c r="D3472" s="28"/>
      <c r="E3472" s="17">
        <f>IF((C3472&lt;=7),VLOOKUP(D3472,'7 лет'!$M$5:$N$78,2),IF((C3472=8),VLOOKUP(D3472,'8 лет'!$M$5:$N$78,2),IF((C3472=9),VLOOKUP(D3472,'9 лет'!$M$5:$N$78,2),IF((C3472=10),VLOOKUP(D3472,'10 лет'!$M$5:$N$78,2),IF((C3472=11),VLOOKUP(D3472,'11 лет'!$M$5:$N$78,2),IF((C3472=12),VLOOKUP(D3472,'12 лет'!$O$5:$P$78,2),IF((C3472=13),VLOOKUP(D3472,'13 лет'!$O$5:$P$78,2),IF((C3472=14),VLOOKUP(D3472,'14 лет'!$O$5:$P$78,2),IF((C3472=15),VLOOKUP(D3472,'15 лет'!$O$5:$P$78,2),IF((C3472=16),VLOOKUP(D3472,'16 лет'!$O$5:$P$78,2),IF((C3472=17),VLOOKUP(D3472,'17 лет'!$O$5:$P$78,2))))))))))))</f>
        <v>0</v>
      </c>
      <c r="F3472" s="28"/>
      <c r="G3472" s="17">
        <f>IF((C3472&lt;=7),VLOOKUP(F3472,'7 лет'!$O$5:$P$79,2),IF((C3472=8),VLOOKUP(F3472,'8 лет'!$O$5:$P$79,2),IF((C3472=9),VLOOKUP(F3472,'9 лет'!$O$5:$P$79,2),IF((C3472=10),VLOOKUP(F3472,'10 лет'!$O$5:$P$79,2),IF((C3472=11),VLOOKUP(F3472,'11 лет'!$O$5:$P$79,2),IF((C3472=12),VLOOKUP(F3472,'12 лет'!$Q$5:$R$79,2),IF((C3472=13),VLOOKUP(F3472,'13 лет'!$Q$5:$R$79,2),IF((C3472=14),VLOOKUP(F3472,'14 лет'!$Q$5:$R$79,2),IF((C3472=15),VLOOKUP(F3472,'15 лет'!$Q$5:$R$79,2),IF((C3472=16),VLOOKUP(F3472,'16 лет'!$Q$5:$R$79,2),IF((C3472=17),VLOOKUP(F3472,'17 лет'!$Q$5:$R$79,2))))))))))))</f>
        <v>0</v>
      </c>
      <c r="H3472" s="28"/>
      <c r="I3472" s="17">
        <f>IF((C3472&lt;=7),VLOOKUP(H3472,'7 лет'!$Q$5:$R$79,2),IF((C3472=8),VLOOKUP(H3472,'8 лет'!$Q$5:$R$79,2),IF((C3472=9),VLOOKUP(H3472,'9 лет'!$Q$5:$R$79,2),IF((C3472=10),VLOOKUP(H3472,'10 лет'!$Q$5:$R$79,2),IF((C3472=11),VLOOKUP(H3472,'11 лет'!$Q$5:$R$79,2),IF((C3472=12),VLOOKUP(H3472,'12 лет'!$S$5:$T$79,2),IF((C3472=13),VLOOKUP(H3472,'13 лет'!$S$5:$T$79,2),IF((C3472=14),VLOOKUP(H3472,'14 лет'!$S$5:$T$79,2),IF((C3472=15),VLOOKUP(H3472,'15 лет'!$S$5:$T$79,2),IF((C3472=16),VLOOKUP(H3472,'16 лет'!$S$5:$T$79,2),IF((C3472=17),VLOOKUP(H3472,'17 лет'!$S$5:$T$79,2))))))))))))</f>
        <v>0</v>
      </c>
      <c r="J3472" s="28"/>
      <c r="K3472" s="17">
        <f>IF((C3472&lt;=7),VLOOKUP(J3472,'7 лет'!$S$5:$T$79,2),IF((C3472=8),VLOOKUP(J3472,'8 лет'!$S$5:$T$79,2),IF((C3472=9),VLOOKUP(J3472,'9 лет'!$S$5:$T$79,2),IF((C3472=10),VLOOKUP(J3472,'10 лет'!$S$5:$T$79,2),IF((C3472=11),VLOOKUP(J3472,'11 лет'!$S$5:$T$79,2),IF((C3472=12),VLOOKUP(J3472,'12 лет'!$U$5:$V$79,2),IF((C3472=13),VLOOKUP(J3472,'13 лет'!$U$5:$V$79,2),IF((C3472=14),VLOOKUP(J3472,'14 лет'!$U$5:$V$79,2),IF(C3472&gt;=15,"0")))))))))</f>
        <v>0</v>
      </c>
      <c r="L3472" s="28"/>
      <c r="M3472" s="17" t="str">
        <f>IF((C3472=12),VLOOKUP(L3472,'12 лет'!$W$5:$X$85,2),IF((C3472=13),VLOOKUP(L3472,'13 лет'!$W$5:$X$84,2),IF((C3472=14),VLOOKUP(L3472,'14 лет'!$W$5:$X$82,2),IF((C3472=15),VLOOKUP(L3472,'15 лет'!$U$5:$V$82,2),IF((C3472=16),VLOOKUP(L3472,'16 лет'!$U$5:$V$78,2),IF((C3472=17),VLOOKUP(L3472,'17 лет'!$U$5:$V$78,2),IF(C3472&lt;12,"0")))))))</f>
        <v>0</v>
      </c>
      <c r="N3472" s="28"/>
      <c r="O3472" s="17" t="str">
        <f>IF((C3472=15),VLOOKUP(N3472,'15 лет'!$W$5:$X$115,2),IF((C3472=16),VLOOKUP(N3472,'16 лет'!$W$5:$X$113,2),IF((C3472=17),VLOOKUP(N3472,'17 лет'!$W$5:$X$113,2),IF(C3472&lt;15,"0"))))</f>
        <v>0</v>
      </c>
      <c r="P3472" s="11"/>
      <c r="Q3472" s="17">
        <f>IF((C3472&lt;=7),VLOOKUP(P3472,'7 лет'!$U$5:$V$79,2),IF((C3472=8),VLOOKUP(P3472,'8 лет'!$U$5:$V$79,2),IF((C3472=9),VLOOKUP(P3472,'9 лет'!$U$5:$V$79,2),IF((C3472=10),VLOOKUP(P3472,'10 лет'!$U$5:$V$79,2),IF((C3472=11),VLOOKUP(P3472,'11 лет'!$U$5:$V$79,2),IF((C3472=12),VLOOKUP(P3472,'12 лет'!$Y$5:$Z$79,2),IF((C3472=13),VLOOKUP(P3472,'13 лет'!$Y$5:$Z$79,2),IF((C3472=14),VLOOKUP(P3472,'14 лет'!$Y$5:$Z$79,2),IF((C3472=15),VLOOKUP(P3472,'15 лет'!$Y$5:$Z$79,2),IF((C3472=16),VLOOKUP(P3472,'16 лет'!$Y$5:$Z$79,2),IF((C3472=17),VLOOKUP(P3472,'17 лет'!$Y$5:$Z$79,2))))))))))))</f>
        <v>35</v>
      </c>
      <c r="R3472" s="28"/>
      <c r="S3472" s="17">
        <f>IF((C3472&lt;=7),VLOOKUP(R3472,'7 лет'!$W$5:$X$79,2),IF((C3472=8),VLOOKUP(R3472,'8 лет'!$W$5:$X$79,2),IF((C3472=9),VLOOKUP(R3472,'9 лет'!$W$5:$X$79,2),IF((C3472=10),VLOOKUP(R3472,'10 лет'!$W$5:$X$79,2),IF((C3472=11),VLOOKUP(R3472,'11 лет'!$W$5:$X$79,2),IF((C3472=12),VLOOKUP(R3472,'12 лет'!$AA$5:$AB$79,2),IF((C3472=13),VLOOKUP(R3472,'13 лет'!$AA$5:$AB$79,2),IF((C3472=14),VLOOKUP(R3472,'14 лет'!$AA$5:$AB$79,2),IF((C3472=15),VLOOKUP(R3472,'15 лет'!$AA$5:$AB$79,2),IF((C3472=16),VLOOKUP(R3472,'16 лет'!$AA$5:$AB$79,2),IF((C3472=17),VLOOKUP(R3472,'17 лет'!$AA$5:$AB$79,2))))))))))))</f>
        <v>0</v>
      </c>
      <c r="T3472" s="35">
        <f t="shared" si="165"/>
        <v>35</v>
      </c>
      <c r="U3472" s="4">
        <f>'Личное первенство девушки'!U507</f>
        <v>7</v>
      </c>
      <c r="V3472" s="120"/>
      <c r="W3472" s="111"/>
      <c r="X3472" t="str">
        <f>P3457</f>
        <v>Субъект РФ 83</v>
      </c>
    </row>
    <row r="3473" spans="1:24" ht="18.75">
      <c r="A3473" s="28">
        <v>4</v>
      </c>
      <c r="B3473" s="80"/>
      <c r="C3473" s="28"/>
      <c r="D3473" s="28"/>
      <c r="E3473" s="17">
        <f>IF((C3473&lt;=7),VLOOKUP(D3473,'7 лет'!$M$5:$N$78,2),IF((C3473=8),VLOOKUP(D3473,'8 лет'!$M$5:$N$78,2),IF((C3473=9),VLOOKUP(D3473,'9 лет'!$M$5:$N$78,2),IF((C3473=10),VLOOKUP(D3473,'10 лет'!$M$5:$N$78,2),IF((C3473=11),VLOOKUP(D3473,'11 лет'!$M$5:$N$78,2),IF((C3473=12),VLOOKUP(D3473,'12 лет'!$O$5:$P$78,2),IF((C3473=13),VLOOKUP(D3473,'13 лет'!$O$5:$P$78,2),IF((C3473=14),VLOOKUP(D3473,'14 лет'!$O$5:$P$78,2),IF((C3473=15),VLOOKUP(D3473,'15 лет'!$O$5:$P$78,2),IF((C3473=16),VLOOKUP(D3473,'16 лет'!$O$5:$P$78,2),IF((C3473=17),VLOOKUP(D3473,'17 лет'!$O$5:$P$78,2))))))))))))</f>
        <v>0</v>
      </c>
      <c r="F3473" s="28"/>
      <c r="G3473" s="17">
        <f>IF((C3473&lt;=7),VLOOKUP(F3473,'7 лет'!$O$5:$P$79,2),IF((C3473=8),VLOOKUP(F3473,'8 лет'!$O$5:$P$79,2),IF((C3473=9),VLOOKUP(F3473,'9 лет'!$O$5:$P$79,2),IF((C3473=10),VLOOKUP(F3473,'10 лет'!$O$5:$P$79,2),IF((C3473=11),VLOOKUP(F3473,'11 лет'!$O$5:$P$79,2),IF((C3473=12),VLOOKUP(F3473,'12 лет'!$Q$5:$R$79,2),IF((C3473=13),VLOOKUP(F3473,'13 лет'!$Q$5:$R$79,2),IF((C3473=14),VLOOKUP(F3473,'14 лет'!$Q$5:$R$79,2),IF((C3473=15),VLOOKUP(F3473,'15 лет'!$Q$5:$R$79,2),IF((C3473=16),VLOOKUP(F3473,'16 лет'!$Q$5:$R$79,2),IF((C3473=17),VLOOKUP(F3473,'17 лет'!$Q$5:$R$79,2))))))))))))</f>
        <v>0</v>
      </c>
      <c r="H3473" s="28"/>
      <c r="I3473" s="17">
        <f>IF((C3473&lt;=7),VLOOKUP(H3473,'7 лет'!$Q$5:$R$79,2),IF((C3473=8),VLOOKUP(H3473,'8 лет'!$Q$5:$R$79,2),IF((C3473=9),VLOOKUP(H3473,'9 лет'!$Q$5:$R$79,2),IF((C3473=10),VLOOKUP(H3473,'10 лет'!$Q$5:$R$79,2),IF((C3473=11),VLOOKUP(H3473,'11 лет'!$Q$5:$R$79,2),IF((C3473=12),VLOOKUP(H3473,'12 лет'!$S$5:$T$79,2),IF((C3473=13),VLOOKUP(H3473,'13 лет'!$S$5:$T$79,2),IF((C3473=14),VLOOKUP(H3473,'14 лет'!$S$5:$T$79,2),IF((C3473=15),VLOOKUP(H3473,'15 лет'!$S$5:$T$79,2),IF((C3473=16),VLOOKUP(H3473,'16 лет'!$S$5:$T$79,2),IF((C3473=17),VLOOKUP(H3473,'17 лет'!$S$5:$T$79,2))))))))))))</f>
        <v>0</v>
      </c>
      <c r="J3473" s="28"/>
      <c r="K3473" s="17">
        <f>IF((C3473&lt;=7),VLOOKUP(J3473,'7 лет'!$S$5:$T$79,2),IF((C3473=8),VLOOKUP(J3473,'8 лет'!$S$5:$T$79,2),IF((C3473=9),VLOOKUP(J3473,'9 лет'!$S$5:$T$79,2),IF((C3473=10),VLOOKUP(J3473,'10 лет'!$S$5:$T$79,2),IF((C3473=11),VLOOKUP(J3473,'11 лет'!$S$5:$T$79,2),IF((C3473=12),VLOOKUP(J3473,'12 лет'!$U$5:$V$79,2),IF((C3473=13),VLOOKUP(J3473,'13 лет'!$U$5:$V$79,2),IF((C3473=14),VLOOKUP(J3473,'14 лет'!$U$5:$V$79,2),IF(C3473&gt;=15,"0")))))))))</f>
        <v>0</v>
      </c>
      <c r="L3473" s="28"/>
      <c r="M3473" s="17" t="str">
        <f>IF((C3473=12),VLOOKUP(L3473,'12 лет'!$W$5:$X$85,2),IF((C3473=13),VLOOKUP(L3473,'13 лет'!$W$5:$X$84,2),IF((C3473=14),VLOOKUP(L3473,'14 лет'!$W$5:$X$82,2),IF((C3473=15),VLOOKUP(L3473,'15 лет'!$U$5:$V$82,2),IF((C3473=16),VLOOKUP(L3473,'16 лет'!$U$5:$V$78,2),IF((C3473=17),VLOOKUP(L3473,'17 лет'!$U$5:$V$78,2),IF(C3473&lt;12,"0")))))))</f>
        <v>0</v>
      </c>
      <c r="N3473" s="28"/>
      <c r="O3473" s="17" t="str">
        <f>IF((C3473=15),VLOOKUP(N3473,'15 лет'!$W$5:$X$115,2),IF((C3473=16),VLOOKUP(N3473,'16 лет'!$W$5:$X$113,2),IF((C3473=17),VLOOKUP(N3473,'17 лет'!$W$5:$X$113,2),IF(C3473&lt;15,"0"))))</f>
        <v>0</v>
      </c>
      <c r="P3473" s="11"/>
      <c r="Q3473" s="17">
        <f>IF((C3473&lt;=7),VLOOKUP(P3473,'7 лет'!$U$5:$V$79,2),IF((C3473=8),VLOOKUP(P3473,'8 лет'!$U$5:$V$79,2),IF((C3473=9),VLOOKUP(P3473,'9 лет'!$U$5:$V$79,2),IF((C3473=10),VLOOKUP(P3473,'10 лет'!$U$5:$V$79,2),IF((C3473=11),VLOOKUP(P3473,'11 лет'!$U$5:$V$79,2),IF((C3473=12),VLOOKUP(P3473,'12 лет'!$Y$5:$Z$79,2),IF((C3473=13),VLOOKUP(P3473,'13 лет'!$Y$5:$Z$79,2),IF((C3473=14),VLOOKUP(P3473,'14 лет'!$Y$5:$Z$79,2),IF((C3473=15),VLOOKUP(P3473,'15 лет'!$Y$5:$Z$79,2),IF((C3473=16),VLOOKUP(P3473,'16 лет'!$Y$5:$Z$79,2),IF((C3473=17),VLOOKUP(P3473,'17 лет'!$Y$5:$Z$79,2))))))))))))</f>
        <v>35</v>
      </c>
      <c r="R3473" s="28"/>
      <c r="S3473" s="17">
        <f>IF((C3473&lt;=7),VLOOKUP(R3473,'7 лет'!$W$5:$X$79,2),IF((C3473=8),VLOOKUP(R3473,'8 лет'!$W$5:$X$79,2),IF((C3473=9),VLOOKUP(R3473,'9 лет'!$W$5:$X$79,2),IF((C3473=10),VLOOKUP(R3473,'10 лет'!$W$5:$X$79,2),IF((C3473=11),VLOOKUP(R3473,'11 лет'!$W$5:$X$79,2),IF((C3473=12),VLOOKUP(R3473,'12 лет'!$AA$5:$AB$79,2),IF((C3473=13),VLOOKUP(R3473,'13 лет'!$AA$5:$AB$79,2),IF((C3473=14),VLOOKUP(R3473,'14 лет'!$AA$5:$AB$79,2),IF((C3473=15),VLOOKUP(R3473,'15 лет'!$AA$5:$AB$79,2),IF((C3473=16),VLOOKUP(R3473,'16 лет'!$AA$5:$AB$79,2),IF((C3473=17),VLOOKUP(R3473,'17 лет'!$AA$5:$AB$79,2))))))))))))</f>
        <v>0</v>
      </c>
      <c r="T3473" s="35">
        <f t="shared" si="165"/>
        <v>35</v>
      </c>
      <c r="U3473" s="4">
        <f>'Личное первенство девушки'!U508</f>
        <v>7</v>
      </c>
      <c r="V3473" s="120"/>
      <c r="W3473" s="111"/>
      <c r="X3473" t="str">
        <f>P3457</f>
        <v>Субъект РФ 83</v>
      </c>
    </row>
    <row r="3474" spans="1:24" ht="18.75">
      <c r="A3474" s="28">
        <v>5</v>
      </c>
      <c r="B3474" s="80"/>
      <c r="C3474" s="30"/>
      <c r="D3474" s="14"/>
      <c r="E3474" s="17">
        <f>IF((C3474&lt;=7),VLOOKUP(D3474,'7 лет'!$M$5:$N$78,2),IF((C3474=8),VLOOKUP(D3474,'8 лет'!$M$5:$N$78,2),IF((C3474=9),VLOOKUP(D3474,'9 лет'!$M$5:$N$78,2),IF((C3474=10),VLOOKUP(D3474,'10 лет'!$M$5:$N$78,2),IF((C3474=11),VLOOKUP(D3474,'11 лет'!$M$5:$N$78,2),IF((C3474=12),VLOOKUP(D3474,'12 лет'!$O$5:$P$78,2),IF((C3474=13),VLOOKUP(D3474,'13 лет'!$O$5:$P$78,2),IF((C3474=14),VLOOKUP(D3474,'14 лет'!$O$5:$P$78,2),IF((C3474=15),VLOOKUP(D3474,'15 лет'!$O$5:$P$78,2),IF((C3474=16),VLOOKUP(D3474,'16 лет'!$O$5:$P$78,2),IF((C3474=17),VLOOKUP(D3474,'17 лет'!$O$5:$P$78,2))))))))))))</f>
        <v>0</v>
      </c>
      <c r="F3474" s="14"/>
      <c r="G3474" s="17">
        <f>IF((C3474&lt;=7),VLOOKUP(F3474,'7 лет'!$O$5:$P$79,2),IF((C3474=8),VLOOKUP(F3474,'8 лет'!$O$5:$P$79,2),IF((C3474=9),VLOOKUP(F3474,'9 лет'!$O$5:$P$79,2),IF((C3474=10),VLOOKUP(F3474,'10 лет'!$O$5:$P$79,2),IF((C3474=11),VLOOKUP(F3474,'11 лет'!$O$5:$P$79,2),IF((C3474=12),VLOOKUP(F3474,'12 лет'!$Q$5:$R$79,2),IF((C3474=13),VLOOKUP(F3474,'13 лет'!$Q$5:$R$79,2),IF((C3474=14),VLOOKUP(F3474,'14 лет'!$Q$5:$R$79,2),IF((C3474=15),VLOOKUP(F3474,'15 лет'!$Q$5:$R$79,2),IF((C3474=16),VLOOKUP(F3474,'16 лет'!$Q$5:$R$79,2),IF((C3474=17),VLOOKUP(F3474,'17 лет'!$Q$5:$R$79,2))))))))))))</f>
        <v>0</v>
      </c>
      <c r="H3474" s="14"/>
      <c r="I3474" s="17">
        <f>IF((C3474&lt;=7),VLOOKUP(H3474,'7 лет'!$Q$5:$R$79,2),IF((C3474=8),VLOOKUP(H3474,'8 лет'!$Q$5:$R$79,2),IF((C3474=9),VLOOKUP(H3474,'9 лет'!$Q$5:$R$79,2),IF((C3474=10),VLOOKUP(H3474,'10 лет'!$Q$5:$R$79,2),IF((C3474=11),VLOOKUP(H3474,'11 лет'!$Q$5:$R$79,2),IF((C3474=12),VLOOKUP(H3474,'12 лет'!$S$5:$T$79,2),IF((C3474=13),VLOOKUP(H3474,'13 лет'!$S$5:$T$79,2),IF((C3474=14),VLOOKUP(H3474,'14 лет'!$S$5:$T$79,2),IF((C3474=15),VLOOKUP(H3474,'15 лет'!$S$5:$T$79,2),IF((C3474=16),VLOOKUP(H3474,'16 лет'!$S$5:$T$79,2),IF((C3474=17),VLOOKUP(H3474,'17 лет'!$S$5:$T$79,2))))))))))))</f>
        <v>0</v>
      </c>
      <c r="J3474" s="14"/>
      <c r="K3474" s="17">
        <f>IF((C3474&lt;=7),VLOOKUP(J3474,'7 лет'!$S$5:$T$79,2),IF((C3474=8),VLOOKUP(J3474,'8 лет'!$S$5:$T$79,2),IF((C3474=9),VLOOKUP(J3474,'9 лет'!$S$5:$T$79,2),IF((C3474=10),VLOOKUP(J3474,'10 лет'!$S$5:$T$79,2),IF((C3474=11),VLOOKUP(J3474,'11 лет'!$S$5:$T$79,2),IF((C3474=12),VLOOKUP(J3474,'12 лет'!$U$5:$V$79,2),IF((C3474=13),VLOOKUP(J3474,'13 лет'!$U$5:$V$79,2),IF((C3474=14),VLOOKUP(J3474,'14 лет'!$U$5:$V$79,2),IF(C3474&gt;=15,"0")))))))))</f>
        <v>0</v>
      </c>
      <c r="L3474" s="28"/>
      <c r="M3474" s="17" t="str">
        <f>IF((C3474=12),VLOOKUP(L3474,'12 лет'!$W$5:$X$85,2),IF((C3474=13),VLOOKUP(L3474,'13 лет'!$W$5:$X$84,2),IF((C3474=14),VLOOKUP(L3474,'14 лет'!$W$5:$X$82,2),IF((C3474=15),VLOOKUP(L3474,'15 лет'!$U$5:$V$82,2),IF((C3474=16),VLOOKUP(L3474,'16 лет'!$U$5:$V$78,2),IF((C3474=17),VLOOKUP(L3474,'17 лет'!$U$5:$V$78,2),IF(C3474&lt;12,"0")))))))</f>
        <v>0</v>
      </c>
      <c r="N3474" s="14"/>
      <c r="O3474" s="17" t="str">
        <f>IF((C3474=15),VLOOKUP(N3474,'15 лет'!$W$5:$X$115,2),IF((C3474=16),VLOOKUP(N3474,'16 лет'!$W$5:$X$113,2),IF((C3474=17),VLOOKUP(N3474,'17 лет'!$W$5:$X$113,2),IF(C3474&lt;15,"0"))))</f>
        <v>0</v>
      </c>
      <c r="P3474" s="14"/>
      <c r="Q3474" s="17">
        <f>IF((C3474&lt;=7),VLOOKUP(P3474,'7 лет'!$U$5:$V$79,2),IF((C3474=8),VLOOKUP(P3474,'8 лет'!$U$5:$V$79,2),IF((C3474=9),VLOOKUP(P3474,'9 лет'!$U$5:$V$79,2),IF((C3474=10),VLOOKUP(P3474,'10 лет'!$U$5:$V$79,2),IF((C3474=11),VLOOKUP(P3474,'11 лет'!$U$5:$V$79,2),IF((C3474=12),VLOOKUP(P3474,'12 лет'!$Y$5:$Z$79,2),IF((C3474=13),VLOOKUP(P3474,'13 лет'!$Y$5:$Z$79,2),IF((C3474=14),VLOOKUP(P3474,'14 лет'!$Y$5:$Z$79,2),IF((C3474=15),VLOOKUP(P3474,'15 лет'!$Y$5:$Z$79,2),IF((C3474=16),VLOOKUP(P3474,'16 лет'!$Y$5:$Z$79,2),IF((C3474=17),VLOOKUP(P3474,'17 лет'!$Y$5:$Z$79,2))))))))))))</f>
        <v>35</v>
      </c>
      <c r="R3474" s="14"/>
      <c r="S3474" s="17">
        <f>IF((C3474&lt;=7),VLOOKUP(R3474,'7 лет'!$W$5:$X$79,2),IF((C3474=8),VLOOKUP(R3474,'8 лет'!$W$5:$X$79,2),IF((C3474=9),VLOOKUP(R3474,'9 лет'!$W$5:$X$79,2),IF((C3474=10),VLOOKUP(R3474,'10 лет'!$W$5:$X$79,2),IF((C3474=11),VLOOKUP(R3474,'11 лет'!$W$5:$X$79,2),IF((C3474=12),VLOOKUP(R3474,'12 лет'!$AA$5:$AB$79,2),IF((C3474=13),VLOOKUP(R3474,'13 лет'!$AA$5:$AB$79,2),IF((C3474=14),VLOOKUP(R3474,'14 лет'!$AA$5:$AB$79,2),IF((C3474=15),VLOOKUP(R3474,'15 лет'!$AA$5:$AB$79,2),IF((C3474=16),VLOOKUP(R3474,'16 лет'!$AA$5:$AB$79,2),IF((C3474=17),VLOOKUP(R3474,'17 лет'!$AA$5:$AB$79,2))))))))))))</f>
        <v>0</v>
      </c>
      <c r="T3474" s="35">
        <f t="shared" si="165"/>
        <v>35</v>
      </c>
      <c r="U3474" s="4">
        <f>'Личное первенство девушки'!U509</f>
        <v>7</v>
      </c>
      <c r="V3474" s="120"/>
      <c r="W3474" s="111"/>
      <c r="X3474" t="str">
        <f>P3457</f>
        <v>Субъект РФ 83</v>
      </c>
    </row>
    <row r="3475" spans="1:24" ht="18.75">
      <c r="A3475" s="28">
        <v>6</v>
      </c>
      <c r="B3475" s="80"/>
      <c r="C3475" s="30"/>
      <c r="D3475" s="14"/>
      <c r="E3475" s="17">
        <f>IF((C3475&lt;=7),VLOOKUP(D3475,'7 лет'!$M$5:$N$78,2),IF((C3475=8),VLOOKUP(D3475,'8 лет'!$M$5:$N$78,2),IF((C3475=9),VLOOKUP(D3475,'9 лет'!$M$5:$N$78,2),IF((C3475=10),VLOOKUP(D3475,'10 лет'!$M$5:$N$78,2),IF((C3475=11),VLOOKUP(D3475,'11 лет'!$M$5:$N$78,2),IF((C3475=12),VLOOKUP(D3475,'12 лет'!$O$5:$P$78,2),IF((C3475=13),VLOOKUP(D3475,'13 лет'!$O$5:$P$78,2),IF((C3475=14),VLOOKUP(D3475,'14 лет'!$O$5:$P$78,2),IF((C3475=15),VLOOKUP(D3475,'15 лет'!$O$5:$P$78,2),IF((C3475=16),VLOOKUP(D3475,'16 лет'!$O$5:$P$78,2),IF((C3475=17),VLOOKUP(D3475,'17 лет'!$O$5:$P$78,2))))))))))))</f>
        <v>0</v>
      </c>
      <c r="F3475" s="14"/>
      <c r="G3475" s="17">
        <f>IF((C3475&lt;=7),VLOOKUP(F3475,'7 лет'!$O$5:$P$79,2),IF((C3475=8),VLOOKUP(F3475,'8 лет'!$O$5:$P$79,2),IF((C3475=9),VLOOKUP(F3475,'9 лет'!$O$5:$P$79,2),IF((C3475=10),VLOOKUP(F3475,'10 лет'!$O$5:$P$79,2),IF((C3475=11),VLOOKUP(F3475,'11 лет'!$O$5:$P$79,2),IF((C3475=12),VLOOKUP(F3475,'12 лет'!$Q$5:$R$79,2),IF((C3475=13),VLOOKUP(F3475,'13 лет'!$Q$5:$R$79,2),IF((C3475=14),VLOOKUP(F3475,'14 лет'!$Q$5:$R$79,2),IF((C3475=15),VLOOKUP(F3475,'15 лет'!$Q$5:$R$79,2),IF((C3475=16),VLOOKUP(F3475,'16 лет'!$Q$5:$R$79,2),IF((C3475=17),VLOOKUP(F3475,'17 лет'!$Q$5:$R$79,2))))))))))))</f>
        <v>0</v>
      </c>
      <c r="H3475" s="14"/>
      <c r="I3475" s="17">
        <f>IF((C3475&lt;=7),VLOOKUP(H3475,'7 лет'!$Q$5:$R$79,2),IF((C3475=8),VLOOKUP(H3475,'8 лет'!$Q$5:$R$79,2),IF((C3475=9),VLOOKUP(H3475,'9 лет'!$Q$5:$R$79,2),IF((C3475=10),VLOOKUP(H3475,'10 лет'!$Q$5:$R$79,2),IF((C3475=11),VLOOKUP(H3475,'11 лет'!$Q$5:$R$79,2),IF((C3475=12),VLOOKUP(H3475,'12 лет'!$S$5:$T$79,2),IF((C3475=13),VLOOKUP(H3475,'13 лет'!$S$5:$T$79,2),IF((C3475=14),VLOOKUP(H3475,'14 лет'!$S$5:$T$79,2),IF((C3475=15),VLOOKUP(H3475,'15 лет'!$S$5:$T$79,2),IF((C3475=16),VLOOKUP(H3475,'16 лет'!$S$5:$T$79,2),IF((C3475=17),VLOOKUP(H3475,'17 лет'!$S$5:$T$79,2))))))))))))</f>
        <v>0</v>
      </c>
      <c r="J3475" s="14"/>
      <c r="K3475" s="17">
        <f>IF((C3475&lt;=7),VLOOKUP(J3475,'7 лет'!$S$5:$T$79,2),IF((C3475=8),VLOOKUP(J3475,'8 лет'!$S$5:$T$79,2),IF((C3475=9),VLOOKUP(J3475,'9 лет'!$S$5:$T$79,2),IF((C3475=10),VLOOKUP(J3475,'10 лет'!$S$5:$T$79,2),IF((C3475=11),VLOOKUP(J3475,'11 лет'!$S$5:$T$79,2),IF((C3475=12),VLOOKUP(J3475,'12 лет'!$U$5:$V$79,2),IF((C3475=13),VLOOKUP(J3475,'13 лет'!$U$5:$V$79,2),IF((C3475=14),VLOOKUP(J3475,'14 лет'!$U$5:$V$79,2),IF(C3475&gt;=15,"0")))))))))</f>
        <v>0</v>
      </c>
      <c r="L3475" s="28"/>
      <c r="M3475" s="17" t="str">
        <f>IF((C3475=12),VLOOKUP(L3475,'12 лет'!$W$5:$X$85,2),IF((C3475=13),VLOOKUP(L3475,'13 лет'!$W$5:$X$84,2),IF((C3475=14),VLOOKUP(L3475,'14 лет'!$W$5:$X$82,2),IF((C3475=15),VLOOKUP(L3475,'15 лет'!$U$5:$V$82,2),IF((C3475=16),VLOOKUP(L3475,'16 лет'!$U$5:$V$78,2),IF((C3475=17),VLOOKUP(L3475,'17 лет'!$U$5:$V$78,2),IF(C3475&lt;12,"0")))))))</f>
        <v>0</v>
      </c>
      <c r="N3475" s="14"/>
      <c r="O3475" s="17" t="str">
        <f>IF((C3475=15),VLOOKUP(N3475,'15 лет'!$W$5:$X$115,2),IF((C3475=16),VLOOKUP(N3475,'16 лет'!$W$5:$X$113,2),IF((C3475=17),VLOOKUP(N3475,'17 лет'!$W$5:$X$113,2),IF(C3475&lt;15,"0"))))</f>
        <v>0</v>
      </c>
      <c r="P3475" s="14"/>
      <c r="Q3475" s="17">
        <f>IF((C3475&lt;=7),VLOOKUP(P3475,'7 лет'!$U$5:$V$79,2),IF((C3475=8),VLOOKUP(P3475,'8 лет'!$U$5:$V$79,2),IF((C3475=9),VLOOKUP(P3475,'9 лет'!$U$5:$V$79,2),IF((C3475=10),VLOOKUP(P3475,'10 лет'!$U$5:$V$79,2),IF((C3475=11),VLOOKUP(P3475,'11 лет'!$U$5:$V$79,2),IF((C3475=12),VLOOKUP(P3475,'12 лет'!$Y$5:$Z$79,2),IF((C3475=13),VLOOKUP(P3475,'13 лет'!$Y$5:$Z$79,2),IF((C3475=14),VLOOKUP(P3475,'14 лет'!$Y$5:$Z$79,2),IF((C3475=15),VLOOKUP(P3475,'15 лет'!$Y$5:$Z$79,2),IF((C3475=16),VLOOKUP(P3475,'16 лет'!$Y$5:$Z$79,2),IF((C3475=17),VLOOKUP(P3475,'17 лет'!$Y$5:$Z$79,2))))))))))))</f>
        <v>35</v>
      </c>
      <c r="R3475" s="14"/>
      <c r="S3475" s="17">
        <f>IF((C3475&lt;=7),VLOOKUP(R3475,'7 лет'!$W$5:$X$79,2),IF((C3475=8),VLOOKUP(R3475,'8 лет'!$W$5:$X$79,2),IF((C3475=9),VLOOKUP(R3475,'9 лет'!$W$5:$X$79,2),IF((C3475=10),VLOOKUP(R3475,'10 лет'!$W$5:$X$79,2),IF((C3475=11),VLOOKUP(R3475,'11 лет'!$W$5:$X$79,2),IF((C3475=12),VLOOKUP(R3475,'12 лет'!$AA$5:$AB$79,2),IF((C3475=13),VLOOKUP(R3475,'13 лет'!$AA$5:$AB$79,2),IF((C3475=14),VLOOKUP(R3475,'14 лет'!$AA$5:$AB$79,2),IF((C3475=15),VLOOKUP(R3475,'15 лет'!$AA$5:$AB$79,2),IF((C3475=16),VLOOKUP(R3475,'16 лет'!$AA$5:$AB$79,2),IF((C3475=17),VLOOKUP(R3475,'17 лет'!$AA$5:$AB$79,2))))))))))))</f>
        <v>0</v>
      </c>
      <c r="T3475" s="35">
        <f t="shared" si="165"/>
        <v>35</v>
      </c>
      <c r="U3475" s="4">
        <f>'Личное первенство девушки'!U510</f>
        <v>7</v>
      </c>
      <c r="V3475" s="120"/>
      <c r="W3475" s="111"/>
      <c r="X3475" t="str">
        <f>P3457</f>
        <v>Субъект РФ 83</v>
      </c>
    </row>
    <row r="3476" spans="1:24" ht="18.75">
      <c r="A3476" s="122"/>
      <c r="B3476" s="123"/>
      <c r="C3476" s="123"/>
      <c r="D3476" s="123"/>
      <c r="E3476" s="123"/>
      <c r="F3476" s="123"/>
      <c r="G3476" s="123"/>
      <c r="H3476" s="123"/>
      <c r="I3476" s="123"/>
      <c r="J3476" s="123"/>
      <c r="K3476" s="123"/>
      <c r="L3476" s="123"/>
      <c r="M3476" s="123"/>
      <c r="N3476" s="123"/>
      <c r="O3476" s="123"/>
      <c r="P3476" s="128" t="s">
        <v>293</v>
      </c>
      <c r="Q3476" s="128"/>
      <c r="R3476" s="128"/>
      <c r="S3476" s="129"/>
      <c r="T3476" s="124">
        <f ca="1">SUMPRODUCT(LARGE($T$3470:$T$3475,ROW(INDIRECT("T1:T"&amp;Z17))))</f>
        <v>175</v>
      </c>
      <c r="U3476" s="125"/>
      <c r="V3476" s="120"/>
      <c r="W3476" s="111"/>
    </row>
    <row r="3477" spans="1:24" ht="30" customHeight="1">
      <c r="A3477" s="131"/>
      <c r="B3477" s="132"/>
      <c r="C3477" s="132"/>
      <c r="D3477" s="132"/>
      <c r="E3477" s="132"/>
      <c r="F3477" s="132"/>
      <c r="G3477" s="132"/>
      <c r="H3477" s="132"/>
      <c r="I3477" s="132"/>
      <c r="J3477" s="132"/>
      <c r="K3477" s="132"/>
      <c r="L3477" s="132"/>
      <c r="M3477" s="132"/>
      <c r="N3477" s="132"/>
      <c r="O3477" s="132"/>
      <c r="P3477" s="126" t="s">
        <v>294</v>
      </c>
      <c r="Q3477" s="126"/>
      <c r="R3477" s="126"/>
      <c r="S3477" s="126"/>
      <c r="T3477" s="133">
        <f ca="1">SUM(T3468+T3476)</f>
        <v>425</v>
      </c>
      <c r="U3477" s="134"/>
      <c r="V3477" s="121"/>
      <c r="W3477" s="112"/>
    </row>
    <row r="3478" spans="1:24">
      <c r="A3478" s="15"/>
      <c r="B3478" s="15"/>
      <c r="C3478" s="15"/>
      <c r="D3478" s="15"/>
      <c r="E3478" s="15"/>
      <c r="F3478" s="15"/>
      <c r="G3478" s="15"/>
      <c r="H3478" s="15"/>
      <c r="I3478" s="15"/>
      <c r="J3478" s="15"/>
      <c r="K3478" s="15"/>
      <c r="L3478" s="15"/>
      <c r="M3478" s="15"/>
      <c r="N3478" s="15"/>
      <c r="O3478" s="15"/>
      <c r="P3478" s="15"/>
      <c r="Q3478" s="15"/>
      <c r="R3478" s="15"/>
      <c r="S3478" s="15"/>
      <c r="T3478" s="15"/>
    </row>
    <row r="3479" spans="1:24">
      <c r="A3479" s="16"/>
      <c r="C3479" s="16"/>
      <c r="D3479" s="16"/>
      <c r="E3479" s="16"/>
      <c r="F3479" s="16"/>
      <c r="G3479" s="16"/>
      <c r="H3479" s="16"/>
      <c r="I3479" s="16"/>
      <c r="J3479" s="16"/>
      <c r="K3479" s="15"/>
      <c r="L3479" s="15"/>
      <c r="M3479" s="16"/>
      <c r="N3479" s="16"/>
      <c r="O3479" s="16"/>
      <c r="P3479" s="16"/>
      <c r="Q3479" s="16"/>
      <c r="R3479" s="16"/>
      <c r="S3479" s="16"/>
      <c r="T3479" s="16"/>
    </row>
    <row r="3480" spans="1:24">
      <c r="A3480" s="16"/>
      <c r="C3480" s="16"/>
      <c r="D3480" s="16"/>
      <c r="E3480" s="16"/>
      <c r="F3480" s="16"/>
      <c r="G3480" s="16"/>
      <c r="H3480" s="16"/>
      <c r="I3480" s="16"/>
      <c r="J3480" s="16"/>
      <c r="K3480" s="15"/>
      <c r="L3480" s="15"/>
      <c r="M3480" s="16"/>
      <c r="N3480" s="16"/>
      <c r="O3480" s="16"/>
      <c r="P3480" s="16"/>
      <c r="Q3480" s="16"/>
      <c r="R3480" s="16"/>
      <c r="S3480" s="16"/>
      <c r="T3480" s="16"/>
    </row>
    <row r="3481" spans="1:24" ht="16.5">
      <c r="A3481" s="15"/>
      <c r="B3481" s="81" t="s">
        <v>181</v>
      </c>
      <c r="C3481" s="15"/>
      <c r="D3481" s="15"/>
      <c r="E3481" s="15"/>
      <c r="F3481" s="15"/>
      <c r="G3481" s="15"/>
      <c r="H3481" s="15"/>
      <c r="I3481" s="15"/>
      <c r="J3481" s="15"/>
      <c r="K3481" s="15"/>
      <c r="L3481" s="15"/>
      <c r="M3481" s="15"/>
      <c r="N3481" s="15"/>
      <c r="O3481" s="15"/>
      <c r="P3481" s="15"/>
      <c r="Q3481" s="15"/>
      <c r="R3481" s="15"/>
      <c r="S3481" s="15"/>
      <c r="T3481" s="15"/>
    </row>
    <row r="3482" spans="1:24">
      <c r="A3482" s="15"/>
      <c r="B3482" s="16"/>
      <c r="C3482" s="16"/>
      <c r="D3482" s="15"/>
      <c r="E3482" s="15"/>
      <c r="F3482" s="15"/>
      <c r="G3482" s="15"/>
      <c r="H3482" s="15"/>
      <c r="I3482" s="15"/>
      <c r="J3482" s="15"/>
      <c r="K3482" s="15"/>
      <c r="L3482" s="15"/>
      <c r="M3482" s="15"/>
      <c r="N3482" s="15"/>
      <c r="O3482" s="15"/>
      <c r="P3482" s="15"/>
      <c r="Q3482" s="15"/>
      <c r="R3482" s="15"/>
      <c r="S3482" s="15"/>
      <c r="T3482" s="15"/>
    </row>
    <row r="3483" spans="1:24">
      <c r="A3483" s="15"/>
      <c r="B3483" s="15"/>
      <c r="C3483" s="16"/>
      <c r="D3483" s="15"/>
      <c r="E3483" s="15"/>
      <c r="F3483" s="15"/>
      <c r="G3483" s="15"/>
      <c r="H3483" s="15"/>
      <c r="I3483" s="15"/>
      <c r="J3483" s="15"/>
      <c r="K3483" s="15"/>
      <c r="L3483" s="15"/>
      <c r="M3483" s="15"/>
      <c r="N3483" s="15"/>
      <c r="O3483" s="15"/>
      <c r="P3483" s="15"/>
      <c r="Q3483" s="15"/>
      <c r="R3483" s="15"/>
      <c r="S3483" s="15"/>
      <c r="T3483" s="15"/>
    </row>
    <row r="3484" spans="1:24" ht="16.5">
      <c r="A3484" s="15"/>
      <c r="B3484" s="81" t="s">
        <v>182</v>
      </c>
      <c r="C3484" s="16"/>
      <c r="D3484" s="15"/>
      <c r="E3484" s="15"/>
      <c r="F3484" s="15"/>
      <c r="G3484" s="15"/>
      <c r="H3484" s="15"/>
      <c r="I3484" s="15"/>
      <c r="J3484" s="15"/>
      <c r="K3484" s="15"/>
      <c r="L3484" s="15"/>
      <c r="M3484" s="15"/>
      <c r="N3484" s="15"/>
      <c r="O3484" s="15"/>
      <c r="P3484" s="15"/>
      <c r="Q3484" s="15"/>
      <c r="R3484" s="15"/>
      <c r="S3484" s="15"/>
      <c r="T3484" s="15"/>
    </row>
    <row r="3486" spans="1:24" ht="18.75">
      <c r="A3486" s="113" t="s">
        <v>999</v>
      </c>
      <c r="B3486" s="113"/>
      <c r="C3486" s="113"/>
      <c r="D3486" s="113"/>
      <c r="E3486" s="113"/>
      <c r="F3486" s="113"/>
      <c r="G3486" s="113"/>
      <c r="H3486" s="113"/>
      <c r="I3486" s="113"/>
      <c r="J3486" s="113"/>
      <c r="K3486" s="113"/>
      <c r="L3486" s="113"/>
      <c r="M3486" s="113"/>
      <c r="N3486" s="113"/>
      <c r="O3486" s="113"/>
      <c r="P3486" s="113"/>
      <c r="Q3486" s="113"/>
      <c r="R3486" s="113"/>
      <c r="S3486" s="113"/>
      <c r="T3486" s="113"/>
      <c r="U3486" s="113"/>
      <c r="V3486" s="113"/>
      <c r="W3486" s="113"/>
    </row>
    <row r="3487" spans="1:24" ht="18.75">
      <c r="A3487" s="113" t="s">
        <v>998</v>
      </c>
      <c r="B3487" s="113"/>
      <c r="C3487" s="113"/>
      <c r="D3487" s="113"/>
      <c r="E3487" s="113"/>
      <c r="F3487" s="113"/>
      <c r="G3487" s="113"/>
      <c r="H3487" s="113"/>
      <c r="I3487" s="113"/>
      <c r="J3487" s="113"/>
      <c r="K3487" s="113"/>
      <c r="L3487" s="113"/>
      <c r="M3487" s="113"/>
      <c r="N3487" s="113"/>
      <c r="O3487" s="113"/>
      <c r="P3487" s="113"/>
      <c r="Q3487" s="113"/>
      <c r="R3487" s="113"/>
      <c r="S3487" s="113"/>
      <c r="T3487" s="113"/>
      <c r="U3487" s="113"/>
      <c r="V3487" s="113"/>
      <c r="W3487" s="113"/>
    </row>
    <row r="3489" spans="1:24">
      <c r="A3489" s="114" t="s">
        <v>169</v>
      </c>
      <c r="B3489" s="114"/>
      <c r="C3489" s="114"/>
      <c r="D3489" s="114"/>
      <c r="E3489" s="114"/>
      <c r="F3489" s="114"/>
      <c r="G3489" s="114"/>
      <c r="H3489" s="114"/>
      <c r="I3489" s="114"/>
      <c r="J3489" s="114"/>
      <c r="K3489" s="114"/>
      <c r="L3489" s="114"/>
      <c r="M3489" s="114"/>
      <c r="N3489" s="114"/>
      <c r="O3489" s="114"/>
      <c r="P3489" s="114"/>
      <c r="Q3489" s="114"/>
      <c r="R3489" s="114"/>
      <c r="S3489" s="114"/>
      <c r="T3489" s="114"/>
      <c r="U3489" s="114"/>
      <c r="V3489" s="114"/>
      <c r="W3489" s="114"/>
    </row>
    <row r="3490" spans="1:24">
      <c r="A3490" s="45"/>
      <c r="B3490" s="45"/>
      <c r="C3490" s="45"/>
      <c r="D3490" s="45"/>
      <c r="E3490" s="45"/>
      <c r="F3490" s="45"/>
      <c r="G3490" s="45"/>
      <c r="H3490" s="45"/>
      <c r="I3490" s="45"/>
      <c r="J3490" s="45"/>
      <c r="K3490" s="45"/>
      <c r="L3490" s="45"/>
      <c r="M3490" s="45"/>
      <c r="N3490" s="45"/>
      <c r="O3490" s="45"/>
      <c r="P3490" s="45"/>
      <c r="Q3490" s="45"/>
      <c r="R3490" s="45"/>
      <c r="S3490" s="45"/>
      <c r="T3490" s="45"/>
      <c r="U3490" s="45"/>
      <c r="V3490" s="45"/>
      <c r="W3490" s="45"/>
    </row>
    <row r="3491" spans="1:24" ht="18.75">
      <c r="A3491" s="115" t="s">
        <v>1013</v>
      </c>
      <c r="B3491" s="115"/>
      <c r="C3491" s="115"/>
      <c r="D3491" s="115"/>
      <c r="E3491" s="115"/>
      <c r="F3491" s="115"/>
      <c r="G3491" s="115"/>
      <c r="H3491" s="115"/>
      <c r="I3491" s="115"/>
      <c r="J3491" s="115"/>
      <c r="K3491" s="115"/>
      <c r="L3491" s="115"/>
      <c r="M3491" s="115"/>
      <c r="N3491" s="115"/>
      <c r="O3491" s="115"/>
      <c r="P3491" s="115"/>
      <c r="Q3491" s="115"/>
      <c r="R3491" s="115"/>
      <c r="S3491" s="115"/>
      <c r="T3491" s="115"/>
      <c r="U3491" s="115"/>
      <c r="V3491" s="115"/>
      <c r="W3491" s="115"/>
    </row>
    <row r="3492" spans="1:24" ht="18.75">
      <c r="A3492" s="115" t="s">
        <v>996</v>
      </c>
      <c r="B3492" s="115"/>
      <c r="C3492" s="115"/>
      <c r="D3492" s="115"/>
      <c r="E3492" s="115"/>
      <c r="F3492" s="115"/>
      <c r="G3492" s="115"/>
      <c r="H3492" s="115"/>
      <c r="I3492" s="115"/>
      <c r="J3492" s="115"/>
      <c r="K3492" s="115"/>
      <c r="L3492" s="115"/>
      <c r="M3492" s="115"/>
      <c r="N3492" s="115"/>
      <c r="O3492" s="115"/>
      <c r="P3492" s="115"/>
      <c r="Q3492" s="115"/>
      <c r="R3492" s="115"/>
      <c r="S3492" s="115"/>
      <c r="T3492" s="115"/>
      <c r="U3492" s="115"/>
      <c r="V3492" s="115"/>
      <c r="W3492" s="115"/>
    </row>
    <row r="3493" spans="1:24" ht="18.75">
      <c r="A3493" s="116" t="s">
        <v>997</v>
      </c>
      <c r="B3493" s="116"/>
      <c r="C3493" s="116"/>
      <c r="D3493" s="116"/>
      <c r="E3493" s="116"/>
      <c r="F3493" s="116"/>
      <c r="G3493" s="116"/>
      <c r="H3493" s="116"/>
      <c r="I3493" s="116"/>
      <c r="J3493" s="116"/>
      <c r="K3493" s="116"/>
      <c r="L3493" s="116"/>
      <c r="M3493" s="116"/>
      <c r="N3493" s="116"/>
      <c r="O3493" s="116"/>
      <c r="P3493" s="116"/>
      <c r="Q3493" s="116"/>
      <c r="R3493" s="116"/>
      <c r="S3493" s="116"/>
      <c r="T3493" s="116"/>
      <c r="U3493" s="116"/>
      <c r="V3493" s="116"/>
      <c r="W3493" s="116"/>
    </row>
    <row r="3494" spans="1:24" ht="18.75">
      <c r="A3494" s="52"/>
      <c r="B3494" s="52"/>
      <c r="C3494" s="52"/>
      <c r="D3494" s="52"/>
      <c r="E3494" s="52"/>
      <c r="F3494" s="52"/>
      <c r="G3494" s="52"/>
      <c r="H3494" s="52"/>
      <c r="I3494" s="52"/>
      <c r="J3494" s="52"/>
      <c r="K3494" s="52"/>
      <c r="L3494" s="52"/>
      <c r="M3494" s="52"/>
      <c r="N3494" s="52"/>
      <c r="O3494" s="52"/>
      <c r="P3494" s="52"/>
      <c r="Q3494" s="52"/>
      <c r="R3494" s="52"/>
      <c r="S3494" s="52"/>
      <c r="T3494" s="52"/>
      <c r="U3494" s="52"/>
      <c r="V3494" s="52"/>
    </row>
    <row r="3495" spans="1:24">
      <c r="A3495" s="10"/>
      <c r="B3495" s="10"/>
      <c r="C3495" s="10"/>
      <c r="D3495" s="10"/>
      <c r="E3495" s="10"/>
      <c r="F3495" s="10"/>
      <c r="G3495" s="10"/>
      <c r="H3495" s="10"/>
      <c r="I3495" s="10"/>
      <c r="J3495" s="10"/>
      <c r="K3495" s="10"/>
      <c r="L3495" s="10"/>
      <c r="M3495" s="10"/>
      <c r="N3495" s="10"/>
      <c r="O3495" s="10"/>
      <c r="P3495" s="10"/>
      <c r="Q3495" s="10"/>
      <c r="R3495" s="10"/>
      <c r="S3495" s="10"/>
      <c r="T3495" s="10"/>
    </row>
    <row r="3496" spans="1:24" ht="18.75">
      <c r="A3496" s="117" t="s">
        <v>1000</v>
      </c>
      <c r="B3496" s="117"/>
      <c r="C3496" s="49"/>
      <c r="D3496" s="49"/>
      <c r="E3496" s="49"/>
      <c r="F3496" s="49"/>
      <c r="G3496" s="49"/>
      <c r="H3496" s="49"/>
      <c r="I3496" s="49"/>
      <c r="J3496" s="49"/>
      <c r="K3496" s="49"/>
      <c r="L3496" s="49"/>
      <c r="M3496" s="49"/>
      <c r="N3496" s="49"/>
      <c r="O3496" s="49"/>
      <c r="P3496" s="49"/>
      <c r="Q3496" s="49"/>
      <c r="R3496" s="49"/>
      <c r="S3496" s="49"/>
      <c r="T3496" s="49"/>
    </row>
    <row r="3497" spans="1:24" ht="18.75">
      <c r="A3497" s="117" t="s">
        <v>1001</v>
      </c>
      <c r="B3497" s="117"/>
      <c r="C3497" s="44"/>
      <c r="D3497" s="44"/>
      <c r="E3497" s="44"/>
      <c r="F3497" s="44"/>
      <c r="G3497" s="44"/>
      <c r="H3497" s="44"/>
      <c r="I3497" s="44"/>
      <c r="J3497" s="44"/>
      <c r="K3497" s="44"/>
      <c r="L3497" s="44"/>
      <c r="M3497" s="44"/>
      <c r="N3497" s="44"/>
      <c r="O3497" s="44"/>
      <c r="P3497" s="44"/>
      <c r="Q3497" s="44"/>
      <c r="R3497" s="44"/>
      <c r="S3497" s="44"/>
      <c r="T3497" s="44"/>
    </row>
    <row r="3498" spans="1:24" ht="18.75">
      <c r="A3498" s="117"/>
      <c r="B3498" s="117"/>
      <c r="D3498" s="49"/>
      <c r="E3498" s="49"/>
      <c r="F3498" s="49"/>
      <c r="G3498" s="49"/>
      <c r="H3498" s="49"/>
      <c r="I3498" s="49"/>
      <c r="J3498" s="49"/>
      <c r="K3498" s="49"/>
      <c r="L3498" s="49"/>
      <c r="M3498" s="49"/>
      <c r="N3498" s="49"/>
      <c r="O3498" s="49"/>
      <c r="P3498" s="49"/>
      <c r="Q3498" s="49"/>
      <c r="R3498" s="49"/>
      <c r="S3498" s="49"/>
      <c r="T3498" s="49"/>
    </row>
    <row r="3499" spans="1:24" ht="18.75">
      <c r="A3499" s="118" t="s">
        <v>269</v>
      </c>
      <c r="B3499" s="118"/>
      <c r="C3499" s="118"/>
      <c r="D3499" s="118"/>
      <c r="E3499" s="118"/>
      <c r="F3499" s="118"/>
      <c r="G3499" s="118"/>
      <c r="H3499" s="118"/>
      <c r="I3499" s="118"/>
      <c r="J3499" s="118"/>
      <c r="K3499" s="118"/>
      <c r="L3499" s="118"/>
      <c r="M3499" s="118"/>
      <c r="N3499" s="118"/>
      <c r="O3499" s="118"/>
      <c r="P3499" s="141" t="s">
        <v>373</v>
      </c>
      <c r="Q3499" s="141"/>
      <c r="R3499" s="141"/>
      <c r="S3499" s="141"/>
      <c r="T3499" s="141"/>
      <c r="U3499" s="141"/>
      <c r="V3499" s="141"/>
    </row>
    <row r="3500" spans="1:24">
      <c r="A3500" s="29"/>
      <c r="B3500" s="29"/>
      <c r="C3500" s="29"/>
      <c r="D3500" s="29"/>
      <c r="E3500" s="29"/>
      <c r="F3500" s="29"/>
      <c r="G3500" s="29"/>
      <c r="H3500" s="29"/>
      <c r="I3500" s="29"/>
      <c r="J3500" s="29"/>
      <c r="K3500" s="29"/>
      <c r="L3500" s="29"/>
      <c r="M3500" s="29"/>
      <c r="N3500" s="29"/>
      <c r="O3500" s="29"/>
      <c r="P3500" s="29"/>
      <c r="Q3500" s="29"/>
      <c r="R3500" s="29"/>
      <c r="S3500" s="29"/>
      <c r="T3500" s="29"/>
    </row>
    <row r="3501" spans="1:24" ht="24.75" customHeight="1">
      <c r="A3501" s="130" t="s">
        <v>170</v>
      </c>
      <c r="B3501" s="130"/>
      <c r="C3501" s="130"/>
      <c r="D3501" s="130"/>
      <c r="E3501" s="130"/>
      <c r="F3501" s="130"/>
      <c r="G3501" s="130"/>
      <c r="H3501" s="130"/>
      <c r="I3501" s="130"/>
      <c r="J3501" s="130"/>
      <c r="K3501" s="130"/>
      <c r="L3501" s="130"/>
      <c r="M3501" s="130"/>
      <c r="N3501" s="130"/>
      <c r="O3501" s="130"/>
      <c r="P3501" s="130"/>
      <c r="Q3501" s="130"/>
      <c r="R3501" s="130"/>
      <c r="S3501" s="130"/>
      <c r="T3501" s="138" t="s">
        <v>178</v>
      </c>
      <c r="U3501" s="109" t="s">
        <v>291</v>
      </c>
      <c r="V3501" s="109" t="s">
        <v>295</v>
      </c>
      <c r="W3501" s="109" t="s">
        <v>1014</v>
      </c>
    </row>
    <row r="3502" spans="1:24" ht="66.75" customHeight="1">
      <c r="A3502" s="109" t="s">
        <v>171</v>
      </c>
      <c r="B3502" s="130" t="s">
        <v>172</v>
      </c>
      <c r="C3502" s="109" t="s">
        <v>173</v>
      </c>
      <c r="D3502" s="109" t="s">
        <v>174</v>
      </c>
      <c r="E3502" s="109"/>
      <c r="F3502" s="109" t="s">
        <v>175</v>
      </c>
      <c r="G3502" s="109"/>
      <c r="H3502" s="109" t="s">
        <v>176</v>
      </c>
      <c r="I3502" s="109"/>
      <c r="J3502" s="109" t="s">
        <v>1002</v>
      </c>
      <c r="K3502" s="109"/>
      <c r="L3502" s="109" t="s">
        <v>1003</v>
      </c>
      <c r="M3502" s="109"/>
      <c r="N3502" s="109" t="s">
        <v>1004</v>
      </c>
      <c r="O3502" s="109"/>
      <c r="P3502" s="109" t="s">
        <v>7</v>
      </c>
      <c r="Q3502" s="109"/>
      <c r="R3502" s="109" t="s">
        <v>177</v>
      </c>
      <c r="S3502" s="109"/>
      <c r="T3502" s="139"/>
      <c r="U3502" s="109"/>
      <c r="V3502" s="109"/>
      <c r="W3502" s="109"/>
    </row>
    <row r="3503" spans="1:24" ht="16.5">
      <c r="A3503" s="109"/>
      <c r="B3503" s="130"/>
      <c r="C3503" s="109"/>
      <c r="D3503" s="51" t="s">
        <v>179</v>
      </c>
      <c r="E3503" s="53" t="s">
        <v>3</v>
      </c>
      <c r="F3503" s="51" t="s">
        <v>179</v>
      </c>
      <c r="G3503" s="53" t="s">
        <v>3</v>
      </c>
      <c r="H3503" s="51" t="s">
        <v>179</v>
      </c>
      <c r="I3503" s="53" t="s">
        <v>3</v>
      </c>
      <c r="J3503" s="51" t="s">
        <v>179</v>
      </c>
      <c r="K3503" s="53" t="s">
        <v>3</v>
      </c>
      <c r="L3503" s="51" t="s">
        <v>179</v>
      </c>
      <c r="M3503" s="53" t="s">
        <v>3</v>
      </c>
      <c r="N3503" s="51" t="s">
        <v>179</v>
      </c>
      <c r="O3503" s="53" t="s">
        <v>3</v>
      </c>
      <c r="P3503" s="51" t="s">
        <v>179</v>
      </c>
      <c r="Q3503" s="53" t="s">
        <v>3</v>
      </c>
      <c r="R3503" s="51" t="s">
        <v>179</v>
      </c>
      <c r="S3503" s="53" t="s">
        <v>3</v>
      </c>
      <c r="T3503" s="140"/>
      <c r="U3503" s="109"/>
      <c r="V3503" s="109"/>
      <c r="W3503" s="109"/>
    </row>
    <row r="3504" spans="1:24" ht="18.75">
      <c r="A3504" s="28">
        <v>1</v>
      </c>
      <c r="B3504" s="79"/>
      <c r="C3504" s="28"/>
      <c r="D3504" s="28"/>
      <c r="E3504" s="17">
        <f>IF((C3504&lt;=7),VLOOKUP(D3504,'7 лет'!$A$5:$B$78,2),IF((C3504=8),VLOOKUP(D3504,'8 лет'!$A$5:$B$78,2),IF((C3504=9),VLOOKUP(D3504,'9 лет'!$A$5:$B$78,2),IF((C3504=10),VLOOKUP(D3504,'10 лет'!$A$5:$B$78,2),IF((C3504=11),VLOOKUP(D3504,'11 лет'!$A$5:$B$78,2),IF((C3504=12),VLOOKUP(D3504,'12 лет'!$A$5:$B$78,2),IF((C3504=13),VLOOKUP(D3504,'13 лет'!$A$5:$B$78,2),IF((C3504=14),VLOOKUP(D3504,'14 лет'!$A$5:$B$78,2),IF((C3504=15),VLOOKUP(D3504,'15 лет'!$A$5:$B$78,2),IF((C3504=16),VLOOKUP(D3504,'16 лет'!$A$5:$B$78,2),IF((C3504=17),VLOOKUP(D3504,'17 лет'!$A$5:$B$78,2))))))))))))</f>
        <v>0</v>
      </c>
      <c r="F3504" s="28"/>
      <c r="G3504" s="17">
        <f>IF((C3504&lt;=7),VLOOKUP(F3504,'7 лет'!$C$5:$D$79,2),IF((C3504=8),VLOOKUP(F3504,'8 лет'!$C$5:$D$79,2),IF((C3504=9),VLOOKUP(F3504,'9 лет'!$C$5:$D$79,2),IF((C3504=10),VLOOKUP(F3504,'10 лет'!$C$5:$D$79,2),IF((C3504=11),VLOOKUP(F3504,'11 лет'!$C$5:$D$79,2),IF((C3504=12),VLOOKUP(F3504,'12 лет'!$C$5:$D$79,2),IF((C3504=13),VLOOKUP(F3504,'13 лет'!$C$5:$D$79,2),IF((C3504=14),VLOOKUP(F3504,'14 лет'!$C$5:$D$79,2),IF((C3504=15),VLOOKUP(F3504,'15 лет'!$C$5:$D$79,2),IF((C3504=16),VLOOKUP(F3504,'16 лет'!$C$5:$D$79,2),IF((C3504=17),VLOOKUP(F3504,'17 лет'!$C$5:$D$79,2))))))))))))</f>
        <v>0</v>
      </c>
      <c r="H3504" s="28"/>
      <c r="I3504" s="17">
        <f>IF((C3504&lt;=7),VLOOKUP(H3504,'7 лет'!$E$5:$F$79,2),IF((C3504=8),VLOOKUP(H3504,'8 лет'!$E$5:$F$79,2),IF((C3504=9),VLOOKUP(H3504,'9 лет'!$E$5:$F$79,2),IF((C3504=10),VLOOKUP(H3504,'10 лет'!$E$5:$F$79,2),IF((C3504=11),VLOOKUP(H3504,'11 лет'!$E$5:$F$79,2),IF((C3504=12),VLOOKUP(H3504,'12 лет'!$E$5:$F$79,2),IF((C3504=13),VLOOKUP(H3504,'13 лет'!$E$5:$F$79,2),IF((C3504=14),VLOOKUP(H3504,'14 лет'!$E$5:$F$79,2),IF((C3504=15),VLOOKUP(H3504,'15 лет'!$E$5:$F$79,2),IF((C3504=16),VLOOKUP(H3504,'16 лет'!$E$5:$F$79,2),IF((C3504=17),VLOOKUP(H3504,'17 лет'!$E$5:$F$79,2))))))))))))</f>
        <v>0</v>
      </c>
      <c r="J3504" s="28"/>
      <c r="K3504" s="17">
        <f>IF((C3504&lt;=7),VLOOKUP(J3504,'7 лет'!$G$5:$H$79,2),IF((C3504=8),VLOOKUP(J3504,'8 лет'!$G$5:$H$79,2),IF((C3504=9),VLOOKUP(J3504,'9 лет'!$G$5:$H$79,2),IF((C3504=10),VLOOKUP(J3504,'10 лет'!$G$5:$H$79,2),IF((C3504=11),VLOOKUP(J3504,'11 лет'!$G$5:$H$79,2),IF((C3504=12),VLOOKUP(J3504,'12 лет'!$G$5:$H$79,2),IF((C3504=13),VLOOKUP(J3504,'13 лет'!$G$5:$H$79,2),IF((C3504=14),VLOOKUP(J3504,'14 лет'!$G$5:$H$79,2),IF(C3504&gt;=15,"0")))))))))</f>
        <v>0</v>
      </c>
      <c r="L3504" s="28"/>
      <c r="M3504" s="17" t="str">
        <f>IF((C3504=12),VLOOKUP(L3504,'12 лет'!$I$5:$J$81,2),IF((C3504=13),VLOOKUP(L3504,'13 лет'!$I$5:$J$81,2),IF((C3504=14),VLOOKUP(L3504,'14 лет'!$I$5:$J$80,2),IF((C3504=15),VLOOKUP(L3504,'15 лет'!$G$5:$H$82,2),IF((C3504=16),VLOOKUP(L3504,'16 лет'!$G$5:$H$81,2),IF((C3504=17),VLOOKUP(L3504,'17 лет'!$G$5:$H$81,2),IF(C3504&lt;12,"0")))))))</f>
        <v>0</v>
      </c>
      <c r="N3504" s="28"/>
      <c r="O3504" s="17" t="str">
        <f>IF((C3504=15),VLOOKUP(N3504,'15 лет'!$I$5:$J$100,2),IF((C3504=16),VLOOKUP(N3504,'16 лет'!$I$5:$J$94,2),IF((C3504=17),VLOOKUP(N3504,'17 лет'!$I$5:$J$97,2),IF(C3504&lt;15,"0"))))</f>
        <v>0</v>
      </c>
      <c r="P3504" s="11"/>
      <c r="Q3504" s="17">
        <f>IF((C3504&lt;=7),VLOOKUP(P3504,'7 лет'!$I$5:$J$79,2),IF((C3504=8),VLOOKUP(P3504,'8 лет'!$I$5:$J$79,2),IF((C3504=9),VLOOKUP(P3504,'9 лет'!$I$5:$J$79,2),IF((C3504=10),VLOOKUP(P3504,'10 лет'!$I$5:$J$79,2),IF((C3504=11),VLOOKUP(P3504,'11 лет'!$I$5:$J$79,2),IF((C3504=12),VLOOKUP(P3504,'12 лет'!$K$5:$L$79,2),IF((C3504=13),VLOOKUP(P3504,'13 лет'!$K$5:$L$79,2),IF((C3504=14),VLOOKUP(P3504,'14 лет'!$K$5:$L$79,2),IF((C3504=15),VLOOKUP(P3504,'15 лет'!$K$5:$L$79,2),IF((C3504=16),VLOOKUP(P3504,'16 лет'!$K$5:$L$79,2),IF((C3504=17),VLOOKUP(P3504,'17 лет'!$K$5:$L$79,2),)))))))))))</f>
        <v>50</v>
      </c>
      <c r="R3504" s="28"/>
      <c r="S3504" s="17">
        <f>IF((C3504&lt;=7),VLOOKUP(R3504,'7 лет'!$K$5:$L$79,2),IF((C3504=8),VLOOKUP(R3504,'8 лет'!$K$5:$L$79,2),IF((C3504=9),VLOOKUP(R3504,'9 лет'!$K$5:$L$79,2),IF((C3504=10),VLOOKUP(R3504,'10 лет'!$K$5:$L$79,2),IF((C3504=11),VLOOKUP(R3504,'11 лет'!$K$5:$L$79,2),IF((C3504=12),VLOOKUP(R3504,'12 лет'!$M$5:$N$79,2),IF((C3504=13),VLOOKUP(R3504,'13 лет'!$M$5:$N$79,2),IF((C3504=14),VLOOKUP(R3504,'14 лет'!$M$5:$N$79,2),IF((C3504=15),VLOOKUP(R3504,'15 лет'!$M$5:$N$79,2),IF((C3504=16),VLOOKUP(R3504,'16 лет'!$M$5:$N$79,2),IF((C3504=17),VLOOKUP(R3504,'17 лет'!$M$5:$N$79,2))))))))))))</f>
        <v>0</v>
      </c>
      <c r="T3504" s="34">
        <f t="shared" ref="T3504:T3509" si="166">SUM(E3504+G3504+I3504+K3504+M3504+O3504+Q3504+S3504)</f>
        <v>50</v>
      </c>
      <c r="U3504" s="4">
        <f>'Личное первенство юноши'!U511</f>
        <v>7</v>
      </c>
      <c r="V3504" s="119">
        <f ca="1">'Командный зачет'!G93</f>
        <v>2</v>
      </c>
      <c r="W3504" s="110">
        <f ca="1">SUM(V3504*2)</f>
        <v>4</v>
      </c>
      <c r="X3504" t="str">
        <f>P3499</f>
        <v>Субъект РФ 84</v>
      </c>
    </row>
    <row r="3505" spans="1:24" ht="18.75">
      <c r="A3505" s="28">
        <v>2</v>
      </c>
      <c r="B3505" s="79"/>
      <c r="C3505" s="28"/>
      <c r="D3505" s="28"/>
      <c r="E3505" s="17">
        <f>IF((C3505&lt;=7),VLOOKUP(D3505,'7 лет'!$A$5:$B$78,2),IF((C3505=8),VLOOKUP(D3505,'8 лет'!$A$5:$B$78,2),IF((C3505=9),VLOOKUP(D3505,'9 лет'!$A$5:$B$78,2),IF((C3505=10),VLOOKUP(D3505,'10 лет'!$A$5:$B$78,2),IF((C3505=11),VLOOKUP(D3505,'11 лет'!$A$5:$B$78,2),IF((C3505=12),VLOOKUP(D3505,'12 лет'!$A$5:$B$78,2),IF((C3505=13),VLOOKUP(D3505,'13 лет'!$A$5:$B$78,2),IF((C3505=14),VLOOKUP(D3505,'14 лет'!$A$5:$B$78,2),IF((C3505=15),VLOOKUP(D3505,'15 лет'!$A$5:$B$78,2),IF((C3505=16),VLOOKUP(D3505,'16 лет'!$A$5:$B$78,2),IF((C3505=17),VLOOKUP(D3505,'17 лет'!$A$5:$B$78,2))))))))))))</f>
        <v>0</v>
      </c>
      <c r="F3505" s="28"/>
      <c r="G3505" s="17">
        <f>IF((C3505&lt;=7),VLOOKUP(F3505,'7 лет'!$C$5:$D$79,2),IF((C3505=8),VLOOKUP(F3505,'8 лет'!$C$5:$D$79,2),IF((C3505=9),VLOOKUP(F3505,'9 лет'!$C$5:$D$79,2),IF((C3505=10),VLOOKUP(F3505,'10 лет'!$C$5:$D$79,2),IF((C3505=11),VLOOKUP(F3505,'11 лет'!$C$5:$D$79,2),IF((C3505=12),VLOOKUP(F3505,'12 лет'!$C$5:$D$79,2),IF((C3505=13),VLOOKUP(F3505,'13 лет'!$C$5:$D$79,2),IF((C3505=14),VLOOKUP(F3505,'14 лет'!$C$5:$D$79,2),IF((C3505=15),VLOOKUP(F3505,'15 лет'!$C$5:$D$79,2),IF((C3505=16),VLOOKUP(F3505,'16 лет'!$C$5:$D$79,2),IF((C3505=17),VLOOKUP(F3505,'17 лет'!$C$5:$D$79,2))))))))))))</f>
        <v>0</v>
      </c>
      <c r="H3505" s="28"/>
      <c r="I3505" s="17">
        <f>IF((C3505&lt;=7),VLOOKUP(H3505,'7 лет'!$E$5:$F$79,2),IF((C3505=8),VLOOKUP(H3505,'8 лет'!$E$5:$F$79,2),IF((C3505=9),VLOOKUP(H3505,'9 лет'!$E$5:$F$79,2),IF((C3505=10),VLOOKUP(H3505,'10 лет'!$E$5:$F$79,2),IF((C3505=11),VLOOKUP(H3505,'11 лет'!$E$5:$F$79,2),IF((C3505=12),VLOOKUP(H3505,'12 лет'!$E$5:$F$79,2),IF((C3505=13),VLOOKUP(H3505,'13 лет'!$E$5:$F$79,2),IF((C3505=14),VLOOKUP(H3505,'14 лет'!$E$5:$F$79,2),IF((C3505=15),VLOOKUP(H3505,'15 лет'!$E$5:$F$79,2),IF((C3505=16),VLOOKUP(H3505,'16 лет'!$E$5:$F$79,2),IF((C3505=17),VLOOKUP(H3505,'17 лет'!$E$5:$F$79,2))))))))))))</f>
        <v>0</v>
      </c>
      <c r="J3505" s="28"/>
      <c r="K3505" s="17">
        <f>IF((C3505&lt;=7),VLOOKUP(J3505,'7 лет'!$G$5:$H$79,2),IF((C3505=8),VLOOKUP(J3505,'8 лет'!$G$5:$H$79,2),IF((C3505=9),VLOOKUP(J3505,'9 лет'!$G$5:$H$79,2),IF((C3505=10),VLOOKUP(J3505,'10 лет'!$G$5:$H$79,2),IF((C3505=11),VLOOKUP(J3505,'11 лет'!$G$5:$H$79,2),IF((C3505=12),VLOOKUP(J3505,'12 лет'!$G$5:$H$79,2),IF((C3505=13),VLOOKUP(J3505,'13 лет'!$G$5:$H$79,2),IF((C3505=14),VLOOKUP(J3505,'14 лет'!$G$5:$H$79,2),IF(C3505&gt;=15,"0")))))))))</f>
        <v>0</v>
      </c>
      <c r="L3505" s="28"/>
      <c r="M3505" s="17" t="str">
        <f>IF((C3505=12),VLOOKUP(L3505,'12 лет'!$I$5:$J$81,2),IF((C3505=13),VLOOKUP(L3505,'13 лет'!$I$5:$J$81,2),IF((C3505=14),VLOOKUP(L3505,'14 лет'!$I$5:$J$80,2),IF((C3505=15),VLOOKUP(L3505,'15 лет'!$G$5:$H$82,2),IF((C3505=16),VLOOKUP(L3505,'16 лет'!$G$5:$H$81,2),IF((C3505=17),VLOOKUP(L3505,'17 лет'!$G$5:$H$81,2),IF(C3505&lt;12,"0")))))))</f>
        <v>0</v>
      </c>
      <c r="N3505" s="28"/>
      <c r="O3505" s="17" t="str">
        <f>IF((C3505=15),VLOOKUP(N3505,'15 лет'!$I$5:$J$100,2),IF((C3505=16),VLOOKUP(N3505,'16 лет'!$I$5:$J$94,2),IF((C3505=17),VLOOKUP(N3505,'17 лет'!$I$5:$J$97,2),IF(C3505&lt;15,"0"))))</f>
        <v>0</v>
      </c>
      <c r="P3505" s="11"/>
      <c r="Q3505" s="17">
        <f>IF((C3505&lt;=7),VLOOKUP(P3505,'7 лет'!$I$5:$J$79,2),IF((C3505=8),VLOOKUP(P3505,'8 лет'!$I$5:$J$79,2),IF((C3505=9),VLOOKUP(P3505,'9 лет'!$I$5:$J$79,2),IF((C3505=10),VLOOKUP(P3505,'10 лет'!$I$5:$J$79,2),IF((C3505=11),VLOOKUP(P3505,'11 лет'!$I$5:$J$79,2),IF((C3505=12),VLOOKUP(P3505,'12 лет'!$K$5:$L$79,2),IF((C3505=13),VLOOKUP(P3505,'13 лет'!$K$5:$L$79,2),IF((C3505=14),VLOOKUP(P3505,'14 лет'!$K$5:$L$79,2),IF((C3505=15),VLOOKUP(P3505,'15 лет'!$K$5:$L$79,2),IF((C3505=16),VLOOKUP(P3505,'16 лет'!$K$5:$L$79,2),IF((C3505=17),VLOOKUP(P3505,'17 лет'!$K$5:$L$79,2),)))))))))))</f>
        <v>50</v>
      </c>
      <c r="R3505" s="28"/>
      <c r="S3505" s="17">
        <f>IF((C3505&lt;=7),VLOOKUP(R3505,'7 лет'!$K$5:$L$79,2),IF((C3505=8),VLOOKUP(R3505,'8 лет'!$K$5:$L$79,2),IF((C3505=9),VLOOKUP(R3505,'9 лет'!$K$5:$L$79,2),IF((C3505=10),VLOOKUP(R3505,'10 лет'!$K$5:$L$79,2),IF((C3505=11),VLOOKUP(R3505,'11 лет'!$K$5:$L$79,2),IF((C3505=12),VLOOKUP(R3505,'12 лет'!$M$5:$N$79,2),IF((C3505=13),VLOOKUP(R3505,'13 лет'!$M$5:$N$79,2),IF((C3505=14),VLOOKUP(R3505,'14 лет'!$M$5:$N$79,2),IF((C3505=15),VLOOKUP(R3505,'15 лет'!$M$5:$N$79,2),IF((C3505=16),VLOOKUP(R3505,'16 лет'!$M$5:$N$79,2),IF((C3505=17),VLOOKUP(R3505,'17 лет'!$M$5:$N$79,2))))))))))))</f>
        <v>0</v>
      </c>
      <c r="T3505" s="34">
        <f t="shared" si="166"/>
        <v>50</v>
      </c>
      <c r="U3505" s="4">
        <f>'Личное первенство юноши'!U512</f>
        <v>7</v>
      </c>
      <c r="V3505" s="120"/>
      <c r="W3505" s="111"/>
      <c r="X3505" t="str">
        <f>P3499</f>
        <v>Субъект РФ 84</v>
      </c>
    </row>
    <row r="3506" spans="1:24" ht="18.75">
      <c r="A3506" s="28">
        <v>3</v>
      </c>
      <c r="B3506" s="79"/>
      <c r="C3506" s="28"/>
      <c r="D3506" s="28"/>
      <c r="E3506" s="17">
        <f>IF((C3506&lt;=7),VLOOKUP(D3506,'7 лет'!$A$5:$B$78,2),IF((C3506=8),VLOOKUP(D3506,'8 лет'!$A$5:$B$78,2),IF((C3506=9),VLOOKUP(D3506,'9 лет'!$A$5:$B$78,2),IF((C3506=10),VLOOKUP(D3506,'10 лет'!$A$5:$B$78,2),IF((C3506=11),VLOOKUP(D3506,'11 лет'!$A$5:$B$78,2),IF((C3506=12),VLOOKUP(D3506,'12 лет'!$A$5:$B$78,2),IF((C3506=13),VLOOKUP(D3506,'13 лет'!$A$5:$B$78,2),IF((C3506=14),VLOOKUP(D3506,'14 лет'!$A$5:$B$78,2),IF((C3506=15),VLOOKUP(D3506,'15 лет'!$A$5:$B$78,2),IF((C3506=16),VLOOKUP(D3506,'16 лет'!$A$5:$B$78,2),IF((C3506=17),VLOOKUP(D3506,'17 лет'!$A$5:$B$78,2))))))))))))</f>
        <v>0</v>
      </c>
      <c r="F3506" s="28"/>
      <c r="G3506" s="17">
        <f>IF((C3506&lt;=7),VLOOKUP(F3506,'7 лет'!$C$5:$D$79,2),IF((C3506=8),VLOOKUP(F3506,'8 лет'!$C$5:$D$79,2),IF((C3506=9),VLOOKUP(F3506,'9 лет'!$C$5:$D$79,2),IF((C3506=10),VLOOKUP(F3506,'10 лет'!$C$5:$D$79,2),IF((C3506=11),VLOOKUP(F3506,'11 лет'!$C$5:$D$79,2),IF((C3506=12),VLOOKUP(F3506,'12 лет'!$C$5:$D$79,2),IF((C3506=13),VLOOKUP(F3506,'13 лет'!$C$5:$D$79,2),IF((C3506=14),VLOOKUP(F3506,'14 лет'!$C$5:$D$79,2),IF((C3506=15),VLOOKUP(F3506,'15 лет'!$C$5:$D$79,2),IF((C3506=16),VLOOKUP(F3506,'16 лет'!$C$5:$D$79,2),IF((C3506=17),VLOOKUP(F3506,'17 лет'!$C$5:$D$79,2))))))))))))</f>
        <v>0</v>
      </c>
      <c r="H3506" s="28"/>
      <c r="I3506" s="17">
        <f>IF((C3506&lt;=7),VLOOKUP(H3506,'7 лет'!$E$5:$F$79,2),IF((C3506=8),VLOOKUP(H3506,'8 лет'!$E$5:$F$79,2),IF((C3506=9),VLOOKUP(H3506,'9 лет'!$E$5:$F$79,2),IF((C3506=10),VLOOKUP(H3506,'10 лет'!$E$5:$F$79,2),IF((C3506=11),VLOOKUP(H3506,'11 лет'!$E$5:$F$79,2),IF((C3506=12),VLOOKUP(H3506,'12 лет'!$E$5:$F$79,2),IF((C3506=13),VLOOKUP(H3506,'13 лет'!$E$5:$F$79,2),IF((C3506=14),VLOOKUP(H3506,'14 лет'!$E$5:$F$79,2),IF((C3506=15),VLOOKUP(H3506,'15 лет'!$E$5:$F$79,2),IF((C3506=16),VLOOKUP(H3506,'16 лет'!$E$5:$F$79,2),IF((C3506=17),VLOOKUP(H3506,'17 лет'!$E$5:$F$79,2))))))))))))</f>
        <v>0</v>
      </c>
      <c r="J3506" s="28"/>
      <c r="K3506" s="17">
        <f>IF((C3506&lt;=7),VLOOKUP(J3506,'7 лет'!$G$5:$H$79,2),IF((C3506=8),VLOOKUP(J3506,'8 лет'!$G$5:$H$79,2),IF((C3506=9),VLOOKUP(J3506,'9 лет'!$G$5:$H$79,2),IF((C3506=10),VLOOKUP(J3506,'10 лет'!$G$5:$H$79,2),IF((C3506=11),VLOOKUP(J3506,'11 лет'!$G$5:$H$79,2),IF((C3506=12),VLOOKUP(J3506,'12 лет'!$G$5:$H$79,2),IF((C3506=13),VLOOKUP(J3506,'13 лет'!$G$5:$H$79,2),IF((C3506=14),VLOOKUP(J3506,'14 лет'!$G$5:$H$79,2),IF(C3506&gt;=15,"0")))))))))</f>
        <v>0</v>
      </c>
      <c r="L3506" s="28"/>
      <c r="M3506" s="17" t="str">
        <f>IF((C3506=12),VLOOKUP(L3506,'12 лет'!$I$5:$J$81,2),IF((C3506=13),VLOOKUP(L3506,'13 лет'!$I$5:$J$81,2),IF((C3506=14),VLOOKUP(L3506,'14 лет'!$I$5:$J$80,2),IF((C3506=15),VLOOKUP(L3506,'15 лет'!$G$5:$H$82,2),IF((C3506=16),VLOOKUP(L3506,'16 лет'!$G$5:$H$81,2),IF((C3506=17),VLOOKUP(L3506,'17 лет'!$G$5:$H$81,2),IF(C3506&lt;12,"0")))))))</f>
        <v>0</v>
      </c>
      <c r="N3506" s="28"/>
      <c r="O3506" s="17" t="str">
        <f>IF((C3506=15),VLOOKUP(N3506,'15 лет'!$I$5:$J$100,2),IF((C3506=16),VLOOKUP(N3506,'16 лет'!$I$5:$J$94,2),IF((C3506=17),VLOOKUP(N3506,'17 лет'!$I$5:$J$97,2),IF(C3506&lt;15,"0"))))</f>
        <v>0</v>
      </c>
      <c r="P3506" s="11"/>
      <c r="Q3506" s="17">
        <f>IF((C3506&lt;=7),VLOOKUP(P3506,'7 лет'!$I$5:$J$79,2),IF((C3506=8),VLOOKUP(P3506,'8 лет'!$I$5:$J$79,2),IF((C3506=9),VLOOKUP(P3506,'9 лет'!$I$5:$J$79,2),IF((C3506=10),VLOOKUP(P3506,'10 лет'!$I$5:$J$79,2),IF((C3506=11),VLOOKUP(P3506,'11 лет'!$I$5:$J$79,2),IF((C3506=12),VLOOKUP(P3506,'12 лет'!$K$5:$L$79,2),IF((C3506=13),VLOOKUP(P3506,'13 лет'!$K$5:$L$79,2),IF((C3506=14),VLOOKUP(P3506,'14 лет'!$K$5:$L$79,2),IF((C3506=15),VLOOKUP(P3506,'15 лет'!$K$5:$L$79,2),IF((C3506=16),VLOOKUP(P3506,'16 лет'!$K$5:$L$79,2),IF((C3506=17),VLOOKUP(P3506,'17 лет'!$K$5:$L$79,2),)))))))))))</f>
        <v>50</v>
      </c>
      <c r="R3506" s="28"/>
      <c r="S3506" s="17">
        <f>IF((C3506&lt;=7),VLOOKUP(R3506,'7 лет'!$K$5:$L$79,2),IF((C3506=8),VLOOKUP(R3506,'8 лет'!$K$5:$L$79,2),IF((C3506=9),VLOOKUP(R3506,'9 лет'!$K$5:$L$79,2),IF((C3506=10),VLOOKUP(R3506,'10 лет'!$K$5:$L$79,2),IF((C3506=11),VLOOKUP(R3506,'11 лет'!$K$5:$L$79,2),IF((C3506=12),VLOOKUP(R3506,'12 лет'!$M$5:$N$79,2),IF((C3506=13),VLOOKUP(R3506,'13 лет'!$M$5:$N$79,2),IF((C3506=14),VLOOKUP(R3506,'14 лет'!$M$5:$N$79,2),IF((C3506=15),VLOOKUP(R3506,'15 лет'!$M$5:$N$79,2),IF((C3506=16),VLOOKUP(R3506,'16 лет'!$M$5:$N$79,2),IF((C3506=17),VLOOKUP(R3506,'17 лет'!$M$5:$N$79,2))))))))))))</f>
        <v>0</v>
      </c>
      <c r="T3506" s="34">
        <f t="shared" si="166"/>
        <v>50</v>
      </c>
      <c r="U3506" s="4">
        <f>'Личное первенство юноши'!U513</f>
        <v>7</v>
      </c>
      <c r="V3506" s="120"/>
      <c r="W3506" s="111"/>
      <c r="X3506" t="str">
        <f>P3499</f>
        <v>Субъект РФ 84</v>
      </c>
    </row>
    <row r="3507" spans="1:24" ht="18.75">
      <c r="A3507" s="28">
        <v>4</v>
      </c>
      <c r="B3507" s="79"/>
      <c r="C3507" s="28"/>
      <c r="D3507" s="28"/>
      <c r="E3507" s="17">
        <f>IF((C3507&lt;=7),VLOOKUP(D3507,'7 лет'!$A$5:$B$78,2),IF((C3507=8),VLOOKUP(D3507,'8 лет'!$A$5:$B$78,2),IF((C3507=9),VLOOKUP(D3507,'9 лет'!$A$5:$B$78,2),IF((C3507=10),VLOOKUP(D3507,'10 лет'!$A$5:$B$78,2),IF((C3507=11),VLOOKUP(D3507,'11 лет'!$A$5:$B$78,2),IF((C3507=12),VLOOKUP(D3507,'12 лет'!$A$5:$B$78,2),IF((C3507=13),VLOOKUP(D3507,'13 лет'!$A$5:$B$78,2),IF((C3507=14),VLOOKUP(D3507,'14 лет'!$A$5:$B$78,2),IF((C3507=15),VLOOKUP(D3507,'15 лет'!$A$5:$B$78,2),IF((C3507=16),VLOOKUP(D3507,'16 лет'!$A$5:$B$78,2),IF((C3507=17),VLOOKUP(D3507,'17 лет'!$A$5:$B$78,2))))))))))))</f>
        <v>0</v>
      </c>
      <c r="F3507" s="28"/>
      <c r="G3507" s="17">
        <f>IF((C3507&lt;=7),VLOOKUP(F3507,'7 лет'!$C$5:$D$79,2),IF((C3507=8),VLOOKUP(F3507,'8 лет'!$C$5:$D$79,2),IF((C3507=9),VLOOKUP(F3507,'9 лет'!$C$5:$D$79,2),IF((C3507=10),VLOOKUP(F3507,'10 лет'!$C$5:$D$79,2),IF((C3507=11),VLOOKUP(F3507,'11 лет'!$C$5:$D$79,2),IF((C3507=12),VLOOKUP(F3507,'12 лет'!$C$5:$D$79,2),IF((C3507=13),VLOOKUP(F3507,'13 лет'!$C$5:$D$79,2),IF((C3507=14),VLOOKUP(F3507,'14 лет'!$C$5:$D$79,2),IF((C3507=15),VLOOKUP(F3507,'15 лет'!$C$5:$D$79,2),IF((C3507=16),VLOOKUP(F3507,'16 лет'!$C$5:$D$79,2),IF((C3507=17),VLOOKUP(F3507,'17 лет'!$C$5:$D$79,2))))))))))))</f>
        <v>0</v>
      </c>
      <c r="H3507" s="28"/>
      <c r="I3507" s="17">
        <f>IF((C3507&lt;=7),VLOOKUP(H3507,'7 лет'!$E$5:$F$79,2),IF((C3507=8),VLOOKUP(H3507,'8 лет'!$E$5:$F$79,2),IF((C3507=9),VLOOKUP(H3507,'9 лет'!$E$5:$F$79,2),IF((C3507=10),VLOOKUP(H3507,'10 лет'!$E$5:$F$79,2),IF((C3507=11),VLOOKUP(H3507,'11 лет'!$E$5:$F$79,2),IF((C3507=12),VLOOKUP(H3507,'12 лет'!$E$5:$F$79,2),IF((C3507=13),VLOOKUP(H3507,'13 лет'!$E$5:$F$79,2),IF((C3507=14),VLOOKUP(H3507,'14 лет'!$E$5:$F$79,2),IF((C3507=15),VLOOKUP(H3507,'15 лет'!$E$5:$F$79,2),IF((C3507=16),VLOOKUP(H3507,'16 лет'!$E$5:$F$79,2),IF((C3507=17),VLOOKUP(H3507,'17 лет'!$E$5:$F$79,2))))))))))))</f>
        <v>0</v>
      </c>
      <c r="J3507" s="28"/>
      <c r="K3507" s="17">
        <f>IF((C3507&lt;=7),VLOOKUP(J3507,'7 лет'!$G$5:$H$79,2),IF((C3507=8),VLOOKUP(J3507,'8 лет'!$G$5:$H$79,2),IF((C3507=9),VLOOKUP(J3507,'9 лет'!$G$5:$H$79,2),IF((C3507=10),VLOOKUP(J3507,'10 лет'!$G$5:$H$79,2),IF((C3507=11),VLOOKUP(J3507,'11 лет'!$G$5:$H$79,2),IF((C3507=12),VLOOKUP(J3507,'12 лет'!$G$5:$H$79,2),IF((C3507=13),VLOOKUP(J3507,'13 лет'!$G$5:$H$79,2),IF((C3507=14),VLOOKUP(J3507,'14 лет'!$G$5:$H$79,2),IF(C3507&gt;=15,"0")))))))))</f>
        <v>0</v>
      </c>
      <c r="L3507" s="28"/>
      <c r="M3507" s="17" t="str">
        <f>IF((C3507=12),VLOOKUP(L3507,'12 лет'!$I$5:$J$81,2),IF((C3507=13),VLOOKUP(L3507,'13 лет'!$I$5:$J$81,2),IF((C3507=14),VLOOKUP(L3507,'14 лет'!$I$5:$J$80,2),IF((C3507=15),VLOOKUP(L3507,'15 лет'!$G$5:$H$82,2),IF((C3507=16),VLOOKUP(L3507,'16 лет'!$G$5:$H$81,2),IF((C3507=17),VLOOKUP(L3507,'17 лет'!$G$5:$H$81,2),IF(C3507&lt;12,"0")))))))</f>
        <v>0</v>
      </c>
      <c r="N3507" s="28"/>
      <c r="O3507" s="17" t="str">
        <f>IF((C3507=15),VLOOKUP(N3507,'15 лет'!$I$5:$J$100,2),IF((C3507=16),VLOOKUP(N3507,'16 лет'!$I$5:$J$94,2),IF((C3507=17),VLOOKUP(N3507,'17 лет'!$I$5:$J$97,2),IF(C3507&lt;15,"0"))))</f>
        <v>0</v>
      </c>
      <c r="P3507" s="11"/>
      <c r="Q3507" s="17">
        <f>IF((C3507&lt;=7),VLOOKUP(P3507,'7 лет'!$I$5:$J$79,2),IF((C3507=8),VLOOKUP(P3507,'8 лет'!$I$5:$J$79,2),IF((C3507=9),VLOOKUP(P3507,'9 лет'!$I$5:$J$79,2),IF((C3507=10),VLOOKUP(P3507,'10 лет'!$I$5:$J$79,2),IF((C3507=11),VLOOKUP(P3507,'11 лет'!$I$5:$J$79,2),IF((C3507=12),VLOOKUP(P3507,'12 лет'!$K$5:$L$79,2),IF((C3507=13),VLOOKUP(P3507,'13 лет'!$K$5:$L$79,2),IF((C3507=14),VLOOKUP(P3507,'14 лет'!$K$5:$L$79,2),IF((C3507=15),VLOOKUP(P3507,'15 лет'!$K$5:$L$79,2),IF((C3507=16),VLOOKUP(P3507,'16 лет'!$K$5:$L$79,2),IF((C3507=17),VLOOKUP(P3507,'17 лет'!$K$5:$L$79,2),)))))))))))</f>
        <v>50</v>
      </c>
      <c r="R3507" s="28"/>
      <c r="S3507" s="17">
        <f>IF((C3507&lt;=7),VLOOKUP(R3507,'7 лет'!$K$5:$L$79,2),IF((C3507=8),VLOOKUP(R3507,'8 лет'!$K$5:$L$79,2),IF((C3507=9),VLOOKUP(R3507,'9 лет'!$K$5:$L$79,2),IF((C3507=10),VLOOKUP(R3507,'10 лет'!$K$5:$L$79,2),IF((C3507=11),VLOOKUP(R3507,'11 лет'!$K$5:$L$79,2),IF((C3507=12),VLOOKUP(R3507,'12 лет'!$M$5:$N$79,2),IF((C3507=13),VLOOKUP(R3507,'13 лет'!$M$5:$N$79,2),IF((C3507=14),VLOOKUP(R3507,'14 лет'!$M$5:$N$79,2),IF((C3507=15),VLOOKUP(R3507,'15 лет'!$M$5:$N$79,2),IF((C3507=16),VLOOKUP(R3507,'16 лет'!$M$5:$N$79,2),IF((C3507=17),VLOOKUP(R3507,'17 лет'!$M$5:$N$79,2))))))))))))</f>
        <v>0</v>
      </c>
      <c r="T3507" s="34">
        <f t="shared" si="166"/>
        <v>50</v>
      </c>
      <c r="U3507" s="4">
        <f>'Личное первенство юноши'!U514</f>
        <v>7</v>
      </c>
      <c r="V3507" s="120"/>
      <c r="W3507" s="111"/>
      <c r="X3507" t="str">
        <f>P3499</f>
        <v>Субъект РФ 84</v>
      </c>
    </row>
    <row r="3508" spans="1:24" ht="18.75">
      <c r="A3508" s="28">
        <v>5</v>
      </c>
      <c r="B3508" s="79"/>
      <c r="C3508" s="30"/>
      <c r="D3508" s="28"/>
      <c r="E3508" s="17">
        <f>IF((C3508&lt;=7),VLOOKUP(D3508,'7 лет'!$A$5:$B$78,2),IF((C3508=8),VLOOKUP(D3508,'8 лет'!$A$5:$B$78,2),IF((C3508=9),VLOOKUP(D3508,'9 лет'!$A$5:$B$78,2),IF((C3508=10),VLOOKUP(D3508,'10 лет'!$A$5:$B$78,2),IF((C3508=11),VLOOKUP(D3508,'11 лет'!$A$5:$B$78,2),IF((C3508=12),VLOOKUP(D3508,'12 лет'!$A$5:$B$78,2),IF((C3508=13),VLOOKUP(D3508,'13 лет'!$A$5:$B$78,2),IF((C3508=14),VLOOKUP(D3508,'14 лет'!$A$5:$B$78,2),IF((C3508=15),VLOOKUP(D3508,'15 лет'!$A$5:$B$78,2),IF((C3508=16),VLOOKUP(D3508,'16 лет'!$A$5:$B$78,2),IF((C3508=17),VLOOKUP(D3508,'17 лет'!$A$5:$B$78,2))))))))))))</f>
        <v>0</v>
      </c>
      <c r="F3508" s="28"/>
      <c r="G3508" s="17">
        <f>IF((C3508&lt;=7),VLOOKUP(F3508,'7 лет'!$C$5:$D$79,2),IF((C3508=8),VLOOKUP(F3508,'8 лет'!$C$5:$D$79,2),IF((C3508=9),VLOOKUP(F3508,'9 лет'!$C$5:$D$79,2),IF((C3508=10),VLOOKUP(F3508,'10 лет'!$C$5:$D$79,2),IF((C3508=11),VLOOKUP(F3508,'11 лет'!$C$5:$D$79,2),IF((C3508=12),VLOOKUP(F3508,'12 лет'!$C$5:$D$79,2),IF((C3508=13),VLOOKUP(F3508,'13 лет'!$C$5:$D$79,2),IF((C3508=14),VLOOKUP(F3508,'14 лет'!$C$5:$D$79,2),IF((C3508=15),VLOOKUP(F3508,'15 лет'!$C$5:$D$79,2),IF((C3508=16),VLOOKUP(F3508,'16 лет'!$C$5:$D$79,2),IF((C3508=17),VLOOKUP(F3508,'17 лет'!$C$5:$D$79,2))))))))))))</f>
        <v>0</v>
      </c>
      <c r="H3508" s="28"/>
      <c r="I3508" s="17">
        <f>IF((C3508&lt;=7),VLOOKUP(H3508,'7 лет'!$E$5:$F$79,2),IF((C3508=8),VLOOKUP(H3508,'8 лет'!$E$5:$F$79,2),IF((C3508=9),VLOOKUP(H3508,'9 лет'!$E$5:$F$79,2),IF((C3508=10),VLOOKUP(H3508,'10 лет'!$E$5:$F$79,2),IF((C3508=11),VLOOKUP(H3508,'11 лет'!$E$5:$F$79,2),IF((C3508=12),VLOOKUP(H3508,'12 лет'!$E$5:$F$79,2),IF((C3508=13),VLOOKUP(H3508,'13 лет'!$E$5:$F$79,2),IF((C3508=14),VLOOKUP(H3508,'14 лет'!$E$5:$F$79,2),IF((C3508=15),VLOOKUP(H3508,'15 лет'!$E$5:$F$79,2),IF((C3508=16),VLOOKUP(H3508,'16 лет'!$E$5:$F$79,2),IF((C3508=17),VLOOKUP(H3508,'17 лет'!$E$5:$F$79,2))))))))))))</f>
        <v>0</v>
      </c>
      <c r="J3508" s="28"/>
      <c r="K3508" s="17">
        <f>IF((C3508&lt;=7),VLOOKUP(J3508,'7 лет'!$G$5:$H$79,2),IF((C3508=8),VLOOKUP(J3508,'8 лет'!$G$5:$H$79,2),IF((C3508=9),VLOOKUP(J3508,'9 лет'!$G$5:$H$79,2),IF((C3508=10),VLOOKUP(J3508,'10 лет'!$G$5:$H$79,2),IF((C3508=11),VLOOKUP(J3508,'11 лет'!$G$5:$H$79,2),IF((C3508=12),VLOOKUP(J3508,'12 лет'!$G$5:$H$79,2),IF((C3508=13),VLOOKUP(J3508,'13 лет'!$G$5:$H$79,2),IF((C3508=14),VLOOKUP(J3508,'14 лет'!$G$5:$H$79,2),IF(C3508&gt;=15,"0")))))))))</f>
        <v>0</v>
      </c>
      <c r="L3508" s="28"/>
      <c r="M3508" s="17" t="str">
        <f>IF((C3508=12),VLOOKUP(L3508,'12 лет'!$I$5:$J$81,2),IF((C3508=13),VLOOKUP(L3508,'13 лет'!$I$5:$J$81,2),IF((C3508=14),VLOOKUP(L3508,'14 лет'!$I$5:$J$80,2),IF((C3508=15),VLOOKUP(L3508,'15 лет'!$G$5:$H$82,2),IF((C3508=16),VLOOKUP(L3508,'16 лет'!$G$5:$H$81,2),IF((C3508=17),VLOOKUP(L3508,'17 лет'!$G$5:$H$81,2),IF(C3508&lt;12,"0")))))))</f>
        <v>0</v>
      </c>
      <c r="N3508" s="28"/>
      <c r="O3508" s="17" t="str">
        <f>IF((C3508=15),VLOOKUP(N3508,'15 лет'!$I$5:$J$100,2),IF((C3508=16),VLOOKUP(N3508,'16 лет'!$I$5:$J$94,2),IF((C3508=17),VLOOKUP(N3508,'17 лет'!$I$5:$J$97,2),IF(C3508&lt;15,"0"))))</f>
        <v>0</v>
      </c>
      <c r="P3508" s="11"/>
      <c r="Q3508" s="17">
        <f>IF((C3508&lt;=7),VLOOKUP(P3508,'7 лет'!$I$5:$J$79,2),IF((C3508=8),VLOOKUP(P3508,'8 лет'!$I$5:$J$79,2),IF((C3508=9),VLOOKUP(P3508,'9 лет'!$I$5:$J$79,2),IF((C3508=10),VLOOKUP(P3508,'10 лет'!$I$5:$J$79,2),IF((C3508=11),VLOOKUP(P3508,'11 лет'!$I$5:$J$79,2),IF((C3508=12),VLOOKUP(P3508,'12 лет'!$K$5:$L$79,2),IF((C3508=13),VLOOKUP(P3508,'13 лет'!$K$5:$L$79,2),IF((C3508=14),VLOOKUP(P3508,'14 лет'!$K$5:$L$79,2),IF((C3508=15),VLOOKUP(P3508,'15 лет'!$K$5:$L$79,2),IF((C3508=16),VLOOKUP(P3508,'16 лет'!$K$5:$L$79,2),IF((C3508=17),VLOOKUP(P3508,'17 лет'!$K$5:$L$79,2),)))))))))))</f>
        <v>50</v>
      </c>
      <c r="R3508" s="28"/>
      <c r="S3508" s="17">
        <f>IF((C3508&lt;=7),VLOOKUP(R3508,'7 лет'!$K$5:$L$79,2),IF((C3508=8),VLOOKUP(R3508,'8 лет'!$K$5:$L$79,2),IF((C3508=9),VLOOKUP(R3508,'9 лет'!$K$5:$L$79,2),IF((C3508=10),VLOOKUP(R3508,'10 лет'!$K$5:$L$79,2),IF((C3508=11),VLOOKUP(R3508,'11 лет'!$K$5:$L$79,2),IF((C3508=12),VLOOKUP(R3508,'12 лет'!$M$5:$N$79,2),IF((C3508=13),VLOOKUP(R3508,'13 лет'!$M$5:$N$79,2),IF((C3508=14),VLOOKUP(R3508,'14 лет'!$M$5:$N$79,2),IF((C3508=15),VLOOKUP(R3508,'15 лет'!$M$5:$N$79,2),IF((C3508=16),VLOOKUP(R3508,'16 лет'!$M$5:$N$79,2),IF((C3508=17),VLOOKUP(R3508,'17 лет'!$M$5:$N$79,2))))))))))))</f>
        <v>0</v>
      </c>
      <c r="T3508" s="34">
        <f t="shared" si="166"/>
        <v>50</v>
      </c>
      <c r="U3508" s="4">
        <f>'Личное первенство юноши'!U515</f>
        <v>7</v>
      </c>
      <c r="V3508" s="120"/>
      <c r="W3508" s="111"/>
      <c r="X3508" t="str">
        <f>P3499</f>
        <v>Субъект РФ 84</v>
      </c>
    </row>
    <row r="3509" spans="1:24" ht="18.75">
      <c r="A3509" s="28">
        <v>6</v>
      </c>
      <c r="B3509" s="79"/>
      <c r="C3509" s="30"/>
      <c r="D3509" s="28"/>
      <c r="E3509" s="17">
        <f>IF((C3509&lt;=7),VLOOKUP(D3509,'7 лет'!$A$5:$B$78,2),IF((C3509=8),VLOOKUP(D3509,'8 лет'!$A$5:$B$78,2),IF((C3509=9),VLOOKUP(D3509,'9 лет'!$A$5:$B$78,2),IF((C3509=10),VLOOKUP(D3509,'10 лет'!$A$5:$B$78,2),IF((C3509=11),VLOOKUP(D3509,'11 лет'!$A$5:$B$78,2),IF((C3509=12),VLOOKUP(D3509,'12 лет'!$A$5:$B$78,2),IF((C3509=13),VLOOKUP(D3509,'13 лет'!$A$5:$B$78,2),IF((C3509=14),VLOOKUP(D3509,'14 лет'!$A$5:$B$78,2),IF((C3509=15),VLOOKUP(D3509,'15 лет'!$A$5:$B$78,2),IF((C3509=16),VLOOKUP(D3509,'16 лет'!$A$5:$B$78,2),IF((C3509=17),VLOOKUP(D3509,'17 лет'!$A$5:$B$78,2))))))))))))</f>
        <v>0</v>
      </c>
      <c r="F3509" s="28"/>
      <c r="G3509" s="17">
        <f>IF((C3509&lt;=7),VLOOKUP(F3509,'7 лет'!$C$5:$D$79,2),IF((C3509=8),VLOOKUP(F3509,'8 лет'!$C$5:$D$79,2),IF((C3509=9),VLOOKUP(F3509,'9 лет'!$C$5:$D$79,2),IF((C3509=10),VLOOKUP(F3509,'10 лет'!$C$5:$D$79,2),IF((C3509=11),VLOOKUP(F3509,'11 лет'!$C$5:$D$79,2),IF((C3509=12),VLOOKUP(F3509,'12 лет'!$C$5:$D$79,2),IF((C3509=13),VLOOKUP(F3509,'13 лет'!$C$5:$D$79,2),IF((C3509=14),VLOOKUP(F3509,'14 лет'!$C$5:$D$79,2),IF((C3509=15),VLOOKUP(F3509,'15 лет'!$C$5:$D$79,2),IF((C3509=16),VLOOKUP(F3509,'16 лет'!$C$5:$D$79,2),IF((C3509=17),VLOOKUP(F3509,'17 лет'!$C$5:$D$79,2))))))))))))</f>
        <v>0</v>
      </c>
      <c r="H3509" s="28"/>
      <c r="I3509" s="17">
        <f>IF((C3509&lt;=7),VLOOKUP(H3509,'7 лет'!$E$5:$F$79,2),IF((C3509=8),VLOOKUP(H3509,'8 лет'!$E$5:$F$79,2),IF((C3509=9),VLOOKUP(H3509,'9 лет'!$E$5:$F$79,2),IF((C3509=10),VLOOKUP(H3509,'10 лет'!$E$5:$F$79,2),IF((C3509=11),VLOOKUP(H3509,'11 лет'!$E$5:$F$79,2),IF((C3509=12),VLOOKUP(H3509,'12 лет'!$E$5:$F$79,2),IF((C3509=13),VLOOKUP(H3509,'13 лет'!$E$5:$F$79,2),IF((C3509=14),VLOOKUP(H3509,'14 лет'!$E$5:$F$79,2),IF((C3509=15),VLOOKUP(H3509,'15 лет'!$E$5:$F$79,2),IF((C3509=16),VLOOKUP(H3509,'16 лет'!$E$5:$F$79,2),IF((C3509=17),VLOOKUP(H3509,'17 лет'!$E$5:$F$79,2))))))))))))</f>
        <v>0</v>
      </c>
      <c r="J3509" s="28"/>
      <c r="K3509" s="17">
        <f>IF((C3509&lt;=7),VLOOKUP(J3509,'7 лет'!$G$5:$H$79,2),IF((C3509=8),VLOOKUP(J3509,'8 лет'!$G$5:$H$79,2),IF((C3509=9),VLOOKUP(J3509,'9 лет'!$G$5:$H$79,2),IF((C3509=10),VLOOKUP(J3509,'10 лет'!$G$5:$H$79,2),IF((C3509=11),VLOOKUP(J3509,'11 лет'!$G$5:$H$79,2),IF((C3509=12),VLOOKUP(J3509,'12 лет'!$G$5:$H$79,2),IF((C3509=13),VLOOKUP(J3509,'13 лет'!$G$5:$H$79,2),IF((C3509=14),VLOOKUP(J3509,'14 лет'!$G$5:$H$79,2),IF(C3509&gt;=15,"0")))))))))</f>
        <v>0</v>
      </c>
      <c r="L3509" s="28"/>
      <c r="M3509" s="17" t="str">
        <f>IF((C3509=12),VLOOKUP(L3509,'12 лет'!$I$5:$J$81,2),IF((C3509=13),VLOOKUP(L3509,'13 лет'!$I$5:$J$81,2),IF((C3509=14),VLOOKUP(L3509,'14 лет'!$I$5:$J$80,2),IF((C3509=15),VLOOKUP(L3509,'15 лет'!$G$5:$H$82,2),IF((C3509=16),VLOOKUP(L3509,'16 лет'!$G$5:$H$81,2),IF((C3509=17),VLOOKUP(L3509,'17 лет'!$G$5:$H$81,2),IF(C3509&lt;12,"0")))))))</f>
        <v>0</v>
      </c>
      <c r="N3509" s="28"/>
      <c r="O3509" s="17" t="str">
        <f>IF((C3509=15),VLOOKUP(N3509,'15 лет'!$I$5:$J$100,2),IF((C3509=16),VLOOKUP(N3509,'16 лет'!$I$5:$J$94,2),IF((C3509=17),VLOOKUP(N3509,'17 лет'!$I$5:$J$97,2),IF(C3509&lt;15,"0"))))</f>
        <v>0</v>
      </c>
      <c r="P3509" s="11"/>
      <c r="Q3509" s="17">
        <f>IF((C3509&lt;=7),VLOOKUP(P3509,'7 лет'!$I$5:$J$79,2),IF((C3509=8),VLOOKUP(P3509,'8 лет'!$I$5:$J$79,2),IF((C3509=9),VLOOKUP(P3509,'9 лет'!$I$5:$J$79,2),IF((C3509=10),VLOOKUP(P3509,'10 лет'!$I$5:$J$79,2),IF((C3509=11),VLOOKUP(P3509,'11 лет'!$I$5:$J$79,2),IF((C3509=12),VLOOKUP(P3509,'12 лет'!$K$5:$L$79,2),IF((C3509=13),VLOOKUP(P3509,'13 лет'!$K$5:$L$79,2),IF((C3509=14),VLOOKUP(P3509,'14 лет'!$K$5:$L$79,2),IF((C3509=15),VLOOKUP(P3509,'15 лет'!$K$5:$L$79,2),IF((C3509=16),VLOOKUP(P3509,'16 лет'!$K$5:$L$79,2),IF((C3509=17),VLOOKUP(P3509,'17 лет'!$K$5:$L$79,2),)))))))))))</f>
        <v>50</v>
      </c>
      <c r="R3509" s="28"/>
      <c r="S3509" s="17">
        <f>IF((C3509&lt;=7),VLOOKUP(R3509,'7 лет'!$K$5:$L$79,2),IF((C3509=8),VLOOKUP(R3509,'8 лет'!$K$5:$L$79,2),IF((C3509=9),VLOOKUP(R3509,'9 лет'!$K$5:$L$79,2),IF((C3509=10),VLOOKUP(R3509,'10 лет'!$K$5:$L$79,2),IF((C3509=11),VLOOKUP(R3509,'11 лет'!$K$5:$L$79,2),IF((C3509=12),VLOOKUP(R3509,'12 лет'!$M$5:$N$79,2),IF((C3509=13),VLOOKUP(R3509,'13 лет'!$M$5:$N$79,2),IF((C3509=14),VLOOKUP(R3509,'14 лет'!$M$5:$N$79,2),IF((C3509=15),VLOOKUP(R3509,'15 лет'!$M$5:$N$79,2),IF((C3509=16),VLOOKUP(R3509,'16 лет'!$M$5:$N$79,2),IF((C3509=17),VLOOKUP(R3509,'17 лет'!$M$5:$N$79,2))))))))))))</f>
        <v>0</v>
      </c>
      <c r="T3509" s="34">
        <f t="shared" si="166"/>
        <v>50</v>
      </c>
      <c r="U3509" s="4">
        <f>'Личное первенство юноши'!U516</f>
        <v>7</v>
      </c>
      <c r="V3509" s="120"/>
      <c r="W3509" s="111"/>
      <c r="X3509" t="str">
        <f>P3499</f>
        <v>Субъект РФ 84</v>
      </c>
    </row>
    <row r="3510" spans="1:24" ht="18.75">
      <c r="A3510" s="122"/>
      <c r="B3510" s="123"/>
      <c r="C3510" s="123"/>
      <c r="D3510" s="123"/>
      <c r="E3510" s="123"/>
      <c r="F3510" s="123"/>
      <c r="G3510" s="123"/>
      <c r="H3510" s="123"/>
      <c r="I3510" s="123"/>
      <c r="J3510" s="123"/>
      <c r="K3510" s="123"/>
      <c r="L3510" s="123"/>
      <c r="M3510" s="123"/>
      <c r="N3510" s="123"/>
      <c r="O3510" s="123"/>
      <c r="P3510" s="128" t="s">
        <v>292</v>
      </c>
      <c r="Q3510" s="128"/>
      <c r="R3510" s="128"/>
      <c r="S3510" s="129"/>
      <c r="T3510" s="124">
        <f ca="1">SUMPRODUCT(LARGE($T$3504:$T$3509,ROW(INDIRECT("T1:T"&amp;Z17))))</f>
        <v>250</v>
      </c>
      <c r="U3510" s="125"/>
      <c r="V3510" s="120"/>
      <c r="W3510" s="111"/>
    </row>
    <row r="3511" spans="1:24" ht="24.75" customHeight="1">
      <c r="A3511" s="135" t="s">
        <v>180</v>
      </c>
      <c r="B3511" s="136"/>
      <c r="C3511" s="136"/>
      <c r="D3511" s="136"/>
      <c r="E3511" s="136"/>
      <c r="F3511" s="136"/>
      <c r="G3511" s="136"/>
      <c r="H3511" s="136"/>
      <c r="I3511" s="136"/>
      <c r="J3511" s="136"/>
      <c r="K3511" s="136"/>
      <c r="L3511" s="136"/>
      <c r="M3511" s="136"/>
      <c r="N3511" s="136"/>
      <c r="O3511" s="136"/>
      <c r="P3511" s="136"/>
      <c r="Q3511" s="136"/>
      <c r="R3511" s="136"/>
      <c r="S3511" s="136"/>
      <c r="T3511" s="136"/>
      <c r="U3511" s="137"/>
      <c r="V3511" s="120"/>
      <c r="W3511" s="111"/>
    </row>
    <row r="3512" spans="1:24" ht="18.75">
      <c r="A3512" s="28">
        <v>1</v>
      </c>
      <c r="B3512" s="80"/>
      <c r="C3512" s="28"/>
      <c r="D3512" s="28"/>
      <c r="E3512" s="17">
        <f>IF((C3512&lt;=7),VLOOKUP(D3512,'7 лет'!$M$5:$N$78,2),IF((C3512=8),VLOOKUP(D3512,'8 лет'!$M$5:$N$78,2),IF((C3512=9),VLOOKUP(D3512,'9 лет'!$M$5:$N$78,2),IF((C3512=10),VLOOKUP(D3512,'10 лет'!$M$5:$N$78,2),IF((C3512=11),VLOOKUP(D3512,'11 лет'!$M$5:$N$78,2),IF((C3512=12),VLOOKUP(D3512,'12 лет'!$O$5:$P$78,2),IF((C3512=13),VLOOKUP(D3512,'13 лет'!$O$5:$P$78,2),IF((C3512=14),VLOOKUP(D3512,'14 лет'!$O$5:$P$78,2),IF((C3512=15),VLOOKUP(D3512,'15 лет'!$O$5:$P$78,2),IF((C3512=16),VLOOKUP(D3512,'16 лет'!$O$5:$P$78,2),IF((C3512=17),VLOOKUP(D3512,'17 лет'!$O$5:$P$78,2))))))))))))</f>
        <v>0</v>
      </c>
      <c r="F3512" s="28"/>
      <c r="G3512" s="17">
        <f>IF((C3512&lt;=7),VLOOKUP(F3512,'7 лет'!$O$5:$P$79,2),IF((C3512=8),VLOOKUP(F3512,'8 лет'!$O$5:$P$79,2),IF((C3512=9),VLOOKUP(F3512,'9 лет'!$O$5:$P$79,2),IF((C3512=10),VLOOKUP(F3512,'10 лет'!$O$5:$P$79,2),IF((C3512=11),VLOOKUP(F3512,'11 лет'!$O$5:$P$79,2),IF((C3512=12),VLOOKUP(F3512,'12 лет'!$Q$5:$R$79,2),IF((C3512=13),VLOOKUP(F3512,'13 лет'!$Q$5:$R$79,2),IF((C3512=14),VLOOKUP(F3512,'14 лет'!$Q$5:$R$79,2),IF((C3512=15),VLOOKUP(F3512,'15 лет'!$Q$5:$R$79,2),IF((C3512=16),VLOOKUP(F3512,'16 лет'!$Q$5:$R$79,2),IF((C3512=17),VLOOKUP(F3512,'17 лет'!$Q$5:$R$79,2))))))))))))</f>
        <v>0</v>
      </c>
      <c r="H3512" s="28"/>
      <c r="I3512" s="17">
        <f>IF((C3512&lt;=7),VLOOKUP(H3512,'7 лет'!$Q$5:$R$79,2),IF((C3512=8),VLOOKUP(H3512,'8 лет'!$Q$5:$R$79,2),IF((C3512=9),VLOOKUP(H3512,'9 лет'!$Q$5:$R$79,2),IF((C3512=10),VLOOKUP(H3512,'10 лет'!$Q$5:$R$79,2),IF((C3512=11),VLOOKUP(H3512,'11 лет'!$Q$5:$R$79,2),IF((C3512=12),VLOOKUP(H3512,'12 лет'!$S$5:$T$79,2),IF((C3512=13),VLOOKUP(H3512,'13 лет'!$S$5:$T$79,2),IF((C3512=14),VLOOKUP(H3512,'14 лет'!$S$5:$T$79,2),IF((C3512=15),VLOOKUP(H3512,'15 лет'!$S$5:$T$79,2),IF((C3512=16),VLOOKUP(H3512,'16 лет'!$S$5:$T$79,2),IF((C3512=17),VLOOKUP(H3512,'17 лет'!$S$5:$T$79,2))))))))))))</f>
        <v>0</v>
      </c>
      <c r="J3512" s="28"/>
      <c r="K3512" s="17">
        <f>IF((C3512&lt;=7),VLOOKUP(J3512,'7 лет'!$S$5:$T$79,2),IF((C3512=8),VLOOKUP(J3512,'8 лет'!$S$5:$T$79,2),IF((C3512=9),VLOOKUP(J3512,'9 лет'!$S$5:$T$79,2),IF((C3512=10),VLOOKUP(J3512,'10 лет'!$S$5:$T$79,2),IF((C3512=11),VLOOKUP(J3512,'11 лет'!$S$5:$T$79,2),IF((C3512=12),VLOOKUP(J3512,'12 лет'!$U$5:$V$79,2),IF((C3512=13),VLOOKUP(J3512,'13 лет'!$U$5:$V$79,2),IF((C3512=14),VLOOKUP(J3512,'14 лет'!$U$5:$V$79,2),IF(C3512&gt;=15,"0")))))))))</f>
        <v>0</v>
      </c>
      <c r="L3512" s="28"/>
      <c r="M3512" s="17" t="str">
        <f>IF((C3512=12),VLOOKUP(L3512,'12 лет'!$W$5:$X$85,2),IF((C3512=13),VLOOKUP(L3512,'13 лет'!$W$5:$X$84,2),IF((C3512=14),VLOOKUP(L3512,'14 лет'!$W$5:$X$82,2),IF((C3512=15),VLOOKUP(L3512,'15 лет'!$U$5:$V$82,2),IF((C3512=16),VLOOKUP(L3512,'16 лет'!$U$5:$V$78,2),IF((C3512=17),VLOOKUP(L3512,'17 лет'!$U$5:$V$78,2),IF(C3512&lt;12,"0")))))))</f>
        <v>0</v>
      </c>
      <c r="N3512" s="28"/>
      <c r="O3512" s="17" t="str">
        <f>IF((C3512=15),VLOOKUP(N3512,'15 лет'!$W$5:$X$115,2),IF((C3512=16),VLOOKUP(N3512,'16 лет'!$W$5:$X$113,2),IF((C3512=17),VLOOKUP(N3512,'17 лет'!$W$5:$X$113,2),IF(C3512&lt;15,"0"))))</f>
        <v>0</v>
      </c>
      <c r="P3512" s="11"/>
      <c r="Q3512" s="17">
        <f>IF((C3512&lt;=7),VLOOKUP(P3512,'7 лет'!$U$5:$V$79,2),IF((C3512=8),VLOOKUP(P3512,'8 лет'!$U$5:$V$79,2),IF((C3512=9),VLOOKUP(P3512,'9 лет'!$U$5:$V$79,2),IF((C3512=10),VLOOKUP(P3512,'10 лет'!$U$5:$V$79,2),IF((C3512=11),VLOOKUP(P3512,'11 лет'!$U$5:$V$79,2),IF((C3512=12),VLOOKUP(P3512,'12 лет'!$Y$5:$Z$79,2),IF((C3512=13),VLOOKUP(P3512,'13 лет'!$Y$5:$Z$79,2),IF((C3512=14),VLOOKUP(P3512,'14 лет'!$Y$5:$Z$79,2),IF((C3512=15),VLOOKUP(P3512,'15 лет'!$Y$5:$Z$79,2),IF((C3512=16),VLOOKUP(P3512,'16 лет'!$Y$5:$Z$79,2),IF((C3512=17),VLOOKUP(P3512,'17 лет'!$Y$5:$Z$79,2))))))))))))</f>
        <v>35</v>
      </c>
      <c r="R3512" s="28"/>
      <c r="S3512" s="17">
        <f>IF((C3512&lt;=7),VLOOKUP(R3512,'7 лет'!$W$5:$X$79,2),IF((C3512=8),VLOOKUP(R3512,'8 лет'!$W$5:$X$79,2),IF((C3512=9),VLOOKUP(R3512,'9 лет'!$W$5:$X$79,2),IF((C3512=10),VLOOKUP(R3512,'10 лет'!$W$5:$X$79,2),IF((C3512=11),VLOOKUP(R3512,'11 лет'!$W$5:$X$79,2),IF((C3512=12),VLOOKUP(R3512,'12 лет'!$AA$5:$AB$79,2),IF((C3512=13),VLOOKUP(R3512,'13 лет'!$AA$5:$AB$79,2),IF((C3512=14),VLOOKUP(R3512,'14 лет'!$AA$5:$AB$79,2),IF((C3512=15),VLOOKUP(R3512,'15 лет'!$AA$5:$AB$79,2),IF((C3512=16),VLOOKUP(R3512,'16 лет'!$AA$5:$AB$79,2),IF((C3512=17),VLOOKUP(R3512,'17 лет'!$AA$5:$AB$79,2))))))))))))</f>
        <v>0</v>
      </c>
      <c r="T3512" s="35">
        <f t="shared" ref="T3512:T3517" si="167">SUM(E3512+G3512+I3512+K3512+M3512+O3512+Q3512+S3512)</f>
        <v>35</v>
      </c>
      <c r="U3512" s="4">
        <f>'Личное первенство девушки'!U511</f>
        <v>7</v>
      </c>
      <c r="V3512" s="120"/>
      <c r="W3512" s="111"/>
      <c r="X3512" t="str">
        <f>P3499</f>
        <v>Субъект РФ 84</v>
      </c>
    </row>
    <row r="3513" spans="1:24" ht="18.75">
      <c r="A3513" s="28">
        <v>2</v>
      </c>
      <c r="B3513" s="80"/>
      <c r="C3513" s="28"/>
      <c r="D3513" s="28"/>
      <c r="E3513" s="17">
        <f>IF((C3513&lt;=7),VLOOKUP(D3513,'7 лет'!$M$5:$N$78,2),IF((C3513=8),VLOOKUP(D3513,'8 лет'!$M$5:$N$78,2),IF((C3513=9),VLOOKUP(D3513,'9 лет'!$M$5:$N$78,2),IF((C3513=10),VLOOKUP(D3513,'10 лет'!$M$5:$N$78,2),IF((C3513=11),VLOOKUP(D3513,'11 лет'!$M$5:$N$78,2),IF((C3513=12),VLOOKUP(D3513,'12 лет'!$O$5:$P$78,2),IF((C3513=13),VLOOKUP(D3513,'13 лет'!$O$5:$P$78,2),IF((C3513=14),VLOOKUP(D3513,'14 лет'!$O$5:$P$78,2),IF((C3513=15),VLOOKUP(D3513,'15 лет'!$O$5:$P$78,2),IF((C3513=16),VLOOKUP(D3513,'16 лет'!$O$5:$P$78,2),IF((C3513=17),VLOOKUP(D3513,'17 лет'!$O$5:$P$78,2))))))))))))</f>
        <v>0</v>
      </c>
      <c r="F3513" s="28"/>
      <c r="G3513" s="17">
        <f>IF((C3513&lt;=7),VLOOKUP(F3513,'7 лет'!$O$5:$P$79,2),IF((C3513=8),VLOOKUP(F3513,'8 лет'!$O$5:$P$79,2),IF((C3513=9),VLOOKUP(F3513,'9 лет'!$O$5:$P$79,2),IF((C3513=10),VLOOKUP(F3513,'10 лет'!$O$5:$P$79,2),IF((C3513=11),VLOOKUP(F3513,'11 лет'!$O$5:$P$79,2),IF((C3513=12),VLOOKUP(F3513,'12 лет'!$Q$5:$R$79,2),IF((C3513=13),VLOOKUP(F3513,'13 лет'!$Q$5:$R$79,2),IF((C3513=14),VLOOKUP(F3513,'14 лет'!$Q$5:$R$79,2),IF((C3513=15),VLOOKUP(F3513,'15 лет'!$Q$5:$R$79,2),IF((C3513=16),VLOOKUP(F3513,'16 лет'!$Q$5:$R$79,2),IF((C3513=17),VLOOKUP(F3513,'17 лет'!$Q$5:$R$79,2))))))))))))</f>
        <v>0</v>
      </c>
      <c r="H3513" s="28"/>
      <c r="I3513" s="17">
        <f>IF((C3513&lt;=7),VLOOKUP(H3513,'7 лет'!$Q$5:$R$79,2),IF((C3513=8),VLOOKUP(H3513,'8 лет'!$Q$5:$R$79,2),IF((C3513=9),VLOOKUP(H3513,'9 лет'!$Q$5:$R$79,2),IF((C3513=10),VLOOKUP(H3513,'10 лет'!$Q$5:$R$79,2),IF((C3513=11),VLOOKUP(H3513,'11 лет'!$Q$5:$R$79,2),IF((C3513=12),VLOOKUP(H3513,'12 лет'!$S$5:$T$79,2),IF((C3513=13),VLOOKUP(H3513,'13 лет'!$S$5:$T$79,2),IF((C3513=14),VLOOKUP(H3513,'14 лет'!$S$5:$T$79,2),IF((C3513=15),VLOOKUP(H3513,'15 лет'!$S$5:$T$79,2),IF((C3513=16),VLOOKUP(H3513,'16 лет'!$S$5:$T$79,2),IF((C3513=17),VLOOKUP(H3513,'17 лет'!$S$5:$T$79,2))))))))))))</f>
        <v>0</v>
      </c>
      <c r="J3513" s="28"/>
      <c r="K3513" s="17">
        <f>IF((C3513&lt;=7),VLOOKUP(J3513,'7 лет'!$S$5:$T$79,2),IF((C3513=8),VLOOKUP(J3513,'8 лет'!$S$5:$T$79,2),IF((C3513=9),VLOOKUP(J3513,'9 лет'!$S$5:$T$79,2),IF((C3513=10),VLOOKUP(J3513,'10 лет'!$S$5:$T$79,2),IF((C3513=11),VLOOKUP(J3513,'11 лет'!$S$5:$T$79,2),IF((C3513=12),VLOOKUP(J3513,'12 лет'!$U$5:$V$79,2),IF((C3513=13),VLOOKUP(J3513,'13 лет'!$U$5:$V$79,2),IF((C3513=14),VLOOKUP(J3513,'14 лет'!$U$5:$V$79,2),IF(C3513&gt;=15,"0")))))))))</f>
        <v>0</v>
      </c>
      <c r="L3513" s="28"/>
      <c r="M3513" s="17" t="str">
        <f>IF((C3513=12),VLOOKUP(L3513,'12 лет'!$W$5:$X$85,2),IF((C3513=13),VLOOKUP(L3513,'13 лет'!$W$5:$X$84,2),IF((C3513=14),VLOOKUP(L3513,'14 лет'!$W$5:$X$82,2),IF((C3513=15),VLOOKUP(L3513,'15 лет'!$U$5:$V$82,2),IF((C3513=16),VLOOKUP(L3513,'16 лет'!$U$5:$V$78,2),IF((C3513=17),VLOOKUP(L3513,'17 лет'!$U$5:$V$78,2),IF(C3513&lt;12,"0")))))))</f>
        <v>0</v>
      </c>
      <c r="N3513" s="28"/>
      <c r="O3513" s="17" t="str">
        <f>IF((C3513=15),VLOOKUP(N3513,'15 лет'!$W$5:$X$115,2),IF((C3513=16),VLOOKUP(N3513,'16 лет'!$W$5:$X$113,2),IF((C3513=17),VLOOKUP(N3513,'17 лет'!$W$5:$X$113,2),IF(C3513&lt;15,"0"))))</f>
        <v>0</v>
      </c>
      <c r="P3513" s="11"/>
      <c r="Q3513" s="17">
        <f>IF((C3513&lt;=7),VLOOKUP(P3513,'7 лет'!$U$5:$V$79,2),IF((C3513=8),VLOOKUP(P3513,'8 лет'!$U$5:$V$79,2),IF((C3513=9),VLOOKUP(P3513,'9 лет'!$U$5:$V$79,2),IF((C3513=10),VLOOKUP(P3513,'10 лет'!$U$5:$V$79,2),IF((C3513=11),VLOOKUP(P3513,'11 лет'!$U$5:$V$79,2),IF((C3513=12),VLOOKUP(P3513,'12 лет'!$Y$5:$Z$79,2),IF((C3513=13),VLOOKUP(P3513,'13 лет'!$Y$5:$Z$79,2),IF((C3513=14),VLOOKUP(P3513,'14 лет'!$Y$5:$Z$79,2),IF((C3513=15),VLOOKUP(P3513,'15 лет'!$Y$5:$Z$79,2),IF((C3513=16),VLOOKUP(P3513,'16 лет'!$Y$5:$Z$79,2),IF((C3513=17),VLOOKUP(P3513,'17 лет'!$Y$5:$Z$79,2))))))))))))</f>
        <v>35</v>
      </c>
      <c r="R3513" s="28"/>
      <c r="S3513" s="17">
        <f>IF((C3513&lt;=7),VLOOKUP(R3513,'7 лет'!$W$5:$X$79,2),IF((C3513=8),VLOOKUP(R3513,'8 лет'!$W$5:$X$79,2),IF((C3513=9),VLOOKUP(R3513,'9 лет'!$W$5:$X$79,2),IF((C3513=10),VLOOKUP(R3513,'10 лет'!$W$5:$X$79,2),IF((C3513=11),VLOOKUP(R3513,'11 лет'!$W$5:$X$79,2),IF((C3513=12),VLOOKUP(R3513,'12 лет'!$AA$5:$AB$79,2),IF((C3513=13),VLOOKUP(R3513,'13 лет'!$AA$5:$AB$79,2),IF((C3513=14),VLOOKUP(R3513,'14 лет'!$AA$5:$AB$79,2),IF((C3513=15),VLOOKUP(R3513,'15 лет'!$AA$5:$AB$79,2),IF((C3513=16),VLOOKUP(R3513,'16 лет'!$AA$5:$AB$79,2),IF((C3513=17),VLOOKUP(R3513,'17 лет'!$AA$5:$AB$79,2))))))))))))</f>
        <v>0</v>
      </c>
      <c r="T3513" s="35">
        <f t="shared" si="167"/>
        <v>35</v>
      </c>
      <c r="U3513" s="4">
        <f>'Личное первенство девушки'!U512</f>
        <v>7</v>
      </c>
      <c r="V3513" s="120"/>
      <c r="W3513" s="111"/>
      <c r="X3513" t="str">
        <f>P3499</f>
        <v>Субъект РФ 84</v>
      </c>
    </row>
    <row r="3514" spans="1:24" ht="18.75">
      <c r="A3514" s="28">
        <v>3</v>
      </c>
      <c r="B3514" s="80"/>
      <c r="C3514" s="28"/>
      <c r="D3514" s="28"/>
      <c r="E3514" s="17">
        <f>IF((C3514&lt;=7),VLOOKUP(D3514,'7 лет'!$M$5:$N$78,2),IF((C3514=8),VLOOKUP(D3514,'8 лет'!$M$5:$N$78,2),IF((C3514=9),VLOOKUP(D3514,'9 лет'!$M$5:$N$78,2),IF((C3514=10),VLOOKUP(D3514,'10 лет'!$M$5:$N$78,2),IF((C3514=11),VLOOKUP(D3514,'11 лет'!$M$5:$N$78,2),IF((C3514=12),VLOOKUP(D3514,'12 лет'!$O$5:$P$78,2),IF((C3514=13),VLOOKUP(D3514,'13 лет'!$O$5:$P$78,2),IF((C3514=14),VLOOKUP(D3514,'14 лет'!$O$5:$P$78,2),IF((C3514=15),VLOOKUP(D3514,'15 лет'!$O$5:$P$78,2),IF((C3514=16),VLOOKUP(D3514,'16 лет'!$O$5:$P$78,2),IF((C3514=17),VLOOKUP(D3514,'17 лет'!$O$5:$P$78,2))))))))))))</f>
        <v>0</v>
      </c>
      <c r="F3514" s="28"/>
      <c r="G3514" s="17">
        <f>IF((C3514&lt;=7),VLOOKUP(F3514,'7 лет'!$O$5:$P$79,2),IF((C3514=8),VLOOKUP(F3514,'8 лет'!$O$5:$P$79,2),IF((C3514=9),VLOOKUP(F3514,'9 лет'!$O$5:$P$79,2),IF((C3514=10),VLOOKUP(F3514,'10 лет'!$O$5:$P$79,2),IF((C3514=11),VLOOKUP(F3514,'11 лет'!$O$5:$P$79,2),IF((C3514=12),VLOOKUP(F3514,'12 лет'!$Q$5:$R$79,2),IF((C3514=13),VLOOKUP(F3514,'13 лет'!$Q$5:$R$79,2),IF((C3514=14),VLOOKUP(F3514,'14 лет'!$Q$5:$R$79,2),IF((C3514=15),VLOOKUP(F3514,'15 лет'!$Q$5:$R$79,2),IF((C3514=16),VLOOKUP(F3514,'16 лет'!$Q$5:$R$79,2),IF((C3514=17),VLOOKUP(F3514,'17 лет'!$Q$5:$R$79,2))))))))))))</f>
        <v>0</v>
      </c>
      <c r="H3514" s="28"/>
      <c r="I3514" s="17">
        <f>IF((C3514&lt;=7),VLOOKUP(H3514,'7 лет'!$Q$5:$R$79,2),IF((C3514=8),VLOOKUP(H3514,'8 лет'!$Q$5:$R$79,2),IF((C3514=9),VLOOKUP(H3514,'9 лет'!$Q$5:$R$79,2),IF((C3514=10),VLOOKUP(H3514,'10 лет'!$Q$5:$R$79,2),IF((C3514=11),VLOOKUP(H3514,'11 лет'!$Q$5:$R$79,2),IF((C3514=12),VLOOKUP(H3514,'12 лет'!$S$5:$T$79,2),IF((C3514=13),VLOOKUP(H3514,'13 лет'!$S$5:$T$79,2),IF((C3514=14),VLOOKUP(H3514,'14 лет'!$S$5:$T$79,2),IF((C3514=15),VLOOKUP(H3514,'15 лет'!$S$5:$T$79,2),IF((C3514=16),VLOOKUP(H3514,'16 лет'!$S$5:$T$79,2),IF((C3514=17),VLOOKUP(H3514,'17 лет'!$S$5:$T$79,2))))))))))))</f>
        <v>0</v>
      </c>
      <c r="J3514" s="28"/>
      <c r="K3514" s="17">
        <f>IF((C3514&lt;=7),VLOOKUP(J3514,'7 лет'!$S$5:$T$79,2),IF((C3514=8),VLOOKUP(J3514,'8 лет'!$S$5:$T$79,2),IF((C3514=9),VLOOKUP(J3514,'9 лет'!$S$5:$T$79,2),IF((C3514=10),VLOOKUP(J3514,'10 лет'!$S$5:$T$79,2),IF((C3514=11),VLOOKUP(J3514,'11 лет'!$S$5:$T$79,2),IF((C3514=12),VLOOKUP(J3514,'12 лет'!$U$5:$V$79,2),IF((C3514=13),VLOOKUP(J3514,'13 лет'!$U$5:$V$79,2),IF((C3514=14),VLOOKUP(J3514,'14 лет'!$U$5:$V$79,2),IF(C3514&gt;=15,"0")))))))))</f>
        <v>0</v>
      </c>
      <c r="L3514" s="28"/>
      <c r="M3514" s="17" t="str">
        <f>IF((C3514=12),VLOOKUP(L3514,'12 лет'!$W$5:$X$85,2),IF((C3514=13),VLOOKUP(L3514,'13 лет'!$W$5:$X$84,2),IF((C3514=14),VLOOKUP(L3514,'14 лет'!$W$5:$X$82,2),IF((C3514=15),VLOOKUP(L3514,'15 лет'!$U$5:$V$82,2),IF((C3514=16),VLOOKUP(L3514,'16 лет'!$U$5:$V$78,2),IF((C3514=17),VLOOKUP(L3514,'17 лет'!$U$5:$V$78,2),IF(C3514&lt;12,"0")))))))</f>
        <v>0</v>
      </c>
      <c r="N3514" s="28"/>
      <c r="O3514" s="17" t="str">
        <f>IF((C3514=15),VLOOKUP(N3514,'15 лет'!$W$5:$X$115,2),IF((C3514=16),VLOOKUP(N3514,'16 лет'!$W$5:$X$113,2),IF((C3514=17),VLOOKUP(N3514,'17 лет'!$W$5:$X$113,2),IF(C3514&lt;15,"0"))))</f>
        <v>0</v>
      </c>
      <c r="P3514" s="11"/>
      <c r="Q3514" s="17">
        <f>IF((C3514&lt;=7),VLOOKUP(P3514,'7 лет'!$U$5:$V$79,2),IF((C3514=8),VLOOKUP(P3514,'8 лет'!$U$5:$V$79,2),IF((C3514=9),VLOOKUP(P3514,'9 лет'!$U$5:$V$79,2),IF((C3514=10),VLOOKUP(P3514,'10 лет'!$U$5:$V$79,2),IF((C3514=11),VLOOKUP(P3514,'11 лет'!$U$5:$V$79,2),IF((C3514=12),VLOOKUP(P3514,'12 лет'!$Y$5:$Z$79,2),IF((C3514=13),VLOOKUP(P3514,'13 лет'!$Y$5:$Z$79,2),IF((C3514=14),VLOOKUP(P3514,'14 лет'!$Y$5:$Z$79,2),IF((C3514=15),VLOOKUP(P3514,'15 лет'!$Y$5:$Z$79,2),IF((C3514=16),VLOOKUP(P3514,'16 лет'!$Y$5:$Z$79,2),IF((C3514=17),VLOOKUP(P3514,'17 лет'!$Y$5:$Z$79,2))))))))))))</f>
        <v>35</v>
      </c>
      <c r="R3514" s="28"/>
      <c r="S3514" s="17">
        <f>IF((C3514&lt;=7),VLOOKUP(R3514,'7 лет'!$W$5:$X$79,2),IF((C3514=8),VLOOKUP(R3514,'8 лет'!$W$5:$X$79,2),IF((C3514=9),VLOOKUP(R3514,'9 лет'!$W$5:$X$79,2),IF((C3514=10),VLOOKUP(R3514,'10 лет'!$W$5:$X$79,2),IF((C3514=11),VLOOKUP(R3514,'11 лет'!$W$5:$X$79,2),IF((C3514=12),VLOOKUP(R3514,'12 лет'!$AA$5:$AB$79,2),IF((C3514=13),VLOOKUP(R3514,'13 лет'!$AA$5:$AB$79,2),IF((C3514=14),VLOOKUP(R3514,'14 лет'!$AA$5:$AB$79,2),IF((C3514=15),VLOOKUP(R3514,'15 лет'!$AA$5:$AB$79,2),IF((C3514=16),VLOOKUP(R3514,'16 лет'!$AA$5:$AB$79,2),IF((C3514=17),VLOOKUP(R3514,'17 лет'!$AA$5:$AB$79,2))))))))))))</f>
        <v>0</v>
      </c>
      <c r="T3514" s="35">
        <f t="shared" si="167"/>
        <v>35</v>
      </c>
      <c r="U3514" s="4">
        <f>'Личное первенство девушки'!U513</f>
        <v>7</v>
      </c>
      <c r="V3514" s="120"/>
      <c r="W3514" s="111"/>
      <c r="X3514" t="str">
        <f>P3499</f>
        <v>Субъект РФ 84</v>
      </c>
    </row>
    <row r="3515" spans="1:24" ht="18.75">
      <c r="A3515" s="28">
        <v>4</v>
      </c>
      <c r="B3515" s="80"/>
      <c r="C3515" s="28"/>
      <c r="D3515" s="28"/>
      <c r="E3515" s="17">
        <f>IF((C3515&lt;=7),VLOOKUP(D3515,'7 лет'!$M$5:$N$78,2),IF((C3515=8),VLOOKUP(D3515,'8 лет'!$M$5:$N$78,2),IF((C3515=9),VLOOKUP(D3515,'9 лет'!$M$5:$N$78,2),IF((C3515=10),VLOOKUP(D3515,'10 лет'!$M$5:$N$78,2),IF((C3515=11),VLOOKUP(D3515,'11 лет'!$M$5:$N$78,2),IF((C3515=12),VLOOKUP(D3515,'12 лет'!$O$5:$P$78,2),IF((C3515=13),VLOOKUP(D3515,'13 лет'!$O$5:$P$78,2),IF((C3515=14),VLOOKUP(D3515,'14 лет'!$O$5:$P$78,2),IF((C3515=15),VLOOKUP(D3515,'15 лет'!$O$5:$P$78,2),IF((C3515=16),VLOOKUP(D3515,'16 лет'!$O$5:$P$78,2),IF((C3515=17),VLOOKUP(D3515,'17 лет'!$O$5:$P$78,2))))))))))))</f>
        <v>0</v>
      </c>
      <c r="F3515" s="28"/>
      <c r="G3515" s="17">
        <f>IF((C3515&lt;=7),VLOOKUP(F3515,'7 лет'!$O$5:$P$79,2),IF((C3515=8),VLOOKUP(F3515,'8 лет'!$O$5:$P$79,2),IF((C3515=9),VLOOKUP(F3515,'9 лет'!$O$5:$P$79,2),IF((C3515=10),VLOOKUP(F3515,'10 лет'!$O$5:$P$79,2),IF((C3515=11),VLOOKUP(F3515,'11 лет'!$O$5:$P$79,2),IF((C3515=12),VLOOKUP(F3515,'12 лет'!$Q$5:$R$79,2),IF((C3515=13),VLOOKUP(F3515,'13 лет'!$Q$5:$R$79,2),IF((C3515=14),VLOOKUP(F3515,'14 лет'!$Q$5:$R$79,2),IF((C3515=15),VLOOKUP(F3515,'15 лет'!$Q$5:$R$79,2),IF((C3515=16),VLOOKUP(F3515,'16 лет'!$Q$5:$R$79,2),IF((C3515=17),VLOOKUP(F3515,'17 лет'!$Q$5:$R$79,2))))))))))))</f>
        <v>0</v>
      </c>
      <c r="H3515" s="28"/>
      <c r="I3515" s="17">
        <f>IF((C3515&lt;=7),VLOOKUP(H3515,'7 лет'!$Q$5:$R$79,2),IF((C3515=8),VLOOKUP(H3515,'8 лет'!$Q$5:$R$79,2),IF((C3515=9),VLOOKUP(H3515,'9 лет'!$Q$5:$R$79,2),IF((C3515=10),VLOOKUP(H3515,'10 лет'!$Q$5:$R$79,2),IF((C3515=11),VLOOKUP(H3515,'11 лет'!$Q$5:$R$79,2),IF((C3515=12),VLOOKUP(H3515,'12 лет'!$S$5:$T$79,2),IF((C3515=13),VLOOKUP(H3515,'13 лет'!$S$5:$T$79,2),IF((C3515=14),VLOOKUP(H3515,'14 лет'!$S$5:$T$79,2),IF((C3515=15),VLOOKUP(H3515,'15 лет'!$S$5:$T$79,2),IF((C3515=16),VLOOKUP(H3515,'16 лет'!$S$5:$T$79,2),IF((C3515=17),VLOOKUP(H3515,'17 лет'!$S$5:$T$79,2))))))))))))</f>
        <v>0</v>
      </c>
      <c r="J3515" s="28"/>
      <c r="K3515" s="17">
        <f>IF((C3515&lt;=7),VLOOKUP(J3515,'7 лет'!$S$5:$T$79,2),IF((C3515=8),VLOOKUP(J3515,'8 лет'!$S$5:$T$79,2),IF((C3515=9),VLOOKUP(J3515,'9 лет'!$S$5:$T$79,2),IF((C3515=10),VLOOKUP(J3515,'10 лет'!$S$5:$T$79,2),IF((C3515=11),VLOOKUP(J3515,'11 лет'!$S$5:$T$79,2),IF((C3515=12),VLOOKUP(J3515,'12 лет'!$U$5:$V$79,2),IF((C3515=13),VLOOKUP(J3515,'13 лет'!$U$5:$V$79,2),IF((C3515=14),VLOOKUP(J3515,'14 лет'!$U$5:$V$79,2),IF(C3515&gt;=15,"0")))))))))</f>
        <v>0</v>
      </c>
      <c r="L3515" s="28"/>
      <c r="M3515" s="17" t="str">
        <f>IF((C3515=12),VLOOKUP(L3515,'12 лет'!$W$5:$X$85,2),IF((C3515=13),VLOOKUP(L3515,'13 лет'!$W$5:$X$84,2),IF((C3515=14),VLOOKUP(L3515,'14 лет'!$W$5:$X$82,2),IF((C3515=15),VLOOKUP(L3515,'15 лет'!$U$5:$V$82,2),IF((C3515=16),VLOOKUP(L3515,'16 лет'!$U$5:$V$78,2),IF((C3515=17),VLOOKUP(L3515,'17 лет'!$U$5:$V$78,2),IF(C3515&lt;12,"0")))))))</f>
        <v>0</v>
      </c>
      <c r="N3515" s="28"/>
      <c r="O3515" s="17" t="str">
        <f>IF((C3515=15),VLOOKUP(N3515,'15 лет'!$W$5:$X$115,2),IF((C3515=16),VLOOKUP(N3515,'16 лет'!$W$5:$X$113,2),IF((C3515=17),VLOOKUP(N3515,'17 лет'!$W$5:$X$113,2),IF(C3515&lt;15,"0"))))</f>
        <v>0</v>
      </c>
      <c r="P3515" s="11"/>
      <c r="Q3515" s="17">
        <f>IF((C3515&lt;=7),VLOOKUP(P3515,'7 лет'!$U$5:$V$79,2),IF((C3515=8),VLOOKUP(P3515,'8 лет'!$U$5:$V$79,2),IF((C3515=9),VLOOKUP(P3515,'9 лет'!$U$5:$V$79,2),IF((C3515=10),VLOOKUP(P3515,'10 лет'!$U$5:$V$79,2),IF((C3515=11),VLOOKUP(P3515,'11 лет'!$U$5:$V$79,2),IF((C3515=12),VLOOKUP(P3515,'12 лет'!$Y$5:$Z$79,2),IF((C3515=13),VLOOKUP(P3515,'13 лет'!$Y$5:$Z$79,2),IF((C3515=14),VLOOKUP(P3515,'14 лет'!$Y$5:$Z$79,2),IF((C3515=15),VLOOKUP(P3515,'15 лет'!$Y$5:$Z$79,2),IF((C3515=16),VLOOKUP(P3515,'16 лет'!$Y$5:$Z$79,2),IF((C3515=17),VLOOKUP(P3515,'17 лет'!$Y$5:$Z$79,2))))))))))))</f>
        <v>35</v>
      </c>
      <c r="R3515" s="28"/>
      <c r="S3515" s="17">
        <f>IF((C3515&lt;=7),VLOOKUP(R3515,'7 лет'!$W$5:$X$79,2),IF((C3515=8),VLOOKUP(R3515,'8 лет'!$W$5:$X$79,2),IF((C3515=9),VLOOKUP(R3515,'9 лет'!$W$5:$X$79,2),IF((C3515=10),VLOOKUP(R3515,'10 лет'!$W$5:$X$79,2),IF((C3515=11),VLOOKUP(R3515,'11 лет'!$W$5:$X$79,2),IF((C3515=12),VLOOKUP(R3515,'12 лет'!$AA$5:$AB$79,2),IF((C3515=13),VLOOKUP(R3515,'13 лет'!$AA$5:$AB$79,2),IF((C3515=14),VLOOKUP(R3515,'14 лет'!$AA$5:$AB$79,2),IF((C3515=15),VLOOKUP(R3515,'15 лет'!$AA$5:$AB$79,2),IF((C3515=16),VLOOKUP(R3515,'16 лет'!$AA$5:$AB$79,2),IF((C3515=17),VLOOKUP(R3515,'17 лет'!$AA$5:$AB$79,2))))))))))))</f>
        <v>0</v>
      </c>
      <c r="T3515" s="35">
        <f t="shared" si="167"/>
        <v>35</v>
      </c>
      <c r="U3515" s="4">
        <f>'Личное первенство девушки'!U514</f>
        <v>7</v>
      </c>
      <c r="V3515" s="120"/>
      <c r="W3515" s="111"/>
      <c r="X3515" t="str">
        <f>P3499</f>
        <v>Субъект РФ 84</v>
      </c>
    </row>
    <row r="3516" spans="1:24" ht="18.75">
      <c r="A3516" s="28">
        <v>5</v>
      </c>
      <c r="B3516" s="80"/>
      <c r="C3516" s="30"/>
      <c r="D3516" s="14"/>
      <c r="E3516" s="17">
        <f>IF((C3516&lt;=7),VLOOKUP(D3516,'7 лет'!$M$5:$N$78,2),IF((C3516=8),VLOOKUP(D3516,'8 лет'!$M$5:$N$78,2),IF((C3516=9),VLOOKUP(D3516,'9 лет'!$M$5:$N$78,2),IF((C3516=10),VLOOKUP(D3516,'10 лет'!$M$5:$N$78,2),IF((C3516=11),VLOOKUP(D3516,'11 лет'!$M$5:$N$78,2),IF((C3516=12),VLOOKUP(D3516,'12 лет'!$O$5:$P$78,2),IF((C3516=13),VLOOKUP(D3516,'13 лет'!$O$5:$P$78,2),IF((C3516=14),VLOOKUP(D3516,'14 лет'!$O$5:$P$78,2),IF((C3516=15),VLOOKUP(D3516,'15 лет'!$O$5:$P$78,2),IF((C3516=16),VLOOKUP(D3516,'16 лет'!$O$5:$P$78,2),IF((C3516=17),VLOOKUP(D3516,'17 лет'!$O$5:$P$78,2))))))))))))</f>
        <v>0</v>
      </c>
      <c r="F3516" s="14"/>
      <c r="G3516" s="17">
        <f>IF((C3516&lt;=7),VLOOKUP(F3516,'7 лет'!$O$5:$P$79,2),IF((C3516=8),VLOOKUP(F3516,'8 лет'!$O$5:$P$79,2),IF((C3516=9),VLOOKUP(F3516,'9 лет'!$O$5:$P$79,2),IF((C3516=10),VLOOKUP(F3516,'10 лет'!$O$5:$P$79,2),IF((C3516=11),VLOOKUP(F3516,'11 лет'!$O$5:$P$79,2),IF((C3516=12),VLOOKUP(F3516,'12 лет'!$Q$5:$R$79,2),IF((C3516=13),VLOOKUP(F3516,'13 лет'!$Q$5:$R$79,2),IF((C3516=14),VLOOKUP(F3516,'14 лет'!$Q$5:$R$79,2),IF((C3516=15),VLOOKUP(F3516,'15 лет'!$Q$5:$R$79,2),IF((C3516=16),VLOOKUP(F3516,'16 лет'!$Q$5:$R$79,2),IF((C3516=17),VLOOKUP(F3516,'17 лет'!$Q$5:$R$79,2))))))))))))</f>
        <v>0</v>
      </c>
      <c r="H3516" s="14"/>
      <c r="I3516" s="17">
        <f>IF((C3516&lt;=7),VLOOKUP(H3516,'7 лет'!$Q$5:$R$79,2),IF((C3516=8),VLOOKUP(H3516,'8 лет'!$Q$5:$R$79,2),IF((C3516=9),VLOOKUP(H3516,'9 лет'!$Q$5:$R$79,2),IF((C3516=10),VLOOKUP(H3516,'10 лет'!$Q$5:$R$79,2),IF((C3516=11),VLOOKUP(H3516,'11 лет'!$Q$5:$R$79,2),IF((C3516=12),VLOOKUP(H3516,'12 лет'!$S$5:$T$79,2),IF((C3516=13),VLOOKUP(H3516,'13 лет'!$S$5:$T$79,2),IF((C3516=14),VLOOKUP(H3516,'14 лет'!$S$5:$T$79,2),IF((C3516=15),VLOOKUP(H3516,'15 лет'!$S$5:$T$79,2),IF((C3516=16),VLOOKUP(H3516,'16 лет'!$S$5:$T$79,2),IF((C3516=17),VLOOKUP(H3516,'17 лет'!$S$5:$T$79,2))))))))))))</f>
        <v>0</v>
      </c>
      <c r="J3516" s="14"/>
      <c r="K3516" s="17">
        <f>IF((C3516&lt;=7),VLOOKUP(J3516,'7 лет'!$S$5:$T$79,2),IF((C3516=8),VLOOKUP(J3516,'8 лет'!$S$5:$T$79,2),IF((C3516=9),VLOOKUP(J3516,'9 лет'!$S$5:$T$79,2),IF((C3516=10),VLOOKUP(J3516,'10 лет'!$S$5:$T$79,2),IF((C3516=11),VLOOKUP(J3516,'11 лет'!$S$5:$T$79,2),IF((C3516=12),VLOOKUP(J3516,'12 лет'!$U$5:$V$79,2),IF((C3516=13),VLOOKUP(J3516,'13 лет'!$U$5:$V$79,2),IF((C3516=14),VLOOKUP(J3516,'14 лет'!$U$5:$V$79,2),IF(C3516&gt;=15,"0")))))))))</f>
        <v>0</v>
      </c>
      <c r="L3516" s="28"/>
      <c r="M3516" s="17" t="str">
        <f>IF((C3516=12),VLOOKUP(L3516,'12 лет'!$W$5:$X$85,2),IF((C3516=13),VLOOKUP(L3516,'13 лет'!$W$5:$X$84,2),IF((C3516=14),VLOOKUP(L3516,'14 лет'!$W$5:$X$82,2),IF((C3516=15),VLOOKUP(L3516,'15 лет'!$U$5:$V$82,2),IF((C3516=16),VLOOKUP(L3516,'16 лет'!$U$5:$V$78,2),IF((C3516=17),VLOOKUP(L3516,'17 лет'!$U$5:$V$78,2),IF(C3516&lt;12,"0")))))))</f>
        <v>0</v>
      </c>
      <c r="N3516" s="14"/>
      <c r="O3516" s="17" t="str">
        <f>IF((C3516=15),VLOOKUP(N3516,'15 лет'!$W$5:$X$115,2),IF((C3516=16),VLOOKUP(N3516,'16 лет'!$W$5:$X$113,2),IF((C3516=17),VLOOKUP(N3516,'17 лет'!$W$5:$X$113,2),IF(C3516&lt;15,"0"))))</f>
        <v>0</v>
      </c>
      <c r="P3516" s="14"/>
      <c r="Q3516" s="17">
        <f>IF((C3516&lt;=7),VLOOKUP(P3516,'7 лет'!$U$5:$V$79,2),IF((C3516=8),VLOOKUP(P3516,'8 лет'!$U$5:$V$79,2),IF((C3516=9),VLOOKUP(P3516,'9 лет'!$U$5:$V$79,2),IF((C3516=10),VLOOKUP(P3516,'10 лет'!$U$5:$V$79,2),IF((C3516=11),VLOOKUP(P3516,'11 лет'!$U$5:$V$79,2),IF((C3516=12),VLOOKUP(P3516,'12 лет'!$Y$5:$Z$79,2),IF((C3516=13),VLOOKUP(P3516,'13 лет'!$Y$5:$Z$79,2),IF((C3516=14),VLOOKUP(P3516,'14 лет'!$Y$5:$Z$79,2),IF((C3516=15),VLOOKUP(P3516,'15 лет'!$Y$5:$Z$79,2),IF((C3516=16),VLOOKUP(P3516,'16 лет'!$Y$5:$Z$79,2),IF((C3516=17),VLOOKUP(P3516,'17 лет'!$Y$5:$Z$79,2))))))))))))</f>
        <v>35</v>
      </c>
      <c r="R3516" s="14"/>
      <c r="S3516" s="17">
        <f>IF((C3516&lt;=7),VLOOKUP(R3516,'7 лет'!$W$5:$X$79,2),IF((C3516=8),VLOOKUP(R3516,'8 лет'!$W$5:$X$79,2),IF((C3516=9),VLOOKUP(R3516,'9 лет'!$W$5:$X$79,2),IF((C3516=10),VLOOKUP(R3516,'10 лет'!$W$5:$X$79,2),IF((C3516=11),VLOOKUP(R3516,'11 лет'!$W$5:$X$79,2),IF((C3516=12),VLOOKUP(R3516,'12 лет'!$AA$5:$AB$79,2),IF((C3516=13),VLOOKUP(R3516,'13 лет'!$AA$5:$AB$79,2),IF((C3516=14),VLOOKUP(R3516,'14 лет'!$AA$5:$AB$79,2),IF((C3516=15),VLOOKUP(R3516,'15 лет'!$AA$5:$AB$79,2),IF((C3516=16),VLOOKUP(R3516,'16 лет'!$AA$5:$AB$79,2),IF((C3516=17),VLOOKUP(R3516,'17 лет'!$AA$5:$AB$79,2))))))))))))</f>
        <v>0</v>
      </c>
      <c r="T3516" s="35">
        <f t="shared" si="167"/>
        <v>35</v>
      </c>
      <c r="U3516" s="4">
        <f>'Личное первенство девушки'!U515</f>
        <v>7</v>
      </c>
      <c r="V3516" s="120"/>
      <c r="W3516" s="111"/>
      <c r="X3516" t="str">
        <f>P3499</f>
        <v>Субъект РФ 84</v>
      </c>
    </row>
    <row r="3517" spans="1:24" ht="18.75">
      <c r="A3517" s="28">
        <v>6</v>
      </c>
      <c r="B3517" s="80"/>
      <c r="C3517" s="30"/>
      <c r="D3517" s="14"/>
      <c r="E3517" s="17">
        <f>IF((C3517&lt;=7),VLOOKUP(D3517,'7 лет'!$M$5:$N$78,2),IF((C3517=8),VLOOKUP(D3517,'8 лет'!$M$5:$N$78,2),IF((C3517=9),VLOOKUP(D3517,'9 лет'!$M$5:$N$78,2),IF((C3517=10),VLOOKUP(D3517,'10 лет'!$M$5:$N$78,2),IF((C3517=11),VLOOKUP(D3517,'11 лет'!$M$5:$N$78,2),IF((C3517=12),VLOOKUP(D3517,'12 лет'!$O$5:$P$78,2),IF((C3517=13),VLOOKUP(D3517,'13 лет'!$O$5:$P$78,2),IF((C3517=14),VLOOKUP(D3517,'14 лет'!$O$5:$P$78,2),IF((C3517=15),VLOOKUP(D3517,'15 лет'!$O$5:$P$78,2),IF((C3517=16),VLOOKUP(D3517,'16 лет'!$O$5:$P$78,2),IF((C3517=17),VLOOKUP(D3517,'17 лет'!$O$5:$P$78,2))))))))))))</f>
        <v>0</v>
      </c>
      <c r="F3517" s="14"/>
      <c r="G3517" s="17">
        <f>IF((C3517&lt;=7),VLOOKUP(F3517,'7 лет'!$O$5:$P$79,2),IF((C3517=8),VLOOKUP(F3517,'8 лет'!$O$5:$P$79,2),IF((C3517=9),VLOOKUP(F3517,'9 лет'!$O$5:$P$79,2),IF((C3517=10),VLOOKUP(F3517,'10 лет'!$O$5:$P$79,2),IF((C3517=11),VLOOKUP(F3517,'11 лет'!$O$5:$P$79,2),IF((C3517=12),VLOOKUP(F3517,'12 лет'!$Q$5:$R$79,2),IF((C3517=13),VLOOKUP(F3517,'13 лет'!$Q$5:$R$79,2),IF((C3517=14),VLOOKUP(F3517,'14 лет'!$Q$5:$R$79,2),IF((C3517=15),VLOOKUP(F3517,'15 лет'!$Q$5:$R$79,2),IF((C3517=16),VLOOKUP(F3517,'16 лет'!$Q$5:$R$79,2),IF((C3517=17),VLOOKUP(F3517,'17 лет'!$Q$5:$R$79,2))))))))))))</f>
        <v>0</v>
      </c>
      <c r="H3517" s="14"/>
      <c r="I3517" s="17">
        <f>IF((C3517&lt;=7),VLOOKUP(H3517,'7 лет'!$Q$5:$R$79,2),IF((C3517=8),VLOOKUP(H3517,'8 лет'!$Q$5:$R$79,2),IF((C3517=9),VLOOKUP(H3517,'9 лет'!$Q$5:$R$79,2),IF((C3517=10),VLOOKUP(H3517,'10 лет'!$Q$5:$R$79,2),IF((C3517=11),VLOOKUP(H3517,'11 лет'!$Q$5:$R$79,2),IF((C3517=12),VLOOKUP(H3517,'12 лет'!$S$5:$T$79,2),IF((C3517=13),VLOOKUP(H3517,'13 лет'!$S$5:$T$79,2),IF((C3517=14),VLOOKUP(H3517,'14 лет'!$S$5:$T$79,2),IF((C3517=15),VLOOKUP(H3517,'15 лет'!$S$5:$T$79,2),IF((C3517=16),VLOOKUP(H3517,'16 лет'!$S$5:$T$79,2),IF((C3517=17),VLOOKUP(H3517,'17 лет'!$S$5:$T$79,2))))))))))))</f>
        <v>0</v>
      </c>
      <c r="J3517" s="14"/>
      <c r="K3517" s="17">
        <f>IF((C3517&lt;=7),VLOOKUP(J3517,'7 лет'!$S$5:$T$79,2),IF((C3517=8),VLOOKUP(J3517,'8 лет'!$S$5:$T$79,2),IF((C3517=9),VLOOKUP(J3517,'9 лет'!$S$5:$T$79,2),IF((C3517=10),VLOOKUP(J3517,'10 лет'!$S$5:$T$79,2),IF((C3517=11),VLOOKUP(J3517,'11 лет'!$S$5:$T$79,2),IF((C3517=12),VLOOKUP(J3517,'12 лет'!$U$5:$V$79,2),IF((C3517=13),VLOOKUP(J3517,'13 лет'!$U$5:$V$79,2),IF((C3517=14),VLOOKUP(J3517,'14 лет'!$U$5:$V$79,2),IF(C3517&gt;=15,"0")))))))))</f>
        <v>0</v>
      </c>
      <c r="L3517" s="28"/>
      <c r="M3517" s="17" t="str">
        <f>IF((C3517=12),VLOOKUP(L3517,'12 лет'!$W$5:$X$85,2),IF((C3517=13),VLOOKUP(L3517,'13 лет'!$W$5:$X$84,2),IF((C3517=14),VLOOKUP(L3517,'14 лет'!$W$5:$X$82,2),IF((C3517=15),VLOOKUP(L3517,'15 лет'!$U$5:$V$82,2),IF((C3517=16),VLOOKUP(L3517,'16 лет'!$U$5:$V$78,2),IF((C3517=17),VLOOKUP(L3517,'17 лет'!$U$5:$V$78,2),IF(C3517&lt;12,"0")))))))</f>
        <v>0</v>
      </c>
      <c r="N3517" s="14"/>
      <c r="O3517" s="17" t="str">
        <f>IF((C3517=15),VLOOKUP(N3517,'15 лет'!$W$5:$X$115,2),IF((C3517=16),VLOOKUP(N3517,'16 лет'!$W$5:$X$113,2),IF((C3517=17),VLOOKUP(N3517,'17 лет'!$W$5:$X$113,2),IF(C3517&lt;15,"0"))))</f>
        <v>0</v>
      </c>
      <c r="P3517" s="14"/>
      <c r="Q3517" s="17">
        <f>IF((C3517&lt;=7),VLOOKUP(P3517,'7 лет'!$U$5:$V$79,2),IF((C3517=8),VLOOKUP(P3517,'8 лет'!$U$5:$V$79,2),IF((C3517=9),VLOOKUP(P3517,'9 лет'!$U$5:$V$79,2),IF((C3517=10),VLOOKUP(P3517,'10 лет'!$U$5:$V$79,2),IF((C3517=11),VLOOKUP(P3517,'11 лет'!$U$5:$V$79,2),IF((C3517=12),VLOOKUP(P3517,'12 лет'!$Y$5:$Z$79,2),IF((C3517=13),VLOOKUP(P3517,'13 лет'!$Y$5:$Z$79,2),IF((C3517=14),VLOOKUP(P3517,'14 лет'!$Y$5:$Z$79,2),IF((C3517=15),VLOOKUP(P3517,'15 лет'!$Y$5:$Z$79,2),IF((C3517=16),VLOOKUP(P3517,'16 лет'!$Y$5:$Z$79,2),IF((C3517=17),VLOOKUP(P3517,'17 лет'!$Y$5:$Z$79,2))))))))))))</f>
        <v>35</v>
      </c>
      <c r="R3517" s="14"/>
      <c r="S3517" s="17">
        <f>IF((C3517&lt;=7),VLOOKUP(R3517,'7 лет'!$W$5:$X$79,2),IF((C3517=8),VLOOKUP(R3517,'8 лет'!$W$5:$X$79,2),IF((C3517=9),VLOOKUP(R3517,'9 лет'!$W$5:$X$79,2),IF((C3517=10),VLOOKUP(R3517,'10 лет'!$W$5:$X$79,2),IF((C3517=11),VLOOKUP(R3517,'11 лет'!$W$5:$X$79,2),IF((C3517=12),VLOOKUP(R3517,'12 лет'!$AA$5:$AB$79,2),IF((C3517=13),VLOOKUP(R3517,'13 лет'!$AA$5:$AB$79,2),IF((C3517=14),VLOOKUP(R3517,'14 лет'!$AA$5:$AB$79,2),IF((C3517=15),VLOOKUP(R3517,'15 лет'!$AA$5:$AB$79,2),IF((C3517=16),VLOOKUP(R3517,'16 лет'!$AA$5:$AB$79,2),IF((C3517=17),VLOOKUP(R3517,'17 лет'!$AA$5:$AB$79,2))))))))))))</f>
        <v>0</v>
      </c>
      <c r="T3517" s="35">
        <f t="shared" si="167"/>
        <v>35</v>
      </c>
      <c r="U3517" s="4">
        <f>'Личное первенство девушки'!U516</f>
        <v>7</v>
      </c>
      <c r="V3517" s="120"/>
      <c r="W3517" s="111"/>
      <c r="X3517" t="str">
        <f>P3499</f>
        <v>Субъект РФ 84</v>
      </c>
    </row>
    <row r="3518" spans="1:24" ht="18.75">
      <c r="A3518" s="122"/>
      <c r="B3518" s="123"/>
      <c r="C3518" s="123"/>
      <c r="D3518" s="123"/>
      <c r="E3518" s="123"/>
      <c r="F3518" s="123"/>
      <c r="G3518" s="123"/>
      <c r="H3518" s="123"/>
      <c r="I3518" s="123"/>
      <c r="J3518" s="123"/>
      <c r="K3518" s="123"/>
      <c r="L3518" s="123"/>
      <c r="M3518" s="123"/>
      <c r="N3518" s="123"/>
      <c r="O3518" s="123"/>
      <c r="P3518" s="128" t="s">
        <v>293</v>
      </c>
      <c r="Q3518" s="128"/>
      <c r="R3518" s="128"/>
      <c r="S3518" s="129"/>
      <c r="T3518" s="124">
        <f ca="1">SUMPRODUCT(LARGE($T$3512:$T$3517,ROW(INDIRECT("T1:T"&amp;Z17))))</f>
        <v>175</v>
      </c>
      <c r="U3518" s="125"/>
      <c r="V3518" s="120"/>
      <c r="W3518" s="111"/>
    </row>
    <row r="3519" spans="1:24" ht="30" customHeight="1">
      <c r="A3519" s="131"/>
      <c r="B3519" s="132"/>
      <c r="C3519" s="132"/>
      <c r="D3519" s="132"/>
      <c r="E3519" s="132"/>
      <c r="F3519" s="132"/>
      <c r="G3519" s="132"/>
      <c r="H3519" s="132"/>
      <c r="I3519" s="132"/>
      <c r="J3519" s="132"/>
      <c r="K3519" s="132"/>
      <c r="L3519" s="132"/>
      <c r="M3519" s="132"/>
      <c r="N3519" s="132"/>
      <c r="O3519" s="132"/>
      <c r="P3519" s="126" t="s">
        <v>294</v>
      </c>
      <c r="Q3519" s="126"/>
      <c r="R3519" s="126"/>
      <c r="S3519" s="126"/>
      <c r="T3519" s="133">
        <f ca="1">SUM(T3510+T3518)</f>
        <v>425</v>
      </c>
      <c r="U3519" s="134"/>
      <c r="V3519" s="121"/>
      <c r="W3519" s="112"/>
    </row>
    <row r="3520" spans="1:24">
      <c r="A3520" s="15"/>
      <c r="B3520" s="15"/>
      <c r="C3520" s="15"/>
      <c r="D3520" s="15"/>
      <c r="E3520" s="15"/>
      <c r="F3520" s="15"/>
      <c r="G3520" s="15"/>
      <c r="H3520" s="15"/>
      <c r="I3520" s="15"/>
      <c r="J3520" s="15"/>
      <c r="K3520" s="15"/>
      <c r="L3520" s="15"/>
      <c r="M3520" s="15"/>
      <c r="N3520" s="15"/>
      <c r="O3520" s="15"/>
      <c r="P3520" s="15"/>
      <c r="Q3520" s="15"/>
      <c r="R3520" s="15"/>
      <c r="S3520" s="15"/>
      <c r="T3520" s="15"/>
    </row>
    <row r="3521" spans="1:23">
      <c r="A3521" s="16"/>
      <c r="C3521" s="16"/>
      <c r="D3521" s="16"/>
      <c r="E3521" s="16"/>
      <c r="F3521" s="16"/>
      <c r="G3521" s="16"/>
      <c r="H3521" s="16"/>
      <c r="I3521" s="16"/>
      <c r="J3521" s="16"/>
      <c r="K3521" s="15"/>
      <c r="L3521" s="15"/>
      <c r="M3521" s="16"/>
      <c r="N3521" s="16"/>
      <c r="O3521" s="16"/>
      <c r="P3521" s="16"/>
      <c r="Q3521" s="16"/>
      <c r="R3521" s="16"/>
      <c r="S3521" s="16"/>
      <c r="T3521" s="16"/>
    </row>
    <row r="3522" spans="1:23">
      <c r="A3522" s="16"/>
      <c r="C3522" s="16"/>
      <c r="D3522" s="16"/>
      <c r="E3522" s="16"/>
      <c r="F3522" s="16"/>
      <c r="G3522" s="16"/>
      <c r="H3522" s="16"/>
      <c r="I3522" s="16"/>
      <c r="J3522" s="16"/>
      <c r="K3522" s="15"/>
      <c r="L3522" s="15"/>
      <c r="M3522" s="16"/>
      <c r="N3522" s="16"/>
      <c r="O3522" s="16"/>
      <c r="P3522" s="16"/>
      <c r="Q3522" s="16"/>
      <c r="R3522" s="16"/>
      <c r="S3522" s="16"/>
      <c r="T3522" s="16"/>
    </row>
    <row r="3523" spans="1:23" ht="16.5">
      <c r="A3523" s="15"/>
      <c r="B3523" s="81" t="s">
        <v>181</v>
      </c>
      <c r="C3523" s="15"/>
      <c r="D3523" s="15"/>
      <c r="E3523" s="15"/>
      <c r="F3523" s="15"/>
      <c r="G3523" s="15"/>
      <c r="H3523" s="15"/>
      <c r="I3523" s="15"/>
      <c r="J3523" s="15"/>
      <c r="K3523" s="15"/>
      <c r="L3523" s="15"/>
      <c r="M3523" s="15"/>
      <c r="N3523" s="15"/>
      <c r="O3523" s="15"/>
      <c r="P3523" s="15"/>
      <c r="Q3523" s="15"/>
      <c r="R3523" s="15"/>
      <c r="S3523" s="15"/>
      <c r="T3523" s="15"/>
    </row>
    <row r="3524" spans="1:23">
      <c r="A3524" s="15"/>
      <c r="B3524" s="16"/>
      <c r="C3524" s="16"/>
      <c r="D3524" s="15"/>
      <c r="E3524" s="15"/>
      <c r="F3524" s="15"/>
      <c r="G3524" s="15"/>
      <c r="H3524" s="15"/>
      <c r="I3524" s="15"/>
      <c r="J3524" s="15"/>
      <c r="K3524" s="15"/>
      <c r="L3524" s="15"/>
      <c r="M3524" s="15"/>
      <c r="N3524" s="15"/>
      <c r="O3524" s="15"/>
      <c r="P3524" s="15"/>
      <c r="Q3524" s="15"/>
      <c r="R3524" s="15"/>
      <c r="S3524" s="15"/>
      <c r="T3524" s="15"/>
    </row>
    <row r="3525" spans="1:23">
      <c r="A3525" s="15"/>
      <c r="B3525" s="15"/>
      <c r="C3525" s="16"/>
      <c r="D3525" s="15"/>
      <c r="E3525" s="15"/>
      <c r="F3525" s="15"/>
      <c r="G3525" s="15"/>
      <c r="H3525" s="15"/>
      <c r="I3525" s="15"/>
      <c r="J3525" s="15"/>
      <c r="K3525" s="15"/>
      <c r="L3525" s="15"/>
      <c r="M3525" s="15"/>
      <c r="N3525" s="15"/>
      <c r="O3525" s="15"/>
      <c r="P3525" s="15"/>
      <c r="Q3525" s="15"/>
      <c r="R3525" s="15"/>
      <c r="S3525" s="15"/>
      <c r="T3525" s="15"/>
    </row>
    <row r="3526" spans="1:23" ht="16.5">
      <c r="A3526" s="15"/>
      <c r="B3526" s="81" t="s">
        <v>182</v>
      </c>
      <c r="C3526" s="16"/>
      <c r="D3526" s="15"/>
      <c r="E3526" s="15"/>
      <c r="F3526" s="15"/>
      <c r="G3526" s="15"/>
      <c r="H3526" s="15"/>
      <c r="I3526" s="15"/>
      <c r="J3526" s="15"/>
      <c r="K3526" s="15"/>
      <c r="L3526" s="15"/>
      <c r="M3526" s="15"/>
      <c r="N3526" s="15"/>
      <c r="O3526" s="15"/>
      <c r="P3526" s="15"/>
      <c r="Q3526" s="15"/>
      <c r="R3526" s="15"/>
      <c r="S3526" s="15"/>
      <c r="T3526" s="15"/>
    </row>
    <row r="3528" spans="1:23" ht="18.75">
      <c r="A3528" s="113" t="s">
        <v>999</v>
      </c>
      <c r="B3528" s="113"/>
      <c r="C3528" s="113"/>
      <c r="D3528" s="113"/>
      <c r="E3528" s="113"/>
      <c r="F3528" s="113"/>
      <c r="G3528" s="113"/>
      <c r="H3528" s="113"/>
      <c r="I3528" s="113"/>
      <c r="J3528" s="113"/>
      <c r="K3528" s="113"/>
      <c r="L3528" s="113"/>
      <c r="M3528" s="113"/>
      <c r="N3528" s="113"/>
      <c r="O3528" s="113"/>
      <c r="P3528" s="113"/>
      <c r="Q3528" s="113"/>
      <c r="R3528" s="113"/>
      <c r="S3528" s="113"/>
      <c r="T3528" s="113"/>
      <c r="U3528" s="113"/>
      <c r="V3528" s="113"/>
      <c r="W3528" s="113"/>
    </row>
    <row r="3529" spans="1:23" ht="18.75">
      <c r="A3529" s="113" t="s">
        <v>998</v>
      </c>
      <c r="B3529" s="113"/>
      <c r="C3529" s="113"/>
      <c r="D3529" s="113"/>
      <c r="E3529" s="113"/>
      <c r="F3529" s="113"/>
      <c r="G3529" s="113"/>
      <c r="H3529" s="113"/>
      <c r="I3529" s="113"/>
      <c r="J3529" s="113"/>
      <c r="K3529" s="113"/>
      <c r="L3529" s="113"/>
      <c r="M3529" s="113"/>
      <c r="N3529" s="113"/>
      <c r="O3529" s="113"/>
      <c r="P3529" s="113"/>
      <c r="Q3529" s="113"/>
      <c r="R3529" s="113"/>
      <c r="S3529" s="113"/>
      <c r="T3529" s="113"/>
      <c r="U3529" s="113"/>
      <c r="V3529" s="113"/>
      <c r="W3529" s="113"/>
    </row>
    <row r="3531" spans="1:23">
      <c r="A3531" s="114" t="s">
        <v>169</v>
      </c>
      <c r="B3531" s="114"/>
      <c r="C3531" s="114"/>
      <c r="D3531" s="114"/>
      <c r="E3531" s="114"/>
      <c r="F3531" s="114"/>
      <c r="G3531" s="114"/>
      <c r="H3531" s="114"/>
      <c r="I3531" s="114"/>
      <c r="J3531" s="114"/>
      <c r="K3531" s="114"/>
      <c r="L3531" s="114"/>
      <c r="M3531" s="114"/>
      <c r="N3531" s="114"/>
      <c r="O3531" s="114"/>
      <c r="P3531" s="114"/>
      <c r="Q3531" s="114"/>
      <c r="R3531" s="114"/>
      <c r="S3531" s="114"/>
      <c r="T3531" s="114"/>
      <c r="U3531" s="114"/>
      <c r="V3531" s="114"/>
      <c r="W3531" s="114"/>
    </row>
    <row r="3532" spans="1:23">
      <c r="A3532" s="45"/>
      <c r="B3532" s="45"/>
      <c r="C3532" s="45"/>
      <c r="D3532" s="45"/>
      <c r="E3532" s="45"/>
      <c r="F3532" s="45"/>
      <c r="G3532" s="45"/>
      <c r="H3532" s="45"/>
      <c r="I3532" s="45"/>
      <c r="J3532" s="45"/>
      <c r="K3532" s="45"/>
      <c r="L3532" s="45"/>
      <c r="M3532" s="45"/>
      <c r="N3532" s="45"/>
      <c r="O3532" s="45"/>
      <c r="P3532" s="45"/>
      <c r="Q3532" s="45"/>
      <c r="R3532" s="45"/>
      <c r="S3532" s="45"/>
      <c r="T3532" s="45"/>
      <c r="U3532" s="45"/>
      <c r="V3532" s="45"/>
      <c r="W3532" s="45"/>
    </row>
    <row r="3533" spans="1:23" ht="18.75">
      <c r="A3533" s="115" t="s">
        <v>1013</v>
      </c>
      <c r="B3533" s="115"/>
      <c r="C3533" s="115"/>
      <c r="D3533" s="115"/>
      <c r="E3533" s="115"/>
      <c r="F3533" s="115"/>
      <c r="G3533" s="115"/>
      <c r="H3533" s="115"/>
      <c r="I3533" s="115"/>
      <c r="J3533" s="115"/>
      <c r="K3533" s="115"/>
      <c r="L3533" s="115"/>
      <c r="M3533" s="115"/>
      <c r="N3533" s="115"/>
      <c r="O3533" s="115"/>
      <c r="P3533" s="115"/>
      <c r="Q3533" s="115"/>
      <c r="R3533" s="115"/>
      <c r="S3533" s="115"/>
      <c r="T3533" s="115"/>
      <c r="U3533" s="115"/>
      <c r="V3533" s="115"/>
      <c r="W3533" s="115"/>
    </row>
    <row r="3534" spans="1:23" ht="18.75">
      <c r="A3534" s="115" t="s">
        <v>996</v>
      </c>
      <c r="B3534" s="115"/>
      <c r="C3534" s="115"/>
      <c r="D3534" s="115"/>
      <c r="E3534" s="115"/>
      <c r="F3534" s="115"/>
      <c r="G3534" s="115"/>
      <c r="H3534" s="115"/>
      <c r="I3534" s="115"/>
      <c r="J3534" s="115"/>
      <c r="K3534" s="115"/>
      <c r="L3534" s="115"/>
      <c r="M3534" s="115"/>
      <c r="N3534" s="115"/>
      <c r="O3534" s="115"/>
      <c r="P3534" s="115"/>
      <c r="Q3534" s="115"/>
      <c r="R3534" s="115"/>
      <c r="S3534" s="115"/>
      <c r="T3534" s="115"/>
      <c r="U3534" s="115"/>
      <c r="V3534" s="115"/>
      <c r="W3534" s="115"/>
    </row>
    <row r="3535" spans="1:23" ht="18.75">
      <c r="A3535" s="116" t="s">
        <v>997</v>
      </c>
      <c r="B3535" s="116"/>
      <c r="C3535" s="116"/>
      <c r="D3535" s="116"/>
      <c r="E3535" s="116"/>
      <c r="F3535" s="116"/>
      <c r="G3535" s="116"/>
      <c r="H3535" s="116"/>
      <c r="I3535" s="116"/>
      <c r="J3535" s="116"/>
      <c r="K3535" s="116"/>
      <c r="L3535" s="116"/>
      <c r="M3535" s="116"/>
      <c r="N3535" s="116"/>
      <c r="O3535" s="116"/>
      <c r="P3535" s="116"/>
      <c r="Q3535" s="116"/>
      <c r="R3535" s="116"/>
      <c r="S3535" s="116"/>
      <c r="T3535" s="116"/>
      <c r="U3535" s="116"/>
      <c r="V3535" s="116"/>
      <c r="W3535" s="116"/>
    </row>
    <row r="3536" spans="1:23" ht="18.75">
      <c r="A3536" s="52"/>
      <c r="B3536" s="52"/>
      <c r="C3536" s="52"/>
      <c r="D3536" s="52"/>
      <c r="E3536" s="52"/>
      <c r="F3536" s="52"/>
      <c r="G3536" s="52"/>
      <c r="H3536" s="52"/>
      <c r="I3536" s="52"/>
      <c r="J3536" s="52"/>
      <c r="K3536" s="52"/>
      <c r="L3536" s="52"/>
      <c r="M3536" s="52"/>
      <c r="N3536" s="52"/>
      <c r="O3536" s="52"/>
      <c r="P3536" s="52"/>
      <c r="Q3536" s="52"/>
      <c r="R3536" s="52"/>
      <c r="S3536" s="52"/>
      <c r="T3536" s="52"/>
      <c r="U3536" s="52"/>
      <c r="V3536" s="52"/>
    </row>
    <row r="3537" spans="1:24">
      <c r="A3537" s="10"/>
      <c r="B3537" s="10"/>
      <c r="C3537" s="10"/>
      <c r="D3537" s="10"/>
      <c r="E3537" s="10"/>
      <c r="F3537" s="10"/>
      <c r="G3537" s="10"/>
      <c r="H3537" s="10"/>
      <c r="I3537" s="10"/>
      <c r="J3537" s="10"/>
      <c r="K3537" s="10"/>
      <c r="L3537" s="10"/>
      <c r="M3537" s="10"/>
      <c r="N3537" s="10"/>
      <c r="O3537" s="10"/>
      <c r="P3537" s="10"/>
      <c r="Q3537" s="10"/>
      <c r="R3537" s="10"/>
      <c r="S3537" s="10"/>
      <c r="T3537" s="10"/>
    </row>
    <row r="3538" spans="1:24" ht="18.75">
      <c r="A3538" s="117" t="s">
        <v>1000</v>
      </c>
      <c r="B3538" s="117"/>
      <c r="C3538" s="49"/>
      <c r="D3538" s="49"/>
      <c r="E3538" s="49"/>
      <c r="F3538" s="49"/>
      <c r="G3538" s="49"/>
      <c r="H3538" s="49"/>
      <c r="I3538" s="49"/>
      <c r="J3538" s="49"/>
      <c r="K3538" s="49"/>
      <c r="L3538" s="49"/>
      <c r="M3538" s="49"/>
      <c r="N3538" s="49"/>
      <c r="O3538" s="49"/>
      <c r="P3538" s="49"/>
      <c r="Q3538" s="49"/>
      <c r="R3538" s="49"/>
      <c r="S3538" s="49"/>
      <c r="T3538" s="49"/>
    </row>
    <row r="3539" spans="1:24" ht="18.75">
      <c r="A3539" s="117" t="s">
        <v>1001</v>
      </c>
      <c r="B3539" s="117"/>
      <c r="C3539" s="44"/>
      <c r="D3539" s="44"/>
      <c r="E3539" s="44"/>
      <c r="F3539" s="44"/>
      <c r="G3539" s="44"/>
      <c r="H3539" s="44"/>
      <c r="I3539" s="44"/>
      <c r="J3539" s="44"/>
      <c r="K3539" s="44"/>
      <c r="L3539" s="44"/>
      <c r="M3539" s="44"/>
      <c r="N3539" s="44"/>
      <c r="O3539" s="44"/>
      <c r="P3539" s="44"/>
      <c r="Q3539" s="44"/>
      <c r="R3539" s="44"/>
      <c r="S3539" s="44"/>
      <c r="T3539" s="44"/>
    </row>
    <row r="3540" spans="1:24" ht="18.75">
      <c r="A3540" s="117"/>
      <c r="B3540" s="117"/>
      <c r="D3540" s="49"/>
      <c r="E3540" s="49"/>
      <c r="F3540" s="49"/>
      <c r="G3540" s="49"/>
      <c r="H3540" s="49"/>
      <c r="I3540" s="49"/>
      <c r="J3540" s="49"/>
      <c r="K3540" s="49"/>
      <c r="L3540" s="49"/>
      <c r="M3540" s="49"/>
      <c r="N3540" s="49"/>
      <c r="O3540" s="49"/>
      <c r="P3540" s="49"/>
      <c r="Q3540" s="49"/>
      <c r="R3540" s="49"/>
      <c r="S3540" s="49"/>
      <c r="T3540" s="49"/>
    </row>
    <row r="3541" spans="1:24" ht="18.75">
      <c r="A3541" s="118" t="s">
        <v>270</v>
      </c>
      <c r="B3541" s="118"/>
      <c r="C3541" s="118"/>
      <c r="D3541" s="118"/>
      <c r="E3541" s="118"/>
      <c r="F3541" s="118"/>
      <c r="G3541" s="118"/>
      <c r="H3541" s="118"/>
      <c r="I3541" s="118"/>
      <c r="J3541" s="118"/>
      <c r="K3541" s="118"/>
      <c r="L3541" s="118"/>
      <c r="M3541" s="118"/>
      <c r="N3541" s="118"/>
      <c r="O3541" s="118"/>
      <c r="P3541" s="141" t="s">
        <v>374</v>
      </c>
      <c r="Q3541" s="141"/>
      <c r="R3541" s="141"/>
      <c r="S3541" s="141"/>
      <c r="T3541" s="141"/>
      <c r="U3541" s="141"/>
      <c r="V3541" s="141"/>
    </row>
    <row r="3542" spans="1:24">
      <c r="A3542" s="29"/>
      <c r="B3542" s="29"/>
      <c r="C3542" s="29"/>
      <c r="D3542" s="29"/>
      <c r="E3542" s="29"/>
      <c r="F3542" s="29"/>
      <c r="G3542" s="29"/>
      <c r="H3542" s="29"/>
      <c r="I3542" s="29"/>
      <c r="J3542" s="29"/>
      <c r="K3542" s="29"/>
      <c r="L3542" s="29"/>
      <c r="M3542" s="29"/>
      <c r="N3542" s="29"/>
      <c r="O3542" s="29"/>
      <c r="P3542" s="29"/>
      <c r="Q3542" s="29"/>
      <c r="R3542" s="29"/>
      <c r="S3542" s="29"/>
      <c r="T3542" s="29"/>
    </row>
    <row r="3543" spans="1:24" ht="24.75" customHeight="1">
      <c r="A3543" s="130" t="s">
        <v>170</v>
      </c>
      <c r="B3543" s="130"/>
      <c r="C3543" s="130"/>
      <c r="D3543" s="130"/>
      <c r="E3543" s="130"/>
      <c r="F3543" s="130"/>
      <c r="G3543" s="130"/>
      <c r="H3543" s="130"/>
      <c r="I3543" s="130"/>
      <c r="J3543" s="130"/>
      <c r="K3543" s="130"/>
      <c r="L3543" s="130"/>
      <c r="M3543" s="130"/>
      <c r="N3543" s="130"/>
      <c r="O3543" s="130"/>
      <c r="P3543" s="130"/>
      <c r="Q3543" s="130"/>
      <c r="R3543" s="130"/>
      <c r="S3543" s="130"/>
      <c r="T3543" s="138" t="s">
        <v>178</v>
      </c>
      <c r="U3543" s="109" t="s">
        <v>291</v>
      </c>
      <c r="V3543" s="109" t="s">
        <v>295</v>
      </c>
      <c r="W3543" s="109" t="s">
        <v>1014</v>
      </c>
    </row>
    <row r="3544" spans="1:24" ht="66.75" customHeight="1">
      <c r="A3544" s="109" t="s">
        <v>171</v>
      </c>
      <c r="B3544" s="130" t="s">
        <v>172</v>
      </c>
      <c r="C3544" s="109" t="s">
        <v>173</v>
      </c>
      <c r="D3544" s="109" t="s">
        <v>174</v>
      </c>
      <c r="E3544" s="109"/>
      <c r="F3544" s="109" t="s">
        <v>175</v>
      </c>
      <c r="G3544" s="109"/>
      <c r="H3544" s="109" t="s">
        <v>176</v>
      </c>
      <c r="I3544" s="109"/>
      <c r="J3544" s="109" t="s">
        <v>1002</v>
      </c>
      <c r="K3544" s="109"/>
      <c r="L3544" s="109" t="s">
        <v>1003</v>
      </c>
      <c r="M3544" s="109"/>
      <c r="N3544" s="109" t="s">
        <v>1004</v>
      </c>
      <c r="O3544" s="109"/>
      <c r="P3544" s="109" t="s">
        <v>7</v>
      </c>
      <c r="Q3544" s="109"/>
      <c r="R3544" s="109" t="s">
        <v>177</v>
      </c>
      <c r="S3544" s="109"/>
      <c r="T3544" s="139"/>
      <c r="U3544" s="109"/>
      <c r="V3544" s="109"/>
      <c r="W3544" s="109"/>
    </row>
    <row r="3545" spans="1:24" ht="16.5">
      <c r="A3545" s="109"/>
      <c r="B3545" s="130"/>
      <c r="C3545" s="109"/>
      <c r="D3545" s="51" t="s">
        <v>179</v>
      </c>
      <c r="E3545" s="53" t="s">
        <v>3</v>
      </c>
      <c r="F3545" s="51" t="s">
        <v>179</v>
      </c>
      <c r="G3545" s="53" t="s">
        <v>3</v>
      </c>
      <c r="H3545" s="51" t="s">
        <v>179</v>
      </c>
      <c r="I3545" s="53" t="s">
        <v>3</v>
      </c>
      <c r="J3545" s="51" t="s">
        <v>179</v>
      </c>
      <c r="K3545" s="53" t="s">
        <v>3</v>
      </c>
      <c r="L3545" s="51" t="s">
        <v>179</v>
      </c>
      <c r="M3545" s="53" t="s">
        <v>3</v>
      </c>
      <c r="N3545" s="51" t="s">
        <v>179</v>
      </c>
      <c r="O3545" s="53" t="s">
        <v>3</v>
      </c>
      <c r="P3545" s="51" t="s">
        <v>179</v>
      </c>
      <c r="Q3545" s="53" t="s">
        <v>3</v>
      </c>
      <c r="R3545" s="51" t="s">
        <v>179</v>
      </c>
      <c r="S3545" s="53" t="s">
        <v>3</v>
      </c>
      <c r="T3545" s="140"/>
      <c r="U3545" s="109"/>
      <c r="V3545" s="109"/>
      <c r="W3545" s="109"/>
    </row>
    <row r="3546" spans="1:24" ht="18.75">
      <c r="A3546" s="28">
        <v>1</v>
      </c>
      <c r="B3546" s="79"/>
      <c r="C3546" s="28"/>
      <c r="D3546" s="28"/>
      <c r="E3546" s="17">
        <f>IF((C3546&lt;=7),VLOOKUP(D3546,'7 лет'!$A$5:$B$78,2),IF((C3546=8),VLOOKUP(D3546,'8 лет'!$A$5:$B$78,2),IF((C3546=9),VLOOKUP(D3546,'9 лет'!$A$5:$B$78,2),IF((C3546=10),VLOOKUP(D3546,'10 лет'!$A$5:$B$78,2),IF((C3546=11),VLOOKUP(D3546,'11 лет'!$A$5:$B$78,2),IF((C3546=12),VLOOKUP(D3546,'12 лет'!$A$5:$B$78,2),IF((C3546=13),VLOOKUP(D3546,'13 лет'!$A$5:$B$78,2),IF((C3546=14),VLOOKUP(D3546,'14 лет'!$A$5:$B$78,2),IF((C3546=15),VLOOKUP(D3546,'15 лет'!$A$5:$B$78,2),IF((C3546=16),VLOOKUP(D3546,'16 лет'!$A$5:$B$78,2),IF((C3546=17),VLOOKUP(D3546,'17 лет'!$A$5:$B$78,2))))))))))))</f>
        <v>0</v>
      </c>
      <c r="F3546" s="28"/>
      <c r="G3546" s="17">
        <f>IF((C3546&lt;=7),VLOOKUP(F3546,'7 лет'!$C$5:$D$79,2),IF((C3546=8),VLOOKUP(F3546,'8 лет'!$C$5:$D$79,2),IF((C3546=9),VLOOKUP(F3546,'9 лет'!$C$5:$D$79,2),IF((C3546=10),VLOOKUP(F3546,'10 лет'!$C$5:$D$79,2),IF((C3546=11),VLOOKUP(F3546,'11 лет'!$C$5:$D$79,2),IF((C3546=12),VLOOKUP(F3546,'12 лет'!$C$5:$D$79,2),IF((C3546=13),VLOOKUP(F3546,'13 лет'!$C$5:$D$79,2),IF((C3546=14),VLOOKUP(F3546,'14 лет'!$C$5:$D$79,2),IF((C3546=15),VLOOKUP(F3546,'15 лет'!$C$5:$D$79,2),IF((C3546=16),VLOOKUP(F3546,'16 лет'!$C$5:$D$79,2),IF((C3546=17),VLOOKUP(F3546,'17 лет'!$C$5:$D$79,2))))))))))))</f>
        <v>0</v>
      </c>
      <c r="H3546" s="28"/>
      <c r="I3546" s="17">
        <f>IF((C3546&lt;=7),VLOOKUP(H3546,'7 лет'!$E$5:$F$79,2),IF((C3546=8),VLOOKUP(H3546,'8 лет'!$E$5:$F$79,2),IF((C3546=9),VLOOKUP(H3546,'9 лет'!$E$5:$F$79,2),IF((C3546=10),VLOOKUP(H3546,'10 лет'!$E$5:$F$79,2),IF((C3546=11),VLOOKUP(H3546,'11 лет'!$E$5:$F$79,2),IF((C3546=12),VLOOKUP(H3546,'12 лет'!$E$5:$F$79,2),IF((C3546=13),VLOOKUP(H3546,'13 лет'!$E$5:$F$79,2),IF((C3546=14),VLOOKUP(H3546,'14 лет'!$E$5:$F$79,2),IF((C3546=15),VLOOKUP(H3546,'15 лет'!$E$5:$F$79,2),IF((C3546=16),VLOOKUP(H3546,'16 лет'!$E$5:$F$79,2),IF((C3546=17),VLOOKUP(H3546,'17 лет'!$E$5:$F$79,2))))))))))))</f>
        <v>0</v>
      </c>
      <c r="J3546" s="28"/>
      <c r="K3546" s="17">
        <f>IF((C3546&lt;=7),VLOOKUP(J3546,'7 лет'!$G$5:$H$79,2),IF((C3546=8),VLOOKUP(J3546,'8 лет'!$G$5:$H$79,2),IF((C3546=9),VLOOKUP(J3546,'9 лет'!$G$5:$H$79,2),IF((C3546=10),VLOOKUP(J3546,'10 лет'!$G$5:$H$79,2),IF((C3546=11),VLOOKUP(J3546,'11 лет'!$G$5:$H$79,2),IF((C3546=12),VLOOKUP(J3546,'12 лет'!$G$5:$H$79,2),IF((C3546=13),VLOOKUP(J3546,'13 лет'!$G$5:$H$79,2),IF((C3546=14),VLOOKUP(J3546,'14 лет'!$G$5:$H$79,2),IF(C3546&gt;=15,"0")))))))))</f>
        <v>0</v>
      </c>
      <c r="L3546" s="28"/>
      <c r="M3546" s="17" t="str">
        <f>IF((C3546=12),VLOOKUP(L3546,'12 лет'!$I$5:$J$81,2),IF((C3546=13),VLOOKUP(L3546,'13 лет'!$I$5:$J$81,2),IF((C3546=14),VLOOKUP(L3546,'14 лет'!$I$5:$J$80,2),IF((C3546=15),VLOOKUP(L3546,'15 лет'!$G$5:$H$82,2),IF((C3546=16),VLOOKUP(L3546,'16 лет'!$G$5:$H$81,2),IF((C3546=17),VLOOKUP(L3546,'17 лет'!$G$5:$H$81,2),IF(C3546&lt;12,"0")))))))</f>
        <v>0</v>
      </c>
      <c r="N3546" s="28"/>
      <c r="O3546" s="17" t="str">
        <f>IF((C3546=15),VLOOKUP(N3546,'15 лет'!$I$5:$J$100,2),IF((C3546=16),VLOOKUP(N3546,'16 лет'!$I$5:$J$94,2),IF((C3546=17),VLOOKUP(N3546,'17 лет'!$I$5:$J$97,2),IF(C3546&lt;15,"0"))))</f>
        <v>0</v>
      </c>
      <c r="P3546" s="11"/>
      <c r="Q3546" s="17">
        <f>IF((C3546&lt;=7),VLOOKUP(P3546,'7 лет'!$I$5:$J$79,2),IF((C3546=8),VLOOKUP(P3546,'8 лет'!$I$5:$J$79,2),IF((C3546=9),VLOOKUP(P3546,'9 лет'!$I$5:$J$79,2),IF((C3546=10),VLOOKUP(P3546,'10 лет'!$I$5:$J$79,2),IF((C3546=11),VLOOKUP(P3546,'11 лет'!$I$5:$J$79,2),IF((C3546=12),VLOOKUP(P3546,'12 лет'!$K$5:$L$79,2),IF((C3546=13),VLOOKUP(P3546,'13 лет'!$K$5:$L$79,2),IF((C3546=14),VLOOKUP(P3546,'14 лет'!$K$5:$L$79,2),IF((C3546=15),VLOOKUP(P3546,'15 лет'!$K$5:$L$79,2),IF((C3546=16),VLOOKUP(P3546,'16 лет'!$K$5:$L$79,2),IF((C3546=17),VLOOKUP(P3546,'17 лет'!$K$5:$L$79,2),)))))))))))</f>
        <v>50</v>
      </c>
      <c r="R3546" s="28"/>
      <c r="S3546" s="17">
        <f>IF((C3546&lt;=7),VLOOKUP(R3546,'7 лет'!$K$5:$L$79,2),IF((C3546=8),VLOOKUP(R3546,'8 лет'!$K$5:$L$79,2),IF((C3546=9),VLOOKUP(R3546,'9 лет'!$K$5:$L$79,2),IF((C3546=10),VLOOKUP(R3546,'10 лет'!$K$5:$L$79,2),IF((C3546=11),VLOOKUP(R3546,'11 лет'!$K$5:$L$79,2),IF((C3546=12),VLOOKUP(R3546,'12 лет'!$M$5:$N$79,2),IF((C3546=13),VLOOKUP(R3546,'13 лет'!$M$5:$N$79,2),IF((C3546=14),VLOOKUP(R3546,'14 лет'!$M$5:$N$79,2),IF((C3546=15),VLOOKUP(R3546,'15 лет'!$M$5:$N$79,2),IF((C3546=16),VLOOKUP(R3546,'16 лет'!$M$5:$N$79,2),IF((C3546=17),VLOOKUP(R3546,'17 лет'!$M$5:$N$79,2))))))))))))</f>
        <v>0</v>
      </c>
      <c r="T3546" s="34">
        <f t="shared" ref="T3546:T3551" si="168">SUM(E3546+G3546+I3546+K3546+M3546+O3546+Q3546+S3546)</f>
        <v>50</v>
      </c>
      <c r="U3546" s="4">
        <f>'Личное первенство юноши'!U517</f>
        <v>7</v>
      </c>
      <c r="V3546" s="119">
        <f ca="1">'Командный зачет'!G94</f>
        <v>2</v>
      </c>
      <c r="W3546" s="110">
        <f ca="1">SUM(V3546*2)</f>
        <v>4</v>
      </c>
      <c r="X3546" t="str">
        <f>P3541</f>
        <v>Субъект РФ 85</v>
      </c>
    </row>
    <row r="3547" spans="1:24" ht="18.75">
      <c r="A3547" s="28">
        <v>2</v>
      </c>
      <c r="B3547" s="79"/>
      <c r="C3547" s="28"/>
      <c r="D3547" s="28"/>
      <c r="E3547" s="17">
        <f>IF((C3547&lt;=7),VLOOKUP(D3547,'7 лет'!$A$5:$B$78,2),IF((C3547=8),VLOOKUP(D3547,'8 лет'!$A$5:$B$78,2),IF((C3547=9),VLOOKUP(D3547,'9 лет'!$A$5:$B$78,2),IF((C3547=10),VLOOKUP(D3547,'10 лет'!$A$5:$B$78,2),IF((C3547=11),VLOOKUP(D3547,'11 лет'!$A$5:$B$78,2),IF((C3547=12),VLOOKUP(D3547,'12 лет'!$A$5:$B$78,2),IF((C3547=13),VLOOKUP(D3547,'13 лет'!$A$5:$B$78,2),IF((C3547=14),VLOOKUP(D3547,'14 лет'!$A$5:$B$78,2),IF((C3547=15),VLOOKUP(D3547,'15 лет'!$A$5:$B$78,2),IF((C3547=16),VLOOKUP(D3547,'16 лет'!$A$5:$B$78,2),IF((C3547=17),VLOOKUP(D3547,'17 лет'!$A$5:$B$78,2))))))))))))</f>
        <v>0</v>
      </c>
      <c r="F3547" s="28"/>
      <c r="G3547" s="17">
        <f>IF((C3547&lt;=7),VLOOKUP(F3547,'7 лет'!$C$5:$D$79,2),IF((C3547=8),VLOOKUP(F3547,'8 лет'!$C$5:$D$79,2),IF((C3547=9),VLOOKUP(F3547,'9 лет'!$C$5:$D$79,2),IF((C3547=10),VLOOKUP(F3547,'10 лет'!$C$5:$D$79,2),IF((C3547=11),VLOOKUP(F3547,'11 лет'!$C$5:$D$79,2),IF((C3547=12),VLOOKUP(F3547,'12 лет'!$C$5:$D$79,2),IF((C3547=13),VLOOKUP(F3547,'13 лет'!$C$5:$D$79,2),IF((C3547=14),VLOOKUP(F3547,'14 лет'!$C$5:$D$79,2),IF((C3547=15),VLOOKUP(F3547,'15 лет'!$C$5:$D$79,2),IF((C3547=16),VLOOKUP(F3547,'16 лет'!$C$5:$D$79,2),IF((C3547=17),VLOOKUP(F3547,'17 лет'!$C$5:$D$79,2))))))))))))</f>
        <v>0</v>
      </c>
      <c r="H3547" s="28"/>
      <c r="I3547" s="17">
        <f>IF((C3547&lt;=7),VLOOKUP(H3547,'7 лет'!$E$5:$F$79,2),IF((C3547=8),VLOOKUP(H3547,'8 лет'!$E$5:$F$79,2),IF((C3547=9),VLOOKUP(H3547,'9 лет'!$E$5:$F$79,2),IF((C3547=10),VLOOKUP(H3547,'10 лет'!$E$5:$F$79,2),IF((C3547=11),VLOOKUP(H3547,'11 лет'!$E$5:$F$79,2),IF((C3547=12),VLOOKUP(H3547,'12 лет'!$E$5:$F$79,2),IF((C3547=13),VLOOKUP(H3547,'13 лет'!$E$5:$F$79,2),IF((C3547=14),VLOOKUP(H3547,'14 лет'!$E$5:$F$79,2),IF((C3547=15),VLOOKUP(H3547,'15 лет'!$E$5:$F$79,2),IF((C3547=16),VLOOKUP(H3547,'16 лет'!$E$5:$F$79,2),IF((C3547=17),VLOOKUP(H3547,'17 лет'!$E$5:$F$79,2))))))))))))</f>
        <v>0</v>
      </c>
      <c r="J3547" s="28"/>
      <c r="K3547" s="17">
        <f>IF((C3547&lt;=7),VLOOKUP(J3547,'7 лет'!$G$5:$H$79,2),IF((C3547=8),VLOOKUP(J3547,'8 лет'!$G$5:$H$79,2),IF((C3547=9),VLOOKUP(J3547,'9 лет'!$G$5:$H$79,2),IF((C3547=10),VLOOKUP(J3547,'10 лет'!$G$5:$H$79,2),IF((C3547=11),VLOOKUP(J3547,'11 лет'!$G$5:$H$79,2),IF((C3547=12),VLOOKUP(J3547,'12 лет'!$G$5:$H$79,2),IF((C3547=13),VLOOKUP(J3547,'13 лет'!$G$5:$H$79,2),IF((C3547=14),VLOOKUP(J3547,'14 лет'!$G$5:$H$79,2),IF(C3547&gt;=15,"0")))))))))</f>
        <v>0</v>
      </c>
      <c r="L3547" s="28"/>
      <c r="M3547" s="17" t="str">
        <f>IF((C3547=12),VLOOKUP(L3547,'12 лет'!$I$5:$J$81,2),IF((C3547=13),VLOOKUP(L3547,'13 лет'!$I$5:$J$81,2),IF((C3547=14),VLOOKUP(L3547,'14 лет'!$I$5:$J$80,2),IF((C3547=15),VLOOKUP(L3547,'15 лет'!$G$5:$H$82,2),IF((C3547=16),VLOOKUP(L3547,'16 лет'!$G$5:$H$81,2),IF((C3547=17),VLOOKUP(L3547,'17 лет'!$G$5:$H$81,2),IF(C3547&lt;12,"0")))))))</f>
        <v>0</v>
      </c>
      <c r="N3547" s="28"/>
      <c r="O3547" s="17" t="str">
        <f>IF((C3547=15),VLOOKUP(N3547,'15 лет'!$I$5:$J$100,2),IF((C3547=16),VLOOKUP(N3547,'16 лет'!$I$5:$J$94,2),IF((C3547=17),VLOOKUP(N3547,'17 лет'!$I$5:$J$97,2),IF(C3547&lt;15,"0"))))</f>
        <v>0</v>
      </c>
      <c r="P3547" s="11"/>
      <c r="Q3547" s="17">
        <f>IF((C3547&lt;=7),VLOOKUP(P3547,'7 лет'!$I$5:$J$79,2),IF((C3547=8),VLOOKUP(P3547,'8 лет'!$I$5:$J$79,2),IF((C3547=9),VLOOKUP(P3547,'9 лет'!$I$5:$J$79,2),IF((C3547=10),VLOOKUP(P3547,'10 лет'!$I$5:$J$79,2),IF((C3547=11),VLOOKUP(P3547,'11 лет'!$I$5:$J$79,2),IF((C3547=12),VLOOKUP(P3547,'12 лет'!$K$5:$L$79,2),IF((C3547=13),VLOOKUP(P3547,'13 лет'!$K$5:$L$79,2),IF((C3547=14),VLOOKUP(P3547,'14 лет'!$K$5:$L$79,2),IF((C3547=15),VLOOKUP(P3547,'15 лет'!$K$5:$L$79,2),IF((C3547=16),VLOOKUP(P3547,'16 лет'!$K$5:$L$79,2),IF((C3547=17),VLOOKUP(P3547,'17 лет'!$K$5:$L$79,2),)))))))))))</f>
        <v>50</v>
      </c>
      <c r="R3547" s="28"/>
      <c r="S3547" s="17">
        <f>IF((C3547&lt;=7),VLOOKUP(R3547,'7 лет'!$K$5:$L$79,2),IF((C3547=8),VLOOKUP(R3547,'8 лет'!$K$5:$L$79,2),IF((C3547=9),VLOOKUP(R3547,'9 лет'!$K$5:$L$79,2),IF((C3547=10),VLOOKUP(R3547,'10 лет'!$K$5:$L$79,2),IF((C3547=11),VLOOKUP(R3547,'11 лет'!$K$5:$L$79,2),IF((C3547=12),VLOOKUP(R3547,'12 лет'!$M$5:$N$79,2),IF((C3547=13),VLOOKUP(R3547,'13 лет'!$M$5:$N$79,2),IF((C3547=14),VLOOKUP(R3547,'14 лет'!$M$5:$N$79,2),IF((C3547=15),VLOOKUP(R3547,'15 лет'!$M$5:$N$79,2),IF((C3547=16),VLOOKUP(R3547,'16 лет'!$M$5:$N$79,2),IF((C3547=17),VLOOKUP(R3547,'17 лет'!$M$5:$N$79,2))))))))))))</f>
        <v>0</v>
      </c>
      <c r="T3547" s="34">
        <f t="shared" si="168"/>
        <v>50</v>
      </c>
      <c r="U3547" s="4">
        <f>'Личное первенство юноши'!U518</f>
        <v>7</v>
      </c>
      <c r="V3547" s="120"/>
      <c r="W3547" s="111"/>
      <c r="X3547" t="str">
        <f>P3541</f>
        <v>Субъект РФ 85</v>
      </c>
    </row>
    <row r="3548" spans="1:24" ht="18.75">
      <c r="A3548" s="28">
        <v>3</v>
      </c>
      <c r="B3548" s="79"/>
      <c r="C3548" s="28"/>
      <c r="D3548" s="28"/>
      <c r="E3548" s="17">
        <f>IF((C3548&lt;=7),VLOOKUP(D3548,'7 лет'!$A$5:$B$78,2),IF((C3548=8),VLOOKUP(D3548,'8 лет'!$A$5:$B$78,2),IF((C3548=9),VLOOKUP(D3548,'9 лет'!$A$5:$B$78,2),IF((C3548=10),VLOOKUP(D3548,'10 лет'!$A$5:$B$78,2),IF((C3548=11),VLOOKUP(D3548,'11 лет'!$A$5:$B$78,2),IF((C3548=12),VLOOKUP(D3548,'12 лет'!$A$5:$B$78,2),IF((C3548=13),VLOOKUP(D3548,'13 лет'!$A$5:$B$78,2),IF((C3548=14),VLOOKUP(D3548,'14 лет'!$A$5:$B$78,2),IF((C3548=15),VLOOKUP(D3548,'15 лет'!$A$5:$B$78,2),IF((C3548=16),VLOOKUP(D3548,'16 лет'!$A$5:$B$78,2),IF((C3548=17),VLOOKUP(D3548,'17 лет'!$A$5:$B$78,2))))))))))))</f>
        <v>0</v>
      </c>
      <c r="F3548" s="28"/>
      <c r="G3548" s="17">
        <f>IF((C3548&lt;=7),VLOOKUP(F3548,'7 лет'!$C$5:$D$79,2),IF((C3548=8),VLOOKUP(F3548,'8 лет'!$C$5:$D$79,2),IF((C3548=9),VLOOKUP(F3548,'9 лет'!$C$5:$D$79,2),IF((C3548=10),VLOOKUP(F3548,'10 лет'!$C$5:$D$79,2),IF((C3548=11),VLOOKUP(F3548,'11 лет'!$C$5:$D$79,2),IF((C3548=12),VLOOKUP(F3548,'12 лет'!$C$5:$D$79,2),IF((C3548=13),VLOOKUP(F3548,'13 лет'!$C$5:$D$79,2),IF((C3548=14),VLOOKUP(F3548,'14 лет'!$C$5:$D$79,2),IF((C3548=15),VLOOKUP(F3548,'15 лет'!$C$5:$D$79,2),IF((C3548=16),VLOOKUP(F3548,'16 лет'!$C$5:$D$79,2),IF((C3548=17),VLOOKUP(F3548,'17 лет'!$C$5:$D$79,2))))))))))))</f>
        <v>0</v>
      </c>
      <c r="H3548" s="28"/>
      <c r="I3548" s="17">
        <f>IF((C3548&lt;=7),VLOOKUP(H3548,'7 лет'!$E$5:$F$79,2),IF((C3548=8),VLOOKUP(H3548,'8 лет'!$E$5:$F$79,2),IF((C3548=9),VLOOKUP(H3548,'9 лет'!$E$5:$F$79,2),IF((C3548=10),VLOOKUP(H3548,'10 лет'!$E$5:$F$79,2),IF((C3548=11),VLOOKUP(H3548,'11 лет'!$E$5:$F$79,2),IF((C3548=12),VLOOKUP(H3548,'12 лет'!$E$5:$F$79,2),IF((C3548=13),VLOOKUP(H3548,'13 лет'!$E$5:$F$79,2),IF((C3548=14),VLOOKUP(H3548,'14 лет'!$E$5:$F$79,2),IF((C3548=15),VLOOKUP(H3548,'15 лет'!$E$5:$F$79,2),IF((C3548=16),VLOOKUP(H3548,'16 лет'!$E$5:$F$79,2),IF((C3548=17),VLOOKUP(H3548,'17 лет'!$E$5:$F$79,2))))))))))))</f>
        <v>0</v>
      </c>
      <c r="J3548" s="28"/>
      <c r="K3548" s="17">
        <f>IF((C3548&lt;=7),VLOOKUP(J3548,'7 лет'!$G$5:$H$79,2),IF((C3548=8),VLOOKUP(J3548,'8 лет'!$G$5:$H$79,2),IF((C3548=9),VLOOKUP(J3548,'9 лет'!$G$5:$H$79,2),IF((C3548=10),VLOOKUP(J3548,'10 лет'!$G$5:$H$79,2),IF((C3548=11),VLOOKUP(J3548,'11 лет'!$G$5:$H$79,2),IF((C3548=12),VLOOKUP(J3548,'12 лет'!$G$5:$H$79,2),IF((C3548=13),VLOOKUP(J3548,'13 лет'!$G$5:$H$79,2),IF((C3548=14),VLOOKUP(J3548,'14 лет'!$G$5:$H$79,2),IF(C3548&gt;=15,"0")))))))))</f>
        <v>0</v>
      </c>
      <c r="L3548" s="28"/>
      <c r="M3548" s="17" t="str">
        <f>IF((C3548=12),VLOOKUP(L3548,'12 лет'!$I$5:$J$81,2),IF((C3548=13),VLOOKUP(L3548,'13 лет'!$I$5:$J$81,2),IF((C3548=14),VLOOKUP(L3548,'14 лет'!$I$5:$J$80,2),IF((C3548=15),VLOOKUP(L3548,'15 лет'!$G$5:$H$82,2),IF((C3548=16),VLOOKUP(L3548,'16 лет'!$G$5:$H$81,2),IF((C3548=17),VLOOKUP(L3548,'17 лет'!$G$5:$H$81,2),IF(C3548&lt;12,"0")))))))</f>
        <v>0</v>
      </c>
      <c r="N3548" s="28"/>
      <c r="O3548" s="17" t="str">
        <f>IF((C3548=15),VLOOKUP(N3548,'15 лет'!$I$5:$J$100,2),IF((C3548=16),VLOOKUP(N3548,'16 лет'!$I$5:$J$94,2),IF((C3548=17),VLOOKUP(N3548,'17 лет'!$I$5:$J$97,2),IF(C3548&lt;15,"0"))))</f>
        <v>0</v>
      </c>
      <c r="P3548" s="11"/>
      <c r="Q3548" s="17">
        <f>IF((C3548&lt;=7),VLOOKUP(P3548,'7 лет'!$I$5:$J$79,2),IF((C3548=8),VLOOKUP(P3548,'8 лет'!$I$5:$J$79,2),IF((C3548=9),VLOOKUP(P3548,'9 лет'!$I$5:$J$79,2),IF((C3548=10),VLOOKUP(P3548,'10 лет'!$I$5:$J$79,2),IF((C3548=11),VLOOKUP(P3548,'11 лет'!$I$5:$J$79,2),IF((C3548=12),VLOOKUP(P3548,'12 лет'!$K$5:$L$79,2),IF((C3548=13),VLOOKUP(P3548,'13 лет'!$K$5:$L$79,2),IF((C3548=14),VLOOKUP(P3548,'14 лет'!$K$5:$L$79,2),IF((C3548=15),VLOOKUP(P3548,'15 лет'!$K$5:$L$79,2),IF((C3548=16),VLOOKUP(P3548,'16 лет'!$K$5:$L$79,2),IF((C3548=17),VLOOKUP(P3548,'17 лет'!$K$5:$L$79,2),)))))))))))</f>
        <v>50</v>
      </c>
      <c r="R3548" s="28"/>
      <c r="S3548" s="17">
        <f>IF((C3548&lt;=7),VLOOKUP(R3548,'7 лет'!$K$5:$L$79,2),IF((C3548=8),VLOOKUP(R3548,'8 лет'!$K$5:$L$79,2),IF((C3548=9),VLOOKUP(R3548,'9 лет'!$K$5:$L$79,2),IF((C3548=10),VLOOKUP(R3548,'10 лет'!$K$5:$L$79,2),IF((C3548=11),VLOOKUP(R3548,'11 лет'!$K$5:$L$79,2),IF((C3548=12),VLOOKUP(R3548,'12 лет'!$M$5:$N$79,2),IF((C3548=13),VLOOKUP(R3548,'13 лет'!$M$5:$N$79,2),IF((C3548=14),VLOOKUP(R3548,'14 лет'!$M$5:$N$79,2),IF((C3548=15),VLOOKUP(R3548,'15 лет'!$M$5:$N$79,2),IF((C3548=16),VLOOKUP(R3548,'16 лет'!$M$5:$N$79,2),IF((C3548=17),VLOOKUP(R3548,'17 лет'!$M$5:$N$79,2))))))))))))</f>
        <v>0</v>
      </c>
      <c r="T3548" s="34">
        <f t="shared" si="168"/>
        <v>50</v>
      </c>
      <c r="U3548" s="4">
        <f>'Личное первенство юноши'!U519</f>
        <v>7</v>
      </c>
      <c r="V3548" s="120"/>
      <c r="W3548" s="111"/>
      <c r="X3548" t="str">
        <f>P3541</f>
        <v>Субъект РФ 85</v>
      </c>
    </row>
    <row r="3549" spans="1:24" ht="18.75">
      <c r="A3549" s="28">
        <v>4</v>
      </c>
      <c r="B3549" s="79"/>
      <c r="C3549" s="28"/>
      <c r="D3549" s="28"/>
      <c r="E3549" s="17">
        <f>IF((C3549&lt;=7),VLOOKUP(D3549,'7 лет'!$A$5:$B$78,2),IF((C3549=8),VLOOKUP(D3549,'8 лет'!$A$5:$B$78,2),IF((C3549=9),VLOOKUP(D3549,'9 лет'!$A$5:$B$78,2),IF((C3549=10),VLOOKUP(D3549,'10 лет'!$A$5:$B$78,2),IF((C3549=11),VLOOKUP(D3549,'11 лет'!$A$5:$B$78,2),IF((C3549=12),VLOOKUP(D3549,'12 лет'!$A$5:$B$78,2),IF((C3549=13),VLOOKUP(D3549,'13 лет'!$A$5:$B$78,2),IF((C3549=14),VLOOKUP(D3549,'14 лет'!$A$5:$B$78,2),IF((C3549=15),VLOOKUP(D3549,'15 лет'!$A$5:$B$78,2),IF((C3549=16),VLOOKUP(D3549,'16 лет'!$A$5:$B$78,2),IF((C3549=17),VLOOKUP(D3549,'17 лет'!$A$5:$B$78,2))))))))))))</f>
        <v>0</v>
      </c>
      <c r="F3549" s="28"/>
      <c r="G3549" s="17">
        <f>IF((C3549&lt;=7),VLOOKUP(F3549,'7 лет'!$C$5:$D$79,2),IF((C3549=8),VLOOKUP(F3549,'8 лет'!$C$5:$D$79,2),IF((C3549=9),VLOOKUP(F3549,'9 лет'!$C$5:$D$79,2),IF((C3549=10),VLOOKUP(F3549,'10 лет'!$C$5:$D$79,2),IF((C3549=11),VLOOKUP(F3549,'11 лет'!$C$5:$D$79,2),IF((C3549=12),VLOOKUP(F3549,'12 лет'!$C$5:$D$79,2),IF((C3549=13),VLOOKUP(F3549,'13 лет'!$C$5:$D$79,2),IF((C3549=14),VLOOKUP(F3549,'14 лет'!$C$5:$D$79,2),IF((C3549=15),VLOOKUP(F3549,'15 лет'!$C$5:$D$79,2),IF((C3549=16),VLOOKUP(F3549,'16 лет'!$C$5:$D$79,2),IF((C3549=17),VLOOKUP(F3549,'17 лет'!$C$5:$D$79,2))))))))))))</f>
        <v>0</v>
      </c>
      <c r="H3549" s="28"/>
      <c r="I3549" s="17">
        <f>IF((C3549&lt;=7),VLOOKUP(H3549,'7 лет'!$E$5:$F$79,2),IF((C3549=8),VLOOKUP(H3549,'8 лет'!$E$5:$F$79,2),IF((C3549=9),VLOOKUP(H3549,'9 лет'!$E$5:$F$79,2),IF((C3549=10),VLOOKUP(H3549,'10 лет'!$E$5:$F$79,2),IF((C3549=11),VLOOKUP(H3549,'11 лет'!$E$5:$F$79,2),IF((C3549=12),VLOOKUP(H3549,'12 лет'!$E$5:$F$79,2),IF((C3549=13),VLOOKUP(H3549,'13 лет'!$E$5:$F$79,2),IF((C3549=14),VLOOKUP(H3549,'14 лет'!$E$5:$F$79,2),IF((C3549=15),VLOOKUP(H3549,'15 лет'!$E$5:$F$79,2),IF((C3549=16),VLOOKUP(H3549,'16 лет'!$E$5:$F$79,2),IF((C3549=17),VLOOKUP(H3549,'17 лет'!$E$5:$F$79,2))))))))))))</f>
        <v>0</v>
      </c>
      <c r="J3549" s="28"/>
      <c r="K3549" s="17">
        <f>IF((C3549&lt;=7),VLOOKUP(J3549,'7 лет'!$G$5:$H$79,2),IF((C3549=8),VLOOKUP(J3549,'8 лет'!$G$5:$H$79,2),IF((C3549=9),VLOOKUP(J3549,'9 лет'!$G$5:$H$79,2),IF((C3549=10),VLOOKUP(J3549,'10 лет'!$G$5:$H$79,2),IF((C3549=11),VLOOKUP(J3549,'11 лет'!$G$5:$H$79,2),IF((C3549=12),VLOOKUP(J3549,'12 лет'!$G$5:$H$79,2),IF((C3549=13),VLOOKUP(J3549,'13 лет'!$G$5:$H$79,2),IF((C3549=14),VLOOKUP(J3549,'14 лет'!$G$5:$H$79,2),IF(C3549&gt;=15,"0")))))))))</f>
        <v>0</v>
      </c>
      <c r="L3549" s="28"/>
      <c r="M3549" s="17" t="str">
        <f>IF((C3549=12),VLOOKUP(L3549,'12 лет'!$I$5:$J$81,2),IF((C3549=13),VLOOKUP(L3549,'13 лет'!$I$5:$J$81,2),IF((C3549=14),VLOOKUP(L3549,'14 лет'!$I$5:$J$80,2),IF((C3549=15),VLOOKUP(L3549,'15 лет'!$G$5:$H$82,2),IF((C3549=16),VLOOKUP(L3549,'16 лет'!$G$5:$H$81,2),IF((C3549=17),VLOOKUP(L3549,'17 лет'!$G$5:$H$81,2),IF(C3549&lt;12,"0")))))))</f>
        <v>0</v>
      </c>
      <c r="N3549" s="28"/>
      <c r="O3549" s="17" t="str">
        <f>IF((C3549=15),VLOOKUP(N3549,'15 лет'!$I$5:$J$100,2),IF((C3549=16),VLOOKUP(N3549,'16 лет'!$I$5:$J$94,2),IF((C3549=17),VLOOKUP(N3549,'17 лет'!$I$5:$J$97,2),IF(C3549&lt;15,"0"))))</f>
        <v>0</v>
      </c>
      <c r="P3549" s="11"/>
      <c r="Q3549" s="17">
        <f>IF((C3549&lt;=7),VLOOKUP(P3549,'7 лет'!$I$5:$J$79,2),IF((C3549=8),VLOOKUP(P3549,'8 лет'!$I$5:$J$79,2),IF((C3549=9),VLOOKUP(P3549,'9 лет'!$I$5:$J$79,2),IF((C3549=10),VLOOKUP(P3549,'10 лет'!$I$5:$J$79,2),IF((C3549=11),VLOOKUP(P3549,'11 лет'!$I$5:$J$79,2),IF((C3549=12),VLOOKUP(P3549,'12 лет'!$K$5:$L$79,2),IF((C3549=13),VLOOKUP(P3549,'13 лет'!$K$5:$L$79,2),IF((C3549=14),VLOOKUP(P3549,'14 лет'!$K$5:$L$79,2),IF((C3549=15),VLOOKUP(P3549,'15 лет'!$K$5:$L$79,2),IF((C3549=16),VLOOKUP(P3549,'16 лет'!$K$5:$L$79,2),IF((C3549=17),VLOOKUP(P3549,'17 лет'!$K$5:$L$79,2),)))))))))))</f>
        <v>50</v>
      </c>
      <c r="R3549" s="28"/>
      <c r="S3549" s="17">
        <f>IF((C3549&lt;=7),VLOOKUP(R3549,'7 лет'!$K$5:$L$79,2),IF((C3549=8),VLOOKUP(R3549,'8 лет'!$K$5:$L$79,2),IF((C3549=9),VLOOKUP(R3549,'9 лет'!$K$5:$L$79,2),IF((C3549=10),VLOOKUP(R3549,'10 лет'!$K$5:$L$79,2),IF((C3549=11),VLOOKUP(R3549,'11 лет'!$K$5:$L$79,2),IF((C3549=12),VLOOKUP(R3549,'12 лет'!$M$5:$N$79,2),IF((C3549=13),VLOOKUP(R3549,'13 лет'!$M$5:$N$79,2),IF((C3549=14),VLOOKUP(R3549,'14 лет'!$M$5:$N$79,2),IF((C3549=15),VLOOKUP(R3549,'15 лет'!$M$5:$N$79,2),IF((C3549=16),VLOOKUP(R3549,'16 лет'!$M$5:$N$79,2),IF((C3549=17),VLOOKUP(R3549,'17 лет'!$M$5:$N$79,2))))))))))))</f>
        <v>0</v>
      </c>
      <c r="T3549" s="34">
        <f t="shared" si="168"/>
        <v>50</v>
      </c>
      <c r="U3549" s="4">
        <f>'Личное первенство юноши'!U520</f>
        <v>7</v>
      </c>
      <c r="V3549" s="120"/>
      <c r="W3549" s="111"/>
      <c r="X3549" t="str">
        <f>P3541</f>
        <v>Субъект РФ 85</v>
      </c>
    </row>
    <row r="3550" spans="1:24" ht="18.75">
      <c r="A3550" s="28">
        <v>5</v>
      </c>
      <c r="B3550" s="79"/>
      <c r="C3550" s="30"/>
      <c r="D3550" s="28"/>
      <c r="E3550" s="17">
        <f>IF((C3550&lt;=7),VLOOKUP(D3550,'7 лет'!$A$5:$B$78,2),IF((C3550=8),VLOOKUP(D3550,'8 лет'!$A$5:$B$78,2),IF((C3550=9),VLOOKUP(D3550,'9 лет'!$A$5:$B$78,2),IF((C3550=10),VLOOKUP(D3550,'10 лет'!$A$5:$B$78,2),IF((C3550=11),VLOOKUP(D3550,'11 лет'!$A$5:$B$78,2),IF((C3550=12),VLOOKUP(D3550,'12 лет'!$A$5:$B$78,2),IF((C3550=13),VLOOKUP(D3550,'13 лет'!$A$5:$B$78,2),IF((C3550=14),VLOOKUP(D3550,'14 лет'!$A$5:$B$78,2),IF((C3550=15),VLOOKUP(D3550,'15 лет'!$A$5:$B$78,2),IF((C3550=16),VLOOKUP(D3550,'16 лет'!$A$5:$B$78,2),IF((C3550=17),VLOOKUP(D3550,'17 лет'!$A$5:$B$78,2))))))))))))</f>
        <v>0</v>
      </c>
      <c r="F3550" s="28"/>
      <c r="G3550" s="17">
        <f>IF((C3550&lt;=7),VLOOKUP(F3550,'7 лет'!$C$5:$D$79,2),IF((C3550=8),VLOOKUP(F3550,'8 лет'!$C$5:$D$79,2),IF((C3550=9),VLOOKUP(F3550,'9 лет'!$C$5:$D$79,2),IF((C3550=10),VLOOKUP(F3550,'10 лет'!$C$5:$D$79,2),IF((C3550=11),VLOOKUP(F3550,'11 лет'!$C$5:$D$79,2),IF((C3550=12),VLOOKUP(F3550,'12 лет'!$C$5:$D$79,2),IF((C3550=13),VLOOKUP(F3550,'13 лет'!$C$5:$D$79,2),IF((C3550=14),VLOOKUP(F3550,'14 лет'!$C$5:$D$79,2),IF((C3550=15),VLOOKUP(F3550,'15 лет'!$C$5:$D$79,2),IF((C3550=16),VLOOKUP(F3550,'16 лет'!$C$5:$D$79,2),IF((C3550=17),VLOOKUP(F3550,'17 лет'!$C$5:$D$79,2))))))))))))</f>
        <v>0</v>
      </c>
      <c r="H3550" s="28"/>
      <c r="I3550" s="17">
        <f>IF((C3550&lt;=7),VLOOKUP(H3550,'7 лет'!$E$5:$F$79,2),IF((C3550=8),VLOOKUP(H3550,'8 лет'!$E$5:$F$79,2),IF((C3550=9),VLOOKUP(H3550,'9 лет'!$E$5:$F$79,2),IF((C3550=10),VLOOKUP(H3550,'10 лет'!$E$5:$F$79,2),IF((C3550=11),VLOOKUP(H3550,'11 лет'!$E$5:$F$79,2),IF((C3550=12),VLOOKUP(H3550,'12 лет'!$E$5:$F$79,2),IF((C3550=13),VLOOKUP(H3550,'13 лет'!$E$5:$F$79,2),IF((C3550=14),VLOOKUP(H3550,'14 лет'!$E$5:$F$79,2),IF((C3550=15),VLOOKUP(H3550,'15 лет'!$E$5:$F$79,2),IF((C3550=16),VLOOKUP(H3550,'16 лет'!$E$5:$F$79,2),IF((C3550=17),VLOOKUP(H3550,'17 лет'!$E$5:$F$79,2))))))))))))</f>
        <v>0</v>
      </c>
      <c r="J3550" s="28"/>
      <c r="K3550" s="17">
        <f>IF((C3550&lt;=7),VLOOKUP(J3550,'7 лет'!$G$5:$H$79,2),IF((C3550=8),VLOOKUP(J3550,'8 лет'!$G$5:$H$79,2),IF((C3550=9),VLOOKUP(J3550,'9 лет'!$G$5:$H$79,2),IF((C3550=10),VLOOKUP(J3550,'10 лет'!$G$5:$H$79,2),IF((C3550=11),VLOOKUP(J3550,'11 лет'!$G$5:$H$79,2),IF((C3550=12),VLOOKUP(J3550,'12 лет'!$G$5:$H$79,2),IF((C3550=13),VLOOKUP(J3550,'13 лет'!$G$5:$H$79,2),IF((C3550=14),VLOOKUP(J3550,'14 лет'!$G$5:$H$79,2),IF(C3550&gt;=15,"0")))))))))</f>
        <v>0</v>
      </c>
      <c r="L3550" s="28"/>
      <c r="M3550" s="17" t="str">
        <f>IF((C3550=12),VLOOKUP(L3550,'12 лет'!$I$5:$J$81,2),IF((C3550=13),VLOOKUP(L3550,'13 лет'!$I$5:$J$81,2),IF((C3550=14),VLOOKUP(L3550,'14 лет'!$I$5:$J$80,2),IF((C3550=15),VLOOKUP(L3550,'15 лет'!$G$5:$H$82,2),IF((C3550=16),VLOOKUP(L3550,'16 лет'!$G$5:$H$81,2),IF((C3550=17),VLOOKUP(L3550,'17 лет'!$G$5:$H$81,2),IF(C3550&lt;12,"0")))))))</f>
        <v>0</v>
      </c>
      <c r="N3550" s="28"/>
      <c r="O3550" s="17" t="str">
        <f>IF((C3550=15),VLOOKUP(N3550,'15 лет'!$I$5:$J$100,2),IF((C3550=16),VLOOKUP(N3550,'16 лет'!$I$5:$J$94,2),IF((C3550=17),VLOOKUP(N3550,'17 лет'!$I$5:$J$97,2),IF(C3550&lt;15,"0"))))</f>
        <v>0</v>
      </c>
      <c r="P3550" s="11"/>
      <c r="Q3550" s="17">
        <f>IF((C3550&lt;=7),VLOOKUP(P3550,'7 лет'!$I$5:$J$79,2),IF((C3550=8),VLOOKUP(P3550,'8 лет'!$I$5:$J$79,2),IF((C3550=9),VLOOKUP(P3550,'9 лет'!$I$5:$J$79,2),IF((C3550=10),VLOOKUP(P3550,'10 лет'!$I$5:$J$79,2),IF((C3550=11),VLOOKUP(P3550,'11 лет'!$I$5:$J$79,2),IF((C3550=12),VLOOKUP(P3550,'12 лет'!$K$5:$L$79,2),IF((C3550=13),VLOOKUP(P3550,'13 лет'!$K$5:$L$79,2),IF((C3550=14),VLOOKUP(P3550,'14 лет'!$K$5:$L$79,2),IF((C3550=15),VLOOKUP(P3550,'15 лет'!$K$5:$L$79,2),IF((C3550=16),VLOOKUP(P3550,'16 лет'!$K$5:$L$79,2),IF((C3550=17),VLOOKUP(P3550,'17 лет'!$K$5:$L$79,2),)))))))))))</f>
        <v>50</v>
      </c>
      <c r="R3550" s="28"/>
      <c r="S3550" s="17">
        <f>IF((C3550&lt;=7),VLOOKUP(R3550,'7 лет'!$K$5:$L$79,2),IF((C3550=8),VLOOKUP(R3550,'8 лет'!$K$5:$L$79,2),IF((C3550=9),VLOOKUP(R3550,'9 лет'!$K$5:$L$79,2),IF((C3550=10),VLOOKUP(R3550,'10 лет'!$K$5:$L$79,2),IF((C3550=11),VLOOKUP(R3550,'11 лет'!$K$5:$L$79,2),IF((C3550=12),VLOOKUP(R3550,'12 лет'!$M$5:$N$79,2),IF((C3550=13),VLOOKUP(R3550,'13 лет'!$M$5:$N$79,2),IF((C3550=14),VLOOKUP(R3550,'14 лет'!$M$5:$N$79,2),IF((C3550=15),VLOOKUP(R3550,'15 лет'!$M$5:$N$79,2),IF((C3550=16),VLOOKUP(R3550,'16 лет'!$M$5:$N$79,2),IF((C3550=17),VLOOKUP(R3550,'17 лет'!$M$5:$N$79,2))))))))))))</f>
        <v>0</v>
      </c>
      <c r="T3550" s="34">
        <f t="shared" si="168"/>
        <v>50</v>
      </c>
      <c r="U3550" s="4">
        <f>'Личное первенство юноши'!U521</f>
        <v>7</v>
      </c>
      <c r="V3550" s="120"/>
      <c r="W3550" s="111"/>
      <c r="X3550" t="str">
        <f>P3541</f>
        <v>Субъект РФ 85</v>
      </c>
    </row>
    <row r="3551" spans="1:24" ht="18.75">
      <c r="A3551" s="28">
        <v>6</v>
      </c>
      <c r="B3551" s="79"/>
      <c r="C3551" s="30"/>
      <c r="D3551" s="28"/>
      <c r="E3551" s="17">
        <f>IF((C3551&lt;=7),VLOOKUP(D3551,'7 лет'!$A$5:$B$78,2),IF((C3551=8),VLOOKUP(D3551,'8 лет'!$A$5:$B$78,2),IF((C3551=9),VLOOKUP(D3551,'9 лет'!$A$5:$B$78,2),IF((C3551=10),VLOOKUP(D3551,'10 лет'!$A$5:$B$78,2),IF((C3551=11),VLOOKUP(D3551,'11 лет'!$A$5:$B$78,2),IF((C3551=12),VLOOKUP(D3551,'12 лет'!$A$5:$B$78,2),IF((C3551=13),VLOOKUP(D3551,'13 лет'!$A$5:$B$78,2),IF((C3551=14),VLOOKUP(D3551,'14 лет'!$A$5:$B$78,2),IF((C3551=15),VLOOKUP(D3551,'15 лет'!$A$5:$B$78,2),IF((C3551=16),VLOOKUP(D3551,'16 лет'!$A$5:$B$78,2),IF((C3551=17),VLOOKUP(D3551,'17 лет'!$A$5:$B$78,2))))))))))))</f>
        <v>0</v>
      </c>
      <c r="F3551" s="28"/>
      <c r="G3551" s="17">
        <f>IF((C3551&lt;=7),VLOOKUP(F3551,'7 лет'!$C$5:$D$79,2),IF((C3551=8),VLOOKUP(F3551,'8 лет'!$C$5:$D$79,2),IF((C3551=9),VLOOKUP(F3551,'9 лет'!$C$5:$D$79,2),IF((C3551=10),VLOOKUP(F3551,'10 лет'!$C$5:$D$79,2),IF((C3551=11),VLOOKUP(F3551,'11 лет'!$C$5:$D$79,2),IF((C3551=12),VLOOKUP(F3551,'12 лет'!$C$5:$D$79,2),IF((C3551=13),VLOOKUP(F3551,'13 лет'!$C$5:$D$79,2),IF((C3551=14),VLOOKUP(F3551,'14 лет'!$C$5:$D$79,2),IF((C3551=15),VLOOKUP(F3551,'15 лет'!$C$5:$D$79,2),IF((C3551=16),VLOOKUP(F3551,'16 лет'!$C$5:$D$79,2),IF((C3551=17),VLOOKUP(F3551,'17 лет'!$C$5:$D$79,2))))))))))))</f>
        <v>0</v>
      </c>
      <c r="H3551" s="28"/>
      <c r="I3551" s="17">
        <f>IF((C3551&lt;=7),VLOOKUP(H3551,'7 лет'!$E$5:$F$79,2),IF((C3551=8),VLOOKUP(H3551,'8 лет'!$E$5:$F$79,2),IF((C3551=9),VLOOKUP(H3551,'9 лет'!$E$5:$F$79,2),IF((C3551=10),VLOOKUP(H3551,'10 лет'!$E$5:$F$79,2),IF((C3551=11),VLOOKUP(H3551,'11 лет'!$E$5:$F$79,2),IF((C3551=12),VLOOKUP(H3551,'12 лет'!$E$5:$F$79,2),IF((C3551=13),VLOOKUP(H3551,'13 лет'!$E$5:$F$79,2),IF((C3551=14),VLOOKUP(H3551,'14 лет'!$E$5:$F$79,2),IF((C3551=15),VLOOKUP(H3551,'15 лет'!$E$5:$F$79,2),IF((C3551=16),VLOOKUP(H3551,'16 лет'!$E$5:$F$79,2),IF((C3551=17),VLOOKUP(H3551,'17 лет'!$E$5:$F$79,2))))))))))))</f>
        <v>0</v>
      </c>
      <c r="J3551" s="28"/>
      <c r="K3551" s="17">
        <f>IF((C3551&lt;=7),VLOOKUP(J3551,'7 лет'!$G$5:$H$79,2),IF((C3551=8),VLOOKUP(J3551,'8 лет'!$G$5:$H$79,2),IF((C3551=9),VLOOKUP(J3551,'9 лет'!$G$5:$H$79,2),IF((C3551=10),VLOOKUP(J3551,'10 лет'!$G$5:$H$79,2),IF((C3551=11),VLOOKUP(J3551,'11 лет'!$G$5:$H$79,2),IF((C3551=12),VLOOKUP(J3551,'12 лет'!$G$5:$H$79,2),IF((C3551=13),VLOOKUP(J3551,'13 лет'!$G$5:$H$79,2),IF((C3551=14),VLOOKUP(J3551,'14 лет'!$G$5:$H$79,2),IF(C3551&gt;=15,"0")))))))))</f>
        <v>0</v>
      </c>
      <c r="L3551" s="28"/>
      <c r="M3551" s="17" t="str">
        <f>IF((C3551=12),VLOOKUP(L3551,'12 лет'!$I$5:$J$81,2),IF((C3551=13),VLOOKUP(L3551,'13 лет'!$I$5:$J$81,2),IF((C3551=14),VLOOKUP(L3551,'14 лет'!$I$5:$J$80,2),IF((C3551=15),VLOOKUP(L3551,'15 лет'!$G$5:$H$82,2),IF((C3551=16),VLOOKUP(L3551,'16 лет'!$G$5:$H$81,2),IF((C3551=17),VLOOKUP(L3551,'17 лет'!$G$5:$H$81,2),IF(C3551&lt;12,"0")))))))</f>
        <v>0</v>
      </c>
      <c r="N3551" s="28"/>
      <c r="O3551" s="17" t="str">
        <f>IF((C3551=15),VLOOKUP(N3551,'15 лет'!$I$5:$J$100,2),IF((C3551=16),VLOOKUP(N3551,'16 лет'!$I$5:$J$94,2),IF((C3551=17),VLOOKUP(N3551,'17 лет'!$I$5:$J$97,2),IF(C3551&lt;15,"0"))))</f>
        <v>0</v>
      </c>
      <c r="P3551" s="11"/>
      <c r="Q3551" s="17">
        <f>IF((C3551&lt;=7),VLOOKUP(P3551,'7 лет'!$I$5:$J$79,2),IF((C3551=8),VLOOKUP(P3551,'8 лет'!$I$5:$J$79,2),IF((C3551=9),VLOOKUP(P3551,'9 лет'!$I$5:$J$79,2),IF((C3551=10),VLOOKUP(P3551,'10 лет'!$I$5:$J$79,2),IF((C3551=11),VLOOKUP(P3551,'11 лет'!$I$5:$J$79,2),IF((C3551=12),VLOOKUP(P3551,'12 лет'!$K$5:$L$79,2),IF((C3551=13),VLOOKUP(P3551,'13 лет'!$K$5:$L$79,2),IF((C3551=14),VLOOKUP(P3551,'14 лет'!$K$5:$L$79,2),IF((C3551=15),VLOOKUP(P3551,'15 лет'!$K$5:$L$79,2),IF((C3551=16),VLOOKUP(P3551,'16 лет'!$K$5:$L$79,2),IF((C3551=17),VLOOKUP(P3551,'17 лет'!$K$5:$L$79,2),)))))))))))</f>
        <v>50</v>
      </c>
      <c r="R3551" s="28"/>
      <c r="S3551" s="17">
        <f>IF((C3551&lt;=7),VLOOKUP(R3551,'7 лет'!$K$5:$L$79,2),IF((C3551=8),VLOOKUP(R3551,'8 лет'!$K$5:$L$79,2),IF((C3551=9),VLOOKUP(R3551,'9 лет'!$K$5:$L$79,2),IF((C3551=10),VLOOKUP(R3551,'10 лет'!$K$5:$L$79,2),IF((C3551=11),VLOOKUP(R3551,'11 лет'!$K$5:$L$79,2),IF((C3551=12),VLOOKUP(R3551,'12 лет'!$M$5:$N$79,2),IF((C3551=13),VLOOKUP(R3551,'13 лет'!$M$5:$N$79,2),IF((C3551=14),VLOOKUP(R3551,'14 лет'!$M$5:$N$79,2),IF((C3551=15),VLOOKUP(R3551,'15 лет'!$M$5:$N$79,2),IF((C3551=16),VLOOKUP(R3551,'16 лет'!$M$5:$N$79,2),IF((C3551=17),VLOOKUP(R3551,'17 лет'!$M$5:$N$79,2))))))))))))</f>
        <v>0</v>
      </c>
      <c r="T3551" s="34">
        <f t="shared" si="168"/>
        <v>50</v>
      </c>
      <c r="U3551" s="4">
        <f>'Личное первенство юноши'!U522</f>
        <v>7</v>
      </c>
      <c r="V3551" s="120"/>
      <c r="W3551" s="111"/>
      <c r="X3551" t="str">
        <f>P3541</f>
        <v>Субъект РФ 85</v>
      </c>
    </row>
    <row r="3552" spans="1:24" ht="18.75">
      <c r="A3552" s="122"/>
      <c r="B3552" s="123"/>
      <c r="C3552" s="123"/>
      <c r="D3552" s="123"/>
      <c r="E3552" s="123"/>
      <c r="F3552" s="123"/>
      <c r="G3552" s="123"/>
      <c r="H3552" s="123"/>
      <c r="I3552" s="123"/>
      <c r="J3552" s="123"/>
      <c r="K3552" s="123"/>
      <c r="L3552" s="123"/>
      <c r="M3552" s="123"/>
      <c r="N3552" s="123"/>
      <c r="O3552" s="123"/>
      <c r="P3552" s="128" t="s">
        <v>292</v>
      </c>
      <c r="Q3552" s="128"/>
      <c r="R3552" s="128"/>
      <c r="S3552" s="129"/>
      <c r="T3552" s="124">
        <f ca="1">SUMPRODUCT(LARGE($T$3546:$T$3551,ROW(INDIRECT("T1:T"&amp;Z17))))</f>
        <v>250</v>
      </c>
      <c r="U3552" s="125"/>
      <c r="V3552" s="120"/>
      <c r="W3552" s="111"/>
    </row>
    <row r="3553" spans="1:24" ht="24.75" customHeight="1">
      <c r="A3553" s="135" t="s">
        <v>180</v>
      </c>
      <c r="B3553" s="136"/>
      <c r="C3553" s="136"/>
      <c r="D3553" s="136"/>
      <c r="E3553" s="136"/>
      <c r="F3553" s="136"/>
      <c r="G3553" s="136"/>
      <c r="H3553" s="136"/>
      <c r="I3553" s="136"/>
      <c r="J3553" s="136"/>
      <c r="K3553" s="136"/>
      <c r="L3553" s="136"/>
      <c r="M3553" s="136"/>
      <c r="N3553" s="136"/>
      <c r="O3553" s="136"/>
      <c r="P3553" s="136"/>
      <c r="Q3553" s="136"/>
      <c r="R3553" s="136"/>
      <c r="S3553" s="136"/>
      <c r="T3553" s="136"/>
      <c r="U3553" s="137"/>
      <c r="V3553" s="120"/>
      <c r="W3553" s="111"/>
    </row>
    <row r="3554" spans="1:24" ht="18.75">
      <c r="A3554" s="28">
        <v>1</v>
      </c>
      <c r="B3554" s="80"/>
      <c r="C3554" s="28"/>
      <c r="D3554" s="28"/>
      <c r="E3554" s="17">
        <f>IF((C3554&lt;=7),VLOOKUP(D3554,'7 лет'!$M$5:$N$78,2),IF((C3554=8),VLOOKUP(D3554,'8 лет'!$M$5:$N$78,2),IF((C3554=9),VLOOKUP(D3554,'9 лет'!$M$5:$N$78,2),IF((C3554=10),VLOOKUP(D3554,'10 лет'!$M$5:$N$78,2),IF((C3554=11),VLOOKUP(D3554,'11 лет'!$M$5:$N$78,2),IF((C3554=12),VLOOKUP(D3554,'12 лет'!$O$5:$P$78,2),IF((C3554=13),VLOOKUP(D3554,'13 лет'!$O$5:$P$78,2),IF((C3554=14),VLOOKUP(D3554,'14 лет'!$O$5:$P$78,2),IF((C3554=15),VLOOKUP(D3554,'15 лет'!$O$5:$P$78,2),IF((C3554=16),VLOOKUP(D3554,'16 лет'!$O$5:$P$78,2),IF((C3554=17),VLOOKUP(D3554,'17 лет'!$O$5:$P$78,2))))))))))))</f>
        <v>0</v>
      </c>
      <c r="F3554" s="28"/>
      <c r="G3554" s="17">
        <f>IF((C3554&lt;=7),VLOOKUP(F3554,'7 лет'!$O$5:$P$79,2),IF((C3554=8),VLOOKUP(F3554,'8 лет'!$O$5:$P$79,2),IF((C3554=9),VLOOKUP(F3554,'9 лет'!$O$5:$P$79,2),IF((C3554=10),VLOOKUP(F3554,'10 лет'!$O$5:$P$79,2),IF((C3554=11),VLOOKUP(F3554,'11 лет'!$O$5:$P$79,2),IF((C3554=12),VLOOKUP(F3554,'12 лет'!$Q$5:$R$79,2),IF((C3554=13),VLOOKUP(F3554,'13 лет'!$Q$5:$R$79,2),IF((C3554=14),VLOOKUP(F3554,'14 лет'!$Q$5:$R$79,2),IF((C3554=15),VLOOKUP(F3554,'15 лет'!$Q$5:$R$79,2),IF((C3554=16),VLOOKUP(F3554,'16 лет'!$Q$5:$R$79,2),IF((C3554=17),VLOOKUP(F3554,'17 лет'!$Q$5:$R$79,2))))))))))))</f>
        <v>0</v>
      </c>
      <c r="H3554" s="28"/>
      <c r="I3554" s="17">
        <f>IF((C3554&lt;=7),VLOOKUP(H3554,'7 лет'!$Q$5:$R$79,2),IF((C3554=8),VLOOKUP(H3554,'8 лет'!$Q$5:$R$79,2),IF((C3554=9),VLOOKUP(H3554,'9 лет'!$Q$5:$R$79,2),IF((C3554=10),VLOOKUP(H3554,'10 лет'!$Q$5:$R$79,2),IF((C3554=11),VLOOKUP(H3554,'11 лет'!$Q$5:$R$79,2),IF((C3554=12),VLOOKUP(H3554,'12 лет'!$S$5:$T$79,2),IF((C3554=13),VLOOKUP(H3554,'13 лет'!$S$5:$T$79,2),IF((C3554=14),VLOOKUP(H3554,'14 лет'!$S$5:$T$79,2),IF((C3554=15),VLOOKUP(H3554,'15 лет'!$S$5:$T$79,2),IF((C3554=16),VLOOKUP(H3554,'16 лет'!$S$5:$T$79,2),IF((C3554=17),VLOOKUP(H3554,'17 лет'!$S$5:$T$79,2))))))))))))</f>
        <v>0</v>
      </c>
      <c r="J3554" s="28"/>
      <c r="K3554" s="17">
        <f>IF((C3554&lt;=7),VLOOKUP(J3554,'7 лет'!$S$5:$T$79,2),IF((C3554=8),VLOOKUP(J3554,'8 лет'!$S$5:$T$79,2),IF((C3554=9),VLOOKUP(J3554,'9 лет'!$S$5:$T$79,2),IF((C3554=10),VLOOKUP(J3554,'10 лет'!$S$5:$T$79,2),IF((C3554=11),VLOOKUP(J3554,'11 лет'!$S$5:$T$79,2),IF((C3554=12),VLOOKUP(J3554,'12 лет'!$U$5:$V$79,2),IF((C3554=13),VLOOKUP(J3554,'13 лет'!$U$5:$V$79,2),IF((C3554=14),VLOOKUP(J3554,'14 лет'!$U$5:$V$79,2),IF(C3554&gt;=15,"0")))))))))</f>
        <v>0</v>
      </c>
      <c r="L3554" s="28"/>
      <c r="M3554" s="17" t="str">
        <f>IF((C3554=12),VLOOKUP(L3554,'12 лет'!$W$5:$X$85,2),IF((C3554=13),VLOOKUP(L3554,'13 лет'!$W$5:$X$84,2),IF((C3554=14),VLOOKUP(L3554,'14 лет'!$W$5:$X$82,2),IF((C3554=15),VLOOKUP(L3554,'15 лет'!$U$5:$V$82,2),IF((C3554=16),VLOOKUP(L3554,'16 лет'!$U$5:$V$78,2),IF((C3554=17),VLOOKUP(L3554,'17 лет'!$U$5:$V$78,2),IF(C3554&lt;12,"0")))))))</f>
        <v>0</v>
      </c>
      <c r="N3554" s="28"/>
      <c r="O3554" s="17" t="str">
        <f>IF((C3554=15),VLOOKUP(N3554,'15 лет'!$W$5:$X$115,2),IF((C3554=16),VLOOKUP(N3554,'16 лет'!$W$5:$X$113,2),IF((C3554=17),VLOOKUP(N3554,'17 лет'!$W$5:$X$113,2),IF(C3554&lt;15,"0"))))</f>
        <v>0</v>
      </c>
      <c r="P3554" s="11"/>
      <c r="Q3554" s="17">
        <f>IF((C3554&lt;=7),VLOOKUP(P3554,'7 лет'!$U$5:$V$79,2),IF((C3554=8),VLOOKUP(P3554,'8 лет'!$U$5:$V$79,2),IF((C3554=9),VLOOKUP(P3554,'9 лет'!$U$5:$V$79,2),IF((C3554=10),VLOOKUP(P3554,'10 лет'!$U$5:$V$79,2),IF((C3554=11),VLOOKUP(P3554,'11 лет'!$U$5:$V$79,2),IF((C3554=12),VLOOKUP(P3554,'12 лет'!$Y$5:$Z$79,2),IF((C3554=13),VLOOKUP(P3554,'13 лет'!$Y$5:$Z$79,2),IF((C3554=14),VLOOKUP(P3554,'14 лет'!$Y$5:$Z$79,2),IF((C3554=15),VLOOKUP(P3554,'15 лет'!$Y$5:$Z$79,2),IF((C3554=16),VLOOKUP(P3554,'16 лет'!$Y$5:$Z$79,2),IF((C3554=17),VLOOKUP(P3554,'17 лет'!$Y$5:$Z$79,2))))))))))))</f>
        <v>35</v>
      </c>
      <c r="R3554" s="28"/>
      <c r="S3554" s="17">
        <f>IF((C3554&lt;=7),VLOOKUP(R3554,'7 лет'!$W$5:$X$79,2),IF((C3554=8),VLOOKUP(R3554,'8 лет'!$W$5:$X$79,2),IF((C3554=9),VLOOKUP(R3554,'9 лет'!$W$5:$X$79,2),IF((C3554=10),VLOOKUP(R3554,'10 лет'!$W$5:$X$79,2),IF((C3554=11),VLOOKUP(R3554,'11 лет'!$W$5:$X$79,2),IF((C3554=12),VLOOKUP(R3554,'12 лет'!$AA$5:$AB$79,2),IF((C3554=13),VLOOKUP(R3554,'13 лет'!$AA$5:$AB$79,2),IF((C3554=14),VLOOKUP(R3554,'14 лет'!$AA$5:$AB$79,2),IF((C3554=15),VLOOKUP(R3554,'15 лет'!$AA$5:$AB$79,2),IF((C3554=16),VLOOKUP(R3554,'16 лет'!$AA$5:$AB$79,2),IF((C3554=17),VLOOKUP(R3554,'17 лет'!$AA$5:$AB$79,2))))))))))))</f>
        <v>0</v>
      </c>
      <c r="T3554" s="35">
        <f t="shared" ref="T3554:T3559" si="169">SUM(E3554+G3554+I3554+K3554+M3554+O3554+Q3554+S3554)</f>
        <v>35</v>
      </c>
      <c r="U3554" s="4">
        <f>'Личное первенство девушки'!U517</f>
        <v>7</v>
      </c>
      <c r="V3554" s="120"/>
      <c r="W3554" s="111"/>
      <c r="X3554" t="str">
        <f>P3541</f>
        <v>Субъект РФ 85</v>
      </c>
    </row>
    <row r="3555" spans="1:24" ht="18.75">
      <c r="A3555" s="28">
        <v>2</v>
      </c>
      <c r="B3555" s="80"/>
      <c r="C3555" s="28"/>
      <c r="D3555" s="28"/>
      <c r="E3555" s="17">
        <f>IF((C3555&lt;=7),VLOOKUP(D3555,'7 лет'!$M$5:$N$78,2),IF((C3555=8),VLOOKUP(D3555,'8 лет'!$M$5:$N$78,2),IF((C3555=9),VLOOKUP(D3555,'9 лет'!$M$5:$N$78,2),IF((C3555=10),VLOOKUP(D3555,'10 лет'!$M$5:$N$78,2),IF((C3555=11),VLOOKUP(D3555,'11 лет'!$M$5:$N$78,2),IF((C3555=12),VLOOKUP(D3555,'12 лет'!$O$5:$P$78,2),IF((C3555=13),VLOOKUP(D3555,'13 лет'!$O$5:$P$78,2),IF((C3555=14),VLOOKUP(D3555,'14 лет'!$O$5:$P$78,2),IF((C3555=15),VLOOKUP(D3555,'15 лет'!$O$5:$P$78,2),IF((C3555=16),VLOOKUP(D3555,'16 лет'!$O$5:$P$78,2),IF((C3555=17),VLOOKUP(D3555,'17 лет'!$O$5:$P$78,2))))))))))))</f>
        <v>0</v>
      </c>
      <c r="F3555" s="28"/>
      <c r="G3555" s="17">
        <f>IF((C3555&lt;=7),VLOOKUP(F3555,'7 лет'!$O$5:$P$79,2),IF((C3555=8),VLOOKUP(F3555,'8 лет'!$O$5:$P$79,2),IF((C3555=9),VLOOKUP(F3555,'9 лет'!$O$5:$P$79,2),IF((C3555=10),VLOOKUP(F3555,'10 лет'!$O$5:$P$79,2),IF((C3555=11),VLOOKUP(F3555,'11 лет'!$O$5:$P$79,2),IF((C3555=12),VLOOKUP(F3555,'12 лет'!$Q$5:$R$79,2),IF((C3555=13),VLOOKUP(F3555,'13 лет'!$Q$5:$R$79,2),IF((C3555=14),VLOOKUP(F3555,'14 лет'!$Q$5:$R$79,2),IF((C3555=15),VLOOKUP(F3555,'15 лет'!$Q$5:$R$79,2),IF((C3555=16),VLOOKUP(F3555,'16 лет'!$Q$5:$R$79,2),IF((C3555=17),VLOOKUP(F3555,'17 лет'!$Q$5:$R$79,2))))))))))))</f>
        <v>0</v>
      </c>
      <c r="H3555" s="28"/>
      <c r="I3555" s="17">
        <f>IF((C3555&lt;=7),VLOOKUP(H3555,'7 лет'!$Q$5:$R$79,2),IF((C3555=8),VLOOKUP(H3555,'8 лет'!$Q$5:$R$79,2),IF((C3555=9),VLOOKUP(H3555,'9 лет'!$Q$5:$R$79,2),IF((C3555=10),VLOOKUP(H3555,'10 лет'!$Q$5:$R$79,2),IF((C3555=11),VLOOKUP(H3555,'11 лет'!$Q$5:$R$79,2),IF((C3555=12),VLOOKUP(H3555,'12 лет'!$S$5:$T$79,2),IF((C3555=13),VLOOKUP(H3555,'13 лет'!$S$5:$T$79,2),IF((C3555=14),VLOOKUP(H3555,'14 лет'!$S$5:$T$79,2),IF((C3555=15),VLOOKUP(H3555,'15 лет'!$S$5:$T$79,2),IF((C3555=16),VLOOKUP(H3555,'16 лет'!$S$5:$T$79,2),IF((C3555=17),VLOOKUP(H3555,'17 лет'!$S$5:$T$79,2))))))))))))</f>
        <v>0</v>
      </c>
      <c r="J3555" s="28"/>
      <c r="K3555" s="17">
        <f>IF((C3555&lt;=7),VLOOKUP(J3555,'7 лет'!$S$5:$T$79,2),IF((C3555=8),VLOOKUP(J3555,'8 лет'!$S$5:$T$79,2),IF((C3555=9),VLOOKUP(J3555,'9 лет'!$S$5:$T$79,2),IF((C3555=10),VLOOKUP(J3555,'10 лет'!$S$5:$T$79,2),IF((C3555=11),VLOOKUP(J3555,'11 лет'!$S$5:$T$79,2),IF((C3555=12),VLOOKUP(J3555,'12 лет'!$U$5:$V$79,2),IF((C3555=13),VLOOKUP(J3555,'13 лет'!$U$5:$V$79,2),IF((C3555=14),VLOOKUP(J3555,'14 лет'!$U$5:$V$79,2),IF(C3555&gt;=15,"0")))))))))</f>
        <v>0</v>
      </c>
      <c r="L3555" s="28"/>
      <c r="M3555" s="17" t="str">
        <f>IF((C3555=12),VLOOKUP(L3555,'12 лет'!$W$5:$X$85,2),IF((C3555=13),VLOOKUP(L3555,'13 лет'!$W$5:$X$84,2),IF((C3555=14),VLOOKUP(L3555,'14 лет'!$W$5:$X$82,2),IF((C3555=15),VLOOKUP(L3555,'15 лет'!$U$5:$V$82,2),IF((C3555=16),VLOOKUP(L3555,'16 лет'!$U$5:$V$78,2),IF((C3555=17),VLOOKUP(L3555,'17 лет'!$U$5:$V$78,2),IF(C3555&lt;12,"0")))))))</f>
        <v>0</v>
      </c>
      <c r="N3555" s="28"/>
      <c r="O3555" s="17" t="str">
        <f>IF((C3555=15),VLOOKUP(N3555,'15 лет'!$W$5:$X$115,2),IF((C3555=16),VLOOKUP(N3555,'16 лет'!$W$5:$X$113,2),IF((C3555=17),VLOOKUP(N3555,'17 лет'!$W$5:$X$113,2),IF(C3555&lt;15,"0"))))</f>
        <v>0</v>
      </c>
      <c r="P3555" s="11"/>
      <c r="Q3555" s="17">
        <f>IF((C3555&lt;=7),VLOOKUP(P3555,'7 лет'!$U$5:$V$79,2),IF((C3555=8),VLOOKUP(P3555,'8 лет'!$U$5:$V$79,2),IF((C3555=9),VLOOKUP(P3555,'9 лет'!$U$5:$V$79,2),IF((C3555=10),VLOOKUP(P3555,'10 лет'!$U$5:$V$79,2),IF((C3555=11),VLOOKUP(P3555,'11 лет'!$U$5:$V$79,2),IF((C3555=12),VLOOKUP(P3555,'12 лет'!$Y$5:$Z$79,2),IF((C3555=13),VLOOKUP(P3555,'13 лет'!$Y$5:$Z$79,2),IF((C3555=14),VLOOKUP(P3555,'14 лет'!$Y$5:$Z$79,2),IF((C3555=15),VLOOKUP(P3555,'15 лет'!$Y$5:$Z$79,2),IF((C3555=16),VLOOKUP(P3555,'16 лет'!$Y$5:$Z$79,2),IF((C3555=17),VLOOKUP(P3555,'17 лет'!$Y$5:$Z$79,2))))))))))))</f>
        <v>35</v>
      </c>
      <c r="R3555" s="28"/>
      <c r="S3555" s="17">
        <f>IF((C3555&lt;=7),VLOOKUP(R3555,'7 лет'!$W$5:$X$79,2),IF((C3555=8),VLOOKUP(R3555,'8 лет'!$W$5:$X$79,2),IF((C3555=9),VLOOKUP(R3555,'9 лет'!$W$5:$X$79,2),IF((C3555=10),VLOOKUP(R3555,'10 лет'!$W$5:$X$79,2),IF((C3555=11),VLOOKUP(R3555,'11 лет'!$W$5:$X$79,2),IF((C3555=12),VLOOKUP(R3555,'12 лет'!$AA$5:$AB$79,2),IF((C3555=13),VLOOKUP(R3555,'13 лет'!$AA$5:$AB$79,2),IF((C3555=14),VLOOKUP(R3555,'14 лет'!$AA$5:$AB$79,2),IF((C3555=15),VLOOKUP(R3555,'15 лет'!$AA$5:$AB$79,2),IF((C3555=16),VLOOKUP(R3555,'16 лет'!$AA$5:$AB$79,2),IF((C3555=17),VLOOKUP(R3555,'17 лет'!$AA$5:$AB$79,2))))))))))))</f>
        <v>0</v>
      </c>
      <c r="T3555" s="35">
        <f t="shared" si="169"/>
        <v>35</v>
      </c>
      <c r="U3555" s="4">
        <f>'Личное первенство девушки'!U518</f>
        <v>7</v>
      </c>
      <c r="V3555" s="120"/>
      <c r="W3555" s="111"/>
      <c r="X3555" t="str">
        <f>P3541</f>
        <v>Субъект РФ 85</v>
      </c>
    </row>
    <row r="3556" spans="1:24" ht="18.75">
      <c r="A3556" s="28">
        <v>3</v>
      </c>
      <c r="B3556" s="80"/>
      <c r="C3556" s="28"/>
      <c r="D3556" s="28"/>
      <c r="E3556" s="17">
        <f>IF((C3556&lt;=7),VLOOKUP(D3556,'7 лет'!$M$5:$N$78,2),IF((C3556=8),VLOOKUP(D3556,'8 лет'!$M$5:$N$78,2),IF((C3556=9),VLOOKUP(D3556,'9 лет'!$M$5:$N$78,2),IF((C3556=10),VLOOKUP(D3556,'10 лет'!$M$5:$N$78,2),IF((C3556=11),VLOOKUP(D3556,'11 лет'!$M$5:$N$78,2),IF((C3556=12),VLOOKUP(D3556,'12 лет'!$O$5:$P$78,2),IF((C3556=13),VLOOKUP(D3556,'13 лет'!$O$5:$P$78,2),IF((C3556=14),VLOOKUP(D3556,'14 лет'!$O$5:$P$78,2),IF((C3556=15),VLOOKUP(D3556,'15 лет'!$O$5:$P$78,2),IF((C3556=16),VLOOKUP(D3556,'16 лет'!$O$5:$P$78,2),IF((C3556=17),VLOOKUP(D3556,'17 лет'!$O$5:$P$78,2))))))))))))</f>
        <v>0</v>
      </c>
      <c r="F3556" s="28"/>
      <c r="G3556" s="17">
        <f>IF((C3556&lt;=7),VLOOKUP(F3556,'7 лет'!$O$5:$P$79,2),IF((C3556=8),VLOOKUP(F3556,'8 лет'!$O$5:$P$79,2),IF((C3556=9),VLOOKUP(F3556,'9 лет'!$O$5:$P$79,2),IF((C3556=10),VLOOKUP(F3556,'10 лет'!$O$5:$P$79,2),IF((C3556=11),VLOOKUP(F3556,'11 лет'!$O$5:$P$79,2),IF((C3556=12),VLOOKUP(F3556,'12 лет'!$Q$5:$R$79,2),IF((C3556=13),VLOOKUP(F3556,'13 лет'!$Q$5:$R$79,2),IF((C3556=14),VLOOKUP(F3556,'14 лет'!$Q$5:$R$79,2),IF((C3556=15),VLOOKUP(F3556,'15 лет'!$Q$5:$R$79,2),IF((C3556=16),VLOOKUP(F3556,'16 лет'!$Q$5:$R$79,2),IF((C3556=17),VLOOKUP(F3556,'17 лет'!$Q$5:$R$79,2))))))))))))</f>
        <v>0</v>
      </c>
      <c r="H3556" s="28"/>
      <c r="I3556" s="17">
        <f>IF((C3556&lt;=7),VLOOKUP(H3556,'7 лет'!$Q$5:$R$79,2),IF((C3556=8),VLOOKUP(H3556,'8 лет'!$Q$5:$R$79,2),IF((C3556=9),VLOOKUP(H3556,'9 лет'!$Q$5:$R$79,2),IF((C3556=10),VLOOKUP(H3556,'10 лет'!$Q$5:$R$79,2),IF((C3556=11),VLOOKUP(H3556,'11 лет'!$Q$5:$R$79,2),IF((C3556=12),VLOOKUP(H3556,'12 лет'!$S$5:$T$79,2),IF((C3556=13),VLOOKUP(H3556,'13 лет'!$S$5:$T$79,2),IF((C3556=14),VLOOKUP(H3556,'14 лет'!$S$5:$T$79,2),IF((C3556=15),VLOOKUP(H3556,'15 лет'!$S$5:$T$79,2),IF((C3556=16),VLOOKUP(H3556,'16 лет'!$S$5:$T$79,2),IF((C3556=17),VLOOKUP(H3556,'17 лет'!$S$5:$T$79,2))))))))))))</f>
        <v>0</v>
      </c>
      <c r="J3556" s="28"/>
      <c r="K3556" s="17">
        <f>IF((C3556&lt;=7),VLOOKUP(J3556,'7 лет'!$S$5:$T$79,2),IF((C3556=8),VLOOKUP(J3556,'8 лет'!$S$5:$T$79,2),IF((C3556=9),VLOOKUP(J3556,'9 лет'!$S$5:$T$79,2),IF((C3556=10),VLOOKUP(J3556,'10 лет'!$S$5:$T$79,2),IF((C3556=11),VLOOKUP(J3556,'11 лет'!$S$5:$T$79,2),IF((C3556=12),VLOOKUP(J3556,'12 лет'!$U$5:$V$79,2),IF((C3556=13),VLOOKUP(J3556,'13 лет'!$U$5:$V$79,2),IF((C3556=14),VLOOKUP(J3556,'14 лет'!$U$5:$V$79,2),IF(C3556&gt;=15,"0")))))))))</f>
        <v>0</v>
      </c>
      <c r="L3556" s="28"/>
      <c r="M3556" s="17" t="str">
        <f>IF((C3556=12),VLOOKUP(L3556,'12 лет'!$W$5:$X$85,2),IF((C3556=13),VLOOKUP(L3556,'13 лет'!$W$5:$X$84,2),IF((C3556=14),VLOOKUP(L3556,'14 лет'!$W$5:$X$82,2),IF((C3556=15),VLOOKUP(L3556,'15 лет'!$U$5:$V$82,2),IF((C3556=16),VLOOKUP(L3556,'16 лет'!$U$5:$V$78,2),IF((C3556=17),VLOOKUP(L3556,'17 лет'!$U$5:$V$78,2),IF(C3556&lt;12,"0")))))))</f>
        <v>0</v>
      </c>
      <c r="N3556" s="28"/>
      <c r="O3556" s="17" t="str">
        <f>IF((C3556=15),VLOOKUP(N3556,'15 лет'!$W$5:$X$115,2),IF((C3556=16),VLOOKUP(N3556,'16 лет'!$W$5:$X$113,2),IF((C3556=17),VLOOKUP(N3556,'17 лет'!$W$5:$X$113,2),IF(C3556&lt;15,"0"))))</f>
        <v>0</v>
      </c>
      <c r="P3556" s="11"/>
      <c r="Q3556" s="17">
        <f>IF((C3556&lt;=7),VLOOKUP(P3556,'7 лет'!$U$5:$V$79,2),IF((C3556=8),VLOOKUP(P3556,'8 лет'!$U$5:$V$79,2),IF((C3556=9),VLOOKUP(P3556,'9 лет'!$U$5:$V$79,2),IF((C3556=10),VLOOKUP(P3556,'10 лет'!$U$5:$V$79,2),IF((C3556=11),VLOOKUP(P3556,'11 лет'!$U$5:$V$79,2),IF((C3556=12),VLOOKUP(P3556,'12 лет'!$Y$5:$Z$79,2),IF((C3556=13),VLOOKUP(P3556,'13 лет'!$Y$5:$Z$79,2),IF((C3556=14),VLOOKUP(P3556,'14 лет'!$Y$5:$Z$79,2),IF((C3556=15),VLOOKUP(P3556,'15 лет'!$Y$5:$Z$79,2),IF((C3556=16),VLOOKUP(P3556,'16 лет'!$Y$5:$Z$79,2),IF((C3556=17),VLOOKUP(P3556,'17 лет'!$Y$5:$Z$79,2))))))))))))</f>
        <v>35</v>
      </c>
      <c r="R3556" s="28"/>
      <c r="S3556" s="17">
        <f>IF((C3556&lt;=7),VLOOKUP(R3556,'7 лет'!$W$5:$X$79,2),IF((C3556=8),VLOOKUP(R3556,'8 лет'!$W$5:$X$79,2),IF((C3556=9),VLOOKUP(R3556,'9 лет'!$W$5:$X$79,2),IF((C3556=10),VLOOKUP(R3556,'10 лет'!$W$5:$X$79,2),IF((C3556=11),VLOOKUP(R3556,'11 лет'!$W$5:$X$79,2),IF((C3556=12),VLOOKUP(R3556,'12 лет'!$AA$5:$AB$79,2),IF((C3556=13),VLOOKUP(R3556,'13 лет'!$AA$5:$AB$79,2),IF((C3556=14),VLOOKUP(R3556,'14 лет'!$AA$5:$AB$79,2),IF((C3556=15),VLOOKUP(R3556,'15 лет'!$AA$5:$AB$79,2),IF((C3556=16),VLOOKUP(R3556,'16 лет'!$AA$5:$AB$79,2),IF((C3556=17),VLOOKUP(R3556,'17 лет'!$AA$5:$AB$79,2))))))))))))</f>
        <v>0</v>
      </c>
      <c r="T3556" s="35">
        <f t="shared" si="169"/>
        <v>35</v>
      </c>
      <c r="U3556" s="4">
        <f>'Личное первенство девушки'!U519</f>
        <v>7</v>
      </c>
      <c r="V3556" s="120"/>
      <c r="W3556" s="111"/>
      <c r="X3556" t="str">
        <f>P3541</f>
        <v>Субъект РФ 85</v>
      </c>
    </row>
    <row r="3557" spans="1:24" ht="18.75">
      <c r="A3557" s="28">
        <v>4</v>
      </c>
      <c r="B3557" s="80"/>
      <c r="C3557" s="28"/>
      <c r="D3557" s="28"/>
      <c r="E3557" s="17">
        <f>IF((C3557&lt;=7),VLOOKUP(D3557,'7 лет'!$M$5:$N$78,2),IF((C3557=8),VLOOKUP(D3557,'8 лет'!$M$5:$N$78,2),IF((C3557=9),VLOOKUP(D3557,'9 лет'!$M$5:$N$78,2),IF((C3557=10),VLOOKUP(D3557,'10 лет'!$M$5:$N$78,2),IF((C3557=11),VLOOKUP(D3557,'11 лет'!$M$5:$N$78,2),IF((C3557=12),VLOOKUP(D3557,'12 лет'!$O$5:$P$78,2),IF((C3557=13),VLOOKUP(D3557,'13 лет'!$O$5:$P$78,2),IF((C3557=14),VLOOKUP(D3557,'14 лет'!$O$5:$P$78,2),IF((C3557=15),VLOOKUP(D3557,'15 лет'!$O$5:$P$78,2),IF((C3557=16),VLOOKUP(D3557,'16 лет'!$O$5:$P$78,2),IF((C3557=17),VLOOKUP(D3557,'17 лет'!$O$5:$P$78,2))))))))))))</f>
        <v>0</v>
      </c>
      <c r="F3557" s="28"/>
      <c r="G3557" s="17">
        <f>IF((C3557&lt;=7),VLOOKUP(F3557,'7 лет'!$O$5:$P$79,2),IF((C3557=8),VLOOKUP(F3557,'8 лет'!$O$5:$P$79,2),IF((C3557=9),VLOOKUP(F3557,'9 лет'!$O$5:$P$79,2),IF((C3557=10),VLOOKUP(F3557,'10 лет'!$O$5:$P$79,2),IF((C3557=11),VLOOKUP(F3557,'11 лет'!$O$5:$P$79,2),IF((C3557=12),VLOOKUP(F3557,'12 лет'!$Q$5:$R$79,2),IF((C3557=13),VLOOKUP(F3557,'13 лет'!$Q$5:$R$79,2),IF((C3557=14),VLOOKUP(F3557,'14 лет'!$Q$5:$R$79,2),IF((C3557=15),VLOOKUP(F3557,'15 лет'!$Q$5:$R$79,2),IF((C3557=16),VLOOKUP(F3557,'16 лет'!$Q$5:$R$79,2),IF((C3557=17),VLOOKUP(F3557,'17 лет'!$Q$5:$R$79,2))))))))))))</f>
        <v>0</v>
      </c>
      <c r="H3557" s="28"/>
      <c r="I3557" s="17">
        <f>IF((C3557&lt;=7),VLOOKUP(H3557,'7 лет'!$Q$5:$R$79,2),IF((C3557=8),VLOOKUP(H3557,'8 лет'!$Q$5:$R$79,2),IF((C3557=9),VLOOKUP(H3557,'9 лет'!$Q$5:$R$79,2),IF((C3557=10),VLOOKUP(H3557,'10 лет'!$Q$5:$R$79,2),IF((C3557=11),VLOOKUP(H3557,'11 лет'!$Q$5:$R$79,2),IF((C3557=12),VLOOKUP(H3557,'12 лет'!$S$5:$T$79,2),IF((C3557=13),VLOOKUP(H3557,'13 лет'!$S$5:$T$79,2),IF((C3557=14),VLOOKUP(H3557,'14 лет'!$S$5:$T$79,2),IF((C3557=15),VLOOKUP(H3557,'15 лет'!$S$5:$T$79,2),IF((C3557=16),VLOOKUP(H3557,'16 лет'!$S$5:$T$79,2),IF((C3557=17),VLOOKUP(H3557,'17 лет'!$S$5:$T$79,2))))))))))))</f>
        <v>0</v>
      </c>
      <c r="J3557" s="28"/>
      <c r="K3557" s="17">
        <f>IF((C3557&lt;=7),VLOOKUP(J3557,'7 лет'!$S$5:$T$79,2),IF((C3557=8),VLOOKUP(J3557,'8 лет'!$S$5:$T$79,2),IF((C3557=9),VLOOKUP(J3557,'9 лет'!$S$5:$T$79,2),IF((C3557=10),VLOOKUP(J3557,'10 лет'!$S$5:$T$79,2),IF((C3557=11),VLOOKUP(J3557,'11 лет'!$S$5:$T$79,2),IF((C3557=12),VLOOKUP(J3557,'12 лет'!$U$5:$V$79,2),IF((C3557=13),VLOOKUP(J3557,'13 лет'!$U$5:$V$79,2),IF((C3557=14),VLOOKUP(J3557,'14 лет'!$U$5:$V$79,2),IF(C3557&gt;=15,"0")))))))))</f>
        <v>0</v>
      </c>
      <c r="L3557" s="28"/>
      <c r="M3557" s="17" t="str">
        <f>IF((C3557=12),VLOOKUP(L3557,'12 лет'!$W$5:$X$85,2),IF((C3557=13),VLOOKUP(L3557,'13 лет'!$W$5:$X$84,2),IF((C3557=14),VLOOKUP(L3557,'14 лет'!$W$5:$X$82,2),IF((C3557=15),VLOOKUP(L3557,'15 лет'!$U$5:$V$82,2),IF((C3557=16),VLOOKUP(L3557,'16 лет'!$U$5:$V$78,2),IF((C3557=17),VLOOKUP(L3557,'17 лет'!$U$5:$V$78,2),IF(C3557&lt;12,"0")))))))</f>
        <v>0</v>
      </c>
      <c r="N3557" s="28"/>
      <c r="O3557" s="17" t="str">
        <f>IF((C3557=15),VLOOKUP(N3557,'15 лет'!$W$5:$X$115,2),IF((C3557=16),VLOOKUP(N3557,'16 лет'!$W$5:$X$113,2),IF((C3557=17),VLOOKUP(N3557,'17 лет'!$W$5:$X$113,2),IF(C3557&lt;15,"0"))))</f>
        <v>0</v>
      </c>
      <c r="P3557" s="11"/>
      <c r="Q3557" s="17">
        <f>IF((C3557&lt;=7),VLOOKUP(P3557,'7 лет'!$U$5:$V$79,2),IF((C3557=8),VLOOKUP(P3557,'8 лет'!$U$5:$V$79,2),IF((C3557=9),VLOOKUP(P3557,'9 лет'!$U$5:$V$79,2),IF((C3557=10),VLOOKUP(P3557,'10 лет'!$U$5:$V$79,2),IF((C3557=11),VLOOKUP(P3557,'11 лет'!$U$5:$V$79,2),IF((C3557=12),VLOOKUP(P3557,'12 лет'!$Y$5:$Z$79,2),IF((C3557=13),VLOOKUP(P3557,'13 лет'!$Y$5:$Z$79,2),IF((C3557=14),VLOOKUP(P3557,'14 лет'!$Y$5:$Z$79,2),IF((C3557=15),VLOOKUP(P3557,'15 лет'!$Y$5:$Z$79,2),IF((C3557=16),VLOOKUP(P3557,'16 лет'!$Y$5:$Z$79,2),IF((C3557=17),VLOOKUP(P3557,'17 лет'!$Y$5:$Z$79,2))))))))))))</f>
        <v>35</v>
      </c>
      <c r="R3557" s="28"/>
      <c r="S3557" s="17">
        <f>IF((C3557&lt;=7),VLOOKUP(R3557,'7 лет'!$W$5:$X$79,2),IF((C3557=8),VLOOKUP(R3557,'8 лет'!$W$5:$X$79,2),IF((C3557=9),VLOOKUP(R3557,'9 лет'!$W$5:$X$79,2),IF((C3557=10),VLOOKUP(R3557,'10 лет'!$W$5:$X$79,2),IF((C3557=11),VLOOKUP(R3557,'11 лет'!$W$5:$X$79,2),IF((C3557=12),VLOOKUP(R3557,'12 лет'!$AA$5:$AB$79,2),IF((C3557=13),VLOOKUP(R3557,'13 лет'!$AA$5:$AB$79,2),IF((C3557=14),VLOOKUP(R3557,'14 лет'!$AA$5:$AB$79,2),IF((C3557=15),VLOOKUP(R3557,'15 лет'!$AA$5:$AB$79,2),IF((C3557=16),VLOOKUP(R3557,'16 лет'!$AA$5:$AB$79,2),IF((C3557=17),VLOOKUP(R3557,'17 лет'!$AA$5:$AB$79,2))))))))))))</f>
        <v>0</v>
      </c>
      <c r="T3557" s="35">
        <f t="shared" si="169"/>
        <v>35</v>
      </c>
      <c r="U3557" s="4">
        <f>'Личное первенство девушки'!U520</f>
        <v>7</v>
      </c>
      <c r="V3557" s="120"/>
      <c r="W3557" s="111"/>
      <c r="X3557" t="str">
        <f>P3541</f>
        <v>Субъект РФ 85</v>
      </c>
    </row>
    <row r="3558" spans="1:24" ht="18.75">
      <c r="A3558" s="28">
        <v>5</v>
      </c>
      <c r="B3558" s="80"/>
      <c r="C3558" s="30"/>
      <c r="D3558" s="14"/>
      <c r="E3558" s="17">
        <f>IF((C3558&lt;=7),VLOOKUP(D3558,'7 лет'!$M$5:$N$78,2),IF((C3558=8),VLOOKUP(D3558,'8 лет'!$M$5:$N$78,2),IF((C3558=9),VLOOKUP(D3558,'9 лет'!$M$5:$N$78,2),IF((C3558=10),VLOOKUP(D3558,'10 лет'!$M$5:$N$78,2),IF((C3558=11),VLOOKUP(D3558,'11 лет'!$M$5:$N$78,2),IF((C3558=12),VLOOKUP(D3558,'12 лет'!$O$5:$P$78,2),IF((C3558=13),VLOOKUP(D3558,'13 лет'!$O$5:$P$78,2),IF((C3558=14),VLOOKUP(D3558,'14 лет'!$O$5:$P$78,2),IF((C3558=15),VLOOKUP(D3558,'15 лет'!$O$5:$P$78,2),IF((C3558=16),VLOOKUP(D3558,'16 лет'!$O$5:$P$78,2),IF((C3558=17),VLOOKUP(D3558,'17 лет'!$O$5:$P$78,2))))))))))))</f>
        <v>0</v>
      </c>
      <c r="F3558" s="14"/>
      <c r="G3558" s="17">
        <f>IF((C3558&lt;=7),VLOOKUP(F3558,'7 лет'!$O$5:$P$79,2),IF((C3558=8),VLOOKUP(F3558,'8 лет'!$O$5:$P$79,2),IF((C3558=9),VLOOKUP(F3558,'9 лет'!$O$5:$P$79,2),IF((C3558=10),VLOOKUP(F3558,'10 лет'!$O$5:$P$79,2),IF((C3558=11),VLOOKUP(F3558,'11 лет'!$O$5:$P$79,2),IF((C3558=12),VLOOKUP(F3558,'12 лет'!$Q$5:$R$79,2),IF((C3558=13),VLOOKUP(F3558,'13 лет'!$Q$5:$R$79,2),IF((C3558=14),VLOOKUP(F3558,'14 лет'!$Q$5:$R$79,2),IF((C3558=15),VLOOKUP(F3558,'15 лет'!$Q$5:$R$79,2),IF((C3558=16),VLOOKUP(F3558,'16 лет'!$Q$5:$R$79,2),IF((C3558=17),VLOOKUP(F3558,'17 лет'!$Q$5:$R$79,2))))))))))))</f>
        <v>0</v>
      </c>
      <c r="H3558" s="14"/>
      <c r="I3558" s="17">
        <f>IF((C3558&lt;=7),VLOOKUP(H3558,'7 лет'!$Q$5:$R$79,2),IF((C3558=8),VLOOKUP(H3558,'8 лет'!$Q$5:$R$79,2),IF((C3558=9),VLOOKUP(H3558,'9 лет'!$Q$5:$R$79,2),IF((C3558=10),VLOOKUP(H3558,'10 лет'!$Q$5:$R$79,2),IF((C3558=11),VLOOKUP(H3558,'11 лет'!$Q$5:$R$79,2),IF((C3558=12),VLOOKUP(H3558,'12 лет'!$S$5:$T$79,2),IF((C3558=13),VLOOKUP(H3558,'13 лет'!$S$5:$T$79,2),IF((C3558=14),VLOOKUP(H3558,'14 лет'!$S$5:$T$79,2),IF((C3558=15),VLOOKUP(H3558,'15 лет'!$S$5:$T$79,2),IF((C3558=16),VLOOKUP(H3558,'16 лет'!$S$5:$T$79,2),IF((C3558=17),VLOOKUP(H3558,'17 лет'!$S$5:$T$79,2))))))))))))</f>
        <v>0</v>
      </c>
      <c r="J3558" s="14"/>
      <c r="K3558" s="17">
        <f>IF((C3558&lt;=7),VLOOKUP(J3558,'7 лет'!$S$5:$T$79,2),IF((C3558=8),VLOOKUP(J3558,'8 лет'!$S$5:$T$79,2),IF((C3558=9),VLOOKUP(J3558,'9 лет'!$S$5:$T$79,2),IF((C3558=10),VLOOKUP(J3558,'10 лет'!$S$5:$T$79,2),IF((C3558=11),VLOOKUP(J3558,'11 лет'!$S$5:$T$79,2),IF((C3558=12),VLOOKUP(J3558,'12 лет'!$U$5:$V$79,2),IF((C3558=13),VLOOKUP(J3558,'13 лет'!$U$5:$V$79,2),IF((C3558=14),VLOOKUP(J3558,'14 лет'!$U$5:$V$79,2),IF(C3558&gt;=15,"0")))))))))</f>
        <v>0</v>
      </c>
      <c r="L3558" s="28"/>
      <c r="M3558" s="17" t="str">
        <f>IF((C3558=12),VLOOKUP(L3558,'12 лет'!$W$5:$X$85,2),IF((C3558=13),VLOOKUP(L3558,'13 лет'!$W$5:$X$84,2),IF((C3558=14),VLOOKUP(L3558,'14 лет'!$W$5:$X$82,2),IF((C3558=15),VLOOKUP(L3558,'15 лет'!$U$5:$V$82,2),IF((C3558=16),VLOOKUP(L3558,'16 лет'!$U$5:$V$78,2),IF((C3558=17),VLOOKUP(L3558,'17 лет'!$U$5:$V$78,2),IF(C3558&lt;12,"0")))))))</f>
        <v>0</v>
      </c>
      <c r="N3558" s="14"/>
      <c r="O3558" s="17" t="str">
        <f>IF((C3558=15),VLOOKUP(N3558,'15 лет'!$W$5:$X$115,2),IF((C3558=16),VLOOKUP(N3558,'16 лет'!$W$5:$X$113,2),IF((C3558=17),VLOOKUP(N3558,'17 лет'!$W$5:$X$113,2),IF(C3558&lt;15,"0"))))</f>
        <v>0</v>
      </c>
      <c r="P3558" s="14"/>
      <c r="Q3558" s="17">
        <f>IF((C3558&lt;=7),VLOOKUP(P3558,'7 лет'!$U$5:$V$79,2),IF((C3558=8),VLOOKUP(P3558,'8 лет'!$U$5:$V$79,2),IF((C3558=9),VLOOKUP(P3558,'9 лет'!$U$5:$V$79,2),IF((C3558=10),VLOOKUP(P3558,'10 лет'!$U$5:$V$79,2),IF((C3558=11),VLOOKUP(P3558,'11 лет'!$U$5:$V$79,2),IF((C3558=12),VLOOKUP(P3558,'12 лет'!$Y$5:$Z$79,2),IF((C3558=13),VLOOKUP(P3558,'13 лет'!$Y$5:$Z$79,2),IF((C3558=14),VLOOKUP(P3558,'14 лет'!$Y$5:$Z$79,2),IF((C3558=15),VLOOKUP(P3558,'15 лет'!$Y$5:$Z$79,2),IF((C3558=16),VLOOKUP(P3558,'16 лет'!$Y$5:$Z$79,2),IF((C3558=17),VLOOKUP(P3558,'17 лет'!$Y$5:$Z$79,2))))))))))))</f>
        <v>35</v>
      </c>
      <c r="R3558" s="14"/>
      <c r="S3558" s="17">
        <f>IF((C3558&lt;=7),VLOOKUP(R3558,'7 лет'!$W$5:$X$79,2),IF((C3558=8),VLOOKUP(R3558,'8 лет'!$W$5:$X$79,2),IF((C3558=9),VLOOKUP(R3558,'9 лет'!$W$5:$X$79,2),IF((C3558=10),VLOOKUP(R3558,'10 лет'!$W$5:$X$79,2),IF((C3558=11),VLOOKUP(R3558,'11 лет'!$W$5:$X$79,2),IF((C3558=12),VLOOKUP(R3558,'12 лет'!$AA$5:$AB$79,2),IF((C3558=13),VLOOKUP(R3558,'13 лет'!$AA$5:$AB$79,2),IF((C3558=14),VLOOKUP(R3558,'14 лет'!$AA$5:$AB$79,2),IF((C3558=15),VLOOKUP(R3558,'15 лет'!$AA$5:$AB$79,2),IF((C3558=16),VLOOKUP(R3558,'16 лет'!$AA$5:$AB$79,2),IF((C3558=17),VLOOKUP(R3558,'17 лет'!$AA$5:$AB$79,2))))))))))))</f>
        <v>0</v>
      </c>
      <c r="T3558" s="35">
        <f t="shared" si="169"/>
        <v>35</v>
      </c>
      <c r="U3558" s="4">
        <f>'Личное первенство девушки'!U521</f>
        <v>7</v>
      </c>
      <c r="V3558" s="120"/>
      <c r="W3558" s="111"/>
      <c r="X3558" t="str">
        <f>P3541</f>
        <v>Субъект РФ 85</v>
      </c>
    </row>
    <row r="3559" spans="1:24" ht="18.75">
      <c r="A3559" s="28">
        <v>6</v>
      </c>
      <c r="B3559" s="80"/>
      <c r="C3559" s="30"/>
      <c r="D3559" s="14"/>
      <c r="E3559" s="17">
        <f>IF((C3559&lt;=7),VLOOKUP(D3559,'7 лет'!$M$5:$N$78,2),IF((C3559=8),VLOOKUP(D3559,'8 лет'!$M$5:$N$78,2),IF((C3559=9),VLOOKUP(D3559,'9 лет'!$M$5:$N$78,2),IF((C3559=10),VLOOKUP(D3559,'10 лет'!$M$5:$N$78,2),IF((C3559=11),VLOOKUP(D3559,'11 лет'!$M$5:$N$78,2),IF((C3559=12),VLOOKUP(D3559,'12 лет'!$O$5:$P$78,2),IF((C3559=13),VLOOKUP(D3559,'13 лет'!$O$5:$P$78,2),IF((C3559=14),VLOOKUP(D3559,'14 лет'!$O$5:$P$78,2),IF((C3559=15),VLOOKUP(D3559,'15 лет'!$O$5:$P$78,2),IF((C3559=16),VLOOKUP(D3559,'16 лет'!$O$5:$P$78,2),IF((C3559=17),VLOOKUP(D3559,'17 лет'!$O$5:$P$78,2))))))))))))</f>
        <v>0</v>
      </c>
      <c r="F3559" s="14"/>
      <c r="G3559" s="17">
        <f>IF((C3559&lt;=7),VLOOKUP(F3559,'7 лет'!$O$5:$P$79,2),IF((C3559=8),VLOOKUP(F3559,'8 лет'!$O$5:$P$79,2),IF((C3559=9),VLOOKUP(F3559,'9 лет'!$O$5:$P$79,2),IF((C3559=10),VLOOKUP(F3559,'10 лет'!$O$5:$P$79,2),IF((C3559=11),VLOOKUP(F3559,'11 лет'!$O$5:$P$79,2),IF((C3559=12),VLOOKUP(F3559,'12 лет'!$Q$5:$R$79,2),IF((C3559=13),VLOOKUP(F3559,'13 лет'!$Q$5:$R$79,2),IF((C3559=14),VLOOKUP(F3559,'14 лет'!$Q$5:$R$79,2),IF((C3559=15),VLOOKUP(F3559,'15 лет'!$Q$5:$R$79,2),IF((C3559=16),VLOOKUP(F3559,'16 лет'!$Q$5:$R$79,2),IF((C3559=17),VLOOKUP(F3559,'17 лет'!$Q$5:$R$79,2))))))))))))</f>
        <v>0</v>
      </c>
      <c r="H3559" s="14"/>
      <c r="I3559" s="17">
        <f>IF((C3559&lt;=7),VLOOKUP(H3559,'7 лет'!$Q$5:$R$79,2),IF((C3559=8),VLOOKUP(H3559,'8 лет'!$Q$5:$R$79,2),IF((C3559=9),VLOOKUP(H3559,'9 лет'!$Q$5:$R$79,2),IF((C3559=10),VLOOKUP(H3559,'10 лет'!$Q$5:$R$79,2),IF((C3559=11),VLOOKUP(H3559,'11 лет'!$Q$5:$R$79,2),IF((C3559=12),VLOOKUP(H3559,'12 лет'!$S$5:$T$79,2),IF((C3559=13),VLOOKUP(H3559,'13 лет'!$S$5:$T$79,2),IF((C3559=14),VLOOKUP(H3559,'14 лет'!$S$5:$T$79,2),IF((C3559=15),VLOOKUP(H3559,'15 лет'!$S$5:$T$79,2),IF((C3559=16),VLOOKUP(H3559,'16 лет'!$S$5:$T$79,2),IF((C3559=17),VLOOKUP(H3559,'17 лет'!$S$5:$T$79,2))))))))))))</f>
        <v>0</v>
      </c>
      <c r="J3559" s="14"/>
      <c r="K3559" s="17">
        <f>IF((C3559&lt;=7),VLOOKUP(J3559,'7 лет'!$S$5:$T$79,2),IF((C3559=8),VLOOKUP(J3559,'8 лет'!$S$5:$T$79,2),IF((C3559=9),VLOOKUP(J3559,'9 лет'!$S$5:$T$79,2),IF((C3559=10),VLOOKUP(J3559,'10 лет'!$S$5:$T$79,2),IF((C3559=11),VLOOKUP(J3559,'11 лет'!$S$5:$T$79,2),IF((C3559=12),VLOOKUP(J3559,'12 лет'!$U$5:$V$79,2),IF((C3559=13),VLOOKUP(J3559,'13 лет'!$U$5:$V$79,2),IF((C3559=14),VLOOKUP(J3559,'14 лет'!$U$5:$V$79,2),IF(C3559&gt;=15,"0")))))))))</f>
        <v>0</v>
      </c>
      <c r="L3559" s="28"/>
      <c r="M3559" s="17" t="str">
        <f>IF((C3559=12),VLOOKUP(L3559,'12 лет'!$W$5:$X$85,2),IF((C3559=13),VLOOKUP(L3559,'13 лет'!$W$5:$X$84,2),IF((C3559=14),VLOOKUP(L3559,'14 лет'!$W$5:$X$82,2),IF((C3559=15),VLOOKUP(L3559,'15 лет'!$U$5:$V$82,2),IF((C3559=16),VLOOKUP(L3559,'16 лет'!$U$5:$V$78,2),IF((C3559=17),VLOOKUP(L3559,'17 лет'!$U$5:$V$78,2),IF(C3559&lt;12,"0")))))))</f>
        <v>0</v>
      </c>
      <c r="N3559" s="14"/>
      <c r="O3559" s="17" t="str">
        <f>IF((C3559=15),VLOOKUP(N3559,'15 лет'!$W$5:$X$115,2),IF((C3559=16),VLOOKUP(N3559,'16 лет'!$W$5:$X$113,2),IF((C3559=17),VLOOKUP(N3559,'17 лет'!$W$5:$X$113,2),IF(C3559&lt;15,"0"))))</f>
        <v>0</v>
      </c>
      <c r="P3559" s="14"/>
      <c r="Q3559" s="17">
        <f>IF((C3559&lt;=7),VLOOKUP(P3559,'7 лет'!$U$5:$V$79,2),IF((C3559=8),VLOOKUP(P3559,'8 лет'!$U$5:$V$79,2),IF((C3559=9),VLOOKUP(P3559,'9 лет'!$U$5:$V$79,2),IF((C3559=10),VLOOKUP(P3559,'10 лет'!$U$5:$V$79,2),IF((C3559=11),VLOOKUP(P3559,'11 лет'!$U$5:$V$79,2),IF((C3559=12),VLOOKUP(P3559,'12 лет'!$Y$5:$Z$79,2),IF((C3559=13),VLOOKUP(P3559,'13 лет'!$Y$5:$Z$79,2),IF((C3559=14),VLOOKUP(P3559,'14 лет'!$Y$5:$Z$79,2),IF((C3559=15),VLOOKUP(P3559,'15 лет'!$Y$5:$Z$79,2),IF((C3559=16),VLOOKUP(P3559,'16 лет'!$Y$5:$Z$79,2),IF((C3559=17),VLOOKUP(P3559,'17 лет'!$Y$5:$Z$79,2))))))))))))</f>
        <v>35</v>
      </c>
      <c r="R3559" s="14"/>
      <c r="S3559" s="17">
        <f>IF((C3559&lt;=7),VLOOKUP(R3559,'7 лет'!$W$5:$X$79,2),IF((C3559=8),VLOOKUP(R3559,'8 лет'!$W$5:$X$79,2),IF((C3559=9),VLOOKUP(R3559,'9 лет'!$W$5:$X$79,2),IF((C3559=10),VLOOKUP(R3559,'10 лет'!$W$5:$X$79,2),IF((C3559=11),VLOOKUP(R3559,'11 лет'!$W$5:$X$79,2),IF((C3559=12),VLOOKUP(R3559,'12 лет'!$AA$5:$AB$79,2),IF((C3559=13),VLOOKUP(R3559,'13 лет'!$AA$5:$AB$79,2),IF((C3559=14),VLOOKUP(R3559,'14 лет'!$AA$5:$AB$79,2),IF((C3559=15),VLOOKUP(R3559,'15 лет'!$AA$5:$AB$79,2),IF((C3559=16),VLOOKUP(R3559,'16 лет'!$AA$5:$AB$79,2),IF((C3559=17),VLOOKUP(R3559,'17 лет'!$AA$5:$AB$79,2))))))))))))</f>
        <v>0</v>
      </c>
      <c r="T3559" s="35">
        <f t="shared" si="169"/>
        <v>35</v>
      </c>
      <c r="U3559" s="4">
        <f>'Личное первенство девушки'!U522</f>
        <v>7</v>
      </c>
      <c r="V3559" s="120"/>
      <c r="W3559" s="111"/>
      <c r="X3559" t="str">
        <f>P3541</f>
        <v>Субъект РФ 85</v>
      </c>
    </row>
    <row r="3560" spans="1:24" ht="18.75">
      <c r="A3560" s="122"/>
      <c r="B3560" s="123"/>
      <c r="C3560" s="123"/>
      <c r="D3560" s="123"/>
      <c r="E3560" s="123"/>
      <c r="F3560" s="123"/>
      <c r="G3560" s="123"/>
      <c r="H3560" s="123"/>
      <c r="I3560" s="123"/>
      <c r="J3560" s="123"/>
      <c r="K3560" s="123"/>
      <c r="L3560" s="123"/>
      <c r="M3560" s="123"/>
      <c r="N3560" s="123"/>
      <c r="O3560" s="123"/>
      <c r="P3560" s="128" t="s">
        <v>293</v>
      </c>
      <c r="Q3560" s="128"/>
      <c r="R3560" s="128"/>
      <c r="S3560" s="129"/>
      <c r="T3560" s="124">
        <f ca="1">SUMPRODUCT(LARGE($T$3554:$T$3559,ROW(INDIRECT("T1:T"&amp;Z17))))</f>
        <v>175</v>
      </c>
      <c r="U3560" s="125"/>
      <c r="V3560" s="120"/>
      <c r="W3560" s="111"/>
    </row>
    <row r="3561" spans="1:24" ht="30" customHeight="1">
      <c r="A3561" s="131"/>
      <c r="B3561" s="132"/>
      <c r="C3561" s="132"/>
      <c r="D3561" s="132"/>
      <c r="E3561" s="132"/>
      <c r="F3561" s="132"/>
      <c r="G3561" s="132"/>
      <c r="H3561" s="132"/>
      <c r="I3561" s="132"/>
      <c r="J3561" s="132"/>
      <c r="K3561" s="132"/>
      <c r="L3561" s="132"/>
      <c r="M3561" s="132"/>
      <c r="N3561" s="132"/>
      <c r="O3561" s="132"/>
      <c r="P3561" s="126" t="s">
        <v>294</v>
      </c>
      <c r="Q3561" s="126"/>
      <c r="R3561" s="126"/>
      <c r="S3561" s="126"/>
      <c r="T3561" s="133">
        <f ca="1">SUM(T3552+T3560)</f>
        <v>425</v>
      </c>
      <c r="U3561" s="134"/>
      <c r="V3561" s="121"/>
      <c r="W3561" s="112"/>
    </row>
    <row r="3562" spans="1:24">
      <c r="A3562" s="15"/>
      <c r="B3562" s="15"/>
      <c r="C3562" s="15"/>
      <c r="D3562" s="15"/>
      <c r="E3562" s="15"/>
      <c r="F3562" s="15"/>
      <c r="G3562" s="15"/>
      <c r="H3562" s="15"/>
      <c r="I3562" s="15"/>
      <c r="J3562" s="15"/>
      <c r="K3562" s="15"/>
      <c r="L3562" s="15"/>
      <c r="M3562" s="15"/>
      <c r="N3562" s="15"/>
      <c r="O3562" s="15"/>
      <c r="P3562" s="15"/>
      <c r="Q3562" s="15"/>
      <c r="R3562" s="15"/>
      <c r="S3562" s="15"/>
      <c r="T3562" s="15"/>
    </row>
    <row r="3563" spans="1:24">
      <c r="A3563" s="16"/>
      <c r="C3563" s="16"/>
      <c r="D3563" s="16"/>
      <c r="E3563" s="16"/>
      <c r="F3563" s="16"/>
      <c r="G3563" s="16"/>
      <c r="H3563" s="16"/>
      <c r="I3563" s="16"/>
      <c r="J3563" s="16"/>
      <c r="K3563" s="15"/>
      <c r="L3563" s="15"/>
      <c r="M3563" s="16"/>
      <c r="N3563" s="16"/>
      <c r="O3563" s="16"/>
      <c r="P3563" s="16"/>
      <c r="Q3563" s="16"/>
      <c r="R3563" s="16"/>
      <c r="S3563" s="16"/>
      <c r="T3563" s="16"/>
    </row>
    <row r="3564" spans="1:24">
      <c r="A3564" s="16"/>
      <c r="C3564" s="16"/>
      <c r="D3564" s="16"/>
      <c r="E3564" s="16"/>
      <c r="F3564" s="16"/>
      <c r="G3564" s="16"/>
      <c r="H3564" s="16"/>
      <c r="I3564" s="16"/>
      <c r="J3564" s="16"/>
      <c r="K3564" s="15"/>
      <c r="L3564" s="15"/>
      <c r="M3564" s="16"/>
      <c r="N3564" s="16"/>
      <c r="O3564" s="16"/>
      <c r="P3564" s="16"/>
      <c r="Q3564" s="16"/>
      <c r="R3564" s="16"/>
      <c r="S3564" s="16"/>
      <c r="T3564" s="16"/>
    </row>
    <row r="3565" spans="1:24" ht="16.5">
      <c r="A3565" s="15"/>
      <c r="B3565" s="81" t="s">
        <v>181</v>
      </c>
      <c r="C3565" s="15"/>
      <c r="D3565" s="15"/>
      <c r="E3565" s="15"/>
      <c r="F3565" s="15"/>
      <c r="G3565" s="15"/>
      <c r="H3565" s="15"/>
      <c r="I3565" s="15"/>
      <c r="J3565" s="15"/>
      <c r="K3565" s="15"/>
      <c r="L3565" s="15"/>
      <c r="M3565" s="15"/>
      <c r="N3565" s="15"/>
      <c r="O3565" s="15"/>
      <c r="P3565" s="15"/>
      <c r="Q3565" s="15"/>
      <c r="R3565" s="15"/>
      <c r="S3565" s="15"/>
      <c r="T3565" s="15"/>
    </row>
    <row r="3566" spans="1:24">
      <c r="A3566" s="15"/>
      <c r="B3566" s="16"/>
      <c r="C3566" s="16"/>
      <c r="D3566" s="15"/>
      <c r="E3566" s="15"/>
      <c r="F3566" s="15"/>
      <c r="G3566" s="15"/>
      <c r="H3566" s="15"/>
      <c r="I3566" s="15"/>
      <c r="J3566" s="15"/>
      <c r="K3566" s="15"/>
      <c r="L3566" s="15"/>
      <c r="M3566" s="15"/>
      <c r="N3566" s="15"/>
      <c r="O3566" s="15"/>
      <c r="P3566" s="15"/>
      <c r="Q3566" s="15"/>
      <c r="R3566" s="15"/>
      <c r="S3566" s="15"/>
      <c r="T3566" s="15"/>
    </row>
    <row r="3567" spans="1:24">
      <c r="A3567" s="15"/>
      <c r="B3567" s="15"/>
      <c r="C3567" s="16"/>
      <c r="D3567" s="15"/>
      <c r="E3567" s="15"/>
      <c r="F3567" s="15"/>
      <c r="G3567" s="15"/>
      <c r="H3567" s="15"/>
      <c r="I3567" s="15"/>
      <c r="J3567" s="15"/>
      <c r="K3567" s="15"/>
      <c r="L3567" s="15"/>
      <c r="M3567" s="15"/>
      <c r="N3567" s="15"/>
      <c r="O3567" s="15"/>
      <c r="P3567" s="15"/>
      <c r="Q3567" s="15"/>
      <c r="R3567" s="15"/>
      <c r="S3567" s="15"/>
      <c r="T3567" s="15"/>
    </row>
    <row r="3568" spans="1:24" ht="16.5">
      <c r="A3568" s="15"/>
      <c r="B3568" s="81" t="s">
        <v>182</v>
      </c>
      <c r="C3568" s="16"/>
      <c r="D3568" s="15"/>
      <c r="E3568" s="15"/>
      <c r="F3568" s="15"/>
      <c r="G3568" s="15"/>
      <c r="H3568" s="15"/>
      <c r="I3568" s="15"/>
      <c r="J3568" s="15"/>
      <c r="K3568" s="15"/>
      <c r="L3568" s="15"/>
      <c r="M3568" s="15"/>
      <c r="N3568" s="15"/>
      <c r="O3568" s="15"/>
      <c r="P3568" s="15"/>
      <c r="Q3568" s="15"/>
      <c r="R3568" s="15"/>
      <c r="S3568" s="15"/>
      <c r="T3568" s="15"/>
    </row>
    <row r="3570" spans="1:23" ht="18.75">
      <c r="A3570" s="113" t="s">
        <v>999</v>
      </c>
      <c r="B3570" s="113"/>
      <c r="C3570" s="113"/>
      <c r="D3570" s="113"/>
      <c r="E3570" s="113"/>
      <c r="F3570" s="113"/>
      <c r="G3570" s="113"/>
      <c r="H3570" s="113"/>
      <c r="I3570" s="113"/>
      <c r="J3570" s="113"/>
      <c r="K3570" s="113"/>
      <c r="L3570" s="113"/>
      <c r="M3570" s="113"/>
      <c r="N3570" s="113"/>
      <c r="O3570" s="113"/>
      <c r="P3570" s="113"/>
      <c r="Q3570" s="113"/>
      <c r="R3570" s="113"/>
      <c r="S3570" s="113"/>
      <c r="T3570" s="113"/>
      <c r="U3570" s="113"/>
      <c r="V3570" s="113"/>
      <c r="W3570" s="113"/>
    </row>
    <row r="3571" spans="1:23" ht="18.75">
      <c r="A3571" s="113" t="s">
        <v>998</v>
      </c>
      <c r="B3571" s="113"/>
      <c r="C3571" s="113"/>
      <c r="D3571" s="113"/>
      <c r="E3571" s="113"/>
      <c r="F3571" s="113"/>
      <c r="G3571" s="113"/>
      <c r="H3571" s="113"/>
      <c r="I3571" s="113"/>
      <c r="J3571" s="113"/>
      <c r="K3571" s="113"/>
      <c r="L3571" s="113"/>
      <c r="M3571" s="113"/>
      <c r="N3571" s="113"/>
      <c r="O3571" s="113"/>
      <c r="P3571" s="113"/>
      <c r="Q3571" s="113"/>
      <c r="R3571" s="113"/>
      <c r="S3571" s="113"/>
      <c r="T3571" s="113"/>
      <c r="U3571" s="113"/>
      <c r="V3571" s="113"/>
      <c r="W3571" s="113"/>
    </row>
    <row r="3573" spans="1:23">
      <c r="A3573" s="114" t="s">
        <v>169</v>
      </c>
      <c r="B3573" s="114"/>
      <c r="C3573" s="114"/>
      <c r="D3573" s="114"/>
      <c r="E3573" s="114"/>
      <c r="F3573" s="114"/>
      <c r="G3573" s="114"/>
      <c r="H3573" s="114"/>
      <c r="I3573" s="114"/>
      <c r="J3573" s="114"/>
      <c r="K3573" s="114"/>
      <c r="L3573" s="114"/>
      <c r="M3573" s="114"/>
      <c r="N3573" s="114"/>
      <c r="O3573" s="114"/>
      <c r="P3573" s="114"/>
      <c r="Q3573" s="114"/>
      <c r="R3573" s="114"/>
      <c r="S3573" s="114"/>
      <c r="T3573" s="114"/>
      <c r="U3573" s="114"/>
      <c r="V3573" s="114"/>
      <c r="W3573" s="114"/>
    </row>
    <row r="3574" spans="1:23">
      <c r="A3574" s="45"/>
      <c r="B3574" s="45"/>
      <c r="C3574" s="45"/>
      <c r="D3574" s="45"/>
      <c r="E3574" s="45"/>
      <c r="F3574" s="45"/>
      <c r="G3574" s="45"/>
      <c r="H3574" s="45"/>
      <c r="I3574" s="45"/>
      <c r="J3574" s="45"/>
      <c r="K3574" s="45"/>
      <c r="L3574" s="45"/>
      <c r="M3574" s="45"/>
      <c r="N3574" s="45"/>
      <c r="O3574" s="45"/>
      <c r="P3574" s="45"/>
      <c r="Q3574" s="45"/>
      <c r="R3574" s="45"/>
      <c r="S3574" s="45"/>
      <c r="T3574" s="45"/>
      <c r="U3574" s="45"/>
      <c r="V3574" s="45"/>
      <c r="W3574" s="45"/>
    </row>
    <row r="3575" spans="1:23" ht="18.75">
      <c r="A3575" s="115" t="s">
        <v>1013</v>
      </c>
      <c r="B3575" s="115"/>
      <c r="C3575" s="115"/>
      <c r="D3575" s="115"/>
      <c r="E3575" s="115"/>
      <c r="F3575" s="115"/>
      <c r="G3575" s="115"/>
      <c r="H3575" s="115"/>
      <c r="I3575" s="115"/>
      <c r="J3575" s="115"/>
      <c r="K3575" s="115"/>
      <c r="L3575" s="115"/>
      <c r="M3575" s="115"/>
      <c r="N3575" s="115"/>
      <c r="O3575" s="115"/>
      <c r="P3575" s="115"/>
      <c r="Q3575" s="115"/>
      <c r="R3575" s="115"/>
      <c r="S3575" s="115"/>
      <c r="T3575" s="115"/>
      <c r="U3575" s="115"/>
      <c r="V3575" s="115"/>
      <c r="W3575" s="115"/>
    </row>
    <row r="3576" spans="1:23" ht="18.75">
      <c r="A3576" s="115" t="s">
        <v>996</v>
      </c>
      <c r="B3576" s="115"/>
      <c r="C3576" s="115"/>
      <c r="D3576" s="115"/>
      <c r="E3576" s="115"/>
      <c r="F3576" s="115"/>
      <c r="G3576" s="115"/>
      <c r="H3576" s="115"/>
      <c r="I3576" s="115"/>
      <c r="J3576" s="115"/>
      <c r="K3576" s="115"/>
      <c r="L3576" s="115"/>
      <c r="M3576" s="115"/>
      <c r="N3576" s="115"/>
      <c r="O3576" s="115"/>
      <c r="P3576" s="115"/>
      <c r="Q3576" s="115"/>
      <c r="R3576" s="115"/>
      <c r="S3576" s="115"/>
      <c r="T3576" s="115"/>
      <c r="U3576" s="115"/>
      <c r="V3576" s="115"/>
      <c r="W3576" s="115"/>
    </row>
    <row r="3577" spans="1:23" ht="18.75">
      <c r="A3577" s="116" t="s">
        <v>997</v>
      </c>
      <c r="B3577" s="116"/>
      <c r="C3577" s="116"/>
      <c r="D3577" s="116"/>
      <c r="E3577" s="116"/>
      <c r="F3577" s="116"/>
      <c r="G3577" s="116"/>
      <c r="H3577" s="116"/>
      <c r="I3577" s="116"/>
      <c r="J3577" s="116"/>
      <c r="K3577" s="116"/>
      <c r="L3577" s="116"/>
      <c r="M3577" s="116"/>
      <c r="N3577" s="116"/>
      <c r="O3577" s="116"/>
      <c r="P3577" s="116"/>
      <c r="Q3577" s="116"/>
      <c r="R3577" s="116"/>
      <c r="S3577" s="116"/>
      <c r="T3577" s="116"/>
      <c r="U3577" s="116"/>
      <c r="V3577" s="116"/>
      <c r="W3577" s="116"/>
    </row>
    <row r="3578" spans="1:23" ht="18.75">
      <c r="A3578" s="52"/>
      <c r="B3578" s="52"/>
      <c r="C3578" s="52"/>
      <c r="D3578" s="52"/>
      <c r="E3578" s="52"/>
      <c r="F3578" s="52"/>
      <c r="G3578" s="52"/>
      <c r="H3578" s="52"/>
      <c r="I3578" s="52"/>
      <c r="J3578" s="52"/>
      <c r="K3578" s="52"/>
      <c r="L3578" s="52"/>
      <c r="M3578" s="52"/>
      <c r="N3578" s="52"/>
      <c r="O3578" s="52"/>
      <c r="P3578" s="52"/>
      <c r="Q3578" s="52"/>
      <c r="R3578" s="52"/>
      <c r="S3578" s="52"/>
      <c r="T3578" s="52"/>
      <c r="U3578" s="52"/>
      <c r="V3578" s="52"/>
    </row>
    <row r="3579" spans="1:23">
      <c r="A3579" s="10"/>
      <c r="B3579" s="10"/>
      <c r="C3579" s="10"/>
      <c r="D3579" s="10"/>
      <c r="E3579" s="10"/>
      <c r="F3579" s="10"/>
      <c r="G3579" s="10"/>
      <c r="H3579" s="10"/>
      <c r="I3579" s="10"/>
      <c r="J3579" s="10"/>
      <c r="K3579" s="10"/>
      <c r="L3579" s="10"/>
      <c r="M3579" s="10"/>
      <c r="N3579" s="10"/>
      <c r="O3579" s="10"/>
      <c r="P3579" s="10"/>
      <c r="Q3579" s="10"/>
      <c r="R3579" s="10"/>
      <c r="S3579" s="10"/>
      <c r="T3579" s="10"/>
    </row>
    <row r="3580" spans="1:23" ht="18.75">
      <c r="A3580" s="117" t="s">
        <v>1000</v>
      </c>
      <c r="B3580" s="117"/>
      <c r="C3580" s="49"/>
      <c r="D3580" s="49"/>
      <c r="E3580" s="49"/>
      <c r="F3580" s="49"/>
      <c r="G3580" s="49"/>
      <c r="H3580" s="49"/>
      <c r="I3580" s="49"/>
      <c r="J3580" s="49"/>
      <c r="K3580" s="49"/>
      <c r="L3580" s="49"/>
      <c r="M3580" s="49"/>
      <c r="N3580" s="49"/>
      <c r="O3580" s="49"/>
      <c r="P3580" s="49"/>
      <c r="Q3580" s="49"/>
      <c r="R3580" s="49"/>
      <c r="S3580" s="49"/>
      <c r="T3580" s="49"/>
    </row>
    <row r="3581" spans="1:23" ht="18.75">
      <c r="A3581" s="117" t="s">
        <v>1001</v>
      </c>
      <c r="B3581" s="117"/>
      <c r="C3581" s="44"/>
      <c r="D3581" s="44"/>
      <c r="E3581" s="44"/>
      <c r="F3581" s="44"/>
      <c r="G3581" s="44"/>
      <c r="H3581" s="44"/>
      <c r="I3581" s="44"/>
      <c r="J3581" s="44"/>
      <c r="K3581" s="44"/>
      <c r="L3581" s="44"/>
      <c r="M3581" s="44"/>
      <c r="N3581" s="44"/>
      <c r="O3581" s="44"/>
      <c r="P3581" s="44"/>
      <c r="Q3581" s="44"/>
      <c r="R3581" s="44"/>
      <c r="S3581" s="44"/>
      <c r="T3581" s="44"/>
    </row>
    <row r="3582" spans="1:23" ht="18.75">
      <c r="A3582" s="117"/>
      <c r="B3582" s="117"/>
      <c r="D3582" s="49"/>
      <c r="E3582" s="49"/>
      <c r="F3582" s="49"/>
      <c r="G3582" s="49"/>
      <c r="H3582" s="49"/>
      <c r="I3582" s="49"/>
      <c r="J3582" s="49"/>
      <c r="K3582" s="49"/>
      <c r="L3582" s="49"/>
      <c r="M3582" s="49"/>
      <c r="N3582" s="49"/>
      <c r="O3582" s="49"/>
      <c r="P3582" s="49"/>
      <c r="Q3582" s="49"/>
      <c r="R3582" s="49"/>
      <c r="S3582" s="49"/>
      <c r="T3582" s="49"/>
    </row>
    <row r="3583" spans="1:23" ht="18.75">
      <c r="A3583" s="118" t="s">
        <v>271</v>
      </c>
      <c r="B3583" s="118"/>
      <c r="C3583" s="118"/>
      <c r="D3583" s="118"/>
      <c r="E3583" s="118"/>
      <c r="F3583" s="118"/>
      <c r="G3583" s="118"/>
      <c r="H3583" s="118"/>
      <c r="I3583" s="118"/>
      <c r="J3583" s="118"/>
      <c r="K3583" s="118"/>
      <c r="L3583" s="118"/>
      <c r="M3583" s="118"/>
      <c r="N3583" s="118"/>
      <c r="O3583" s="118"/>
      <c r="P3583" s="141" t="s">
        <v>375</v>
      </c>
      <c r="Q3583" s="141"/>
      <c r="R3583" s="141"/>
      <c r="S3583" s="141"/>
      <c r="T3583" s="141"/>
      <c r="U3583" s="141"/>
      <c r="V3583" s="141"/>
    </row>
    <row r="3584" spans="1:23">
      <c r="A3584" s="29"/>
      <c r="B3584" s="29"/>
      <c r="C3584" s="29"/>
      <c r="D3584" s="29"/>
      <c r="E3584" s="29"/>
      <c r="F3584" s="29"/>
      <c r="G3584" s="29"/>
      <c r="H3584" s="29"/>
      <c r="I3584" s="29"/>
      <c r="J3584" s="29"/>
      <c r="K3584" s="29"/>
      <c r="L3584" s="29"/>
      <c r="M3584" s="29"/>
      <c r="N3584" s="29"/>
      <c r="O3584" s="29"/>
      <c r="P3584" s="29"/>
      <c r="Q3584" s="29"/>
      <c r="R3584" s="29"/>
      <c r="S3584" s="29"/>
      <c r="T3584" s="29"/>
    </row>
    <row r="3585" spans="1:24" ht="24.75" customHeight="1">
      <c r="A3585" s="130" t="s">
        <v>170</v>
      </c>
      <c r="B3585" s="130"/>
      <c r="C3585" s="130"/>
      <c r="D3585" s="130"/>
      <c r="E3585" s="130"/>
      <c r="F3585" s="130"/>
      <c r="G3585" s="130"/>
      <c r="H3585" s="130"/>
      <c r="I3585" s="130"/>
      <c r="J3585" s="130"/>
      <c r="K3585" s="130"/>
      <c r="L3585" s="130"/>
      <c r="M3585" s="130"/>
      <c r="N3585" s="130"/>
      <c r="O3585" s="130"/>
      <c r="P3585" s="130"/>
      <c r="Q3585" s="130"/>
      <c r="R3585" s="130"/>
      <c r="S3585" s="130"/>
      <c r="T3585" s="138" t="s">
        <v>178</v>
      </c>
      <c r="U3585" s="109" t="s">
        <v>291</v>
      </c>
      <c r="V3585" s="109" t="s">
        <v>295</v>
      </c>
      <c r="W3585" s="109" t="s">
        <v>1014</v>
      </c>
    </row>
    <row r="3586" spans="1:24" ht="66.75" customHeight="1">
      <c r="A3586" s="109" t="s">
        <v>171</v>
      </c>
      <c r="B3586" s="130" t="s">
        <v>172</v>
      </c>
      <c r="C3586" s="109" t="s">
        <v>173</v>
      </c>
      <c r="D3586" s="109" t="s">
        <v>174</v>
      </c>
      <c r="E3586" s="109"/>
      <c r="F3586" s="109" t="s">
        <v>175</v>
      </c>
      <c r="G3586" s="109"/>
      <c r="H3586" s="109" t="s">
        <v>176</v>
      </c>
      <c r="I3586" s="109"/>
      <c r="J3586" s="109" t="s">
        <v>1002</v>
      </c>
      <c r="K3586" s="109"/>
      <c r="L3586" s="109" t="s">
        <v>1003</v>
      </c>
      <c r="M3586" s="109"/>
      <c r="N3586" s="109" t="s">
        <v>1004</v>
      </c>
      <c r="O3586" s="109"/>
      <c r="P3586" s="109" t="s">
        <v>7</v>
      </c>
      <c r="Q3586" s="109"/>
      <c r="R3586" s="109" t="s">
        <v>177</v>
      </c>
      <c r="S3586" s="109"/>
      <c r="T3586" s="139"/>
      <c r="U3586" s="109"/>
      <c r="V3586" s="109"/>
      <c r="W3586" s="109"/>
    </row>
    <row r="3587" spans="1:24" ht="16.5">
      <c r="A3587" s="109"/>
      <c r="B3587" s="130"/>
      <c r="C3587" s="109"/>
      <c r="D3587" s="51" t="s">
        <v>179</v>
      </c>
      <c r="E3587" s="53" t="s">
        <v>3</v>
      </c>
      <c r="F3587" s="51" t="s">
        <v>179</v>
      </c>
      <c r="G3587" s="53" t="s">
        <v>3</v>
      </c>
      <c r="H3587" s="51" t="s">
        <v>179</v>
      </c>
      <c r="I3587" s="53" t="s">
        <v>3</v>
      </c>
      <c r="J3587" s="51" t="s">
        <v>179</v>
      </c>
      <c r="K3587" s="53" t="s">
        <v>3</v>
      </c>
      <c r="L3587" s="51" t="s">
        <v>179</v>
      </c>
      <c r="M3587" s="53" t="s">
        <v>3</v>
      </c>
      <c r="N3587" s="51" t="s">
        <v>179</v>
      </c>
      <c r="O3587" s="53" t="s">
        <v>3</v>
      </c>
      <c r="P3587" s="51" t="s">
        <v>179</v>
      </c>
      <c r="Q3587" s="53" t="s">
        <v>3</v>
      </c>
      <c r="R3587" s="51" t="s">
        <v>179</v>
      </c>
      <c r="S3587" s="53" t="s">
        <v>3</v>
      </c>
      <c r="T3587" s="140"/>
      <c r="U3587" s="109"/>
      <c r="V3587" s="109"/>
      <c r="W3587" s="109"/>
    </row>
    <row r="3588" spans="1:24" ht="18.75">
      <c r="A3588" s="28">
        <v>1</v>
      </c>
      <c r="B3588" s="79"/>
      <c r="C3588" s="28"/>
      <c r="D3588" s="28"/>
      <c r="E3588" s="17">
        <f>IF((C3588&lt;=7),VLOOKUP(D3588,'7 лет'!$A$5:$B$78,2),IF((C3588=8),VLOOKUP(D3588,'8 лет'!$A$5:$B$78,2),IF((C3588=9),VLOOKUP(D3588,'9 лет'!$A$5:$B$78,2),IF((C3588=10),VLOOKUP(D3588,'10 лет'!$A$5:$B$78,2),IF((C3588=11),VLOOKUP(D3588,'11 лет'!$A$5:$B$78,2),IF((C3588=12),VLOOKUP(D3588,'12 лет'!$A$5:$B$78,2),IF((C3588=13),VLOOKUP(D3588,'13 лет'!$A$5:$B$78,2),IF((C3588=14),VLOOKUP(D3588,'14 лет'!$A$5:$B$78,2),IF((C3588=15),VLOOKUP(D3588,'15 лет'!$A$5:$B$78,2),IF((C3588=16),VLOOKUP(D3588,'16 лет'!$A$5:$B$78,2),IF((C3588=17),VLOOKUP(D3588,'17 лет'!$A$5:$B$78,2))))))))))))</f>
        <v>0</v>
      </c>
      <c r="F3588" s="28"/>
      <c r="G3588" s="17">
        <f>IF((C3588&lt;=7),VLOOKUP(F3588,'7 лет'!$C$5:$D$79,2),IF((C3588=8),VLOOKUP(F3588,'8 лет'!$C$5:$D$79,2),IF((C3588=9),VLOOKUP(F3588,'9 лет'!$C$5:$D$79,2),IF((C3588=10),VLOOKUP(F3588,'10 лет'!$C$5:$D$79,2),IF((C3588=11),VLOOKUP(F3588,'11 лет'!$C$5:$D$79,2),IF((C3588=12),VLOOKUP(F3588,'12 лет'!$C$5:$D$79,2),IF((C3588=13),VLOOKUP(F3588,'13 лет'!$C$5:$D$79,2),IF((C3588=14),VLOOKUP(F3588,'14 лет'!$C$5:$D$79,2),IF((C3588=15),VLOOKUP(F3588,'15 лет'!$C$5:$D$79,2),IF((C3588=16),VLOOKUP(F3588,'16 лет'!$C$5:$D$79,2),IF((C3588=17),VLOOKUP(F3588,'17 лет'!$C$5:$D$79,2))))))))))))</f>
        <v>0</v>
      </c>
      <c r="H3588" s="28"/>
      <c r="I3588" s="17">
        <f>IF((C3588&lt;=7),VLOOKUP(H3588,'7 лет'!$E$5:$F$79,2),IF((C3588=8),VLOOKUP(H3588,'8 лет'!$E$5:$F$79,2),IF((C3588=9),VLOOKUP(H3588,'9 лет'!$E$5:$F$79,2),IF((C3588=10),VLOOKUP(H3588,'10 лет'!$E$5:$F$79,2),IF((C3588=11),VLOOKUP(H3588,'11 лет'!$E$5:$F$79,2),IF((C3588=12),VLOOKUP(H3588,'12 лет'!$E$5:$F$79,2),IF((C3588=13),VLOOKUP(H3588,'13 лет'!$E$5:$F$79,2),IF((C3588=14),VLOOKUP(H3588,'14 лет'!$E$5:$F$79,2),IF((C3588=15),VLOOKUP(H3588,'15 лет'!$E$5:$F$79,2),IF((C3588=16),VLOOKUP(H3588,'16 лет'!$E$5:$F$79,2),IF((C3588=17),VLOOKUP(H3588,'17 лет'!$E$5:$F$79,2))))))))))))</f>
        <v>0</v>
      </c>
      <c r="J3588" s="28"/>
      <c r="K3588" s="17">
        <f>IF((C3588&lt;=7),VLOOKUP(J3588,'7 лет'!$G$5:$H$79,2),IF((C3588=8),VLOOKUP(J3588,'8 лет'!$G$5:$H$79,2),IF((C3588=9),VLOOKUP(J3588,'9 лет'!$G$5:$H$79,2),IF((C3588=10),VLOOKUP(J3588,'10 лет'!$G$5:$H$79,2),IF((C3588=11),VLOOKUP(J3588,'11 лет'!$G$5:$H$79,2),IF((C3588=12),VLOOKUP(J3588,'12 лет'!$G$5:$H$79,2),IF((C3588=13),VLOOKUP(J3588,'13 лет'!$G$5:$H$79,2),IF((C3588=14),VLOOKUP(J3588,'14 лет'!$G$5:$H$79,2),IF(C3588&gt;=15,"0")))))))))</f>
        <v>0</v>
      </c>
      <c r="L3588" s="28"/>
      <c r="M3588" s="17" t="str">
        <f>IF((C3588=12),VLOOKUP(L3588,'12 лет'!$I$5:$J$81,2),IF((C3588=13),VLOOKUP(L3588,'13 лет'!$I$5:$J$81,2),IF((C3588=14),VLOOKUP(L3588,'14 лет'!$I$5:$J$80,2),IF((C3588=15),VLOOKUP(L3588,'15 лет'!$G$5:$H$82,2),IF((C3588=16),VLOOKUP(L3588,'16 лет'!$G$5:$H$81,2),IF((C3588=17),VLOOKUP(L3588,'17 лет'!$G$5:$H$81,2),IF(C3588&lt;12,"0")))))))</f>
        <v>0</v>
      </c>
      <c r="N3588" s="28"/>
      <c r="O3588" s="17" t="str">
        <f>IF((C3588=15),VLOOKUP(N3588,'15 лет'!$I$5:$J$100,2),IF((C3588=16),VLOOKUP(N3588,'16 лет'!$I$5:$J$94,2),IF((C3588=17),VLOOKUP(N3588,'17 лет'!$I$5:$J$97,2),IF(C3588&lt;15,"0"))))</f>
        <v>0</v>
      </c>
      <c r="P3588" s="11"/>
      <c r="Q3588" s="17">
        <f>IF((C3588&lt;=7),VLOOKUP(P3588,'7 лет'!$I$5:$J$79,2),IF((C3588=8),VLOOKUP(P3588,'8 лет'!$I$5:$J$79,2),IF((C3588=9),VLOOKUP(P3588,'9 лет'!$I$5:$J$79,2),IF((C3588=10),VLOOKUP(P3588,'10 лет'!$I$5:$J$79,2),IF((C3588=11),VLOOKUP(P3588,'11 лет'!$I$5:$J$79,2),IF((C3588=12),VLOOKUP(P3588,'12 лет'!$K$5:$L$79,2),IF((C3588=13),VLOOKUP(P3588,'13 лет'!$K$5:$L$79,2),IF((C3588=14),VLOOKUP(P3588,'14 лет'!$K$5:$L$79,2),IF((C3588=15),VLOOKUP(P3588,'15 лет'!$K$5:$L$79,2),IF((C3588=16),VLOOKUP(P3588,'16 лет'!$K$5:$L$79,2),IF((C3588=17),VLOOKUP(P3588,'17 лет'!$K$5:$L$79,2),)))))))))))</f>
        <v>50</v>
      </c>
      <c r="R3588" s="28"/>
      <c r="S3588" s="17">
        <f>IF((C3588&lt;=7),VLOOKUP(R3588,'7 лет'!$K$5:$L$79,2),IF((C3588=8),VLOOKUP(R3588,'8 лет'!$K$5:$L$79,2),IF((C3588=9),VLOOKUP(R3588,'9 лет'!$K$5:$L$79,2),IF((C3588=10),VLOOKUP(R3588,'10 лет'!$K$5:$L$79,2),IF((C3588=11),VLOOKUP(R3588,'11 лет'!$K$5:$L$79,2),IF((C3588=12),VLOOKUP(R3588,'12 лет'!$M$5:$N$79,2),IF((C3588=13),VLOOKUP(R3588,'13 лет'!$M$5:$N$79,2),IF((C3588=14),VLOOKUP(R3588,'14 лет'!$M$5:$N$79,2),IF((C3588=15),VLOOKUP(R3588,'15 лет'!$M$5:$N$79,2),IF((C3588=16),VLOOKUP(R3588,'16 лет'!$M$5:$N$79,2),IF((C3588=17),VLOOKUP(R3588,'17 лет'!$M$5:$N$79,2))))))))))))</f>
        <v>0</v>
      </c>
      <c r="T3588" s="34">
        <f t="shared" ref="T3588:T3593" si="170">SUM(E3588+G3588+I3588+K3588+M3588+O3588+Q3588+S3588)</f>
        <v>50</v>
      </c>
      <c r="U3588" s="4">
        <f>'Личное первенство юноши'!U523</f>
        <v>7</v>
      </c>
      <c r="V3588" s="119">
        <f ca="1">'Командный зачет'!G95</f>
        <v>2</v>
      </c>
      <c r="W3588" s="110">
        <f ca="1">SUM(V3588*2)</f>
        <v>4</v>
      </c>
      <c r="X3588" t="str">
        <f>P3583</f>
        <v>Субъект РФ 86</v>
      </c>
    </row>
    <row r="3589" spans="1:24" ht="18.75">
      <c r="A3589" s="28">
        <v>2</v>
      </c>
      <c r="B3589" s="79"/>
      <c r="C3589" s="28"/>
      <c r="D3589" s="28"/>
      <c r="E3589" s="17">
        <f>IF((C3589&lt;=7),VLOOKUP(D3589,'7 лет'!$A$5:$B$78,2),IF((C3589=8),VLOOKUP(D3589,'8 лет'!$A$5:$B$78,2),IF((C3589=9),VLOOKUP(D3589,'9 лет'!$A$5:$B$78,2),IF((C3589=10),VLOOKUP(D3589,'10 лет'!$A$5:$B$78,2),IF((C3589=11),VLOOKUP(D3589,'11 лет'!$A$5:$B$78,2),IF((C3589=12),VLOOKUP(D3589,'12 лет'!$A$5:$B$78,2),IF((C3589=13),VLOOKUP(D3589,'13 лет'!$A$5:$B$78,2),IF((C3589=14),VLOOKUP(D3589,'14 лет'!$A$5:$B$78,2),IF((C3589=15),VLOOKUP(D3589,'15 лет'!$A$5:$B$78,2),IF((C3589=16),VLOOKUP(D3589,'16 лет'!$A$5:$B$78,2),IF((C3589=17),VLOOKUP(D3589,'17 лет'!$A$5:$B$78,2))))))))))))</f>
        <v>0</v>
      </c>
      <c r="F3589" s="28"/>
      <c r="G3589" s="17">
        <f>IF((C3589&lt;=7),VLOOKUP(F3589,'7 лет'!$C$5:$D$79,2),IF((C3589=8),VLOOKUP(F3589,'8 лет'!$C$5:$D$79,2),IF((C3589=9),VLOOKUP(F3589,'9 лет'!$C$5:$D$79,2),IF((C3589=10),VLOOKUP(F3589,'10 лет'!$C$5:$D$79,2),IF((C3589=11),VLOOKUP(F3589,'11 лет'!$C$5:$D$79,2),IF((C3589=12),VLOOKUP(F3589,'12 лет'!$C$5:$D$79,2),IF((C3589=13),VLOOKUP(F3589,'13 лет'!$C$5:$D$79,2),IF((C3589=14),VLOOKUP(F3589,'14 лет'!$C$5:$D$79,2),IF((C3589=15),VLOOKUP(F3589,'15 лет'!$C$5:$D$79,2),IF((C3589=16),VLOOKUP(F3589,'16 лет'!$C$5:$D$79,2),IF((C3589=17),VLOOKUP(F3589,'17 лет'!$C$5:$D$79,2))))))))))))</f>
        <v>0</v>
      </c>
      <c r="H3589" s="28"/>
      <c r="I3589" s="17">
        <f>IF((C3589&lt;=7),VLOOKUP(H3589,'7 лет'!$E$5:$F$79,2),IF((C3589=8),VLOOKUP(H3589,'8 лет'!$E$5:$F$79,2),IF((C3589=9),VLOOKUP(H3589,'9 лет'!$E$5:$F$79,2),IF((C3589=10),VLOOKUP(H3589,'10 лет'!$E$5:$F$79,2),IF((C3589=11),VLOOKUP(H3589,'11 лет'!$E$5:$F$79,2),IF((C3589=12),VLOOKUP(H3589,'12 лет'!$E$5:$F$79,2),IF((C3589=13),VLOOKUP(H3589,'13 лет'!$E$5:$F$79,2),IF((C3589=14),VLOOKUP(H3589,'14 лет'!$E$5:$F$79,2),IF((C3589=15),VLOOKUP(H3589,'15 лет'!$E$5:$F$79,2),IF((C3589=16),VLOOKUP(H3589,'16 лет'!$E$5:$F$79,2),IF((C3589=17),VLOOKUP(H3589,'17 лет'!$E$5:$F$79,2))))))))))))</f>
        <v>0</v>
      </c>
      <c r="J3589" s="28"/>
      <c r="K3589" s="17">
        <f>IF((C3589&lt;=7),VLOOKUP(J3589,'7 лет'!$G$5:$H$79,2),IF((C3589=8),VLOOKUP(J3589,'8 лет'!$G$5:$H$79,2),IF((C3589=9),VLOOKUP(J3589,'9 лет'!$G$5:$H$79,2),IF((C3589=10),VLOOKUP(J3589,'10 лет'!$G$5:$H$79,2),IF((C3589=11),VLOOKUP(J3589,'11 лет'!$G$5:$H$79,2),IF((C3589=12),VLOOKUP(J3589,'12 лет'!$G$5:$H$79,2),IF((C3589=13),VLOOKUP(J3589,'13 лет'!$G$5:$H$79,2),IF((C3589=14),VLOOKUP(J3589,'14 лет'!$G$5:$H$79,2),IF(C3589&gt;=15,"0")))))))))</f>
        <v>0</v>
      </c>
      <c r="L3589" s="28"/>
      <c r="M3589" s="17" t="str">
        <f>IF((C3589=12),VLOOKUP(L3589,'12 лет'!$I$5:$J$81,2),IF((C3589=13),VLOOKUP(L3589,'13 лет'!$I$5:$J$81,2),IF((C3589=14),VLOOKUP(L3589,'14 лет'!$I$5:$J$80,2),IF((C3589=15),VLOOKUP(L3589,'15 лет'!$G$5:$H$82,2),IF((C3589=16),VLOOKUP(L3589,'16 лет'!$G$5:$H$81,2),IF((C3589=17),VLOOKUP(L3589,'17 лет'!$G$5:$H$81,2),IF(C3589&lt;12,"0")))))))</f>
        <v>0</v>
      </c>
      <c r="N3589" s="28"/>
      <c r="O3589" s="17" t="str">
        <f>IF((C3589=15),VLOOKUP(N3589,'15 лет'!$I$5:$J$100,2),IF((C3589=16),VLOOKUP(N3589,'16 лет'!$I$5:$J$94,2),IF((C3589=17),VLOOKUP(N3589,'17 лет'!$I$5:$J$97,2),IF(C3589&lt;15,"0"))))</f>
        <v>0</v>
      </c>
      <c r="P3589" s="11"/>
      <c r="Q3589" s="17">
        <f>IF((C3589&lt;=7),VLOOKUP(P3589,'7 лет'!$I$5:$J$79,2),IF((C3589=8),VLOOKUP(P3589,'8 лет'!$I$5:$J$79,2),IF((C3589=9),VLOOKUP(P3589,'9 лет'!$I$5:$J$79,2),IF((C3589=10),VLOOKUP(P3589,'10 лет'!$I$5:$J$79,2),IF((C3589=11),VLOOKUP(P3589,'11 лет'!$I$5:$J$79,2),IF((C3589=12),VLOOKUP(P3589,'12 лет'!$K$5:$L$79,2),IF((C3589=13),VLOOKUP(P3589,'13 лет'!$K$5:$L$79,2),IF((C3589=14),VLOOKUP(P3589,'14 лет'!$K$5:$L$79,2),IF((C3589=15),VLOOKUP(P3589,'15 лет'!$K$5:$L$79,2),IF((C3589=16),VLOOKUP(P3589,'16 лет'!$K$5:$L$79,2),IF((C3589=17),VLOOKUP(P3589,'17 лет'!$K$5:$L$79,2),)))))))))))</f>
        <v>50</v>
      </c>
      <c r="R3589" s="28"/>
      <c r="S3589" s="17">
        <f>IF((C3589&lt;=7),VLOOKUP(R3589,'7 лет'!$K$5:$L$79,2),IF((C3589=8),VLOOKUP(R3589,'8 лет'!$K$5:$L$79,2),IF((C3589=9),VLOOKUP(R3589,'9 лет'!$K$5:$L$79,2),IF((C3589=10),VLOOKUP(R3589,'10 лет'!$K$5:$L$79,2),IF((C3589=11),VLOOKUP(R3589,'11 лет'!$K$5:$L$79,2),IF((C3589=12),VLOOKUP(R3589,'12 лет'!$M$5:$N$79,2),IF((C3589=13),VLOOKUP(R3589,'13 лет'!$M$5:$N$79,2),IF((C3589=14),VLOOKUP(R3589,'14 лет'!$M$5:$N$79,2),IF((C3589=15),VLOOKUP(R3589,'15 лет'!$M$5:$N$79,2),IF((C3589=16),VLOOKUP(R3589,'16 лет'!$M$5:$N$79,2),IF((C3589=17),VLOOKUP(R3589,'17 лет'!$M$5:$N$79,2))))))))))))</f>
        <v>0</v>
      </c>
      <c r="T3589" s="34">
        <f t="shared" si="170"/>
        <v>50</v>
      </c>
      <c r="U3589" s="4">
        <f>'Личное первенство юноши'!U524</f>
        <v>7</v>
      </c>
      <c r="V3589" s="120"/>
      <c r="W3589" s="111"/>
      <c r="X3589" t="str">
        <f>P3583</f>
        <v>Субъект РФ 86</v>
      </c>
    </row>
    <row r="3590" spans="1:24" ht="18.75">
      <c r="A3590" s="28">
        <v>3</v>
      </c>
      <c r="B3590" s="79"/>
      <c r="C3590" s="28"/>
      <c r="D3590" s="28"/>
      <c r="E3590" s="17">
        <f>IF((C3590&lt;=7),VLOOKUP(D3590,'7 лет'!$A$5:$B$78,2),IF((C3590=8),VLOOKUP(D3590,'8 лет'!$A$5:$B$78,2),IF((C3590=9),VLOOKUP(D3590,'9 лет'!$A$5:$B$78,2),IF((C3590=10),VLOOKUP(D3590,'10 лет'!$A$5:$B$78,2),IF((C3590=11),VLOOKUP(D3590,'11 лет'!$A$5:$B$78,2),IF((C3590=12),VLOOKUP(D3590,'12 лет'!$A$5:$B$78,2),IF((C3590=13),VLOOKUP(D3590,'13 лет'!$A$5:$B$78,2),IF((C3590=14),VLOOKUP(D3590,'14 лет'!$A$5:$B$78,2),IF((C3590=15),VLOOKUP(D3590,'15 лет'!$A$5:$B$78,2),IF((C3590=16),VLOOKUP(D3590,'16 лет'!$A$5:$B$78,2),IF((C3590=17),VLOOKUP(D3590,'17 лет'!$A$5:$B$78,2))))))))))))</f>
        <v>0</v>
      </c>
      <c r="F3590" s="28"/>
      <c r="G3590" s="17">
        <f>IF((C3590&lt;=7),VLOOKUP(F3590,'7 лет'!$C$5:$D$79,2),IF((C3590=8),VLOOKUP(F3590,'8 лет'!$C$5:$D$79,2),IF((C3590=9),VLOOKUP(F3590,'9 лет'!$C$5:$D$79,2),IF((C3590=10),VLOOKUP(F3590,'10 лет'!$C$5:$D$79,2),IF((C3590=11),VLOOKUP(F3590,'11 лет'!$C$5:$D$79,2),IF((C3590=12),VLOOKUP(F3590,'12 лет'!$C$5:$D$79,2),IF((C3590=13),VLOOKUP(F3590,'13 лет'!$C$5:$D$79,2),IF((C3590=14),VLOOKUP(F3590,'14 лет'!$C$5:$D$79,2),IF((C3590=15),VLOOKUP(F3590,'15 лет'!$C$5:$D$79,2),IF((C3590=16),VLOOKUP(F3590,'16 лет'!$C$5:$D$79,2),IF((C3590=17),VLOOKUP(F3590,'17 лет'!$C$5:$D$79,2))))))))))))</f>
        <v>0</v>
      </c>
      <c r="H3590" s="28"/>
      <c r="I3590" s="17">
        <f>IF((C3590&lt;=7),VLOOKUP(H3590,'7 лет'!$E$5:$F$79,2),IF((C3590=8),VLOOKUP(H3590,'8 лет'!$E$5:$F$79,2),IF((C3590=9),VLOOKUP(H3590,'9 лет'!$E$5:$F$79,2),IF((C3590=10),VLOOKUP(H3590,'10 лет'!$E$5:$F$79,2),IF((C3590=11),VLOOKUP(H3590,'11 лет'!$E$5:$F$79,2),IF((C3590=12),VLOOKUP(H3590,'12 лет'!$E$5:$F$79,2),IF((C3590=13),VLOOKUP(H3590,'13 лет'!$E$5:$F$79,2),IF((C3590=14),VLOOKUP(H3590,'14 лет'!$E$5:$F$79,2),IF((C3590=15),VLOOKUP(H3590,'15 лет'!$E$5:$F$79,2),IF((C3590=16),VLOOKUP(H3590,'16 лет'!$E$5:$F$79,2),IF((C3590=17),VLOOKUP(H3590,'17 лет'!$E$5:$F$79,2))))))))))))</f>
        <v>0</v>
      </c>
      <c r="J3590" s="28"/>
      <c r="K3590" s="17">
        <f>IF((C3590&lt;=7),VLOOKUP(J3590,'7 лет'!$G$5:$H$79,2),IF((C3590=8),VLOOKUP(J3590,'8 лет'!$G$5:$H$79,2),IF((C3590=9),VLOOKUP(J3590,'9 лет'!$G$5:$H$79,2),IF((C3590=10),VLOOKUP(J3590,'10 лет'!$G$5:$H$79,2),IF((C3590=11),VLOOKUP(J3590,'11 лет'!$G$5:$H$79,2),IF((C3590=12),VLOOKUP(J3590,'12 лет'!$G$5:$H$79,2),IF((C3590=13),VLOOKUP(J3590,'13 лет'!$G$5:$H$79,2),IF((C3590=14),VLOOKUP(J3590,'14 лет'!$G$5:$H$79,2),IF(C3590&gt;=15,"0")))))))))</f>
        <v>0</v>
      </c>
      <c r="L3590" s="28"/>
      <c r="M3590" s="17" t="str">
        <f>IF((C3590=12),VLOOKUP(L3590,'12 лет'!$I$5:$J$81,2),IF((C3590=13),VLOOKUP(L3590,'13 лет'!$I$5:$J$81,2),IF((C3590=14),VLOOKUP(L3590,'14 лет'!$I$5:$J$80,2),IF((C3590=15),VLOOKUP(L3590,'15 лет'!$G$5:$H$82,2),IF((C3590=16),VLOOKUP(L3590,'16 лет'!$G$5:$H$81,2),IF((C3590=17),VLOOKUP(L3590,'17 лет'!$G$5:$H$81,2),IF(C3590&lt;12,"0")))))))</f>
        <v>0</v>
      </c>
      <c r="N3590" s="28"/>
      <c r="O3590" s="17" t="str">
        <f>IF((C3590=15),VLOOKUP(N3590,'15 лет'!$I$5:$J$100,2),IF((C3590=16),VLOOKUP(N3590,'16 лет'!$I$5:$J$94,2),IF((C3590=17),VLOOKUP(N3590,'17 лет'!$I$5:$J$97,2),IF(C3590&lt;15,"0"))))</f>
        <v>0</v>
      </c>
      <c r="P3590" s="11"/>
      <c r="Q3590" s="17">
        <f>IF((C3590&lt;=7),VLOOKUP(P3590,'7 лет'!$I$5:$J$79,2),IF((C3590=8),VLOOKUP(P3590,'8 лет'!$I$5:$J$79,2),IF((C3590=9),VLOOKUP(P3590,'9 лет'!$I$5:$J$79,2),IF((C3590=10),VLOOKUP(P3590,'10 лет'!$I$5:$J$79,2),IF((C3590=11),VLOOKUP(P3590,'11 лет'!$I$5:$J$79,2),IF((C3590=12),VLOOKUP(P3590,'12 лет'!$K$5:$L$79,2),IF((C3590=13),VLOOKUP(P3590,'13 лет'!$K$5:$L$79,2),IF((C3590=14),VLOOKUP(P3590,'14 лет'!$K$5:$L$79,2),IF((C3590=15),VLOOKUP(P3590,'15 лет'!$K$5:$L$79,2),IF((C3590=16),VLOOKUP(P3590,'16 лет'!$K$5:$L$79,2),IF((C3590=17),VLOOKUP(P3590,'17 лет'!$K$5:$L$79,2),)))))))))))</f>
        <v>50</v>
      </c>
      <c r="R3590" s="28"/>
      <c r="S3590" s="17">
        <f>IF((C3590&lt;=7),VLOOKUP(R3590,'7 лет'!$K$5:$L$79,2),IF((C3590=8),VLOOKUP(R3590,'8 лет'!$K$5:$L$79,2),IF((C3590=9),VLOOKUP(R3590,'9 лет'!$K$5:$L$79,2),IF((C3590=10),VLOOKUP(R3590,'10 лет'!$K$5:$L$79,2),IF((C3590=11),VLOOKUP(R3590,'11 лет'!$K$5:$L$79,2),IF((C3590=12),VLOOKUP(R3590,'12 лет'!$M$5:$N$79,2),IF((C3590=13),VLOOKUP(R3590,'13 лет'!$M$5:$N$79,2),IF((C3590=14),VLOOKUP(R3590,'14 лет'!$M$5:$N$79,2),IF((C3590=15),VLOOKUP(R3590,'15 лет'!$M$5:$N$79,2),IF((C3590=16),VLOOKUP(R3590,'16 лет'!$M$5:$N$79,2),IF((C3590=17),VLOOKUP(R3590,'17 лет'!$M$5:$N$79,2))))))))))))</f>
        <v>0</v>
      </c>
      <c r="T3590" s="34">
        <f t="shared" si="170"/>
        <v>50</v>
      </c>
      <c r="U3590" s="4">
        <f>'Личное первенство юноши'!U525</f>
        <v>7</v>
      </c>
      <c r="V3590" s="120"/>
      <c r="W3590" s="111"/>
      <c r="X3590" t="str">
        <f>P3583</f>
        <v>Субъект РФ 86</v>
      </c>
    </row>
    <row r="3591" spans="1:24" ht="18.75">
      <c r="A3591" s="28">
        <v>4</v>
      </c>
      <c r="B3591" s="79"/>
      <c r="C3591" s="28"/>
      <c r="D3591" s="28"/>
      <c r="E3591" s="17">
        <f>IF((C3591&lt;=7),VLOOKUP(D3591,'7 лет'!$A$5:$B$78,2),IF((C3591=8),VLOOKUP(D3591,'8 лет'!$A$5:$B$78,2),IF((C3591=9),VLOOKUP(D3591,'9 лет'!$A$5:$B$78,2),IF((C3591=10),VLOOKUP(D3591,'10 лет'!$A$5:$B$78,2),IF((C3591=11),VLOOKUP(D3591,'11 лет'!$A$5:$B$78,2),IF((C3591=12),VLOOKUP(D3591,'12 лет'!$A$5:$B$78,2),IF((C3591=13),VLOOKUP(D3591,'13 лет'!$A$5:$B$78,2),IF((C3591=14),VLOOKUP(D3591,'14 лет'!$A$5:$B$78,2),IF((C3591=15),VLOOKUP(D3591,'15 лет'!$A$5:$B$78,2),IF((C3591=16),VLOOKUP(D3591,'16 лет'!$A$5:$B$78,2),IF((C3591=17),VLOOKUP(D3591,'17 лет'!$A$5:$B$78,2))))))))))))</f>
        <v>0</v>
      </c>
      <c r="F3591" s="28"/>
      <c r="G3591" s="17">
        <f>IF((C3591&lt;=7),VLOOKUP(F3591,'7 лет'!$C$5:$D$79,2),IF((C3591=8),VLOOKUP(F3591,'8 лет'!$C$5:$D$79,2),IF((C3591=9),VLOOKUP(F3591,'9 лет'!$C$5:$D$79,2),IF((C3591=10),VLOOKUP(F3591,'10 лет'!$C$5:$D$79,2),IF((C3591=11),VLOOKUP(F3591,'11 лет'!$C$5:$D$79,2),IF((C3591=12),VLOOKUP(F3591,'12 лет'!$C$5:$D$79,2),IF((C3591=13),VLOOKUP(F3591,'13 лет'!$C$5:$D$79,2),IF((C3591=14),VLOOKUP(F3591,'14 лет'!$C$5:$D$79,2),IF((C3591=15),VLOOKUP(F3591,'15 лет'!$C$5:$D$79,2),IF((C3591=16),VLOOKUP(F3591,'16 лет'!$C$5:$D$79,2),IF((C3591=17),VLOOKUP(F3591,'17 лет'!$C$5:$D$79,2))))))))))))</f>
        <v>0</v>
      </c>
      <c r="H3591" s="28"/>
      <c r="I3591" s="17">
        <f>IF((C3591&lt;=7),VLOOKUP(H3591,'7 лет'!$E$5:$F$79,2),IF((C3591=8),VLOOKUP(H3591,'8 лет'!$E$5:$F$79,2),IF((C3591=9),VLOOKUP(H3591,'9 лет'!$E$5:$F$79,2),IF((C3591=10),VLOOKUP(H3591,'10 лет'!$E$5:$F$79,2),IF((C3591=11),VLOOKUP(H3591,'11 лет'!$E$5:$F$79,2),IF((C3591=12),VLOOKUP(H3591,'12 лет'!$E$5:$F$79,2),IF((C3591=13),VLOOKUP(H3591,'13 лет'!$E$5:$F$79,2),IF((C3591=14),VLOOKUP(H3591,'14 лет'!$E$5:$F$79,2),IF((C3591=15),VLOOKUP(H3591,'15 лет'!$E$5:$F$79,2),IF((C3591=16),VLOOKUP(H3591,'16 лет'!$E$5:$F$79,2),IF((C3591=17),VLOOKUP(H3591,'17 лет'!$E$5:$F$79,2))))))))))))</f>
        <v>0</v>
      </c>
      <c r="J3591" s="28"/>
      <c r="K3591" s="17">
        <f>IF((C3591&lt;=7),VLOOKUP(J3591,'7 лет'!$G$5:$H$79,2),IF((C3591=8),VLOOKUP(J3591,'8 лет'!$G$5:$H$79,2),IF((C3591=9),VLOOKUP(J3591,'9 лет'!$G$5:$H$79,2),IF((C3591=10),VLOOKUP(J3591,'10 лет'!$G$5:$H$79,2),IF((C3591=11),VLOOKUP(J3591,'11 лет'!$G$5:$H$79,2),IF((C3591=12),VLOOKUP(J3591,'12 лет'!$G$5:$H$79,2),IF((C3591=13),VLOOKUP(J3591,'13 лет'!$G$5:$H$79,2),IF((C3591=14),VLOOKUP(J3591,'14 лет'!$G$5:$H$79,2),IF(C3591&gt;=15,"0")))))))))</f>
        <v>0</v>
      </c>
      <c r="L3591" s="28"/>
      <c r="M3591" s="17" t="str">
        <f>IF((C3591=12),VLOOKUP(L3591,'12 лет'!$I$5:$J$81,2),IF((C3591=13),VLOOKUP(L3591,'13 лет'!$I$5:$J$81,2),IF((C3591=14),VLOOKUP(L3591,'14 лет'!$I$5:$J$80,2),IF((C3591=15),VLOOKUP(L3591,'15 лет'!$G$5:$H$82,2),IF((C3591=16),VLOOKUP(L3591,'16 лет'!$G$5:$H$81,2),IF((C3591=17),VLOOKUP(L3591,'17 лет'!$G$5:$H$81,2),IF(C3591&lt;12,"0")))))))</f>
        <v>0</v>
      </c>
      <c r="N3591" s="28"/>
      <c r="O3591" s="17" t="str">
        <f>IF((C3591=15),VLOOKUP(N3591,'15 лет'!$I$5:$J$100,2),IF((C3591=16),VLOOKUP(N3591,'16 лет'!$I$5:$J$94,2),IF((C3591=17),VLOOKUP(N3591,'17 лет'!$I$5:$J$97,2),IF(C3591&lt;15,"0"))))</f>
        <v>0</v>
      </c>
      <c r="P3591" s="11"/>
      <c r="Q3591" s="17">
        <f>IF((C3591&lt;=7),VLOOKUP(P3591,'7 лет'!$I$5:$J$79,2),IF((C3591=8),VLOOKUP(P3591,'8 лет'!$I$5:$J$79,2),IF((C3591=9),VLOOKUP(P3591,'9 лет'!$I$5:$J$79,2),IF((C3591=10),VLOOKUP(P3591,'10 лет'!$I$5:$J$79,2),IF((C3591=11),VLOOKUP(P3591,'11 лет'!$I$5:$J$79,2),IF((C3591=12),VLOOKUP(P3591,'12 лет'!$K$5:$L$79,2),IF((C3591=13),VLOOKUP(P3591,'13 лет'!$K$5:$L$79,2),IF((C3591=14),VLOOKUP(P3591,'14 лет'!$K$5:$L$79,2),IF((C3591=15),VLOOKUP(P3591,'15 лет'!$K$5:$L$79,2),IF((C3591=16),VLOOKUP(P3591,'16 лет'!$K$5:$L$79,2),IF((C3591=17),VLOOKUP(P3591,'17 лет'!$K$5:$L$79,2),)))))))))))</f>
        <v>50</v>
      </c>
      <c r="R3591" s="28"/>
      <c r="S3591" s="17">
        <f>IF((C3591&lt;=7),VLOOKUP(R3591,'7 лет'!$K$5:$L$79,2),IF((C3591=8),VLOOKUP(R3591,'8 лет'!$K$5:$L$79,2),IF((C3591=9),VLOOKUP(R3591,'9 лет'!$K$5:$L$79,2),IF((C3591=10),VLOOKUP(R3591,'10 лет'!$K$5:$L$79,2),IF((C3591=11),VLOOKUP(R3591,'11 лет'!$K$5:$L$79,2),IF((C3591=12),VLOOKUP(R3591,'12 лет'!$M$5:$N$79,2),IF((C3591=13),VLOOKUP(R3591,'13 лет'!$M$5:$N$79,2),IF((C3591=14),VLOOKUP(R3591,'14 лет'!$M$5:$N$79,2),IF((C3591=15),VLOOKUP(R3591,'15 лет'!$M$5:$N$79,2),IF((C3591=16),VLOOKUP(R3591,'16 лет'!$M$5:$N$79,2),IF((C3591=17),VLOOKUP(R3591,'17 лет'!$M$5:$N$79,2))))))))))))</f>
        <v>0</v>
      </c>
      <c r="T3591" s="34">
        <f t="shared" si="170"/>
        <v>50</v>
      </c>
      <c r="U3591" s="4">
        <f>'Личное первенство юноши'!U526</f>
        <v>7</v>
      </c>
      <c r="V3591" s="120"/>
      <c r="W3591" s="111"/>
      <c r="X3591" t="str">
        <f>P3583</f>
        <v>Субъект РФ 86</v>
      </c>
    </row>
    <row r="3592" spans="1:24" ht="18.75">
      <c r="A3592" s="28">
        <v>5</v>
      </c>
      <c r="B3592" s="79"/>
      <c r="C3592" s="30"/>
      <c r="D3592" s="28"/>
      <c r="E3592" s="17">
        <f>IF((C3592&lt;=7),VLOOKUP(D3592,'7 лет'!$A$5:$B$78,2),IF((C3592=8),VLOOKUP(D3592,'8 лет'!$A$5:$B$78,2),IF((C3592=9),VLOOKUP(D3592,'9 лет'!$A$5:$B$78,2),IF((C3592=10),VLOOKUP(D3592,'10 лет'!$A$5:$B$78,2),IF((C3592=11),VLOOKUP(D3592,'11 лет'!$A$5:$B$78,2),IF((C3592=12),VLOOKUP(D3592,'12 лет'!$A$5:$B$78,2),IF((C3592=13),VLOOKUP(D3592,'13 лет'!$A$5:$B$78,2),IF((C3592=14),VLOOKUP(D3592,'14 лет'!$A$5:$B$78,2),IF((C3592=15),VLOOKUP(D3592,'15 лет'!$A$5:$B$78,2),IF((C3592=16),VLOOKUP(D3592,'16 лет'!$A$5:$B$78,2),IF((C3592=17),VLOOKUP(D3592,'17 лет'!$A$5:$B$78,2))))))))))))</f>
        <v>0</v>
      </c>
      <c r="F3592" s="28"/>
      <c r="G3592" s="17">
        <f>IF((C3592&lt;=7),VLOOKUP(F3592,'7 лет'!$C$5:$D$79,2),IF((C3592=8),VLOOKUP(F3592,'8 лет'!$C$5:$D$79,2),IF((C3592=9),VLOOKUP(F3592,'9 лет'!$C$5:$D$79,2),IF((C3592=10),VLOOKUP(F3592,'10 лет'!$C$5:$D$79,2),IF((C3592=11),VLOOKUP(F3592,'11 лет'!$C$5:$D$79,2),IF((C3592=12),VLOOKUP(F3592,'12 лет'!$C$5:$D$79,2),IF((C3592=13),VLOOKUP(F3592,'13 лет'!$C$5:$D$79,2),IF((C3592=14),VLOOKUP(F3592,'14 лет'!$C$5:$D$79,2),IF((C3592=15),VLOOKUP(F3592,'15 лет'!$C$5:$D$79,2),IF((C3592=16),VLOOKUP(F3592,'16 лет'!$C$5:$D$79,2),IF((C3592=17),VLOOKUP(F3592,'17 лет'!$C$5:$D$79,2))))))))))))</f>
        <v>0</v>
      </c>
      <c r="H3592" s="28"/>
      <c r="I3592" s="17">
        <f>IF((C3592&lt;=7),VLOOKUP(H3592,'7 лет'!$E$5:$F$79,2),IF((C3592=8),VLOOKUP(H3592,'8 лет'!$E$5:$F$79,2),IF((C3592=9),VLOOKUP(H3592,'9 лет'!$E$5:$F$79,2),IF((C3592=10),VLOOKUP(H3592,'10 лет'!$E$5:$F$79,2),IF((C3592=11),VLOOKUP(H3592,'11 лет'!$E$5:$F$79,2),IF((C3592=12),VLOOKUP(H3592,'12 лет'!$E$5:$F$79,2),IF((C3592=13),VLOOKUP(H3592,'13 лет'!$E$5:$F$79,2),IF((C3592=14),VLOOKUP(H3592,'14 лет'!$E$5:$F$79,2),IF((C3592=15),VLOOKUP(H3592,'15 лет'!$E$5:$F$79,2),IF((C3592=16),VLOOKUP(H3592,'16 лет'!$E$5:$F$79,2),IF((C3592=17),VLOOKUP(H3592,'17 лет'!$E$5:$F$79,2))))))))))))</f>
        <v>0</v>
      </c>
      <c r="J3592" s="28"/>
      <c r="K3592" s="17">
        <f>IF((C3592&lt;=7),VLOOKUP(J3592,'7 лет'!$G$5:$H$79,2),IF((C3592=8),VLOOKUP(J3592,'8 лет'!$G$5:$H$79,2),IF((C3592=9),VLOOKUP(J3592,'9 лет'!$G$5:$H$79,2),IF((C3592=10),VLOOKUP(J3592,'10 лет'!$G$5:$H$79,2),IF((C3592=11),VLOOKUP(J3592,'11 лет'!$G$5:$H$79,2),IF((C3592=12),VLOOKUP(J3592,'12 лет'!$G$5:$H$79,2),IF((C3592=13),VLOOKUP(J3592,'13 лет'!$G$5:$H$79,2),IF((C3592=14),VLOOKUP(J3592,'14 лет'!$G$5:$H$79,2),IF(C3592&gt;=15,"0")))))))))</f>
        <v>0</v>
      </c>
      <c r="L3592" s="28"/>
      <c r="M3592" s="17" t="str">
        <f>IF((C3592=12),VLOOKUP(L3592,'12 лет'!$I$5:$J$81,2),IF((C3592=13),VLOOKUP(L3592,'13 лет'!$I$5:$J$81,2),IF((C3592=14),VLOOKUP(L3592,'14 лет'!$I$5:$J$80,2),IF((C3592=15),VLOOKUP(L3592,'15 лет'!$G$5:$H$82,2),IF((C3592=16),VLOOKUP(L3592,'16 лет'!$G$5:$H$81,2),IF((C3592=17),VLOOKUP(L3592,'17 лет'!$G$5:$H$81,2),IF(C3592&lt;12,"0")))))))</f>
        <v>0</v>
      </c>
      <c r="N3592" s="28"/>
      <c r="O3592" s="17" t="str">
        <f>IF((C3592=15),VLOOKUP(N3592,'15 лет'!$I$5:$J$100,2),IF((C3592=16),VLOOKUP(N3592,'16 лет'!$I$5:$J$94,2),IF((C3592=17),VLOOKUP(N3592,'17 лет'!$I$5:$J$97,2),IF(C3592&lt;15,"0"))))</f>
        <v>0</v>
      </c>
      <c r="P3592" s="11"/>
      <c r="Q3592" s="17">
        <f>IF((C3592&lt;=7),VLOOKUP(P3592,'7 лет'!$I$5:$J$79,2),IF((C3592=8),VLOOKUP(P3592,'8 лет'!$I$5:$J$79,2),IF((C3592=9),VLOOKUP(P3592,'9 лет'!$I$5:$J$79,2),IF((C3592=10),VLOOKUP(P3592,'10 лет'!$I$5:$J$79,2),IF((C3592=11),VLOOKUP(P3592,'11 лет'!$I$5:$J$79,2),IF((C3592=12),VLOOKUP(P3592,'12 лет'!$K$5:$L$79,2),IF((C3592=13),VLOOKUP(P3592,'13 лет'!$K$5:$L$79,2),IF((C3592=14),VLOOKUP(P3592,'14 лет'!$K$5:$L$79,2),IF((C3592=15),VLOOKUP(P3592,'15 лет'!$K$5:$L$79,2),IF((C3592=16),VLOOKUP(P3592,'16 лет'!$K$5:$L$79,2),IF((C3592=17),VLOOKUP(P3592,'17 лет'!$K$5:$L$79,2),)))))))))))</f>
        <v>50</v>
      </c>
      <c r="R3592" s="28"/>
      <c r="S3592" s="17">
        <f>IF((C3592&lt;=7),VLOOKUP(R3592,'7 лет'!$K$5:$L$79,2),IF((C3592=8),VLOOKUP(R3592,'8 лет'!$K$5:$L$79,2),IF((C3592=9),VLOOKUP(R3592,'9 лет'!$K$5:$L$79,2),IF((C3592=10),VLOOKUP(R3592,'10 лет'!$K$5:$L$79,2),IF((C3592=11),VLOOKUP(R3592,'11 лет'!$K$5:$L$79,2),IF((C3592=12),VLOOKUP(R3592,'12 лет'!$M$5:$N$79,2),IF((C3592=13),VLOOKUP(R3592,'13 лет'!$M$5:$N$79,2),IF((C3592=14),VLOOKUP(R3592,'14 лет'!$M$5:$N$79,2),IF((C3592=15),VLOOKUP(R3592,'15 лет'!$M$5:$N$79,2),IF((C3592=16),VLOOKUP(R3592,'16 лет'!$M$5:$N$79,2),IF((C3592=17),VLOOKUP(R3592,'17 лет'!$M$5:$N$79,2))))))))))))</f>
        <v>0</v>
      </c>
      <c r="T3592" s="34">
        <f t="shared" si="170"/>
        <v>50</v>
      </c>
      <c r="U3592" s="4">
        <f>'Личное первенство юноши'!U527</f>
        <v>7</v>
      </c>
      <c r="V3592" s="120"/>
      <c r="W3592" s="111"/>
      <c r="X3592" t="str">
        <f>P3583</f>
        <v>Субъект РФ 86</v>
      </c>
    </row>
    <row r="3593" spans="1:24" ht="18.75">
      <c r="A3593" s="28">
        <v>6</v>
      </c>
      <c r="B3593" s="79"/>
      <c r="C3593" s="30"/>
      <c r="D3593" s="28"/>
      <c r="E3593" s="17">
        <f>IF((C3593&lt;=7),VLOOKUP(D3593,'7 лет'!$A$5:$B$78,2),IF((C3593=8),VLOOKUP(D3593,'8 лет'!$A$5:$B$78,2),IF((C3593=9),VLOOKUP(D3593,'9 лет'!$A$5:$B$78,2),IF((C3593=10),VLOOKUP(D3593,'10 лет'!$A$5:$B$78,2),IF((C3593=11),VLOOKUP(D3593,'11 лет'!$A$5:$B$78,2),IF((C3593=12),VLOOKUP(D3593,'12 лет'!$A$5:$B$78,2),IF((C3593=13),VLOOKUP(D3593,'13 лет'!$A$5:$B$78,2),IF((C3593=14),VLOOKUP(D3593,'14 лет'!$A$5:$B$78,2),IF((C3593=15),VLOOKUP(D3593,'15 лет'!$A$5:$B$78,2),IF((C3593=16),VLOOKUP(D3593,'16 лет'!$A$5:$B$78,2),IF((C3593=17),VLOOKUP(D3593,'17 лет'!$A$5:$B$78,2))))))))))))</f>
        <v>0</v>
      </c>
      <c r="F3593" s="28"/>
      <c r="G3593" s="17">
        <f>IF((C3593&lt;=7),VLOOKUP(F3593,'7 лет'!$C$5:$D$79,2),IF((C3593=8),VLOOKUP(F3593,'8 лет'!$C$5:$D$79,2),IF((C3593=9),VLOOKUP(F3593,'9 лет'!$C$5:$D$79,2),IF((C3593=10),VLOOKUP(F3593,'10 лет'!$C$5:$D$79,2),IF((C3593=11),VLOOKUP(F3593,'11 лет'!$C$5:$D$79,2),IF((C3593=12),VLOOKUP(F3593,'12 лет'!$C$5:$D$79,2),IF((C3593=13),VLOOKUP(F3593,'13 лет'!$C$5:$D$79,2),IF((C3593=14),VLOOKUP(F3593,'14 лет'!$C$5:$D$79,2),IF((C3593=15),VLOOKUP(F3593,'15 лет'!$C$5:$D$79,2),IF((C3593=16),VLOOKUP(F3593,'16 лет'!$C$5:$D$79,2),IF((C3593=17),VLOOKUP(F3593,'17 лет'!$C$5:$D$79,2))))))))))))</f>
        <v>0</v>
      </c>
      <c r="H3593" s="28"/>
      <c r="I3593" s="17">
        <f>IF((C3593&lt;=7),VLOOKUP(H3593,'7 лет'!$E$5:$F$79,2),IF((C3593=8),VLOOKUP(H3593,'8 лет'!$E$5:$F$79,2),IF((C3593=9),VLOOKUP(H3593,'9 лет'!$E$5:$F$79,2),IF((C3593=10),VLOOKUP(H3593,'10 лет'!$E$5:$F$79,2),IF((C3593=11),VLOOKUP(H3593,'11 лет'!$E$5:$F$79,2),IF((C3593=12),VLOOKUP(H3593,'12 лет'!$E$5:$F$79,2),IF((C3593=13),VLOOKUP(H3593,'13 лет'!$E$5:$F$79,2),IF((C3593=14),VLOOKUP(H3593,'14 лет'!$E$5:$F$79,2),IF((C3593=15),VLOOKUP(H3593,'15 лет'!$E$5:$F$79,2),IF((C3593=16),VLOOKUP(H3593,'16 лет'!$E$5:$F$79,2),IF((C3593=17),VLOOKUP(H3593,'17 лет'!$E$5:$F$79,2))))))))))))</f>
        <v>0</v>
      </c>
      <c r="J3593" s="28"/>
      <c r="K3593" s="17">
        <f>IF((C3593&lt;=7),VLOOKUP(J3593,'7 лет'!$G$5:$H$79,2),IF((C3593=8),VLOOKUP(J3593,'8 лет'!$G$5:$H$79,2),IF((C3593=9),VLOOKUP(J3593,'9 лет'!$G$5:$H$79,2),IF((C3593=10),VLOOKUP(J3593,'10 лет'!$G$5:$H$79,2),IF((C3593=11),VLOOKUP(J3593,'11 лет'!$G$5:$H$79,2),IF((C3593=12),VLOOKUP(J3593,'12 лет'!$G$5:$H$79,2),IF((C3593=13),VLOOKUP(J3593,'13 лет'!$G$5:$H$79,2),IF((C3593=14),VLOOKUP(J3593,'14 лет'!$G$5:$H$79,2),IF(C3593&gt;=15,"0")))))))))</f>
        <v>0</v>
      </c>
      <c r="L3593" s="28"/>
      <c r="M3593" s="17" t="str">
        <f>IF((C3593=12),VLOOKUP(L3593,'12 лет'!$I$5:$J$81,2),IF((C3593=13),VLOOKUP(L3593,'13 лет'!$I$5:$J$81,2),IF((C3593=14),VLOOKUP(L3593,'14 лет'!$I$5:$J$80,2),IF((C3593=15),VLOOKUP(L3593,'15 лет'!$G$5:$H$82,2),IF((C3593=16),VLOOKUP(L3593,'16 лет'!$G$5:$H$81,2),IF((C3593=17),VLOOKUP(L3593,'17 лет'!$G$5:$H$81,2),IF(C3593&lt;12,"0")))))))</f>
        <v>0</v>
      </c>
      <c r="N3593" s="28"/>
      <c r="O3593" s="17" t="str">
        <f>IF((C3593=15),VLOOKUP(N3593,'15 лет'!$I$5:$J$100,2),IF((C3593=16),VLOOKUP(N3593,'16 лет'!$I$5:$J$94,2),IF((C3593=17),VLOOKUP(N3593,'17 лет'!$I$5:$J$97,2),IF(C3593&lt;15,"0"))))</f>
        <v>0</v>
      </c>
      <c r="P3593" s="11"/>
      <c r="Q3593" s="17">
        <f>IF((C3593&lt;=7),VLOOKUP(P3593,'7 лет'!$I$5:$J$79,2),IF((C3593=8),VLOOKUP(P3593,'8 лет'!$I$5:$J$79,2),IF((C3593=9),VLOOKUP(P3593,'9 лет'!$I$5:$J$79,2),IF((C3593=10),VLOOKUP(P3593,'10 лет'!$I$5:$J$79,2),IF((C3593=11),VLOOKUP(P3593,'11 лет'!$I$5:$J$79,2),IF((C3593=12),VLOOKUP(P3593,'12 лет'!$K$5:$L$79,2),IF((C3593=13),VLOOKUP(P3593,'13 лет'!$K$5:$L$79,2),IF((C3593=14),VLOOKUP(P3593,'14 лет'!$K$5:$L$79,2),IF((C3593=15),VLOOKUP(P3593,'15 лет'!$K$5:$L$79,2),IF((C3593=16),VLOOKUP(P3593,'16 лет'!$K$5:$L$79,2),IF((C3593=17),VLOOKUP(P3593,'17 лет'!$K$5:$L$79,2),)))))))))))</f>
        <v>50</v>
      </c>
      <c r="R3593" s="28"/>
      <c r="S3593" s="17">
        <f>IF((C3593&lt;=7),VLOOKUP(R3593,'7 лет'!$K$5:$L$79,2),IF((C3593=8),VLOOKUP(R3593,'8 лет'!$K$5:$L$79,2),IF((C3593=9),VLOOKUP(R3593,'9 лет'!$K$5:$L$79,2),IF((C3593=10),VLOOKUP(R3593,'10 лет'!$K$5:$L$79,2),IF((C3593=11),VLOOKUP(R3593,'11 лет'!$K$5:$L$79,2),IF((C3593=12),VLOOKUP(R3593,'12 лет'!$M$5:$N$79,2),IF((C3593=13),VLOOKUP(R3593,'13 лет'!$M$5:$N$79,2),IF((C3593=14),VLOOKUP(R3593,'14 лет'!$M$5:$N$79,2),IF((C3593=15),VLOOKUP(R3593,'15 лет'!$M$5:$N$79,2),IF((C3593=16),VLOOKUP(R3593,'16 лет'!$M$5:$N$79,2),IF((C3593=17),VLOOKUP(R3593,'17 лет'!$M$5:$N$79,2))))))))))))</f>
        <v>0</v>
      </c>
      <c r="T3593" s="34">
        <f t="shared" si="170"/>
        <v>50</v>
      </c>
      <c r="U3593" s="4">
        <f>'Личное первенство юноши'!U528</f>
        <v>7</v>
      </c>
      <c r="V3593" s="120"/>
      <c r="W3593" s="111"/>
      <c r="X3593" t="str">
        <f>P3583</f>
        <v>Субъект РФ 86</v>
      </c>
    </row>
    <row r="3594" spans="1:24" ht="18.75">
      <c r="A3594" s="122"/>
      <c r="B3594" s="123"/>
      <c r="C3594" s="123"/>
      <c r="D3594" s="123"/>
      <c r="E3594" s="123"/>
      <c r="F3594" s="123"/>
      <c r="G3594" s="123"/>
      <c r="H3594" s="123"/>
      <c r="I3594" s="123"/>
      <c r="J3594" s="123"/>
      <c r="K3594" s="123"/>
      <c r="L3594" s="123"/>
      <c r="M3594" s="123"/>
      <c r="N3594" s="123"/>
      <c r="O3594" s="123"/>
      <c r="P3594" s="128" t="s">
        <v>292</v>
      </c>
      <c r="Q3594" s="128"/>
      <c r="R3594" s="128"/>
      <c r="S3594" s="129"/>
      <c r="T3594" s="124">
        <f ca="1">SUMPRODUCT(LARGE($T$3588:$T$3593,ROW(INDIRECT("T1:T"&amp;Z17))))</f>
        <v>250</v>
      </c>
      <c r="U3594" s="125"/>
      <c r="V3594" s="120"/>
      <c r="W3594" s="111"/>
    </row>
    <row r="3595" spans="1:24" ht="24.75" customHeight="1">
      <c r="A3595" s="135" t="s">
        <v>180</v>
      </c>
      <c r="B3595" s="136"/>
      <c r="C3595" s="136"/>
      <c r="D3595" s="136"/>
      <c r="E3595" s="136"/>
      <c r="F3595" s="136"/>
      <c r="G3595" s="136"/>
      <c r="H3595" s="136"/>
      <c r="I3595" s="136"/>
      <c r="J3595" s="136"/>
      <c r="K3595" s="136"/>
      <c r="L3595" s="136"/>
      <c r="M3595" s="136"/>
      <c r="N3595" s="136"/>
      <c r="O3595" s="136"/>
      <c r="P3595" s="136"/>
      <c r="Q3595" s="136"/>
      <c r="R3595" s="136"/>
      <c r="S3595" s="136"/>
      <c r="T3595" s="136"/>
      <c r="U3595" s="137"/>
      <c r="V3595" s="120"/>
      <c r="W3595" s="111"/>
    </row>
    <row r="3596" spans="1:24" ht="18.75">
      <c r="A3596" s="28">
        <v>1</v>
      </c>
      <c r="B3596" s="80"/>
      <c r="C3596" s="28"/>
      <c r="D3596" s="28"/>
      <c r="E3596" s="17">
        <f>IF((C3596&lt;=7),VLOOKUP(D3596,'7 лет'!$M$5:$N$78,2),IF((C3596=8),VLOOKUP(D3596,'8 лет'!$M$5:$N$78,2),IF((C3596=9),VLOOKUP(D3596,'9 лет'!$M$5:$N$78,2),IF((C3596=10),VLOOKUP(D3596,'10 лет'!$M$5:$N$78,2),IF((C3596=11),VLOOKUP(D3596,'11 лет'!$M$5:$N$78,2),IF((C3596=12),VLOOKUP(D3596,'12 лет'!$O$5:$P$78,2),IF((C3596=13),VLOOKUP(D3596,'13 лет'!$O$5:$P$78,2),IF((C3596=14),VLOOKUP(D3596,'14 лет'!$O$5:$P$78,2),IF((C3596=15),VLOOKUP(D3596,'15 лет'!$O$5:$P$78,2),IF((C3596=16),VLOOKUP(D3596,'16 лет'!$O$5:$P$78,2),IF((C3596=17),VLOOKUP(D3596,'17 лет'!$O$5:$P$78,2))))))))))))</f>
        <v>0</v>
      </c>
      <c r="F3596" s="28"/>
      <c r="G3596" s="17">
        <f>IF((C3596&lt;=7),VLOOKUP(F3596,'7 лет'!$O$5:$P$79,2),IF((C3596=8),VLOOKUP(F3596,'8 лет'!$O$5:$P$79,2),IF((C3596=9),VLOOKUP(F3596,'9 лет'!$O$5:$P$79,2),IF((C3596=10),VLOOKUP(F3596,'10 лет'!$O$5:$P$79,2),IF((C3596=11),VLOOKUP(F3596,'11 лет'!$O$5:$P$79,2),IF((C3596=12),VLOOKUP(F3596,'12 лет'!$Q$5:$R$79,2),IF((C3596=13),VLOOKUP(F3596,'13 лет'!$Q$5:$R$79,2),IF((C3596=14),VLOOKUP(F3596,'14 лет'!$Q$5:$R$79,2),IF((C3596=15),VLOOKUP(F3596,'15 лет'!$Q$5:$R$79,2),IF((C3596=16),VLOOKUP(F3596,'16 лет'!$Q$5:$R$79,2),IF((C3596=17),VLOOKUP(F3596,'17 лет'!$Q$5:$R$79,2))))))))))))</f>
        <v>0</v>
      </c>
      <c r="H3596" s="28"/>
      <c r="I3596" s="17">
        <f>IF((C3596&lt;=7),VLOOKUP(H3596,'7 лет'!$Q$5:$R$79,2),IF((C3596=8),VLOOKUP(H3596,'8 лет'!$Q$5:$R$79,2),IF((C3596=9),VLOOKUP(H3596,'9 лет'!$Q$5:$R$79,2),IF((C3596=10),VLOOKUP(H3596,'10 лет'!$Q$5:$R$79,2),IF((C3596=11),VLOOKUP(H3596,'11 лет'!$Q$5:$R$79,2),IF((C3596=12),VLOOKUP(H3596,'12 лет'!$S$5:$T$79,2),IF((C3596=13),VLOOKUP(H3596,'13 лет'!$S$5:$T$79,2),IF((C3596=14),VLOOKUP(H3596,'14 лет'!$S$5:$T$79,2),IF((C3596=15),VLOOKUP(H3596,'15 лет'!$S$5:$T$79,2),IF((C3596=16),VLOOKUP(H3596,'16 лет'!$S$5:$T$79,2),IF((C3596=17),VLOOKUP(H3596,'17 лет'!$S$5:$T$79,2))))))))))))</f>
        <v>0</v>
      </c>
      <c r="J3596" s="28"/>
      <c r="K3596" s="17">
        <f>IF((C3596&lt;=7),VLOOKUP(J3596,'7 лет'!$S$5:$T$79,2),IF((C3596=8),VLOOKUP(J3596,'8 лет'!$S$5:$T$79,2),IF((C3596=9),VLOOKUP(J3596,'9 лет'!$S$5:$T$79,2),IF((C3596=10),VLOOKUP(J3596,'10 лет'!$S$5:$T$79,2),IF((C3596=11),VLOOKUP(J3596,'11 лет'!$S$5:$T$79,2),IF((C3596=12),VLOOKUP(J3596,'12 лет'!$U$5:$V$79,2),IF((C3596=13),VLOOKUP(J3596,'13 лет'!$U$5:$V$79,2),IF((C3596=14),VLOOKUP(J3596,'14 лет'!$U$5:$V$79,2),IF(C3596&gt;=15,"0")))))))))</f>
        <v>0</v>
      </c>
      <c r="L3596" s="28"/>
      <c r="M3596" s="17" t="str">
        <f>IF((C3596=12),VLOOKUP(L3596,'12 лет'!$W$5:$X$85,2),IF((C3596=13),VLOOKUP(L3596,'13 лет'!$W$5:$X$84,2),IF((C3596=14),VLOOKUP(L3596,'14 лет'!$W$5:$X$82,2),IF((C3596=15),VLOOKUP(L3596,'15 лет'!$U$5:$V$82,2),IF((C3596=16),VLOOKUP(L3596,'16 лет'!$U$5:$V$78,2),IF((C3596=17),VLOOKUP(L3596,'17 лет'!$U$5:$V$78,2),IF(C3596&lt;12,"0")))))))</f>
        <v>0</v>
      </c>
      <c r="N3596" s="28"/>
      <c r="O3596" s="17" t="str">
        <f>IF((C3596=15),VLOOKUP(N3596,'15 лет'!$W$5:$X$115,2),IF((C3596=16),VLOOKUP(N3596,'16 лет'!$W$5:$X$113,2),IF((C3596=17),VLOOKUP(N3596,'17 лет'!$W$5:$X$113,2),IF(C3596&lt;15,"0"))))</f>
        <v>0</v>
      </c>
      <c r="P3596" s="11"/>
      <c r="Q3596" s="17">
        <f>IF((C3596&lt;=7),VLOOKUP(P3596,'7 лет'!$U$5:$V$79,2),IF((C3596=8),VLOOKUP(P3596,'8 лет'!$U$5:$V$79,2),IF((C3596=9),VLOOKUP(P3596,'9 лет'!$U$5:$V$79,2),IF((C3596=10),VLOOKUP(P3596,'10 лет'!$U$5:$V$79,2),IF((C3596=11),VLOOKUP(P3596,'11 лет'!$U$5:$V$79,2),IF((C3596=12),VLOOKUP(P3596,'12 лет'!$Y$5:$Z$79,2),IF((C3596=13),VLOOKUP(P3596,'13 лет'!$Y$5:$Z$79,2),IF((C3596=14),VLOOKUP(P3596,'14 лет'!$Y$5:$Z$79,2),IF((C3596=15),VLOOKUP(P3596,'15 лет'!$Y$5:$Z$79,2),IF((C3596=16),VLOOKUP(P3596,'16 лет'!$Y$5:$Z$79,2),IF((C3596=17),VLOOKUP(P3596,'17 лет'!$Y$5:$Z$79,2))))))))))))</f>
        <v>35</v>
      </c>
      <c r="R3596" s="28"/>
      <c r="S3596" s="17">
        <f>IF((C3596&lt;=7),VLOOKUP(R3596,'7 лет'!$W$5:$X$79,2),IF((C3596=8),VLOOKUP(R3596,'8 лет'!$W$5:$X$79,2),IF((C3596=9),VLOOKUP(R3596,'9 лет'!$W$5:$X$79,2),IF((C3596=10),VLOOKUP(R3596,'10 лет'!$W$5:$X$79,2),IF((C3596=11),VLOOKUP(R3596,'11 лет'!$W$5:$X$79,2),IF((C3596=12),VLOOKUP(R3596,'12 лет'!$AA$5:$AB$79,2),IF((C3596=13),VLOOKUP(R3596,'13 лет'!$AA$5:$AB$79,2),IF((C3596=14),VLOOKUP(R3596,'14 лет'!$AA$5:$AB$79,2),IF((C3596=15),VLOOKUP(R3596,'15 лет'!$AA$5:$AB$79,2),IF((C3596=16),VLOOKUP(R3596,'16 лет'!$AA$5:$AB$79,2),IF((C3596=17),VLOOKUP(R3596,'17 лет'!$AA$5:$AB$79,2))))))))))))</f>
        <v>0</v>
      </c>
      <c r="T3596" s="35">
        <f t="shared" ref="T3596:T3601" si="171">SUM(E3596+G3596+I3596+K3596+M3596+O3596+Q3596+S3596)</f>
        <v>35</v>
      </c>
      <c r="U3596" s="4">
        <f>'Личное первенство девушки'!U523</f>
        <v>7</v>
      </c>
      <c r="V3596" s="120"/>
      <c r="W3596" s="111"/>
      <c r="X3596" t="str">
        <f>P3583</f>
        <v>Субъект РФ 86</v>
      </c>
    </row>
    <row r="3597" spans="1:24" ht="18.75">
      <c r="A3597" s="28">
        <v>2</v>
      </c>
      <c r="B3597" s="80"/>
      <c r="C3597" s="28"/>
      <c r="D3597" s="28"/>
      <c r="E3597" s="17">
        <f>IF((C3597&lt;=7),VLOOKUP(D3597,'7 лет'!$M$5:$N$78,2),IF((C3597=8),VLOOKUP(D3597,'8 лет'!$M$5:$N$78,2),IF((C3597=9),VLOOKUP(D3597,'9 лет'!$M$5:$N$78,2),IF((C3597=10),VLOOKUP(D3597,'10 лет'!$M$5:$N$78,2),IF((C3597=11),VLOOKUP(D3597,'11 лет'!$M$5:$N$78,2),IF((C3597=12),VLOOKUP(D3597,'12 лет'!$O$5:$P$78,2),IF((C3597=13),VLOOKUP(D3597,'13 лет'!$O$5:$P$78,2),IF((C3597=14),VLOOKUP(D3597,'14 лет'!$O$5:$P$78,2),IF((C3597=15),VLOOKUP(D3597,'15 лет'!$O$5:$P$78,2),IF((C3597=16),VLOOKUP(D3597,'16 лет'!$O$5:$P$78,2),IF((C3597=17),VLOOKUP(D3597,'17 лет'!$O$5:$P$78,2))))))))))))</f>
        <v>0</v>
      </c>
      <c r="F3597" s="28"/>
      <c r="G3597" s="17">
        <f>IF((C3597&lt;=7),VLOOKUP(F3597,'7 лет'!$O$5:$P$79,2),IF((C3597=8),VLOOKUP(F3597,'8 лет'!$O$5:$P$79,2),IF((C3597=9),VLOOKUP(F3597,'9 лет'!$O$5:$P$79,2),IF((C3597=10),VLOOKUP(F3597,'10 лет'!$O$5:$P$79,2),IF((C3597=11),VLOOKUP(F3597,'11 лет'!$O$5:$P$79,2),IF((C3597=12),VLOOKUP(F3597,'12 лет'!$Q$5:$R$79,2),IF((C3597=13),VLOOKUP(F3597,'13 лет'!$Q$5:$R$79,2),IF((C3597=14),VLOOKUP(F3597,'14 лет'!$Q$5:$R$79,2),IF((C3597=15),VLOOKUP(F3597,'15 лет'!$Q$5:$R$79,2),IF((C3597=16),VLOOKUP(F3597,'16 лет'!$Q$5:$R$79,2),IF((C3597=17),VLOOKUP(F3597,'17 лет'!$Q$5:$R$79,2))))))))))))</f>
        <v>0</v>
      </c>
      <c r="H3597" s="28"/>
      <c r="I3597" s="17">
        <f>IF((C3597&lt;=7),VLOOKUP(H3597,'7 лет'!$Q$5:$R$79,2),IF((C3597=8),VLOOKUP(H3597,'8 лет'!$Q$5:$R$79,2),IF((C3597=9),VLOOKUP(H3597,'9 лет'!$Q$5:$R$79,2),IF((C3597=10),VLOOKUP(H3597,'10 лет'!$Q$5:$R$79,2),IF((C3597=11),VLOOKUP(H3597,'11 лет'!$Q$5:$R$79,2),IF((C3597=12),VLOOKUP(H3597,'12 лет'!$S$5:$T$79,2),IF((C3597=13),VLOOKUP(H3597,'13 лет'!$S$5:$T$79,2),IF((C3597=14),VLOOKUP(H3597,'14 лет'!$S$5:$T$79,2),IF((C3597=15),VLOOKUP(H3597,'15 лет'!$S$5:$T$79,2),IF((C3597=16),VLOOKUP(H3597,'16 лет'!$S$5:$T$79,2),IF((C3597=17),VLOOKUP(H3597,'17 лет'!$S$5:$T$79,2))))))))))))</f>
        <v>0</v>
      </c>
      <c r="J3597" s="28"/>
      <c r="K3597" s="17">
        <f>IF((C3597&lt;=7),VLOOKUP(J3597,'7 лет'!$S$5:$T$79,2),IF((C3597=8),VLOOKUP(J3597,'8 лет'!$S$5:$T$79,2),IF((C3597=9),VLOOKUP(J3597,'9 лет'!$S$5:$T$79,2),IF((C3597=10),VLOOKUP(J3597,'10 лет'!$S$5:$T$79,2),IF((C3597=11),VLOOKUP(J3597,'11 лет'!$S$5:$T$79,2),IF((C3597=12),VLOOKUP(J3597,'12 лет'!$U$5:$V$79,2),IF((C3597=13),VLOOKUP(J3597,'13 лет'!$U$5:$V$79,2),IF((C3597=14),VLOOKUP(J3597,'14 лет'!$U$5:$V$79,2),IF(C3597&gt;=15,"0")))))))))</f>
        <v>0</v>
      </c>
      <c r="L3597" s="28"/>
      <c r="M3597" s="17" t="str">
        <f>IF((C3597=12),VLOOKUP(L3597,'12 лет'!$W$5:$X$85,2),IF((C3597=13),VLOOKUP(L3597,'13 лет'!$W$5:$X$84,2),IF((C3597=14),VLOOKUP(L3597,'14 лет'!$W$5:$X$82,2),IF((C3597=15),VLOOKUP(L3597,'15 лет'!$U$5:$V$82,2),IF((C3597=16),VLOOKUP(L3597,'16 лет'!$U$5:$V$78,2),IF((C3597=17),VLOOKUP(L3597,'17 лет'!$U$5:$V$78,2),IF(C3597&lt;12,"0")))))))</f>
        <v>0</v>
      </c>
      <c r="N3597" s="28"/>
      <c r="O3597" s="17" t="str">
        <f>IF((C3597=15),VLOOKUP(N3597,'15 лет'!$W$5:$X$115,2),IF((C3597=16),VLOOKUP(N3597,'16 лет'!$W$5:$X$113,2),IF((C3597=17),VLOOKUP(N3597,'17 лет'!$W$5:$X$113,2),IF(C3597&lt;15,"0"))))</f>
        <v>0</v>
      </c>
      <c r="P3597" s="11"/>
      <c r="Q3597" s="17">
        <f>IF((C3597&lt;=7),VLOOKUP(P3597,'7 лет'!$U$5:$V$79,2),IF((C3597=8),VLOOKUP(P3597,'8 лет'!$U$5:$V$79,2),IF((C3597=9),VLOOKUP(P3597,'9 лет'!$U$5:$V$79,2),IF((C3597=10),VLOOKUP(P3597,'10 лет'!$U$5:$V$79,2),IF((C3597=11),VLOOKUP(P3597,'11 лет'!$U$5:$V$79,2),IF((C3597=12),VLOOKUP(P3597,'12 лет'!$Y$5:$Z$79,2),IF((C3597=13),VLOOKUP(P3597,'13 лет'!$Y$5:$Z$79,2),IF((C3597=14),VLOOKUP(P3597,'14 лет'!$Y$5:$Z$79,2),IF((C3597=15),VLOOKUP(P3597,'15 лет'!$Y$5:$Z$79,2),IF((C3597=16),VLOOKUP(P3597,'16 лет'!$Y$5:$Z$79,2),IF((C3597=17),VLOOKUP(P3597,'17 лет'!$Y$5:$Z$79,2))))))))))))</f>
        <v>35</v>
      </c>
      <c r="R3597" s="28"/>
      <c r="S3597" s="17">
        <f>IF((C3597&lt;=7),VLOOKUP(R3597,'7 лет'!$W$5:$X$79,2),IF((C3597=8),VLOOKUP(R3597,'8 лет'!$W$5:$X$79,2),IF((C3597=9),VLOOKUP(R3597,'9 лет'!$W$5:$X$79,2),IF((C3597=10),VLOOKUP(R3597,'10 лет'!$W$5:$X$79,2),IF((C3597=11),VLOOKUP(R3597,'11 лет'!$W$5:$X$79,2),IF((C3597=12),VLOOKUP(R3597,'12 лет'!$AA$5:$AB$79,2),IF((C3597=13),VLOOKUP(R3597,'13 лет'!$AA$5:$AB$79,2),IF((C3597=14),VLOOKUP(R3597,'14 лет'!$AA$5:$AB$79,2),IF((C3597=15),VLOOKUP(R3597,'15 лет'!$AA$5:$AB$79,2),IF((C3597=16),VLOOKUP(R3597,'16 лет'!$AA$5:$AB$79,2),IF((C3597=17),VLOOKUP(R3597,'17 лет'!$AA$5:$AB$79,2))))))))))))</f>
        <v>0</v>
      </c>
      <c r="T3597" s="35">
        <f t="shared" si="171"/>
        <v>35</v>
      </c>
      <c r="U3597" s="4">
        <f>'Личное первенство девушки'!U524</f>
        <v>7</v>
      </c>
      <c r="V3597" s="120"/>
      <c r="W3597" s="111"/>
      <c r="X3597" t="str">
        <f>P3583</f>
        <v>Субъект РФ 86</v>
      </c>
    </row>
    <row r="3598" spans="1:24" ht="18.75">
      <c r="A3598" s="28">
        <v>3</v>
      </c>
      <c r="B3598" s="80"/>
      <c r="C3598" s="28"/>
      <c r="D3598" s="28"/>
      <c r="E3598" s="17">
        <f>IF((C3598&lt;=7),VLOOKUP(D3598,'7 лет'!$M$5:$N$78,2),IF((C3598=8),VLOOKUP(D3598,'8 лет'!$M$5:$N$78,2),IF((C3598=9),VLOOKUP(D3598,'9 лет'!$M$5:$N$78,2),IF((C3598=10),VLOOKUP(D3598,'10 лет'!$M$5:$N$78,2),IF((C3598=11),VLOOKUP(D3598,'11 лет'!$M$5:$N$78,2),IF((C3598=12),VLOOKUP(D3598,'12 лет'!$O$5:$P$78,2),IF((C3598=13),VLOOKUP(D3598,'13 лет'!$O$5:$P$78,2),IF((C3598=14),VLOOKUP(D3598,'14 лет'!$O$5:$P$78,2),IF((C3598=15),VLOOKUP(D3598,'15 лет'!$O$5:$P$78,2),IF((C3598=16),VLOOKUP(D3598,'16 лет'!$O$5:$P$78,2),IF((C3598=17),VLOOKUP(D3598,'17 лет'!$O$5:$P$78,2))))))))))))</f>
        <v>0</v>
      </c>
      <c r="F3598" s="28"/>
      <c r="G3598" s="17">
        <f>IF((C3598&lt;=7),VLOOKUP(F3598,'7 лет'!$O$5:$P$79,2),IF((C3598=8),VLOOKUP(F3598,'8 лет'!$O$5:$P$79,2),IF((C3598=9),VLOOKUP(F3598,'9 лет'!$O$5:$P$79,2),IF((C3598=10),VLOOKUP(F3598,'10 лет'!$O$5:$P$79,2),IF((C3598=11),VLOOKUP(F3598,'11 лет'!$O$5:$P$79,2),IF((C3598=12),VLOOKUP(F3598,'12 лет'!$Q$5:$R$79,2),IF((C3598=13),VLOOKUP(F3598,'13 лет'!$Q$5:$R$79,2),IF((C3598=14),VLOOKUP(F3598,'14 лет'!$Q$5:$R$79,2),IF((C3598=15),VLOOKUP(F3598,'15 лет'!$Q$5:$R$79,2),IF((C3598=16),VLOOKUP(F3598,'16 лет'!$Q$5:$R$79,2),IF((C3598=17),VLOOKUP(F3598,'17 лет'!$Q$5:$R$79,2))))))))))))</f>
        <v>0</v>
      </c>
      <c r="H3598" s="28"/>
      <c r="I3598" s="17">
        <f>IF((C3598&lt;=7),VLOOKUP(H3598,'7 лет'!$Q$5:$R$79,2),IF((C3598=8),VLOOKUP(H3598,'8 лет'!$Q$5:$R$79,2),IF((C3598=9),VLOOKUP(H3598,'9 лет'!$Q$5:$R$79,2),IF((C3598=10),VLOOKUP(H3598,'10 лет'!$Q$5:$R$79,2),IF((C3598=11),VLOOKUP(H3598,'11 лет'!$Q$5:$R$79,2),IF((C3598=12),VLOOKUP(H3598,'12 лет'!$S$5:$T$79,2),IF((C3598=13),VLOOKUP(H3598,'13 лет'!$S$5:$T$79,2),IF((C3598=14),VLOOKUP(H3598,'14 лет'!$S$5:$T$79,2),IF((C3598=15),VLOOKUP(H3598,'15 лет'!$S$5:$T$79,2),IF((C3598=16),VLOOKUP(H3598,'16 лет'!$S$5:$T$79,2),IF((C3598=17),VLOOKUP(H3598,'17 лет'!$S$5:$T$79,2))))))))))))</f>
        <v>0</v>
      </c>
      <c r="J3598" s="28"/>
      <c r="K3598" s="17">
        <f>IF((C3598&lt;=7),VLOOKUP(J3598,'7 лет'!$S$5:$T$79,2),IF((C3598=8),VLOOKUP(J3598,'8 лет'!$S$5:$T$79,2),IF((C3598=9),VLOOKUP(J3598,'9 лет'!$S$5:$T$79,2),IF((C3598=10),VLOOKUP(J3598,'10 лет'!$S$5:$T$79,2),IF((C3598=11),VLOOKUP(J3598,'11 лет'!$S$5:$T$79,2),IF((C3598=12),VLOOKUP(J3598,'12 лет'!$U$5:$V$79,2),IF((C3598=13),VLOOKUP(J3598,'13 лет'!$U$5:$V$79,2),IF((C3598=14),VLOOKUP(J3598,'14 лет'!$U$5:$V$79,2),IF(C3598&gt;=15,"0")))))))))</f>
        <v>0</v>
      </c>
      <c r="L3598" s="28"/>
      <c r="M3598" s="17" t="str">
        <f>IF((C3598=12),VLOOKUP(L3598,'12 лет'!$W$5:$X$85,2),IF((C3598=13),VLOOKUP(L3598,'13 лет'!$W$5:$X$84,2),IF((C3598=14),VLOOKUP(L3598,'14 лет'!$W$5:$X$82,2),IF((C3598=15),VLOOKUP(L3598,'15 лет'!$U$5:$V$82,2),IF((C3598=16),VLOOKUP(L3598,'16 лет'!$U$5:$V$78,2),IF((C3598=17),VLOOKUP(L3598,'17 лет'!$U$5:$V$78,2),IF(C3598&lt;12,"0")))))))</f>
        <v>0</v>
      </c>
      <c r="N3598" s="28"/>
      <c r="O3598" s="17" t="str">
        <f>IF((C3598=15),VLOOKUP(N3598,'15 лет'!$W$5:$X$115,2),IF((C3598=16),VLOOKUP(N3598,'16 лет'!$W$5:$X$113,2),IF((C3598=17),VLOOKUP(N3598,'17 лет'!$W$5:$X$113,2),IF(C3598&lt;15,"0"))))</f>
        <v>0</v>
      </c>
      <c r="P3598" s="11"/>
      <c r="Q3598" s="17">
        <f>IF((C3598&lt;=7),VLOOKUP(P3598,'7 лет'!$U$5:$V$79,2),IF((C3598=8),VLOOKUP(P3598,'8 лет'!$U$5:$V$79,2),IF((C3598=9),VLOOKUP(P3598,'9 лет'!$U$5:$V$79,2),IF((C3598=10),VLOOKUP(P3598,'10 лет'!$U$5:$V$79,2),IF((C3598=11),VLOOKUP(P3598,'11 лет'!$U$5:$V$79,2),IF((C3598=12),VLOOKUP(P3598,'12 лет'!$Y$5:$Z$79,2),IF((C3598=13),VLOOKUP(P3598,'13 лет'!$Y$5:$Z$79,2),IF((C3598=14),VLOOKUP(P3598,'14 лет'!$Y$5:$Z$79,2),IF((C3598=15),VLOOKUP(P3598,'15 лет'!$Y$5:$Z$79,2),IF((C3598=16),VLOOKUP(P3598,'16 лет'!$Y$5:$Z$79,2),IF((C3598=17),VLOOKUP(P3598,'17 лет'!$Y$5:$Z$79,2))))))))))))</f>
        <v>35</v>
      </c>
      <c r="R3598" s="28"/>
      <c r="S3598" s="17">
        <f>IF((C3598&lt;=7),VLOOKUP(R3598,'7 лет'!$W$5:$X$79,2),IF((C3598=8),VLOOKUP(R3598,'8 лет'!$W$5:$X$79,2),IF((C3598=9),VLOOKUP(R3598,'9 лет'!$W$5:$X$79,2),IF((C3598=10),VLOOKUP(R3598,'10 лет'!$W$5:$X$79,2),IF((C3598=11),VLOOKUP(R3598,'11 лет'!$W$5:$X$79,2),IF((C3598=12),VLOOKUP(R3598,'12 лет'!$AA$5:$AB$79,2),IF((C3598=13),VLOOKUP(R3598,'13 лет'!$AA$5:$AB$79,2),IF((C3598=14),VLOOKUP(R3598,'14 лет'!$AA$5:$AB$79,2),IF((C3598=15),VLOOKUP(R3598,'15 лет'!$AA$5:$AB$79,2),IF((C3598=16),VLOOKUP(R3598,'16 лет'!$AA$5:$AB$79,2),IF((C3598=17),VLOOKUP(R3598,'17 лет'!$AA$5:$AB$79,2))))))))))))</f>
        <v>0</v>
      </c>
      <c r="T3598" s="35">
        <f t="shared" si="171"/>
        <v>35</v>
      </c>
      <c r="U3598" s="4">
        <f>'Личное первенство девушки'!U525</f>
        <v>7</v>
      </c>
      <c r="V3598" s="120"/>
      <c r="W3598" s="111"/>
      <c r="X3598" t="str">
        <f>P3583</f>
        <v>Субъект РФ 86</v>
      </c>
    </row>
    <row r="3599" spans="1:24" ht="18.75">
      <c r="A3599" s="28">
        <v>4</v>
      </c>
      <c r="B3599" s="80"/>
      <c r="C3599" s="28"/>
      <c r="D3599" s="28"/>
      <c r="E3599" s="17">
        <f>IF((C3599&lt;=7),VLOOKUP(D3599,'7 лет'!$M$5:$N$78,2),IF((C3599=8),VLOOKUP(D3599,'8 лет'!$M$5:$N$78,2),IF((C3599=9),VLOOKUP(D3599,'9 лет'!$M$5:$N$78,2),IF((C3599=10),VLOOKUP(D3599,'10 лет'!$M$5:$N$78,2),IF((C3599=11),VLOOKUP(D3599,'11 лет'!$M$5:$N$78,2),IF((C3599=12),VLOOKUP(D3599,'12 лет'!$O$5:$P$78,2),IF((C3599=13),VLOOKUP(D3599,'13 лет'!$O$5:$P$78,2),IF((C3599=14),VLOOKUP(D3599,'14 лет'!$O$5:$P$78,2),IF((C3599=15),VLOOKUP(D3599,'15 лет'!$O$5:$P$78,2),IF((C3599=16),VLOOKUP(D3599,'16 лет'!$O$5:$P$78,2),IF((C3599=17),VLOOKUP(D3599,'17 лет'!$O$5:$P$78,2))))))))))))</f>
        <v>0</v>
      </c>
      <c r="F3599" s="28"/>
      <c r="G3599" s="17">
        <f>IF((C3599&lt;=7),VLOOKUP(F3599,'7 лет'!$O$5:$P$79,2),IF((C3599=8),VLOOKUP(F3599,'8 лет'!$O$5:$P$79,2),IF((C3599=9),VLOOKUP(F3599,'9 лет'!$O$5:$P$79,2),IF((C3599=10),VLOOKUP(F3599,'10 лет'!$O$5:$P$79,2),IF((C3599=11),VLOOKUP(F3599,'11 лет'!$O$5:$P$79,2),IF((C3599=12),VLOOKUP(F3599,'12 лет'!$Q$5:$R$79,2),IF((C3599=13),VLOOKUP(F3599,'13 лет'!$Q$5:$R$79,2),IF((C3599=14),VLOOKUP(F3599,'14 лет'!$Q$5:$R$79,2),IF((C3599=15),VLOOKUP(F3599,'15 лет'!$Q$5:$R$79,2),IF((C3599=16),VLOOKUP(F3599,'16 лет'!$Q$5:$R$79,2),IF((C3599=17),VLOOKUP(F3599,'17 лет'!$Q$5:$R$79,2))))))))))))</f>
        <v>0</v>
      </c>
      <c r="H3599" s="28"/>
      <c r="I3599" s="17">
        <f>IF((C3599&lt;=7),VLOOKUP(H3599,'7 лет'!$Q$5:$R$79,2),IF((C3599=8),VLOOKUP(H3599,'8 лет'!$Q$5:$R$79,2),IF((C3599=9),VLOOKUP(H3599,'9 лет'!$Q$5:$R$79,2),IF((C3599=10),VLOOKUP(H3599,'10 лет'!$Q$5:$R$79,2),IF((C3599=11),VLOOKUP(H3599,'11 лет'!$Q$5:$R$79,2),IF((C3599=12),VLOOKUP(H3599,'12 лет'!$S$5:$T$79,2),IF((C3599=13),VLOOKUP(H3599,'13 лет'!$S$5:$T$79,2),IF((C3599=14),VLOOKUP(H3599,'14 лет'!$S$5:$T$79,2),IF((C3599=15),VLOOKUP(H3599,'15 лет'!$S$5:$T$79,2),IF((C3599=16),VLOOKUP(H3599,'16 лет'!$S$5:$T$79,2),IF((C3599=17),VLOOKUP(H3599,'17 лет'!$S$5:$T$79,2))))))))))))</f>
        <v>0</v>
      </c>
      <c r="J3599" s="28"/>
      <c r="K3599" s="17">
        <f>IF((C3599&lt;=7),VLOOKUP(J3599,'7 лет'!$S$5:$T$79,2),IF((C3599=8),VLOOKUP(J3599,'8 лет'!$S$5:$T$79,2),IF((C3599=9),VLOOKUP(J3599,'9 лет'!$S$5:$T$79,2),IF((C3599=10),VLOOKUP(J3599,'10 лет'!$S$5:$T$79,2),IF((C3599=11),VLOOKUP(J3599,'11 лет'!$S$5:$T$79,2),IF((C3599=12),VLOOKUP(J3599,'12 лет'!$U$5:$V$79,2),IF((C3599=13),VLOOKUP(J3599,'13 лет'!$U$5:$V$79,2),IF((C3599=14),VLOOKUP(J3599,'14 лет'!$U$5:$V$79,2),IF(C3599&gt;=15,"0")))))))))</f>
        <v>0</v>
      </c>
      <c r="L3599" s="28"/>
      <c r="M3599" s="17" t="str">
        <f>IF((C3599=12),VLOOKUP(L3599,'12 лет'!$W$5:$X$85,2),IF((C3599=13),VLOOKUP(L3599,'13 лет'!$W$5:$X$84,2),IF((C3599=14),VLOOKUP(L3599,'14 лет'!$W$5:$X$82,2),IF((C3599=15),VLOOKUP(L3599,'15 лет'!$U$5:$V$82,2),IF((C3599=16),VLOOKUP(L3599,'16 лет'!$U$5:$V$78,2),IF((C3599=17),VLOOKUP(L3599,'17 лет'!$U$5:$V$78,2),IF(C3599&lt;12,"0")))))))</f>
        <v>0</v>
      </c>
      <c r="N3599" s="28"/>
      <c r="O3599" s="17" t="str">
        <f>IF((C3599=15),VLOOKUP(N3599,'15 лет'!$W$5:$X$115,2),IF((C3599=16),VLOOKUP(N3599,'16 лет'!$W$5:$X$113,2),IF((C3599=17),VLOOKUP(N3599,'17 лет'!$W$5:$X$113,2),IF(C3599&lt;15,"0"))))</f>
        <v>0</v>
      </c>
      <c r="P3599" s="11"/>
      <c r="Q3599" s="17">
        <f>IF((C3599&lt;=7),VLOOKUP(P3599,'7 лет'!$U$5:$V$79,2),IF((C3599=8),VLOOKUP(P3599,'8 лет'!$U$5:$V$79,2),IF((C3599=9),VLOOKUP(P3599,'9 лет'!$U$5:$V$79,2),IF((C3599=10),VLOOKUP(P3599,'10 лет'!$U$5:$V$79,2),IF((C3599=11),VLOOKUP(P3599,'11 лет'!$U$5:$V$79,2),IF((C3599=12),VLOOKUP(P3599,'12 лет'!$Y$5:$Z$79,2),IF((C3599=13),VLOOKUP(P3599,'13 лет'!$Y$5:$Z$79,2),IF((C3599=14),VLOOKUP(P3599,'14 лет'!$Y$5:$Z$79,2),IF((C3599=15),VLOOKUP(P3599,'15 лет'!$Y$5:$Z$79,2),IF((C3599=16),VLOOKUP(P3599,'16 лет'!$Y$5:$Z$79,2),IF((C3599=17),VLOOKUP(P3599,'17 лет'!$Y$5:$Z$79,2))))))))))))</f>
        <v>35</v>
      </c>
      <c r="R3599" s="28"/>
      <c r="S3599" s="17">
        <f>IF((C3599&lt;=7),VLOOKUP(R3599,'7 лет'!$W$5:$X$79,2),IF((C3599=8),VLOOKUP(R3599,'8 лет'!$W$5:$X$79,2),IF((C3599=9),VLOOKUP(R3599,'9 лет'!$W$5:$X$79,2),IF((C3599=10),VLOOKUP(R3599,'10 лет'!$W$5:$X$79,2),IF((C3599=11),VLOOKUP(R3599,'11 лет'!$W$5:$X$79,2),IF((C3599=12),VLOOKUP(R3599,'12 лет'!$AA$5:$AB$79,2),IF((C3599=13),VLOOKUP(R3599,'13 лет'!$AA$5:$AB$79,2),IF((C3599=14),VLOOKUP(R3599,'14 лет'!$AA$5:$AB$79,2),IF((C3599=15),VLOOKUP(R3599,'15 лет'!$AA$5:$AB$79,2),IF((C3599=16),VLOOKUP(R3599,'16 лет'!$AA$5:$AB$79,2),IF((C3599=17),VLOOKUP(R3599,'17 лет'!$AA$5:$AB$79,2))))))))))))</f>
        <v>0</v>
      </c>
      <c r="T3599" s="35">
        <f t="shared" si="171"/>
        <v>35</v>
      </c>
      <c r="U3599" s="4">
        <f>'Личное первенство девушки'!U526</f>
        <v>7</v>
      </c>
      <c r="V3599" s="120"/>
      <c r="W3599" s="111"/>
      <c r="X3599" t="str">
        <f>P3583</f>
        <v>Субъект РФ 86</v>
      </c>
    </row>
    <row r="3600" spans="1:24" ht="18.75">
      <c r="A3600" s="28">
        <v>5</v>
      </c>
      <c r="B3600" s="80"/>
      <c r="C3600" s="30"/>
      <c r="D3600" s="14"/>
      <c r="E3600" s="17">
        <f>IF((C3600&lt;=7),VLOOKUP(D3600,'7 лет'!$M$5:$N$78,2),IF((C3600=8),VLOOKUP(D3600,'8 лет'!$M$5:$N$78,2),IF((C3600=9),VLOOKUP(D3600,'9 лет'!$M$5:$N$78,2),IF((C3600=10),VLOOKUP(D3600,'10 лет'!$M$5:$N$78,2),IF((C3600=11),VLOOKUP(D3600,'11 лет'!$M$5:$N$78,2),IF((C3600=12),VLOOKUP(D3600,'12 лет'!$O$5:$P$78,2),IF((C3600=13),VLOOKUP(D3600,'13 лет'!$O$5:$P$78,2),IF((C3600=14),VLOOKUP(D3600,'14 лет'!$O$5:$P$78,2),IF((C3600=15),VLOOKUP(D3600,'15 лет'!$O$5:$P$78,2),IF((C3600=16),VLOOKUP(D3600,'16 лет'!$O$5:$P$78,2),IF((C3600=17),VLOOKUP(D3600,'17 лет'!$O$5:$P$78,2))))))))))))</f>
        <v>0</v>
      </c>
      <c r="F3600" s="14"/>
      <c r="G3600" s="17">
        <f>IF((C3600&lt;=7),VLOOKUP(F3600,'7 лет'!$O$5:$P$79,2),IF((C3600=8),VLOOKUP(F3600,'8 лет'!$O$5:$P$79,2),IF((C3600=9),VLOOKUP(F3600,'9 лет'!$O$5:$P$79,2),IF((C3600=10),VLOOKUP(F3600,'10 лет'!$O$5:$P$79,2),IF((C3600=11),VLOOKUP(F3600,'11 лет'!$O$5:$P$79,2),IF((C3600=12),VLOOKUP(F3600,'12 лет'!$Q$5:$R$79,2),IF((C3600=13),VLOOKUP(F3600,'13 лет'!$Q$5:$R$79,2),IF((C3600=14),VLOOKUP(F3600,'14 лет'!$Q$5:$R$79,2),IF((C3600=15),VLOOKUP(F3600,'15 лет'!$Q$5:$R$79,2),IF((C3600=16),VLOOKUP(F3600,'16 лет'!$Q$5:$R$79,2),IF((C3600=17),VLOOKUP(F3600,'17 лет'!$Q$5:$R$79,2))))))))))))</f>
        <v>0</v>
      </c>
      <c r="H3600" s="14"/>
      <c r="I3600" s="17">
        <f>IF((C3600&lt;=7),VLOOKUP(H3600,'7 лет'!$Q$5:$R$79,2),IF((C3600=8),VLOOKUP(H3600,'8 лет'!$Q$5:$R$79,2),IF((C3600=9),VLOOKUP(H3600,'9 лет'!$Q$5:$R$79,2),IF((C3600=10),VLOOKUP(H3600,'10 лет'!$Q$5:$R$79,2),IF((C3600=11),VLOOKUP(H3600,'11 лет'!$Q$5:$R$79,2),IF((C3600=12),VLOOKUP(H3600,'12 лет'!$S$5:$T$79,2),IF((C3600=13),VLOOKUP(H3600,'13 лет'!$S$5:$T$79,2),IF((C3600=14),VLOOKUP(H3600,'14 лет'!$S$5:$T$79,2),IF((C3600=15),VLOOKUP(H3600,'15 лет'!$S$5:$T$79,2),IF((C3600=16),VLOOKUP(H3600,'16 лет'!$S$5:$T$79,2),IF((C3600=17),VLOOKUP(H3600,'17 лет'!$S$5:$T$79,2))))))))))))</f>
        <v>0</v>
      </c>
      <c r="J3600" s="14"/>
      <c r="K3600" s="17">
        <f>IF((C3600&lt;=7),VLOOKUP(J3600,'7 лет'!$S$5:$T$79,2),IF((C3600=8),VLOOKUP(J3600,'8 лет'!$S$5:$T$79,2),IF((C3600=9),VLOOKUP(J3600,'9 лет'!$S$5:$T$79,2),IF((C3600=10),VLOOKUP(J3600,'10 лет'!$S$5:$T$79,2),IF((C3600=11),VLOOKUP(J3600,'11 лет'!$S$5:$T$79,2),IF((C3600=12),VLOOKUP(J3600,'12 лет'!$U$5:$V$79,2),IF((C3600=13),VLOOKUP(J3600,'13 лет'!$U$5:$V$79,2),IF((C3600=14),VLOOKUP(J3600,'14 лет'!$U$5:$V$79,2),IF(C3600&gt;=15,"0")))))))))</f>
        <v>0</v>
      </c>
      <c r="L3600" s="28"/>
      <c r="M3600" s="17" t="str">
        <f>IF((C3600=12),VLOOKUP(L3600,'12 лет'!$W$5:$X$85,2),IF((C3600=13),VLOOKUP(L3600,'13 лет'!$W$5:$X$84,2),IF((C3600=14),VLOOKUP(L3600,'14 лет'!$W$5:$X$82,2),IF((C3600=15),VLOOKUP(L3600,'15 лет'!$U$5:$V$82,2),IF((C3600=16),VLOOKUP(L3600,'16 лет'!$U$5:$V$78,2),IF((C3600=17),VLOOKUP(L3600,'17 лет'!$U$5:$V$78,2),IF(C3600&lt;12,"0")))))))</f>
        <v>0</v>
      </c>
      <c r="N3600" s="14"/>
      <c r="O3600" s="17" t="str">
        <f>IF((C3600=15),VLOOKUP(N3600,'15 лет'!$W$5:$X$115,2),IF((C3600=16),VLOOKUP(N3600,'16 лет'!$W$5:$X$113,2),IF((C3600=17),VLOOKUP(N3600,'17 лет'!$W$5:$X$113,2),IF(C3600&lt;15,"0"))))</f>
        <v>0</v>
      </c>
      <c r="P3600" s="14"/>
      <c r="Q3600" s="17">
        <f>IF((C3600&lt;=7),VLOOKUP(P3600,'7 лет'!$U$5:$V$79,2),IF((C3600=8),VLOOKUP(P3600,'8 лет'!$U$5:$V$79,2),IF((C3600=9),VLOOKUP(P3600,'9 лет'!$U$5:$V$79,2),IF((C3600=10),VLOOKUP(P3600,'10 лет'!$U$5:$V$79,2),IF((C3600=11),VLOOKUP(P3600,'11 лет'!$U$5:$V$79,2),IF((C3600=12),VLOOKUP(P3600,'12 лет'!$Y$5:$Z$79,2),IF((C3600=13),VLOOKUP(P3600,'13 лет'!$Y$5:$Z$79,2),IF((C3600=14),VLOOKUP(P3600,'14 лет'!$Y$5:$Z$79,2),IF((C3600=15),VLOOKUP(P3600,'15 лет'!$Y$5:$Z$79,2),IF((C3600=16),VLOOKUP(P3600,'16 лет'!$Y$5:$Z$79,2),IF((C3600=17),VLOOKUP(P3600,'17 лет'!$Y$5:$Z$79,2))))))))))))</f>
        <v>35</v>
      </c>
      <c r="R3600" s="14"/>
      <c r="S3600" s="17">
        <f>IF((C3600&lt;=7),VLOOKUP(R3600,'7 лет'!$W$5:$X$79,2),IF((C3600=8),VLOOKUP(R3600,'8 лет'!$W$5:$X$79,2),IF((C3600=9),VLOOKUP(R3600,'9 лет'!$W$5:$X$79,2),IF((C3600=10),VLOOKUP(R3600,'10 лет'!$W$5:$X$79,2),IF((C3600=11),VLOOKUP(R3600,'11 лет'!$W$5:$X$79,2),IF((C3600=12),VLOOKUP(R3600,'12 лет'!$AA$5:$AB$79,2),IF((C3600=13),VLOOKUP(R3600,'13 лет'!$AA$5:$AB$79,2),IF((C3600=14),VLOOKUP(R3600,'14 лет'!$AA$5:$AB$79,2),IF((C3600=15),VLOOKUP(R3600,'15 лет'!$AA$5:$AB$79,2),IF((C3600=16),VLOOKUP(R3600,'16 лет'!$AA$5:$AB$79,2),IF((C3600=17),VLOOKUP(R3600,'17 лет'!$AA$5:$AB$79,2))))))))))))</f>
        <v>0</v>
      </c>
      <c r="T3600" s="35">
        <f t="shared" si="171"/>
        <v>35</v>
      </c>
      <c r="U3600" s="4">
        <f>'Личное первенство девушки'!U527</f>
        <v>7</v>
      </c>
      <c r="V3600" s="120"/>
      <c r="W3600" s="111"/>
      <c r="X3600" t="str">
        <f>P3583</f>
        <v>Субъект РФ 86</v>
      </c>
    </row>
    <row r="3601" spans="1:24" ht="18.75">
      <c r="A3601" s="28">
        <v>6</v>
      </c>
      <c r="B3601" s="80"/>
      <c r="C3601" s="30"/>
      <c r="D3601" s="14"/>
      <c r="E3601" s="17">
        <f>IF((C3601&lt;=7),VLOOKUP(D3601,'7 лет'!$M$5:$N$78,2),IF((C3601=8),VLOOKUP(D3601,'8 лет'!$M$5:$N$78,2),IF((C3601=9),VLOOKUP(D3601,'9 лет'!$M$5:$N$78,2),IF((C3601=10),VLOOKUP(D3601,'10 лет'!$M$5:$N$78,2),IF((C3601=11),VLOOKUP(D3601,'11 лет'!$M$5:$N$78,2),IF((C3601=12),VLOOKUP(D3601,'12 лет'!$O$5:$P$78,2),IF((C3601=13),VLOOKUP(D3601,'13 лет'!$O$5:$P$78,2),IF((C3601=14),VLOOKUP(D3601,'14 лет'!$O$5:$P$78,2),IF((C3601=15),VLOOKUP(D3601,'15 лет'!$O$5:$P$78,2),IF((C3601=16),VLOOKUP(D3601,'16 лет'!$O$5:$P$78,2),IF((C3601=17),VLOOKUP(D3601,'17 лет'!$O$5:$P$78,2))))))))))))</f>
        <v>0</v>
      </c>
      <c r="F3601" s="14"/>
      <c r="G3601" s="17">
        <f>IF((C3601&lt;=7),VLOOKUP(F3601,'7 лет'!$O$5:$P$79,2),IF((C3601=8),VLOOKUP(F3601,'8 лет'!$O$5:$P$79,2),IF((C3601=9),VLOOKUP(F3601,'9 лет'!$O$5:$P$79,2),IF((C3601=10),VLOOKUP(F3601,'10 лет'!$O$5:$P$79,2),IF((C3601=11),VLOOKUP(F3601,'11 лет'!$O$5:$P$79,2),IF((C3601=12),VLOOKUP(F3601,'12 лет'!$Q$5:$R$79,2),IF((C3601=13),VLOOKUP(F3601,'13 лет'!$Q$5:$R$79,2),IF((C3601=14),VLOOKUP(F3601,'14 лет'!$Q$5:$R$79,2),IF((C3601=15),VLOOKUP(F3601,'15 лет'!$Q$5:$R$79,2),IF((C3601=16),VLOOKUP(F3601,'16 лет'!$Q$5:$R$79,2),IF((C3601=17),VLOOKUP(F3601,'17 лет'!$Q$5:$R$79,2))))))))))))</f>
        <v>0</v>
      </c>
      <c r="H3601" s="14"/>
      <c r="I3601" s="17">
        <f>IF((C3601&lt;=7),VLOOKUP(H3601,'7 лет'!$Q$5:$R$79,2),IF((C3601=8),VLOOKUP(H3601,'8 лет'!$Q$5:$R$79,2),IF((C3601=9),VLOOKUP(H3601,'9 лет'!$Q$5:$R$79,2),IF((C3601=10),VLOOKUP(H3601,'10 лет'!$Q$5:$R$79,2),IF((C3601=11),VLOOKUP(H3601,'11 лет'!$Q$5:$R$79,2),IF((C3601=12),VLOOKUP(H3601,'12 лет'!$S$5:$T$79,2),IF((C3601=13),VLOOKUP(H3601,'13 лет'!$S$5:$T$79,2),IF((C3601=14),VLOOKUP(H3601,'14 лет'!$S$5:$T$79,2),IF((C3601=15),VLOOKUP(H3601,'15 лет'!$S$5:$T$79,2),IF((C3601=16),VLOOKUP(H3601,'16 лет'!$S$5:$T$79,2),IF((C3601=17),VLOOKUP(H3601,'17 лет'!$S$5:$T$79,2))))))))))))</f>
        <v>0</v>
      </c>
      <c r="J3601" s="14"/>
      <c r="K3601" s="17">
        <f>IF((C3601&lt;=7),VLOOKUP(J3601,'7 лет'!$S$5:$T$79,2),IF((C3601=8),VLOOKUP(J3601,'8 лет'!$S$5:$T$79,2),IF((C3601=9),VLOOKUP(J3601,'9 лет'!$S$5:$T$79,2),IF((C3601=10),VLOOKUP(J3601,'10 лет'!$S$5:$T$79,2),IF((C3601=11),VLOOKUP(J3601,'11 лет'!$S$5:$T$79,2),IF((C3601=12),VLOOKUP(J3601,'12 лет'!$U$5:$V$79,2),IF((C3601=13),VLOOKUP(J3601,'13 лет'!$U$5:$V$79,2),IF((C3601=14),VLOOKUP(J3601,'14 лет'!$U$5:$V$79,2),IF(C3601&gt;=15,"0")))))))))</f>
        <v>0</v>
      </c>
      <c r="L3601" s="28"/>
      <c r="M3601" s="17" t="str">
        <f>IF((C3601=12),VLOOKUP(L3601,'12 лет'!$W$5:$X$85,2),IF((C3601=13),VLOOKUP(L3601,'13 лет'!$W$5:$X$84,2),IF((C3601=14),VLOOKUP(L3601,'14 лет'!$W$5:$X$82,2),IF((C3601=15),VLOOKUP(L3601,'15 лет'!$U$5:$V$82,2),IF((C3601=16),VLOOKUP(L3601,'16 лет'!$U$5:$V$78,2),IF((C3601=17),VLOOKUP(L3601,'17 лет'!$U$5:$V$78,2),IF(C3601&lt;12,"0")))))))</f>
        <v>0</v>
      </c>
      <c r="N3601" s="14"/>
      <c r="O3601" s="17" t="str">
        <f>IF((C3601=15),VLOOKUP(N3601,'15 лет'!$W$5:$X$115,2),IF((C3601=16),VLOOKUP(N3601,'16 лет'!$W$5:$X$113,2),IF((C3601=17),VLOOKUP(N3601,'17 лет'!$W$5:$X$113,2),IF(C3601&lt;15,"0"))))</f>
        <v>0</v>
      </c>
      <c r="P3601" s="14"/>
      <c r="Q3601" s="17">
        <f>IF((C3601&lt;=7),VLOOKUP(P3601,'7 лет'!$U$5:$V$79,2),IF((C3601=8),VLOOKUP(P3601,'8 лет'!$U$5:$V$79,2),IF((C3601=9),VLOOKUP(P3601,'9 лет'!$U$5:$V$79,2),IF((C3601=10),VLOOKUP(P3601,'10 лет'!$U$5:$V$79,2),IF((C3601=11),VLOOKUP(P3601,'11 лет'!$U$5:$V$79,2),IF((C3601=12),VLOOKUP(P3601,'12 лет'!$Y$5:$Z$79,2),IF((C3601=13),VLOOKUP(P3601,'13 лет'!$Y$5:$Z$79,2),IF((C3601=14),VLOOKUP(P3601,'14 лет'!$Y$5:$Z$79,2),IF((C3601=15),VLOOKUP(P3601,'15 лет'!$Y$5:$Z$79,2),IF((C3601=16),VLOOKUP(P3601,'16 лет'!$Y$5:$Z$79,2),IF((C3601=17),VLOOKUP(P3601,'17 лет'!$Y$5:$Z$79,2))))))))))))</f>
        <v>35</v>
      </c>
      <c r="R3601" s="14"/>
      <c r="S3601" s="17">
        <f>IF((C3601&lt;=7),VLOOKUP(R3601,'7 лет'!$W$5:$X$79,2),IF((C3601=8),VLOOKUP(R3601,'8 лет'!$W$5:$X$79,2),IF((C3601=9),VLOOKUP(R3601,'9 лет'!$W$5:$X$79,2),IF((C3601=10),VLOOKUP(R3601,'10 лет'!$W$5:$X$79,2),IF((C3601=11),VLOOKUP(R3601,'11 лет'!$W$5:$X$79,2),IF((C3601=12),VLOOKUP(R3601,'12 лет'!$AA$5:$AB$79,2),IF((C3601=13),VLOOKUP(R3601,'13 лет'!$AA$5:$AB$79,2),IF((C3601=14),VLOOKUP(R3601,'14 лет'!$AA$5:$AB$79,2),IF((C3601=15),VLOOKUP(R3601,'15 лет'!$AA$5:$AB$79,2),IF((C3601=16),VLOOKUP(R3601,'16 лет'!$AA$5:$AB$79,2),IF((C3601=17),VLOOKUP(R3601,'17 лет'!$AA$5:$AB$79,2))))))))))))</f>
        <v>0</v>
      </c>
      <c r="T3601" s="35">
        <f t="shared" si="171"/>
        <v>35</v>
      </c>
      <c r="U3601" s="4">
        <f>'Личное первенство девушки'!U528</f>
        <v>7</v>
      </c>
      <c r="V3601" s="120"/>
      <c r="W3601" s="111"/>
      <c r="X3601" t="str">
        <f>P3583</f>
        <v>Субъект РФ 86</v>
      </c>
    </row>
    <row r="3602" spans="1:24" ht="18.75">
      <c r="A3602" s="122"/>
      <c r="B3602" s="123"/>
      <c r="C3602" s="123"/>
      <c r="D3602" s="123"/>
      <c r="E3602" s="123"/>
      <c r="F3602" s="123"/>
      <c r="G3602" s="123"/>
      <c r="H3602" s="123"/>
      <c r="I3602" s="123"/>
      <c r="J3602" s="123"/>
      <c r="K3602" s="123"/>
      <c r="L3602" s="123"/>
      <c r="M3602" s="123"/>
      <c r="N3602" s="123"/>
      <c r="O3602" s="123"/>
      <c r="P3602" s="128" t="s">
        <v>293</v>
      </c>
      <c r="Q3602" s="128"/>
      <c r="R3602" s="128"/>
      <c r="S3602" s="129"/>
      <c r="T3602" s="124">
        <f ca="1">SUMPRODUCT(LARGE($T$3596:$T$3601,ROW(INDIRECT("T1:T"&amp;Z17))))</f>
        <v>175</v>
      </c>
      <c r="U3602" s="125"/>
      <c r="V3602" s="120"/>
      <c r="W3602" s="111"/>
    </row>
    <row r="3603" spans="1:24" ht="30" customHeight="1">
      <c r="A3603" s="131"/>
      <c r="B3603" s="132"/>
      <c r="C3603" s="132"/>
      <c r="D3603" s="132"/>
      <c r="E3603" s="132"/>
      <c r="F3603" s="132"/>
      <c r="G3603" s="132"/>
      <c r="H3603" s="132"/>
      <c r="I3603" s="132"/>
      <c r="J3603" s="132"/>
      <c r="K3603" s="132"/>
      <c r="L3603" s="132"/>
      <c r="M3603" s="132"/>
      <c r="N3603" s="132"/>
      <c r="O3603" s="132"/>
      <c r="P3603" s="126" t="s">
        <v>294</v>
      </c>
      <c r="Q3603" s="126"/>
      <c r="R3603" s="126"/>
      <c r="S3603" s="126"/>
      <c r="T3603" s="133">
        <f ca="1">SUM(T3594+T3602)</f>
        <v>425</v>
      </c>
      <c r="U3603" s="134"/>
      <c r="V3603" s="121"/>
      <c r="W3603" s="112"/>
    </row>
    <row r="3604" spans="1:24">
      <c r="A3604" s="15"/>
      <c r="B3604" s="15"/>
      <c r="C3604" s="15"/>
      <c r="D3604" s="15"/>
      <c r="E3604" s="15"/>
      <c r="F3604" s="15"/>
      <c r="G3604" s="15"/>
      <c r="H3604" s="15"/>
      <c r="I3604" s="15"/>
      <c r="J3604" s="15"/>
      <c r="K3604" s="15"/>
      <c r="L3604" s="15"/>
      <c r="M3604" s="15"/>
      <c r="N3604" s="15"/>
      <c r="O3604" s="15"/>
      <c r="P3604" s="15"/>
      <c r="Q3604" s="15"/>
      <c r="R3604" s="15"/>
      <c r="S3604" s="15"/>
      <c r="T3604" s="15"/>
    </row>
    <row r="3605" spans="1:24">
      <c r="A3605" s="16"/>
      <c r="C3605" s="16"/>
      <c r="D3605" s="16"/>
      <c r="E3605" s="16"/>
      <c r="F3605" s="16"/>
      <c r="G3605" s="16"/>
      <c r="H3605" s="16"/>
      <c r="I3605" s="16"/>
      <c r="J3605" s="16"/>
      <c r="K3605" s="15"/>
      <c r="L3605" s="15"/>
      <c r="M3605" s="16"/>
      <c r="N3605" s="16"/>
      <c r="O3605" s="16"/>
      <c r="P3605" s="16"/>
      <c r="Q3605" s="16"/>
      <c r="R3605" s="16"/>
      <c r="S3605" s="16"/>
      <c r="T3605" s="16"/>
    </row>
    <row r="3606" spans="1:24">
      <c r="A3606" s="16"/>
      <c r="C3606" s="16"/>
      <c r="D3606" s="16"/>
      <c r="E3606" s="16"/>
      <c r="F3606" s="16"/>
      <c r="G3606" s="16"/>
      <c r="H3606" s="16"/>
      <c r="I3606" s="16"/>
      <c r="J3606" s="16"/>
      <c r="K3606" s="15"/>
      <c r="L3606" s="15"/>
      <c r="M3606" s="16"/>
      <c r="N3606" s="16"/>
      <c r="O3606" s="16"/>
      <c r="P3606" s="16"/>
      <c r="Q3606" s="16"/>
      <c r="R3606" s="16"/>
      <c r="S3606" s="16"/>
      <c r="T3606" s="16"/>
    </row>
    <row r="3607" spans="1:24" ht="16.5">
      <c r="A3607" s="15"/>
      <c r="B3607" s="81" t="s">
        <v>181</v>
      </c>
      <c r="C3607" s="15"/>
      <c r="D3607" s="15"/>
      <c r="E3607" s="15"/>
      <c r="F3607" s="15"/>
      <c r="G3607" s="15"/>
      <c r="H3607" s="15"/>
      <c r="I3607" s="15"/>
      <c r="J3607" s="15"/>
      <c r="K3607" s="15"/>
      <c r="L3607" s="15"/>
      <c r="M3607" s="15"/>
      <c r="N3607" s="15"/>
      <c r="O3607" s="15"/>
      <c r="P3607" s="15"/>
      <c r="Q3607" s="15"/>
      <c r="R3607" s="15"/>
      <c r="S3607" s="15"/>
      <c r="T3607" s="15"/>
    </row>
    <row r="3608" spans="1:24">
      <c r="A3608" s="15"/>
      <c r="B3608" s="16"/>
      <c r="C3608" s="16"/>
      <c r="D3608" s="15"/>
      <c r="E3608" s="15"/>
      <c r="F3608" s="15"/>
      <c r="G3608" s="15"/>
      <c r="H3608" s="15"/>
      <c r="I3608" s="15"/>
      <c r="J3608" s="15"/>
      <c r="K3608" s="15"/>
      <c r="L3608" s="15"/>
      <c r="M3608" s="15"/>
      <c r="N3608" s="15"/>
      <c r="O3608" s="15"/>
      <c r="P3608" s="15"/>
      <c r="Q3608" s="15"/>
      <c r="R3608" s="15"/>
      <c r="S3608" s="15"/>
      <c r="T3608" s="15"/>
    </row>
    <row r="3609" spans="1:24">
      <c r="A3609" s="15"/>
      <c r="B3609" s="15"/>
      <c r="C3609" s="16"/>
      <c r="D3609" s="15"/>
      <c r="E3609" s="15"/>
      <c r="F3609" s="15"/>
      <c r="G3609" s="15"/>
      <c r="H3609" s="15"/>
      <c r="I3609" s="15"/>
      <c r="J3609" s="15"/>
      <c r="K3609" s="15"/>
      <c r="L3609" s="15"/>
      <c r="M3609" s="15"/>
      <c r="N3609" s="15"/>
      <c r="O3609" s="15"/>
      <c r="P3609" s="15"/>
      <c r="Q3609" s="15"/>
      <c r="R3609" s="15"/>
      <c r="S3609" s="15"/>
      <c r="T3609" s="15"/>
    </row>
    <row r="3610" spans="1:24" ht="16.5">
      <c r="A3610" s="15"/>
      <c r="B3610" s="81" t="s">
        <v>182</v>
      </c>
      <c r="C3610" s="16"/>
      <c r="D3610" s="15"/>
      <c r="E3610" s="15"/>
      <c r="F3610" s="15"/>
      <c r="G3610" s="15"/>
      <c r="H3610" s="15"/>
      <c r="I3610" s="15"/>
      <c r="J3610" s="15"/>
      <c r="K3610" s="15"/>
      <c r="L3610" s="15"/>
      <c r="M3610" s="15"/>
      <c r="N3610" s="15"/>
      <c r="O3610" s="15"/>
      <c r="P3610" s="15"/>
      <c r="Q3610" s="15"/>
      <c r="R3610" s="15"/>
      <c r="S3610" s="15"/>
      <c r="T3610" s="15"/>
    </row>
    <row r="3612" spans="1:24" ht="18.75">
      <c r="A3612" s="113" t="s">
        <v>999</v>
      </c>
      <c r="B3612" s="113"/>
      <c r="C3612" s="113"/>
      <c r="D3612" s="113"/>
      <c r="E3612" s="113"/>
      <c r="F3612" s="113"/>
      <c r="G3612" s="113"/>
      <c r="H3612" s="113"/>
      <c r="I3612" s="113"/>
      <c r="J3612" s="113"/>
      <c r="K3612" s="113"/>
      <c r="L3612" s="113"/>
      <c r="M3612" s="113"/>
      <c r="N3612" s="113"/>
      <c r="O3612" s="113"/>
      <c r="P3612" s="113"/>
      <c r="Q3612" s="113"/>
      <c r="R3612" s="113"/>
      <c r="S3612" s="113"/>
      <c r="T3612" s="113"/>
      <c r="U3612" s="113"/>
      <c r="V3612" s="113"/>
      <c r="W3612" s="113"/>
    </row>
    <row r="3613" spans="1:24" ht="18.75">
      <c r="A3613" s="113" t="s">
        <v>998</v>
      </c>
      <c r="B3613" s="113"/>
      <c r="C3613" s="113"/>
      <c r="D3613" s="113"/>
      <c r="E3613" s="113"/>
      <c r="F3613" s="113"/>
      <c r="G3613" s="113"/>
      <c r="H3613" s="113"/>
      <c r="I3613" s="113"/>
      <c r="J3613" s="113"/>
      <c r="K3613" s="113"/>
      <c r="L3613" s="113"/>
      <c r="M3613" s="113"/>
      <c r="N3613" s="113"/>
      <c r="O3613" s="113"/>
      <c r="P3613" s="113"/>
      <c r="Q3613" s="113"/>
      <c r="R3613" s="113"/>
      <c r="S3613" s="113"/>
      <c r="T3613" s="113"/>
      <c r="U3613" s="113"/>
      <c r="V3613" s="113"/>
      <c r="W3613" s="113"/>
    </row>
    <row r="3615" spans="1:24">
      <c r="A3615" s="114" t="s">
        <v>169</v>
      </c>
      <c r="B3615" s="114"/>
      <c r="C3615" s="114"/>
      <c r="D3615" s="114"/>
      <c r="E3615" s="114"/>
      <c r="F3615" s="114"/>
      <c r="G3615" s="114"/>
      <c r="H3615" s="114"/>
      <c r="I3615" s="114"/>
      <c r="J3615" s="114"/>
      <c r="K3615" s="114"/>
      <c r="L3615" s="114"/>
      <c r="M3615" s="114"/>
      <c r="N3615" s="114"/>
      <c r="O3615" s="114"/>
      <c r="P3615" s="114"/>
      <c r="Q3615" s="114"/>
      <c r="R3615" s="114"/>
      <c r="S3615" s="114"/>
      <c r="T3615" s="114"/>
      <c r="U3615" s="114"/>
      <c r="V3615" s="114"/>
      <c r="W3615" s="114"/>
    </row>
    <row r="3616" spans="1:24">
      <c r="A3616" s="45"/>
      <c r="B3616" s="45"/>
      <c r="C3616" s="45"/>
      <c r="D3616" s="45"/>
      <c r="E3616" s="45"/>
      <c r="F3616" s="45"/>
      <c r="G3616" s="45"/>
      <c r="H3616" s="45"/>
      <c r="I3616" s="45"/>
      <c r="J3616" s="45"/>
      <c r="K3616" s="45"/>
      <c r="L3616" s="45"/>
      <c r="M3616" s="45"/>
      <c r="N3616" s="45"/>
      <c r="O3616" s="45"/>
      <c r="P3616" s="45"/>
      <c r="Q3616" s="45"/>
      <c r="R3616" s="45"/>
      <c r="S3616" s="45"/>
      <c r="T3616" s="45"/>
      <c r="U3616" s="45"/>
      <c r="V3616" s="45"/>
      <c r="W3616" s="45"/>
    </row>
    <row r="3617" spans="1:24" ht="18.75">
      <c r="A3617" s="115" t="s">
        <v>1013</v>
      </c>
      <c r="B3617" s="115"/>
      <c r="C3617" s="115"/>
      <c r="D3617" s="115"/>
      <c r="E3617" s="115"/>
      <c r="F3617" s="115"/>
      <c r="G3617" s="115"/>
      <c r="H3617" s="115"/>
      <c r="I3617" s="115"/>
      <c r="J3617" s="115"/>
      <c r="K3617" s="115"/>
      <c r="L3617" s="115"/>
      <c r="M3617" s="115"/>
      <c r="N3617" s="115"/>
      <c r="O3617" s="115"/>
      <c r="P3617" s="115"/>
      <c r="Q3617" s="115"/>
      <c r="R3617" s="115"/>
      <c r="S3617" s="115"/>
      <c r="T3617" s="115"/>
      <c r="U3617" s="115"/>
      <c r="V3617" s="115"/>
      <c r="W3617" s="115"/>
    </row>
    <row r="3618" spans="1:24" ht="18.75">
      <c r="A3618" s="115" t="s">
        <v>996</v>
      </c>
      <c r="B3618" s="115"/>
      <c r="C3618" s="115"/>
      <c r="D3618" s="115"/>
      <c r="E3618" s="115"/>
      <c r="F3618" s="115"/>
      <c r="G3618" s="115"/>
      <c r="H3618" s="115"/>
      <c r="I3618" s="115"/>
      <c r="J3618" s="115"/>
      <c r="K3618" s="115"/>
      <c r="L3618" s="115"/>
      <c r="M3618" s="115"/>
      <c r="N3618" s="115"/>
      <c r="O3618" s="115"/>
      <c r="P3618" s="115"/>
      <c r="Q3618" s="115"/>
      <c r="R3618" s="115"/>
      <c r="S3618" s="115"/>
      <c r="T3618" s="115"/>
      <c r="U3618" s="115"/>
      <c r="V3618" s="115"/>
      <c r="W3618" s="115"/>
    </row>
    <row r="3619" spans="1:24" ht="18.75">
      <c r="A3619" s="116" t="s">
        <v>997</v>
      </c>
      <c r="B3619" s="116"/>
      <c r="C3619" s="116"/>
      <c r="D3619" s="116"/>
      <c r="E3619" s="116"/>
      <c r="F3619" s="116"/>
      <c r="G3619" s="116"/>
      <c r="H3619" s="116"/>
      <c r="I3619" s="116"/>
      <c r="J3619" s="116"/>
      <c r="K3619" s="116"/>
      <c r="L3619" s="116"/>
      <c r="M3619" s="116"/>
      <c r="N3619" s="116"/>
      <c r="O3619" s="116"/>
      <c r="P3619" s="116"/>
      <c r="Q3619" s="116"/>
      <c r="R3619" s="116"/>
      <c r="S3619" s="116"/>
      <c r="T3619" s="116"/>
      <c r="U3619" s="116"/>
      <c r="V3619" s="116"/>
      <c r="W3619" s="116"/>
    </row>
    <row r="3620" spans="1:24" ht="18.75">
      <c r="A3620" s="52"/>
      <c r="B3620" s="52"/>
      <c r="C3620" s="52"/>
      <c r="D3620" s="52"/>
      <c r="E3620" s="52"/>
      <c r="F3620" s="52"/>
      <c r="G3620" s="52"/>
      <c r="H3620" s="52"/>
      <c r="I3620" s="52"/>
      <c r="J3620" s="52"/>
      <c r="K3620" s="52"/>
      <c r="L3620" s="52"/>
      <c r="M3620" s="52"/>
      <c r="N3620" s="52"/>
      <c r="O3620" s="52"/>
      <c r="P3620" s="52"/>
      <c r="Q3620" s="52"/>
      <c r="R3620" s="52"/>
      <c r="S3620" s="52"/>
      <c r="T3620" s="52"/>
      <c r="U3620" s="52"/>
      <c r="V3620" s="52"/>
    </row>
    <row r="3621" spans="1:24">
      <c r="A3621" s="10"/>
      <c r="B3621" s="10"/>
      <c r="C3621" s="10"/>
      <c r="D3621" s="10"/>
      <c r="E3621" s="10"/>
      <c r="F3621" s="10"/>
      <c r="G3621" s="10"/>
      <c r="H3621" s="10"/>
      <c r="I3621" s="10"/>
      <c r="J3621" s="10"/>
      <c r="K3621" s="10"/>
      <c r="L3621" s="10"/>
      <c r="M3621" s="10"/>
      <c r="N3621" s="10"/>
      <c r="O3621" s="10"/>
      <c r="P3621" s="10"/>
      <c r="Q3621" s="10"/>
      <c r="R3621" s="10"/>
      <c r="S3621" s="10"/>
      <c r="T3621" s="10"/>
    </row>
    <row r="3622" spans="1:24" ht="18.75">
      <c r="A3622" s="117" t="s">
        <v>1000</v>
      </c>
      <c r="B3622" s="117"/>
      <c r="C3622" s="49"/>
      <c r="D3622" s="49"/>
      <c r="E3622" s="49"/>
      <c r="F3622" s="49"/>
      <c r="G3622" s="49"/>
      <c r="H3622" s="49"/>
      <c r="I3622" s="49"/>
      <c r="J3622" s="49"/>
      <c r="K3622" s="49"/>
      <c r="L3622" s="49"/>
      <c r="M3622" s="49"/>
      <c r="N3622" s="49"/>
      <c r="O3622" s="49"/>
      <c r="P3622" s="49"/>
      <c r="Q3622" s="49"/>
      <c r="R3622" s="49"/>
      <c r="S3622" s="49"/>
      <c r="T3622" s="49"/>
    </row>
    <row r="3623" spans="1:24" ht="18.75">
      <c r="A3623" s="117" t="s">
        <v>1001</v>
      </c>
      <c r="B3623" s="117"/>
      <c r="C3623" s="44"/>
      <c r="D3623" s="44"/>
      <c r="E3623" s="44"/>
      <c r="F3623" s="44"/>
      <c r="G3623" s="44"/>
      <c r="H3623" s="44"/>
      <c r="I3623" s="44"/>
      <c r="J3623" s="44"/>
      <c r="K3623" s="44"/>
      <c r="L3623" s="44"/>
      <c r="M3623" s="44"/>
      <c r="N3623" s="44"/>
      <c r="O3623" s="44"/>
      <c r="P3623" s="44"/>
      <c r="Q3623" s="44"/>
      <c r="R3623" s="44"/>
      <c r="S3623" s="44"/>
      <c r="T3623" s="44"/>
    </row>
    <row r="3624" spans="1:24" ht="18.75">
      <c r="A3624" s="117"/>
      <c r="B3624" s="117"/>
      <c r="D3624" s="49"/>
      <c r="E3624" s="49"/>
      <c r="F3624" s="49"/>
      <c r="G3624" s="49"/>
      <c r="H3624" s="49"/>
      <c r="I3624" s="49"/>
      <c r="J3624" s="49"/>
      <c r="K3624" s="49"/>
      <c r="L3624" s="49"/>
      <c r="M3624" s="49"/>
      <c r="N3624" s="49"/>
      <c r="O3624" s="49"/>
      <c r="P3624" s="49"/>
      <c r="Q3624" s="49"/>
      <c r="R3624" s="49"/>
      <c r="S3624" s="49"/>
      <c r="T3624" s="49"/>
    </row>
    <row r="3625" spans="1:24" ht="18.75">
      <c r="A3625" s="118" t="s">
        <v>272</v>
      </c>
      <c r="B3625" s="118"/>
      <c r="C3625" s="118"/>
      <c r="D3625" s="118"/>
      <c r="E3625" s="118"/>
      <c r="F3625" s="118"/>
      <c r="G3625" s="118"/>
      <c r="H3625" s="118"/>
      <c r="I3625" s="118"/>
      <c r="J3625" s="118"/>
      <c r="K3625" s="118"/>
      <c r="L3625" s="118"/>
      <c r="M3625" s="118"/>
      <c r="N3625" s="118"/>
      <c r="O3625" s="118"/>
      <c r="P3625" s="141" t="s">
        <v>376</v>
      </c>
      <c r="Q3625" s="141"/>
      <c r="R3625" s="141"/>
      <c r="S3625" s="141"/>
      <c r="T3625" s="141"/>
      <c r="U3625" s="141"/>
      <c r="V3625" s="141"/>
    </row>
    <row r="3626" spans="1:24">
      <c r="A3626" s="29"/>
      <c r="B3626" s="29"/>
      <c r="C3626" s="29"/>
      <c r="D3626" s="29"/>
      <c r="E3626" s="29"/>
      <c r="F3626" s="29"/>
      <c r="G3626" s="29"/>
      <c r="H3626" s="29"/>
      <c r="I3626" s="29"/>
      <c r="J3626" s="29"/>
      <c r="K3626" s="29"/>
      <c r="L3626" s="29"/>
      <c r="M3626" s="29"/>
      <c r="N3626" s="29"/>
      <c r="O3626" s="29"/>
      <c r="P3626" s="29"/>
      <c r="Q3626" s="29"/>
      <c r="R3626" s="29"/>
      <c r="S3626" s="29"/>
      <c r="T3626" s="29"/>
    </row>
    <row r="3627" spans="1:24" ht="24.75" customHeight="1">
      <c r="A3627" s="130" t="s">
        <v>170</v>
      </c>
      <c r="B3627" s="130"/>
      <c r="C3627" s="130"/>
      <c r="D3627" s="130"/>
      <c r="E3627" s="130"/>
      <c r="F3627" s="130"/>
      <c r="G3627" s="130"/>
      <c r="H3627" s="130"/>
      <c r="I3627" s="130"/>
      <c r="J3627" s="130"/>
      <c r="K3627" s="130"/>
      <c r="L3627" s="130"/>
      <c r="M3627" s="130"/>
      <c r="N3627" s="130"/>
      <c r="O3627" s="130"/>
      <c r="P3627" s="130"/>
      <c r="Q3627" s="130"/>
      <c r="R3627" s="130"/>
      <c r="S3627" s="130"/>
      <c r="T3627" s="138" t="s">
        <v>178</v>
      </c>
      <c r="U3627" s="109" t="s">
        <v>291</v>
      </c>
      <c r="V3627" s="109" t="s">
        <v>295</v>
      </c>
      <c r="W3627" s="109" t="s">
        <v>1014</v>
      </c>
    </row>
    <row r="3628" spans="1:24" ht="66.75" customHeight="1">
      <c r="A3628" s="109" t="s">
        <v>171</v>
      </c>
      <c r="B3628" s="130" t="s">
        <v>172</v>
      </c>
      <c r="C3628" s="109" t="s">
        <v>173</v>
      </c>
      <c r="D3628" s="109" t="s">
        <v>174</v>
      </c>
      <c r="E3628" s="109"/>
      <c r="F3628" s="109" t="s">
        <v>175</v>
      </c>
      <c r="G3628" s="109"/>
      <c r="H3628" s="109" t="s">
        <v>176</v>
      </c>
      <c r="I3628" s="109"/>
      <c r="J3628" s="109" t="s">
        <v>1002</v>
      </c>
      <c r="K3628" s="109"/>
      <c r="L3628" s="109" t="s">
        <v>1003</v>
      </c>
      <c r="M3628" s="109"/>
      <c r="N3628" s="109" t="s">
        <v>1004</v>
      </c>
      <c r="O3628" s="109"/>
      <c r="P3628" s="109" t="s">
        <v>7</v>
      </c>
      <c r="Q3628" s="109"/>
      <c r="R3628" s="109" t="s">
        <v>177</v>
      </c>
      <c r="S3628" s="109"/>
      <c r="T3628" s="139"/>
      <c r="U3628" s="109"/>
      <c r="V3628" s="109"/>
      <c r="W3628" s="109"/>
    </row>
    <row r="3629" spans="1:24" ht="16.5">
      <c r="A3629" s="109"/>
      <c r="B3629" s="130"/>
      <c r="C3629" s="109"/>
      <c r="D3629" s="51" t="s">
        <v>179</v>
      </c>
      <c r="E3629" s="53" t="s">
        <v>3</v>
      </c>
      <c r="F3629" s="51" t="s">
        <v>179</v>
      </c>
      <c r="G3629" s="53" t="s">
        <v>3</v>
      </c>
      <c r="H3629" s="51" t="s">
        <v>179</v>
      </c>
      <c r="I3629" s="53" t="s">
        <v>3</v>
      </c>
      <c r="J3629" s="51" t="s">
        <v>179</v>
      </c>
      <c r="K3629" s="53" t="s">
        <v>3</v>
      </c>
      <c r="L3629" s="51" t="s">
        <v>179</v>
      </c>
      <c r="M3629" s="53" t="s">
        <v>3</v>
      </c>
      <c r="N3629" s="51" t="s">
        <v>179</v>
      </c>
      <c r="O3629" s="53" t="s">
        <v>3</v>
      </c>
      <c r="P3629" s="51" t="s">
        <v>179</v>
      </c>
      <c r="Q3629" s="53" t="s">
        <v>3</v>
      </c>
      <c r="R3629" s="51" t="s">
        <v>179</v>
      </c>
      <c r="S3629" s="53" t="s">
        <v>3</v>
      </c>
      <c r="T3629" s="140"/>
      <c r="U3629" s="109"/>
      <c r="V3629" s="109"/>
      <c r="W3629" s="109"/>
    </row>
    <row r="3630" spans="1:24" ht="18.75">
      <c r="A3630" s="28">
        <v>1</v>
      </c>
      <c r="B3630" s="79"/>
      <c r="C3630" s="28"/>
      <c r="D3630" s="28"/>
      <c r="E3630" s="17">
        <f>IF((C3630&lt;=7),VLOOKUP(D3630,'7 лет'!$A$5:$B$78,2),IF((C3630=8),VLOOKUP(D3630,'8 лет'!$A$5:$B$78,2),IF((C3630=9),VLOOKUP(D3630,'9 лет'!$A$5:$B$78,2),IF((C3630=10),VLOOKUP(D3630,'10 лет'!$A$5:$B$78,2),IF((C3630=11),VLOOKUP(D3630,'11 лет'!$A$5:$B$78,2),IF((C3630=12),VLOOKUP(D3630,'12 лет'!$A$5:$B$78,2),IF((C3630=13),VLOOKUP(D3630,'13 лет'!$A$5:$B$78,2),IF((C3630=14),VLOOKUP(D3630,'14 лет'!$A$5:$B$78,2),IF((C3630=15),VLOOKUP(D3630,'15 лет'!$A$5:$B$78,2),IF((C3630=16),VLOOKUP(D3630,'16 лет'!$A$5:$B$78,2),IF((C3630=17),VLOOKUP(D3630,'17 лет'!$A$5:$B$78,2))))))))))))</f>
        <v>0</v>
      </c>
      <c r="F3630" s="28"/>
      <c r="G3630" s="17">
        <f>IF((C3630&lt;=7),VLOOKUP(F3630,'7 лет'!$C$5:$D$79,2),IF((C3630=8),VLOOKUP(F3630,'8 лет'!$C$5:$D$79,2),IF((C3630=9),VLOOKUP(F3630,'9 лет'!$C$5:$D$79,2),IF((C3630=10),VLOOKUP(F3630,'10 лет'!$C$5:$D$79,2),IF((C3630=11),VLOOKUP(F3630,'11 лет'!$C$5:$D$79,2),IF((C3630=12),VLOOKUP(F3630,'12 лет'!$C$5:$D$79,2),IF((C3630=13),VLOOKUP(F3630,'13 лет'!$C$5:$D$79,2),IF((C3630=14),VLOOKUP(F3630,'14 лет'!$C$5:$D$79,2),IF((C3630=15),VLOOKUP(F3630,'15 лет'!$C$5:$D$79,2),IF((C3630=16),VLOOKUP(F3630,'16 лет'!$C$5:$D$79,2),IF((C3630=17),VLOOKUP(F3630,'17 лет'!$C$5:$D$79,2))))))))))))</f>
        <v>0</v>
      </c>
      <c r="H3630" s="28"/>
      <c r="I3630" s="17">
        <f>IF((C3630&lt;=7),VLOOKUP(H3630,'7 лет'!$E$5:$F$79,2),IF((C3630=8),VLOOKUP(H3630,'8 лет'!$E$5:$F$79,2),IF((C3630=9),VLOOKUP(H3630,'9 лет'!$E$5:$F$79,2),IF((C3630=10),VLOOKUP(H3630,'10 лет'!$E$5:$F$79,2),IF((C3630=11),VLOOKUP(H3630,'11 лет'!$E$5:$F$79,2),IF((C3630=12),VLOOKUP(H3630,'12 лет'!$E$5:$F$79,2),IF((C3630=13),VLOOKUP(H3630,'13 лет'!$E$5:$F$79,2),IF((C3630=14),VLOOKUP(H3630,'14 лет'!$E$5:$F$79,2),IF((C3630=15),VLOOKUP(H3630,'15 лет'!$E$5:$F$79,2),IF((C3630=16),VLOOKUP(H3630,'16 лет'!$E$5:$F$79,2),IF((C3630=17),VLOOKUP(H3630,'17 лет'!$E$5:$F$79,2))))))))))))</f>
        <v>0</v>
      </c>
      <c r="J3630" s="28"/>
      <c r="K3630" s="17">
        <f>IF((C3630&lt;=7),VLOOKUP(J3630,'7 лет'!$G$5:$H$79,2),IF((C3630=8),VLOOKUP(J3630,'8 лет'!$G$5:$H$79,2),IF((C3630=9),VLOOKUP(J3630,'9 лет'!$G$5:$H$79,2),IF((C3630=10),VLOOKUP(J3630,'10 лет'!$G$5:$H$79,2),IF((C3630=11),VLOOKUP(J3630,'11 лет'!$G$5:$H$79,2),IF((C3630=12),VLOOKUP(J3630,'12 лет'!$G$5:$H$79,2),IF((C3630=13),VLOOKUP(J3630,'13 лет'!$G$5:$H$79,2),IF((C3630=14),VLOOKUP(J3630,'14 лет'!$G$5:$H$79,2),IF(C3630&gt;=15,"0")))))))))</f>
        <v>0</v>
      </c>
      <c r="L3630" s="28"/>
      <c r="M3630" s="17" t="str">
        <f>IF((C3630=12),VLOOKUP(L3630,'12 лет'!$I$5:$J$81,2),IF((C3630=13),VLOOKUP(L3630,'13 лет'!$I$5:$J$81,2),IF((C3630=14),VLOOKUP(L3630,'14 лет'!$I$5:$J$80,2),IF((C3630=15),VLOOKUP(L3630,'15 лет'!$G$5:$H$82,2),IF((C3630=16),VLOOKUP(L3630,'16 лет'!$G$5:$H$81,2),IF((C3630=17),VLOOKUP(L3630,'17 лет'!$G$5:$H$81,2),IF(C3630&lt;12,"0")))))))</f>
        <v>0</v>
      </c>
      <c r="N3630" s="28"/>
      <c r="O3630" s="17" t="str">
        <f>IF((C3630=15),VLOOKUP(N3630,'15 лет'!$I$5:$J$100,2),IF((C3630=16),VLOOKUP(N3630,'16 лет'!$I$5:$J$94,2),IF((C3630=17),VLOOKUP(N3630,'17 лет'!$I$5:$J$97,2),IF(C3630&lt;15,"0"))))</f>
        <v>0</v>
      </c>
      <c r="P3630" s="11"/>
      <c r="Q3630" s="17">
        <f>IF((C3630&lt;=7),VLOOKUP(P3630,'7 лет'!$I$5:$J$79,2),IF((C3630=8),VLOOKUP(P3630,'8 лет'!$I$5:$J$79,2),IF((C3630=9),VLOOKUP(P3630,'9 лет'!$I$5:$J$79,2),IF((C3630=10),VLOOKUP(P3630,'10 лет'!$I$5:$J$79,2),IF((C3630=11),VLOOKUP(P3630,'11 лет'!$I$5:$J$79,2),IF((C3630=12),VLOOKUP(P3630,'12 лет'!$K$5:$L$79,2),IF((C3630=13),VLOOKUP(P3630,'13 лет'!$K$5:$L$79,2),IF((C3630=14),VLOOKUP(P3630,'14 лет'!$K$5:$L$79,2),IF((C3630=15),VLOOKUP(P3630,'15 лет'!$K$5:$L$79,2),IF((C3630=16),VLOOKUP(P3630,'16 лет'!$K$5:$L$79,2),IF((C3630=17),VLOOKUP(P3630,'17 лет'!$K$5:$L$79,2),)))))))))))</f>
        <v>50</v>
      </c>
      <c r="R3630" s="28"/>
      <c r="S3630" s="17">
        <f>IF((C3630&lt;=7),VLOOKUP(R3630,'7 лет'!$K$5:$L$79,2),IF((C3630=8),VLOOKUP(R3630,'8 лет'!$K$5:$L$79,2),IF((C3630=9),VLOOKUP(R3630,'9 лет'!$K$5:$L$79,2),IF((C3630=10),VLOOKUP(R3630,'10 лет'!$K$5:$L$79,2),IF((C3630=11),VLOOKUP(R3630,'11 лет'!$K$5:$L$79,2),IF((C3630=12),VLOOKUP(R3630,'12 лет'!$M$5:$N$79,2),IF((C3630=13),VLOOKUP(R3630,'13 лет'!$M$5:$N$79,2),IF((C3630=14),VLOOKUP(R3630,'14 лет'!$M$5:$N$79,2),IF((C3630=15),VLOOKUP(R3630,'15 лет'!$M$5:$N$79,2),IF((C3630=16),VLOOKUP(R3630,'16 лет'!$M$5:$N$79,2),IF((C3630=17),VLOOKUP(R3630,'17 лет'!$M$5:$N$79,2))))))))))))</f>
        <v>0</v>
      </c>
      <c r="T3630" s="34">
        <f t="shared" ref="T3630:T3635" si="172">SUM(E3630+G3630+I3630+K3630+M3630+O3630+Q3630+S3630)</f>
        <v>50</v>
      </c>
      <c r="U3630" s="4">
        <f>'Личное первенство юноши'!U529</f>
        <v>7</v>
      </c>
      <c r="V3630" s="119">
        <f ca="1">'Командный зачет'!G96</f>
        <v>2</v>
      </c>
      <c r="W3630" s="110">
        <f ca="1">SUM(V3630*2)</f>
        <v>4</v>
      </c>
      <c r="X3630" t="str">
        <f>P3625</f>
        <v>Субъект РФ 87</v>
      </c>
    </row>
    <row r="3631" spans="1:24" ht="18.75">
      <c r="A3631" s="28">
        <v>2</v>
      </c>
      <c r="B3631" s="79"/>
      <c r="C3631" s="28"/>
      <c r="D3631" s="28"/>
      <c r="E3631" s="17">
        <f>IF((C3631&lt;=7),VLOOKUP(D3631,'7 лет'!$A$5:$B$78,2),IF((C3631=8),VLOOKUP(D3631,'8 лет'!$A$5:$B$78,2),IF((C3631=9),VLOOKUP(D3631,'9 лет'!$A$5:$B$78,2),IF((C3631=10),VLOOKUP(D3631,'10 лет'!$A$5:$B$78,2),IF((C3631=11),VLOOKUP(D3631,'11 лет'!$A$5:$B$78,2),IF((C3631=12),VLOOKUP(D3631,'12 лет'!$A$5:$B$78,2),IF((C3631=13),VLOOKUP(D3631,'13 лет'!$A$5:$B$78,2),IF((C3631=14),VLOOKUP(D3631,'14 лет'!$A$5:$B$78,2),IF((C3631=15),VLOOKUP(D3631,'15 лет'!$A$5:$B$78,2),IF((C3631=16),VLOOKUP(D3631,'16 лет'!$A$5:$B$78,2),IF((C3631=17),VLOOKUP(D3631,'17 лет'!$A$5:$B$78,2))))))))))))</f>
        <v>0</v>
      </c>
      <c r="F3631" s="28"/>
      <c r="G3631" s="17">
        <f>IF((C3631&lt;=7),VLOOKUP(F3631,'7 лет'!$C$5:$D$79,2),IF((C3631=8),VLOOKUP(F3631,'8 лет'!$C$5:$D$79,2),IF((C3631=9),VLOOKUP(F3631,'9 лет'!$C$5:$D$79,2),IF((C3631=10),VLOOKUP(F3631,'10 лет'!$C$5:$D$79,2),IF((C3631=11),VLOOKUP(F3631,'11 лет'!$C$5:$D$79,2),IF((C3631=12),VLOOKUP(F3631,'12 лет'!$C$5:$D$79,2),IF((C3631=13),VLOOKUP(F3631,'13 лет'!$C$5:$D$79,2),IF((C3631=14),VLOOKUP(F3631,'14 лет'!$C$5:$D$79,2),IF((C3631=15),VLOOKUP(F3631,'15 лет'!$C$5:$D$79,2),IF((C3631=16),VLOOKUP(F3631,'16 лет'!$C$5:$D$79,2),IF((C3631=17),VLOOKUP(F3631,'17 лет'!$C$5:$D$79,2))))))))))))</f>
        <v>0</v>
      </c>
      <c r="H3631" s="28"/>
      <c r="I3631" s="17">
        <f>IF((C3631&lt;=7),VLOOKUP(H3631,'7 лет'!$E$5:$F$79,2),IF((C3631=8),VLOOKUP(H3631,'8 лет'!$E$5:$F$79,2),IF((C3631=9),VLOOKUP(H3631,'9 лет'!$E$5:$F$79,2),IF((C3631=10),VLOOKUP(H3631,'10 лет'!$E$5:$F$79,2),IF((C3631=11),VLOOKUP(H3631,'11 лет'!$E$5:$F$79,2),IF((C3631=12),VLOOKUP(H3631,'12 лет'!$E$5:$F$79,2),IF((C3631=13),VLOOKUP(H3631,'13 лет'!$E$5:$F$79,2),IF((C3631=14),VLOOKUP(H3631,'14 лет'!$E$5:$F$79,2),IF((C3631=15),VLOOKUP(H3631,'15 лет'!$E$5:$F$79,2),IF((C3631=16),VLOOKUP(H3631,'16 лет'!$E$5:$F$79,2),IF((C3631=17),VLOOKUP(H3631,'17 лет'!$E$5:$F$79,2))))))))))))</f>
        <v>0</v>
      </c>
      <c r="J3631" s="28"/>
      <c r="K3631" s="17">
        <f>IF((C3631&lt;=7),VLOOKUP(J3631,'7 лет'!$G$5:$H$79,2),IF((C3631=8),VLOOKUP(J3631,'8 лет'!$G$5:$H$79,2),IF((C3631=9),VLOOKUP(J3631,'9 лет'!$G$5:$H$79,2),IF((C3631=10),VLOOKUP(J3631,'10 лет'!$G$5:$H$79,2),IF((C3631=11),VLOOKUP(J3631,'11 лет'!$G$5:$H$79,2),IF((C3631=12),VLOOKUP(J3631,'12 лет'!$G$5:$H$79,2),IF((C3631=13),VLOOKUP(J3631,'13 лет'!$G$5:$H$79,2),IF((C3631=14),VLOOKUP(J3631,'14 лет'!$G$5:$H$79,2),IF(C3631&gt;=15,"0")))))))))</f>
        <v>0</v>
      </c>
      <c r="L3631" s="28"/>
      <c r="M3631" s="17" t="str">
        <f>IF((C3631=12),VLOOKUP(L3631,'12 лет'!$I$5:$J$81,2),IF((C3631=13),VLOOKUP(L3631,'13 лет'!$I$5:$J$81,2),IF((C3631=14),VLOOKUP(L3631,'14 лет'!$I$5:$J$80,2),IF((C3631=15),VLOOKUP(L3631,'15 лет'!$G$5:$H$82,2),IF((C3631=16),VLOOKUP(L3631,'16 лет'!$G$5:$H$81,2),IF((C3631=17),VLOOKUP(L3631,'17 лет'!$G$5:$H$81,2),IF(C3631&lt;12,"0")))))))</f>
        <v>0</v>
      </c>
      <c r="N3631" s="28"/>
      <c r="O3631" s="17" t="str">
        <f>IF((C3631=15),VLOOKUP(N3631,'15 лет'!$I$5:$J$100,2),IF((C3631=16),VLOOKUP(N3631,'16 лет'!$I$5:$J$94,2),IF((C3631=17),VLOOKUP(N3631,'17 лет'!$I$5:$J$97,2),IF(C3631&lt;15,"0"))))</f>
        <v>0</v>
      </c>
      <c r="P3631" s="11"/>
      <c r="Q3631" s="17">
        <f>IF((C3631&lt;=7),VLOOKUP(P3631,'7 лет'!$I$5:$J$79,2),IF((C3631=8),VLOOKUP(P3631,'8 лет'!$I$5:$J$79,2),IF((C3631=9),VLOOKUP(P3631,'9 лет'!$I$5:$J$79,2),IF((C3631=10),VLOOKUP(P3631,'10 лет'!$I$5:$J$79,2),IF((C3631=11),VLOOKUP(P3631,'11 лет'!$I$5:$J$79,2),IF((C3631=12),VLOOKUP(P3631,'12 лет'!$K$5:$L$79,2),IF((C3631=13),VLOOKUP(P3631,'13 лет'!$K$5:$L$79,2),IF((C3631=14),VLOOKUP(P3631,'14 лет'!$K$5:$L$79,2),IF((C3631=15),VLOOKUP(P3631,'15 лет'!$K$5:$L$79,2),IF((C3631=16),VLOOKUP(P3631,'16 лет'!$K$5:$L$79,2),IF((C3631=17),VLOOKUP(P3631,'17 лет'!$K$5:$L$79,2),)))))))))))</f>
        <v>50</v>
      </c>
      <c r="R3631" s="28"/>
      <c r="S3631" s="17">
        <f>IF((C3631&lt;=7),VLOOKUP(R3631,'7 лет'!$K$5:$L$79,2),IF((C3631=8),VLOOKUP(R3631,'8 лет'!$K$5:$L$79,2),IF((C3631=9),VLOOKUP(R3631,'9 лет'!$K$5:$L$79,2),IF((C3631=10),VLOOKUP(R3631,'10 лет'!$K$5:$L$79,2),IF((C3631=11),VLOOKUP(R3631,'11 лет'!$K$5:$L$79,2),IF((C3631=12),VLOOKUP(R3631,'12 лет'!$M$5:$N$79,2),IF((C3631=13),VLOOKUP(R3631,'13 лет'!$M$5:$N$79,2),IF((C3631=14),VLOOKUP(R3631,'14 лет'!$M$5:$N$79,2),IF((C3631=15),VLOOKUP(R3631,'15 лет'!$M$5:$N$79,2),IF((C3631=16),VLOOKUP(R3631,'16 лет'!$M$5:$N$79,2),IF((C3631=17),VLOOKUP(R3631,'17 лет'!$M$5:$N$79,2))))))))))))</f>
        <v>0</v>
      </c>
      <c r="T3631" s="34">
        <f t="shared" si="172"/>
        <v>50</v>
      </c>
      <c r="U3631" s="4">
        <f>'Личное первенство юноши'!U530</f>
        <v>7</v>
      </c>
      <c r="V3631" s="120"/>
      <c r="W3631" s="111"/>
      <c r="X3631" t="str">
        <f>P3625</f>
        <v>Субъект РФ 87</v>
      </c>
    </row>
    <row r="3632" spans="1:24" ht="18.75">
      <c r="A3632" s="28">
        <v>3</v>
      </c>
      <c r="B3632" s="79"/>
      <c r="C3632" s="28"/>
      <c r="D3632" s="28"/>
      <c r="E3632" s="17">
        <f>IF((C3632&lt;=7),VLOOKUP(D3632,'7 лет'!$A$5:$B$78,2),IF((C3632=8),VLOOKUP(D3632,'8 лет'!$A$5:$B$78,2),IF((C3632=9),VLOOKUP(D3632,'9 лет'!$A$5:$B$78,2),IF((C3632=10),VLOOKUP(D3632,'10 лет'!$A$5:$B$78,2),IF((C3632=11),VLOOKUP(D3632,'11 лет'!$A$5:$B$78,2),IF((C3632=12),VLOOKUP(D3632,'12 лет'!$A$5:$B$78,2),IF((C3632=13),VLOOKUP(D3632,'13 лет'!$A$5:$B$78,2),IF((C3632=14),VLOOKUP(D3632,'14 лет'!$A$5:$B$78,2),IF((C3632=15),VLOOKUP(D3632,'15 лет'!$A$5:$B$78,2),IF((C3632=16),VLOOKUP(D3632,'16 лет'!$A$5:$B$78,2),IF((C3632=17),VLOOKUP(D3632,'17 лет'!$A$5:$B$78,2))))))))))))</f>
        <v>0</v>
      </c>
      <c r="F3632" s="28"/>
      <c r="G3632" s="17">
        <f>IF((C3632&lt;=7),VLOOKUP(F3632,'7 лет'!$C$5:$D$79,2),IF((C3632=8),VLOOKUP(F3632,'8 лет'!$C$5:$D$79,2),IF((C3632=9),VLOOKUP(F3632,'9 лет'!$C$5:$D$79,2),IF((C3632=10),VLOOKUP(F3632,'10 лет'!$C$5:$D$79,2),IF((C3632=11),VLOOKUP(F3632,'11 лет'!$C$5:$D$79,2),IF((C3632=12),VLOOKUP(F3632,'12 лет'!$C$5:$D$79,2),IF((C3632=13),VLOOKUP(F3632,'13 лет'!$C$5:$D$79,2),IF((C3632=14),VLOOKUP(F3632,'14 лет'!$C$5:$D$79,2),IF((C3632=15),VLOOKUP(F3632,'15 лет'!$C$5:$D$79,2),IF((C3632=16),VLOOKUP(F3632,'16 лет'!$C$5:$D$79,2),IF((C3632=17),VLOOKUP(F3632,'17 лет'!$C$5:$D$79,2))))))))))))</f>
        <v>0</v>
      </c>
      <c r="H3632" s="28"/>
      <c r="I3632" s="17">
        <f>IF((C3632&lt;=7),VLOOKUP(H3632,'7 лет'!$E$5:$F$79,2),IF((C3632=8),VLOOKUP(H3632,'8 лет'!$E$5:$F$79,2),IF((C3632=9),VLOOKUP(H3632,'9 лет'!$E$5:$F$79,2),IF((C3632=10),VLOOKUP(H3632,'10 лет'!$E$5:$F$79,2),IF((C3632=11),VLOOKUP(H3632,'11 лет'!$E$5:$F$79,2),IF((C3632=12),VLOOKUP(H3632,'12 лет'!$E$5:$F$79,2),IF((C3632=13),VLOOKUP(H3632,'13 лет'!$E$5:$F$79,2),IF((C3632=14),VLOOKUP(H3632,'14 лет'!$E$5:$F$79,2),IF((C3632=15),VLOOKUP(H3632,'15 лет'!$E$5:$F$79,2),IF((C3632=16),VLOOKUP(H3632,'16 лет'!$E$5:$F$79,2),IF((C3632=17),VLOOKUP(H3632,'17 лет'!$E$5:$F$79,2))))))))))))</f>
        <v>0</v>
      </c>
      <c r="J3632" s="28"/>
      <c r="K3632" s="17">
        <f>IF((C3632&lt;=7),VLOOKUP(J3632,'7 лет'!$G$5:$H$79,2),IF((C3632=8),VLOOKUP(J3632,'8 лет'!$G$5:$H$79,2),IF((C3632=9),VLOOKUP(J3632,'9 лет'!$G$5:$H$79,2),IF((C3632=10),VLOOKUP(J3632,'10 лет'!$G$5:$H$79,2),IF((C3632=11),VLOOKUP(J3632,'11 лет'!$G$5:$H$79,2),IF((C3632=12),VLOOKUP(J3632,'12 лет'!$G$5:$H$79,2),IF((C3632=13),VLOOKUP(J3632,'13 лет'!$G$5:$H$79,2),IF((C3632=14),VLOOKUP(J3632,'14 лет'!$G$5:$H$79,2),IF(C3632&gt;=15,"0")))))))))</f>
        <v>0</v>
      </c>
      <c r="L3632" s="28"/>
      <c r="M3632" s="17" t="str">
        <f>IF((C3632=12),VLOOKUP(L3632,'12 лет'!$I$5:$J$81,2),IF((C3632=13),VLOOKUP(L3632,'13 лет'!$I$5:$J$81,2),IF((C3632=14),VLOOKUP(L3632,'14 лет'!$I$5:$J$80,2),IF((C3632=15),VLOOKUP(L3632,'15 лет'!$G$5:$H$82,2),IF((C3632=16),VLOOKUP(L3632,'16 лет'!$G$5:$H$81,2),IF((C3632=17),VLOOKUP(L3632,'17 лет'!$G$5:$H$81,2),IF(C3632&lt;12,"0")))))))</f>
        <v>0</v>
      </c>
      <c r="N3632" s="28"/>
      <c r="O3632" s="17" t="str">
        <f>IF((C3632=15),VLOOKUP(N3632,'15 лет'!$I$5:$J$100,2),IF((C3632=16),VLOOKUP(N3632,'16 лет'!$I$5:$J$94,2),IF((C3632=17),VLOOKUP(N3632,'17 лет'!$I$5:$J$97,2),IF(C3632&lt;15,"0"))))</f>
        <v>0</v>
      </c>
      <c r="P3632" s="11"/>
      <c r="Q3632" s="17">
        <f>IF((C3632&lt;=7),VLOOKUP(P3632,'7 лет'!$I$5:$J$79,2),IF((C3632=8),VLOOKUP(P3632,'8 лет'!$I$5:$J$79,2),IF((C3632=9),VLOOKUP(P3632,'9 лет'!$I$5:$J$79,2),IF((C3632=10),VLOOKUP(P3632,'10 лет'!$I$5:$J$79,2),IF((C3632=11),VLOOKUP(P3632,'11 лет'!$I$5:$J$79,2),IF((C3632=12),VLOOKUP(P3632,'12 лет'!$K$5:$L$79,2),IF((C3632=13),VLOOKUP(P3632,'13 лет'!$K$5:$L$79,2),IF((C3632=14),VLOOKUP(P3632,'14 лет'!$K$5:$L$79,2),IF((C3632=15),VLOOKUP(P3632,'15 лет'!$K$5:$L$79,2),IF((C3632=16),VLOOKUP(P3632,'16 лет'!$K$5:$L$79,2),IF((C3632=17),VLOOKUP(P3632,'17 лет'!$K$5:$L$79,2),)))))))))))</f>
        <v>50</v>
      </c>
      <c r="R3632" s="28"/>
      <c r="S3632" s="17">
        <f>IF((C3632&lt;=7),VLOOKUP(R3632,'7 лет'!$K$5:$L$79,2),IF((C3632=8),VLOOKUP(R3632,'8 лет'!$K$5:$L$79,2),IF((C3632=9),VLOOKUP(R3632,'9 лет'!$K$5:$L$79,2),IF((C3632=10),VLOOKUP(R3632,'10 лет'!$K$5:$L$79,2),IF((C3632=11),VLOOKUP(R3632,'11 лет'!$K$5:$L$79,2),IF((C3632=12),VLOOKUP(R3632,'12 лет'!$M$5:$N$79,2),IF((C3632=13),VLOOKUP(R3632,'13 лет'!$M$5:$N$79,2),IF((C3632=14),VLOOKUP(R3632,'14 лет'!$M$5:$N$79,2),IF((C3632=15),VLOOKUP(R3632,'15 лет'!$M$5:$N$79,2),IF((C3632=16),VLOOKUP(R3632,'16 лет'!$M$5:$N$79,2),IF((C3632=17),VLOOKUP(R3632,'17 лет'!$M$5:$N$79,2))))))))))))</f>
        <v>0</v>
      </c>
      <c r="T3632" s="34">
        <f t="shared" si="172"/>
        <v>50</v>
      </c>
      <c r="U3632" s="4">
        <f>'Личное первенство юноши'!U531</f>
        <v>7</v>
      </c>
      <c r="V3632" s="120"/>
      <c r="W3632" s="111"/>
      <c r="X3632" t="str">
        <f>P3625</f>
        <v>Субъект РФ 87</v>
      </c>
    </row>
    <row r="3633" spans="1:24" ht="18.75">
      <c r="A3633" s="28">
        <v>4</v>
      </c>
      <c r="B3633" s="79"/>
      <c r="C3633" s="28"/>
      <c r="D3633" s="28"/>
      <c r="E3633" s="17">
        <f>IF((C3633&lt;=7),VLOOKUP(D3633,'7 лет'!$A$5:$B$78,2),IF((C3633=8),VLOOKUP(D3633,'8 лет'!$A$5:$B$78,2),IF((C3633=9),VLOOKUP(D3633,'9 лет'!$A$5:$B$78,2),IF((C3633=10),VLOOKUP(D3633,'10 лет'!$A$5:$B$78,2),IF((C3633=11),VLOOKUP(D3633,'11 лет'!$A$5:$B$78,2),IF((C3633=12),VLOOKUP(D3633,'12 лет'!$A$5:$B$78,2),IF((C3633=13),VLOOKUP(D3633,'13 лет'!$A$5:$B$78,2),IF((C3633=14),VLOOKUP(D3633,'14 лет'!$A$5:$B$78,2),IF((C3633=15),VLOOKUP(D3633,'15 лет'!$A$5:$B$78,2),IF((C3633=16),VLOOKUP(D3633,'16 лет'!$A$5:$B$78,2),IF((C3633=17),VLOOKUP(D3633,'17 лет'!$A$5:$B$78,2))))))))))))</f>
        <v>0</v>
      </c>
      <c r="F3633" s="28"/>
      <c r="G3633" s="17">
        <f>IF((C3633&lt;=7),VLOOKUP(F3633,'7 лет'!$C$5:$D$79,2),IF((C3633=8),VLOOKUP(F3633,'8 лет'!$C$5:$D$79,2),IF((C3633=9),VLOOKUP(F3633,'9 лет'!$C$5:$D$79,2),IF((C3633=10),VLOOKUP(F3633,'10 лет'!$C$5:$D$79,2),IF((C3633=11),VLOOKUP(F3633,'11 лет'!$C$5:$D$79,2),IF((C3633=12),VLOOKUP(F3633,'12 лет'!$C$5:$D$79,2),IF((C3633=13),VLOOKUP(F3633,'13 лет'!$C$5:$D$79,2),IF((C3633=14),VLOOKUP(F3633,'14 лет'!$C$5:$D$79,2),IF((C3633=15),VLOOKUP(F3633,'15 лет'!$C$5:$D$79,2),IF((C3633=16),VLOOKUP(F3633,'16 лет'!$C$5:$D$79,2),IF((C3633=17),VLOOKUP(F3633,'17 лет'!$C$5:$D$79,2))))))))))))</f>
        <v>0</v>
      </c>
      <c r="H3633" s="28"/>
      <c r="I3633" s="17">
        <f>IF((C3633&lt;=7),VLOOKUP(H3633,'7 лет'!$E$5:$F$79,2),IF((C3633=8),VLOOKUP(H3633,'8 лет'!$E$5:$F$79,2),IF((C3633=9),VLOOKUP(H3633,'9 лет'!$E$5:$F$79,2),IF((C3633=10),VLOOKUP(H3633,'10 лет'!$E$5:$F$79,2),IF((C3633=11),VLOOKUP(H3633,'11 лет'!$E$5:$F$79,2),IF((C3633=12),VLOOKUP(H3633,'12 лет'!$E$5:$F$79,2),IF((C3633=13),VLOOKUP(H3633,'13 лет'!$E$5:$F$79,2),IF((C3633=14),VLOOKUP(H3633,'14 лет'!$E$5:$F$79,2),IF((C3633=15),VLOOKUP(H3633,'15 лет'!$E$5:$F$79,2),IF((C3633=16),VLOOKUP(H3633,'16 лет'!$E$5:$F$79,2),IF((C3633=17),VLOOKUP(H3633,'17 лет'!$E$5:$F$79,2))))))))))))</f>
        <v>0</v>
      </c>
      <c r="J3633" s="28"/>
      <c r="K3633" s="17">
        <f>IF((C3633&lt;=7),VLOOKUP(J3633,'7 лет'!$G$5:$H$79,2),IF((C3633=8),VLOOKUP(J3633,'8 лет'!$G$5:$H$79,2),IF((C3633=9),VLOOKUP(J3633,'9 лет'!$G$5:$H$79,2),IF((C3633=10),VLOOKUP(J3633,'10 лет'!$G$5:$H$79,2),IF((C3633=11),VLOOKUP(J3633,'11 лет'!$G$5:$H$79,2),IF((C3633=12),VLOOKUP(J3633,'12 лет'!$G$5:$H$79,2),IF((C3633=13),VLOOKUP(J3633,'13 лет'!$G$5:$H$79,2),IF((C3633=14),VLOOKUP(J3633,'14 лет'!$G$5:$H$79,2),IF(C3633&gt;=15,"0")))))))))</f>
        <v>0</v>
      </c>
      <c r="L3633" s="28"/>
      <c r="M3633" s="17" t="str">
        <f>IF((C3633=12),VLOOKUP(L3633,'12 лет'!$I$5:$J$81,2),IF((C3633=13),VLOOKUP(L3633,'13 лет'!$I$5:$J$81,2),IF((C3633=14),VLOOKUP(L3633,'14 лет'!$I$5:$J$80,2),IF((C3633=15),VLOOKUP(L3633,'15 лет'!$G$5:$H$82,2),IF((C3633=16),VLOOKUP(L3633,'16 лет'!$G$5:$H$81,2),IF((C3633=17),VLOOKUP(L3633,'17 лет'!$G$5:$H$81,2),IF(C3633&lt;12,"0")))))))</f>
        <v>0</v>
      </c>
      <c r="N3633" s="28"/>
      <c r="O3633" s="17" t="str">
        <f>IF((C3633=15),VLOOKUP(N3633,'15 лет'!$I$5:$J$100,2),IF((C3633=16),VLOOKUP(N3633,'16 лет'!$I$5:$J$94,2),IF((C3633=17),VLOOKUP(N3633,'17 лет'!$I$5:$J$97,2),IF(C3633&lt;15,"0"))))</f>
        <v>0</v>
      </c>
      <c r="P3633" s="11"/>
      <c r="Q3633" s="17">
        <f>IF((C3633&lt;=7),VLOOKUP(P3633,'7 лет'!$I$5:$J$79,2),IF((C3633=8),VLOOKUP(P3633,'8 лет'!$I$5:$J$79,2),IF((C3633=9),VLOOKUP(P3633,'9 лет'!$I$5:$J$79,2),IF((C3633=10),VLOOKUP(P3633,'10 лет'!$I$5:$J$79,2),IF((C3633=11),VLOOKUP(P3633,'11 лет'!$I$5:$J$79,2),IF((C3633=12),VLOOKUP(P3633,'12 лет'!$K$5:$L$79,2),IF((C3633=13),VLOOKUP(P3633,'13 лет'!$K$5:$L$79,2),IF((C3633=14),VLOOKUP(P3633,'14 лет'!$K$5:$L$79,2),IF((C3633=15),VLOOKUP(P3633,'15 лет'!$K$5:$L$79,2),IF((C3633=16),VLOOKUP(P3633,'16 лет'!$K$5:$L$79,2),IF((C3633=17),VLOOKUP(P3633,'17 лет'!$K$5:$L$79,2),)))))))))))</f>
        <v>50</v>
      </c>
      <c r="R3633" s="28"/>
      <c r="S3633" s="17">
        <f>IF((C3633&lt;=7),VLOOKUP(R3633,'7 лет'!$K$5:$L$79,2),IF((C3633=8),VLOOKUP(R3633,'8 лет'!$K$5:$L$79,2),IF((C3633=9),VLOOKUP(R3633,'9 лет'!$K$5:$L$79,2),IF((C3633=10),VLOOKUP(R3633,'10 лет'!$K$5:$L$79,2),IF((C3633=11),VLOOKUP(R3633,'11 лет'!$K$5:$L$79,2),IF((C3633=12),VLOOKUP(R3633,'12 лет'!$M$5:$N$79,2),IF((C3633=13),VLOOKUP(R3633,'13 лет'!$M$5:$N$79,2),IF((C3633=14),VLOOKUP(R3633,'14 лет'!$M$5:$N$79,2),IF((C3633=15),VLOOKUP(R3633,'15 лет'!$M$5:$N$79,2),IF((C3633=16),VLOOKUP(R3633,'16 лет'!$M$5:$N$79,2),IF((C3633=17),VLOOKUP(R3633,'17 лет'!$M$5:$N$79,2))))))))))))</f>
        <v>0</v>
      </c>
      <c r="T3633" s="34">
        <f t="shared" si="172"/>
        <v>50</v>
      </c>
      <c r="U3633" s="4">
        <f>'Личное первенство юноши'!U532</f>
        <v>7</v>
      </c>
      <c r="V3633" s="120"/>
      <c r="W3633" s="111"/>
      <c r="X3633" t="str">
        <f>P3625</f>
        <v>Субъект РФ 87</v>
      </c>
    </row>
    <row r="3634" spans="1:24" ht="18.75">
      <c r="A3634" s="28">
        <v>5</v>
      </c>
      <c r="B3634" s="79"/>
      <c r="C3634" s="30"/>
      <c r="D3634" s="28"/>
      <c r="E3634" s="17">
        <f>IF((C3634&lt;=7),VLOOKUP(D3634,'7 лет'!$A$5:$B$78,2),IF((C3634=8),VLOOKUP(D3634,'8 лет'!$A$5:$B$78,2),IF((C3634=9),VLOOKUP(D3634,'9 лет'!$A$5:$B$78,2),IF((C3634=10),VLOOKUP(D3634,'10 лет'!$A$5:$B$78,2),IF((C3634=11),VLOOKUP(D3634,'11 лет'!$A$5:$B$78,2),IF((C3634=12),VLOOKUP(D3634,'12 лет'!$A$5:$B$78,2),IF((C3634=13),VLOOKUP(D3634,'13 лет'!$A$5:$B$78,2),IF((C3634=14),VLOOKUP(D3634,'14 лет'!$A$5:$B$78,2),IF((C3634=15),VLOOKUP(D3634,'15 лет'!$A$5:$B$78,2),IF((C3634=16),VLOOKUP(D3634,'16 лет'!$A$5:$B$78,2),IF((C3634=17),VLOOKUP(D3634,'17 лет'!$A$5:$B$78,2))))))))))))</f>
        <v>0</v>
      </c>
      <c r="F3634" s="28"/>
      <c r="G3634" s="17">
        <f>IF((C3634&lt;=7),VLOOKUP(F3634,'7 лет'!$C$5:$D$79,2),IF((C3634=8),VLOOKUP(F3634,'8 лет'!$C$5:$D$79,2),IF((C3634=9),VLOOKUP(F3634,'9 лет'!$C$5:$D$79,2),IF((C3634=10),VLOOKUP(F3634,'10 лет'!$C$5:$D$79,2),IF((C3634=11),VLOOKUP(F3634,'11 лет'!$C$5:$D$79,2),IF((C3634=12),VLOOKUP(F3634,'12 лет'!$C$5:$D$79,2),IF((C3634=13),VLOOKUP(F3634,'13 лет'!$C$5:$D$79,2),IF((C3634=14),VLOOKUP(F3634,'14 лет'!$C$5:$D$79,2),IF((C3634=15),VLOOKUP(F3634,'15 лет'!$C$5:$D$79,2),IF((C3634=16),VLOOKUP(F3634,'16 лет'!$C$5:$D$79,2),IF((C3634=17),VLOOKUP(F3634,'17 лет'!$C$5:$D$79,2))))))))))))</f>
        <v>0</v>
      </c>
      <c r="H3634" s="28"/>
      <c r="I3634" s="17">
        <f>IF((C3634&lt;=7),VLOOKUP(H3634,'7 лет'!$E$5:$F$79,2),IF((C3634=8),VLOOKUP(H3634,'8 лет'!$E$5:$F$79,2),IF((C3634=9),VLOOKUP(H3634,'9 лет'!$E$5:$F$79,2),IF((C3634=10),VLOOKUP(H3634,'10 лет'!$E$5:$F$79,2),IF((C3634=11),VLOOKUP(H3634,'11 лет'!$E$5:$F$79,2),IF((C3634=12),VLOOKUP(H3634,'12 лет'!$E$5:$F$79,2),IF((C3634=13),VLOOKUP(H3634,'13 лет'!$E$5:$F$79,2),IF((C3634=14),VLOOKUP(H3634,'14 лет'!$E$5:$F$79,2),IF((C3634=15),VLOOKUP(H3634,'15 лет'!$E$5:$F$79,2),IF((C3634=16),VLOOKUP(H3634,'16 лет'!$E$5:$F$79,2),IF((C3634=17),VLOOKUP(H3634,'17 лет'!$E$5:$F$79,2))))))))))))</f>
        <v>0</v>
      </c>
      <c r="J3634" s="28"/>
      <c r="K3634" s="17">
        <f>IF((C3634&lt;=7),VLOOKUP(J3634,'7 лет'!$G$5:$H$79,2),IF((C3634=8),VLOOKUP(J3634,'8 лет'!$G$5:$H$79,2),IF((C3634=9),VLOOKUP(J3634,'9 лет'!$G$5:$H$79,2),IF((C3634=10),VLOOKUP(J3634,'10 лет'!$G$5:$H$79,2),IF((C3634=11),VLOOKUP(J3634,'11 лет'!$G$5:$H$79,2),IF((C3634=12),VLOOKUP(J3634,'12 лет'!$G$5:$H$79,2),IF((C3634=13),VLOOKUP(J3634,'13 лет'!$G$5:$H$79,2),IF((C3634=14),VLOOKUP(J3634,'14 лет'!$G$5:$H$79,2),IF(C3634&gt;=15,"0")))))))))</f>
        <v>0</v>
      </c>
      <c r="L3634" s="28"/>
      <c r="M3634" s="17" t="str">
        <f>IF((C3634=12),VLOOKUP(L3634,'12 лет'!$I$5:$J$81,2),IF((C3634=13),VLOOKUP(L3634,'13 лет'!$I$5:$J$81,2),IF((C3634=14),VLOOKUP(L3634,'14 лет'!$I$5:$J$80,2),IF((C3634=15),VLOOKUP(L3634,'15 лет'!$G$5:$H$82,2),IF((C3634=16),VLOOKUP(L3634,'16 лет'!$G$5:$H$81,2),IF((C3634=17),VLOOKUP(L3634,'17 лет'!$G$5:$H$81,2),IF(C3634&lt;12,"0")))))))</f>
        <v>0</v>
      </c>
      <c r="N3634" s="28"/>
      <c r="O3634" s="17" t="str">
        <f>IF((C3634=15),VLOOKUP(N3634,'15 лет'!$I$5:$J$100,2),IF((C3634=16),VLOOKUP(N3634,'16 лет'!$I$5:$J$94,2),IF((C3634=17),VLOOKUP(N3634,'17 лет'!$I$5:$J$97,2),IF(C3634&lt;15,"0"))))</f>
        <v>0</v>
      </c>
      <c r="P3634" s="11"/>
      <c r="Q3634" s="17">
        <f>IF((C3634&lt;=7),VLOOKUP(P3634,'7 лет'!$I$5:$J$79,2),IF((C3634=8),VLOOKUP(P3634,'8 лет'!$I$5:$J$79,2),IF((C3634=9),VLOOKUP(P3634,'9 лет'!$I$5:$J$79,2),IF((C3634=10),VLOOKUP(P3634,'10 лет'!$I$5:$J$79,2),IF((C3634=11),VLOOKUP(P3634,'11 лет'!$I$5:$J$79,2),IF((C3634=12),VLOOKUP(P3634,'12 лет'!$K$5:$L$79,2),IF((C3634=13),VLOOKUP(P3634,'13 лет'!$K$5:$L$79,2),IF((C3634=14),VLOOKUP(P3634,'14 лет'!$K$5:$L$79,2),IF((C3634=15),VLOOKUP(P3634,'15 лет'!$K$5:$L$79,2),IF((C3634=16),VLOOKUP(P3634,'16 лет'!$K$5:$L$79,2),IF((C3634=17),VLOOKUP(P3634,'17 лет'!$K$5:$L$79,2),)))))))))))</f>
        <v>50</v>
      </c>
      <c r="R3634" s="28"/>
      <c r="S3634" s="17">
        <f>IF((C3634&lt;=7),VLOOKUP(R3634,'7 лет'!$K$5:$L$79,2),IF((C3634=8),VLOOKUP(R3634,'8 лет'!$K$5:$L$79,2),IF((C3634=9),VLOOKUP(R3634,'9 лет'!$K$5:$L$79,2),IF((C3634=10),VLOOKUP(R3634,'10 лет'!$K$5:$L$79,2),IF((C3634=11),VLOOKUP(R3634,'11 лет'!$K$5:$L$79,2),IF((C3634=12),VLOOKUP(R3634,'12 лет'!$M$5:$N$79,2),IF((C3634=13),VLOOKUP(R3634,'13 лет'!$M$5:$N$79,2),IF((C3634=14),VLOOKUP(R3634,'14 лет'!$M$5:$N$79,2),IF((C3634=15),VLOOKUP(R3634,'15 лет'!$M$5:$N$79,2),IF((C3634=16),VLOOKUP(R3634,'16 лет'!$M$5:$N$79,2),IF((C3634=17),VLOOKUP(R3634,'17 лет'!$M$5:$N$79,2))))))))))))</f>
        <v>0</v>
      </c>
      <c r="T3634" s="34">
        <f t="shared" si="172"/>
        <v>50</v>
      </c>
      <c r="U3634" s="4">
        <f>'Личное первенство юноши'!U533</f>
        <v>7</v>
      </c>
      <c r="V3634" s="120"/>
      <c r="W3634" s="111"/>
      <c r="X3634" t="str">
        <f>P3625</f>
        <v>Субъект РФ 87</v>
      </c>
    </row>
    <row r="3635" spans="1:24" ht="18.75">
      <c r="A3635" s="28">
        <v>6</v>
      </c>
      <c r="B3635" s="79"/>
      <c r="C3635" s="30"/>
      <c r="D3635" s="28"/>
      <c r="E3635" s="17">
        <f>IF((C3635&lt;=7),VLOOKUP(D3635,'7 лет'!$A$5:$B$78,2),IF((C3635=8),VLOOKUP(D3635,'8 лет'!$A$5:$B$78,2),IF((C3635=9),VLOOKUP(D3635,'9 лет'!$A$5:$B$78,2),IF((C3635=10),VLOOKUP(D3635,'10 лет'!$A$5:$B$78,2),IF((C3635=11),VLOOKUP(D3635,'11 лет'!$A$5:$B$78,2),IF((C3635=12),VLOOKUP(D3635,'12 лет'!$A$5:$B$78,2),IF((C3635=13),VLOOKUP(D3635,'13 лет'!$A$5:$B$78,2),IF((C3635=14),VLOOKUP(D3635,'14 лет'!$A$5:$B$78,2),IF((C3635=15),VLOOKUP(D3635,'15 лет'!$A$5:$B$78,2),IF((C3635=16),VLOOKUP(D3635,'16 лет'!$A$5:$B$78,2),IF((C3635=17),VLOOKUP(D3635,'17 лет'!$A$5:$B$78,2))))))))))))</f>
        <v>0</v>
      </c>
      <c r="F3635" s="28"/>
      <c r="G3635" s="17">
        <f>IF((C3635&lt;=7),VLOOKUP(F3635,'7 лет'!$C$5:$D$79,2),IF((C3635=8),VLOOKUP(F3635,'8 лет'!$C$5:$D$79,2),IF((C3635=9),VLOOKUP(F3635,'9 лет'!$C$5:$D$79,2),IF((C3635=10),VLOOKUP(F3635,'10 лет'!$C$5:$D$79,2),IF((C3635=11),VLOOKUP(F3635,'11 лет'!$C$5:$D$79,2),IF((C3635=12),VLOOKUP(F3635,'12 лет'!$C$5:$D$79,2),IF((C3635=13),VLOOKUP(F3635,'13 лет'!$C$5:$D$79,2),IF((C3635=14),VLOOKUP(F3635,'14 лет'!$C$5:$D$79,2),IF((C3635=15),VLOOKUP(F3635,'15 лет'!$C$5:$D$79,2),IF((C3635=16),VLOOKUP(F3635,'16 лет'!$C$5:$D$79,2),IF((C3635=17),VLOOKUP(F3635,'17 лет'!$C$5:$D$79,2))))))))))))</f>
        <v>0</v>
      </c>
      <c r="H3635" s="28"/>
      <c r="I3635" s="17">
        <f>IF((C3635&lt;=7),VLOOKUP(H3635,'7 лет'!$E$5:$F$79,2),IF((C3635=8),VLOOKUP(H3635,'8 лет'!$E$5:$F$79,2),IF((C3635=9),VLOOKUP(H3635,'9 лет'!$E$5:$F$79,2),IF((C3635=10),VLOOKUP(H3635,'10 лет'!$E$5:$F$79,2),IF((C3635=11),VLOOKUP(H3635,'11 лет'!$E$5:$F$79,2),IF((C3635=12),VLOOKUP(H3635,'12 лет'!$E$5:$F$79,2),IF((C3635=13),VLOOKUP(H3635,'13 лет'!$E$5:$F$79,2),IF((C3635=14),VLOOKUP(H3635,'14 лет'!$E$5:$F$79,2),IF((C3635=15),VLOOKUP(H3635,'15 лет'!$E$5:$F$79,2),IF((C3635=16),VLOOKUP(H3635,'16 лет'!$E$5:$F$79,2),IF((C3635=17),VLOOKUP(H3635,'17 лет'!$E$5:$F$79,2))))))))))))</f>
        <v>0</v>
      </c>
      <c r="J3635" s="28"/>
      <c r="K3635" s="17">
        <f>IF((C3635&lt;=7),VLOOKUP(J3635,'7 лет'!$G$5:$H$79,2),IF((C3635=8),VLOOKUP(J3635,'8 лет'!$G$5:$H$79,2),IF((C3635=9),VLOOKUP(J3635,'9 лет'!$G$5:$H$79,2),IF((C3635=10),VLOOKUP(J3635,'10 лет'!$G$5:$H$79,2),IF((C3635=11),VLOOKUP(J3635,'11 лет'!$G$5:$H$79,2),IF((C3635=12),VLOOKUP(J3635,'12 лет'!$G$5:$H$79,2),IF((C3635=13),VLOOKUP(J3635,'13 лет'!$G$5:$H$79,2),IF((C3635=14),VLOOKUP(J3635,'14 лет'!$G$5:$H$79,2),IF(C3635&gt;=15,"0")))))))))</f>
        <v>0</v>
      </c>
      <c r="L3635" s="28"/>
      <c r="M3635" s="17" t="str">
        <f>IF((C3635=12),VLOOKUP(L3635,'12 лет'!$I$5:$J$81,2),IF((C3635=13),VLOOKUP(L3635,'13 лет'!$I$5:$J$81,2),IF((C3635=14),VLOOKUP(L3635,'14 лет'!$I$5:$J$80,2),IF((C3635=15),VLOOKUP(L3635,'15 лет'!$G$5:$H$82,2),IF((C3635=16),VLOOKUP(L3635,'16 лет'!$G$5:$H$81,2),IF((C3635=17),VLOOKUP(L3635,'17 лет'!$G$5:$H$81,2),IF(C3635&lt;12,"0")))))))</f>
        <v>0</v>
      </c>
      <c r="N3635" s="28"/>
      <c r="O3635" s="17" t="str">
        <f>IF((C3635=15),VLOOKUP(N3635,'15 лет'!$I$5:$J$100,2),IF((C3635=16),VLOOKUP(N3635,'16 лет'!$I$5:$J$94,2),IF((C3635=17),VLOOKUP(N3635,'17 лет'!$I$5:$J$97,2),IF(C3635&lt;15,"0"))))</f>
        <v>0</v>
      </c>
      <c r="P3635" s="11"/>
      <c r="Q3635" s="17">
        <f>IF((C3635&lt;=7),VLOOKUP(P3635,'7 лет'!$I$5:$J$79,2),IF((C3635=8),VLOOKUP(P3635,'8 лет'!$I$5:$J$79,2),IF((C3635=9),VLOOKUP(P3635,'9 лет'!$I$5:$J$79,2),IF((C3635=10),VLOOKUP(P3635,'10 лет'!$I$5:$J$79,2),IF((C3635=11),VLOOKUP(P3635,'11 лет'!$I$5:$J$79,2),IF((C3635=12),VLOOKUP(P3635,'12 лет'!$K$5:$L$79,2),IF((C3635=13),VLOOKUP(P3635,'13 лет'!$K$5:$L$79,2),IF((C3635=14),VLOOKUP(P3635,'14 лет'!$K$5:$L$79,2),IF((C3635=15),VLOOKUP(P3635,'15 лет'!$K$5:$L$79,2),IF((C3635=16),VLOOKUP(P3635,'16 лет'!$K$5:$L$79,2),IF((C3635=17),VLOOKUP(P3635,'17 лет'!$K$5:$L$79,2),)))))))))))</f>
        <v>50</v>
      </c>
      <c r="R3635" s="28"/>
      <c r="S3635" s="17">
        <f>IF((C3635&lt;=7),VLOOKUP(R3635,'7 лет'!$K$5:$L$79,2),IF((C3635=8),VLOOKUP(R3635,'8 лет'!$K$5:$L$79,2),IF((C3635=9),VLOOKUP(R3635,'9 лет'!$K$5:$L$79,2),IF((C3635=10),VLOOKUP(R3635,'10 лет'!$K$5:$L$79,2),IF((C3635=11),VLOOKUP(R3635,'11 лет'!$K$5:$L$79,2),IF((C3635=12),VLOOKUP(R3635,'12 лет'!$M$5:$N$79,2),IF((C3635=13),VLOOKUP(R3635,'13 лет'!$M$5:$N$79,2),IF((C3635=14),VLOOKUP(R3635,'14 лет'!$M$5:$N$79,2),IF((C3635=15),VLOOKUP(R3635,'15 лет'!$M$5:$N$79,2),IF((C3635=16),VLOOKUP(R3635,'16 лет'!$M$5:$N$79,2),IF((C3635=17),VLOOKUP(R3635,'17 лет'!$M$5:$N$79,2))))))))))))</f>
        <v>0</v>
      </c>
      <c r="T3635" s="34">
        <f t="shared" si="172"/>
        <v>50</v>
      </c>
      <c r="U3635" s="4">
        <f>'Личное первенство юноши'!U534</f>
        <v>7</v>
      </c>
      <c r="V3635" s="120"/>
      <c r="W3635" s="111"/>
      <c r="X3635" t="str">
        <f>P3625</f>
        <v>Субъект РФ 87</v>
      </c>
    </row>
    <row r="3636" spans="1:24" ht="18.75">
      <c r="A3636" s="122"/>
      <c r="B3636" s="123"/>
      <c r="C3636" s="123"/>
      <c r="D3636" s="123"/>
      <c r="E3636" s="123"/>
      <c r="F3636" s="123"/>
      <c r="G3636" s="123"/>
      <c r="H3636" s="123"/>
      <c r="I3636" s="123"/>
      <c r="J3636" s="123"/>
      <c r="K3636" s="123"/>
      <c r="L3636" s="123"/>
      <c r="M3636" s="123"/>
      <c r="N3636" s="123"/>
      <c r="O3636" s="123"/>
      <c r="P3636" s="128" t="s">
        <v>292</v>
      </c>
      <c r="Q3636" s="128"/>
      <c r="R3636" s="128"/>
      <c r="S3636" s="129"/>
      <c r="T3636" s="124">
        <f ca="1">SUMPRODUCT(LARGE($T$3630:$T$3635,ROW(INDIRECT("T1:T"&amp;Z17))))</f>
        <v>250</v>
      </c>
      <c r="U3636" s="125"/>
      <c r="V3636" s="120"/>
      <c r="W3636" s="111"/>
    </row>
    <row r="3637" spans="1:24" ht="24.75" customHeight="1">
      <c r="A3637" s="135" t="s">
        <v>180</v>
      </c>
      <c r="B3637" s="136"/>
      <c r="C3637" s="136"/>
      <c r="D3637" s="136"/>
      <c r="E3637" s="136"/>
      <c r="F3637" s="136"/>
      <c r="G3637" s="136"/>
      <c r="H3637" s="136"/>
      <c r="I3637" s="136"/>
      <c r="J3637" s="136"/>
      <c r="K3637" s="136"/>
      <c r="L3637" s="136"/>
      <c r="M3637" s="136"/>
      <c r="N3637" s="136"/>
      <c r="O3637" s="136"/>
      <c r="P3637" s="136"/>
      <c r="Q3637" s="136"/>
      <c r="R3637" s="136"/>
      <c r="S3637" s="136"/>
      <c r="T3637" s="136"/>
      <c r="U3637" s="137"/>
      <c r="V3637" s="120"/>
      <c r="W3637" s="111"/>
    </row>
    <row r="3638" spans="1:24" ht="18.75">
      <c r="A3638" s="28">
        <v>1</v>
      </c>
      <c r="B3638" s="80"/>
      <c r="C3638" s="28"/>
      <c r="D3638" s="28"/>
      <c r="E3638" s="17">
        <f>IF((C3638&lt;=7),VLOOKUP(D3638,'7 лет'!$M$5:$N$78,2),IF((C3638=8),VLOOKUP(D3638,'8 лет'!$M$5:$N$78,2),IF((C3638=9),VLOOKUP(D3638,'9 лет'!$M$5:$N$78,2),IF((C3638=10),VLOOKUP(D3638,'10 лет'!$M$5:$N$78,2),IF((C3638=11),VLOOKUP(D3638,'11 лет'!$M$5:$N$78,2),IF((C3638=12),VLOOKUP(D3638,'12 лет'!$O$5:$P$78,2),IF((C3638=13),VLOOKUP(D3638,'13 лет'!$O$5:$P$78,2),IF((C3638=14),VLOOKUP(D3638,'14 лет'!$O$5:$P$78,2),IF((C3638=15),VLOOKUP(D3638,'15 лет'!$O$5:$P$78,2),IF((C3638=16),VLOOKUP(D3638,'16 лет'!$O$5:$P$78,2),IF((C3638=17),VLOOKUP(D3638,'17 лет'!$O$5:$P$78,2))))))))))))</f>
        <v>0</v>
      </c>
      <c r="F3638" s="28"/>
      <c r="G3638" s="17">
        <f>IF((C3638&lt;=7),VLOOKUP(F3638,'7 лет'!$O$5:$P$79,2),IF((C3638=8),VLOOKUP(F3638,'8 лет'!$O$5:$P$79,2),IF((C3638=9),VLOOKUP(F3638,'9 лет'!$O$5:$P$79,2),IF((C3638=10),VLOOKUP(F3638,'10 лет'!$O$5:$P$79,2),IF((C3638=11),VLOOKUP(F3638,'11 лет'!$O$5:$P$79,2),IF((C3638=12),VLOOKUP(F3638,'12 лет'!$Q$5:$R$79,2),IF((C3638=13),VLOOKUP(F3638,'13 лет'!$Q$5:$R$79,2),IF((C3638=14),VLOOKUP(F3638,'14 лет'!$Q$5:$R$79,2),IF((C3638=15),VLOOKUP(F3638,'15 лет'!$Q$5:$R$79,2),IF((C3638=16),VLOOKUP(F3638,'16 лет'!$Q$5:$R$79,2),IF((C3638=17),VLOOKUP(F3638,'17 лет'!$Q$5:$R$79,2))))))))))))</f>
        <v>0</v>
      </c>
      <c r="H3638" s="28"/>
      <c r="I3638" s="17">
        <f>IF((C3638&lt;=7),VLOOKUP(H3638,'7 лет'!$Q$5:$R$79,2),IF((C3638=8),VLOOKUP(H3638,'8 лет'!$Q$5:$R$79,2),IF((C3638=9),VLOOKUP(H3638,'9 лет'!$Q$5:$R$79,2),IF((C3638=10),VLOOKUP(H3638,'10 лет'!$Q$5:$R$79,2),IF((C3638=11),VLOOKUP(H3638,'11 лет'!$Q$5:$R$79,2),IF((C3638=12),VLOOKUP(H3638,'12 лет'!$S$5:$T$79,2),IF((C3638=13),VLOOKUP(H3638,'13 лет'!$S$5:$T$79,2),IF((C3638=14),VLOOKUP(H3638,'14 лет'!$S$5:$T$79,2),IF((C3638=15),VLOOKUP(H3638,'15 лет'!$S$5:$T$79,2),IF((C3638=16),VLOOKUP(H3638,'16 лет'!$S$5:$T$79,2),IF((C3638=17),VLOOKUP(H3638,'17 лет'!$S$5:$T$79,2))))))))))))</f>
        <v>0</v>
      </c>
      <c r="J3638" s="28"/>
      <c r="K3638" s="17">
        <f>IF((C3638&lt;=7),VLOOKUP(J3638,'7 лет'!$S$5:$T$79,2),IF((C3638=8),VLOOKUP(J3638,'8 лет'!$S$5:$T$79,2),IF((C3638=9),VLOOKUP(J3638,'9 лет'!$S$5:$T$79,2),IF((C3638=10),VLOOKUP(J3638,'10 лет'!$S$5:$T$79,2),IF((C3638=11),VLOOKUP(J3638,'11 лет'!$S$5:$T$79,2),IF((C3638=12),VLOOKUP(J3638,'12 лет'!$U$5:$V$79,2),IF((C3638=13),VLOOKUP(J3638,'13 лет'!$U$5:$V$79,2),IF((C3638=14),VLOOKUP(J3638,'14 лет'!$U$5:$V$79,2),IF(C3638&gt;=15,"0")))))))))</f>
        <v>0</v>
      </c>
      <c r="L3638" s="28"/>
      <c r="M3638" s="17" t="str">
        <f>IF((C3638=12),VLOOKUP(L3638,'12 лет'!$W$5:$X$85,2),IF((C3638=13),VLOOKUP(L3638,'13 лет'!$W$5:$X$84,2),IF((C3638=14),VLOOKUP(L3638,'14 лет'!$W$5:$X$82,2),IF((C3638=15),VLOOKUP(L3638,'15 лет'!$U$5:$V$82,2),IF((C3638=16),VLOOKUP(L3638,'16 лет'!$U$5:$V$78,2),IF((C3638=17),VLOOKUP(L3638,'17 лет'!$U$5:$V$78,2),IF(C3638&lt;12,"0")))))))</f>
        <v>0</v>
      </c>
      <c r="N3638" s="28"/>
      <c r="O3638" s="17" t="str">
        <f>IF((C3638=15),VLOOKUP(N3638,'15 лет'!$W$5:$X$115,2),IF((C3638=16),VLOOKUP(N3638,'16 лет'!$W$5:$X$113,2),IF((C3638=17),VLOOKUP(N3638,'17 лет'!$W$5:$X$113,2),IF(C3638&lt;15,"0"))))</f>
        <v>0</v>
      </c>
      <c r="P3638" s="11"/>
      <c r="Q3638" s="17">
        <f>IF((C3638&lt;=7),VLOOKUP(P3638,'7 лет'!$U$5:$V$79,2),IF((C3638=8),VLOOKUP(P3638,'8 лет'!$U$5:$V$79,2),IF((C3638=9),VLOOKUP(P3638,'9 лет'!$U$5:$V$79,2),IF((C3638=10),VLOOKUP(P3638,'10 лет'!$U$5:$V$79,2),IF((C3638=11),VLOOKUP(P3638,'11 лет'!$U$5:$V$79,2),IF((C3638=12),VLOOKUP(P3638,'12 лет'!$Y$5:$Z$79,2),IF((C3638=13),VLOOKUP(P3638,'13 лет'!$Y$5:$Z$79,2),IF((C3638=14),VLOOKUP(P3638,'14 лет'!$Y$5:$Z$79,2),IF((C3638=15),VLOOKUP(P3638,'15 лет'!$Y$5:$Z$79,2),IF((C3638=16),VLOOKUP(P3638,'16 лет'!$Y$5:$Z$79,2),IF((C3638=17),VLOOKUP(P3638,'17 лет'!$Y$5:$Z$79,2))))))))))))</f>
        <v>35</v>
      </c>
      <c r="R3638" s="28"/>
      <c r="S3638" s="17">
        <f>IF((C3638&lt;=7),VLOOKUP(R3638,'7 лет'!$W$5:$X$79,2),IF((C3638=8),VLOOKUP(R3638,'8 лет'!$W$5:$X$79,2),IF((C3638=9),VLOOKUP(R3638,'9 лет'!$W$5:$X$79,2),IF((C3638=10),VLOOKUP(R3638,'10 лет'!$W$5:$X$79,2),IF((C3638=11),VLOOKUP(R3638,'11 лет'!$W$5:$X$79,2),IF((C3638=12),VLOOKUP(R3638,'12 лет'!$AA$5:$AB$79,2),IF((C3638=13),VLOOKUP(R3638,'13 лет'!$AA$5:$AB$79,2),IF((C3638=14),VLOOKUP(R3638,'14 лет'!$AA$5:$AB$79,2),IF((C3638=15),VLOOKUP(R3638,'15 лет'!$AA$5:$AB$79,2),IF((C3638=16),VLOOKUP(R3638,'16 лет'!$AA$5:$AB$79,2),IF((C3638=17),VLOOKUP(R3638,'17 лет'!$AA$5:$AB$79,2))))))))))))</f>
        <v>0</v>
      </c>
      <c r="T3638" s="35">
        <f t="shared" ref="T3638:T3643" si="173">SUM(E3638+G3638+I3638+K3638+M3638+O3638+Q3638+S3638)</f>
        <v>35</v>
      </c>
      <c r="U3638" s="4">
        <f>'Личное первенство девушки'!U529</f>
        <v>7</v>
      </c>
      <c r="V3638" s="120"/>
      <c r="W3638" s="111"/>
      <c r="X3638" t="str">
        <f>P3625</f>
        <v>Субъект РФ 87</v>
      </c>
    </row>
    <row r="3639" spans="1:24" ht="18.75">
      <c r="A3639" s="28">
        <v>2</v>
      </c>
      <c r="B3639" s="80"/>
      <c r="C3639" s="28"/>
      <c r="D3639" s="28"/>
      <c r="E3639" s="17">
        <f>IF((C3639&lt;=7),VLOOKUP(D3639,'7 лет'!$M$5:$N$78,2),IF((C3639=8),VLOOKUP(D3639,'8 лет'!$M$5:$N$78,2),IF((C3639=9),VLOOKUP(D3639,'9 лет'!$M$5:$N$78,2),IF((C3639=10),VLOOKUP(D3639,'10 лет'!$M$5:$N$78,2),IF((C3639=11),VLOOKUP(D3639,'11 лет'!$M$5:$N$78,2),IF((C3639=12),VLOOKUP(D3639,'12 лет'!$O$5:$P$78,2),IF((C3639=13),VLOOKUP(D3639,'13 лет'!$O$5:$P$78,2),IF((C3639=14),VLOOKUP(D3639,'14 лет'!$O$5:$P$78,2),IF((C3639=15),VLOOKUP(D3639,'15 лет'!$O$5:$P$78,2),IF((C3639=16),VLOOKUP(D3639,'16 лет'!$O$5:$P$78,2),IF((C3639=17),VLOOKUP(D3639,'17 лет'!$O$5:$P$78,2))))))))))))</f>
        <v>0</v>
      </c>
      <c r="F3639" s="28"/>
      <c r="G3639" s="17">
        <f>IF((C3639&lt;=7),VLOOKUP(F3639,'7 лет'!$O$5:$P$79,2),IF((C3639=8),VLOOKUP(F3639,'8 лет'!$O$5:$P$79,2),IF((C3639=9),VLOOKUP(F3639,'9 лет'!$O$5:$P$79,2),IF((C3639=10),VLOOKUP(F3639,'10 лет'!$O$5:$P$79,2),IF((C3639=11),VLOOKUP(F3639,'11 лет'!$O$5:$P$79,2),IF((C3639=12),VLOOKUP(F3639,'12 лет'!$Q$5:$R$79,2),IF((C3639=13),VLOOKUP(F3639,'13 лет'!$Q$5:$R$79,2),IF((C3639=14),VLOOKUP(F3639,'14 лет'!$Q$5:$R$79,2),IF((C3639=15),VLOOKUP(F3639,'15 лет'!$Q$5:$R$79,2),IF((C3639=16),VLOOKUP(F3639,'16 лет'!$Q$5:$R$79,2),IF((C3639=17),VLOOKUP(F3639,'17 лет'!$Q$5:$R$79,2))))))))))))</f>
        <v>0</v>
      </c>
      <c r="H3639" s="28"/>
      <c r="I3639" s="17">
        <f>IF((C3639&lt;=7),VLOOKUP(H3639,'7 лет'!$Q$5:$R$79,2),IF((C3639=8),VLOOKUP(H3639,'8 лет'!$Q$5:$R$79,2),IF((C3639=9),VLOOKUP(H3639,'9 лет'!$Q$5:$R$79,2),IF((C3639=10),VLOOKUP(H3639,'10 лет'!$Q$5:$R$79,2),IF((C3639=11),VLOOKUP(H3639,'11 лет'!$Q$5:$R$79,2),IF((C3639=12),VLOOKUP(H3639,'12 лет'!$S$5:$T$79,2),IF((C3639=13),VLOOKUP(H3639,'13 лет'!$S$5:$T$79,2),IF((C3639=14),VLOOKUP(H3639,'14 лет'!$S$5:$T$79,2),IF((C3639=15),VLOOKUP(H3639,'15 лет'!$S$5:$T$79,2),IF((C3639=16),VLOOKUP(H3639,'16 лет'!$S$5:$T$79,2),IF((C3639=17),VLOOKUP(H3639,'17 лет'!$S$5:$T$79,2))))))))))))</f>
        <v>0</v>
      </c>
      <c r="J3639" s="28"/>
      <c r="K3639" s="17">
        <f>IF((C3639&lt;=7),VLOOKUP(J3639,'7 лет'!$S$5:$T$79,2),IF((C3639=8),VLOOKUP(J3639,'8 лет'!$S$5:$T$79,2),IF((C3639=9),VLOOKUP(J3639,'9 лет'!$S$5:$T$79,2),IF((C3639=10),VLOOKUP(J3639,'10 лет'!$S$5:$T$79,2),IF((C3639=11),VLOOKUP(J3639,'11 лет'!$S$5:$T$79,2),IF((C3639=12),VLOOKUP(J3639,'12 лет'!$U$5:$V$79,2),IF((C3639=13),VLOOKUP(J3639,'13 лет'!$U$5:$V$79,2),IF((C3639=14),VLOOKUP(J3639,'14 лет'!$U$5:$V$79,2),IF(C3639&gt;=15,"0")))))))))</f>
        <v>0</v>
      </c>
      <c r="L3639" s="28"/>
      <c r="M3639" s="17" t="str">
        <f>IF((C3639=12),VLOOKUP(L3639,'12 лет'!$W$5:$X$85,2),IF((C3639=13),VLOOKUP(L3639,'13 лет'!$W$5:$X$84,2),IF((C3639=14),VLOOKUP(L3639,'14 лет'!$W$5:$X$82,2),IF((C3639=15),VLOOKUP(L3639,'15 лет'!$U$5:$V$82,2),IF((C3639=16),VLOOKUP(L3639,'16 лет'!$U$5:$V$78,2),IF((C3639=17),VLOOKUP(L3639,'17 лет'!$U$5:$V$78,2),IF(C3639&lt;12,"0")))))))</f>
        <v>0</v>
      </c>
      <c r="N3639" s="28"/>
      <c r="O3639" s="17" t="str">
        <f>IF((C3639=15),VLOOKUP(N3639,'15 лет'!$W$5:$X$115,2),IF((C3639=16),VLOOKUP(N3639,'16 лет'!$W$5:$X$113,2),IF((C3639=17),VLOOKUP(N3639,'17 лет'!$W$5:$X$113,2),IF(C3639&lt;15,"0"))))</f>
        <v>0</v>
      </c>
      <c r="P3639" s="11"/>
      <c r="Q3639" s="17">
        <f>IF((C3639&lt;=7),VLOOKUP(P3639,'7 лет'!$U$5:$V$79,2),IF((C3639=8),VLOOKUP(P3639,'8 лет'!$U$5:$V$79,2),IF((C3639=9),VLOOKUP(P3639,'9 лет'!$U$5:$V$79,2),IF((C3639=10),VLOOKUP(P3639,'10 лет'!$U$5:$V$79,2),IF((C3639=11),VLOOKUP(P3639,'11 лет'!$U$5:$V$79,2),IF((C3639=12),VLOOKUP(P3639,'12 лет'!$Y$5:$Z$79,2),IF((C3639=13),VLOOKUP(P3639,'13 лет'!$Y$5:$Z$79,2),IF((C3639=14),VLOOKUP(P3639,'14 лет'!$Y$5:$Z$79,2),IF((C3639=15),VLOOKUP(P3639,'15 лет'!$Y$5:$Z$79,2),IF((C3639=16),VLOOKUP(P3639,'16 лет'!$Y$5:$Z$79,2),IF((C3639=17),VLOOKUP(P3639,'17 лет'!$Y$5:$Z$79,2))))))))))))</f>
        <v>35</v>
      </c>
      <c r="R3639" s="28"/>
      <c r="S3639" s="17">
        <f>IF((C3639&lt;=7),VLOOKUP(R3639,'7 лет'!$W$5:$X$79,2),IF((C3639=8),VLOOKUP(R3639,'8 лет'!$W$5:$X$79,2),IF((C3639=9),VLOOKUP(R3639,'9 лет'!$W$5:$X$79,2),IF((C3639=10),VLOOKUP(R3639,'10 лет'!$W$5:$X$79,2),IF((C3639=11),VLOOKUP(R3639,'11 лет'!$W$5:$X$79,2),IF((C3639=12),VLOOKUP(R3639,'12 лет'!$AA$5:$AB$79,2),IF((C3639=13),VLOOKUP(R3639,'13 лет'!$AA$5:$AB$79,2),IF((C3639=14),VLOOKUP(R3639,'14 лет'!$AA$5:$AB$79,2),IF((C3639=15),VLOOKUP(R3639,'15 лет'!$AA$5:$AB$79,2),IF((C3639=16),VLOOKUP(R3639,'16 лет'!$AA$5:$AB$79,2),IF((C3639=17),VLOOKUP(R3639,'17 лет'!$AA$5:$AB$79,2))))))))))))</f>
        <v>0</v>
      </c>
      <c r="T3639" s="35">
        <f t="shared" si="173"/>
        <v>35</v>
      </c>
      <c r="U3639" s="4">
        <f>'Личное первенство девушки'!U530</f>
        <v>7</v>
      </c>
      <c r="V3639" s="120"/>
      <c r="W3639" s="111"/>
      <c r="X3639" t="str">
        <f>P3625</f>
        <v>Субъект РФ 87</v>
      </c>
    </row>
    <row r="3640" spans="1:24" ht="18.75">
      <c r="A3640" s="28">
        <v>3</v>
      </c>
      <c r="B3640" s="80"/>
      <c r="C3640" s="28"/>
      <c r="D3640" s="28"/>
      <c r="E3640" s="17">
        <f>IF((C3640&lt;=7),VLOOKUP(D3640,'7 лет'!$M$5:$N$78,2),IF((C3640=8),VLOOKUP(D3640,'8 лет'!$M$5:$N$78,2),IF((C3640=9),VLOOKUP(D3640,'9 лет'!$M$5:$N$78,2),IF((C3640=10),VLOOKUP(D3640,'10 лет'!$M$5:$N$78,2),IF((C3640=11),VLOOKUP(D3640,'11 лет'!$M$5:$N$78,2),IF((C3640=12),VLOOKUP(D3640,'12 лет'!$O$5:$P$78,2),IF((C3640=13),VLOOKUP(D3640,'13 лет'!$O$5:$P$78,2),IF((C3640=14),VLOOKUP(D3640,'14 лет'!$O$5:$P$78,2),IF((C3640=15),VLOOKUP(D3640,'15 лет'!$O$5:$P$78,2),IF((C3640=16),VLOOKUP(D3640,'16 лет'!$O$5:$P$78,2),IF((C3640=17),VLOOKUP(D3640,'17 лет'!$O$5:$P$78,2))))))))))))</f>
        <v>0</v>
      </c>
      <c r="F3640" s="28"/>
      <c r="G3640" s="17">
        <f>IF((C3640&lt;=7),VLOOKUP(F3640,'7 лет'!$O$5:$P$79,2),IF((C3640=8),VLOOKUP(F3640,'8 лет'!$O$5:$P$79,2),IF((C3640=9),VLOOKUP(F3640,'9 лет'!$O$5:$P$79,2),IF((C3640=10),VLOOKUP(F3640,'10 лет'!$O$5:$P$79,2),IF((C3640=11),VLOOKUP(F3640,'11 лет'!$O$5:$P$79,2),IF((C3640=12),VLOOKUP(F3640,'12 лет'!$Q$5:$R$79,2),IF((C3640=13),VLOOKUP(F3640,'13 лет'!$Q$5:$R$79,2),IF((C3640=14),VLOOKUP(F3640,'14 лет'!$Q$5:$R$79,2),IF((C3640=15),VLOOKUP(F3640,'15 лет'!$Q$5:$R$79,2),IF((C3640=16),VLOOKUP(F3640,'16 лет'!$Q$5:$R$79,2),IF((C3640=17),VLOOKUP(F3640,'17 лет'!$Q$5:$R$79,2))))))))))))</f>
        <v>0</v>
      </c>
      <c r="H3640" s="28"/>
      <c r="I3640" s="17">
        <f>IF((C3640&lt;=7),VLOOKUP(H3640,'7 лет'!$Q$5:$R$79,2),IF((C3640=8),VLOOKUP(H3640,'8 лет'!$Q$5:$R$79,2),IF((C3640=9),VLOOKUP(H3640,'9 лет'!$Q$5:$R$79,2),IF((C3640=10),VLOOKUP(H3640,'10 лет'!$Q$5:$R$79,2),IF((C3640=11),VLOOKUP(H3640,'11 лет'!$Q$5:$R$79,2),IF((C3640=12),VLOOKUP(H3640,'12 лет'!$S$5:$T$79,2),IF((C3640=13),VLOOKUP(H3640,'13 лет'!$S$5:$T$79,2),IF((C3640=14),VLOOKUP(H3640,'14 лет'!$S$5:$T$79,2),IF((C3640=15),VLOOKUP(H3640,'15 лет'!$S$5:$T$79,2),IF((C3640=16),VLOOKUP(H3640,'16 лет'!$S$5:$T$79,2),IF((C3640=17),VLOOKUP(H3640,'17 лет'!$S$5:$T$79,2))))))))))))</f>
        <v>0</v>
      </c>
      <c r="J3640" s="28"/>
      <c r="K3640" s="17">
        <f>IF((C3640&lt;=7),VLOOKUP(J3640,'7 лет'!$S$5:$T$79,2),IF((C3640=8),VLOOKUP(J3640,'8 лет'!$S$5:$T$79,2),IF((C3640=9),VLOOKUP(J3640,'9 лет'!$S$5:$T$79,2),IF((C3640=10),VLOOKUP(J3640,'10 лет'!$S$5:$T$79,2),IF((C3640=11),VLOOKUP(J3640,'11 лет'!$S$5:$T$79,2),IF((C3640=12),VLOOKUP(J3640,'12 лет'!$U$5:$V$79,2),IF((C3640=13),VLOOKUP(J3640,'13 лет'!$U$5:$V$79,2),IF((C3640=14),VLOOKUP(J3640,'14 лет'!$U$5:$V$79,2),IF(C3640&gt;=15,"0")))))))))</f>
        <v>0</v>
      </c>
      <c r="L3640" s="28"/>
      <c r="M3640" s="17" t="str">
        <f>IF((C3640=12),VLOOKUP(L3640,'12 лет'!$W$5:$X$85,2),IF((C3640=13),VLOOKUP(L3640,'13 лет'!$W$5:$X$84,2),IF((C3640=14),VLOOKUP(L3640,'14 лет'!$W$5:$X$82,2),IF((C3640=15),VLOOKUP(L3640,'15 лет'!$U$5:$V$82,2),IF((C3640=16),VLOOKUP(L3640,'16 лет'!$U$5:$V$78,2),IF((C3640=17),VLOOKUP(L3640,'17 лет'!$U$5:$V$78,2),IF(C3640&lt;12,"0")))))))</f>
        <v>0</v>
      </c>
      <c r="N3640" s="28"/>
      <c r="O3640" s="17" t="str">
        <f>IF((C3640=15),VLOOKUP(N3640,'15 лет'!$W$5:$X$115,2),IF((C3640=16),VLOOKUP(N3640,'16 лет'!$W$5:$X$113,2),IF((C3640=17),VLOOKUP(N3640,'17 лет'!$W$5:$X$113,2),IF(C3640&lt;15,"0"))))</f>
        <v>0</v>
      </c>
      <c r="P3640" s="11"/>
      <c r="Q3640" s="17">
        <f>IF((C3640&lt;=7),VLOOKUP(P3640,'7 лет'!$U$5:$V$79,2),IF((C3640=8),VLOOKUP(P3640,'8 лет'!$U$5:$V$79,2),IF((C3640=9),VLOOKUP(P3640,'9 лет'!$U$5:$V$79,2),IF((C3640=10),VLOOKUP(P3640,'10 лет'!$U$5:$V$79,2),IF((C3640=11),VLOOKUP(P3640,'11 лет'!$U$5:$V$79,2),IF((C3640=12),VLOOKUP(P3640,'12 лет'!$Y$5:$Z$79,2),IF((C3640=13),VLOOKUP(P3640,'13 лет'!$Y$5:$Z$79,2),IF((C3640=14),VLOOKUP(P3640,'14 лет'!$Y$5:$Z$79,2),IF((C3640=15),VLOOKUP(P3640,'15 лет'!$Y$5:$Z$79,2),IF((C3640=16),VLOOKUP(P3640,'16 лет'!$Y$5:$Z$79,2),IF((C3640=17),VLOOKUP(P3640,'17 лет'!$Y$5:$Z$79,2))))))))))))</f>
        <v>35</v>
      </c>
      <c r="R3640" s="28"/>
      <c r="S3640" s="17">
        <f>IF((C3640&lt;=7),VLOOKUP(R3640,'7 лет'!$W$5:$X$79,2),IF((C3640=8),VLOOKUP(R3640,'8 лет'!$W$5:$X$79,2),IF((C3640=9),VLOOKUP(R3640,'9 лет'!$W$5:$X$79,2),IF((C3640=10),VLOOKUP(R3640,'10 лет'!$W$5:$X$79,2),IF((C3640=11),VLOOKUP(R3640,'11 лет'!$W$5:$X$79,2),IF((C3640=12),VLOOKUP(R3640,'12 лет'!$AA$5:$AB$79,2),IF((C3640=13),VLOOKUP(R3640,'13 лет'!$AA$5:$AB$79,2),IF((C3640=14),VLOOKUP(R3640,'14 лет'!$AA$5:$AB$79,2),IF((C3640=15),VLOOKUP(R3640,'15 лет'!$AA$5:$AB$79,2),IF((C3640=16),VLOOKUP(R3640,'16 лет'!$AA$5:$AB$79,2),IF((C3640=17),VLOOKUP(R3640,'17 лет'!$AA$5:$AB$79,2))))))))))))</f>
        <v>0</v>
      </c>
      <c r="T3640" s="35">
        <f t="shared" si="173"/>
        <v>35</v>
      </c>
      <c r="U3640" s="4">
        <f>'Личное первенство девушки'!U531</f>
        <v>7</v>
      </c>
      <c r="V3640" s="120"/>
      <c r="W3640" s="111"/>
      <c r="X3640" t="str">
        <f>P3625</f>
        <v>Субъект РФ 87</v>
      </c>
    </row>
    <row r="3641" spans="1:24" ht="18.75">
      <c r="A3641" s="28">
        <v>4</v>
      </c>
      <c r="B3641" s="80"/>
      <c r="C3641" s="28"/>
      <c r="D3641" s="28"/>
      <c r="E3641" s="17">
        <f>IF((C3641&lt;=7),VLOOKUP(D3641,'7 лет'!$M$5:$N$78,2),IF((C3641=8),VLOOKUP(D3641,'8 лет'!$M$5:$N$78,2),IF((C3641=9),VLOOKUP(D3641,'9 лет'!$M$5:$N$78,2),IF((C3641=10),VLOOKUP(D3641,'10 лет'!$M$5:$N$78,2),IF((C3641=11),VLOOKUP(D3641,'11 лет'!$M$5:$N$78,2),IF((C3641=12),VLOOKUP(D3641,'12 лет'!$O$5:$P$78,2),IF((C3641=13),VLOOKUP(D3641,'13 лет'!$O$5:$P$78,2),IF((C3641=14),VLOOKUP(D3641,'14 лет'!$O$5:$P$78,2),IF((C3641=15),VLOOKUP(D3641,'15 лет'!$O$5:$P$78,2),IF((C3641=16),VLOOKUP(D3641,'16 лет'!$O$5:$P$78,2),IF((C3641=17),VLOOKUP(D3641,'17 лет'!$O$5:$P$78,2))))))))))))</f>
        <v>0</v>
      </c>
      <c r="F3641" s="28"/>
      <c r="G3641" s="17">
        <f>IF((C3641&lt;=7),VLOOKUP(F3641,'7 лет'!$O$5:$P$79,2),IF((C3641=8),VLOOKUP(F3641,'8 лет'!$O$5:$P$79,2),IF((C3641=9),VLOOKUP(F3641,'9 лет'!$O$5:$P$79,2),IF((C3641=10),VLOOKUP(F3641,'10 лет'!$O$5:$P$79,2),IF((C3641=11),VLOOKUP(F3641,'11 лет'!$O$5:$P$79,2),IF((C3641=12),VLOOKUP(F3641,'12 лет'!$Q$5:$R$79,2),IF((C3641=13),VLOOKUP(F3641,'13 лет'!$Q$5:$R$79,2),IF((C3641=14),VLOOKUP(F3641,'14 лет'!$Q$5:$R$79,2),IF((C3641=15),VLOOKUP(F3641,'15 лет'!$Q$5:$R$79,2),IF((C3641=16),VLOOKUP(F3641,'16 лет'!$Q$5:$R$79,2),IF((C3641=17),VLOOKUP(F3641,'17 лет'!$Q$5:$R$79,2))))))))))))</f>
        <v>0</v>
      </c>
      <c r="H3641" s="28"/>
      <c r="I3641" s="17">
        <f>IF((C3641&lt;=7),VLOOKUP(H3641,'7 лет'!$Q$5:$R$79,2),IF((C3641=8),VLOOKUP(H3641,'8 лет'!$Q$5:$R$79,2),IF((C3641=9),VLOOKUP(H3641,'9 лет'!$Q$5:$R$79,2),IF((C3641=10),VLOOKUP(H3641,'10 лет'!$Q$5:$R$79,2),IF((C3641=11),VLOOKUP(H3641,'11 лет'!$Q$5:$R$79,2),IF((C3641=12),VLOOKUP(H3641,'12 лет'!$S$5:$T$79,2),IF((C3641=13),VLOOKUP(H3641,'13 лет'!$S$5:$T$79,2),IF((C3641=14),VLOOKUP(H3641,'14 лет'!$S$5:$T$79,2),IF((C3641=15),VLOOKUP(H3641,'15 лет'!$S$5:$T$79,2),IF((C3641=16),VLOOKUP(H3641,'16 лет'!$S$5:$T$79,2),IF((C3641=17),VLOOKUP(H3641,'17 лет'!$S$5:$T$79,2))))))))))))</f>
        <v>0</v>
      </c>
      <c r="J3641" s="28"/>
      <c r="K3641" s="17">
        <f>IF((C3641&lt;=7),VLOOKUP(J3641,'7 лет'!$S$5:$T$79,2),IF((C3641=8),VLOOKUP(J3641,'8 лет'!$S$5:$T$79,2),IF((C3641=9),VLOOKUP(J3641,'9 лет'!$S$5:$T$79,2),IF((C3641=10),VLOOKUP(J3641,'10 лет'!$S$5:$T$79,2),IF((C3641=11),VLOOKUP(J3641,'11 лет'!$S$5:$T$79,2),IF((C3641=12),VLOOKUP(J3641,'12 лет'!$U$5:$V$79,2),IF((C3641=13),VLOOKUP(J3641,'13 лет'!$U$5:$V$79,2),IF((C3641=14),VLOOKUP(J3641,'14 лет'!$U$5:$V$79,2),IF(C3641&gt;=15,"0")))))))))</f>
        <v>0</v>
      </c>
      <c r="L3641" s="28"/>
      <c r="M3641" s="17" t="str">
        <f>IF((C3641=12),VLOOKUP(L3641,'12 лет'!$W$5:$X$85,2),IF((C3641=13),VLOOKUP(L3641,'13 лет'!$W$5:$X$84,2),IF((C3641=14),VLOOKUP(L3641,'14 лет'!$W$5:$X$82,2),IF((C3641=15),VLOOKUP(L3641,'15 лет'!$U$5:$V$82,2),IF((C3641=16),VLOOKUP(L3641,'16 лет'!$U$5:$V$78,2),IF((C3641=17),VLOOKUP(L3641,'17 лет'!$U$5:$V$78,2),IF(C3641&lt;12,"0")))))))</f>
        <v>0</v>
      </c>
      <c r="N3641" s="28"/>
      <c r="O3641" s="17" t="str">
        <f>IF((C3641=15),VLOOKUP(N3641,'15 лет'!$W$5:$X$115,2),IF((C3641=16),VLOOKUP(N3641,'16 лет'!$W$5:$X$113,2),IF((C3641=17),VLOOKUP(N3641,'17 лет'!$W$5:$X$113,2),IF(C3641&lt;15,"0"))))</f>
        <v>0</v>
      </c>
      <c r="P3641" s="11"/>
      <c r="Q3641" s="17">
        <f>IF((C3641&lt;=7),VLOOKUP(P3641,'7 лет'!$U$5:$V$79,2),IF((C3641=8),VLOOKUP(P3641,'8 лет'!$U$5:$V$79,2),IF((C3641=9),VLOOKUP(P3641,'9 лет'!$U$5:$V$79,2),IF((C3641=10),VLOOKUP(P3641,'10 лет'!$U$5:$V$79,2),IF((C3641=11),VLOOKUP(P3641,'11 лет'!$U$5:$V$79,2),IF((C3641=12),VLOOKUP(P3641,'12 лет'!$Y$5:$Z$79,2),IF((C3641=13),VLOOKUP(P3641,'13 лет'!$Y$5:$Z$79,2),IF((C3641=14),VLOOKUP(P3641,'14 лет'!$Y$5:$Z$79,2),IF((C3641=15),VLOOKUP(P3641,'15 лет'!$Y$5:$Z$79,2),IF((C3641=16),VLOOKUP(P3641,'16 лет'!$Y$5:$Z$79,2),IF((C3641=17),VLOOKUP(P3641,'17 лет'!$Y$5:$Z$79,2))))))))))))</f>
        <v>35</v>
      </c>
      <c r="R3641" s="28"/>
      <c r="S3641" s="17">
        <f>IF((C3641&lt;=7),VLOOKUP(R3641,'7 лет'!$W$5:$X$79,2),IF((C3641=8),VLOOKUP(R3641,'8 лет'!$W$5:$X$79,2),IF((C3641=9),VLOOKUP(R3641,'9 лет'!$W$5:$X$79,2),IF((C3641=10),VLOOKUP(R3641,'10 лет'!$W$5:$X$79,2),IF((C3641=11),VLOOKUP(R3641,'11 лет'!$W$5:$X$79,2),IF((C3641=12),VLOOKUP(R3641,'12 лет'!$AA$5:$AB$79,2),IF((C3641=13),VLOOKUP(R3641,'13 лет'!$AA$5:$AB$79,2),IF((C3641=14),VLOOKUP(R3641,'14 лет'!$AA$5:$AB$79,2),IF((C3641=15),VLOOKUP(R3641,'15 лет'!$AA$5:$AB$79,2),IF((C3641=16),VLOOKUP(R3641,'16 лет'!$AA$5:$AB$79,2),IF((C3641=17),VLOOKUP(R3641,'17 лет'!$AA$5:$AB$79,2))))))))))))</f>
        <v>0</v>
      </c>
      <c r="T3641" s="35">
        <f t="shared" si="173"/>
        <v>35</v>
      </c>
      <c r="U3641" s="4">
        <f>'Личное первенство девушки'!U532</f>
        <v>7</v>
      </c>
      <c r="V3641" s="120"/>
      <c r="W3641" s="111"/>
      <c r="X3641" t="str">
        <f>P3625</f>
        <v>Субъект РФ 87</v>
      </c>
    </row>
    <row r="3642" spans="1:24" ht="18.75">
      <c r="A3642" s="28">
        <v>5</v>
      </c>
      <c r="B3642" s="80"/>
      <c r="C3642" s="30"/>
      <c r="D3642" s="14"/>
      <c r="E3642" s="17">
        <f>IF((C3642&lt;=7),VLOOKUP(D3642,'7 лет'!$M$5:$N$78,2),IF((C3642=8),VLOOKUP(D3642,'8 лет'!$M$5:$N$78,2),IF((C3642=9),VLOOKUP(D3642,'9 лет'!$M$5:$N$78,2),IF((C3642=10),VLOOKUP(D3642,'10 лет'!$M$5:$N$78,2),IF((C3642=11),VLOOKUP(D3642,'11 лет'!$M$5:$N$78,2),IF((C3642=12),VLOOKUP(D3642,'12 лет'!$O$5:$P$78,2),IF((C3642=13),VLOOKUP(D3642,'13 лет'!$O$5:$P$78,2),IF((C3642=14),VLOOKUP(D3642,'14 лет'!$O$5:$P$78,2),IF((C3642=15),VLOOKUP(D3642,'15 лет'!$O$5:$P$78,2),IF((C3642=16),VLOOKUP(D3642,'16 лет'!$O$5:$P$78,2),IF((C3642=17),VLOOKUP(D3642,'17 лет'!$O$5:$P$78,2))))))))))))</f>
        <v>0</v>
      </c>
      <c r="F3642" s="14"/>
      <c r="G3642" s="17">
        <f>IF((C3642&lt;=7),VLOOKUP(F3642,'7 лет'!$O$5:$P$79,2),IF((C3642=8),VLOOKUP(F3642,'8 лет'!$O$5:$P$79,2),IF((C3642=9),VLOOKUP(F3642,'9 лет'!$O$5:$P$79,2),IF((C3642=10),VLOOKUP(F3642,'10 лет'!$O$5:$P$79,2),IF((C3642=11),VLOOKUP(F3642,'11 лет'!$O$5:$P$79,2),IF((C3642=12),VLOOKUP(F3642,'12 лет'!$Q$5:$R$79,2),IF((C3642=13),VLOOKUP(F3642,'13 лет'!$Q$5:$R$79,2),IF((C3642=14),VLOOKUP(F3642,'14 лет'!$Q$5:$R$79,2),IF((C3642=15),VLOOKUP(F3642,'15 лет'!$Q$5:$R$79,2),IF((C3642=16),VLOOKUP(F3642,'16 лет'!$Q$5:$R$79,2),IF((C3642=17),VLOOKUP(F3642,'17 лет'!$Q$5:$R$79,2))))))))))))</f>
        <v>0</v>
      </c>
      <c r="H3642" s="14"/>
      <c r="I3642" s="17">
        <f>IF((C3642&lt;=7),VLOOKUP(H3642,'7 лет'!$Q$5:$R$79,2),IF((C3642=8),VLOOKUP(H3642,'8 лет'!$Q$5:$R$79,2),IF((C3642=9),VLOOKUP(H3642,'9 лет'!$Q$5:$R$79,2),IF((C3642=10),VLOOKUP(H3642,'10 лет'!$Q$5:$R$79,2),IF((C3642=11),VLOOKUP(H3642,'11 лет'!$Q$5:$R$79,2),IF((C3642=12),VLOOKUP(H3642,'12 лет'!$S$5:$T$79,2),IF((C3642=13),VLOOKUP(H3642,'13 лет'!$S$5:$T$79,2),IF((C3642=14),VLOOKUP(H3642,'14 лет'!$S$5:$T$79,2),IF((C3642=15),VLOOKUP(H3642,'15 лет'!$S$5:$T$79,2),IF((C3642=16),VLOOKUP(H3642,'16 лет'!$S$5:$T$79,2),IF((C3642=17),VLOOKUP(H3642,'17 лет'!$S$5:$T$79,2))))))))))))</f>
        <v>0</v>
      </c>
      <c r="J3642" s="14"/>
      <c r="K3642" s="17">
        <f>IF((C3642&lt;=7),VLOOKUP(J3642,'7 лет'!$S$5:$T$79,2),IF((C3642=8),VLOOKUP(J3642,'8 лет'!$S$5:$T$79,2),IF((C3642=9),VLOOKUP(J3642,'9 лет'!$S$5:$T$79,2),IF((C3642=10),VLOOKUP(J3642,'10 лет'!$S$5:$T$79,2),IF((C3642=11),VLOOKUP(J3642,'11 лет'!$S$5:$T$79,2),IF((C3642=12),VLOOKUP(J3642,'12 лет'!$U$5:$V$79,2),IF((C3642=13),VLOOKUP(J3642,'13 лет'!$U$5:$V$79,2),IF((C3642=14),VLOOKUP(J3642,'14 лет'!$U$5:$V$79,2),IF(C3642&gt;=15,"0")))))))))</f>
        <v>0</v>
      </c>
      <c r="L3642" s="28"/>
      <c r="M3642" s="17" t="str">
        <f>IF((C3642=12),VLOOKUP(L3642,'12 лет'!$W$5:$X$85,2),IF((C3642=13),VLOOKUP(L3642,'13 лет'!$W$5:$X$84,2),IF((C3642=14),VLOOKUP(L3642,'14 лет'!$W$5:$X$82,2),IF((C3642=15),VLOOKUP(L3642,'15 лет'!$U$5:$V$82,2),IF((C3642=16),VLOOKUP(L3642,'16 лет'!$U$5:$V$78,2),IF((C3642=17),VLOOKUP(L3642,'17 лет'!$U$5:$V$78,2),IF(C3642&lt;12,"0")))))))</f>
        <v>0</v>
      </c>
      <c r="N3642" s="14"/>
      <c r="O3642" s="17" t="str">
        <f>IF((C3642=15),VLOOKUP(N3642,'15 лет'!$W$5:$X$115,2),IF((C3642=16),VLOOKUP(N3642,'16 лет'!$W$5:$X$113,2),IF((C3642=17),VLOOKUP(N3642,'17 лет'!$W$5:$X$113,2),IF(C3642&lt;15,"0"))))</f>
        <v>0</v>
      </c>
      <c r="P3642" s="14"/>
      <c r="Q3642" s="17">
        <f>IF((C3642&lt;=7),VLOOKUP(P3642,'7 лет'!$U$5:$V$79,2),IF((C3642=8),VLOOKUP(P3642,'8 лет'!$U$5:$V$79,2),IF((C3642=9),VLOOKUP(P3642,'9 лет'!$U$5:$V$79,2),IF((C3642=10),VLOOKUP(P3642,'10 лет'!$U$5:$V$79,2),IF((C3642=11),VLOOKUP(P3642,'11 лет'!$U$5:$V$79,2),IF((C3642=12),VLOOKUP(P3642,'12 лет'!$Y$5:$Z$79,2),IF((C3642=13),VLOOKUP(P3642,'13 лет'!$Y$5:$Z$79,2),IF((C3642=14),VLOOKUP(P3642,'14 лет'!$Y$5:$Z$79,2),IF((C3642=15),VLOOKUP(P3642,'15 лет'!$Y$5:$Z$79,2),IF((C3642=16),VLOOKUP(P3642,'16 лет'!$Y$5:$Z$79,2),IF((C3642=17),VLOOKUP(P3642,'17 лет'!$Y$5:$Z$79,2))))))))))))</f>
        <v>35</v>
      </c>
      <c r="R3642" s="14"/>
      <c r="S3642" s="17">
        <f>IF((C3642&lt;=7),VLOOKUP(R3642,'7 лет'!$W$5:$X$79,2),IF((C3642=8),VLOOKUP(R3642,'8 лет'!$W$5:$X$79,2),IF((C3642=9),VLOOKUP(R3642,'9 лет'!$W$5:$X$79,2),IF((C3642=10),VLOOKUP(R3642,'10 лет'!$W$5:$X$79,2),IF((C3642=11),VLOOKUP(R3642,'11 лет'!$W$5:$X$79,2),IF((C3642=12),VLOOKUP(R3642,'12 лет'!$AA$5:$AB$79,2),IF((C3642=13),VLOOKUP(R3642,'13 лет'!$AA$5:$AB$79,2),IF((C3642=14),VLOOKUP(R3642,'14 лет'!$AA$5:$AB$79,2),IF((C3642=15),VLOOKUP(R3642,'15 лет'!$AA$5:$AB$79,2),IF((C3642=16),VLOOKUP(R3642,'16 лет'!$AA$5:$AB$79,2),IF((C3642=17),VLOOKUP(R3642,'17 лет'!$AA$5:$AB$79,2))))))))))))</f>
        <v>0</v>
      </c>
      <c r="T3642" s="35">
        <f t="shared" si="173"/>
        <v>35</v>
      </c>
      <c r="U3642" s="4">
        <f>'Личное первенство девушки'!U533</f>
        <v>7</v>
      </c>
      <c r="V3642" s="120"/>
      <c r="W3642" s="111"/>
      <c r="X3642" t="str">
        <f>P3625</f>
        <v>Субъект РФ 87</v>
      </c>
    </row>
    <row r="3643" spans="1:24" ht="18.75">
      <c r="A3643" s="28">
        <v>6</v>
      </c>
      <c r="B3643" s="80"/>
      <c r="C3643" s="30"/>
      <c r="D3643" s="14"/>
      <c r="E3643" s="17">
        <f>IF((C3643&lt;=7),VLOOKUP(D3643,'7 лет'!$M$5:$N$78,2),IF((C3643=8),VLOOKUP(D3643,'8 лет'!$M$5:$N$78,2),IF((C3643=9),VLOOKUP(D3643,'9 лет'!$M$5:$N$78,2),IF((C3643=10),VLOOKUP(D3643,'10 лет'!$M$5:$N$78,2),IF((C3643=11),VLOOKUP(D3643,'11 лет'!$M$5:$N$78,2),IF((C3643=12),VLOOKUP(D3643,'12 лет'!$O$5:$P$78,2),IF((C3643=13),VLOOKUP(D3643,'13 лет'!$O$5:$P$78,2),IF((C3643=14),VLOOKUP(D3643,'14 лет'!$O$5:$P$78,2),IF((C3643=15),VLOOKUP(D3643,'15 лет'!$O$5:$P$78,2),IF((C3643=16),VLOOKUP(D3643,'16 лет'!$O$5:$P$78,2),IF((C3643=17),VLOOKUP(D3643,'17 лет'!$O$5:$P$78,2))))))))))))</f>
        <v>0</v>
      </c>
      <c r="F3643" s="14"/>
      <c r="G3643" s="17">
        <f>IF((C3643&lt;=7),VLOOKUP(F3643,'7 лет'!$O$5:$P$79,2),IF((C3643=8),VLOOKUP(F3643,'8 лет'!$O$5:$P$79,2),IF((C3643=9),VLOOKUP(F3643,'9 лет'!$O$5:$P$79,2),IF((C3643=10),VLOOKUP(F3643,'10 лет'!$O$5:$P$79,2),IF((C3643=11),VLOOKUP(F3643,'11 лет'!$O$5:$P$79,2),IF((C3643=12),VLOOKUP(F3643,'12 лет'!$Q$5:$R$79,2),IF((C3643=13),VLOOKUP(F3643,'13 лет'!$Q$5:$R$79,2),IF((C3643=14),VLOOKUP(F3643,'14 лет'!$Q$5:$R$79,2),IF((C3643=15),VLOOKUP(F3643,'15 лет'!$Q$5:$R$79,2),IF((C3643=16),VLOOKUP(F3643,'16 лет'!$Q$5:$R$79,2),IF((C3643=17),VLOOKUP(F3643,'17 лет'!$Q$5:$R$79,2))))))))))))</f>
        <v>0</v>
      </c>
      <c r="H3643" s="14"/>
      <c r="I3643" s="17">
        <f>IF((C3643&lt;=7),VLOOKUP(H3643,'7 лет'!$Q$5:$R$79,2),IF((C3643=8),VLOOKUP(H3643,'8 лет'!$Q$5:$R$79,2),IF((C3643=9),VLOOKUP(H3643,'9 лет'!$Q$5:$R$79,2),IF((C3643=10),VLOOKUP(H3643,'10 лет'!$Q$5:$R$79,2),IF((C3643=11),VLOOKUP(H3643,'11 лет'!$Q$5:$R$79,2),IF((C3643=12),VLOOKUP(H3643,'12 лет'!$S$5:$T$79,2),IF((C3643=13),VLOOKUP(H3643,'13 лет'!$S$5:$T$79,2),IF((C3643=14),VLOOKUP(H3643,'14 лет'!$S$5:$T$79,2),IF((C3643=15),VLOOKUP(H3643,'15 лет'!$S$5:$T$79,2),IF((C3643=16),VLOOKUP(H3643,'16 лет'!$S$5:$T$79,2),IF((C3643=17),VLOOKUP(H3643,'17 лет'!$S$5:$T$79,2))))))))))))</f>
        <v>0</v>
      </c>
      <c r="J3643" s="14"/>
      <c r="K3643" s="17">
        <f>IF((C3643&lt;=7),VLOOKUP(J3643,'7 лет'!$S$5:$T$79,2),IF((C3643=8),VLOOKUP(J3643,'8 лет'!$S$5:$T$79,2),IF((C3643=9),VLOOKUP(J3643,'9 лет'!$S$5:$T$79,2),IF((C3643=10),VLOOKUP(J3643,'10 лет'!$S$5:$T$79,2),IF((C3643=11),VLOOKUP(J3643,'11 лет'!$S$5:$T$79,2),IF((C3643=12),VLOOKUP(J3643,'12 лет'!$U$5:$V$79,2),IF((C3643=13),VLOOKUP(J3643,'13 лет'!$U$5:$V$79,2),IF((C3643=14),VLOOKUP(J3643,'14 лет'!$U$5:$V$79,2),IF(C3643&gt;=15,"0")))))))))</f>
        <v>0</v>
      </c>
      <c r="L3643" s="28"/>
      <c r="M3643" s="17" t="str">
        <f>IF((C3643=12),VLOOKUP(L3643,'12 лет'!$W$5:$X$85,2),IF((C3643=13),VLOOKUP(L3643,'13 лет'!$W$5:$X$84,2),IF((C3643=14),VLOOKUP(L3643,'14 лет'!$W$5:$X$82,2),IF((C3643=15),VLOOKUP(L3643,'15 лет'!$U$5:$V$82,2),IF((C3643=16),VLOOKUP(L3643,'16 лет'!$U$5:$V$78,2),IF((C3643=17),VLOOKUP(L3643,'17 лет'!$U$5:$V$78,2),IF(C3643&lt;12,"0")))))))</f>
        <v>0</v>
      </c>
      <c r="N3643" s="14"/>
      <c r="O3643" s="17" t="str">
        <f>IF((C3643=15),VLOOKUP(N3643,'15 лет'!$W$5:$X$115,2),IF((C3643=16),VLOOKUP(N3643,'16 лет'!$W$5:$X$113,2),IF((C3643=17),VLOOKUP(N3643,'17 лет'!$W$5:$X$113,2),IF(C3643&lt;15,"0"))))</f>
        <v>0</v>
      </c>
      <c r="P3643" s="14"/>
      <c r="Q3643" s="17">
        <f>IF((C3643&lt;=7),VLOOKUP(P3643,'7 лет'!$U$5:$V$79,2),IF((C3643=8),VLOOKUP(P3643,'8 лет'!$U$5:$V$79,2),IF((C3643=9),VLOOKUP(P3643,'9 лет'!$U$5:$V$79,2),IF((C3643=10),VLOOKUP(P3643,'10 лет'!$U$5:$V$79,2),IF((C3643=11),VLOOKUP(P3643,'11 лет'!$U$5:$V$79,2),IF((C3643=12),VLOOKUP(P3643,'12 лет'!$Y$5:$Z$79,2),IF((C3643=13),VLOOKUP(P3643,'13 лет'!$Y$5:$Z$79,2),IF((C3643=14),VLOOKUP(P3643,'14 лет'!$Y$5:$Z$79,2),IF((C3643=15),VLOOKUP(P3643,'15 лет'!$Y$5:$Z$79,2),IF((C3643=16),VLOOKUP(P3643,'16 лет'!$Y$5:$Z$79,2),IF((C3643=17),VLOOKUP(P3643,'17 лет'!$Y$5:$Z$79,2))))))))))))</f>
        <v>35</v>
      </c>
      <c r="R3643" s="14"/>
      <c r="S3643" s="17">
        <f>IF((C3643&lt;=7),VLOOKUP(R3643,'7 лет'!$W$5:$X$79,2),IF((C3643=8),VLOOKUP(R3643,'8 лет'!$W$5:$X$79,2),IF((C3643=9),VLOOKUP(R3643,'9 лет'!$W$5:$X$79,2),IF((C3643=10),VLOOKUP(R3643,'10 лет'!$W$5:$X$79,2),IF((C3643=11),VLOOKUP(R3643,'11 лет'!$W$5:$X$79,2),IF((C3643=12),VLOOKUP(R3643,'12 лет'!$AA$5:$AB$79,2),IF((C3643=13),VLOOKUP(R3643,'13 лет'!$AA$5:$AB$79,2),IF((C3643=14),VLOOKUP(R3643,'14 лет'!$AA$5:$AB$79,2),IF((C3643=15),VLOOKUP(R3643,'15 лет'!$AA$5:$AB$79,2),IF((C3643=16),VLOOKUP(R3643,'16 лет'!$AA$5:$AB$79,2),IF((C3643=17),VLOOKUP(R3643,'17 лет'!$AA$5:$AB$79,2))))))))))))</f>
        <v>0</v>
      </c>
      <c r="T3643" s="35">
        <f t="shared" si="173"/>
        <v>35</v>
      </c>
      <c r="U3643" s="4">
        <f>'Личное первенство девушки'!U534</f>
        <v>7</v>
      </c>
      <c r="V3643" s="120"/>
      <c r="W3643" s="111"/>
      <c r="X3643" t="str">
        <f>P3625</f>
        <v>Субъект РФ 87</v>
      </c>
    </row>
    <row r="3644" spans="1:24" ht="18.75">
      <c r="A3644" s="122"/>
      <c r="B3644" s="123"/>
      <c r="C3644" s="123"/>
      <c r="D3644" s="123"/>
      <c r="E3644" s="123"/>
      <c r="F3644" s="123"/>
      <c r="G3644" s="123"/>
      <c r="H3644" s="123"/>
      <c r="I3644" s="123"/>
      <c r="J3644" s="123"/>
      <c r="K3644" s="123"/>
      <c r="L3644" s="123"/>
      <c r="M3644" s="123"/>
      <c r="N3644" s="123"/>
      <c r="O3644" s="123"/>
      <c r="P3644" s="128" t="s">
        <v>293</v>
      </c>
      <c r="Q3644" s="128"/>
      <c r="R3644" s="128"/>
      <c r="S3644" s="129"/>
      <c r="T3644" s="124">
        <f ca="1">SUMPRODUCT(LARGE($T$3638:$T$3643,ROW(INDIRECT("T1:T"&amp;Z17))))</f>
        <v>175</v>
      </c>
      <c r="U3644" s="125"/>
      <c r="V3644" s="120"/>
      <c r="W3644" s="111"/>
    </row>
    <row r="3645" spans="1:24" ht="30" customHeight="1">
      <c r="A3645" s="131"/>
      <c r="B3645" s="132"/>
      <c r="C3645" s="132"/>
      <c r="D3645" s="132"/>
      <c r="E3645" s="132"/>
      <c r="F3645" s="132"/>
      <c r="G3645" s="132"/>
      <c r="H3645" s="132"/>
      <c r="I3645" s="132"/>
      <c r="J3645" s="132"/>
      <c r="K3645" s="132"/>
      <c r="L3645" s="132"/>
      <c r="M3645" s="132"/>
      <c r="N3645" s="132"/>
      <c r="O3645" s="132"/>
      <c r="P3645" s="126" t="s">
        <v>294</v>
      </c>
      <c r="Q3645" s="126"/>
      <c r="R3645" s="126"/>
      <c r="S3645" s="126"/>
      <c r="T3645" s="133">
        <f ca="1">SUM(T3636+T3644)</f>
        <v>425</v>
      </c>
      <c r="U3645" s="134"/>
      <c r="V3645" s="121"/>
      <c r="W3645" s="112"/>
    </row>
    <row r="3646" spans="1:24">
      <c r="A3646" s="15"/>
      <c r="B3646" s="15"/>
      <c r="C3646" s="15"/>
      <c r="D3646" s="15"/>
      <c r="E3646" s="15"/>
      <c r="F3646" s="15"/>
      <c r="G3646" s="15"/>
      <c r="H3646" s="15"/>
      <c r="I3646" s="15"/>
      <c r="J3646" s="15"/>
      <c r="K3646" s="15"/>
      <c r="L3646" s="15"/>
      <c r="M3646" s="15"/>
      <c r="N3646" s="15"/>
      <c r="O3646" s="15"/>
      <c r="P3646" s="15"/>
      <c r="Q3646" s="15"/>
      <c r="R3646" s="15"/>
      <c r="S3646" s="15"/>
      <c r="T3646" s="15"/>
    </row>
    <row r="3647" spans="1:24">
      <c r="A3647" s="16"/>
      <c r="C3647" s="16"/>
      <c r="D3647" s="16"/>
      <c r="E3647" s="16"/>
      <c r="F3647" s="16"/>
      <c r="G3647" s="16"/>
      <c r="H3647" s="16"/>
      <c r="I3647" s="16"/>
      <c r="J3647" s="16"/>
      <c r="K3647" s="15"/>
      <c r="L3647" s="15"/>
      <c r="M3647" s="16"/>
      <c r="N3647" s="16"/>
      <c r="O3647" s="16"/>
      <c r="P3647" s="16"/>
      <c r="Q3647" s="16"/>
      <c r="R3647" s="16"/>
      <c r="S3647" s="16"/>
      <c r="T3647" s="16"/>
    </row>
    <row r="3648" spans="1:24">
      <c r="A3648" s="16"/>
      <c r="C3648" s="16"/>
      <c r="D3648" s="16"/>
      <c r="E3648" s="16"/>
      <c r="F3648" s="16"/>
      <c r="G3648" s="16"/>
      <c r="H3648" s="16"/>
      <c r="I3648" s="16"/>
      <c r="J3648" s="16"/>
      <c r="K3648" s="15"/>
      <c r="L3648" s="15"/>
      <c r="M3648" s="16"/>
      <c r="N3648" s="16"/>
      <c r="O3648" s="16"/>
      <c r="P3648" s="16"/>
      <c r="Q3648" s="16"/>
      <c r="R3648" s="16"/>
      <c r="S3648" s="16"/>
      <c r="T3648" s="16"/>
    </row>
    <row r="3649" spans="1:23" ht="16.5">
      <c r="A3649" s="15"/>
      <c r="B3649" s="81" t="s">
        <v>181</v>
      </c>
      <c r="C3649" s="15"/>
      <c r="D3649" s="15"/>
      <c r="E3649" s="15"/>
      <c r="F3649" s="15"/>
      <c r="G3649" s="15"/>
      <c r="H3649" s="15"/>
      <c r="I3649" s="15"/>
      <c r="J3649" s="15"/>
      <c r="K3649" s="15"/>
      <c r="L3649" s="15"/>
      <c r="M3649" s="15"/>
      <c r="N3649" s="15"/>
      <c r="O3649" s="15"/>
      <c r="P3649" s="15"/>
      <c r="Q3649" s="15"/>
      <c r="R3649" s="15"/>
      <c r="S3649" s="15"/>
      <c r="T3649" s="15"/>
    </row>
    <row r="3650" spans="1:23">
      <c r="A3650" s="15"/>
      <c r="B3650" s="16"/>
      <c r="C3650" s="16"/>
      <c r="D3650" s="15"/>
      <c r="E3650" s="15"/>
      <c r="F3650" s="15"/>
      <c r="G3650" s="15"/>
      <c r="H3650" s="15"/>
      <c r="I3650" s="15"/>
      <c r="J3650" s="15"/>
      <c r="K3650" s="15"/>
      <c r="L3650" s="15"/>
      <c r="M3650" s="15"/>
      <c r="N3650" s="15"/>
      <c r="O3650" s="15"/>
      <c r="P3650" s="15"/>
      <c r="Q3650" s="15"/>
      <c r="R3650" s="15"/>
      <c r="S3650" s="15"/>
      <c r="T3650" s="15"/>
    </row>
    <row r="3651" spans="1:23">
      <c r="A3651" s="15"/>
      <c r="B3651" s="15"/>
      <c r="C3651" s="16"/>
      <c r="D3651" s="15"/>
      <c r="E3651" s="15"/>
      <c r="F3651" s="15"/>
      <c r="G3651" s="15"/>
      <c r="H3651" s="15"/>
      <c r="I3651" s="15"/>
      <c r="J3651" s="15"/>
      <c r="K3651" s="15"/>
      <c r="L3651" s="15"/>
      <c r="M3651" s="15"/>
      <c r="N3651" s="15"/>
      <c r="O3651" s="15"/>
      <c r="P3651" s="15"/>
      <c r="Q3651" s="15"/>
      <c r="R3651" s="15"/>
      <c r="S3651" s="15"/>
      <c r="T3651" s="15"/>
    </row>
    <row r="3652" spans="1:23" ht="16.5">
      <c r="A3652" s="15"/>
      <c r="B3652" s="81" t="s">
        <v>182</v>
      </c>
      <c r="C3652" s="16"/>
      <c r="D3652" s="15"/>
      <c r="E3652" s="15"/>
      <c r="F3652" s="15"/>
      <c r="G3652" s="15"/>
      <c r="H3652" s="15"/>
      <c r="I3652" s="15"/>
      <c r="J3652" s="15"/>
      <c r="K3652" s="15"/>
      <c r="L3652" s="15"/>
      <c r="M3652" s="15"/>
      <c r="N3652" s="15"/>
      <c r="O3652" s="15"/>
      <c r="P3652" s="15"/>
      <c r="Q3652" s="15"/>
      <c r="R3652" s="15"/>
      <c r="S3652" s="15"/>
      <c r="T3652" s="15"/>
    </row>
    <row r="3654" spans="1:23" ht="18.75">
      <c r="A3654" s="113" t="s">
        <v>999</v>
      </c>
      <c r="B3654" s="113"/>
      <c r="C3654" s="113"/>
      <c r="D3654" s="113"/>
      <c r="E3654" s="113"/>
      <c r="F3654" s="113"/>
      <c r="G3654" s="113"/>
      <c r="H3654" s="113"/>
      <c r="I3654" s="113"/>
      <c r="J3654" s="113"/>
      <c r="K3654" s="113"/>
      <c r="L3654" s="113"/>
      <c r="M3654" s="113"/>
      <c r="N3654" s="113"/>
      <c r="O3654" s="113"/>
      <c r="P3654" s="113"/>
      <c r="Q3654" s="113"/>
      <c r="R3654" s="113"/>
      <c r="S3654" s="113"/>
      <c r="T3654" s="113"/>
      <c r="U3654" s="113"/>
      <c r="V3654" s="113"/>
      <c r="W3654" s="113"/>
    </row>
    <row r="3655" spans="1:23" ht="18.75">
      <c r="A3655" s="113" t="s">
        <v>998</v>
      </c>
      <c r="B3655" s="113"/>
      <c r="C3655" s="113"/>
      <c r="D3655" s="113"/>
      <c r="E3655" s="113"/>
      <c r="F3655" s="113"/>
      <c r="G3655" s="113"/>
      <c r="H3655" s="113"/>
      <c r="I3655" s="113"/>
      <c r="J3655" s="113"/>
      <c r="K3655" s="113"/>
      <c r="L3655" s="113"/>
      <c r="M3655" s="113"/>
      <c r="N3655" s="113"/>
      <c r="O3655" s="113"/>
      <c r="P3655" s="113"/>
      <c r="Q3655" s="113"/>
      <c r="R3655" s="113"/>
      <c r="S3655" s="113"/>
      <c r="T3655" s="113"/>
      <c r="U3655" s="113"/>
      <c r="V3655" s="113"/>
      <c r="W3655" s="113"/>
    </row>
    <row r="3657" spans="1:23">
      <c r="A3657" s="114" t="s">
        <v>169</v>
      </c>
      <c r="B3657" s="114"/>
      <c r="C3657" s="114"/>
      <c r="D3657" s="114"/>
      <c r="E3657" s="114"/>
      <c r="F3657" s="114"/>
      <c r="G3657" s="114"/>
      <c r="H3657" s="114"/>
      <c r="I3657" s="114"/>
      <c r="J3657" s="114"/>
      <c r="K3657" s="114"/>
      <c r="L3657" s="114"/>
      <c r="M3657" s="114"/>
      <c r="N3657" s="114"/>
      <c r="O3657" s="114"/>
      <c r="P3657" s="114"/>
      <c r="Q3657" s="114"/>
      <c r="R3657" s="114"/>
      <c r="S3657" s="114"/>
      <c r="T3657" s="114"/>
      <c r="U3657" s="114"/>
      <c r="V3657" s="114"/>
      <c r="W3657" s="114"/>
    </row>
    <row r="3658" spans="1:23">
      <c r="A3658" s="45"/>
      <c r="B3658" s="45"/>
      <c r="C3658" s="45"/>
      <c r="D3658" s="45"/>
      <c r="E3658" s="45"/>
      <c r="F3658" s="45"/>
      <c r="G3658" s="45"/>
      <c r="H3658" s="45"/>
      <c r="I3658" s="45"/>
      <c r="J3658" s="45"/>
      <c r="K3658" s="45"/>
      <c r="L3658" s="45"/>
      <c r="M3658" s="45"/>
      <c r="N3658" s="45"/>
      <c r="O3658" s="45"/>
      <c r="P3658" s="45"/>
      <c r="Q3658" s="45"/>
      <c r="R3658" s="45"/>
      <c r="S3658" s="45"/>
      <c r="T3658" s="45"/>
      <c r="U3658" s="45"/>
      <c r="V3658" s="45"/>
      <c r="W3658" s="45"/>
    </row>
    <row r="3659" spans="1:23" ht="18.75">
      <c r="A3659" s="115" t="s">
        <v>1013</v>
      </c>
      <c r="B3659" s="115"/>
      <c r="C3659" s="115"/>
      <c r="D3659" s="115"/>
      <c r="E3659" s="115"/>
      <c r="F3659" s="115"/>
      <c r="G3659" s="115"/>
      <c r="H3659" s="115"/>
      <c r="I3659" s="115"/>
      <c r="J3659" s="115"/>
      <c r="K3659" s="115"/>
      <c r="L3659" s="115"/>
      <c r="M3659" s="115"/>
      <c r="N3659" s="115"/>
      <c r="O3659" s="115"/>
      <c r="P3659" s="115"/>
      <c r="Q3659" s="115"/>
      <c r="R3659" s="115"/>
      <c r="S3659" s="115"/>
      <c r="T3659" s="115"/>
      <c r="U3659" s="115"/>
      <c r="V3659" s="115"/>
      <c r="W3659" s="115"/>
    </row>
    <row r="3660" spans="1:23" ht="18.75">
      <c r="A3660" s="115" t="s">
        <v>996</v>
      </c>
      <c r="B3660" s="115"/>
      <c r="C3660" s="115"/>
      <c r="D3660" s="115"/>
      <c r="E3660" s="115"/>
      <c r="F3660" s="115"/>
      <c r="G3660" s="115"/>
      <c r="H3660" s="115"/>
      <c r="I3660" s="115"/>
      <c r="J3660" s="115"/>
      <c r="K3660" s="115"/>
      <c r="L3660" s="115"/>
      <c r="M3660" s="115"/>
      <c r="N3660" s="115"/>
      <c r="O3660" s="115"/>
      <c r="P3660" s="115"/>
      <c r="Q3660" s="115"/>
      <c r="R3660" s="115"/>
      <c r="S3660" s="115"/>
      <c r="T3660" s="115"/>
      <c r="U3660" s="115"/>
      <c r="V3660" s="115"/>
      <c r="W3660" s="115"/>
    </row>
    <row r="3661" spans="1:23" ht="18.75">
      <c r="A3661" s="116" t="s">
        <v>997</v>
      </c>
      <c r="B3661" s="116"/>
      <c r="C3661" s="116"/>
      <c r="D3661" s="116"/>
      <c r="E3661" s="116"/>
      <c r="F3661" s="116"/>
      <c r="G3661" s="116"/>
      <c r="H3661" s="116"/>
      <c r="I3661" s="116"/>
      <c r="J3661" s="116"/>
      <c r="K3661" s="116"/>
      <c r="L3661" s="116"/>
      <c r="M3661" s="116"/>
      <c r="N3661" s="116"/>
      <c r="O3661" s="116"/>
      <c r="P3661" s="116"/>
      <c r="Q3661" s="116"/>
      <c r="R3661" s="116"/>
      <c r="S3661" s="116"/>
      <c r="T3661" s="116"/>
      <c r="U3661" s="116"/>
      <c r="V3661" s="116"/>
      <c r="W3661" s="116"/>
    </row>
    <row r="3662" spans="1:23" ht="18.75">
      <c r="A3662" s="52"/>
      <c r="B3662" s="52"/>
      <c r="C3662" s="52"/>
      <c r="D3662" s="52"/>
      <c r="E3662" s="52"/>
      <c r="F3662" s="52"/>
      <c r="G3662" s="52"/>
      <c r="H3662" s="52"/>
      <c r="I3662" s="52"/>
      <c r="J3662" s="52"/>
      <c r="K3662" s="52"/>
      <c r="L3662" s="52"/>
      <c r="M3662" s="52"/>
      <c r="N3662" s="52"/>
      <c r="O3662" s="52"/>
      <c r="P3662" s="52"/>
      <c r="Q3662" s="52"/>
      <c r="R3662" s="52"/>
      <c r="S3662" s="52"/>
      <c r="T3662" s="52"/>
      <c r="U3662" s="52"/>
      <c r="V3662" s="52"/>
    </row>
    <row r="3663" spans="1:23">
      <c r="A3663" s="10"/>
      <c r="B3663" s="10"/>
      <c r="C3663" s="10"/>
      <c r="D3663" s="10"/>
      <c r="E3663" s="10"/>
      <c r="F3663" s="10"/>
      <c r="G3663" s="10"/>
      <c r="H3663" s="10"/>
      <c r="I3663" s="10"/>
      <c r="J3663" s="10"/>
      <c r="K3663" s="10"/>
      <c r="L3663" s="10"/>
      <c r="M3663" s="10"/>
      <c r="N3663" s="10"/>
      <c r="O3663" s="10"/>
      <c r="P3663" s="10"/>
      <c r="Q3663" s="10"/>
      <c r="R3663" s="10"/>
      <c r="S3663" s="10"/>
      <c r="T3663" s="10"/>
    </row>
    <row r="3664" spans="1:23" ht="18.75">
      <c r="A3664" s="117" t="s">
        <v>1000</v>
      </c>
      <c r="B3664" s="117"/>
      <c r="C3664" s="49"/>
      <c r="D3664" s="49"/>
      <c r="E3664" s="49"/>
      <c r="F3664" s="49"/>
      <c r="G3664" s="49"/>
      <c r="H3664" s="49"/>
      <c r="I3664" s="49"/>
      <c r="J3664" s="49"/>
      <c r="K3664" s="49"/>
      <c r="L3664" s="49"/>
      <c r="M3664" s="49"/>
      <c r="N3664" s="49"/>
      <c r="O3664" s="49"/>
      <c r="P3664" s="49"/>
      <c r="Q3664" s="49"/>
      <c r="R3664" s="49"/>
      <c r="S3664" s="49"/>
      <c r="T3664" s="49"/>
    </row>
    <row r="3665" spans="1:24" ht="18.75">
      <c r="A3665" s="117" t="s">
        <v>1001</v>
      </c>
      <c r="B3665" s="117"/>
      <c r="C3665" s="44"/>
      <c r="D3665" s="44"/>
      <c r="E3665" s="44"/>
      <c r="F3665" s="44"/>
      <c r="G3665" s="44"/>
      <c r="H3665" s="44"/>
      <c r="I3665" s="44"/>
      <c r="J3665" s="44"/>
      <c r="K3665" s="44"/>
      <c r="L3665" s="44"/>
      <c r="M3665" s="44"/>
      <c r="N3665" s="44"/>
      <c r="O3665" s="44"/>
      <c r="P3665" s="44"/>
      <c r="Q3665" s="44"/>
      <c r="R3665" s="44"/>
      <c r="S3665" s="44"/>
      <c r="T3665" s="44"/>
    </row>
    <row r="3666" spans="1:24" ht="18.75">
      <c r="A3666" s="117"/>
      <c r="B3666" s="117"/>
      <c r="D3666" s="49"/>
      <c r="E3666" s="49"/>
      <c r="F3666" s="49"/>
      <c r="G3666" s="49"/>
      <c r="H3666" s="49"/>
      <c r="I3666" s="49"/>
      <c r="J3666" s="49"/>
      <c r="K3666" s="49"/>
      <c r="L3666" s="49"/>
      <c r="M3666" s="49"/>
      <c r="N3666" s="49"/>
      <c r="O3666" s="49"/>
      <c r="P3666" s="49"/>
      <c r="Q3666" s="49"/>
      <c r="R3666" s="49"/>
      <c r="S3666" s="49"/>
      <c r="T3666" s="49"/>
    </row>
    <row r="3667" spans="1:24" ht="18.75">
      <c r="A3667" s="118" t="s">
        <v>273</v>
      </c>
      <c r="B3667" s="118"/>
      <c r="C3667" s="118"/>
      <c r="D3667" s="118"/>
      <c r="E3667" s="118"/>
      <c r="F3667" s="118"/>
      <c r="G3667" s="118"/>
      <c r="H3667" s="118"/>
      <c r="I3667" s="118"/>
      <c r="J3667" s="118"/>
      <c r="K3667" s="118"/>
      <c r="L3667" s="118"/>
      <c r="M3667" s="118"/>
      <c r="N3667" s="118"/>
      <c r="O3667" s="118"/>
      <c r="P3667" s="141" t="s">
        <v>377</v>
      </c>
      <c r="Q3667" s="141"/>
      <c r="R3667" s="141"/>
      <c r="S3667" s="141"/>
      <c r="T3667" s="141"/>
      <c r="U3667" s="141"/>
      <c r="V3667" s="141"/>
    </row>
    <row r="3668" spans="1:24">
      <c r="A3668" s="29"/>
      <c r="B3668" s="29"/>
      <c r="C3668" s="29"/>
      <c r="D3668" s="29"/>
      <c r="E3668" s="29"/>
      <c r="F3668" s="29"/>
      <c r="G3668" s="29"/>
      <c r="H3668" s="29"/>
      <c r="I3668" s="29"/>
      <c r="J3668" s="29"/>
      <c r="K3668" s="29"/>
      <c r="L3668" s="29"/>
      <c r="M3668" s="29"/>
      <c r="N3668" s="29"/>
      <c r="O3668" s="29"/>
      <c r="P3668" s="29"/>
      <c r="Q3668" s="29"/>
      <c r="R3668" s="29"/>
      <c r="S3668" s="29"/>
      <c r="T3668" s="29"/>
    </row>
    <row r="3669" spans="1:24" ht="24.75" customHeight="1">
      <c r="A3669" s="130" t="s">
        <v>170</v>
      </c>
      <c r="B3669" s="130"/>
      <c r="C3669" s="130"/>
      <c r="D3669" s="130"/>
      <c r="E3669" s="130"/>
      <c r="F3669" s="130"/>
      <c r="G3669" s="130"/>
      <c r="H3669" s="130"/>
      <c r="I3669" s="130"/>
      <c r="J3669" s="130"/>
      <c r="K3669" s="130"/>
      <c r="L3669" s="130"/>
      <c r="M3669" s="130"/>
      <c r="N3669" s="130"/>
      <c r="O3669" s="130"/>
      <c r="P3669" s="130"/>
      <c r="Q3669" s="130"/>
      <c r="R3669" s="130"/>
      <c r="S3669" s="130"/>
      <c r="T3669" s="138" t="s">
        <v>178</v>
      </c>
      <c r="U3669" s="109" t="s">
        <v>291</v>
      </c>
      <c r="V3669" s="109" t="s">
        <v>295</v>
      </c>
      <c r="W3669" s="109" t="s">
        <v>1014</v>
      </c>
    </row>
    <row r="3670" spans="1:24" ht="66.75" customHeight="1">
      <c r="A3670" s="109" t="s">
        <v>171</v>
      </c>
      <c r="B3670" s="130" t="s">
        <v>172</v>
      </c>
      <c r="C3670" s="109" t="s">
        <v>173</v>
      </c>
      <c r="D3670" s="109" t="s">
        <v>174</v>
      </c>
      <c r="E3670" s="109"/>
      <c r="F3670" s="109" t="s">
        <v>175</v>
      </c>
      <c r="G3670" s="109"/>
      <c r="H3670" s="109" t="s">
        <v>176</v>
      </c>
      <c r="I3670" s="109"/>
      <c r="J3670" s="109" t="s">
        <v>1002</v>
      </c>
      <c r="K3670" s="109"/>
      <c r="L3670" s="109" t="s">
        <v>1003</v>
      </c>
      <c r="M3670" s="109"/>
      <c r="N3670" s="109" t="s">
        <v>1004</v>
      </c>
      <c r="O3670" s="109"/>
      <c r="P3670" s="109" t="s">
        <v>7</v>
      </c>
      <c r="Q3670" s="109"/>
      <c r="R3670" s="109" t="s">
        <v>177</v>
      </c>
      <c r="S3670" s="109"/>
      <c r="T3670" s="139"/>
      <c r="U3670" s="109"/>
      <c r="V3670" s="109"/>
      <c r="W3670" s="109"/>
    </row>
    <row r="3671" spans="1:24" ht="16.5">
      <c r="A3671" s="109"/>
      <c r="B3671" s="130"/>
      <c r="C3671" s="109"/>
      <c r="D3671" s="51" t="s">
        <v>179</v>
      </c>
      <c r="E3671" s="53" t="s">
        <v>3</v>
      </c>
      <c r="F3671" s="51" t="s">
        <v>179</v>
      </c>
      <c r="G3671" s="53" t="s">
        <v>3</v>
      </c>
      <c r="H3671" s="51" t="s">
        <v>179</v>
      </c>
      <c r="I3671" s="53" t="s">
        <v>3</v>
      </c>
      <c r="J3671" s="51" t="s">
        <v>179</v>
      </c>
      <c r="K3671" s="53" t="s">
        <v>3</v>
      </c>
      <c r="L3671" s="51" t="s">
        <v>179</v>
      </c>
      <c r="M3671" s="53" t="s">
        <v>3</v>
      </c>
      <c r="N3671" s="51" t="s">
        <v>179</v>
      </c>
      <c r="O3671" s="53" t="s">
        <v>3</v>
      </c>
      <c r="P3671" s="51" t="s">
        <v>179</v>
      </c>
      <c r="Q3671" s="53" t="s">
        <v>3</v>
      </c>
      <c r="R3671" s="51" t="s">
        <v>179</v>
      </c>
      <c r="S3671" s="53" t="s">
        <v>3</v>
      </c>
      <c r="T3671" s="140"/>
      <c r="U3671" s="109"/>
      <c r="V3671" s="109"/>
      <c r="W3671" s="109"/>
    </row>
    <row r="3672" spans="1:24" ht="18.75">
      <c r="A3672" s="28">
        <v>1</v>
      </c>
      <c r="B3672" s="79"/>
      <c r="C3672" s="28"/>
      <c r="D3672" s="28"/>
      <c r="E3672" s="17">
        <f>IF((C3672&lt;=7),VLOOKUP(D3672,'7 лет'!$A$5:$B$78,2),IF((C3672=8),VLOOKUP(D3672,'8 лет'!$A$5:$B$78,2),IF((C3672=9),VLOOKUP(D3672,'9 лет'!$A$5:$B$78,2),IF((C3672=10),VLOOKUP(D3672,'10 лет'!$A$5:$B$78,2),IF((C3672=11),VLOOKUP(D3672,'11 лет'!$A$5:$B$78,2),IF((C3672=12),VLOOKUP(D3672,'12 лет'!$A$5:$B$78,2),IF((C3672=13),VLOOKUP(D3672,'13 лет'!$A$5:$B$78,2),IF((C3672=14),VLOOKUP(D3672,'14 лет'!$A$5:$B$78,2),IF((C3672=15),VLOOKUP(D3672,'15 лет'!$A$5:$B$78,2),IF((C3672=16),VLOOKUP(D3672,'16 лет'!$A$5:$B$78,2),IF((C3672=17),VLOOKUP(D3672,'17 лет'!$A$5:$B$78,2))))))))))))</f>
        <v>0</v>
      </c>
      <c r="F3672" s="28"/>
      <c r="G3672" s="17">
        <f>IF((C3672&lt;=7),VLOOKUP(F3672,'7 лет'!$C$5:$D$79,2),IF((C3672=8),VLOOKUP(F3672,'8 лет'!$C$5:$D$79,2),IF((C3672=9),VLOOKUP(F3672,'9 лет'!$C$5:$D$79,2),IF((C3672=10),VLOOKUP(F3672,'10 лет'!$C$5:$D$79,2),IF((C3672=11),VLOOKUP(F3672,'11 лет'!$C$5:$D$79,2),IF((C3672=12),VLOOKUP(F3672,'12 лет'!$C$5:$D$79,2),IF((C3672=13),VLOOKUP(F3672,'13 лет'!$C$5:$D$79,2),IF((C3672=14),VLOOKUP(F3672,'14 лет'!$C$5:$D$79,2),IF((C3672=15),VLOOKUP(F3672,'15 лет'!$C$5:$D$79,2),IF((C3672=16),VLOOKUP(F3672,'16 лет'!$C$5:$D$79,2),IF((C3672=17),VLOOKUP(F3672,'17 лет'!$C$5:$D$79,2))))))))))))</f>
        <v>0</v>
      </c>
      <c r="H3672" s="28"/>
      <c r="I3672" s="17">
        <f>IF((C3672&lt;=7),VLOOKUP(H3672,'7 лет'!$E$5:$F$79,2),IF((C3672=8),VLOOKUP(H3672,'8 лет'!$E$5:$F$79,2),IF((C3672=9),VLOOKUP(H3672,'9 лет'!$E$5:$F$79,2),IF((C3672=10),VLOOKUP(H3672,'10 лет'!$E$5:$F$79,2),IF((C3672=11),VLOOKUP(H3672,'11 лет'!$E$5:$F$79,2),IF((C3672=12),VLOOKUP(H3672,'12 лет'!$E$5:$F$79,2),IF((C3672=13),VLOOKUP(H3672,'13 лет'!$E$5:$F$79,2),IF((C3672=14),VLOOKUP(H3672,'14 лет'!$E$5:$F$79,2),IF((C3672=15),VLOOKUP(H3672,'15 лет'!$E$5:$F$79,2),IF((C3672=16),VLOOKUP(H3672,'16 лет'!$E$5:$F$79,2),IF((C3672=17),VLOOKUP(H3672,'17 лет'!$E$5:$F$79,2))))))))))))</f>
        <v>0</v>
      </c>
      <c r="J3672" s="28"/>
      <c r="K3672" s="17">
        <f>IF((C3672&lt;=7),VLOOKUP(J3672,'7 лет'!$G$5:$H$79,2),IF((C3672=8),VLOOKUP(J3672,'8 лет'!$G$5:$H$79,2),IF((C3672=9),VLOOKUP(J3672,'9 лет'!$G$5:$H$79,2),IF((C3672=10),VLOOKUP(J3672,'10 лет'!$G$5:$H$79,2),IF((C3672=11),VLOOKUP(J3672,'11 лет'!$G$5:$H$79,2),IF((C3672=12),VLOOKUP(J3672,'12 лет'!$G$5:$H$79,2),IF((C3672=13),VLOOKUP(J3672,'13 лет'!$G$5:$H$79,2),IF((C3672=14),VLOOKUP(J3672,'14 лет'!$G$5:$H$79,2),IF(C3672&gt;=15,"0")))))))))</f>
        <v>0</v>
      </c>
      <c r="L3672" s="28"/>
      <c r="M3672" s="17" t="str">
        <f>IF((C3672=12),VLOOKUP(L3672,'12 лет'!$I$5:$J$81,2),IF((C3672=13),VLOOKUP(L3672,'13 лет'!$I$5:$J$81,2),IF((C3672=14),VLOOKUP(L3672,'14 лет'!$I$5:$J$80,2),IF((C3672=15),VLOOKUP(L3672,'15 лет'!$G$5:$H$82,2),IF((C3672=16),VLOOKUP(L3672,'16 лет'!$G$5:$H$81,2),IF((C3672=17),VLOOKUP(L3672,'17 лет'!$G$5:$H$81,2),IF(C3672&lt;12,"0")))))))</f>
        <v>0</v>
      </c>
      <c r="N3672" s="28"/>
      <c r="O3672" s="17" t="str">
        <f>IF((C3672=15),VLOOKUP(N3672,'15 лет'!$I$5:$J$100,2),IF((C3672=16),VLOOKUP(N3672,'16 лет'!$I$5:$J$94,2),IF((C3672=17),VLOOKUP(N3672,'17 лет'!$I$5:$J$97,2),IF(C3672&lt;15,"0"))))</f>
        <v>0</v>
      </c>
      <c r="P3672" s="11"/>
      <c r="Q3672" s="17">
        <f>IF((C3672&lt;=7),VLOOKUP(P3672,'7 лет'!$I$5:$J$79,2),IF((C3672=8),VLOOKUP(P3672,'8 лет'!$I$5:$J$79,2),IF((C3672=9),VLOOKUP(P3672,'9 лет'!$I$5:$J$79,2),IF((C3672=10),VLOOKUP(P3672,'10 лет'!$I$5:$J$79,2),IF((C3672=11),VLOOKUP(P3672,'11 лет'!$I$5:$J$79,2),IF((C3672=12),VLOOKUP(P3672,'12 лет'!$K$5:$L$79,2),IF((C3672=13),VLOOKUP(P3672,'13 лет'!$K$5:$L$79,2),IF((C3672=14),VLOOKUP(P3672,'14 лет'!$K$5:$L$79,2),IF((C3672=15),VLOOKUP(P3672,'15 лет'!$K$5:$L$79,2),IF((C3672=16),VLOOKUP(P3672,'16 лет'!$K$5:$L$79,2),IF((C3672=17),VLOOKUP(P3672,'17 лет'!$K$5:$L$79,2),)))))))))))</f>
        <v>50</v>
      </c>
      <c r="R3672" s="28"/>
      <c r="S3672" s="17">
        <f>IF((C3672&lt;=7),VLOOKUP(R3672,'7 лет'!$K$5:$L$79,2),IF((C3672=8),VLOOKUP(R3672,'8 лет'!$K$5:$L$79,2),IF((C3672=9),VLOOKUP(R3672,'9 лет'!$K$5:$L$79,2),IF((C3672=10),VLOOKUP(R3672,'10 лет'!$K$5:$L$79,2),IF((C3672=11),VLOOKUP(R3672,'11 лет'!$K$5:$L$79,2),IF((C3672=12),VLOOKUP(R3672,'12 лет'!$M$5:$N$79,2),IF((C3672=13),VLOOKUP(R3672,'13 лет'!$M$5:$N$79,2),IF((C3672=14),VLOOKUP(R3672,'14 лет'!$M$5:$N$79,2),IF((C3672=15),VLOOKUP(R3672,'15 лет'!$M$5:$N$79,2),IF((C3672=16),VLOOKUP(R3672,'16 лет'!$M$5:$N$79,2),IF((C3672=17),VLOOKUP(R3672,'17 лет'!$M$5:$N$79,2))))))))))))</f>
        <v>0</v>
      </c>
      <c r="T3672" s="34">
        <f t="shared" ref="T3672:T3677" si="174">SUM(E3672+G3672+I3672+K3672+M3672+O3672+Q3672+S3672)</f>
        <v>50</v>
      </c>
      <c r="U3672" s="4">
        <f>'Личное первенство юноши'!U535</f>
        <v>7</v>
      </c>
      <c r="V3672" s="119">
        <f ca="1">'Командный зачет'!G97</f>
        <v>2</v>
      </c>
      <c r="W3672" s="110">
        <f ca="1">SUM(V3672*2)</f>
        <v>4</v>
      </c>
      <c r="X3672" t="str">
        <f>P3667</f>
        <v>Субъект РФ 88</v>
      </c>
    </row>
    <row r="3673" spans="1:24" ht="18.75">
      <c r="A3673" s="28">
        <v>2</v>
      </c>
      <c r="B3673" s="79"/>
      <c r="C3673" s="28"/>
      <c r="D3673" s="28"/>
      <c r="E3673" s="17">
        <f>IF((C3673&lt;=7),VLOOKUP(D3673,'7 лет'!$A$5:$B$78,2),IF((C3673=8),VLOOKUP(D3673,'8 лет'!$A$5:$B$78,2),IF((C3673=9),VLOOKUP(D3673,'9 лет'!$A$5:$B$78,2),IF((C3673=10),VLOOKUP(D3673,'10 лет'!$A$5:$B$78,2),IF((C3673=11),VLOOKUP(D3673,'11 лет'!$A$5:$B$78,2),IF((C3673=12),VLOOKUP(D3673,'12 лет'!$A$5:$B$78,2),IF((C3673=13),VLOOKUP(D3673,'13 лет'!$A$5:$B$78,2),IF((C3673=14),VLOOKUP(D3673,'14 лет'!$A$5:$B$78,2),IF((C3673=15),VLOOKUP(D3673,'15 лет'!$A$5:$B$78,2),IF((C3673=16),VLOOKUP(D3673,'16 лет'!$A$5:$B$78,2),IF((C3673=17),VLOOKUP(D3673,'17 лет'!$A$5:$B$78,2))))))))))))</f>
        <v>0</v>
      </c>
      <c r="F3673" s="28"/>
      <c r="G3673" s="17">
        <f>IF((C3673&lt;=7),VLOOKUP(F3673,'7 лет'!$C$5:$D$79,2),IF((C3673=8),VLOOKUP(F3673,'8 лет'!$C$5:$D$79,2),IF((C3673=9),VLOOKUP(F3673,'9 лет'!$C$5:$D$79,2),IF((C3673=10),VLOOKUP(F3673,'10 лет'!$C$5:$D$79,2),IF((C3673=11),VLOOKUP(F3673,'11 лет'!$C$5:$D$79,2),IF((C3673=12),VLOOKUP(F3673,'12 лет'!$C$5:$D$79,2),IF((C3673=13),VLOOKUP(F3673,'13 лет'!$C$5:$D$79,2),IF((C3673=14),VLOOKUP(F3673,'14 лет'!$C$5:$D$79,2),IF((C3673=15),VLOOKUP(F3673,'15 лет'!$C$5:$D$79,2),IF((C3673=16),VLOOKUP(F3673,'16 лет'!$C$5:$D$79,2),IF((C3673=17),VLOOKUP(F3673,'17 лет'!$C$5:$D$79,2))))))))))))</f>
        <v>0</v>
      </c>
      <c r="H3673" s="28"/>
      <c r="I3673" s="17">
        <f>IF((C3673&lt;=7),VLOOKUP(H3673,'7 лет'!$E$5:$F$79,2),IF((C3673=8),VLOOKUP(H3673,'8 лет'!$E$5:$F$79,2),IF((C3673=9),VLOOKUP(H3673,'9 лет'!$E$5:$F$79,2),IF((C3673=10),VLOOKUP(H3673,'10 лет'!$E$5:$F$79,2),IF((C3673=11),VLOOKUP(H3673,'11 лет'!$E$5:$F$79,2),IF((C3673=12),VLOOKUP(H3673,'12 лет'!$E$5:$F$79,2),IF((C3673=13),VLOOKUP(H3673,'13 лет'!$E$5:$F$79,2),IF((C3673=14),VLOOKUP(H3673,'14 лет'!$E$5:$F$79,2),IF((C3673=15),VLOOKUP(H3673,'15 лет'!$E$5:$F$79,2),IF((C3673=16),VLOOKUP(H3673,'16 лет'!$E$5:$F$79,2),IF((C3673=17),VLOOKUP(H3673,'17 лет'!$E$5:$F$79,2))))))))))))</f>
        <v>0</v>
      </c>
      <c r="J3673" s="28"/>
      <c r="K3673" s="17">
        <f>IF((C3673&lt;=7),VLOOKUP(J3673,'7 лет'!$G$5:$H$79,2),IF((C3673=8),VLOOKUP(J3673,'8 лет'!$G$5:$H$79,2),IF((C3673=9),VLOOKUP(J3673,'9 лет'!$G$5:$H$79,2),IF((C3673=10),VLOOKUP(J3673,'10 лет'!$G$5:$H$79,2),IF((C3673=11),VLOOKUP(J3673,'11 лет'!$G$5:$H$79,2),IF((C3673=12),VLOOKUP(J3673,'12 лет'!$G$5:$H$79,2),IF((C3673=13),VLOOKUP(J3673,'13 лет'!$G$5:$H$79,2),IF((C3673=14),VLOOKUP(J3673,'14 лет'!$G$5:$H$79,2),IF(C3673&gt;=15,"0")))))))))</f>
        <v>0</v>
      </c>
      <c r="L3673" s="28"/>
      <c r="M3673" s="17" t="str">
        <f>IF((C3673=12),VLOOKUP(L3673,'12 лет'!$I$5:$J$81,2),IF((C3673=13),VLOOKUP(L3673,'13 лет'!$I$5:$J$81,2),IF((C3673=14),VLOOKUP(L3673,'14 лет'!$I$5:$J$80,2),IF((C3673=15),VLOOKUP(L3673,'15 лет'!$G$5:$H$82,2),IF((C3673=16),VLOOKUP(L3673,'16 лет'!$G$5:$H$81,2),IF((C3673=17),VLOOKUP(L3673,'17 лет'!$G$5:$H$81,2),IF(C3673&lt;12,"0")))))))</f>
        <v>0</v>
      </c>
      <c r="N3673" s="28"/>
      <c r="O3673" s="17" t="str">
        <f>IF((C3673=15),VLOOKUP(N3673,'15 лет'!$I$5:$J$100,2),IF((C3673=16),VLOOKUP(N3673,'16 лет'!$I$5:$J$94,2),IF((C3673=17),VLOOKUP(N3673,'17 лет'!$I$5:$J$97,2),IF(C3673&lt;15,"0"))))</f>
        <v>0</v>
      </c>
      <c r="P3673" s="11"/>
      <c r="Q3673" s="17">
        <f>IF((C3673&lt;=7),VLOOKUP(P3673,'7 лет'!$I$5:$J$79,2),IF((C3673=8),VLOOKUP(P3673,'8 лет'!$I$5:$J$79,2),IF((C3673=9),VLOOKUP(P3673,'9 лет'!$I$5:$J$79,2),IF((C3673=10),VLOOKUP(P3673,'10 лет'!$I$5:$J$79,2),IF((C3673=11),VLOOKUP(P3673,'11 лет'!$I$5:$J$79,2),IF((C3673=12),VLOOKUP(P3673,'12 лет'!$K$5:$L$79,2),IF((C3673=13),VLOOKUP(P3673,'13 лет'!$K$5:$L$79,2),IF((C3673=14),VLOOKUP(P3673,'14 лет'!$K$5:$L$79,2),IF((C3673=15),VLOOKUP(P3673,'15 лет'!$K$5:$L$79,2),IF((C3673=16),VLOOKUP(P3673,'16 лет'!$K$5:$L$79,2),IF((C3673=17),VLOOKUP(P3673,'17 лет'!$K$5:$L$79,2),)))))))))))</f>
        <v>50</v>
      </c>
      <c r="R3673" s="28"/>
      <c r="S3673" s="17">
        <f>IF((C3673&lt;=7),VLOOKUP(R3673,'7 лет'!$K$5:$L$79,2),IF((C3673=8),VLOOKUP(R3673,'8 лет'!$K$5:$L$79,2),IF((C3673=9),VLOOKUP(R3673,'9 лет'!$K$5:$L$79,2),IF((C3673=10),VLOOKUP(R3673,'10 лет'!$K$5:$L$79,2),IF((C3673=11),VLOOKUP(R3673,'11 лет'!$K$5:$L$79,2),IF((C3673=12),VLOOKUP(R3673,'12 лет'!$M$5:$N$79,2),IF((C3673=13),VLOOKUP(R3673,'13 лет'!$M$5:$N$79,2),IF((C3673=14),VLOOKUP(R3673,'14 лет'!$M$5:$N$79,2),IF((C3673=15),VLOOKUP(R3673,'15 лет'!$M$5:$N$79,2),IF((C3673=16),VLOOKUP(R3673,'16 лет'!$M$5:$N$79,2),IF((C3673=17),VLOOKUP(R3673,'17 лет'!$M$5:$N$79,2))))))))))))</f>
        <v>0</v>
      </c>
      <c r="T3673" s="34">
        <f t="shared" si="174"/>
        <v>50</v>
      </c>
      <c r="U3673" s="4">
        <f>'Личное первенство юноши'!U536</f>
        <v>7</v>
      </c>
      <c r="V3673" s="120"/>
      <c r="W3673" s="111"/>
      <c r="X3673" t="str">
        <f>P3667</f>
        <v>Субъект РФ 88</v>
      </c>
    </row>
    <row r="3674" spans="1:24" ht="18.75">
      <c r="A3674" s="28">
        <v>3</v>
      </c>
      <c r="B3674" s="79"/>
      <c r="C3674" s="28"/>
      <c r="D3674" s="28"/>
      <c r="E3674" s="17">
        <f>IF((C3674&lt;=7),VLOOKUP(D3674,'7 лет'!$A$5:$B$78,2),IF((C3674=8),VLOOKUP(D3674,'8 лет'!$A$5:$B$78,2),IF((C3674=9),VLOOKUP(D3674,'9 лет'!$A$5:$B$78,2),IF((C3674=10),VLOOKUP(D3674,'10 лет'!$A$5:$B$78,2),IF((C3674=11),VLOOKUP(D3674,'11 лет'!$A$5:$B$78,2),IF((C3674=12),VLOOKUP(D3674,'12 лет'!$A$5:$B$78,2),IF((C3674=13),VLOOKUP(D3674,'13 лет'!$A$5:$B$78,2),IF((C3674=14),VLOOKUP(D3674,'14 лет'!$A$5:$B$78,2),IF((C3674=15),VLOOKUP(D3674,'15 лет'!$A$5:$B$78,2),IF((C3674=16),VLOOKUP(D3674,'16 лет'!$A$5:$B$78,2),IF((C3674=17),VLOOKUP(D3674,'17 лет'!$A$5:$B$78,2))))))))))))</f>
        <v>0</v>
      </c>
      <c r="F3674" s="28"/>
      <c r="G3674" s="17">
        <f>IF((C3674&lt;=7),VLOOKUP(F3674,'7 лет'!$C$5:$D$79,2),IF((C3674=8),VLOOKUP(F3674,'8 лет'!$C$5:$D$79,2),IF((C3674=9),VLOOKUP(F3674,'9 лет'!$C$5:$D$79,2),IF((C3674=10),VLOOKUP(F3674,'10 лет'!$C$5:$D$79,2),IF((C3674=11),VLOOKUP(F3674,'11 лет'!$C$5:$D$79,2),IF((C3674=12),VLOOKUP(F3674,'12 лет'!$C$5:$D$79,2),IF((C3674=13),VLOOKUP(F3674,'13 лет'!$C$5:$D$79,2),IF((C3674=14),VLOOKUP(F3674,'14 лет'!$C$5:$D$79,2),IF((C3674=15),VLOOKUP(F3674,'15 лет'!$C$5:$D$79,2),IF((C3674=16),VLOOKUP(F3674,'16 лет'!$C$5:$D$79,2),IF((C3674=17),VLOOKUP(F3674,'17 лет'!$C$5:$D$79,2))))))))))))</f>
        <v>0</v>
      </c>
      <c r="H3674" s="28"/>
      <c r="I3674" s="17">
        <f>IF((C3674&lt;=7),VLOOKUP(H3674,'7 лет'!$E$5:$F$79,2),IF((C3674=8),VLOOKUP(H3674,'8 лет'!$E$5:$F$79,2),IF((C3674=9),VLOOKUP(H3674,'9 лет'!$E$5:$F$79,2),IF((C3674=10),VLOOKUP(H3674,'10 лет'!$E$5:$F$79,2),IF((C3674=11),VLOOKUP(H3674,'11 лет'!$E$5:$F$79,2),IF((C3674=12),VLOOKUP(H3674,'12 лет'!$E$5:$F$79,2),IF((C3674=13),VLOOKUP(H3674,'13 лет'!$E$5:$F$79,2),IF((C3674=14),VLOOKUP(H3674,'14 лет'!$E$5:$F$79,2),IF((C3674=15),VLOOKUP(H3674,'15 лет'!$E$5:$F$79,2),IF((C3674=16),VLOOKUP(H3674,'16 лет'!$E$5:$F$79,2),IF((C3674=17),VLOOKUP(H3674,'17 лет'!$E$5:$F$79,2))))))))))))</f>
        <v>0</v>
      </c>
      <c r="J3674" s="28"/>
      <c r="K3674" s="17">
        <f>IF((C3674&lt;=7),VLOOKUP(J3674,'7 лет'!$G$5:$H$79,2),IF((C3674=8),VLOOKUP(J3674,'8 лет'!$G$5:$H$79,2),IF((C3674=9),VLOOKUP(J3674,'9 лет'!$G$5:$H$79,2),IF((C3674=10),VLOOKUP(J3674,'10 лет'!$G$5:$H$79,2),IF((C3674=11),VLOOKUP(J3674,'11 лет'!$G$5:$H$79,2),IF((C3674=12),VLOOKUP(J3674,'12 лет'!$G$5:$H$79,2),IF((C3674=13),VLOOKUP(J3674,'13 лет'!$G$5:$H$79,2),IF((C3674=14),VLOOKUP(J3674,'14 лет'!$G$5:$H$79,2),IF(C3674&gt;=15,"0")))))))))</f>
        <v>0</v>
      </c>
      <c r="L3674" s="28"/>
      <c r="M3674" s="17" t="str">
        <f>IF((C3674=12),VLOOKUP(L3674,'12 лет'!$I$5:$J$81,2),IF((C3674=13),VLOOKUP(L3674,'13 лет'!$I$5:$J$81,2),IF((C3674=14),VLOOKUP(L3674,'14 лет'!$I$5:$J$80,2),IF((C3674=15),VLOOKUP(L3674,'15 лет'!$G$5:$H$82,2),IF((C3674=16),VLOOKUP(L3674,'16 лет'!$G$5:$H$81,2),IF((C3674=17),VLOOKUP(L3674,'17 лет'!$G$5:$H$81,2),IF(C3674&lt;12,"0")))))))</f>
        <v>0</v>
      </c>
      <c r="N3674" s="28"/>
      <c r="O3674" s="17" t="str">
        <f>IF((C3674=15),VLOOKUP(N3674,'15 лет'!$I$5:$J$100,2),IF((C3674=16),VLOOKUP(N3674,'16 лет'!$I$5:$J$94,2),IF((C3674=17),VLOOKUP(N3674,'17 лет'!$I$5:$J$97,2),IF(C3674&lt;15,"0"))))</f>
        <v>0</v>
      </c>
      <c r="P3674" s="11"/>
      <c r="Q3674" s="17">
        <f>IF((C3674&lt;=7),VLOOKUP(P3674,'7 лет'!$I$5:$J$79,2),IF((C3674=8),VLOOKUP(P3674,'8 лет'!$I$5:$J$79,2),IF((C3674=9),VLOOKUP(P3674,'9 лет'!$I$5:$J$79,2),IF((C3674=10),VLOOKUP(P3674,'10 лет'!$I$5:$J$79,2),IF((C3674=11),VLOOKUP(P3674,'11 лет'!$I$5:$J$79,2),IF((C3674=12),VLOOKUP(P3674,'12 лет'!$K$5:$L$79,2),IF((C3674=13),VLOOKUP(P3674,'13 лет'!$K$5:$L$79,2),IF((C3674=14),VLOOKUP(P3674,'14 лет'!$K$5:$L$79,2),IF((C3674=15),VLOOKUP(P3674,'15 лет'!$K$5:$L$79,2),IF((C3674=16),VLOOKUP(P3674,'16 лет'!$K$5:$L$79,2),IF((C3674=17),VLOOKUP(P3674,'17 лет'!$K$5:$L$79,2),)))))))))))</f>
        <v>50</v>
      </c>
      <c r="R3674" s="28"/>
      <c r="S3674" s="17">
        <f>IF((C3674&lt;=7),VLOOKUP(R3674,'7 лет'!$K$5:$L$79,2),IF((C3674=8),VLOOKUP(R3674,'8 лет'!$K$5:$L$79,2),IF((C3674=9),VLOOKUP(R3674,'9 лет'!$K$5:$L$79,2),IF((C3674=10),VLOOKUP(R3674,'10 лет'!$K$5:$L$79,2),IF((C3674=11),VLOOKUP(R3674,'11 лет'!$K$5:$L$79,2),IF((C3674=12),VLOOKUP(R3674,'12 лет'!$M$5:$N$79,2),IF((C3674=13),VLOOKUP(R3674,'13 лет'!$M$5:$N$79,2),IF((C3674=14),VLOOKUP(R3674,'14 лет'!$M$5:$N$79,2),IF((C3674=15),VLOOKUP(R3674,'15 лет'!$M$5:$N$79,2),IF((C3674=16),VLOOKUP(R3674,'16 лет'!$M$5:$N$79,2),IF((C3674=17),VLOOKUP(R3674,'17 лет'!$M$5:$N$79,2))))))))))))</f>
        <v>0</v>
      </c>
      <c r="T3674" s="34">
        <f t="shared" si="174"/>
        <v>50</v>
      </c>
      <c r="U3674" s="4">
        <f>'Личное первенство юноши'!U537</f>
        <v>7</v>
      </c>
      <c r="V3674" s="120"/>
      <c r="W3674" s="111"/>
      <c r="X3674" t="str">
        <f>P3667</f>
        <v>Субъект РФ 88</v>
      </c>
    </row>
    <row r="3675" spans="1:24" ht="18.75">
      <c r="A3675" s="28">
        <v>4</v>
      </c>
      <c r="B3675" s="79"/>
      <c r="C3675" s="28"/>
      <c r="D3675" s="28"/>
      <c r="E3675" s="17">
        <f>IF((C3675&lt;=7),VLOOKUP(D3675,'7 лет'!$A$5:$B$78,2),IF((C3675=8),VLOOKUP(D3675,'8 лет'!$A$5:$B$78,2),IF((C3675=9),VLOOKUP(D3675,'9 лет'!$A$5:$B$78,2),IF((C3675=10),VLOOKUP(D3675,'10 лет'!$A$5:$B$78,2),IF((C3675=11),VLOOKUP(D3675,'11 лет'!$A$5:$B$78,2),IF((C3675=12),VLOOKUP(D3675,'12 лет'!$A$5:$B$78,2),IF((C3675=13),VLOOKUP(D3675,'13 лет'!$A$5:$B$78,2),IF((C3675=14),VLOOKUP(D3675,'14 лет'!$A$5:$B$78,2),IF((C3675=15),VLOOKUP(D3675,'15 лет'!$A$5:$B$78,2),IF((C3675=16),VLOOKUP(D3675,'16 лет'!$A$5:$B$78,2),IF((C3675=17),VLOOKUP(D3675,'17 лет'!$A$5:$B$78,2))))))))))))</f>
        <v>0</v>
      </c>
      <c r="F3675" s="28"/>
      <c r="G3675" s="17">
        <f>IF((C3675&lt;=7),VLOOKUP(F3675,'7 лет'!$C$5:$D$79,2),IF((C3675=8),VLOOKUP(F3675,'8 лет'!$C$5:$D$79,2),IF((C3675=9),VLOOKUP(F3675,'9 лет'!$C$5:$D$79,2),IF((C3675=10),VLOOKUP(F3675,'10 лет'!$C$5:$D$79,2),IF((C3675=11),VLOOKUP(F3675,'11 лет'!$C$5:$D$79,2),IF((C3675=12),VLOOKUP(F3675,'12 лет'!$C$5:$D$79,2),IF((C3675=13),VLOOKUP(F3675,'13 лет'!$C$5:$D$79,2),IF((C3675=14),VLOOKUP(F3675,'14 лет'!$C$5:$D$79,2),IF((C3675=15),VLOOKUP(F3675,'15 лет'!$C$5:$D$79,2),IF((C3675=16),VLOOKUP(F3675,'16 лет'!$C$5:$D$79,2),IF((C3675=17),VLOOKUP(F3675,'17 лет'!$C$5:$D$79,2))))))))))))</f>
        <v>0</v>
      </c>
      <c r="H3675" s="28"/>
      <c r="I3675" s="17">
        <f>IF((C3675&lt;=7),VLOOKUP(H3675,'7 лет'!$E$5:$F$79,2),IF((C3675=8),VLOOKUP(H3675,'8 лет'!$E$5:$F$79,2),IF((C3675=9),VLOOKUP(H3675,'9 лет'!$E$5:$F$79,2),IF((C3675=10),VLOOKUP(H3675,'10 лет'!$E$5:$F$79,2),IF((C3675=11),VLOOKUP(H3675,'11 лет'!$E$5:$F$79,2),IF((C3675=12),VLOOKUP(H3675,'12 лет'!$E$5:$F$79,2),IF((C3675=13),VLOOKUP(H3675,'13 лет'!$E$5:$F$79,2),IF((C3675=14),VLOOKUP(H3675,'14 лет'!$E$5:$F$79,2),IF((C3675=15),VLOOKUP(H3675,'15 лет'!$E$5:$F$79,2),IF((C3675=16),VLOOKUP(H3675,'16 лет'!$E$5:$F$79,2),IF((C3675=17),VLOOKUP(H3675,'17 лет'!$E$5:$F$79,2))))))))))))</f>
        <v>0</v>
      </c>
      <c r="J3675" s="28"/>
      <c r="K3675" s="17">
        <f>IF((C3675&lt;=7),VLOOKUP(J3675,'7 лет'!$G$5:$H$79,2),IF((C3675=8),VLOOKUP(J3675,'8 лет'!$G$5:$H$79,2),IF((C3675=9),VLOOKUP(J3675,'9 лет'!$G$5:$H$79,2),IF((C3675=10),VLOOKUP(J3675,'10 лет'!$G$5:$H$79,2),IF((C3675=11),VLOOKUP(J3675,'11 лет'!$G$5:$H$79,2),IF((C3675=12),VLOOKUP(J3675,'12 лет'!$G$5:$H$79,2),IF((C3675=13),VLOOKUP(J3675,'13 лет'!$G$5:$H$79,2),IF((C3675=14),VLOOKUP(J3675,'14 лет'!$G$5:$H$79,2),IF(C3675&gt;=15,"0")))))))))</f>
        <v>0</v>
      </c>
      <c r="L3675" s="28"/>
      <c r="M3675" s="17" t="str">
        <f>IF((C3675=12),VLOOKUP(L3675,'12 лет'!$I$5:$J$81,2),IF((C3675=13),VLOOKUP(L3675,'13 лет'!$I$5:$J$81,2),IF((C3675=14),VLOOKUP(L3675,'14 лет'!$I$5:$J$80,2),IF((C3675=15),VLOOKUP(L3675,'15 лет'!$G$5:$H$82,2),IF((C3675=16),VLOOKUP(L3675,'16 лет'!$G$5:$H$81,2),IF((C3675=17),VLOOKUP(L3675,'17 лет'!$G$5:$H$81,2),IF(C3675&lt;12,"0")))))))</f>
        <v>0</v>
      </c>
      <c r="N3675" s="28"/>
      <c r="O3675" s="17" t="str">
        <f>IF((C3675=15),VLOOKUP(N3675,'15 лет'!$I$5:$J$100,2),IF((C3675=16),VLOOKUP(N3675,'16 лет'!$I$5:$J$94,2),IF((C3675=17),VLOOKUP(N3675,'17 лет'!$I$5:$J$97,2),IF(C3675&lt;15,"0"))))</f>
        <v>0</v>
      </c>
      <c r="P3675" s="11"/>
      <c r="Q3675" s="17">
        <f>IF((C3675&lt;=7),VLOOKUP(P3675,'7 лет'!$I$5:$J$79,2),IF((C3675=8),VLOOKUP(P3675,'8 лет'!$I$5:$J$79,2),IF((C3675=9),VLOOKUP(P3675,'9 лет'!$I$5:$J$79,2),IF((C3675=10),VLOOKUP(P3675,'10 лет'!$I$5:$J$79,2),IF((C3675=11),VLOOKUP(P3675,'11 лет'!$I$5:$J$79,2),IF((C3675=12),VLOOKUP(P3675,'12 лет'!$K$5:$L$79,2),IF((C3675=13),VLOOKUP(P3675,'13 лет'!$K$5:$L$79,2),IF((C3675=14),VLOOKUP(P3675,'14 лет'!$K$5:$L$79,2),IF((C3675=15),VLOOKUP(P3675,'15 лет'!$K$5:$L$79,2),IF((C3675=16),VLOOKUP(P3675,'16 лет'!$K$5:$L$79,2),IF((C3675=17),VLOOKUP(P3675,'17 лет'!$K$5:$L$79,2),)))))))))))</f>
        <v>50</v>
      </c>
      <c r="R3675" s="28"/>
      <c r="S3675" s="17">
        <f>IF((C3675&lt;=7),VLOOKUP(R3675,'7 лет'!$K$5:$L$79,2),IF((C3675=8),VLOOKUP(R3675,'8 лет'!$K$5:$L$79,2),IF((C3675=9),VLOOKUP(R3675,'9 лет'!$K$5:$L$79,2),IF((C3675=10),VLOOKUP(R3675,'10 лет'!$K$5:$L$79,2),IF((C3675=11),VLOOKUP(R3675,'11 лет'!$K$5:$L$79,2),IF((C3675=12),VLOOKUP(R3675,'12 лет'!$M$5:$N$79,2),IF((C3675=13),VLOOKUP(R3675,'13 лет'!$M$5:$N$79,2),IF((C3675=14),VLOOKUP(R3675,'14 лет'!$M$5:$N$79,2),IF((C3675=15),VLOOKUP(R3675,'15 лет'!$M$5:$N$79,2),IF((C3675=16),VLOOKUP(R3675,'16 лет'!$M$5:$N$79,2),IF((C3675=17),VLOOKUP(R3675,'17 лет'!$M$5:$N$79,2))))))))))))</f>
        <v>0</v>
      </c>
      <c r="T3675" s="34">
        <f t="shared" si="174"/>
        <v>50</v>
      </c>
      <c r="U3675" s="4">
        <f>'Личное первенство юноши'!U538</f>
        <v>7</v>
      </c>
      <c r="V3675" s="120"/>
      <c r="W3675" s="111"/>
      <c r="X3675" t="str">
        <f>P3667</f>
        <v>Субъект РФ 88</v>
      </c>
    </row>
    <row r="3676" spans="1:24" ht="18.75">
      <c r="A3676" s="28">
        <v>5</v>
      </c>
      <c r="B3676" s="79"/>
      <c r="C3676" s="30"/>
      <c r="D3676" s="28"/>
      <c r="E3676" s="17">
        <f>IF((C3676&lt;=7),VLOOKUP(D3676,'7 лет'!$A$5:$B$78,2),IF((C3676=8),VLOOKUP(D3676,'8 лет'!$A$5:$B$78,2),IF((C3676=9),VLOOKUP(D3676,'9 лет'!$A$5:$B$78,2),IF((C3676=10),VLOOKUP(D3676,'10 лет'!$A$5:$B$78,2),IF((C3676=11),VLOOKUP(D3676,'11 лет'!$A$5:$B$78,2),IF((C3676=12),VLOOKUP(D3676,'12 лет'!$A$5:$B$78,2),IF((C3676=13),VLOOKUP(D3676,'13 лет'!$A$5:$B$78,2),IF((C3676=14),VLOOKUP(D3676,'14 лет'!$A$5:$B$78,2),IF((C3676=15),VLOOKUP(D3676,'15 лет'!$A$5:$B$78,2),IF((C3676=16),VLOOKUP(D3676,'16 лет'!$A$5:$B$78,2),IF((C3676=17),VLOOKUP(D3676,'17 лет'!$A$5:$B$78,2))))))))))))</f>
        <v>0</v>
      </c>
      <c r="F3676" s="28"/>
      <c r="G3676" s="17">
        <f>IF((C3676&lt;=7),VLOOKUP(F3676,'7 лет'!$C$5:$D$79,2),IF((C3676=8),VLOOKUP(F3676,'8 лет'!$C$5:$D$79,2),IF((C3676=9),VLOOKUP(F3676,'9 лет'!$C$5:$D$79,2),IF((C3676=10),VLOOKUP(F3676,'10 лет'!$C$5:$D$79,2),IF((C3676=11),VLOOKUP(F3676,'11 лет'!$C$5:$D$79,2),IF((C3676=12),VLOOKUP(F3676,'12 лет'!$C$5:$D$79,2),IF((C3676=13),VLOOKUP(F3676,'13 лет'!$C$5:$D$79,2),IF((C3676=14),VLOOKUP(F3676,'14 лет'!$C$5:$D$79,2),IF((C3676=15),VLOOKUP(F3676,'15 лет'!$C$5:$D$79,2),IF((C3676=16),VLOOKUP(F3676,'16 лет'!$C$5:$D$79,2),IF((C3676=17),VLOOKUP(F3676,'17 лет'!$C$5:$D$79,2))))))))))))</f>
        <v>0</v>
      </c>
      <c r="H3676" s="28"/>
      <c r="I3676" s="17">
        <f>IF((C3676&lt;=7),VLOOKUP(H3676,'7 лет'!$E$5:$F$79,2),IF((C3676=8),VLOOKUP(H3676,'8 лет'!$E$5:$F$79,2),IF((C3676=9),VLOOKUP(H3676,'9 лет'!$E$5:$F$79,2),IF((C3676=10),VLOOKUP(H3676,'10 лет'!$E$5:$F$79,2),IF((C3676=11),VLOOKUP(H3676,'11 лет'!$E$5:$F$79,2),IF((C3676=12),VLOOKUP(H3676,'12 лет'!$E$5:$F$79,2),IF((C3676=13),VLOOKUP(H3676,'13 лет'!$E$5:$F$79,2),IF((C3676=14),VLOOKUP(H3676,'14 лет'!$E$5:$F$79,2),IF((C3676=15),VLOOKUP(H3676,'15 лет'!$E$5:$F$79,2),IF((C3676=16),VLOOKUP(H3676,'16 лет'!$E$5:$F$79,2),IF((C3676=17),VLOOKUP(H3676,'17 лет'!$E$5:$F$79,2))))))))))))</f>
        <v>0</v>
      </c>
      <c r="J3676" s="28"/>
      <c r="K3676" s="17">
        <f>IF((C3676&lt;=7),VLOOKUP(J3676,'7 лет'!$G$5:$H$79,2),IF((C3676=8),VLOOKUP(J3676,'8 лет'!$G$5:$H$79,2),IF((C3676=9),VLOOKUP(J3676,'9 лет'!$G$5:$H$79,2),IF((C3676=10),VLOOKUP(J3676,'10 лет'!$G$5:$H$79,2),IF((C3676=11),VLOOKUP(J3676,'11 лет'!$G$5:$H$79,2),IF((C3676=12),VLOOKUP(J3676,'12 лет'!$G$5:$H$79,2),IF((C3676=13),VLOOKUP(J3676,'13 лет'!$G$5:$H$79,2),IF((C3676=14),VLOOKUP(J3676,'14 лет'!$G$5:$H$79,2),IF(C3676&gt;=15,"0")))))))))</f>
        <v>0</v>
      </c>
      <c r="L3676" s="28"/>
      <c r="M3676" s="17" t="str">
        <f>IF((C3676=12),VLOOKUP(L3676,'12 лет'!$I$5:$J$81,2),IF((C3676=13),VLOOKUP(L3676,'13 лет'!$I$5:$J$81,2),IF((C3676=14),VLOOKUP(L3676,'14 лет'!$I$5:$J$80,2),IF((C3676=15),VLOOKUP(L3676,'15 лет'!$G$5:$H$82,2),IF((C3676=16),VLOOKUP(L3676,'16 лет'!$G$5:$H$81,2),IF((C3676=17),VLOOKUP(L3676,'17 лет'!$G$5:$H$81,2),IF(C3676&lt;12,"0")))))))</f>
        <v>0</v>
      </c>
      <c r="N3676" s="28"/>
      <c r="O3676" s="17" t="str">
        <f>IF((C3676=15),VLOOKUP(N3676,'15 лет'!$I$5:$J$100,2),IF((C3676=16),VLOOKUP(N3676,'16 лет'!$I$5:$J$94,2),IF((C3676=17),VLOOKUP(N3676,'17 лет'!$I$5:$J$97,2),IF(C3676&lt;15,"0"))))</f>
        <v>0</v>
      </c>
      <c r="P3676" s="11"/>
      <c r="Q3676" s="17">
        <f>IF((C3676&lt;=7),VLOOKUP(P3676,'7 лет'!$I$5:$J$79,2),IF((C3676=8),VLOOKUP(P3676,'8 лет'!$I$5:$J$79,2),IF((C3676=9),VLOOKUP(P3676,'9 лет'!$I$5:$J$79,2),IF((C3676=10),VLOOKUP(P3676,'10 лет'!$I$5:$J$79,2),IF((C3676=11),VLOOKUP(P3676,'11 лет'!$I$5:$J$79,2),IF((C3676=12),VLOOKUP(P3676,'12 лет'!$K$5:$L$79,2),IF((C3676=13),VLOOKUP(P3676,'13 лет'!$K$5:$L$79,2),IF((C3676=14),VLOOKUP(P3676,'14 лет'!$K$5:$L$79,2),IF((C3676=15),VLOOKUP(P3676,'15 лет'!$K$5:$L$79,2),IF((C3676=16),VLOOKUP(P3676,'16 лет'!$K$5:$L$79,2),IF((C3676=17),VLOOKUP(P3676,'17 лет'!$K$5:$L$79,2),)))))))))))</f>
        <v>50</v>
      </c>
      <c r="R3676" s="28"/>
      <c r="S3676" s="17">
        <f>IF((C3676&lt;=7),VLOOKUP(R3676,'7 лет'!$K$5:$L$79,2),IF((C3676=8),VLOOKUP(R3676,'8 лет'!$K$5:$L$79,2),IF((C3676=9),VLOOKUP(R3676,'9 лет'!$K$5:$L$79,2),IF((C3676=10),VLOOKUP(R3676,'10 лет'!$K$5:$L$79,2),IF((C3676=11),VLOOKUP(R3676,'11 лет'!$K$5:$L$79,2),IF((C3676=12),VLOOKUP(R3676,'12 лет'!$M$5:$N$79,2),IF((C3676=13),VLOOKUP(R3676,'13 лет'!$M$5:$N$79,2),IF((C3676=14),VLOOKUP(R3676,'14 лет'!$M$5:$N$79,2),IF((C3676=15),VLOOKUP(R3676,'15 лет'!$M$5:$N$79,2),IF((C3676=16),VLOOKUP(R3676,'16 лет'!$M$5:$N$79,2),IF((C3676=17),VLOOKUP(R3676,'17 лет'!$M$5:$N$79,2))))))))))))</f>
        <v>0</v>
      </c>
      <c r="T3676" s="34">
        <f t="shared" si="174"/>
        <v>50</v>
      </c>
      <c r="U3676" s="4">
        <f>'Личное первенство юноши'!U539</f>
        <v>7</v>
      </c>
      <c r="V3676" s="120"/>
      <c r="W3676" s="111"/>
      <c r="X3676" t="str">
        <f>P3667</f>
        <v>Субъект РФ 88</v>
      </c>
    </row>
    <row r="3677" spans="1:24" ht="18.75">
      <c r="A3677" s="28">
        <v>6</v>
      </c>
      <c r="B3677" s="79"/>
      <c r="C3677" s="30"/>
      <c r="D3677" s="28"/>
      <c r="E3677" s="17">
        <f>IF((C3677&lt;=7),VLOOKUP(D3677,'7 лет'!$A$5:$B$78,2),IF((C3677=8),VLOOKUP(D3677,'8 лет'!$A$5:$B$78,2),IF((C3677=9),VLOOKUP(D3677,'9 лет'!$A$5:$B$78,2),IF((C3677=10),VLOOKUP(D3677,'10 лет'!$A$5:$B$78,2),IF((C3677=11),VLOOKUP(D3677,'11 лет'!$A$5:$B$78,2),IF((C3677=12),VLOOKUP(D3677,'12 лет'!$A$5:$B$78,2),IF((C3677=13),VLOOKUP(D3677,'13 лет'!$A$5:$B$78,2),IF((C3677=14),VLOOKUP(D3677,'14 лет'!$A$5:$B$78,2),IF((C3677=15),VLOOKUP(D3677,'15 лет'!$A$5:$B$78,2),IF((C3677=16),VLOOKUP(D3677,'16 лет'!$A$5:$B$78,2),IF((C3677=17),VLOOKUP(D3677,'17 лет'!$A$5:$B$78,2))))))))))))</f>
        <v>0</v>
      </c>
      <c r="F3677" s="28"/>
      <c r="G3677" s="17">
        <f>IF((C3677&lt;=7),VLOOKUP(F3677,'7 лет'!$C$5:$D$79,2),IF((C3677=8),VLOOKUP(F3677,'8 лет'!$C$5:$D$79,2),IF((C3677=9),VLOOKUP(F3677,'9 лет'!$C$5:$D$79,2),IF((C3677=10),VLOOKUP(F3677,'10 лет'!$C$5:$D$79,2),IF((C3677=11),VLOOKUP(F3677,'11 лет'!$C$5:$D$79,2),IF((C3677=12),VLOOKUP(F3677,'12 лет'!$C$5:$D$79,2),IF((C3677=13),VLOOKUP(F3677,'13 лет'!$C$5:$D$79,2),IF((C3677=14),VLOOKUP(F3677,'14 лет'!$C$5:$D$79,2),IF((C3677=15),VLOOKUP(F3677,'15 лет'!$C$5:$D$79,2),IF((C3677=16),VLOOKUP(F3677,'16 лет'!$C$5:$D$79,2),IF((C3677=17),VLOOKUP(F3677,'17 лет'!$C$5:$D$79,2))))))))))))</f>
        <v>0</v>
      </c>
      <c r="H3677" s="28"/>
      <c r="I3677" s="17">
        <f>IF((C3677&lt;=7),VLOOKUP(H3677,'7 лет'!$E$5:$F$79,2),IF((C3677=8),VLOOKUP(H3677,'8 лет'!$E$5:$F$79,2),IF((C3677=9),VLOOKUP(H3677,'9 лет'!$E$5:$F$79,2),IF((C3677=10),VLOOKUP(H3677,'10 лет'!$E$5:$F$79,2),IF((C3677=11),VLOOKUP(H3677,'11 лет'!$E$5:$F$79,2),IF((C3677=12),VLOOKUP(H3677,'12 лет'!$E$5:$F$79,2),IF((C3677=13),VLOOKUP(H3677,'13 лет'!$E$5:$F$79,2),IF((C3677=14),VLOOKUP(H3677,'14 лет'!$E$5:$F$79,2),IF((C3677=15),VLOOKUP(H3677,'15 лет'!$E$5:$F$79,2),IF((C3677=16),VLOOKUP(H3677,'16 лет'!$E$5:$F$79,2),IF((C3677=17),VLOOKUP(H3677,'17 лет'!$E$5:$F$79,2))))))))))))</f>
        <v>0</v>
      </c>
      <c r="J3677" s="28"/>
      <c r="K3677" s="17">
        <f>IF((C3677&lt;=7),VLOOKUP(J3677,'7 лет'!$G$5:$H$79,2),IF((C3677=8),VLOOKUP(J3677,'8 лет'!$G$5:$H$79,2),IF((C3677=9),VLOOKUP(J3677,'9 лет'!$G$5:$H$79,2),IF((C3677=10),VLOOKUP(J3677,'10 лет'!$G$5:$H$79,2),IF((C3677=11),VLOOKUP(J3677,'11 лет'!$G$5:$H$79,2),IF((C3677=12),VLOOKUP(J3677,'12 лет'!$G$5:$H$79,2),IF((C3677=13),VLOOKUP(J3677,'13 лет'!$G$5:$H$79,2),IF((C3677=14),VLOOKUP(J3677,'14 лет'!$G$5:$H$79,2),IF(C3677&gt;=15,"0")))))))))</f>
        <v>0</v>
      </c>
      <c r="L3677" s="28"/>
      <c r="M3677" s="17" t="str">
        <f>IF((C3677=12),VLOOKUP(L3677,'12 лет'!$I$5:$J$81,2),IF((C3677=13),VLOOKUP(L3677,'13 лет'!$I$5:$J$81,2),IF((C3677=14),VLOOKUP(L3677,'14 лет'!$I$5:$J$80,2),IF((C3677=15),VLOOKUP(L3677,'15 лет'!$G$5:$H$82,2),IF((C3677=16),VLOOKUP(L3677,'16 лет'!$G$5:$H$81,2),IF((C3677=17),VLOOKUP(L3677,'17 лет'!$G$5:$H$81,2),IF(C3677&lt;12,"0")))))))</f>
        <v>0</v>
      </c>
      <c r="N3677" s="28"/>
      <c r="O3677" s="17" t="str">
        <f>IF((C3677=15),VLOOKUP(N3677,'15 лет'!$I$5:$J$100,2),IF((C3677=16),VLOOKUP(N3677,'16 лет'!$I$5:$J$94,2),IF((C3677=17),VLOOKUP(N3677,'17 лет'!$I$5:$J$97,2),IF(C3677&lt;15,"0"))))</f>
        <v>0</v>
      </c>
      <c r="P3677" s="11"/>
      <c r="Q3677" s="17">
        <f>IF((C3677&lt;=7),VLOOKUP(P3677,'7 лет'!$I$5:$J$79,2),IF((C3677=8),VLOOKUP(P3677,'8 лет'!$I$5:$J$79,2),IF((C3677=9),VLOOKUP(P3677,'9 лет'!$I$5:$J$79,2),IF((C3677=10),VLOOKUP(P3677,'10 лет'!$I$5:$J$79,2),IF((C3677=11),VLOOKUP(P3677,'11 лет'!$I$5:$J$79,2),IF((C3677=12),VLOOKUP(P3677,'12 лет'!$K$5:$L$79,2),IF((C3677=13),VLOOKUP(P3677,'13 лет'!$K$5:$L$79,2),IF((C3677=14),VLOOKUP(P3677,'14 лет'!$K$5:$L$79,2),IF((C3677=15),VLOOKUP(P3677,'15 лет'!$K$5:$L$79,2),IF((C3677=16),VLOOKUP(P3677,'16 лет'!$K$5:$L$79,2),IF((C3677=17),VLOOKUP(P3677,'17 лет'!$K$5:$L$79,2),)))))))))))</f>
        <v>50</v>
      </c>
      <c r="R3677" s="28"/>
      <c r="S3677" s="17">
        <f>IF((C3677&lt;=7),VLOOKUP(R3677,'7 лет'!$K$5:$L$79,2),IF((C3677=8),VLOOKUP(R3677,'8 лет'!$K$5:$L$79,2),IF((C3677=9),VLOOKUP(R3677,'9 лет'!$K$5:$L$79,2),IF((C3677=10),VLOOKUP(R3677,'10 лет'!$K$5:$L$79,2),IF((C3677=11),VLOOKUP(R3677,'11 лет'!$K$5:$L$79,2),IF((C3677=12),VLOOKUP(R3677,'12 лет'!$M$5:$N$79,2),IF((C3677=13),VLOOKUP(R3677,'13 лет'!$M$5:$N$79,2),IF((C3677=14),VLOOKUP(R3677,'14 лет'!$M$5:$N$79,2),IF((C3677=15),VLOOKUP(R3677,'15 лет'!$M$5:$N$79,2),IF((C3677=16),VLOOKUP(R3677,'16 лет'!$M$5:$N$79,2),IF((C3677=17),VLOOKUP(R3677,'17 лет'!$M$5:$N$79,2))))))))))))</f>
        <v>0</v>
      </c>
      <c r="T3677" s="34">
        <f t="shared" si="174"/>
        <v>50</v>
      </c>
      <c r="U3677" s="4">
        <f>'Личное первенство юноши'!U540</f>
        <v>7</v>
      </c>
      <c r="V3677" s="120"/>
      <c r="W3677" s="111"/>
      <c r="X3677" t="str">
        <f>P3667</f>
        <v>Субъект РФ 88</v>
      </c>
    </row>
    <row r="3678" spans="1:24" ht="18.75">
      <c r="A3678" s="122"/>
      <c r="B3678" s="123"/>
      <c r="C3678" s="123"/>
      <c r="D3678" s="123"/>
      <c r="E3678" s="123"/>
      <c r="F3678" s="123"/>
      <c r="G3678" s="123"/>
      <c r="H3678" s="123"/>
      <c r="I3678" s="123"/>
      <c r="J3678" s="123"/>
      <c r="K3678" s="123"/>
      <c r="L3678" s="123"/>
      <c r="M3678" s="123"/>
      <c r="N3678" s="123"/>
      <c r="O3678" s="123"/>
      <c r="P3678" s="128" t="s">
        <v>292</v>
      </c>
      <c r="Q3678" s="128"/>
      <c r="R3678" s="128"/>
      <c r="S3678" s="129"/>
      <c r="T3678" s="124">
        <f ca="1">SUMPRODUCT(LARGE($T$3672:$T$3677,ROW(INDIRECT("T1:T"&amp;Z17))))</f>
        <v>250</v>
      </c>
      <c r="U3678" s="125"/>
      <c r="V3678" s="120"/>
      <c r="W3678" s="111"/>
    </row>
    <row r="3679" spans="1:24" ht="24.75" customHeight="1">
      <c r="A3679" s="135" t="s">
        <v>180</v>
      </c>
      <c r="B3679" s="136"/>
      <c r="C3679" s="136"/>
      <c r="D3679" s="136"/>
      <c r="E3679" s="136"/>
      <c r="F3679" s="136"/>
      <c r="G3679" s="136"/>
      <c r="H3679" s="136"/>
      <c r="I3679" s="136"/>
      <c r="J3679" s="136"/>
      <c r="K3679" s="136"/>
      <c r="L3679" s="136"/>
      <c r="M3679" s="136"/>
      <c r="N3679" s="136"/>
      <c r="O3679" s="136"/>
      <c r="P3679" s="136"/>
      <c r="Q3679" s="136"/>
      <c r="R3679" s="136"/>
      <c r="S3679" s="136"/>
      <c r="T3679" s="136"/>
      <c r="U3679" s="137"/>
      <c r="V3679" s="120"/>
      <c r="W3679" s="111"/>
    </row>
    <row r="3680" spans="1:24" ht="18.75">
      <c r="A3680" s="28">
        <v>1</v>
      </c>
      <c r="B3680" s="80"/>
      <c r="C3680" s="28"/>
      <c r="D3680" s="28"/>
      <c r="E3680" s="17">
        <f>IF((C3680&lt;=7),VLOOKUP(D3680,'7 лет'!$M$5:$N$78,2),IF((C3680=8),VLOOKUP(D3680,'8 лет'!$M$5:$N$78,2),IF((C3680=9),VLOOKUP(D3680,'9 лет'!$M$5:$N$78,2),IF((C3680=10),VLOOKUP(D3680,'10 лет'!$M$5:$N$78,2),IF((C3680=11),VLOOKUP(D3680,'11 лет'!$M$5:$N$78,2),IF((C3680=12),VLOOKUP(D3680,'12 лет'!$O$5:$P$78,2),IF((C3680=13),VLOOKUP(D3680,'13 лет'!$O$5:$P$78,2),IF((C3680=14),VLOOKUP(D3680,'14 лет'!$O$5:$P$78,2),IF((C3680=15),VLOOKUP(D3680,'15 лет'!$O$5:$P$78,2),IF((C3680=16),VLOOKUP(D3680,'16 лет'!$O$5:$P$78,2),IF((C3680=17),VLOOKUP(D3680,'17 лет'!$O$5:$P$78,2))))))))))))</f>
        <v>0</v>
      </c>
      <c r="F3680" s="28"/>
      <c r="G3680" s="17">
        <f>IF((C3680&lt;=7),VLOOKUP(F3680,'7 лет'!$O$5:$P$79,2),IF((C3680=8),VLOOKUP(F3680,'8 лет'!$O$5:$P$79,2),IF((C3680=9),VLOOKUP(F3680,'9 лет'!$O$5:$P$79,2),IF((C3680=10),VLOOKUP(F3680,'10 лет'!$O$5:$P$79,2),IF((C3680=11),VLOOKUP(F3680,'11 лет'!$O$5:$P$79,2),IF((C3680=12),VLOOKUP(F3680,'12 лет'!$Q$5:$R$79,2),IF((C3680=13),VLOOKUP(F3680,'13 лет'!$Q$5:$R$79,2),IF((C3680=14),VLOOKUP(F3680,'14 лет'!$Q$5:$R$79,2),IF((C3680=15),VLOOKUP(F3680,'15 лет'!$Q$5:$R$79,2),IF((C3680=16),VLOOKUP(F3680,'16 лет'!$Q$5:$R$79,2),IF((C3680=17),VLOOKUP(F3680,'17 лет'!$Q$5:$R$79,2))))))))))))</f>
        <v>0</v>
      </c>
      <c r="H3680" s="28"/>
      <c r="I3680" s="17">
        <f>IF((C3680&lt;=7),VLOOKUP(H3680,'7 лет'!$Q$5:$R$79,2),IF((C3680=8),VLOOKUP(H3680,'8 лет'!$Q$5:$R$79,2),IF((C3680=9),VLOOKUP(H3680,'9 лет'!$Q$5:$R$79,2),IF((C3680=10),VLOOKUP(H3680,'10 лет'!$Q$5:$R$79,2),IF((C3680=11),VLOOKUP(H3680,'11 лет'!$Q$5:$R$79,2),IF((C3680=12),VLOOKUP(H3680,'12 лет'!$S$5:$T$79,2),IF((C3680=13),VLOOKUP(H3680,'13 лет'!$S$5:$T$79,2),IF((C3680=14),VLOOKUP(H3680,'14 лет'!$S$5:$T$79,2),IF((C3680=15),VLOOKUP(H3680,'15 лет'!$S$5:$T$79,2),IF((C3680=16),VLOOKUP(H3680,'16 лет'!$S$5:$T$79,2),IF((C3680=17),VLOOKUP(H3680,'17 лет'!$S$5:$T$79,2))))))))))))</f>
        <v>0</v>
      </c>
      <c r="J3680" s="28"/>
      <c r="K3680" s="17">
        <f>IF((C3680&lt;=7),VLOOKUP(J3680,'7 лет'!$S$5:$T$79,2),IF((C3680=8),VLOOKUP(J3680,'8 лет'!$S$5:$T$79,2),IF((C3680=9),VLOOKUP(J3680,'9 лет'!$S$5:$T$79,2),IF((C3680=10),VLOOKUP(J3680,'10 лет'!$S$5:$T$79,2),IF((C3680=11),VLOOKUP(J3680,'11 лет'!$S$5:$T$79,2),IF((C3680=12),VLOOKUP(J3680,'12 лет'!$U$5:$V$79,2),IF((C3680=13),VLOOKUP(J3680,'13 лет'!$U$5:$V$79,2),IF((C3680=14),VLOOKUP(J3680,'14 лет'!$U$5:$V$79,2),IF(C3680&gt;=15,"0")))))))))</f>
        <v>0</v>
      </c>
      <c r="L3680" s="28"/>
      <c r="M3680" s="17" t="str">
        <f>IF((C3680=12),VLOOKUP(L3680,'12 лет'!$W$5:$X$85,2),IF((C3680=13),VLOOKUP(L3680,'13 лет'!$W$5:$X$84,2),IF((C3680=14),VLOOKUP(L3680,'14 лет'!$W$5:$X$82,2),IF((C3680=15),VLOOKUP(L3680,'15 лет'!$U$5:$V$82,2),IF((C3680=16),VLOOKUP(L3680,'16 лет'!$U$5:$V$78,2),IF((C3680=17),VLOOKUP(L3680,'17 лет'!$U$5:$V$78,2),IF(C3680&lt;12,"0")))))))</f>
        <v>0</v>
      </c>
      <c r="N3680" s="28"/>
      <c r="O3680" s="17" t="str">
        <f>IF((C3680=15),VLOOKUP(N3680,'15 лет'!$W$5:$X$115,2),IF((C3680=16),VLOOKUP(N3680,'16 лет'!$W$5:$X$113,2),IF((C3680=17),VLOOKUP(N3680,'17 лет'!$W$5:$X$113,2),IF(C3680&lt;15,"0"))))</f>
        <v>0</v>
      </c>
      <c r="P3680" s="11"/>
      <c r="Q3680" s="17">
        <f>IF((C3680&lt;=7),VLOOKUP(P3680,'7 лет'!$U$5:$V$79,2),IF((C3680=8),VLOOKUP(P3680,'8 лет'!$U$5:$V$79,2),IF((C3680=9),VLOOKUP(P3680,'9 лет'!$U$5:$V$79,2),IF((C3680=10),VLOOKUP(P3680,'10 лет'!$U$5:$V$79,2),IF((C3680=11),VLOOKUP(P3680,'11 лет'!$U$5:$V$79,2),IF((C3680=12),VLOOKUP(P3680,'12 лет'!$Y$5:$Z$79,2),IF((C3680=13),VLOOKUP(P3680,'13 лет'!$Y$5:$Z$79,2),IF((C3680=14),VLOOKUP(P3680,'14 лет'!$Y$5:$Z$79,2),IF((C3680=15),VLOOKUP(P3680,'15 лет'!$Y$5:$Z$79,2),IF((C3680=16),VLOOKUP(P3680,'16 лет'!$Y$5:$Z$79,2),IF((C3680=17),VLOOKUP(P3680,'17 лет'!$Y$5:$Z$79,2))))))))))))</f>
        <v>35</v>
      </c>
      <c r="R3680" s="28"/>
      <c r="S3680" s="17">
        <f>IF((C3680&lt;=7),VLOOKUP(R3680,'7 лет'!$W$5:$X$79,2),IF((C3680=8),VLOOKUP(R3680,'8 лет'!$W$5:$X$79,2),IF((C3680=9),VLOOKUP(R3680,'9 лет'!$W$5:$X$79,2),IF((C3680=10),VLOOKUP(R3680,'10 лет'!$W$5:$X$79,2),IF((C3680=11),VLOOKUP(R3680,'11 лет'!$W$5:$X$79,2),IF((C3680=12),VLOOKUP(R3680,'12 лет'!$AA$5:$AB$79,2),IF((C3680=13),VLOOKUP(R3680,'13 лет'!$AA$5:$AB$79,2),IF((C3680=14),VLOOKUP(R3680,'14 лет'!$AA$5:$AB$79,2),IF((C3680=15),VLOOKUP(R3680,'15 лет'!$AA$5:$AB$79,2),IF((C3680=16),VLOOKUP(R3680,'16 лет'!$AA$5:$AB$79,2),IF((C3680=17),VLOOKUP(R3680,'17 лет'!$AA$5:$AB$79,2))))))))))))</f>
        <v>0</v>
      </c>
      <c r="T3680" s="35">
        <f t="shared" ref="T3680:T3685" si="175">SUM(E3680+G3680+I3680+K3680+M3680+O3680+Q3680+S3680)</f>
        <v>35</v>
      </c>
      <c r="U3680" s="4">
        <f>'Личное первенство девушки'!U535</f>
        <v>7</v>
      </c>
      <c r="V3680" s="120"/>
      <c r="W3680" s="111"/>
      <c r="X3680" t="str">
        <f>P3667</f>
        <v>Субъект РФ 88</v>
      </c>
    </row>
    <row r="3681" spans="1:24" ht="18.75">
      <c r="A3681" s="28">
        <v>2</v>
      </c>
      <c r="B3681" s="80"/>
      <c r="C3681" s="28"/>
      <c r="D3681" s="28"/>
      <c r="E3681" s="17">
        <f>IF((C3681&lt;=7),VLOOKUP(D3681,'7 лет'!$M$5:$N$78,2),IF((C3681=8),VLOOKUP(D3681,'8 лет'!$M$5:$N$78,2),IF((C3681=9),VLOOKUP(D3681,'9 лет'!$M$5:$N$78,2),IF((C3681=10),VLOOKUP(D3681,'10 лет'!$M$5:$N$78,2),IF((C3681=11),VLOOKUP(D3681,'11 лет'!$M$5:$N$78,2),IF((C3681=12),VLOOKUP(D3681,'12 лет'!$O$5:$P$78,2),IF((C3681=13),VLOOKUP(D3681,'13 лет'!$O$5:$P$78,2),IF((C3681=14),VLOOKUP(D3681,'14 лет'!$O$5:$P$78,2),IF((C3681=15),VLOOKUP(D3681,'15 лет'!$O$5:$P$78,2),IF((C3681=16),VLOOKUP(D3681,'16 лет'!$O$5:$P$78,2),IF((C3681=17),VLOOKUP(D3681,'17 лет'!$O$5:$P$78,2))))))))))))</f>
        <v>0</v>
      </c>
      <c r="F3681" s="28"/>
      <c r="G3681" s="17">
        <f>IF((C3681&lt;=7),VLOOKUP(F3681,'7 лет'!$O$5:$P$79,2),IF((C3681=8),VLOOKUP(F3681,'8 лет'!$O$5:$P$79,2),IF((C3681=9),VLOOKUP(F3681,'9 лет'!$O$5:$P$79,2),IF((C3681=10),VLOOKUP(F3681,'10 лет'!$O$5:$P$79,2),IF((C3681=11),VLOOKUP(F3681,'11 лет'!$O$5:$P$79,2),IF((C3681=12),VLOOKUP(F3681,'12 лет'!$Q$5:$R$79,2),IF((C3681=13),VLOOKUP(F3681,'13 лет'!$Q$5:$R$79,2),IF((C3681=14),VLOOKUP(F3681,'14 лет'!$Q$5:$R$79,2),IF((C3681=15),VLOOKUP(F3681,'15 лет'!$Q$5:$R$79,2),IF((C3681=16),VLOOKUP(F3681,'16 лет'!$Q$5:$R$79,2),IF((C3681=17),VLOOKUP(F3681,'17 лет'!$Q$5:$R$79,2))))))))))))</f>
        <v>0</v>
      </c>
      <c r="H3681" s="28"/>
      <c r="I3681" s="17">
        <f>IF((C3681&lt;=7),VLOOKUP(H3681,'7 лет'!$Q$5:$R$79,2),IF((C3681=8),VLOOKUP(H3681,'8 лет'!$Q$5:$R$79,2),IF((C3681=9),VLOOKUP(H3681,'9 лет'!$Q$5:$R$79,2),IF((C3681=10),VLOOKUP(H3681,'10 лет'!$Q$5:$R$79,2),IF((C3681=11),VLOOKUP(H3681,'11 лет'!$Q$5:$R$79,2),IF((C3681=12),VLOOKUP(H3681,'12 лет'!$S$5:$T$79,2),IF((C3681=13),VLOOKUP(H3681,'13 лет'!$S$5:$T$79,2),IF((C3681=14),VLOOKUP(H3681,'14 лет'!$S$5:$T$79,2),IF((C3681=15),VLOOKUP(H3681,'15 лет'!$S$5:$T$79,2),IF((C3681=16),VLOOKUP(H3681,'16 лет'!$S$5:$T$79,2),IF((C3681=17),VLOOKUP(H3681,'17 лет'!$S$5:$T$79,2))))))))))))</f>
        <v>0</v>
      </c>
      <c r="J3681" s="28"/>
      <c r="K3681" s="17">
        <f>IF((C3681&lt;=7),VLOOKUP(J3681,'7 лет'!$S$5:$T$79,2),IF((C3681=8),VLOOKUP(J3681,'8 лет'!$S$5:$T$79,2),IF((C3681=9),VLOOKUP(J3681,'9 лет'!$S$5:$T$79,2),IF((C3681=10),VLOOKUP(J3681,'10 лет'!$S$5:$T$79,2),IF((C3681=11),VLOOKUP(J3681,'11 лет'!$S$5:$T$79,2),IF((C3681=12),VLOOKUP(J3681,'12 лет'!$U$5:$V$79,2),IF((C3681=13),VLOOKUP(J3681,'13 лет'!$U$5:$V$79,2),IF((C3681=14),VLOOKUP(J3681,'14 лет'!$U$5:$V$79,2),IF(C3681&gt;=15,"0")))))))))</f>
        <v>0</v>
      </c>
      <c r="L3681" s="28"/>
      <c r="M3681" s="17" t="str">
        <f>IF((C3681=12),VLOOKUP(L3681,'12 лет'!$W$5:$X$85,2),IF((C3681=13),VLOOKUP(L3681,'13 лет'!$W$5:$X$84,2),IF((C3681=14),VLOOKUP(L3681,'14 лет'!$W$5:$X$82,2),IF((C3681=15),VLOOKUP(L3681,'15 лет'!$U$5:$V$82,2),IF((C3681=16),VLOOKUP(L3681,'16 лет'!$U$5:$V$78,2),IF((C3681=17),VLOOKUP(L3681,'17 лет'!$U$5:$V$78,2),IF(C3681&lt;12,"0")))))))</f>
        <v>0</v>
      </c>
      <c r="N3681" s="28"/>
      <c r="O3681" s="17" t="str">
        <f>IF((C3681=15),VLOOKUP(N3681,'15 лет'!$W$5:$X$115,2),IF((C3681=16),VLOOKUP(N3681,'16 лет'!$W$5:$X$113,2),IF((C3681=17),VLOOKUP(N3681,'17 лет'!$W$5:$X$113,2),IF(C3681&lt;15,"0"))))</f>
        <v>0</v>
      </c>
      <c r="P3681" s="11"/>
      <c r="Q3681" s="17">
        <f>IF((C3681&lt;=7),VLOOKUP(P3681,'7 лет'!$U$5:$V$79,2),IF((C3681=8),VLOOKUP(P3681,'8 лет'!$U$5:$V$79,2),IF((C3681=9),VLOOKUP(P3681,'9 лет'!$U$5:$V$79,2),IF((C3681=10),VLOOKUP(P3681,'10 лет'!$U$5:$V$79,2),IF((C3681=11),VLOOKUP(P3681,'11 лет'!$U$5:$V$79,2),IF((C3681=12),VLOOKUP(P3681,'12 лет'!$Y$5:$Z$79,2),IF((C3681=13),VLOOKUP(P3681,'13 лет'!$Y$5:$Z$79,2),IF((C3681=14),VLOOKUP(P3681,'14 лет'!$Y$5:$Z$79,2),IF((C3681=15),VLOOKUP(P3681,'15 лет'!$Y$5:$Z$79,2),IF((C3681=16),VLOOKUP(P3681,'16 лет'!$Y$5:$Z$79,2),IF((C3681=17),VLOOKUP(P3681,'17 лет'!$Y$5:$Z$79,2))))))))))))</f>
        <v>35</v>
      </c>
      <c r="R3681" s="28"/>
      <c r="S3681" s="17">
        <f>IF((C3681&lt;=7),VLOOKUP(R3681,'7 лет'!$W$5:$X$79,2),IF((C3681=8),VLOOKUP(R3681,'8 лет'!$W$5:$X$79,2),IF((C3681=9),VLOOKUP(R3681,'9 лет'!$W$5:$X$79,2),IF((C3681=10),VLOOKUP(R3681,'10 лет'!$W$5:$X$79,2),IF((C3681=11),VLOOKUP(R3681,'11 лет'!$W$5:$X$79,2),IF((C3681=12),VLOOKUP(R3681,'12 лет'!$AA$5:$AB$79,2),IF((C3681=13),VLOOKUP(R3681,'13 лет'!$AA$5:$AB$79,2),IF((C3681=14),VLOOKUP(R3681,'14 лет'!$AA$5:$AB$79,2),IF((C3681=15),VLOOKUP(R3681,'15 лет'!$AA$5:$AB$79,2),IF((C3681=16),VLOOKUP(R3681,'16 лет'!$AA$5:$AB$79,2),IF((C3681=17),VLOOKUP(R3681,'17 лет'!$AA$5:$AB$79,2))))))))))))</f>
        <v>0</v>
      </c>
      <c r="T3681" s="35">
        <f t="shared" si="175"/>
        <v>35</v>
      </c>
      <c r="U3681" s="4">
        <f>'Личное первенство девушки'!U536</f>
        <v>7</v>
      </c>
      <c r="V3681" s="120"/>
      <c r="W3681" s="111"/>
      <c r="X3681" t="str">
        <f>P3667</f>
        <v>Субъект РФ 88</v>
      </c>
    </row>
    <row r="3682" spans="1:24" ht="18.75">
      <c r="A3682" s="28">
        <v>3</v>
      </c>
      <c r="B3682" s="80"/>
      <c r="C3682" s="28"/>
      <c r="D3682" s="28"/>
      <c r="E3682" s="17">
        <f>IF((C3682&lt;=7),VLOOKUP(D3682,'7 лет'!$M$5:$N$78,2),IF((C3682=8),VLOOKUP(D3682,'8 лет'!$M$5:$N$78,2),IF((C3682=9),VLOOKUP(D3682,'9 лет'!$M$5:$N$78,2),IF((C3682=10),VLOOKUP(D3682,'10 лет'!$M$5:$N$78,2),IF((C3682=11),VLOOKUP(D3682,'11 лет'!$M$5:$N$78,2),IF((C3682=12),VLOOKUP(D3682,'12 лет'!$O$5:$P$78,2),IF((C3682=13),VLOOKUP(D3682,'13 лет'!$O$5:$P$78,2),IF((C3682=14),VLOOKUP(D3682,'14 лет'!$O$5:$P$78,2),IF((C3682=15),VLOOKUP(D3682,'15 лет'!$O$5:$P$78,2),IF((C3682=16),VLOOKUP(D3682,'16 лет'!$O$5:$P$78,2),IF((C3682=17),VLOOKUP(D3682,'17 лет'!$O$5:$P$78,2))))))))))))</f>
        <v>0</v>
      </c>
      <c r="F3682" s="28"/>
      <c r="G3682" s="17">
        <f>IF((C3682&lt;=7),VLOOKUP(F3682,'7 лет'!$O$5:$P$79,2),IF((C3682=8),VLOOKUP(F3682,'8 лет'!$O$5:$P$79,2),IF((C3682=9),VLOOKUP(F3682,'9 лет'!$O$5:$P$79,2),IF((C3682=10),VLOOKUP(F3682,'10 лет'!$O$5:$P$79,2),IF((C3682=11),VLOOKUP(F3682,'11 лет'!$O$5:$P$79,2),IF((C3682=12),VLOOKUP(F3682,'12 лет'!$Q$5:$R$79,2),IF((C3682=13),VLOOKUP(F3682,'13 лет'!$Q$5:$R$79,2),IF((C3682=14),VLOOKUP(F3682,'14 лет'!$Q$5:$R$79,2),IF((C3682=15),VLOOKUP(F3682,'15 лет'!$Q$5:$R$79,2),IF((C3682=16),VLOOKUP(F3682,'16 лет'!$Q$5:$R$79,2),IF((C3682=17),VLOOKUP(F3682,'17 лет'!$Q$5:$R$79,2))))))))))))</f>
        <v>0</v>
      </c>
      <c r="H3682" s="28"/>
      <c r="I3682" s="17">
        <f>IF((C3682&lt;=7),VLOOKUP(H3682,'7 лет'!$Q$5:$R$79,2),IF((C3682=8),VLOOKUP(H3682,'8 лет'!$Q$5:$R$79,2),IF((C3682=9),VLOOKUP(H3682,'9 лет'!$Q$5:$R$79,2),IF((C3682=10),VLOOKUP(H3682,'10 лет'!$Q$5:$R$79,2),IF((C3682=11),VLOOKUP(H3682,'11 лет'!$Q$5:$R$79,2),IF((C3682=12),VLOOKUP(H3682,'12 лет'!$S$5:$T$79,2),IF((C3682=13),VLOOKUP(H3682,'13 лет'!$S$5:$T$79,2),IF((C3682=14),VLOOKUP(H3682,'14 лет'!$S$5:$T$79,2),IF((C3682=15),VLOOKUP(H3682,'15 лет'!$S$5:$T$79,2),IF((C3682=16),VLOOKUP(H3682,'16 лет'!$S$5:$T$79,2),IF((C3682=17),VLOOKUP(H3682,'17 лет'!$S$5:$T$79,2))))))))))))</f>
        <v>0</v>
      </c>
      <c r="J3682" s="28"/>
      <c r="K3682" s="17">
        <f>IF((C3682&lt;=7),VLOOKUP(J3682,'7 лет'!$S$5:$T$79,2),IF((C3682=8),VLOOKUP(J3682,'8 лет'!$S$5:$T$79,2),IF((C3682=9),VLOOKUP(J3682,'9 лет'!$S$5:$T$79,2),IF((C3682=10),VLOOKUP(J3682,'10 лет'!$S$5:$T$79,2),IF((C3682=11),VLOOKUP(J3682,'11 лет'!$S$5:$T$79,2),IF((C3682=12),VLOOKUP(J3682,'12 лет'!$U$5:$V$79,2),IF((C3682=13),VLOOKUP(J3682,'13 лет'!$U$5:$V$79,2),IF((C3682=14),VLOOKUP(J3682,'14 лет'!$U$5:$V$79,2),IF(C3682&gt;=15,"0")))))))))</f>
        <v>0</v>
      </c>
      <c r="L3682" s="28"/>
      <c r="M3682" s="17" t="str">
        <f>IF((C3682=12),VLOOKUP(L3682,'12 лет'!$W$5:$X$85,2),IF((C3682=13),VLOOKUP(L3682,'13 лет'!$W$5:$X$84,2),IF((C3682=14),VLOOKUP(L3682,'14 лет'!$W$5:$X$82,2),IF((C3682=15),VLOOKUP(L3682,'15 лет'!$U$5:$V$82,2),IF((C3682=16),VLOOKUP(L3682,'16 лет'!$U$5:$V$78,2),IF((C3682=17),VLOOKUP(L3682,'17 лет'!$U$5:$V$78,2),IF(C3682&lt;12,"0")))))))</f>
        <v>0</v>
      </c>
      <c r="N3682" s="28"/>
      <c r="O3682" s="17" t="str">
        <f>IF((C3682=15),VLOOKUP(N3682,'15 лет'!$W$5:$X$115,2),IF((C3682=16),VLOOKUP(N3682,'16 лет'!$W$5:$X$113,2),IF((C3682=17),VLOOKUP(N3682,'17 лет'!$W$5:$X$113,2),IF(C3682&lt;15,"0"))))</f>
        <v>0</v>
      </c>
      <c r="P3682" s="11"/>
      <c r="Q3682" s="17">
        <f>IF((C3682&lt;=7),VLOOKUP(P3682,'7 лет'!$U$5:$V$79,2),IF((C3682=8),VLOOKUP(P3682,'8 лет'!$U$5:$V$79,2),IF((C3682=9),VLOOKUP(P3682,'9 лет'!$U$5:$V$79,2),IF((C3682=10),VLOOKUP(P3682,'10 лет'!$U$5:$V$79,2),IF((C3682=11),VLOOKUP(P3682,'11 лет'!$U$5:$V$79,2),IF((C3682=12),VLOOKUP(P3682,'12 лет'!$Y$5:$Z$79,2),IF((C3682=13),VLOOKUP(P3682,'13 лет'!$Y$5:$Z$79,2),IF((C3682=14),VLOOKUP(P3682,'14 лет'!$Y$5:$Z$79,2),IF((C3682=15),VLOOKUP(P3682,'15 лет'!$Y$5:$Z$79,2),IF((C3682=16),VLOOKUP(P3682,'16 лет'!$Y$5:$Z$79,2),IF((C3682=17),VLOOKUP(P3682,'17 лет'!$Y$5:$Z$79,2))))))))))))</f>
        <v>35</v>
      </c>
      <c r="R3682" s="28"/>
      <c r="S3682" s="17">
        <f>IF((C3682&lt;=7),VLOOKUP(R3682,'7 лет'!$W$5:$X$79,2),IF((C3682=8),VLOOKUP(R3682,'8 лет'!$W$5:$X$79,2),IF((C3682=9),VLOOKUP(R3682,'9 лет'!$W$5:$X$79,2),IF((C3682=10),VLOOKUP(R3682,'10 лет'!$W$5:$X$79,2),IF((C3682=11),VLOOKUP(R3682,'11 лет'!$W$5:$X$79,2),IF((C3682=12),VLOOKUP(R3682,'12 лет'!$AA$5:$AB$79,2),IF((C3682=13),VLOOKUP(R3682,'13 лет'!$AA$5:$AB$79,2),IF((C3682=14),VLOOKUP(R3682,'14 лет'!$AA$5:$AB$79,2),IF((C3682=15),VLOOKUP(R3682,'15 лет'!$AA$5:$AB$79,2),IF((C3682=16),VLOOKUP(R3682,'16 лет'!$AA$5:$AB$79,2),IF((C3682=17),VLOOKUP(R3682,'17 лет'!$AA$5:$AB$79,2))))))))))))</f>
        <v>0</v>
      </c>
      <c r="T3682" s="35">
        <f t="shared" si="175"/>
        <v>35</v>
      </c>
      <c r="U3682" s="4">
        <f>'Личное первенство девушки'!U537</f>
        <v>7</v>
      </c>
      <c r="V3682" s="120"/>
      <c r="W3682" s="111"/>
      <c r="X3682" t="str">
        <f>P3667</f>
        <v>Субъект РФ 88</v>
      </c>
    </row>
    <row r="3683" spans="1:24" ht="18.75">
      <c r="A3683" s="28">
        <v>4</v>
      </c>
      <c r="B3683" s="80"/>
      <c r="C3683" s="28"/>
      <c r="D3683" s="28"/>
      <c r="E3683" s="17">
        <f>IF((C3683&lt;=7),VLOOKUP(D3683,'7 лет'!$M$5:$N$78,2),IF((C3683=8),VLOOKUP(D3683,'8 лет'!$M$5:$N$78,2),IF((C3683=9),VLOOKUP(D3683,'9 лет'!$M$5:$N$78,2),IF((C3683=10),VLOOKUP(D3683,'10 лет'!$M$5:$N$78,2),IF((C3683=11),VLOOKUP(D3683,'11 лет'!$M$5:$N$78,2),IF((C3683=12),VLOOKUP(D3683,'12 лет'!$O$5:$P$78,2),IF((C3683=13),VLOOKUP(D3683,'13 лет'!$O$5:$P$78,2),IF((C3683=14),VLOOKUP(D3683,'14 лет'!$O$5:$P$78,2),IF((C3683=15),VLOOKUP(D3683,'15 лет'!$O$5:$P$78,2),IF((C3683=16),VLOOKUP(D3683,'16 лет'!$O$5:$P$78,2),IF((C3683=17),VLOOKUP(D3683,'17 лет'!$O$5:$P$78,2))))))))))))</f>
        <v>0</v>
      </c>
      <c r="F3683" s="28"/>
      <c r="G3683" s="17">
        <f>IF((C3683&lt;=7),VLOOKUP(F3683,'7 лет'!$O$5:$P$79,2),IF((C3683=8),VLOOKUP(F3683,'8 лет'!$O$5:$P$79,2),IF((C3683=9),VLOOKUP(F3683,'9 лет'!$O$5:$P$79,2),IF((C3683=10),VLOOKUP(F3683,'10 лет'!$O$5:$P$79,2),IF((C3683=11),VLOOKUP(F3683,'11 лет'!$O$5:$P$79,2),IF((C3683=12),VLOOKUP(F3683,'12 лет'!$Q$5:$R$79,2),IF((C3683=13),VLOOKUP(F3683,'13 лет'!$Q$5:$R$79,2),IF((C3683=14),VLOOKUP(F3683,'14 лет'!$Q$5:$R$79,2),IF((C3683=15),VLOOKUP(F3683,'15 лет'!$Q$5:$R$79,2),IF((C3683=16),VLOOKUP(F3683,'16 лет'!$Q$5:$R$79,2),IF((C3683=17),VLOOKUP(F3683,'17 лет'!$Q$5:$R$79,2))))))))))))</f>
        <v>0</v>
      </c>
      <c r="H3683" s="28"/>
      <c r="I3683" s="17">
        <f>IF((C3683&lt;=7),VLOOKUP(H3683,'7 лет'!$Q$5:$R$79,2),IF((C3683=8),VLOOKUP(H3683,'8 лет'!$Q$5:$R$79,2),IF((C3683=9),VLOOKUP(H3683,'9 лет'!$Q$5:$R$79,2),IF((C3683=10),VLOOKUP(H3683,'10 лет'!$Q$5:$R$79,2),IF((C3683=11),VLOOKUP(H3683,'11 лет'!$Q$5:$R$79,2),IF((C3683=12),VLOOKUP(H3683,'12 лет'!$S$5:$T$79,2),IF((C3683=13),VLOOKUP(H3683,'13 лет'!$S$5:$T$79,2),IF((C3683=14),VLOOKUP(H3683,'14 лет'!$S$5:$T$79,2),IF((C3683=15),VLOOKUP(H3683,'15 лет'!$S$5:$T$79,2),IF((C3683=16),VLOOKUP(H3683,'16 лет'!$S$5:$T$79,2),IF((C3683=17),VLOOKUP(H3683,'17 лет'!$S$5:$T$79,2))))))))))))</f>
        <v>0</v>
      </c>
      <c r="J3683" s="28"/>
      <c r="K3683" s="17">
        <f>IF((C3683&lt;=7),VLOOKUP(J3683,'7 лет'!$S$5:$T$79,2),IF((C3683=8),VLOOKUP(J3683,'8 лет'!$S$5:$T$79,2),IF((C3683=9),VLOOKUP(J3683,'9 лет'!$S$5:$T$79,2),IF((C3683=10),VLOOKUP(J3683,'10 лет'!$S$5:$T$79,2),IF((C3683=11),VLOOKUP(J3683,'11 лет'!$S$5:$T$79,2),IF((C3683=12),VLOOKUP(J3683,'12 лет'!$U$5:$V$79,2),IF((C3683=13),VLOOKUP(J3683,'13 лет'!$U$5:$V$79,2),IF((C3683=14),VLOOKUP(J3683,'14 лет'!$U$5:$V$79,2),IF(C3683&gt;=15,"0")))))))))</f>
        <v>0</v>
      </c>
      <c r="L3683" s="28"/>
      <c r="M3683" s="17" t="str">
        <f>IF((C3683=12),VLOOKUP(L3683,'12 лет'!$W$5:$X$85,2),IF((C3683=13),VLOOKUP(L3683,'13 лет'!$W$5:$X$84,2),IF((C3683=14),VLOOKUP(L3683,'14 лет'!$W$5:$X$82,2),IF((C3683=15),VLOOKUP(L3683,'15 лет'!$U$5:$V$82,2),IF((C3683=16),VLOOKUP(L3683,'16 лет'!$U$5:$V$78,2),IF((C3683=17),VLOOKUP(L3683,'17 лет'!$U$5:$V$78,2),IF(C3683&lt;12,"0")))))))</f>
        <v>0</v>
      </c>
      <c r="N3683" s="28"/>
      <c r="O3683" s="17" t="str">
        <f>IF((C3683=15),VLOOKUP(N3683,'15 лет'!$W$5:$X$115,2),IF((C3683=16),VLOOKUP(N3683,'16 лет'!$W$5:$X$113,2),IF((C3683=17),VLOOKUP(N3683,'17 лет'!$W$5:$X$113,2),IF(C3683&lt;15,"0"))))</f>
        <v>0</v>
      </c>
      <c r="P3683" s="11"/>
      <c r="Q3683" s="17">
        <f>IF((C3683&lt;=7),VLOOKUP(P3683,'7 лет'!$U$5:$V$79,2),IF((C3683=8),VLOOKUP(P3683,'8 лет'!$U$5:$V$79,2),IF((C3683=9),VLOOKUP(P3683,'9 лет'!$U$5:$V$79,2),IF((C3683=10),VLOOKUP(P3683,'10 лет'!$U$5:$V$79,2),IF((C3683=11),VLOOKUP(P3683,'11 лет'!$U$5:$V$79,2),IF((C3683=12),VLOOKUP(P3683,'12 лет'!$Y$5:$Z$79,2),IF((C3683=13),VLOOKUP(P3683,'13 лет'!$Y$5:$Z$79,2),IF((C3683=14),VLOOKUP(P3683,'14 лет'!$Y$5:$Z$79,2),IF((C3683=15),VLOOKUP(P3683,'15 лет'!$Y$5:$Z$79,2),IF((C3683=16),VLOOKUP(P3683,'16 лет'!$Y$5:$Z$79,2),IF((C3683=17),VLOOKUP(P3683,'17 лет'!$Y$5:$Z$79,2))))))))))))</f>
        <v>35</v>
      </c>
      <c r="R3683" s="28"/>
      <c r="S3683" s="17">
        <f>IF((C3683&lt;=7),VLOOKUP(R3683,'7 лет'!$W$5:$X$79,2),IF((C3683=8),VLOOKUP(R3683,'8 лет'!$W$5:$X$79,2),IF((C3683=9),VLOOKUP(R3683,'9 лет'!$W$5:$X$79,2),IF((C3683=10),VLOOKUP(R3683,'10 лет'!$W$5:$X$79,2),IF((C3683=11),VLOOKUP(R3683,'11 лет'!$W$5:$X$79,2),IF((C3683=12),VLOOKUP(R3683,'12 лет'!$AA$5:$AB$79,2),IF((C3683=13),VLOOKUP(R3683,'13 лет'!$AA$5:$AB$79,2),IF((C3683=14),VLOOKUP(R3683,'14 лет'!$AA$5:$AB$79,2),IF((C3683=15),VLOOKUP(R3683,'15 лет'!$AA$5:$AB$79,2),IF((C3683=16),VLOOKUP(R3683,'16 лет'!$AA$5:$AB$79,2),IF((C3683=17),VLOOKUP(R3683,'17 лет'!$AA$5:$AB$79,2))))))))))))</f>
        <v>0</v>
      </c>
      <c r="T3683" s="35">
        <f t="shared" si="175"/>
        <v>35</v>
      </c>
      <c r="U3683" s="4">
        <f>'Личное первенство девушки'!U538</f>
        <v>7</v>
      </c>
      <c r="V3683" s="120"/>
      <c r="W3683" s="111"/>
      <c r="X3683" t="str">
        <f>P3667</f>
        <v>Субъект РФ 88</v>
      </c>
    </row>
    <row r="3684" spans="1:24" ht="18.75">
      <c r="A3684" s="28">
        <v>5</v>
      </c>
      <c r="B3684" s="80"/>
      <c r="C3684" s="30"/>
      <c r="D3684" s="14"/>
      <c r="E3684" s="17">
        <f>IF((C3684&lt;=7),VLOOKUP(D3684,'7 лет'!$M$5:$N$78,2),IF((C3684=8),VLOOKUP(D3684,'8 лет'!$M$5:$N$78,2),IF((C3684=9),VLOOKUP(D3684,'9 лет'!$M$5:$N$78,2),IF((C3684=10),VLOOKUP(D3684,'10 лет'!$M$5:$N$78,2),IF((C3684=11),VLOOKUP(D3684,'11 лет'!$M$5:$N$78,2),IF((C3684=12),VLOOKUP(D3684,'12 лет'!$O$5:$P$78,2),IF((C3684=13),VLOOKUP(D3684,'13 лет'!$O$5:$P$78,2),IF((C3684=14),VLOOKUP(D3684,'14 лет'!$O$5:$P$78,2),IF((C3684=15),VLOOKUP(D3684,'15 лет'!$O$5:$P$78,2),IF((C3684=16),VLOOKUP(D3684,'16 лет'!$O$5:$P$78,2),IF((C3684=17),VLOOKUP(D3684,'17 лет'!$O$5:$P$78,2))))))))))))</f>
        <v>0</v>
      </c>
      <c r="F3684" s="14"/>
      <c r="G3684" s="17">
        <f>IF((C3684&lt;=7),VLOOKUP(F3684,'7 лет'!$O$5:$P$79,2),IF((C3684=8),VLOOKUP(F3684,'8 лет'!$O$5:$P$79,2),IF((C3684=9),VLOOKUP(F3684,'9 лет'!$O$5:$P$79,2),IF((C3684=10),VLOOKUP(F3684,'10 лет'!$O$5:$P$79,2),IF((C3684=11),VLOOKUP(F3684,'11 лет'!$O$5:$P$79,2),IF((C3684=12),VLOOKUP(F3684,'12 лет'!$Q$5:$R$79,2),IF((C3684=13),VLOOKUP(F3684,'13 лет'!$Q$5:$R$79,2),IF((C3684=14),VLOOKUP(F3684,'14 лет'!$Q$5:$R$79,2),IF((C3684=15),VLOOKUP(F3684,'15 лет'!$Q$5:$R$79,2),IF((C3684=16),VLOOKUP(F3684,'16 лет'!$Q$5:$R$79,2),IF((C3684=17),VLOOKUP(F3684,'17 лет'!$Q$5:$R$79,2))))))))))))</f>
        <v>0</v>
      </c>
      <c r="H3684" s="14"/>
      <c r="I3684" s="17">
        <f>IF((C3684&lt;=7),VLOOKUP(H3684,'7 лет'!$Q$5:$R$79,2),IF((C3684=8),VLOOKUP(H3684,'8 лет'!$Q$5:$R$79,2),IF((C3684=9),VLOOKUP(H3684,'9 лет'!$Q$5:$R$79,2),IF((C3684=10),VLOOKUP(H3684,'10 лет'!$Q$5:$R$79,2),IF((C3684=11),VLOOKUP(H3684,'11 лет'!$Q$5:$R$79,2),IF((C3684=12),VLOOKUP(H3684,'12 лет'!$S$5:$T$79,2),IF((C3684=13),VLOOKUP(H3684,'13 лет'!$S$5:$T$79,2),IF((C3684=14),VLOOKUP(H3684,'14 лет'!$S$5:$T$79,2),IF((C3684=15),VLOOKUP(H3684,'15 лет'!$S$5:$T$79,2),IF((C3684=16),VLOOKUP(H3684,'16 лет'!$S$5:$T$79,2),IF((C3684=17),VLOOKUP(H3684,'17 лет'!$S$5:$T$79,2))))))))))))</f>
        <v>0</v>
      </c>
      <c r="J3684" s="14"/>
      <c r="K3684" s="17">
        <f>IF((C3684&lt;=7),VLOOKUP(J3684,'7 лет'!$S$5:$T$79,2),IF((C3684=8),VLOOKUP(J3684,'8 лет'!$S$5:$T$79,2),IF((C3684=9),VLOOKUP(J3684,'9 лет'!$S$5:$T$79,2),IF((C3684=10),VLOOKUP(J3684,'10 лет'!$S$5:$T$79,2),IF((C3684=11),VLOOKUP(J3684,'11 лет'!$S$5:$T$79,2),IF((C3684=12),VLOOKUP(J3684,'12 лет'!$U$5:$V$79,2),IF((C3684=13),VLOOKUP(J3684,'13 лет'!$U$5:$V$79,2),IF((C3684=14),VLOOKUP(J3684,'14 лет'!$U$5:$V$79,2),IF(C3684&gt;=15,"0")))))))))</f>
        <v>0</v>
      </c>
      <c r="L3684" s="28"/>
      <c r="M3684" s="17" t="str">
        <f>IF((C3684=12),VLOOKUP(L3684,'12 лет'!$W$5:$X$85,2),IF((C3684=13),VLOOKUP(L3684,'13 лет'!$W$5:$X$84,2),IF((C3684=14),VLOOKUP(L3684,'14 лет'!$W$5:$X$82,2),IF((C3684=15),VLOOKUP(L3684,'15 лет'!$U$5:$V$82,2),IF((C3684=16),VLOOKUP(L3684,'16 лет'!$U$5:$V$78,2),IF((C3684=17),VLOOKUP(L3684,'17 лет'!$U$5:$V$78,2),IF(C3684&lt;12,"0")))))))</f>
        <v>0</v>
      </c>
      <c r="N3684" s="14"/>
      <c r="O3684" s="17" t="str">
        <f>IF((C3684=15),VLOOKUP(N3684,'15 лет'!$W$5:$X$115,2),IF((C3684=16),VLOOKUP(N3684,'16 лет'!$W$5:$X$113,2),IF((C3684=17),VLOOKUP(N3684,'17 лет'!$W$5:$X$113,2),IF(C3684&lt;15,"0"))))</f>
        <v>0</v>
      </c>
      <c r="P3684" s="14"/>
      <c r="Q3684" s="17">
        <f>IF((C3684&lt;=7),VLOOKUP(P3684,'7 лет'!$U$5:$V$79,2),IF((C3684=8),VLOOKUP(P3684,'8 лет'!$U$5:$V$79,2),IF((C3684=9),VLOOKUP(P3684,'9 лет'!$U$5:$V$79,2),IF((C3684=10),VLOOKUP(P3684,'10 лет'!$U$5:$V$79,2),IF((C3684=11),VLOOKUP(P3684,'11 лет'!$U$5:$V$79,2),IF((C3684=12),VLOOKUP(P3684,'12 лет'!$Y$5:$Z$79,2),IF((C3684=13),VLOOKUP(P3684,'13 лет'!$Y$5:$Z$79,2),IF((C3684=14),VLOOKUP(P3684,'14 лет'!$Y$5:$Z$79,2),IF((C3684=15),VLOOKUP(P3684,'15 лет'!$Y$5:$Z$79,2),IF((C3684=16),VLOOKUP(P3684,'16 лет'!$Y$5:$Z$79,2),IF((C3684=17),VLOOKUP(P3684,'17 лет'!$Y$5:$Z$79,2))))))))))))</f>
        <v>35</v>
      </c>
      <c r="R3684" s="14"/>
      <c r="S3684" s="17">
        <f>IF((C3684&lt;=7),VLOOKUP(R3684,'7 лет'!$W$5:$X$79,2),IF((C3684=8),VLOOKUP(R3684,'8 лет'!$W$5:$X$79,2),IF((C3684=9),VLOOKUP(R3684,'9 лет'!$W$5:$X$79,2),IF((C3684=10),VLOOKUP(R3684,'10 лет'!$W$5:$X$79,2),IF((C3684=11),VLOOKUP(R3684,'11 лет'!$W$5:$X$79,2),IF((C3684=12),VLOOKUP(R3684,'12 лет'!$AA$5:$AB$79,2),IF((C3684=13),VLOOKUP(R3684,'13 лет'!$AA$5:$AB$79,2),IF((C3684=14),VLOOKUP(R3684,'14 лет'!$AA$5:$AB$79,2),IF((C3684=15),VLOOKUP(R3684,'15 лет'!$AA$5:$AB$79,2),IF((C3684=16),VLOOKUP(R3684,'16 лет'!$AA$5:$AB$79,2),IF((C3684=17),VLOOKUP(R3684,'17 лет'!$AA$5:$AB$79,2))))))))))))</f>
        <v>0</v>
      </c>
      <c r="T3684" s="35">
        <f t="shared" si="175"/>
        <v>35</v>
      </c>
      <c r="U3684" s="4">
        <f>'Личное первенство девушки'!U539</f>
        <v>7</v>
      </c>
      <c r="V3684" s="120"/>
      <c r="W3684" s="111"/>
      <c r="X3684" t="str">
        <f>P3667</f>
        <v>Субъект РФ 88</v>
      </c>
    </row>
    <row r="3685" spans="1:24" ht="18.75">
      <c r="A3685" s="28">
        <v>6</v>
      </c>
      <c r="B3685" s="80"/>
      <c r="C3685" s="30"/>
      <c r="D3685" s="14"/>
      <c r="E3685" s="17">
        <f>IF((C3685&lt;=7),VLOOKUP(D3685,'7 лет'!$M$5:$N$78,2),IF((C3685=8),VLOOKUP(D3685,'8 лет'!$M$5:$N$78,2),IF((C3685=9),VLOOKUP(D3685,'9 лет'!$M$5:$N$78,2),IF((C3685=10),VLOOKUP(D3685,'10 лет'!$M$5:$N$78,2),IF((C3685=11),VLOOKUP(D3685,'11 лет'!$M$5:$N$78,2),IF((C3685=12),VLOOKUP(D3685,'12 лет'!$O$5:$P$78,2),IF((C3685=13),VLOOKUP(D3685,'13 лет'!$O$5:$P$78,2),IF((C3685=14),VLOOKUP(D3685,'14 лет'!$O$5:$P$78,2),IF((C3685=15),VLOOKUP(D3685,'15 лет'!$O$5:$P$78,2),IF((C3685=16),VLOOKUP(D3685,'16 лет'!$O$5:$P$78,2),IF((C3685=17),VLOOKUP(D3685,'17 лет'!$O$5:$P$78,2))))))))))))</f>
        <v>0</v>
      </c>
      <c r="F3685" s="14"/>
      <c r="G3685" s="17">
        <f>IF((C3685&lt;=7),VLOOKUP(F3685,'7 лет'!$O$5:$P$79,2),IF((C3685=8),VLOOKUP(F3685,'8 лет'!$O$5:$P$79,2),IF((C3685=9),VLOOKUP(F3685,'9 лет'!$O$5:$P$79,2),IF((C3685=10),VLOOKUP(F3685,'10 лет'!$O$5:$P$79,2),IF((C3685=11),VLOOKUP(F3685,'11 лет'!$O$5:$P$79,2),IF((C3685=12),VLOOKUP(F3685,'12 лет'!$Q$5:$R$79,2),IF((C3685=13),VLOOKUP(F3685,'13 лет'!$Q$5:$R$79,2),IF((C3685=14),VLOOKUP(F3685,'14 лет'!$Q$5:$R$79,2),IF((C3685=15),VLOOKUP(F3685,'15 лет'!$Q$5:$R$79,2),IF((C3685=16),VLOOKUP(F3685,'16 лет'!$Q$5:$R$79,2),IF((C3685=17),VLOOKUP(F3685,'17 лет'!$Q$5:$R$79,2))))))))))))</f>
        <v>0</v>
      </c>
      <c r="H3685" s="14"/>
      <c r="I3685" s="17">
        <f>IF((C3685&lt;=7),VLOOKUP(H3685,'7 лет'!$Q$5:$R$79,2),IF((C3685=8),VLOOKUP(H3685,'8 лет'!$Q$5:$R$79,2),IF((C3685=9),VLOOKUP(H3685,'9 лет'!$Q$5:$R$79,2),IF((C3685=10),VLOOKUP(H3685,'10 лет'!$Q$5:$R$79,2),IF((C3685=11),VLOOKUP(H3685,'11 лет'!$Q$5:$R$79,2),IF((C3685=12),VLOOKUP(H3685,'12 лет'!$S$5:$T$79,2),IF((C3685=13),VLOOKUP(H3685,'13 лет'!$S$5:$T$79,2),IF((C3685=14),VLOOKUP(H3685,'14 лет'!$S$5:$T$79,2),IF((C3685=15),VLOOKUP(H3685,'15 лет'!$S$5:$T$79,2),IF((C3685=16),VLOOKUP(H3685,'16 лет'!$S$5:$T$79,2),IF((C3685=17),VLOOKUP(H3685,'17 лет'!$S$5:$T$79,2))))))))))))</f>
        <v>0</v>
      </c>
      <c r="J3685" s="14"/>
      <c r="K3685" s="17">
        <f>IF((C3685&lt;=7),VLOOKUP(J3685,'7 лет'!$S$5:$T$79,2),IF((C3685=8),VLOOKUP(J3685,'8 лет'!$S$5:$T$79,2),IF((C3685=9),VLOOKUP(J3685,'9 лет'!$S$5:$T$79,2),IF((C3685=10),VLOOKUP(J3685,'10 лет'!$S$5:$T$79,2),IF((C3685=11),VLOOKUP(J3685,'11 лет'!$S$5:$T$79,2),IF((C3685=12),VLOOKUP(J3685,'12 лет'!$U$5:$V$79,2),IF((C3685=13),VLOOKUP(J3685,'13 лет'!$U$5:$V$79,2),IF((C3685=14),VLOOKUP(J3685,'14 лет'!$U$5:$V$79,2),IF(C3685&gt;=15,"0")))))))))</f>
        <v>0</v>
      </c>
      <c r="L3685" s="28"/>
      <c r="M3685" s="17" t="str">
        <f>IF((C3685=12),VLOOKUP(L3685,'12 лет'!$W$5:$X$85,2),IF((C3685=13),VLOOKUP(L3685,'13 лет'!$W$5:$X$84,2),IF((C3685=14),VLOOKUP(L3685,'14 лет'!$W$5:$X$82,2),IF((C3685=15),VLOOKUP(L3685,'15 лет'!$U$5:$V$82,2),IF((C3685=16),VLOOKUP(L3685,'16 лет'!$U$5:$V$78,2),IF((C3685=17),VLOOKUP(L3685,'17 лет'!$U$5:$V$78,2),IF(C3685&lt;12,"0")))))))</f>
        <v>0</v>
      </c>
      <c r="N3685" s="14"/>
      <c r="O3685" s="17" t="str">
        <f>IF((C3685=15),VLOOKUP(N3685,'15 лет'!$W$5:$X$115,2),IF((C3685=16),VLOOKUP(N3685,'16 лет'!$W$5:$X$113,2),IF((C3685=17),VLOOKUP(N3685,'17 лет'!$W$5:$X$113,2),IF(C3685&lt;15,"0"))))</f>
        <v>0</v>
      </c>
      <c r="P3685" s="14"/>
      <c r="Q3685" s="17">
        <f>IF((C3685&lt;=7),VLOOKUP(P3685,'7 лет'!$U$5:$V$79,2),IF((C3685=8),VLOOKUP(P3685,'8 лет'!$U$5:$V$79,2),IF((C3685=9),VLOOKUP(P3685,'9 лет'!$U$5:$V$79,2),IF((C3685=10),VLOOKUP(P3685,'10 лет'!$U$5:$V$79,2),IF((C3685=11),VLOOKUP(P3685,'11 лет'!$U$5:$V$79,2),IF((C3685=12),VLOOKUP(P3685,'12 лет'!$Y$5:$Z$79,2),IF((C3685=13),VLOOKUP(P3685,'13 лет'!$Y$5:$Z$79,2),IF((C3685=14),VLOOKUP(P3685,'14 лет'!$Y$5:$Z$79,2),IF((C3685=15),VLOOKUP(P3685,'15 лет'!$Y$5:$Z$79,2),IF((C3685=16),VLOOKUP(P3685,'16 лет'!$Y$5:$Z$79,2),IF((C3685=17),VLOOKUP(P3685,'17 лет'!$Y$5:$Z$79,2))))))))))))</f>
        <v>35</v>
      </c>
      <c r="R3685" s="14"/>
      <c r="S3685" s="17">
        <f>IF((C3685&lt;=7),VLOOKUP(R3685,'7 лет'!$W$5:$X$79,2),IF((C3685=8),VLOOKUP(R3685,'8 лет'!$W$5:$X$79,2),IF((C3685=9),VLOOKUP(R3685,'9 лет'!$W$5:$X$79,2),IF((C3685=10),VLOOKUP(R3685,'10 лет'!$W$5:$X$79,2),IF((C3685=11),VLOOKUP(R3685,'11 лет'!$W$5:$X$79,2),IF((C3685=12),VLOOKUP(R3685,'12 лет'!$AA$5:$AB$79,2),IF((C3685=13),VLOOKUP(R3685,'13 лет'!$AA$5:$AB$79,2),IF((C3685=14),VLOOKUP(R3685,'14 лет'!$AA$5:$AB$79,2),IF((C3685=15),VLOOKUP(R3685,'15 лет'!$AA$5:$AB$79,2),IF((C3685=16),VLOOKUP(R3685,'16 лет'!$AA$5:$AB$79,2),IF((C3685=17),VLOOKUP(R3685,'17 лет'!$AA$5:$AB$79,2))))))))))))</f>
        <v>0</v>
      </c>
      <c r="T3685" s="35">
        <f t="shared" si="175"/>
        <v>35</v>
      </c>
      <c r="U3685" s="4">
        <f>'Личное первенство девушки'!U540</f>
        <v>7</v>
      </c>
      <c r="V3685" s="120"/>
      <c r="W3685" s="111"/>
      <c r="X3685" t="str">
        <f>P3667</f>
        <v>Субъект РФ 88</v>
      </c>
    </row>
    <row r="3686" spans="1:24" ht="18.75">
      <c r="A3686" s="122"/>
      <c r="B3686" s="123"/>
      <c r="C3686" s="123"/>
      <c r="D3686" s="123"/>
      <c r="E3686" s="123"/>
      <c r="F3686" s="123"/>
      <c r="G3686" s="123"/>
      <c r="H3686" s="123"/>
      <c r="I3686" s="123"/>
      <c r="J3686" s="123"/>
      <c r="K3686" s="123"/>
      <c r="L3686" s="123"/>
      <c r="M3686" s="123"/>
      <c r="N3686" s="123"/>
      <c r="O3686" s="123"/>
      <c r="P3686" s="128" t="s">
        <v>293</v>
      </c>
      <c r="Q3686" s="128"/>
      <c r="R3686" s="128"/>
      <c r="S3686" s="129"/>
      <c r="T3686" s="124">
        <f ca="1">SUMPRODUCT(LARGE($T$3680:$T$3685,ROW(INDIRECT("T1:T"&amp;Z17))))</f>
        <v>175</v>
      </c>
      <c r="U3686" s="125"/>
      <c r="V3686" s="120"/>
      <c r="W3686" s="111"/>
    </row>
    <row r="3687" spans="1:24" ht="30.75" customHeight="1">
      <c r="A3687" s="131"/>
      <c r="B3687" s="132"/>
      <c r="C3687" s="132"/>
      <c r="D3687" s="132"/>
      <c r="E3687" s="132"/>
      <c r="F3687" s="132"/>
      <c r="G3687" s="132"/>
      <c r="H3687" s="132"/>
      <c r="I3687" s="132"/>
      <c r="J3687" s="132"/>
      <c r="K3687" s="132"/>
      <c r="L3687" s="132"/>
      <c r="M3687" s="132"/>
      <c r="N3687" s="132"/>
      <c r="O3687" s="132"/>
      <c r="P3687" s="126" t="s">
        <v>294</v>
      </c>
      <c r="Q3687" s="126"/>
      <c r="R3687" s="126"/>
      <c r="S3687" s="126"/>
      <c r="T3687" s="133">
        <f ca="1">SUM(T3678+T3686)</f>
        <v>425</v>
      </c>
      <c r="U3687" s="134"/>
      <c r="V3687" s="121"/>
      <c r="W3687" s="112"/>
    </row>
    <row r="3688" spans="1:24">
      <c r="A3688" s="15"/>
      <c r="B3688" s="15"/>
      <c r="C3688" s="15"/>
      <c r="D3688" s="15"/>
      <c r="E3688" s="15"/>
      <c r="F3688" s="15"/>
      <c r="G3688" s="15"/>
      <c r="H3688" s="15"/>
      <c r="I3688" s="15"/>
      <c r="J3688" s="15"/>
      <c r="K3688" s="15"/>
      <c r="L3688" s="15"/>
      <c r="M3688" s="15"/>
      <c r="N3688" s="15"/>
      <c r="O3688" s="15"/>
      <c r="P3688" s="15"/>
      <c r="Q3688" s="15"/>
      <c r="R3688" s="15"/>
      <c r="S3688" s="15"/>
      <c r="T3688" s="15"/>
    </row>
    <row r="3689" spans="1:24">
      <c r="A3689" s="16"/>
      <c r="C3689" s="16"/>
      <c r="D3689" s="16"/>
      <c r="E3689" s="16"/>
      <c r="F3689" s="16"/>
      <c r="G3689" s="16"/>
      <c r="H3689" s="16"/>
      <c r="I3689" s="16"/>
      <c r="J3689" s="16"/>
      <c r="K3689" s="15"/>
      <c r="L3689" s="15"/>
      <c r="M3689" s="16"/>
      <c r="N3689" s="16"/>
      <c r="O3689" s="16"/>
      <c r="P3689" s="16"/>
      <c r="Q3689" s="16"/>
      <c r="R3689" s="16"/>
      <c r="S3689" s="16"/>
      <c r="T3689" s="16"/>
    </row>
    <row r="3690" spans="1:24">
      <c r="A3690" s="16"/>
      <c r="C3690" s="16"/>
      <c r="D3690" s="16"/>
      <c r="E3690" s="16"/>
      <c r="F3690" s="16"/>
      <c r="G3690" s="16"/>
      <c r="H3690" s="16"/>
      <c r="I3690" s="16"/>
      <c r="J3690" s="16"/>
      <c r="K3690" s="15"/>
      <c r="L3690" s="15"/>
      <c r="M3690" s="16"/>
      <c r="N3690" s="16"/>
      <c r="O3690" s="16"/>
      <c r="P3690" s="16"/>
      <c r="Q3690" s="16"/>
      <c r="R3690" s="16"/>
      <c r="S3690" s="16"/>
      <c r="T3690" s="16"/>
    </row>
    <row r="3691" spans="1:24" ht="16.5">
      <c r="A3691" s="15"/>
      <c r="B3691" s="81" t="s">
        <v>181</v>
      </c>
      <c r="C3691" s="15"/>
      <c r="D3691" s="15"/>
      <c r="E3691" s="15"/>
      <c r="F3691" s="15"/>
      <c r="G3691" s="15"/>
      <c r="H3691" s="15"/>
      <c r="I3691" s="15"/>
      <c r="J3691" s="15"/>
      <c r="K3691" s="15"/>
      <c r="L3691" s="15"/>
      <c r="M3691" s="15"/>
      <c r="N3691" s="15"/>
      <c r="O3691" s="15"/>
      <c r="P3691" s="15"/>
      <c r="Q3691" s="15"/>
      <c r="R3691" s="15"/>
      <c r="S3691" s="15"/>
      <c r="T3691" s="15"/>
    </row>
    <row r="3692" spans="1:24">
      <c r="A3692" s="15"/>
      <c r="B3692" s="16"/>
      <c r="C3692" s="16"/>
      <c r="D3692" s="15"/>
      <c r="E3692" s="15"/>
      <c r="F3692" s="15"/>
      <c r="G3692" s="15"/>
      <c r="H3692" s="15"/>
      <c r="I3692" s="15"/>
      <c r="J3692" s="15"/>
      <c r="K3692" s="15"/>
      <c r="L3692" s="15"/>
      <c r="M3692" s="15"/>
      <c r="N3692" s="15"/>
      <c r="O3692" s="15"/>
      <c r="P3692" s="15"/>
      <c r="Q3692" s="15"/>
      <c r="R3692" s="15"/>
      <c r="S3692" s="15"/>
      <c r="T3692" s="15"/>
    </row>
    <row r="3693" spans="1:24">
      <c r="A3693" s="15"/>
      <c r="B3693" s="15"/>
      <c r="C3693" s="16"/>
      <c r="D3693" s="15"/>
      <c r="E3693" s="15"/>
      <c r="F3693" s="15"/>
      <c r="G3693" s="15"/>
      <c r="H3693" s="15"/>
      <c r="I3693" s="15"/>
      <c r="J3693" s="15"/>
      <c r="K3693" s="15"/>
      <c r="L3693" s="15"/>
      <c r="M3693" s="15"/>
      <c r="N3693" s="15"/>
      <c r="O3693" s="15"/>
      <c r="P3693" s="15"/>
      <c r="Q3693" s="15"/>
      <c r="R3693" s="15"/>
      <c r="S3693" s="15"/>
      <c r="T3693" s="15"/>
    </row>
    <row r="3694" spans="1:24" ht="16.5">
      <c r="A3694" s="15"/>
      <c r="B3694" s="81" t="s">
        <v>182</v>
      </c>
      <c r="C3694" s="16"/>
      <c r="D3694" s="15"/>
      <c r="E3694" s="15"/>
      <c r="F3694" s="15"/>
      <c r="G3694" s="15"/>
      <c r="H3694" s="15"/>
      <c r="I3694" s="15"/>
      <c r="J3694" s="15"/>
      <c r="K3694" s="15"/>
      <c r="L3694" s="15"/>
      <c r="M3694" s="15"/>
      <c r="N3694" s="15"/>
      <c r="O3694" s="15"/>
      <c r="P3694" s="15"/>
      <c r="Q3694" s="15"/>
      <c r="R3694" s="15"/>
      <c r="S3694" s="15"/>
      <c r="T3694" s="15"/>
    </row>
    <row r="3696" spans="1:24" ht="18.75">
      <c r="A3696" s="113" t="s">
        <v>999</v>
      </c>
      <c r="B3696" s="113"/>
      <c r="C3696" s="113"/>
      <c r="D3696" s="113"/>
      <c r="E3696" s="113"/>
      <c r="F3696" s="113"/>
      <c r="G3696" s="113"/>
      <c r="H3696" s="113"/>
      <c r="I3696" s="113"/>
      <c r="J3696" s="113"/>
      <c r="K3696" s="113"/>
      <c r="L3696" s="113"/>
      <c r="M3696" s="113"/>
      <c r="N3696" s="113"/>
      <c r="O3696" s="113"/>
      <c r="P3696" s="113"/>
      <c r="Q3696" s="113"/>
      <c r="R3696" s="113"/>
      <c r="S3696" s="113"/>
      <c r="T3696" s="113"/>
      <c r="U3696" s="113"/>
      <c r="V3696" s="113"/>
      <c r="W3696" s="113"/>
    </row>
    <row r="3697" spans="1:23" ht="18.75">
      <c r="A3697" s="113" t="s">
        <v>998</v>
      </c>
      <c r="B3697" s="113"/>
      <c r="C3697" s="113"/>
      <c r="D3697" s="113"/>
      <c r="E3697" s="113"/>
      <c r="F3697" s="113"/>
      <c r="G3697" s="113"/>
      <c r="H3697" s="113"/>
      <c r="I3697" s="113"/>
      <c r="J3697" s="113"/>
      <c r="K3697" s="113"/>
      <c r="L3697" s="113"/>
      <c r="M3697" s="113"/>
      <c r="N3697" s="113"/>
      <c r="O3697" s="113"/>
      <c r="P3697" s="113"/>
      <c r="Q3697" s="113"/>
      <c r="R3697" s="113"/>
      <c r="S3697" s="113"/>
      <c r="T3697" s="113"/>
      <c r="U3697" s="113"/>
      <c r="V3697" s="113"/>
      <c r="W3697" s="113"/>
    </row>
    <row r="3699" spans="1:23">
      <c r="A3699" s="114" t="s">
        <v>169</v>
      </c>
      <c r="B3699" s="114"/>
      <c r="C3699" s="114"/>
      <c r="D3699" s="114"/>
      <c r="E3699" s="114"/>
      <c r="F3699" s="114"/>
      <c r="G3699" s="114"/>
      <c r="H3699" s="114"/>
      <c r="I3699" s="114"/>
      <c r="J3699" s="114"/>
      <c r="K3699" s="114"/>
      <c r="L3699" s="114"/>
      <c r="M3699" s="114"/>
      <c r="N3699" s="114"/>
      <c r="O3699" s="114"/>
      <c r="P3699" s="114"/>
      <c r="Q3699" s="114"/>
      <c r="R3699" s="114"/>
      <c r="S3699" s="114"/>
      <c r="T3699" s="114"/>
      <c r="U3699" s="114"/>
      <c r="V3699" s="114"/>
      <c r="W3699" s="114"/>
    </row>
    <row r="3700" spans="1:23">
      <c r="A3700" s="45"/>
      <c r="B3700" s="45"/>
      <c r="C3700" s="45"/>
      <c r="D3700" s="45"/>
      <c r="E3700" s="45"/>
      <c r="F3700" s="45"/>
      <c r="G3700" s="45"/>
      <c r="H3700" s="45"/>
      <c r="I3700" s="45"/>
      <c r="J3700" s="45"/>
      <c r="K3700" s="45"/>
      <c r="L3700" s="45"/>
      <c r="M3700" s="45"/>
      <c r="N3700" s="45"/>
      <c r="O3700" s="45"/>
      <c r="P3700" s="45"/>
      <c r="Q3700" s="45"/>
      <c r="R3700" s="45"/>
      <c r="S3700" s="45"/>
      <c r="T3700" s="45"/>
      <c r="U3700" s="45"/>
      <c r="V3700" s="45"/>
      <c r="W3700" s="45"/>
    </row>
    <row r="3701" spans="1:23" ht="18.75">
      <c r="A3701" s="115" t="s">
        <v>1013</v>
      </c>
      <c r="B3701" s="115"/>
      <c r="C3701" s="115"/>
      <c r="D3701" s="115"/>
      <c r="E3701" s="115"/>
      <c r="F3701" s="115"/>
      <c r="G3701" s="115"/>
      <c r="H3701" s="115"/>
      <c r="I3701" s="115"/>
      <c r="J3701" s="115"/>
      <c r="K3701" s="115"/>
      <c r="L3701" s="115"/>
      <c r="M3701" s="115"/>
      <c r="N3701" s="115"/>
      <c r="O3701" s="115"/>
      <c r="P3701" s="115"/>
      <c r="Q3701" s="115"/>
      <c r="R3701" s="115"/>
      <c r="S3701" s="115"/>
      <c r="T3701" s="115"/>
      <c r="U3701" s="115"/>
      <c r="V3701" s="115"/>
      <c r="W3701" s="115"/>
    </row>
    <row r="3702" spans="1:23" ht="18.75">
      <c r="A3702" s="115" t="s">
        <v>996</v>
      </c>
      <c r="B3702" s="115"/>
      <c r="C3702" s="115"/>
      <c r="D3702" s="115"/>
      <c r="E3702" s="115"/>
      <c r="F3702" s="115"/>
      <c r="G3702" s="115"/>
      <c r="H3702" s="115"/>
      <c r="I3702" s="115"/>
      <c r="J3702" s="115"/>
      <c r="K3702" s="115"/>
      <c r="L3702" s="115"/>
      <c r="M3702" s="115"/>
      <c r="N3702" s="115"/>
      <c r="O3702" s="115"/>
      <c r="P3702" s="115"/>
      <c r="Q3702" s="115"/>
      <c r="R3702" s="115"/>
      <c r="S3702" s="115"/>
      <c r="T3702" s="115"/>
      <c r="U3702" s="115"/>
      <c r="V3702" s="115"/>
      <c r="W3702" s="115"/>
    </row>
    <row r="3703" spans="1:23" ht="18.75">
      <c r="A3703" s="116" t="s">
        <v>997</v>
      </c>
      <c r="B3703" s="116"/>
      <c r="C3703" s="116"/>
      <c r="D3703" s="116"/>
      <c r="E3703" s="116"/>
      <c r="F3703" s="116"/>
      <c r="G3703" s="116"/>
      <c r="H3703" s="116"/>
      <c r="I3703" s="116"/>
      <c r="J3703" s="116"/>
      <c r="K3703" s="116"/>
      <c r="L3703" s="116"/>
      <c r="M3703" s="116"/>
      <c r="N3703" s="116"/>
      <c r="O3703" s="116"/>
      <c r="P3703" s="116"/>
      <c r="Q3703" s="116"/>
      <c r="R3703" s="116"/>
      <c r="S3703" s="116"/>
      <c r="T3703" s="116"/>
      <c r="U3703" s="116"/>
      <c r="V3703" s="116"/>
      <c r="W3703" s="116"/>
    </row>
    <row r="3704" spans="1:23" ht="18.75">
      <c r="A3704" s="52"/>
      <c r="B3704" s="52"/>
      <c r="C3704" s="52"/>
      <c r="D3704" s="52"/>
      <c r="E3704" s="52"/>
      <c r="F3704" s="52"/>
      <c r="G3704" s="52"/>
      <c r="H3704" s="52"/>
      <c r="I3704" s="52"/>
      <c r="J3704" s="52"/>
      <c r="K3704" s="52"/>
      <c r="L3704" s="52"/>
      <c r="M3704" s="52"/>
      <c r="N3704" s="52"/>
      <c r="O3704" s="52"/>
      <c r="P3704" s="52"/>
      <c r="Q3704" s="52"/>
      <c r="R3704" s="52"/>
      <c r="S3704" s="52"/>
      <c r="T3704" s="52"/>
      <c r="U3704" s="52"/>
      <c r="V3704" s="52"/>
    </row>
    <row r="3705" spans="1:23">
      <c r="A3705" s="10"/>
      <c r="B3705" s="10"/>
      <c r="C3705" s="10"/>
      <c r="D3705" s="10"/>
      <c r="E3705" s="10"/>
      <c r="F3705" s="10"/>
      <c r="G3705" s="10"/>
      <c r="H3705" s="10"/>
      <c r="I3705" s="10"/>
      <c r="J3705" s="10"/>
      <c r="K3705" s="10"/>
      <c r="L3705" s="10"/>
      <c r="M3705" s="10"/>
      <c r="N3705" s="10"/>
      <c r="O3705" s="10"/>
      <c r="P3705" s="10"/>
      <c r="Q3705" s="10"/>
      <c r="R3705" s="10"/>
      <c r="S3705" s="10"/>
      <c r="T3705" s="10"/>
    </row>
    <row r="3706" spans="1:23" ht="18.75">
      <c r="A3706" s="117" t="s">
        <v>1000</v>
      </c>
      <c r="B3706" s="117"/>
      <c r="C3706" s="49"/>
      <c r="D3706" s="49"/>
      <c r="E3706" s="49"/>
      <c r="F3706" s="49"/>
      <c r="G3706" s="49"/>
      <c r="H3706" s="49"/>
      <c r="I3706" s="49"/>
      <c r="J3706" s="49"/>
      <c r="K3706" s="49"/>
      <c r="L3706" s="49"/>
      <c r="M3706" s="49"/>
      <c r="N3706" s="49"/>
      <c r="O3706" s="49"/>
      <c r="P3706" s="49"/>
      <c r="Q3706" s="49"/>
      <c r="R3706" s="49"/>
      <c r="S3706" s="49"/>
      <c r="T3706" s="49"/>
    </row>
    <row r="3707" spans="1:23" ht="18.75">
      <c r="A3707" s="117" t="s">
        <v>1001</v>
      </c>
      <c r="B3707" s="117"/>
      <c r="C3707" s="44"/>
      <c r="D3707" s="44"/>
      <c r="E3707" s="44"/>
      <c r="F3707" s="44"/>
      <c r="G3707" s="44"/>
      <c r="H3707" s="44"/>
      <c r="I3707" s="44"/>
      <c r="J3707" s="44"/>
      <c r="K3707" s="44"/>
      <c r="L3707" s="44"/>
      <c r="M3707" s="44"/>
      <c r="N3707" s="44"/>
      <c r="O3707" s="44"/>
      <c r="P3707" s="44"/>
      <c r="Q3707" s="44"/>
      <c r="R3707" s="44"/>
      <c r="S3707" s="44"/>
      <c r="T3707" s="44"/>
    </row>
    <row r="3708" spans="1:23" ht="18.75">
      <c r="A3708" s="117"/>
      <c r="B3708" s="117"/>
      <c r="D3708" s="49"/>
      <c r="E3708" s="49"/>
      <c r="F3708" s="49"/>
      <c r="G3708" s="49"/>
      <c r="H3708" s="49"/>
      <c r="I3708" s="49"/>
      <c r="J3708" s="49"/>
      <c r="K3708" s="49"/>
      <c r="L3708" s="49"/>
      <c r="M3708" s="49"/>
      <c r="N3708" s="49"/>
      <c r="O3708" s="49"/>
      <c r="P3708" s="49"/>
      <c r="Q3708" s="49"/>
      <c r="R3708" s="49"/>
      <c r="S3708" s="49"/>
      <c r="T3708" s="49"/>
    </row>
    <row r="3709" spans="1:23" ht="18.75">
      <c r="A3709" s="118" t="s">
        <v>274</v>
      </c>
      <c r="B3709" s="118"/>
      <c r="C3709" s="118"/>
      <c r="D3709" s="118"/>
      <c r="E3709" s="118"/>
      <c r="F3709" s="118"/>
      <c r="G3709" s="118"/>
      <c r="H3709" s="118"/>
      <c r="I3709" s="118"/>
      <c r="J3709" s="118"/>
      <c r="K3709" s="118"/>
      <c r="L3709" s="118"/>
      <c r="M3709" s="118"/>
      <c r="N3709" s="118"/>
      <c r="O3709" s="118"/>
      <c r="P3709" s="141" t="s">
        <v>378</v>
      </c>
      <c r="Q3709" s="141"/>
      <c r="R3709" s="141"/>
      <c r="S3709" s="141"/>
      <c r="T3709" s="141"/>
      <c r="U3709" s="141"/>
      <c r="V3709" s="141"/>
    </row>
    <row r="3710" spans="1:23">
      <c r="A3710" s="29"/>
      <c r="B3710" s="29"/>
      <c r="C3710" s="29"/>
      <c r="D3710" s="29"/>
      <c r="E3710" s="29"/>
      <c r="F3710" s="29"/>
      <c r="G3710" s="29"/>
      <c r="H3710" s="29"/>
      <c r="I3710" s="29"/>
      <c r="J3710" s="29"/>
      <c r="K3710" s="29"/>
      <c r="L3710" s="29"/>
      <c r="M3710" s="29"/>
      <c r="N3710" s="29"/>
      <c r="O3710" s="29"/>
      <c r="P3710" s="29"/>
      <c r="Q3710" s="29"/>
      <c r="R3710" s="29"/>
      <c r="S3710" s="29"/>
      <c r="T3710" s="29"/>
    </row>
    <row r="3711" spans="1:23" ht="24.75" customHeight="1">
      <c r="A3711" s="130" t="s">
        <v>170</v>
      </c>
      <c r="B3711" s="130"/>
      <c r="C3711" s="130"/>
      <c r="D3711" s="130"/>
      <c r="E3711" s="130"/>
      <c r="F3711" s="130"/>
      <c r="G3711" s="130"/>
      <c r="H3711" s="130"/>
      <c r="I3711" s="130"/>
      <c r="J3711" s="130"/>
      <c r="K3711" s="130"/>
      <c r="L3711" s="130"/>
      <c r="M3711" s="130"/>
      <c r="N3711" s="130"/>
      <c r="O3711" s="130"/>
      <c r="P3711" s="130"/>
      <c r="Q3711" s="130"/>
      <c r="R3711" s="130"/>
      <c r="S3711" s="130"/>
      <c r="T3711" s="138" t="s">
        <v>178</v>
      </c>
      <c r="U3711" s="109" t="s">
        <v>291</v>
      </c>
      <c r="V3711" s="109" t="s">
        <v>295</v>
      </c>
      <c r="W3711" s="109" t="s">
        <v>1014</v>
      </c>
    </row>
    <row r="3712" spans="1:23" ht="66.75" customHeight="1">
      <c r="A3712" s="109" t="s">
        <v>171</v>
      </c>
      <c r="B3712" s="130" t="s">
        <v>172</v>
      </c>
      <c r="C3712" s="109" t="s">
        <v>173</v>
      </c>
      <c r="D3712" s="109" t="s">
        <v>174</v>
      </c>
      <c r="E3712" s="109"/>
      <c r="F3712" s="109" t="s">
        <v>175</v>
      </c>
      <c r="G3712" s="109"/>
      <c r="H3712" s="109" t="s">
        <v>176</v>
      </c>
      <c r="I3712" s="109"/>
      <c r="J3712" s="109" t="s">
        <v>1002</v>
      </c>
      <c r="K3712" s="109"/>
      <c r="L3712" s="109" t="s">
        <v>1003</v>
      </c>
      <c r="M3712" s="109"/>
      <c r="N3712" s="109" t="s">
        <v>1004</v>
      </c>
      <c r="O3712" s="109"/>
      <c r="P3712" s="109" t="s">
        <v>7</v>
      </c>
      <c r="Q3712" s="109"/>
      <c r="R3712" s="109" t="s">
        <v>177</v>
      </c>
      <c r="S3712" s="109"/>
      <c r="T3712" s="139"/>
      <c r="U3712" s="109"/>
      <c r="V3712" s="109"/>
      <c r="W3712" s="109"/>
    </row>
    <row r="3713" spans="1:24" ht="16.5">
      <c r="A3713" s="109"/>
      <c r="B3713" s="130"/>
      <c r="C3713" s="109"/>
      <c r="D3713" s="51" t="s">
        <v>179</v>
      </c>
      <c r="E3713" s="53" t="s">
        <v>3</v>
      </c>
      <c r="F3713" s="51" t="s">
        <v>179</v>
      </c>
      <c r="G3713" s="53" t="s">
        <v>3</v>
      </c>
      <c r="H3713" s="51" t="s">
        <v>179</v>
      </c>
      <c r="I3713" s="53" t="s">
        <v>3</v>
      </c>
      <c r="J3713" s="51" t="s">
        <v>179</v>
      </c>
      <c r="K3713" s="53" t="s">
        <v>3</v>
      </c>
      <c r="L3713" s="51" t="s">
        <v>179</v>
      </c>
      <c r="M3713" s="53" t="s">
        <v>3</v>
      </c>
      <c r="N3713" s="51" t="s">
        <v>179</v>
      </c>
      <c r="O3713" s="53" t="s">
        <v>3</v>
      </c>
      <c r="P3713" s="51" t="s">
        <v>179</v>
      </c>
      <c r="Q3713" s="53" t="s">
        <v>3</v>
      </c>
      <c r="R3713" s="51" t="s">
        <v>179</v>
      </c>
      <c r="S3713" s="53" t="s">
        <v>3</v>
      </c>
      <c r="T3713" s="140"/>
      <c r="U3713" s="109"/>
      <c r="V3713" s="109"/>
      <c r="W3713" s="109"/>
    </row>
    <row r="3714" spans="1:24" ht="18.75">
      <c r="A3714" s="28">
        <v>1</v>
      </c>
      <c r="B3714" s="79"/>
      <c r="C3714" s="28"/>
      <c r="D3714" s="28"/>
      <c r="E3714" s="17">
        <f>IF((C3714&lt;=7),VLOOKUP(D3714,'7 лет'!$A$5:$B$78,2),IF((C3714=8),VLOOKUP(D3714,'8 лет'!$A$5:$B$78,2),IF((C3714=9),VLOOKUP(D3714,'9 лет'!$A$5:$B$78,2),IF((C3714=10),VLOOKUP(D3714,'10 лет'!$A$5:$B$78,2),IF((C3714=11),VLOOKUP(D3714,'11 лет'!$A$5:$B$78,2),IF((C3714=12),VLOOKUP(D3714,'12 лет'!$A$5:$B$78,2),IF((C3714=13),VLOOKUP(D3714,'13 лет'!$A$5:$B$78,2),IF((C3714=14),VLOOKUP(D3714,'14 лет'!$A$5:$B$78,2),IF((C3714=15),VLOOKUP(D3714,'15 лет'!$A$5:$B$78,2),IF((C3714=16),VLOOKUP(D3714,'16 лет'!$A$5:$B$78,2),IF((C3714=17),VLOOKUP(D3714,'17 лет'!$A$5:$B$78,2))))))))))))</f>
        <v>0</v>
      </c>
      <c r="F3714" s="28"/>
      <c r="G3714" s="17">
        <f>IF((C3714&lt;=7),VLOOKUP(F3714,'7 лет'!$C$5:$D$79,2),IF((C3714=8),VLOOKUP(F3714,'8 лет'!$C$5:$D$79,2),IF((C3714=9),VLOOKUP(F3714,'9 лет'!$C$5:$D$79,2),IF((C3714=10),VLOOKUP(F3714,'10 лет'!$C$5:$D$79,2),IF((C3714=11),VLOOKUP(F3714,'11 лет'!$C$5:$D$79,2),IF((C3714=12),VLOOKUP(F3714,'12 лет'!$C$5:$D$79,2),IF((C3714=13),VLOOKUP(F3714,'13 лет'!$C$5:$D$79,2),IF((C3714=14),VLOOKUP(F3714,'14 лет'!$C$5:$D$79,2),IF((C3714=15),VLOOKUP(F3714,'15 лет'!$C$5:$D$79,2),IF((C3714=16),VLOOKUP(F3714,'16 лет'!$C$5:$D$79,2),IF((C3714=17),VLOOKUP(F3714,'17 лет'!$C$5:$D$79,2))))))))))))</f>
        <v>0</v>
      </c>
      <c r="H3714" s="28"/>
      <c r="I3714" s="17">
        <f>IF((C3714&lt;=7),VLOOKUP(H3714,'7 лет'!$E$5:$F$79,2),IF((C3714=8),VLOOKUP(H3714,'8 лет'!$E$5:$F$79,2),IF((C3714=9),VLOOKUP(H3714,'9 лет'!$E$5:$F$79,2),IF((C3714=10),VLOOKUP(H3714,'10 лет'!$E$5:$F$79,2),IF((C3714=11),VLOOKUP(H3714,'11 лет'!$E$5:$F$79,2),IF((C3714=12),VLOOKUP(H3714,'12 лет'!$E$5:$F$79,2),IF((C3714=13),VLOOKUP(H3714,'13 лет'!$E$5:$F$79,2),IF((C3714=14),VLOOKUP(H3714,'14 лет'!$E$5:$F$79,2),IF((C3714=15),VLOOKUP(H3714,'15 лет'!$E$5:$F$79,2),IF((C3714=16),VLOOKUP(H3714,'16 лет'!$E$5:$F$79,2),IF((C3714=17),VLOOKUP(H3714,'17 лет'!$E$5:$F$79,2))))))))))))</f>
        <v>0</v>
      </c>
      <c r="J3714" s="28"/>
      <c r="K3714" s="17">
        <f>IF((C3714&lt;=7),VLOOKUP(J3714,'7 лет'!$G$5:$H$79,2),IF((C3714=8),VLOOKUP(J3714,'8 лет'!$G$5:$H$79,2),IF((C3714=9),VLOOKUP(J3714,'9 лет'!$G$5:$H$79,2),IF((C3714=10),VLOOKUP(J3714,'10 лет'!$G$5:$H$79,2),IF((C3714=11),VLOOKUP(J3714,'11 лет'!$G$5:$H$79,2),IF((C3714=12),VLOOKUP(J3714,'12 лет'!$G$5:$H$79,2),IF((C3714=13),VLOOKUP(J3714,'13 лет'!$G$5:$H$79,2),IF((C3714=14),VLOOKUP(J3714,'14 лет'!$G$5:$H$79,2),IF(C3714&gt;=15,"0")))))))))</f>
        <v>0</v>
      </c>
      <c r="L3714" s="28"/>
      <c r="M3714" s="17" t="str">
        <f>IF((C3714=12),VLOOKUP(L3714,'12 лет'!$I$5:$J$81,2),IF((C3714=13),VLOOKUP(L3714,'13 лет'!$I$5:$J$81,2),IF((C3714=14),VLOOKUP(L3714,'14 лет'!$I$5:$J$80,2),IF((C3714=15),VLOOKUP(L3714,'15 лет'!$G$5:$H$82,2),IF((C3714=16),VLOOKUP(L3714,'16 лет'!$G$5:$H$81,2),IF((C3714=17),VLOOKUP(L3714,'17 лет'!$G$5:$H$81,2),IF(C3714&lt;12,"0")))))))</f>
        <v>0</v>
      </c>
      <c r="N3714" s="28"/>
      <c r="O3714" s="17" t="str">
        <f>IF((C3714=15),VLOOKUP(N3714,'15 лет'!$I$5:$J$100,2),IF((C3714=16),VLOOKUP(N3714,'16 лет'!$I$5:$J$94,2),IF((C3714=17),VLOOKUP(N3714,'17 лет'!$I$5:$J$97,2),IF(C3714&lt;15,"0"))))</f>
        <v>0</v>
      </c>
      <c r="P3714" s="11"/>
      <c r="Q3714" s="17">
        <f>IF((C3714&lt;=7),VLOOKUP(P3714,'7 лет'!$I$5:$J$79,2),IF((C3714=8),VLOOKUP(P3714,'8 лет'!$I$5:$J$79,2),IF((C3714=9),VLOOKUP(P3714,'9 лет'!$I$5:$J$79,2),IF((C3714=10),VLOOKUP(P3714,'10 лет'!$I$5:$J$79,2),IF((C3714=11),VLOOKUP(P3714,'11 лет'!$I$5:$J$79,2),IF((C3714=12),VLOOKUP(P3714,'12 лет'!$K$5:$L$79,2),IF((C3714=13),VLOOKUP(P3714,'13 лет'!$K$5:$L$79,2),IF((C3714=14),VLOOKUP(P3714,'14 лет'!$K$5:$L$79,2),IF((C3714=15),VLOOKUP(P3714,'15 лет'!$K$5:$L$79,2),IF((C3714=16),VLOOKUP(P3714,'16 лет'!$K$5:$L$79,2),IF((C3714=17),VLOOKUP(P3714,'17 лет'!$K$5:$L$79,2),)))))))))))</f>
        <v>50</v>
      </c>
      <c r="R3714" s="28"/>
      <c r="S3714" s="17">
        <f>IF((C3714&lt;=7),VLOOKUP(R3714,'7 лет'!$K$5:$L$79,2),IF((C3714=8),VLOOKUP(R3714,'8 лет'!$K$5:$L$79,2),IF((C3714=9),VLOOKUP(R3714,'9 лет'!$K$5:$L$79,2),IF((C3714=10),VLOOKUP(R3714,'10 лет'!$K$5:$L$79,2),IF((C3714=11),VLOOKUP(R3714,'11 лет'!$K$5:$L$79,2),IF((C3714=12),VLOOKUP(R3714,'12 лет'!$M$5:$N$79,2),IF((C3714=13),VLOOKUP(R3714,'13 лет'!$M$5:$N$79,2),IF((C3714=14),VLOOKUP(R3714,'14 лет'!$M$5:$N$79,2),IF((C3714=15),VLOOKUP(R3714,'15 лет'!$M$5:$N$79,2),IF((C3714=16),VLOOKUP(R3714,'16 лет'!$M$5:$N$79,2),IF((C3714=17),VLOOKUP(R3714,'17 лет'!$M$5:$N$79,2))))))))))))</f>
        <v>0</v>
      </c>
      <c r="T3714" s="34">
        <f t="shared" ref="T3714:T3719" si="176">SUM(E3714+G3714+I3714+K3714+M3714+O3714+Q3714+S3714)</f>
        <v>50</v>
      </c>
      <c r="U3714" s="4">
        <f>'Личное первенство юноши'!U541</f>
        <v>7</v>
      </c>
      <c r="V3714" s="119">
        <f ca="1">'Командный зачет'!G98</f>
        <v>2</v>
      </c>
      <c r="W3714" s="110">
        <f ca="1">SUM(V3714*2)</f>
        <v>4</v>
      </c>
      <c r="X3714" t="str">
        <f>P3709</f>
        <v>Субъект РФ 89</v>
      </c>
    </row>
    <row r="3715" spans="1:24" ht="18.75">
      <c r="A3715" s="28">
        <v>2</v>
      </c>
      <c r="B3715" s="79"/>
      <c r="C3715" s="28"/>
      <c r="D3715" s="28"/>
      <c r="E3715" s="17">
        <f>IF((C3715&lt;=7),VLOOKUP(D3715,'7 лет'!$A$5:$B$78,2),IF((C3715=8),VLOOKUP(D3715,'8 лет'!$A$5:$B$78,2),IF((C3715=9),VLOOKUP(D3715,'9 лет'!$A$5:$B$78,2),IF((C3715=10),VLOOKUP(D3715,'10 лет'!$A$5:$B$78,2),IF((C3715=11),VLOOKUP(D3715,'11 лет'!$A$5:$B$78,2),IF((C3715=12),VLOOKUP(D3715,'12 лет'!$A$5:$B$78,2),IF((C3715=13),VLOOKUP(D3715,'13 лет'!$A$5:$B$78,2),IF((C3715=14),VLOOKUP(D3715,'14 лет'!$A$5:$B$78,2),IF((C3715=15),VLOOKUP(D3715,'15 лет'!$A$5:$B$78,2),IF((C3715=16),VLOOKUP(D3715,'16 лет'!$A$5:$B$78,2),IF((C3715=17),VLOOKUP(D3715,'17 лет'!$A$5:$B$78,2))))))))))))</f>
        <v>0</v>
      </c>
      <c r="F3715" s="28"/>
      <c r="G3715" s="17">
        <f>IF((C3715&lt;=7),VLOOKUP(F3715,'7 лет'!$C$5:$D$79,2),IF((C3715=8),VLOOKUP(F3715,'8 лет'!$C$5:$D$79,2),IF((C3715=9),VLOOKUP(F3715,'9 лет'!$C$5:$D$79,2),IF((C3715=10),VLOOKUP(F3715,'10 лет'!$C$5:$D$79,2),IF((C3715=11),VLOOKUP(F3715,'11 лет'!$C$5:$D$79,2),IF((C3715=12),VLOOKUP(F3715,'12 лет'!$C$5:$D$79,2),IF((C3715=13),VLOOKUP(F3715,'13 лет'!$C$5:$D$79,2),IF((C3715=14),VLOOKUP(F3715,'14 лет'!$C$5:$D$79,2),IF((C3715=15),VLOOKUP(F3715,'15 лет'!$C$5:$D$79,2),IF((C3715=16),VLOOKUP(F3715,'16 лет'!$C$5:$D$79,2),IF((C3715=17),VLOOKUP(F3715,'17 лет'!$C$5:$D$79,2))))))))))))</f>
        <v>0</v>
      </c>
      <c r="H3715" s="28"/>
      <c r="I3715" s="17">
        <f>IF((C3715&lt;=7),VLOOKUP(H3715,'7 лет'!$E$5:$F$79,2),IF((C3715=8),VLOOKUP(H3715,'8 лет'!$E$5:$F$79,2),IF((C3715=9),VLOOKUP(H3715,'9 лет'!$E$5:$F$79,2),IF((C3715=10),VLOOKUP(H3715,'10 лет'!$E$5:$F$79,2),IF((C3715=11),VLOOKUP(H3715,'11 лет'!$E$5:$F$79,2),IF((C3715=12),VLOOKUP(H3715,'12 лет'!$E$5:$F$79,2),IF((C3715=13),VLOOKUP(H3715,'13 лет'!$E$5:$F$79,2),IF((C3715=14),VLOOKUP(H3715,'14 лет'!$E$5:$F$79,2),IF((C3715=15),VLOOKUP(H3715,'15 лет'!$E$5:$F$79,2),IF((C3715=16),VLOOKUP(H3715,'16 лет'!$E$5:$F$79,2),IF((C3715=17),VLOOKUP(H3715,'17 лет'!$E$5:$F$79,2))))))))))))</f>
        <v>0</v>
      </c>
      <c r="J3715" s="28"/>
      <c r="K3715" s="17">
        <f>IF((C3715&lt;=7),VLOOKUP(J3715,'7 лет'!$G$5:$H$79,2),IF((C3715=8),VLOOKUP(J3715,'8 лет'!$G$5:$H$79,2),IF((C3715=9),VLOOKUP(J3715,'9 лет'!$G$5:$H$79,2),IF((C3715=10),VLOOKUP(J3715,'10 лет'!$G$5:$H$79,2),IF((C3715=11),VLOOKUP(J3715,'11 лет'!$G$5:$H$79,2),IF((C3715=12),VLOOKUP(J3715,'12 лет'!$G$5:$H$79,2),IF((C3715=13),VLOOKUP(J3715,'13 лет'!$G$5:$H$79,2),IF((C3715=14),VLOOKUP(J3715,'14 лет'!$G$5:$H$79,2),IF(C3715&gt;=15,"0")))))))))</f>
        <v>0</v>
      </c>
      <c r="L3715" s="28"/>
      <c r="M3715" s="17" t="str">
        <f>IF((C3715=12),VLOOKUP(L3715,'12 лет'!$I$5:$J$81,2),IF((C3715=13),VLOOKUP(L3715,'13 лет'!$I$5:$J$81,2),IF((C3715=14),VLOOKUP(L3715,'14 лет'!$I$5:$J$80,2),IF((C3715=15),VLOOKUP(L3715,'15 лет'!$G$5:$H$82,2),IF((C3715=16),VLOOKUP(L3715,'16 лет'!$G$5:$H$81,2),IF((C3715=17),VLOOKUP(L3715,'17 лет'!$G$5:$H$81,2),IF(C3715&lt;12,"0")))))))</f>
        <v>0</v>
      </c>
      <c r="N3715" s="28"/>
      <c r="O3715" s="17" t="str">
        <f>IF((C3715=15),VLOOKUP(N3715,'15 лет'!$I$5:$J$100,2),IF((C3715=16),VLOOKUP(N3715,'16 лет'!$I$5:$J$94,2),IF((C3715=17),VLOOKUP(N3715,'17 лет'!$I$5:$J$97,2),IF(C3715&lt;15,"0"))))</f>
        <v>0</v>
      </c>
      <c r="P3715" s="11"/>
      <c r="Q3715" s="17">
        <f>IF((C3715&lt;=7),VLOOKUP(P3715,'7 лет'!$I$5:$J$79,2),IF((C3715=8),VLOOKUP(P3715,'8 лет'!$I$5:$J$79,2),IF((C3715=9),VLOOKUP(P3715,'9 лет'!$I$5:$J$79,2),IF((C3715=10),VLOOKUP(P3715,'10 лет'!$I$5:$J$79,2),IF((C3715=11),VLOOKUP(P3715,'11 лет'!$I$5:$J$79,2),IF((C3715=12),VLOOKUP(P3715,'12 лет'!$K$5:$L$79,2),IF((C3715=13),VLOOKUP(P3715,'13 лет'!$K$5:$L$79,2),IF((C3715=14),VLOOKUP(P3715,'14 лет'!$K$5:$L$79,2),IF((C3715=15),VLOOKUP(P3715,'15 лет'!$K$5:$L$79,2),IF((C3715=16),VLOOKUP(P3715,'16 лет'!$K$5:$L$79,2),IF((C3715=17),VLOOKUP(P3715,'17 лет'!$K$5:$L$79,2),)))))))))))</f>
        <v>50</v>
      </c>
      <c r="R3715" s="28"/>
      <c r="S3715" s="17">
        <f>IF((C3715&lt;=7),VLOOKUP(R3715,'7 лет'!$K$5:$L$79,2),IF((C3715=8),VLOOKUP(R3715,'8 лет'!$K$5:$L$79,2),IF((C3715=9),VLOOKUP(R3715,'9 лет'!$K$5:$L$79,2),IF((C3715=10),VLOOKUP(R3715,'10 лет'!$K$5:$L$79,2),IF((C3715=11),VLOOKUP(R3715,'11 лет'!$K$5:$L$79,2),IF((C3715=12),VLOOKUP(R3715,'12 лет'!$M$5:$N$79,2),IF((C3715=13),VLOOKUP(R3715,'13 лет'!$M$5:$N$79,2),IF((C3715=14),VLOOKUP(R3715,'14 лет'!$M$5:$N$79,2),IF((C3715=15),VLOOKUP(R3715,'15 лет'!$M$5:$N$79,2),IF((C3715=16),VLOOKUP(R3715,'16 лет'!$M$5:$N$79,2),IF((C3715=17),VLOOKUP(R3715,'17 лет'!$M$5:$N$79,2))))))))))))</f>
        <v>0</v>
      </c>
      <c r="T3715" s="34">
        <f t="shared" si="176"/>
        <v>50</v>
      </c>
      <c r="U3715" s="4">
        <f>'Личное первенство юноши'!U542</f>
        <v>7</v>
      </c>
      <c r="V3715" s="120"/>
      <c r="W3715" s="111"/>
      <c r="X3715" t="str">
        <f>P3709</f>
        <v>Субъект РФ 89</v>
      </c>
    </row>
    <row r="3716" spans="1:24" ht="18.75">
      <c r="A3716" s="28">
        <v>3</v>
      </c>
      <c r="B3716" s="79"/>
      <c r="C3716" s="28"/>
      <c r="D3716" s="28"/>
      <c r="E3716" s="17">
        <f>IF((C3716&lt;=7),VLOOKUP(D3716,'7 лет'!$A$5:$B$78,2),IF((C3716=8),VLOOKUP(D3716,'8 лет'!$A$5:$B$78,2),IF((C3716=9),VLOOKUP(D3716,'9 лет'!$A$5:$B$78,2),IF((C3716=10),VLOOKUP(D3716,'10 лет'!$A$5:$B$78,2),IF((C3716=11),VLOOKUP(D3716,'11 лет'!$A$5:$B$78,2),IF((C3716=12),VLOOKUP(D3716,'12 лет'!$A$5:$B$78,2),IF((C3716=13),VLOOKUP(D3716,'13 лет'!$A$5:$B$78,2),IF((C3716=14),VLOOKUP(D3716,'14 лет'!$A$5:$B$78,2),IF((C3716=15),VLOOKUP(D3716,'15 лет'!$A$5:$B$78,2),IF((C3716=16),VLOOKUP(D3716,'16 лет'!$A$5:$B$78,2),IF((C3716=17),VLOOKUP(D3716,'17 лет'!$A$5:$B$78,2))))))))))))</f>
        <v>0</v>
      </c>
      <c r="F3716" s="28"/>
      <c r="G3716" s="17">
        <f>IF((C3716&lt;=7),VLOOKUP(F3716,'7 лет'!$C$5:$D$79,2),IF((C3716=8),VLOOKUP(F3716,'8 лет'!$C$5:$D$79,2),IF((C3716=9),VLOOKUP(F3716,'9 лет'!$C$5:$D$79,2),IF((C3716=10),VLOOKUP(F3716,'10 лет'!$C$5:$D$79,2),IF((C3716=11),VLOOKUP(F3716,'11 лет'!$C$5:$D$79,2),IF((C3716=12),VLOOKUP(F3716,'12 лет'!$C$5:$D$79,2),IF((C3716=13),VLOOKUP(F3716,'13 лет'!$C$5:$D$79,2),IF((C3716=14),VLOOKUP(F3716,'14 лет'!$C$5:$D$79,2),IF((C3716=15),VLOOKUP(F3716,'15 лет'!$C$5:$D$79,2),IF((C3716=16),VLOOKUP(F3716,'16 лет'!$C$5:$D$79,2),IF((C3716=17),VLOOKUP(F3716,'17 лет'!$C$5:$D$79,2))))))))))))</f>
        <v>0</v>
      </c>
      <c r="H3716" s="28"/>
      <c r="I3716" s="17">
        <f>IF((C3716&lt;=7),VLOOKUP(H3716,'7 лет'!$E$5:$F$79,2),IF((C3716=8),VLOOKUP(H3716,'8 лет'!$E$5:$F$79,2),IF((C3716=9),VLOOKUP(H3716,'9 лет'!$E$5:$F$79,2),IF((C3716=10),VLOOKUP(H3716,'10 лет'!$E$5:$F$79,2),IF((C3716=11),VLOOKUP(H3716,'11 лет'!$E$5:$F$79,2),IF((C3716=12),VLOOKUP(H3716,'12 лет'!$E$5:$F$79,2),IF((C3716=13),VLOOKUP(H3716,'13 лет'!$E$5:$F$79,2),IF((C3716=14),VLOOKUP(H3716,'14 лет'!$E$5:$F$79,2),IF((C3716=15),VLOOKUP(H3716,'15 лет'!$E$5:$F$79,2),IF((C3716=16),VLOOKUP(H3716,'16 лет'!$E$5:$F$79,2),IF((C3716=17),VLOOKUP(H3716,'17 лет'!$E$5:$F$79,2))))))))))))</f>
        <v>0</v>
      </c>
      <c r="J3716" s="28"/>
      <c r="K3716" s="17">
        <f>IF((C3716&lt;=7),VLOOKUP(J3716,'7 лет'!$G$5:$H$79,2),IF((C3716=8),VLOOKUP(J3716,'8 лет'!$G$5:$H$79,2),IF((C3716=9),VLOOKUP(J3716,'9 лет'!$G$5:$H$79,2),IF((C3716=10),VLOOKUP(J3716,'10 лет'!$G$5:$H$79,2),IF((C3716=11),VLOOKUP(J3716,'11 лет'!$G$5:$H$79,2),IF((C3716=12),VLOOKUP(J3716,'12 лет'!$G$5:$H$79,2),IF((C3716=13),VLOOKUP(J3716,'13 лет'!$G$5:$H$79,2),IF((C3716=14),VLOOKUP(J3716,'14 лет'!$G$5:$H$79,2),IF(C3716&gt;=15,"0")))))))))</f>
        <v>0</v>
      </c>
      <c r="L3716" s="28"/>
      <c r="M3716" s="17" t="str">
        <f>IF((C3716=12),VLOOKUP(L3716,'12 лет'!$I$5:$J$81,2),IF((C3716=13),VLOOKUP(L3716,'13 лет'!$I$5:$J$81,2),IF((C3716=14),VLOOKUP(L3716,'14 лет'!$I$5:$J$80,2),IF((C3716=15),VLOOKUP(L3716,'15 лет'!$G$5:$H$82,2),IF((C3716=16),VLOOKUP(L3716,'16 лет'!$G$5:$H$81,2),IF((C3716=17),VLOOKUP(L3716,'17 лет'!$G$5:$H$81,2),IF(C3716&lt;12,"0")))))))</f>
        <v>0</v>
      </c>
      <c r="N3716" s="28"/>
      <c r="O3716" s="17" t="str">
        <f>IF((C3716=15),VLOOKUP(N3716,'15 лет'!$I$5:$J$100,2),IF((C3716=16),VLOOKUP(N3716,'16 лет'!$I$5:$J$94,2),IF((C3716=17),VLOOKUP(N3716,'17 лет'!$I$5:$J$97,2),IF(C3716&lt;15,"0"))))</f>
        <v>0</v>
      </c>
      <c r="P3716" s="11"/>
      <c r="Q3716" s="17">
        <f>IF((C3716&lt;=7),VLOOKUP(P3716,'7 лет'!$I$5:$J$79,2),IF((C3716=8),VLOOKUP(P3716,'8 лет'!$I$5:$J$79,2),IF((C3716=9),VLOOKUP(P3716,'9 лет'!$I$5:$J$79,2),IF((C3716=10),VLOOKUP(P3716,'10 лет'!$I$5:$J$79,2),IF((C3716=11),VLOOKUP(P3716,'11 лет'!$I$5:$J$79,2),IF((C3716=12),VLOOKUP(P3716,'12 лет'!$K$5:$L$79,2),IF((C3716=13),VLOOKUP(P3716,'13 лет'!$K$5:$L$79,2),IF((C3716=14),VLOOKUP(P3716,'14 лет'!$K$5:$L$79,2),IF((C3716=15),VLOOKUP(P3716,'15 лет'!$K$5:$L$79,2),IF((C3716=16),VLOOKUP(P3716,'16 лет'!$K$5:$L$79,2),IF((C3716=17),VLOOKUP(P3716,'17 лет'!$K$5:$L$79,2),)))))))))))</f>
        <v>50</v>
      </c>
      <c r="R3716" s="28"/>
      <c r="S3716" s="17">
        <f>IF((C3716&lt;=7),VLOOKUP(R3716,'7 лет'!$K$5:$L$79,2),IF((C3716=8),VLOOKUP(R3716,'8 лет'!$K$5:$L$79,2),IF((C3716=9),VLOOKUP(R3716,'9 лет'!$K$5:$L$79,2),IF((C3716=10),VLOOKUP(R3716,'10 лет'!$K$5:$L$79,2),IF((C3716=11),VLOOKUP(R3716,'11 лет'!$K$5:$L$79,2),IF((C3716=12),VLOOKUP(R3716,'12 лет'!$M$5:$N$79,2),IF((C3716=13),VLOOKUP(R3716,'13 лет'!$M$5:$N$79,2),IF((C3716=14),VLOOKUP(R3716,'14 лет'!$M$5:$N$79,2),IF((C3716=15),VLOOKUP(R3716,'15 лет'!$M$5:$N$79,2),IF((C3716=16),VLOOKUP(R3716,'16 лет'!$M$5:$N$79,2),IF((C3716=17),VLOOKUP(R3716,'17 лет'!$M$5:$N$79,2))))))))))))</f>
        <v>0</v>
      </c>
      <c r="T3716" s="34">
        <f t="shared" si="176"/>
        <v>50</v>
      </c>
      <c r="U3716" s="4">
        <f>'Личное первенство юноши'!U543</f>
        <v>7</v>
      </c>
      <c r="V3716" s="120"/>
      <c r="W3716" s="111"/>
      <c r="X3716" t="str">
        <f>P3709</f>
        <v>Субъект РФ 89</v>
      </c>
    </row>
    <row r="3717" spans="1:24" ht="18.75">
      <c r="A3717" s="28">
        <v>4</v>
      </c>
      <c r="B3717" s="79"/>
      <c r="C3717" s="28"/>
      <c r="D3717" s="28"/>
      <c r="E3717" s="17">
        <f>IF((C3717&lt;=7),VLOOKUP(D3717,'7 лет'!$A$5:$B$78,2),IF((C3717=8),VLOOKUP(D3717,'8 лет'!$A$5:$B$78,2),IF((C3717=9),VLOOKUP(D3717,'9 лет'!$A$5:$B$78,2),IF((C3717=10),VLOOKUP(D3717,'10 лет'!$A$5:$B$78,2),IF((C3717=11),VLOOKUP(D3717,'11 лет'!$A$5:$B$78,2),IF((C3717=12),VLOOKUP(D3717,'12 лет'!$A$5:$B$78,2),IF((C3717=13),VLOOKUP(D3717,'13 лет'!$A$5:$B$78,2),IF((C3717=14),VLOOKUP(D3717,'14 лет'!$A$5:$B$78,2),IF((C3717=15),VLOOKUP(D3717,'15 лет'!$A$5:$B$78,2),IF((C3717=16),VLOOKUP(D3717,'16 лет'!$A$5:$B$78,2),IF((C3717=17),VLOOKUP(D3717,'17 лет'!$A$5:$B$78,2))))))))))))</f>
        <v>0</v>
      </c>
      <c r="F3717" s="28"/>
      <c r="G3717" s="17">
        <f>IF((C3717&lt;=7),VLOOKUP(F3717,'7 лет'!$C$5:$D$79,2),IF((C3717=8),VLOOKUP(F3717,'8 лет'!$C$5:$D$79,2),IF((C3717=9),VLOOKUP(F3717,'9 лет'!$C$5:$D$79,2),IF((C3717=10),VLOOKUP(F3717,'10 лет'!$C$5:$D$79,2),IF((C3717=11),VLOOKUP(F3717,'11 лет'!$C$5:$D$79,2),IF((C3717=12),VLOOKUP(F3717,'12 лет'!$C$5:$D$79,2),IF((C3717=13),VLOOKUP(F3717,'13 лет'!$C$5:$D$79,2),IF((C3717=14),VLOOKUP(F3717,'14 лет'!$C$5:$D$79,2),IF((C3717=15),VLOOKUP(F3717,'15 лет'!$C$5:$D$79,2),IF((C3717=16),VLOOKUP(F3717,'16 лет'!$C$5:$D$79,2),IF((C3717=17),VLOOKUP(F3717,'17 лет'!$C$5:$D$79,2))))))))))))</f>
        <v>0</v>
      </c>
      <c r="H3717" s="28"/>
      <c r="I3717" s="17">
        <f>IF((C3717&lt;=7),VLOOKUP(H3717,'7 лет'!$E$5:$F$79,2),IF((C3717=8),VLOOKUP(H3717,'8 лет'!$E$5:$F$79,2),IF((C3717=9),VLOOKUP(H3717,'9 лет'!$E$5:$F$79,2),IF((C3717=10),VLOOKUP(H3717,'10 лет'!$E$5:$F$79,2),IF((C3717=11),VLOOKUP(H3717,'11 лет'!$E$5:$F$79,2),IF((C3717=12),VLOOKUP(H3717,'12 лет'!$E$5:$F$79,2),IF((C3717=13),VLOOKUP(H3717,'13 лет'!$E$5:$F$79,2),IF((C3717=14),VLOOKUP(H3717,'14 лет'!$E$5:$F$79,2),IF((C3717=15),VLOOKUP(H3717,'15 лет'!$E$5:$F$79,2),IF((C3717=16),VLOOKUP(H3717,'16 лет'!$E$5:$F$79,2),IF((C3717=17),VLOOKUP(H3717,'17 лет'!$E$5:$F$79,2))))))))))))</f>
        <v>0</v>
      </c>
      <c r="J3717" s="28"/>
      <c r="K3717" s="17">
        <f>IF((C3717&lt;=7),VLOOKUP(J3717,'7 лет'!$G$5:$H$79,2),IF((C3717=8),VLOOKUP(J3717,'8 лет'!$G$5:$H$79,2),IF((C3717=9),VLOOKUP(J3717,'9 лет'!$G$5:$H$79,2),IF((C3717=10),VLOOKUP(J3717,'10 лет'!$G$5:$H$79,2),IF((C3717=11),VLOOKUP(J3717,'11 лет'!$G$5:$H$79,2),IF((C3717=12),VLOOKUP(J3717,'12 лет'!$G$5:$H$79,2),IF((C3717=13),VLOOKUP(J3717,'13 лет'!$G$5:$H$79,2),IF((C3717=14),VLOOKUP(J3717,'14 лет'!$G$5:$H$79,2),IF(C3717&gt;=15,"0")))))))))</f>
        <v>0</v>
      </c>
      <c r="L3717" s="28"/>
      <c r="M3717" s="17" t="str">
        <f>IF((C3717=12),VLOOKUP(L3717,'12 лет'!$I$5:$J$81,2),IF((C3717=13),VLOOKUP(L3717,'13 лет'!$I$5:$J$81,2),IF((C3717=14),VLOOKUP(L3717,'14 лет'!$I$5:$J$80,2),IF((C3717=15),VLOOKUP(L3717,'15 лет'!$G$5:$H$82,2),IF((C3717=16),VLOOKUP(L3717,'16 лет'!$G$5:$H$81,2),IF((C3717=17),VLOOKUP(L3717,'17 лет'!$G$5:$H$81,2),IF(C3717&lt;12,"0")))))))</f>
        <v>0</v>
      </c>
      <c r="N3717" s="28"/>
      <c r="O3717" s="17" t="str">
        <f>IF((C3717=15),VLOOKUP(N3717,'15 лет'!$I$5:$J$100,2),IF((C3717=16),VLOOKUP(N3717,'16 лет'!$I$5:$J$94,2),IF((C3717=17),VLOOKUP(N3717,'17 лет'!$I$5:$J$97,2),IF(C3717&lt;15,"0"))))</f>
        <v>0</v>
      </c>
      <c r="P3717" s="11"/>
      <c r="Q3717" s="17">
        <f>IF((C3717&lt;=7),VLOOKUP(P3717,'7 лет'!$I$5:$J$79,2),IF((C3717=8),VLOOKUP(P3717,'8 лет'!$I$5:$J$79,2),IF((C3717=9),VLOOKUP(P3717,'9 лет'!$I$5:$J$79,2),IF((C3717=10),VLOOKUP(P3717,'10 лет'!$I$5:$J$79,2),IF((C3717=11),VLOOKUP(P3717,'11 лет'!$I$5:$J$79,2),IF((C3717=12),VLOOKUP(P3717,'12 лет'!$K$5:$L$79,2),IF((C3717=13),VLOOKUP(P3717,'13 лет'!$K$5:$L$79,2),IF((C3717=14),VLOOKUP(P3717,'14 лет'!$K$5:$L$79,2),IF((C3717=15),VLOOKUP(P3717,'15 лет'!$K$5:$L$79,2),IF((C3717=16),VLOOKUP(P3717,'16 лет'!$K$5:$L$79,2),IF((C3717=17),VLOOKUP(P3717,'17 лет'!$K$5:$L$79,2),)))))))))))</f>
        <v>50</v>
      </c>
      <c r="R3717" s="28"/>
      <c r="S3717" s="17">
        <f>IF((C3717&lt;=7),VLOOKUP(R3717,'7 лет'!$K$5:$L$79,2),IF((C3717=8),VLOOKUP(R3717,'8 лет'!$K$5:$L$79,2),IF((C3717=9),VLOOKUP(R3717,'9 лет'!$K$5:$L$79,2),IF((C3717=10),VLOOKUP(R3717,'10 лет'!$K$5:$L$79,2),IF((C3717=11),VLOOKUP(R3717,'11 лет'!$K$5:$L$79,2),IF((C3717=12),VLOOKUP(R3717,'12 лет'!$M$5:$N$79,2),IF((C3717=13),VLOOKUP(R3717,'13 лет'!$M$5:$N$79,2),IF((C3717=14),VLOOKUP(R3717,'14 лет'!$M$5:$N$79,2),IF((C3717=15),VLOOKUP(R3717,'15 лет'!$M$5:$N$79,2),IF((C3717=16),VLOOKUP(R3717,'16 лет'!$M$5:$N$79,2),IF((C3717=17),VLOOKUP(R3717,'17 лет'!$M$5:$N$79,2))))))))))))</f>
        <v>0</v>
      </c>
      <c r="T3717" s="34">
        <f t="shared" si="176"/>
        <v>50</v>
      </c>
      <c r="U3717" s="4">
        <f>'Личное первенство юноши'!U544</f>
        <v>7</v>
      </c>
      <c r="V3717" s="120"/>
      <c r="W3717" s="111"/>
      <c r="X3717" t="str">
        <f>P3709</f>
        <v>Субъект РФ 89</v>
      </c>
    </row>
    <row r="3718" spans="1:24" ht="18.75">
      <c r="A3718" s="28">
        <v>5</v>
      </c>
      <c r="B3718" s="79"/>
      <c r="C3718" s="30"/>
      <c r="D3718" s="28"/>
      <c r="E3718" s="17">
        <f>IF((C3718&lt;=7),VLOOKUP(D3718,'7 лет'!$A$5:$B$78,2),IF((C3718=8),VLOOKUP(D3718,'8 лет'!$A$5:$B$78,2),IF((C3718=9),VLOOKUP(D3718,'9 лет'!$A$5:$B$78,2),IF((C3718=10),VLOOKUP(D3718,'10 лет'!$A$5:$B$78,2),IF((C3718=11),VLOOKUP(D3718,'11 лет'!$A$5:$B$78,2),IF((C3718=12),VLOOKUP(D3718,'12 лет'!$A$5:$B$78,2),IF((C3718=13),VLOOKUP(D3718,'13 лет'!$A$5:$B$78,2),IF((C3718=14),VLOOKUP(D3718,'14 лет'!$A$5:$B$78,2),IF((C3718=15),VLOOKUP(D3718,'15 лет'!$A$5:$B$78,2),IF((C3718=16),VLOOKUP(D3718,'16 лет'!$A$5:$B$78,2),IF((C3718=17),VLOOKUP(D3718,'17 лет'!$A$5:$B$78,2))))))))))))</f>
        <v>0</v>
      </c>
      <c r="F3718" s="28"/>
      <c r="G3718" s="17">
        <f>IF((C3718&lt;=7),VLOOKUP(F3718,'7 лет'!$C$5:$D$79,2),IF((C3718=8),VLOOKUP(F3718,'8 лет'!$C$5:$D$79,2),IF((C3718=9),VLOOKUP(F3718,'9 лет'!$C$5:$D$79,2),IF((C3718=10),VLOOKUP(F3718,'10 лет'!$C$5:$D$79,2),IF((C3718=11),VLOOKUP(F3718,'11 лет'!$C$5:$D$79,2),IF((C3718=12),VLOOKUP(F3718,'12 лет'!$C$5:$D$79,2),IF((C3718=13),VLOOKUP(F3718,'13 лет'!$C$5:$D$79,2),IF((C3718=14),VLOOKUP(F3718,'14 лет'!$C$5:$D$79,2),IF((C3718=15),VLOOKUP(F3718,'15 лет'!$C$5:$D$79,2),IF((C3718=16),VLOOKUP(F3718,'16 лет'!$C$5:$D$79,2),IF((C3718=17),VLOOKUP(F3718,'17 лет'!$C$5:$D$79,2))))))))))))</f>
        <v>0</v>
      </c>
      <c r="H3718" s="28"/>
      <c r="I3718" s="17">
        <f>IF((C3718&lt;=7),VLOOKUP(H3718,'7 лет'!$E$5:$F$79,2),IF((C3718=8),VLOOKUP(H3718,'8 лет'!$E$5:$F$79,2),IF((C3718=9),VLOOKUP(H3718,'9 лет'!$E$5:$F$79,2),IF((C3718=10),VLOOKUP(H3718,'10 лет'!$E$5:$F$79,2),IF((C3718=11),VLOOKUP(H3718,'11 лет'!$E$5:$F$79,2),IF((C3718=12),VLOOKUP(H3718,'12 лет'!$E$5:$F$79,2),IF((C3718=13),VLOOKUP(H3718,'13 лет'!$E$5:$F$79,2),IF((C3718=14),VLOOKUP(H3718,'14 лет'!$E$5:$F$79,2),IF((C3718=15),VLOOKUP(H3718,'15 лет'!$E$5:$F$79,2),IF((C3718=16),VLOOKUP(H3718,'16 лет'!$E$5:$F$79,2),IF((C3718=17),VLOOKUP(H3718,'17 лет'!$E$5:$F$79,2))))))))))))</f>
        <v>0</v>
      </c>
      <c r="J3718" s="28"/>
      <c r="K3718" s="17">
        <f>IF((C3718&lt;=7),VLOOKUP(J3718,'7 лет'!$G$5:$H$79,2),IF((C3718=8),VLOOKUP(J3718,'8 лет'!$G$5:$H$79,2),IF((C3718=9),VLOOKUP(J3718,'9 лет'!$G$5:$H$79,2),IF((C3718=10),VLOOKUP(J3718,'10 лет'!$G$5:$H$79,2),IF((C3718=11),VLOOKUP(J3718,'11 лет'!$G$5:$H$79,2),IF((C3718=12),VLOOKUP(J3718,'12 лет'!$G$5:$H$79,2),IF((C3718=13),VLOOKUP(J3718,'13 лет'!$G$5:$H$79,2),IF((C3718=14),VLOOKUP(J3718,'14 лет'!$G$5:$H$79,2),IF(C3718&gt;=15,"0")))))))))</f>
        <v>0</v>
      </c>
      <c r="L3718" s="28"/>
      <c r="M3718" s="17" t="str">
        <f>IF((C3718=12),VLOOKUP(L3718,'12 лет'!$I$5:$J$81,2),IF((C3718=13),VLOOKUP(L3718,'13 лет'!$I$5:$J$81,2),IF((C3718=14),VLOOKUP(L3718,'14 лет'!$I$5:$J$80,2),IF((C3718=15),VLOOKUP(L3718,'15 лет'!$G$5:$H$82,2),IF((C3718=16),VLOOKUP(L3718,'16 лет'!$G$5:$H$81,2),IF((C3718=17),VLOOKUP(L3718,'17 лет'!$G$5:$H$81,2),IF(C3718&lt;12,"0")))))))</f>
        <v>0</v>
      </c>
      <c r="N3718" s="28"/>
      <c r="O3718" s="17" t="str">
        <f>IF((C3718=15),VLOOKUP(N3718,'15 лет'!$I$5:$J$100,2),IF((C3718=16),VLOOKUP(N3718,'16 лет'!$I$5:$J$94,2),IF((C3718=17),VLOOKUP(N3718,'17 лет'!$I$5:$J$97,2),IF(C3718&lt;15,"0"))))</f>
        <v>0</v>
      </c>
      <c r="P3718" s="11"/>
      <c r="Q3718" s="17">
        <f>IF((C3718&lt;=7),VLOOKUP(P3718,'7 лет'!$I$5:$J$79,2),IF((C3718=8),VLOOKUP(P3718,'8 лет'!$I$5:$J$79,2),IF((C3718=9),VLOOKUP(P3718,'9 лет'!$I$5:$J$79,2),IF((C3718=10),VLOOKUP(P3718,'10 лет'!$I$5:$J$79,2),IF((C3718=11),VLOOKUP(P3718,'11 лет'!$I$5:$J$79,2),IF((C3718=12),VLOOKUP(P3718,'12 лет'!$K$5:$L$79,2),IF((C3718=13),VLOOKUP(P3718,'13 лет'!$K$5:$L$79,2),IF((C3718=14),VLOOKUP(P3718,'14 лет'!$K$5:$L$79,2),IF((C3718=15),VLOOKUP(P3718,'15 лет'!$K$5:$L$79,2),IF((C3718=16),VLOOKUP(P3718,'16 лет'!$K$5:$L$79,2),IF((C3718=17),VLOOKUP(P3718,'17 лет'!$K$5:$L$79,2),)))))))))))</f>
        <v>50</v>
      </c>
      <c r="R3718" s="28"/>
      <c r="S3718" s="17">
        <f>IF((C3718&lt;=7),VLOOKUP(R3718,'7 лет'!$K$5:$L$79,2),IF((C3718=8),VLOOKUP(R3718,'8 лет'!$K$5:$L$79,2),IF((C3718=9),VLOOKUP(R3718,'9 лет'!$K$5:$L$79,2),IF((C3718=10),VLOOKUP(R3718,'10 лет'!$K$5:$L$79,2),IF((C3718=11),VLOOKUP(R3718,'11 лет'!$K$5:$L$79,2),IF((C3718=12),VLOOKUP(R3718,'12 лет'!$M$5:$N$79,2),IF((C3718=13),VLOOKUP(R3718,'13 лет'!$M$5:$N$79,2),IF((C3718=14),VLOOKUP(R3718,'14 лет'!$M$5:$N$79,2),IF((C3718=15),VLOOKUP(R3718,'15 лет'!$M$5:$N$79,2),IF((C3718=16),VLOOKUP(R3718,'16 лет'!$M$5:$N$79,2),IF((C3718=17),VLOOKUP(R3718,'17 лет'!$M$5:$N$79,2))))))))))))</f>
        <v>0</v>
      </c>
      <c r="T3718" s="34">
        <f t="shared" si="176"/>
        <v>50</v>
      </c>
      <c r="U3718" s="4">
        <f>'Личное первенство юноши'!U545</f>
        <v>7</v>
      </c>
      <c r="V3718" s="120"/>
      <c r="W3718" s="111"/>
      <c r="X3718" t="str">
        <f>P3709</f>
        <v>Субъект РФ 89</v>
      </c>
    </row>
    <row r="3719" spans="1:24" ht="18.75">
      <c r="A3719" s="28">
        <v>6</v>
      </c>
      <c r="B3719" s="79"/>
      <c r="C3719" s="30"/>
      <c r="D3719" s="28"/>
      <c r="E3719" s="17">
        <f>IF((C3719&lt;=7),VLOOKUP(D3719,'7 лет'!$A$5:$B$78,2),IF((C3719=8),VLOOKUP(D3719,'8 лет'!$A$5:$B$78,2),IF((C3719=9),VLOOKUP(D3719,'9 лет'!$A$5:$B$78,2),IF((C3719=10),VLOOKUP(D3719,'10 лет'!$A$5:$B$78,2),IF((C3719=11),VLOOKUP(D3719,'11 лет'!$A$5:$B$78,2),IF((C3719=12),VLOOKUP(D3719,'12 лет'!$A$5:$B$78,2),IF((C3719=13),VLOOKUP(D3719,'13 лет'!$A$5:$B$78,2),IF((C3719=14),VLOOKUP(D3719,'14 лет'!$A$5:$B$78,2),IF((C3719=15),VLOOKUP(D3719,'15 лет'!$A$5:$B$78,2),IF((C3719=16),VLOOKUP(D3719,'16 лет'!$A$5:$B$78,2),IF((C3719=17),VLOOKUP(D3719,'17 лет'!$A$5:$B$78,2))))))))))))</f>
        <v>0</v>
      </c>
      <c r="F3719" s="28"/>
      <c r="G3719" s="17">
        <f>IF((C3719&lt;=7),VLOOKUP(F3719,'7 лет'!$C$5:$D$79,2),IF((C3719=8),VLOOKUP(F3719,'8 лет'!$C$5:$D$79,2),IF((C3719=9),VLOOKUP(F3719,'9 лет'!$C$5:$D$79,2),IF((C3719=10),VLOOKUP(F3719,'10 лет'!$C$5:$D$79,2),IF((C3719=11),VLOOKUP(F3719,'11 лет'!$C$5:$D$79,2),IF((C3719=12),VLOOKUP(F3719,'12 лет'!$C$5:$D$79,2),IF((C3719=13),VLOOKUP(F3719,'13 лет'!$C$5:$D$79,2),IF((C3719=14),VLOOKUP(F3719,'14 лет'!$C$5:$D$79,2),IF((C3719=15),VLOOKUP(F3719,'15 лет'!$C$5:$D$79,2),IF((C3719=16),VLOOKUP(F3719,'16 лет'!$C$5:$D$79,2),IF((C3719=17),VLOOKUP(F3719,'17 лет'!$C$5:$D$79,2))))))))))))</f>
        <v>0</v>
      </c>
      <c r="H3719" s="28"/>
      <c r="I3719" s="17">
        <f>IF((C3719&lt;=7),VLOOKUP(H3719,'7 лет'!$E$5:$F$79,2),IF((C3719=8),VLOOKUP(H3719,'8 лет'!$E$5:$F$79,2),IF((C3719=9),VLOOKUP(H3719,'9 лет'!$E$5:$F$79,2),IF((C3719=10),VLOOKUP(H3719,'10 лет'!$E$5:$F$79,2),IF((C3719=11),VLOOKUP(H3719,'11 лет'!$E$5:$F$79,2),IF((C3719=12),VLOOKUP(H3719,'12 лет'!$E$5:$F$79,2),IF((C3719=13),VLOOKUP(H3719,'13 лет'!$E$5:$F$79,2),IF((C3719=14),VLOOKUP(H3719,'14 лет'!$E$5:$F$79,2),IF((C3719=15),VLOOKUP(H3719,'15 лет'!$E$5:$F$79,2),IF((C3719=16),VLOOKUP(H3719,'16 лет'!$E$5:$F$79,2),IF((C3719=17),VLOOKUP(H3719,'17 лет'!$E$5:$F$79,2))))))))))))</f>
        <v>0</v>
      </c>
      <c r="J3719" s="28"/>
      <c r="K3719" s="17">
        <f>IF((C3719&lt;=7),VLOOKUP(J3719,'7 лет'!$G$5:$H$79,2),IF((C3719=8),VLOOKUP(J3719,'8 лет'!$G$5:$H$79,2),IF((C3719=9),VLOOKUP(J3719,'9 лет'!$G$5:$H$79,2),IF((C3719=10),VLOOKUP(J3719,'10 лет'!$G$5:$H$79,2),IF((C3719=11),VLOOKUP(J3719,'11 лет'!$G$5:$H$79,2),IF((C3719=12),VLOOKUP(J3719,'12 лет'!$G$5:$H$79,2),IF((C3719=13),VLOOKUP(J3719,'13 лет'!$G$5:$H$79,2),IF((C3719=14),VLOOKUP(J3719,'14 лет'!$G$5:$H$79,2),IF(C3719&gt;=15,"0")))))))))</f>
        <v>0</v>
      </c>
      <c r="L3719" s="28"/>
      <c r="M3719" s="17" t="str">
        <f>IF((C3719=12),VLOOKUP(L3719,'12 лет'!$I$5:$J$81,2),IF((C3719=13),VLOOKUP(L3719,'13 лет'!$I$5:$J$81,2),IF((C3719=14),VLOOKUP(L3719,'14 лет'!$I$5:$J$80,2),IF((C3719=15),VLOOKUP(L3719,'15 лет'!$G$5:$H$82,2),IF((C3719=16),VLOOKUP(L3719,'16 лет'!$G$5:$H$81,2),IF((C3719=17),VLOOKUP(L3719,'17 лет'!$G$5:$H$81,2),IF(C3719&lt;12,"0")))))))</f>
        <v>0</v>
      </c>
      <c r="N3719" s="28"/>
      <c r="O3719" s="17" t="str">
        <f>IF((C3719=15),VLOOKUP(N3719,'15 лет'!$I$5:$J$100,2),IF((C3719=16),VLOOKUP(N3719,'16 лет'!$I$5:$J$94,2),IF((C3719=17),VLOOKUP(N3719,'17 лет'!$I$5:$J$97,2),IF(C3719&lt;15,"0"))))</f>
        <v>0</v>
      </c>
      <c r="P3719" s="11"/>
      <c r="Q3719" s="17">
        <f>IF((C3719&lt;=7),VLOOKUP(P3719,'7 лет'!$I$5:$J$79,2),IF((C3719=8),VLOOKUP(P3719,'8 лет'!$I$5:$J$79,2),IF((C3719=9),VLOOKUP(P3719,'9 лет'!$I$5:$J$79,2),IF((C3719=10),VLOOKUP(P3719,'10 лет'!$I$5:$J$79,2),IF((C3719=11),VLOOKUP(P3719,'11 лет'!$I$5:$J$79,2),IF((C3719=12),VLOOKUP(P3719,'12 лет'!$K$5:$L$79,2),IF((C3719=13),VLOOKUP(P3719,'13 лет'!$K$5:$L$79,2),IF((C3719=14),VLOOKUP(P3719,'14 лет'!$K$5:$L$79,2),IF((C3719=15),VLOOKUP(P3719,'15 лет'!$K$5:$L$79,2),IF((C3719=16),VLOOKUP(P3719,'16 лет'!$K$5:$L$79,2),IF((C3719=17),VLOOKUP(P3719,'17 лет'!$K$5:$L$79,2),)))))))))))</f>
        <v>50</v>
      </c>
      <c r="R3719" s="28"/>
      <c r="S3719" s="17">
        <f>IF((C3719&lt;=7),VLOOKUP(R3719,'7 лет'!$K$5:$L$79,2),IF((C3719=8),VLOOKUP(R3719,'8 лет'!$K$5:$L$79,2),IF((C3719=9),VLOOKUP(R3719,'9 лет'!$K$5:$L$79,2),IF((C3719=10),VLOOKUP(R3719,'10 лет'!$K$5:$L$79,2),IF((C3719=11),VLOOKUP(R3719,'11 лет'!$K$5:$L$79,2),IF((C3719=12),VLOOKUP(R3719,'12 лет'!$M$5:$N$79,2),IF((C3719=13),VLOOKUP(R3719,'13 лет'!$M$5:$N$79,2),IF((C3719=14),VLOOKUP(R3719,'14 лет'!$M$5:$N$79,2),IF((C3719=15),VLOOKUP(R3719,'15 лет'!$M$5:$N$79,2),IF((C3719=16),VLOOKUP(R3719,'16 лет'!$M$5:$N$79,2),IF((C3719=17),VLOOKUP(R3719,'17 лет'!$M$5:$N$79,2))))))))))))</f>
        <v>0</v>
      </c>
      <c r="T3719" s="34">
        <f t="shared" si="176"/>
        <v>50</v>
      </c>
      <c r="U3719" s="4">
        <f>'Личное первенство юноши'!U546</f>
        <v>7</v>
      </c>
      <c r="V3719" s="120"/>
      <c r="W3719" s="111"/>
      <c r="X3719" t="str">
        <f>P3709</f>
        <v>Субъект РФ 89</v>
      </c>
    </row>
    <row r="3720" spans="1:24" ht="18.75">
      <c r="A3720" s="122"/>
      <c r="B3720" s="123"/>
      <c r="C3720" s="123"/>
      <c r="D3720" s="123"/>
      <c r="E3720" s="123"/>
      <c r="F3720" s="123"/>
      <c r="G3720" s="123"/>
      <c r="H3720" s="123"/>
      <c r="I3720" s="123"/>
      <c r="J3720" s="123"/>
      <c r="K3720" s="123"/>
      <c r="L3720" s="123"/>
      <c r="M3720" s="123"/>
      <c r="N3720" s="123"/>
      <c r="O3720" s="123"/>
      <c r="P3720" s="128" t="s">
        <v>292</v>
      </c>
      <c r="Q3720" s="128"/>
      <c r="R3720" s="128"/>
      <c r="S3720" s="129"/>
      <c r="T3720" s="124">
        <f ca="1">SUMPRODUCT(LARGE($T$3714:$T$3719,ROW(INDIRECT("T1:T"&amp;Z17))))</f>
        <v>250</v>
      </c>
      <c r="U3720" s="125"/>
      <c r="V3720" s="120"/>
      <c r="W3720" s="111"/>
    </row>
    <row r="3721" spans="1:24" ht="24.75" customHeight="1">
      <c r="A3721" s="135" t="s">
        <v>180</v>
      </c>
      <c r="B3721" s="136"/>
      <c r="C3721" s="136"/>
      <c r="D3721" s="136"/>
      <c r="E3721" s="136"/>
      <c r="F3721" s="136"/>
      <c r="G3721" s="136"/>
      <c r="H3721" s="136"/>
      <c r="I3721" s="136"/>
      <c r="J3721" s="136"/>
      <c r="K3721" s="136"/>
      <c r="L3721" s="136"/>
      <c r="M3721" s="136"/>
      <c r="N3721" s="136"/>
      <c r="O3721" s="136"/>
      <c r="P3721" s="136"/>
      <c r="Q3721" s="136"/>
      <c r="R3721" s="136"/>
      <c r="S3721" s="136"/>
      <c r="T3721" s="136"/>
      <c r="U3721" s="137"/>
      <c r="V3721" s="120"/>
      <c r="W3721" s="111"/>
    </row>
    <row r="3722" spans="1:24" ht="18.75">
      <c r="A3722" s="28">
        <v>1</v>
      </c>
      <c r="B3722" s="80"/>
      <c r="C3722" s="28"/>
      <c r="D3722" s="28"/>
      <c r="E3722" s="17">
        <f>IF((C3722&lt;=7),VLOOKUP(D3722,'7 лет'!$M$5:$N$78,2),IF((C3722=8),VLOOKUP(D3722,'8 лет'!$M$5:$N$78,2),IF((C3722=9),VLOOKUP(D3722,'9 лет'!$M$5:$N$78,2),IF((C3722=10),VLOOKUP(D3722,'10 лет'!$M$5:$N$78,2),IF((C3722=11),VLOOKUP(D3722,'11 лет'!$M$5:$N$78,2),IF((C3722=12),VLOOKUP(D3722,'12 лет'!$O$5:$P$78,2),IF((C3722=13),VLOOKUP(D3722,'13 лет'!$O$5:$P$78,2),IF((C3722=14),VLOOKUP(D3722,'14 лет'!$O$5:$P$78,2),IF((C3722=15),VLOOKUP(D3722,'15 лет'!$O$5:$P$78,2),IF((C3722=16),VLOOKUP(D3722,'16 лет'!$O$5:$P$78,2),IF((C3722=17),VLOOKUP(D3722,'17 лет'!$O$5:$P$78,2))))))))))))</f>
        <v>0</v>
      </c>
      <c r="F3722" s="28"/>
      <c r="G3722" s="17">
        <f>IF((C3722&lt;=7),VLOOKUP(F3722,'7 лет'!$O$5:$P$79,2),IF((C3722=8),VLOOKUP(F3722,'8 лет'!$O$5:$P$79,2),IF((C3722=9),VLOOKUP(F3722,'9 лет'!$O$5:$P$79,2),IF((C3722=10),VLOOKUP(F3722,'10 лет'!$O$5:$P$79,2),IF((C3722=11),VLOOKUP(F3722,'11 лет'!$O$5:$P$79,2),IF((C3722=12),VLOOKUP(F3722,'12 лет'!$Q$5:$R$79,2),IF((C3722=13),VLOOKUP(F3722,'13 лет'!$Q$5:$R$79,2),IF((C3722=14),VLOOKUP(F3722,'14 лет'!$Q$5:$R$79,2),IF((C3722=15),VLOOKUP(F3722,'15 лет'!$Q$5:$R$79,2),IF((C3722=16),VLOOKUP(F3722,'16 лет'!$Q$5:$R$79,2),IF((C3722=17),VLOOKUP(F3722,'17 лет'!$Q$5:$R$79,2))))))))))))</f>
        <v>0</v>
      </c>
      <c r="H3722" s="28"/>
      <c r="I3722" s="17">
        <f>IF((C3722&lt;=7),VLOOKUP(H3722,'7 лет'!$Q$5:$R$79,2),IF((C3722=8),VLOOKUP(H3722,'8 лет'!$Q$5:$R$79,2),IF((C3722=9),VLOOKUP(H3722,'9 лет'!$Q$5:$R$79,2),IF((C3722=10),VLOOKUP(H3722,'10 лет'!$Q$5:$R$79,2),IF((C3722=11),VLOOKUP(H3722,'11 лет'!$Q$5:$R$79,2),IF((C3722=12),VLOOKUP(H3722,'12 лет'!$S$5:$T$79,2),IF((C3722=13),VLOOKUP(H3722,'13 лет'!$S$5:$T$79,2),IF((C3722=14),VLOOKUP(H3722,'14 лет'!$S$5:$T$79,2),IF((C3722=15),VLOOKUP(H3722,'15 лет'!$S$5:$T$79,2),IF((C3722=16),VLOOKUP(H3722,'16 лет'!$S$5:$T$79,2),IF((C3722=17),VLOOKUP(H3722,'17 лет'!$S$5:$T$79,2))))))))))))</f>
        <v>0</v>
      </c>
      <c r="J3722" s="28"/>
      <c r="K3722" s="17">
        <f>IF((C3722&lt;=7),VLOOKUP(J3722,'7 лет'!$S$5:$T$79,2),IF((C3722=8),VLOOKUP(J3722,'8 лет'!$S$5:$T$79,2),IF((C3722=9),VLOOKUP(J3722,'9 лет'!$S$5:$T$79,2),IF((C3722=10),VLOOKUP(J3722,'10 лет'!$S$5:$T$79,2),IF((C3722=11),VLOOKUP(J3722,'11 лет'!$S$5:$T$79,2),IF((C3722=12),VLOOKUP(J3722,'12 лет'!$U$5:$V$79,2),IF((C3722=13),VLOOKUP(J3722,'13 лет'!$U$5:$V$79,2),IF((C3722=14),VLOOKUP(J3722,'14 лет'!$U$5:$V$79,2),IF(C3722&gt;=15,"0")))))))))</f>
        <v>0</v>
      </c>
      <c r="L3722" s="28"/>
      <c r="M3722" s="17" t="str">
        <f>IF((C3722=12),VLOOKUP(L3722,'12 лет'!$W$5:$X$85,2),IF((C3722=13),VLOOKUP(L3722,'13 лет'!$W$5:$X$84,2),IF((C3722=14),VLOOKUP(L3722,'14 лет'!$W$5:$X$82,2),IF((C3722=15),VLOOKUP(L3722,'15 лет'!$U$5:$V$82,2),IF((C3722=16),VLOOKUP(L3722,'16 лет'!$U$5:$V$78,2),IF((C3722=17),VLOOKUP(L3722,'17 лет'!$U$5:$V$78,2),IF(C3722&lt;12,"0")))))))</f>
        <v>0</v>
      </c>
      <c r="N3722" s="28"/>
      <c r="O3722" s="17" t="str">
        <f>IF((C3722=15),VLOOKUP(N3722,'15 лет'!$W$5:$X$115,2),IF((C3722=16),VLOOKUP(N3722,'16 лет'!$W$5:$X$113,2),IF((C3722=17),VLOOKUP(N3722,'17 лет'!$W$5:$X$113,2),IF(C3722&lt;15,"0"))))</f>
        <v>0</v>
      </c>
      <c r="P3722" s="11"/>
      <c r="Q3722" s="17">
        <f>IF((C3722&lt;=7),VLOOKUP(P3722,'7 лет'!$U$5:$V$79,2),IF((C3722=8),VLOOKUP(P3722,'8 лет'!$U$5:$V$79,2),IF((C3722=9),VLOOKUP(P3722,'9 лет'!$U$5:$V$79,2),IF((C3722=10),VLOOKUP(P3722,'10 лет'!$U$5:$V$79,2),IF((C3722=11),VLOOKUP(P3722,'11 лет'!$U$5:$V$79,2),IF((C3722=12),VLOOKUP(P3722,'12 лет'!$Y$5:$Z$79,2),IF((C3722=13),VLOOKUP(P3722,'13 лет'!$Y$5:$Z$79,2),IF((C3722=14),VLOOKUP(P3722,'14 лет'!$Y$5:$Z$79,2),IF((C3722=15),VLOOKUP(P3722,'15 лет'!$Y$5:$Z$79,2),IF((C3722=16),VLOOKUP(P3722,'16 лет'!$Y$5:$Z$79,2),IF((C3722=17),VLOOKUP(P3722,'17 лет'!$Y$5:$Z$79,2))))))))))))</f>
        <v>35</v>
      </c>
      <c r="R3722" s="28"/>
      <c r="S3722" s="17">
        <f>IF((C3722&lt;=7),VLOOKUP(R3722,'7 лет'!$W$5:$X$79,2),IF((C3722=8),VLOOKUP(R3722,'8 лет'!$W$5:$X$79,2),IF((C3722=9),VLOOKUP(R3722,'9 лет'!$W$5:$X$79,2),IF((C3722=10),VLOOKUP(R3722,'10 лет'!$W$5:$X$79,2),IF((C3722=11),VLOOKUP(R3722,'11 лет'!$W$5:$X$79,2),IF((C3722=12),VLOOKUP(R3722,'12 лет'!$AA$5:$AB$79,2),IF((C3722=13),VLOOKUP(R3722,'13 лет'!$AA$5:$AB$79,2),IF((C3722=14),VLOOKUP(R3722,'14 лет'!$AA$5:$AB$79,2),IF((C3722=15),VLOOKUP(R3722,'15 лет'!$AA$5:$AB$79,2),IF((C3722=16),VLOOKUP(R3722,'16 лет'!$AA$5:$AB$79,2),IF((C3722=17),VLOOKUP(R3722,'17 лет'!$AA$5:$AB$79,2))))))))))))</f>
        <v>0</v>
      </c>
      <c r="T3722" s="35">
        <f t="shared" ref="T3722:T3727" si="177">SUM(E3722+G3722+I3722+K3722+M3722+O3722+Q3722+S3722)</f>
        <v>35</v>
      </c>
      <c r="U3722" s="4">
        <f>'Личное первенство девушки'!U541</f>
        <v>7</v>
      </c>
      <c r="V3722" s="120"/>
      <c r="W3722" s="111"/>
      <c r="X3722" t="str">
        <f>P3709</f>
        <v>Субъект РФ 89</v>
      </c>
    </row>
    <row r="3723" spans="1:24" ht="18.75">
      <c r="A3723" s="28">
        <v>2</v>
      </c>
      <c r="B3723" s="80"/>
      <c r="C3723" s="28"/>
      <c r="D3723" s="28"/>
      <c r="E3723" s="17">
        <f>IF((C3723&lt;=7),VLOOKUP(D3723,'7 лет'!$M$5:$N$78,2),IF((C3723=8),VLOOKUP(D3723,'8 лет'!$M$5:$N$78,2),IF((C3723=9),VLOOKUP(D3723,'9 лет'!$M$5:$N$78,2),IF((C3723=10),VLOOKUP(D3723,'10 лет'!$M$5:$N$78,2),IF((C3723=11),VLOOKUP(D3723,'11 лет'!$M$5:$N$78,2),IF((C3723=12),VLOOKUP(D3723,'12 лет'!$O$5:$P$78,2),IF((C3723=13),VLOOKUP(D3723,'13 лет'!$O$5:$P$78,2),IF((C3723=14),VLOOKUP(D3723,'14 лет'!$O$5:$P$78,2),IF((C3723=15),VLOOKUP(D3723,'15 лет'!$O$5:$P$78,2),IF((C3723=16),VLOOKUP(D3723,'16 лет'!$O$5:$P$78,2),IF((C3723=17),VLOOKUP(D3723,'17 лет'!$O$5:$P$78,2))))))))))))</f>
        <v>0</v>
      </c>
      <c r="F3723" s="28"/>
      <c r="G3723" s="17">
        <f>IF((C3723&lt;=7),VLOOKUP(F3723,'7 лет'!$O$5:$P$79,2),IF((C3723=8),VLOOKUP(F3723,'8 лет'!$O$5:$P$79,2),IF((C3723=9),VLOOKUP(F3723,'9 лет'!$O$5:$P$79,2),IF((C3723=10),VLOOKUP(F3723,'10 лет'!$O$5:$P$79,2),IF((C3723=11),VLOOKUP(F3723,'11 лет'!$O$5:$P$79,2),IF((C3723=12),VLOOKUP(F3723,'12 лет'!$Q$5:$R$79,2),IF((C3723=13),VLOOKUP(F3723,'13 лет'!$Q$5:$R$79,2),IF((C3723=14),VLOOKUP(F3723,'14 лет'!$Q$5:$R$79,2),IF((C3723=15),VLOOKUP(F3723,'15 лет'!$Q$5:$R$79,2),IF((C3723=16),VLOOKUP(F3723,'16 лет'!$Q$5:$R$79,2),IF((C3723=17),VLOOKUP(F3723,'17 лет'!$Q$5:$R$79,2))))))))))))</f>
        <v>0</v>
      </c>
      <c r="H3723" s="28"/>
      <c r="I3723" s="17">
        <f>IF((C3723&lt;=7),VLOOKUP(H3723,'7 лет'!$Q$5:$R$79,2),IF((C3723=8),VLOOKUP(H3723,'8 лет'!$Q$5:$R$79,2),IF((C3723=9),VLOOKUP(H3723,'9 лет'!$Q$5:$R$79,2),IF((C3723=10),VLOOKUP(H3723,'10 лет'!$Q$5:$R$79,2),IF((C3723=11),VLOOKUP(H3723,'11 лет'!$Q$5:$R$79,2),IF((C3723=12),VLOOKUP(H3723,'12 лет'!$S$5:$T$79,2),IF((C3723=13),VLOOKUP(H3723,'13 лет'!$S$5:$T$79,2),IF((C3723=14),VLOOKUP(H3723,'14 лет'!$S$5:$T$79,2),IF((C3723=15),VLOOKUP(H3723,'15 лет'!$S$5:$T$79,2),IF((C3723=16),VLOOKUP(H3723,'16 лет'!$S$5:$T$79,2),IF((C3723=17),VLOOKUP(H3723,'17 лет'!$S$5:$T$79,2))))))))))))</f>
        <v>0</v>
      </c>
      <c r="J3723" s="28"/>
      <c r="K3723" s="17">
        <f>IF((C3723&lt;=7),VLOOKUP(J3723,'7 лет'!$S$5:$T$79,2),IF((C3723=8),VLOOKUP(J3723,'8 лет'!$S$5:$T$79,2),IF((C3723=9),VLOOKUP(J3723,'9 лет'!$S$5:$T$79,2),IF((C3723=10),VLOOKUP(J3723,'10 лет'!$S$5:$T$79,2),IF((C3723=11),VLOOKUP(J3723,'11 лет'!$S$5:$T$79,2),IF((C3723=12),VLOOKUP(J3723,'12 лет'!$U$5:$V$79,2),IF((C3723=13),VLOOKUP(J3723,'13 лет'!$U$5:$V$79,2),IF((C3723=14),VLOOKUP(J3723,'14 лет'!$U$5:$V$79,2),IF(C3723&gt;=15,"0")))))))))</f>
        <v>0</v>
      </c>
      <c r="L3723" s="28"/>
      <c r="M3723" s="17" t="str">
        <f>IF((C3723=12),VLOOKUP(L3723,'12 лет'!$W$5:$X$85,2),IF((C3723=13),VLOOKUP(L3723,'13 лет'!$W$5:$X$84,2),IF((C3723=14),VLOOKUP(L3723,'14 лет'!$W$5:$X$82,2),IF((C3723=15),VLOOKUP(L3723,'15 лет'!$U$5:$V$82,2),IF((C3723=16),VLOOKUP(L3723,'16 лет'!$U$5:$V$78,2),IF((C3723=17),VLOOKUP(L3723,'17 лет'!$U$5:$V$78,2),IF(C3723&lt;12,"0")))))))</f>
        <v>0</v>
      </c>
      <c r="N3723" s="28"/>
      <c r="O3723" s="17" t="str">
        <f>IF((C3723=15),VLOOKUP(N3723,'15 лет'!$W$5:$X$115,2),IF((C3723=16),VLOOKUP(N3723,'16 лет'!$W$5:$X$113,2),IF((C3723=17),VLOOKUP(N3723,'17 лет'!$W$5:$X$113,2),IF(C3723&lt;15,"0"))))</f>
        <v>0</v>
      </c>
      <c r="P3723" s="11"/>
      <c r="Q3723" s="17">
        <f>IF((C3723&lt;=7),VLOOKUP(P3723,'7 лет'!$U$5:$V$79,2),IF((C3723=8),VLOOKUP(P3723,'8 лет'!$U$5:$V$79,2),IF((C3723=9),VLOOKUP(P3723,'9 лет'!$U$5:$V$79,2),IF((C3723=10),VLOOKUP(P3723,'10 лет'!$U$5:$V$79,2),IF((C3723=11),VLOOKUP(P3723,'11 лет'!$U$5:$V$79,2),IF((C3723=12),VLOOKUP(P3723,'12 лет'!$Y$5:$Z$79,2),IF((C3723=13),VLOOKUP(P3723,'13 лет'!$Y$5:$Z$79,2),IF((C3723=14),VLOOKUP(P3723,'14 лет'!$Y$5:$Z$79,2),IF((C3723=15),VLOOKUP(P3723,'15 лет'!$Y$5:$Z$79,2),IF((C3723=16),VLOOKUP(P3723,'16 лет'!$Y$5:$Z$79,2),IF((C3723=17),VLOOKUP(P3723,'17 лет'!$Y$5:$Z$79,2))))))))))))</f>
        <v>35</v>
      </c>
      <c r="R3723" s="28"/>
      <c r="S3723" s="17">
        <f>IF((C3723&lt;=7),VLOOKUP(R3723,'7 лет'!$W$5:$X$79,2),IF((C3723=8),VLOOKUP(R3723,'8 лет'!$W$5:$X$79,2),IF((C3723=9),VLOOKUP(R3723,'9 лет'!$W$5:$X$79,2),IF((C3723=10),VLOOKUP(R3723,'10 лет'!$W$5:$X$79,2),IF((C3723=11),VLOOKUP(R3723,'11 лет'!$W$5:$X$79,2),IF((C3723=12),VLOOKUP(R3723,'12 лет'!$AA$5:$AB$79,2),IF((C3723=13),VLOOKUP(R3723,'13 лет'!$AA$5:$AB$79,2),IF((C3723=14),VLOOKUP(R3723,'14 лет'!$AA$5:$AB$79,2),IF((C3723=15),VLOOKUP(R3723,'15 лет'!$AA$5:$AB$79,2),IF((C3723=16),VLOOKUP(R3723,'16 лет'!$AA$5:$AB$79,2),IF((C3723=17),VLOOKUP(R3723,'17 лет'!$AA$5:$AB$79,2))))))))))))</f>
        <v>0</v>
      </c>
      <c r="T3723" s="35">
        <f t="shared" si="177"/>
        <v>35</v>
      </c>
      <c r="U3723" s="4">
        <f>'Личное первенство девушки'!U542</f>
        <v>7</v>
      </c>
      <c r="V3723" s="120"/>
      <c r="W3723" s="111"/>
      <c r="X3723" t="str">
        <f>P3709</f>
        <v>Субъект РФ 89</v>
      </c>
    </row>
    <row r="3724" spans="1:24" ht="18.75">
      <c r="A3724" s="28">
        <v>3</v>
      </c>
      <c r="B3724" s="80"/>
      <c r="C3724" s="28"/>
      <c r="D3724" s="28"/>
      <c r="E3724" s="17">
        <f>IF((C3724&lt;=7),VLOOKUP(D3724,'7 лет'!$M$5:$N$78,2),IF((C3724=8),VLOOKUP(D3724,'8 лет'!$M$5:$N$78,2),IF((C3724=9),VLOOKUP(D3724,'9 лет'!$M$5:$N$78,2),IF((C3724=10),VLOOKUP(D3724,'10 лет'!$M$5:$N$78,2),IF((C3724=11),VLOOKUP(D3724,'11 лет'!$M$5:$N$78,2),IF((C3724=12),VLOOKUP(D3724,'12 лет'!$O$5:$P$78,2),IF((C3724=13),VLOOKUP(D3724,'13 лет'!$O$5:$P$78,2),IF((C3724=14),VLOOKUP(D3724,'14 лет'!$O$5:$P$78,2),IF((C3724=15),VLOOKUP(D3724,'15 лет'!$O$5:$P$78,2),IF((C3724=16),VLOOKUP(D3724,'16 лет'!$O$5:$P$78,2),IF((C3724=17),VLOOKUP(D3724,'17 лет'!$O$5:$P$78,2))))))))))))</f>
        <v>0</v>
      </c>
      <c r="F3724" s="28"/>
      <c r="G3724" s="17">
        <f>IF((C3724&lt;=7),VLOOKUP(F3724,'7 лет'!$O$5:$P$79,2),IF((C3724=8),VLOOKUP(F3724,'8 лет'!$O$5:$P$79,2),IF((C3724=9),VLOOKUP(F3724,'9 лет'!$O$5:$P$79,2),IF((C3724=10),VLOOKUP(F3724,'10 лет'!$O$5:$P$79,2),IF((C3724=11),VLOOKUP(F3724,'11 лет'!$O$5:$P$79,2),IF((C3724=12),VLOOKUP(F3724,'12 лет'!$Q$5:$R$79,2),IF((C3724=13),VLOOKUP(F3724,'13 лет'!$Q$5:$R$79,2),IF((C3724=14),VLOOKUP(F3724,'14 лет'!$Q$5:$R$79,2),IF((C3724=15),VLOOKUP(F3724,'15 лет'!$Q$5:$R$79,2),IF((C3724=16),VLOOKUP(F3724,'16 лет'!$Q$5:$R$79,2),IF((C3724=17),VLOOKUP(F3724,'17 лет'!$Q$5:$R$79,2))))))))))))</f>
        <v>0</v>
      </c>
      <c r="H3724" s="28"/>
      <c r="I3724" s="17">
        <f>IF((C3724&lt;=7),VLOOKUP(H3724,'7 лет'!$Q$5:$R$79,2),IF((C3724=8),VLOOKUP(H3724,'8 лет'!$Q$5:$R$79,2),IF((C3724=9),VLOOKUP(H3724,'9 лет'!$Q$5:$R$79,2),IF((C3724=10),VLOOKUP(H3724,'10 лет'!$Q$5:$R$79,2),IF((C3724=11),VLOOKUP(H3724,'11 лет'!$Q$5:$R$79,2),IF((C3724=12),VLOOKUP(H3724,'12 лет'!$S$5:$T$79,2),IF((C3724=13),VLOOKUP(H3724,'13 лет'!$S$5:$T$79,2),IF((C3724=14),VLOOKUP(H3724,'14 лет'!$S$5:$T$79,2),IF((C3724=15),VLOOKUP(H3724,'15 лет'!$S$5:$T$79,2),IF((C3724=16),VLOOKUP(H3724,'16 лет'!$S$5:$T$79,2),IF((C3724=17),VLOOKUP(H3724,'17 лет'!$S$5:$T$79,2))))))))))))</f>
        <v>0</v>
      </c>
      <c r="J3724" s="28"/>
      <c r="K3724" s="17">
        <f>IF((C3724&lt;=7),VLOOKUP(J3724,'7 лет'!$S$5:$T$79,2),IF((C3724=8),VLOOKUP(J3724,'8 лет'!$S$5:$T$79,2),IF((C3724=9),VLOOKUP(J3724,'9 лет'!$S$5:$T$79,2),IF((C3724=10),VLOOKUP(J3724,'10 лет'!$S$5:$T$79,2),IF((C3724=11),VLOOKUP(J3724,'11 лет'!$S$5:$T$79,2),IF((C3724=12),VLOOKUP(J3724,'12 лет'!$U$5:$V$79,2),IF((C3724=13),VLOOKUP(J3724,'13 лет'!$U$5:$V$79,2),IF((C3724=14),VLOOKUP(J3724,'14 лет'!$U$5:$V$79,2),IF(C3724&gt;=15,"0")))))))))</f>
        <v>0</v>
      </c>
      <c r="L3724" s="28"/>
      <c r="M3724" s="17" t="str">
        <f>IF((C3724=12),VLOOKUP(L3724,'12 лет'!$W$5:$X$85,2),IF((C3724=13),VLOOKUP(L3724,'13 лет'!$W$5:$X$84,2),IF((C3724=14),VLOOKUP(L3724,'14 лет'!$W$5:$X$82,2),IF((C3724=15),VLOOKUP(L3724,'15 лет'!$U$5:$V$82,2),IF((C3724=16),VLOOKUP(L3724,'16 лет'!$U$5:$V$78,2),IF((C3724=17),VLOOKUP(L3724,'17 лет'!$U$5:$V$78,2),IF(C3724&lt;12,"0")))))))</f>
        <v>0</v>
      </c>
      <c r="N3724" s="28"/>
      <c r="O3724" s="17" t="str">
        <f>IF((C3724=15),VLOOKUP(N3724,'15 лет'!$W$5:$X$115,2),IF((C3724=16),VLOOKUP(N3724,'16 лет'!$W$5:$X$113,2),IF((C3724=17),VLOOKUP(N3724,'17 лет'!$W$5:$X$113,2),IF(C3724&lt;15,"0"))))</f>
        <v>0</v>
      </c>
      <c r="P3724" s="11"/>
      <c r="Q3724" s="17">
        <f>IF((C3724&lt;=7),VLOOKUP(P3724,'7 лет'!$U$5:$V$79,2),IF((C3724=8),VLOOKUP(P3724,'8 лет'!$U$5:$V$79,2),IF((C3724=9),VLOOKUP(P3724,'9 лет'!$U$5:$V$79,2),IF((C3724=10),VLOOKUP(P3724,'10 лет'!$U$5:$V$79,2),IF((C3724=11),VLOOKUP(P3724,'11 лет'!$U$5:$V$79,2),IF((C3724=12),VLOOKUP(P3724,'12 лет'!$Y$5:$Z$79,2),IF((C3724=13),VLOOKUP(P3724,'13 лет'!$Y$5:$Z$79,2),IF((C3724=14),VLOOKUP(P3724,'14 лет'!$Y$5:$Z$79,2),IF((C3724=15),VLOOKUP(P3724,'15 лет'!$Y$5:$Z$79,2),IF((C3724=16),VLOOKUP(P3724,'16 лет'!$Y$5:$Z$79,2),IF((C3724=17),VLOOKUP(P3724,'17 лет'!$Y$5:$Z$79,2))))))))))))</f>
        <v>35</v>
      </c>
      <c r="R3724" s="28"/>
      <c r="S3724" s="17">
        <f>IF((C3724&lt;=7),VLOOKUP(R3724,'7 лет'!$W$5:$X$79,2),IF((C3724=8),VLOOKUP(R3724,'8 лет'!$W$5:$X$79,2),IF((C3724=9),VLOOKUP(R3724,'9 лет'!$W$5:$X$79,2),IF((C3724=10),VLOOKUP(R3724,'10 лет'!$W$5:$X$79,2),IF((C3724=11),VLOOKUP(R3724,'11 лет'!$W$5:$X$79,2),IF((C3724=12),VLOOKUP(R3724,'12 лет'!$AA$5:$AB$79,2),IF((C3724=13),VLOOKUP(R3724,'13 лет'!$AA$5:$AB$79,2),IF((C3724=14),VLOOKUP(R3724,'14 лет'!$AA$5:$AB$79,2),IF((C3724=15),VLOOKUP(R3724,'15 лет'!$AA$5:$AB$79,2),IF((C3724=16),VLOOKUP(R3724,'16 лет'!$AA$5:$AB$79,2),IF((C3724=17),VLOOKUP(R3724,'17 лет'!$AA$5:$AB$79,2))))))))))))</f>
        <v>0</v>
      </c>
      <c r="T3724" s="35">
        <f t="shared" si="177"/>
        <v>35</v>
      </c>
      <c r="U3724" s="4">
        <f>'Личное первенство девушки'!U543</f>
        <v>7</v>
      </c>
      <c r="V3724" s="120"/>
      <c r="W3724" s="111"/>
      <c r="X3724" t="str">
        <f>P3709</f>
        <v>Субъект РФ 89</v>
      </c>
    </row>
    <row r="3725" spans="1:24" ht="18.75">
      <c r="A3725" s="28">
        <v>4</v>
      </c>
      <c r="B3725" s="80"/>
      <c r="C3725" s="28"/>
      <c r="D3725" s="28"/>
      <c r="E3725" s="17">
        <f>IF((C3725&lt;=7),VLOOKUP(D3725,'7 лет'!$M$5:$N$78,2),IF((C3725=8),VLOOKUP(D3725,'8 лет'!$M$5:$N$78,2),IF((C3725=9),VLOOKUP(D3725,'9 лет'!$M$5:$N$78,2),IF((C3725=10),VLOOKUP(D3725,'10 лет'!$M$5:$N$78,2),IF((C3725=11),VLOOKUP(D3725,'11 лет'!$M$5:$N$78,2),IF((C3725=12),VLOOKUP(D3725,'12 лет'!$O$5:$P$78,2),IF((C3725=13),VLOOKUP(D3725,'13 лет'!$O$5:$P$78,2),IF((C3725=14),VLOOKUP(D3725,'14 лет'!$O$5:$P$78,2),IF((C3725=15),VLOOKUP(D3725,'15 лет'!$O$5:$P$78,2),IF((C3725=16),VLOOKUP(D3725,'16 лет'!$O$5:$P$78,2),IF((C3725=17),VLOOKUP(D3725,'17 лет'!$O$5:$P$78,2))))))))))))</f>
        <v>0</v>
      </c>
      <c r="F3725" s="28"/>
      <c r="G3725" s="17">
        <f>IF((C3725&lt;=7),VLOOKUP(F3725,'7 лет'!$O$5:$P$79,2),IF((C3725=8),VLOOKUP(F3725,'8 лет'!$O$5:$P$79,2),IF((C3725=9),VLOOKUP(F3725,'9 лет'!$O$5:$P$79,2),IF((C3725=10),VLOOKUP(F3725,'10 лет'!$O$5:$P$79,2),IF((C3725=11),VLOOKUP(F3725,'11 лет'!$O$5:$P$79,2),IF((C3725=12),VLOOKUP(F3725,'12 лет'!$Q$5:$R$79,2),IF((C3725=13),VLOOKUP(F3725,'13 лет'!$Q$5:$R$79,2),IF((C3725=14),VLOOKUP(F3725,'14 лет'!$Q$5:$R$79,2),IF((C3725=15),VLOOKUP(F3725,'15 лет'!$Q$5:$R$79,2),IF((C3725=16),VLOOKUP(F3725,'16 лет'!$Q$5:$R$79,2),IF((C3725=17),VLOOKUP(F3725,'17 лет'!$Q$5:$R$79,2))))))))))))</f>
        <v>0</v>
      </c>
      <c r="H3725" s="28"/>
      <c r="I3725" s="17">
        <f>IF((C3725&lt;=7),VLOOKUP(H3725,'7 лет'!$Q$5:$R$79,2),IF((C3725=8),VLOOKUP(H3725,'8 лет'!$Q$5:$R$79,2),IF((C3725=9),VLOOKUP(H3725,'9 лет'!$Q$5:$R$79,2),IF((C3725=10),VLOOKUP(H3725,'10 лет'!$Q$5:$R$79,2),IF((C3725=11),VLOOKUP(H3725,'11 лет'!$Q$5:$R$79,2),IF((C3725=12),VLOOKUP(H3725,'12 лет'!$S$5:$T$79,2),IF((C3725=13),VLOOKUP(H3725,'13 лет'!$S$5:$T$79,2),IF((C3725=14),VLOOKUP(H3725,'14 лет'!$S$5:$T$79,2),IF((C3725=15),VLOOKUP(H3725,'15 лет'!$S$5:$T$79,2),IF((C3725=16),VLOOKUP(H3725,'16 лет'!$S$5:$T$79,2),IF((C3725=17),VLOOKUP(H3725,'17 лет'!$S$5:$T$79,2))))))))))))</f>
        <v>0</v>
      </c>
      <c r="J3725" s="28"/>
      <c r="K3725" s="17">
        <f>IF((C3725&lt;=7),VLOOKUP(J3725,'7 лет'!$S$5:$T$79,2),IF((C3725=8),VLOOKUP(J3725,'8 лет'!$S$5:$T$79,2),IF((C3725=9),VLOOKUP(J3725,'9 лет'!$S$5:$T$79,2),IF((C3725=10),VLOOKUP(J3725,'10 лет'!$S$5:$T$79,2),IF((C3725=11),VLOOKUP(J3725,'11 лет'!$S$5:$T$79,2),IF((C3725=12),VLOOKUP(J3725,'12 лет'!$U$5:$V$79,2),IF((C3725=13),VLOOKUP(J3725,'13 лет'!$U$5:$V$79,2),IF((C3725=14),VLOOKUP(J3725,'14 лет'!$U$5:$V$79,2),IF(C3725&gt;=15,"0")))))))))</f>
        <v>0</v>
      </c>
      <c r="L3725" s="28"/>
      <c r="M3725" s="17" t="str">
        <f>IF((C3725=12),VLOOKUP(L3725,'12 лет'!$W$5:$X$85,2),IF((C3725=13),VLOOKUP(L3725,'13 лет'!$W$5:$X$84,2),IF((C3725=14),VLOOKUP(L3725,'14 лет'!$W$5:$X$82,2),IF((C3725=15),VLOOKUP(L3725,'15 лет'!$U$5:$V$82,2),IF((C3725=16),VLOOKUP(L3725,'16 лет'!$U$5:$V$78,2),IF((C3725=17),VLOOKUP(L3725,'17 лет'!$U$5:$V$78,2),IF(C3725&lt;12,"0")))))))</f>
        <v>0</v>
      </c>
      <c r="N3725" s="28"/>
      <c r="O3725" s="17" t="str">
        <f>IF((C3725=15),VLOOKUP(N3725,'15 лет'!$W$5:$X$115,2),IF((C3725=16),VLOOKUP(N3725,'16 лет'!$W$5:$X$113,2),IF((C3725=17),VLOOKUP(N3725,'17 лет'!$W$5:$X$113,2),IF(C3725&lt;15,"0"))))</f>
        <v>0</v>
      </c>
      <c r="P3725" s="11"/>
      <c r="Q3725" s="17">
        <f>IF((C3725&lt;=7),VLOOKUP(P3725,'7 лет'!$U$5:$V$79,2),IF((C3725=8),VLOOKUP(P3725,'8 лет'!$U$5:$V$79,2),IF((C3725=9),VLOOKUP(P3725,'9 лет'!$U$5:$V$79,2),IF((C3725=10),VLOOKUP(P3725,'10 лет'!$U$5:$V$79,2),IF((C3725=11),VLOOKUP(P3725,'11 лет'!$U$5:$V$79,2),IF((C3725=12),VLOOKUP(P3725,'12 лет'!$Y$5:$Z$79,2),IF((C3725=13),VLOOKUP(P3725,'13 лет'!$Y$5:$Z$79,2),IF((C3725=14),VLOOKUP(P3725,'14 лет'!$Y$5:$Z$79,2),IF((C3725=15),VLOOKUP(P3725,'15 лет'!$Y$5:$Z$79,2),IF((C3725=16),VLOOKUP(P3725,'16 лет'!$Y$5:$Z$79,2),IF((C3725=17),VLOOKUP(P3725,'17 лет'!$Y$5:$Z$79,2))))))))))))</f>
        <v>35</v>
      </c>
      <c r="R3725" s="28"/>
      <c r="S3725" s="17">
        <f>IF((C3725&lt;=7),VLOOKUP(R3725,'7 лет'!$W$5:$X$79,2),IF((C3725=8),VLOOKUP(R3725,'8 лет'!$W$5:$X$79,2),IF((C3725=9),VLOOKUP(R3725,'9 лет'!$W$5:$X$79,2),IF((C3725=10),VLOOKUP(R3725,'10 лет'!$W$5:$X$79,2),IF((C3725=11),VLOOKUP(R3725,'11 лет'!$W$5:$X$79,2),IF((C3725=12),VLOOKUP(R3725,'12 лет'!$AA$5:$AB$79,2),IF((C3725=13),VLOOKUP(R3725,'13 лет'!$AA$5:$AB$79,2),IF((C3725=14),VLOOKUP(R3725,'14 лет'!$AA$5:$AB$79,2),IF((C3725=15),VLOOKUP(R3725,'15 лет'!$AA$5:$AB$79,2),IF((C3725=16),VLOOKUP(R3725,'16 лет'!$AA$5:$AB$79,2),IF((C3725=17),VLOOKUP(R3725,'17 лет'!$AA$5:$AB$79,2))))))))))))</f>
        <v>0</v>
      </c>
      <c r="T3725" s="35">
        <f t="shared" si="177"/>
        <v>35</v>
      </c>
      <c r="U3725" s="4">
        <f>'Личное первенство девушки'!U544</f>
        <v>7</v>
      </c>
      <c r="V3725" s="120"/>
      <c r="W3725" s="111"/>
      <c r="X3725" t="str">
        <f>P3709</f>
        <v>Субъект РФ 89</v>
      </c>
    </row>
    <row r="3726" spans="1:24" ht="18.75">
      <c r="A3726" s="28">
        <v>5</v>
      </c>
      <c r="B3726" s="80"/>
      <c r="C3726" s="30"/>
      <c r="D3726" s="14"/>
      <c r="E3726" s="17">
        <f>IF((C3726&lt;=7),VLOOKUP(D3726,'7 лет'!$M$5:$N$78,2),IF((C3726=8),VLOOKUP(D3726,'8 лет'!$M$5:$N$78,2),IF((C3726=9),VLOOKUP(D3726,'9 лет'!$M$5:$N$78,2),IF((C3726=10),VLOOKUP(D3726,'10 лет'!$M$5:$N$78,2),IF((C3726=11),VLOOKUP(D3726,'11 лет'!$M$5:$N$78,2),IF((C3726=12),VLOOKUP(D3726,'12 лет'!$O$5:$P$78,2),IF((C3726=13),VLOOKUP(D3726,'13 лет'!$O$5:$P$78,2),IF((C3726=14),VLOOKUP(D3726,'14 лет'!$O$5:$P$78,2),IF((C3726=15),VLOOKUP(D3726,'15 лет'!$O$5:$P$78,2),IF((C3726=16),VLOOKUP(D3726,'16 лет'!$O$5:$P$78,2),IF((C3726=17),VLOOKUP(D3726,'17 лет'!$O$5:$P$78,2))))))))))))</f>
        <v>0</v>
      </c>
      <c r="F3726" s="14"/>
      <c r="G3726" s="17">
        <f>IF((C3726&lt;=7),VLOOKUP(F3726,'7 лет'!$O$5:$P$79,2),IF((C3726=8),VLOOKUP(F3726,'8 лет'!$O$5:$P$79,2),IF((C3726=9),VLOOKUP(F3726,'9 лет'!$O$5:$P$79,2),IF((C3726=10),VLOOKUP(F3726,'10 лет'!$O$5:$P$79,2),IF((C3726=11),VLOOKUP(F3726,'11 лет'!$O$5:$P$79,2),IF((C3726=12),VLOOKUP(F3726,'12 лет'!$Q$5:$R$79,2),IF((C3726=13),VLOOKUP(F3726,'13 лет'!$Q$5:$R$79,2),IF((C3726=14),VLOOKUP(F3726,'14 лет'!$Q$5:$R$79,2),IF((C3726=15),VLOOKUP(F3726,'15 лет'!$Q$5:$R$79,2),IF((C3726=16),VLOOKUP(F3726,'16 лет'!$Q$5:$R$79,2),IF((C3726=17),VLOOKUP(F3726,'17 лет'!$Q$5:$R$79,2))))))))))))</f>
        <v>0</v>
      </c>
      <c r="H3726" s="14"/>
      <c r="I3726" s="17">
        <f>IF((C3726&lt;=7),VLOOKUP(H3726,'7 лет'!$Q$5:$R$79,2),IF((C3726=8),VLOOKUP(H3726,'8 лет'!$Q$5:$R$79,2),IF((C3726=9),VLOOKUP(H3726,'9 лет'!$Q$5:$R$79,2),IF((C3726=10),VLOOKUP(H3726,'10 лет'!$Q$5:$R$79,2),IF((C3726=11),VLOOKUP(H3726,'11 лет'!$Q$5:$R$79,2),IF((C3726=12),VLOOKUP(H3726,'12 лет'!$S$5:$T$79,2),IF((C3726=13),VLOOKUP(H3726,'13 лет'!$S$5:$T$79,2),IF((C3726=14),VLOOKUP(H3726,'14 лет'!$S$5:$T$79,2),IF((C3726=15),VLOOKUP(H3726,'15 лет'!$S$5:$T$79,2),IF((C3726=16),VLOOKUP(H3726,'16 лет'!$S$5:$T$79,2),IF((C3726=17),VLOOKUP(H3726,'17 лет'!$S$5:$T$79,2))))))))))))</f>
        <v>0</v>
      </c>
      <c r="J3726" s="14"/>
      <c r="K3726" s="17">
        <f>IF((C3726&lt;=7),VLOOKUP(J3726,'7 лет'!$S$5:$T$79,2),IF((C3726=8),VLOOKUP(J3726,'8 лет'!$S$5:$T$79,2),IF((C3726=9),VLOOKUP(J3726,'9 лет'!$S$5:$T$79,2),IF((C3726=10),VLOOKUP(J3726,'10 лет'!$S$5:$T$79,2),IF((C3726=11),VLOOKUP(J3726,'11 лет'!$S$5:$T$79,2),IF((C3726=12),VLOOKUP(J3726,'12 лет'!$U$5:$V$79,2),IF((C3726=13),VLOOKUP(J3726,'13 лет'!$U$5:$V$79,2),IF((C3726=14),VLOOKUP(J3726,'14 лет'!$U$5:$V$79,2),IF(C3726&gt;=15,"0")))))))))</f>
        <v>0</v>
      </c>
      <c r="L3726" s="28"/>
      <c r="M3726" s="17" t="str">
        <f>IF((C3726=12),VLOOKUP(L3726,'12 лет'!$W$5:$X$85,2),IF((C3726=13),VLOOKUP(L3726,'13 лет'!$W$5:$X$84,2),IF((C3726=14),VLOOKUP(L3726,'14 лет'!$W$5:$X$82,2),IF((C3726=15),VLOOKUP(L3726,'15 лет'!$U$5:$V$82,2),IF((C3726=16),VLOOKUP(L3726,'16 лет'!$U$5:$V$78,2),IF((C3726=17),VLOOKUP(L3726,'17 лет'!$U$5:$V$78,2),IF(C3726&lt;12,"0")))))))</f>
        <v>0</v>
      </c>
      <c r="N3726" s="14"/>
      <c r="O3726" s="17" t="str">
        <f>IF((C3726=15),VLOOKUP(N3726,'15 лет'!$W$5:$X$115,2),IF((C3726=16),VLOOKUP(N3726,'16 лет'!$W$5:$X$113,2),IF((C3726=17),VLOOKUP(N3726,'17 лет'!$W$5:$X$113,2),IF(C3726&lt;15,"0"))))</f>
        <v>0</v>
      </c>
      <c r="P3726" s="14"/>
      <c r="Q3726" s="17">
        <f>IF((C3726&lt;=7),VLOOKUP(P3726,'7 лет'!$U$5:$V$79,2),IF((C3726=8),VLOOKUP(P3726,'8 лет'!$U$5:$V$79,2),IF((C3726=9),VLOOKUP(P3726,'9 лет'!$U$5:$V$79,2),IF((C3726=10),VLOOKUP(P3726,'10 лет'!$U$5:$V$79,2),IF((C3726=11),VLOOKUP(P3726,'11 лет'!$U$5:$V$79,2),IF((C3726=12),VLOOKUP(P3726,'12 лет'!$Y$5:$Z$79,2),IF((C3726=13),VLOOKUP(P3726,'13 лет'!$Y$5:$Z$79,2),IF((C3726=14),VLOOKUP(P3726,'14 лет'!$Y$5:$Z$79,2),IF((C3726=15),VLOOKUP(P3726,'15 лет'!$Y$5:$Z$79,2),IF((C3726=16),VLOOKUP(P3726,'16 лет'!$Y$5:$Z$79,2),IF((C3726=17),VLOOKUP(P3726,'17 лет'!$Y$5:$Z$79,2))))))))))))</f>
        <v>35</v>
      </c>
      <c r="R3726" s="14"/>
      <c r="S3726" s="17">
        <f>IF((C3726&lt;=7),VLOOKUP(R3726,'7 лет'!$W$5:$X$79,2),IF((C3726=8),VLOOKUP(R3726,'8 лет'!$W$5:$X$79,2),IF((C3726=9),VLOOKUP(R3726,'9 лет'!$W$5:$X$79,2),IF((C3726=10),VLOOKUP(R3726,'10 лет'!$W$5:$X$79,2),IF((C3726=11),VLOOKUP(R3726,'11 лет'!$W$5:$X$79,2),IF((C3726=12),VLOOKUP(R3726,'12 лет'!$AA$5:$AB$79,2),IF((C3726=13),VLOOKUP(R3726,'13 лет'!$AA$5:$AB$79,2),IF((C3726=14),VLOOKUP(R3726,'14 лет'!$AA$5:$AB$79,2),IF((C3726=15),VLOOKUP(R3726,'15 лет'!$AA$5:$AB$79,2),IF((C3726=16),VLOOKUP(R3726,'16 лет'!$AA$5:$AB$79,2),IF((C3726=17),VLOOKUP(R3726,'17 лет'!$AA$5:$AB$79,2))))))))))))</f>
        <v>0</v>
      </c>
      <c r="T3726" s="35">
        <f t="shared" si="177"/>
        <v>35</v>
      </c>
      <c r="U3726" s="4">
        <f>'Личное первенство девушки'!U545</f>
        <v>7</v>
      </c>
      <c r="V3726" s="120"/>
      <c r="W3726" s="111"/>
      <c r="X3726" t="str">
        <f>P3709</f>
        <v>Субъект РФ 89</v>
      </c>
    </row>
    <row r="3727" spans="1:24" ht="18.75">
      <c r="A3727" s="28">
        <v>6</v>
      </c>
      <c r="B3727" s="80"/>
      <c r="C3727" s="30"/>
      <c r="D3727" s="14"/>
      <c r="E3727" s="17">
        <f>IF((C3727&lt;=7),VLOOKUP(D3727,'7 лет'!$M$5:$N$78,2),IF((C3727=8),VLOOKUP(D3727,'8 лет'!$M$5:$N$78,2),IF((C3727=9),VLOOKUP(D3727,'9 лет'!$M$5:$N$78,2),IF((C3727=10),VLOOKUP(D3727,'10 лет'!$M$5:$N$78,2),IF((C3727=11),VLOOKUP(D3727,'11 лет'!$M$5:$N$78,2),IF((C3727=12),VLOOKUP(D3727,'12 лет'!$O$5:$P$78,2),IF((C3727=13),VLOOKUP(D3727,'13 лет'!$O$5:$P$78,2),IF((C3727=14),VLOOKUP(D3727,'14 лет'!$O$5:$P$78,2),IF((C3727=15),VLOOKUP(D3727,'15 лет'!$O$5:$P$78,2),IF((C3727=16),VLOOKUP(D3727,'16 лет'!$O$5:$P$78,2),IF((C3727=17),VLOOKUP(D3727,'17 лет'!$O$5:$P$78,2))))))))))))</f>
        <v>0</v>
      </c>
      <c r="F3727" s="14"/>
      <c r="G3727" s="17">
        <f>IF((C3727&lt;=7),VLOOKUP(F3727,'7 лет'!$O$5:$P$79,2),IF((C3727=8),VLOOKUP(F3727,'8 лет'!$O$5:$P$79,2),IF((C3727=9),VLOOKUP(F3727,'9 лет'!$O$5:$P$79,2),IF((C3727=10),VLOOKUP(F3727,'10 лет'!$O$5:$P$79,2),IF((C3727=11),VLOOKUP(F3727,'11 лет'!$O$5:$P$79,2),IF((C3727=12),VLOOKUP(F3727,'12 лет'!$Q$5:$R$79,2),IF((C3727=13),VLOOKUP(F3727,'13 лет'!$Q$5:$R$79,2),IF((C3727=14),VLOOKUP(F3727,'14 лет'!$Q$5:$R$79,2),IF((C3727=15),VLOOKUP(F3727,'15 лет'!$Q$5:$R$79,2),IF((C3727=16),VLOOKUP(F3727,'16 лет'!$Q$5:$R$79,2),IF((C3727=17),VLOOKUP(F3727,'17 лет'!$Q$5:$R$79,2))))))))))))</f>
        <v>0</v>
      </c>
      <c r="H3727" s="14"/>
      <c r="I3727" s="17">
        <f>IF((C3727&lt;=7),VLOOKUP(H3727,'7 лет'!$Q$5:$R$79,2),IF((C3727=8),VLOOKUP(H3727,'8 лет'!$Q$5:$R$79,2),IF((C3727=9),VLOOKUP(H3727,'9 лет'!$Q$5:$R$79,2),IF((C3727=10),VLOOKUP(H3727,'10 лет'!$Q$5:$R$79,2),IF((C3727=11),VLOOKUP(H3727,'11 лет'!$Q$5:$R$79,2),IF((C3727=12),VLOOKUP(H3727,'12 лет'!$S$5:$T$79,2),IF((C3727=13),VLOOKUP(H3727,'13 лет'!$S$5:$T$79,2),IF((C3727=14),VLOOKUP(H3727,'14 лет'!$S$5:$T$79,2),IF((C3727=15),VLOOKUP(H3727,'15 лет'!$S$5:$T$79,2),IF((C3727=16),VLOOKUP(H3727,'16 лет'!$S$5:$T$79,2),IF((C3727=17),VLOOKUP(H3727,'17 лет'!$S$5:$T$79,2))))))))))))</f>
        <v>0</v>
      </c>
      <c r="J3727" s="14"/>
      <c r="K3727" s="17">
        <f>IF((C3727&lt;=7),VLOOKUP(J3727,'7 лет'!$S$5:$T$79,2),IF((C3727=8),VLOOKUP(J3727,'8 лет'!$S$5:$T$79,2),IF((C3727=9),VLOOKUP(J3727,'9 лет'!$S$5:$T$79,2),IF((C3727=10),VLOOKUP(J3727,'10 лет'!$S$5:$T$79,2),IF((C3727=11),VLOOKUP(J3727,'11 лет'!$S$5:$T$79,2),IF((C3727=12),VLOOKUP(J3727,'12 лет'!$U$5:$V$79,2),IF((C3727=13),VLOOKUP(J3727,'13 лет'!$U$5:$V$79,2),IF((C3727=14),VLOOKUP(J3727,'14 лет'!$U$5:$V$79,2),IF(C3727&gt;=15,"0")))))))))</f>
        <v>0</v>
      </c>
      <c r="L3727" s="28"/>
      <c r="M3727" s="17" t="str">
        <f>IF((C3727=12),VLOOKUP(L3727,'12 лет'!$W$5:$X$85,2),IF((C3727=13),VLOOKUP(L3727,'13 лет'!$W$5:$X$84,2),IF((C3727=14),VLOOKUP(L3727,'14 лет'!$W$5:$X$82,2),IF((C3727=15),VLOOKUP(L3727,'15 лет'!$U$5:$V$82,2),IF((C3727=16),VLOOKUP(L3727,'16 лет'!$U$5:$V$78,2),IF((C3727=17),VLOOKUP(L3727,'17 лет'!$U$5:$V$78,2),IF(C3727&lt;12,"0")))))))</f>
        <v>0</v>
      </c>
      <c r="N3727" s="14"/>
      <c r="O3727" s="17" t="str">
        <f>IF((C3727=15),VLOOKUP(N3727,'15 лет'!$W$5:$X$115,2),IF((C3727=16),VLOOKUP(N3727,'16 лет'!$W$5:$X$113,2),IF((C3727=17),VLOOKUP(N3727,'17 лет'!$W$5:$X$113,2),IF(C3727&lt;15,"0"))))</f>
        <v>0</v>
      </c>
      <c r="P3727" s="14"/>
      <c r="Q3727" s="17">
        <f>IF((C3727&lt;=7),VLOOKUP(P3727,'7 лет'!$U$5:$V$79,2),IF((C3727=8),VLOOKUP(P3727,'8 лет'!$U$5:$V$79,2),IF((C3727=9),VLOOKUP(P3727,'9 лет'!$U$5:$V$79,2),IF((C3727=10),VLOOKUP(P3727,'10 лет'!$U$5:$V$79,2),IF((C3727=11),VLOOKUP(P3727,'11 лет'!$U$5:$V$79,2),IF((C3727=12),VLOOKUP(P3727,'12 лет'!$Y$5:$Z$79,2),IF((C3727=13),VLOOKUP(P3727,'13 лет'!$Y$5:$Z$79,2),IF((C3727=14),VLOOKUP(P3727,'14 лет'!$Y$5:$Z$79,2),IF((C3727=15),VLOOKUP(P3727,'15 лет'!$Y$5:$Z$79,2),IF((C3727=16),VLOOKUP(P3727,'16 лет'!$Y$5:$Z$79,2),IF((C3727=17),VLOOKUP(P3727,'17 лет'!$Y$5:$Z$79,2))))))))))))</f>
        <v>35</v>
      </c>
      <c r="R3727" s="14"/>
      <c r="S3727" s="17">
        <f>IF((C3727&lt;=7),VLOOKUP(R3727,'7 лет'!$W$5:$X$79,2),IF((C3727=8),VLOOKUP(R3727,'8 лет'!$W$5:$X$79,2),IF((C3727=9),VLOOKUP(R3727,'9 лет'!$W$5:$X$79,2),IF((C3727=10),VLOOKUP(R3727,'10 лет'!$W$5:$X$79,2),IF((C3727=11),VLOOKUP(R3727,'11 лет'!$W$5:$X$79,2),IF((C3727=12),VLOOKUP(R3727,'12 лет'!$AA$5:$AB$79,2),IF((C3727=13),VLOOKUP(R3727,'13 лет'!$AA$5:$AB$79,2),IF((C3727=14),VLOOKUP(R3727,'14 лет'!$AA$5:$AB$79,2),IF((C3727=15),VLOOKUP(R3727,'15 лет'!$AA$5:$AB$79,2),IF((C3727=16),VLOOKUP(R3727,'16 лет'!$AA$5:$AB$79,2),IF((C3727=17),VLOOKUP(R3727,'17 лет'!$AA$5:$AB$79,2))))))))))))</f>
        <v>0</v>
      </c>
      <c r="T3727" s="35">
        <f t="shared" si="177"/>
        <v>35</v>
      </c>
      <c r="U3727" s="4">
        <f>'Личное первенство девушки'!U546</f>
        <v>7</v>
      </c>
      <c r="V3727" s="120"/>
      <c r="W3727" s="111"/>
      <c r="X3727" t="str">
        <f>P3709</f>
        <v>Субъект РФ 89</v>
      </c>
    </row>
    <row r="3728" spans="1:24" ht="18.75">
      <c r="A3728" s="122"/>
      <c r="B3728" s="123"/>
      <c r="C3728" s="123"/>
      <c r="D3728" s="123"/>
      <c r="E3728" s="123"/>
      <c r="F3728" s="123"/>
      <c r="G3728" s="123"/>
      <c r="H3728" s="123"/>
      <c r="I3728" s="123"/>
      <c r="J3728" s="123"/>
      <c r="K3728" s="123"/>
      <c r="L3728" s="123"/>
      <c r="M3728" s="123"/>
      <c r="N3728" s="123"/>
      <c r="O3728" s="123"/>
      <c r="P3728" s="128" t="s">
        <v>293</v>
      </c>
      <c r="Q3728" s="128"/>
      <c r="R3728" s="128"/>
      <c r="S3728" s="129"/>
      <c r="T3728" s="124">
        <f ca="1">SUMPRODUCT(LARGE($T$3722:$T$3727,ROW(INDIRECT("T1:T"&amp;Z17))))</f>
        <v>175</v>
      </c>
      <c r="U3728" s="125"/>
      <c r="V3728" s="120"/>
      <c r="W3728" s="111"/>
    </row>
    <row r="3729" spans="1:23" ht="30" customHeight="1">
      <c r="A3729" s="131"/>
      <c r="B3729" s="132"/>
      <c r="C3729" s="132"/>
      <c r="D3729" s="132"/>
      <c r="E3729" s="132"/>
      <c r="F3729" s="132"/>
      <c r="G3729" s="132"/>
      <c r="H3729" s="132"/>
      <c r="I3729" s="132"/>
      <c r="J3729" s="132"/>
      <c r="K3729" s="132"/>
      <c r="L3729" s="132"/>
      <c r="M3729" s="132"/>
      <c r="N3729" s="132"/>
      <c r="O3729" s="132"/>
      <c r="P3729" s="126" t="s">
        <v>294</v>
      </c>
      <c r="Q3729" s="126"/>
      <c r="R3729" s="126"/>
      <c r="S3729" s="126"/>
      <c r="T3729" s="133">
        <f ca="1">SUM(T3720+T3728)</f>
        <v>425</v>
      </c>
      <c r="U3729" s="134"/>
      <c r="V3729" s="121"/>
      <c r="W3729" s="112"/>
    </row>
    <row r="3730" spans="1:23">
      <c r="A3730" s="15"/>
      <c r="B3730" s="15"/>
      <c r="C3730" s="15"/>
      <c r="D3730" s="15"/>
      <c r="E3730" s="15"/>
      <c r="F3730" s="15"/>
      <c r="G3730" s="15"/>
      <c r="H3730" s="15"/>
      <c r="I3730" s="15"/>
      <c r="J3730" s="15"/>
      <c r="K3730" s="15"/>
      <c r="L3730" s="15"/>
      <c r="M3730" s="15"/>
      <c r="N3730" s="15"/>
      <c r="O3730" s="15"/>
      <c r="P3730" s="15"/>
      <c r="Q3730" s="15"/>
      <c r="R3730" s="15"/>
      <c r="S3730" s="15"/>
      <c r="T3730" s="15"/>
    </row>
    <row r="3731" spans="1:23">
      <c r="A3731" s="16"/>
      <c r="C3731" s="16"/>
      <c r="D3731" s="16"/>
      <c r="E3731" s="16"/>
      <c r="F3731" s="16"/>
      <c r="G3731" s="16"/>
      <c r="H3731" s="16"/>
      <c r="I3731" s="16"/>
      <c r="J3731" s="16"/>
      <c r="K3731" s="15"/>
      <c r="L3731" s="15"/>
      <c r="M3731" s="16"/>
      <c r="N3731" s="16"/>
      <c r="O3731" s="16"/>
      <c r="P3731" s="16"/>
      <c r="Q3731" s="16"/>
      <c r="R3731" s="16"/>
      <c r="S3731" s="16"/>
      <c r="T3731" s="16"/>
    </row>
    <row r="3732" spans="1:23">
      <c r="A3732" s="16"/>
      <c r="C3732" s="16"/>
      <c r="D3732" s="16"/>
      <c r="E3732" s="16"/>
      <c r="F3732" s="16"/>
      <c r="G3732" s="16"/>
      <c r="H3732" s="16"/>
      <c r="I3732" s="16"/>
      <c r="J3732" s="16"/>
      <c r="K3732" s="15"/>
      <c r="L3732" s="15"/>
      <c r="M3732" s="16"/>
      <c r="N3732" s="16"/>
      <c r="O3732" s="16"/>
      <c r="P3732" s="16"/>
      <c r="Q3732" s="16"/>
      <c r="R3732" s="16"/>
      <c r="S3732" s="16"/>
      <c r="T3732" s="16"/>
    </row>
    <row r="3733" spans="1:23" ht="16.5">
      <c r="A3733" s="15"/>
      <c r="B3733" s="81" t="s">
        <v>181</v>
      </c>
      <c r="C3733" s="15"/>
      <c r="D3733" s="15"/>
      <c r="E3733" s="15"/>
      <c r="F3733" s="15"/>
      <c r="G3733" s="15"/>
      <c r="H3733" s="15"/>
      <c r="I3733" s="15"/>
      <c r="J3733" s="15"/>
      <c r="K3733" s="15"/>
      <c r="L3733" s="15"/>
      <c r="M3733" s="15"/>
      <c r="N3733" s="15"/>
      <c r="O3733" s="15"/>
      <c r="P3733" s="15"/>
      <c r="Q3733" s="15"/>
      <c r="R3733" s="15"/>
      <c r="S3733" s="15"/>
      <c r="T3733" s="15"/>
    </row>
    <row r="3734" spans="1:23">
      <c r="A3734" s="15"/>
      <c r="B3734" s="16"/>
      <c r="C3734" s="16"/>
      <c r="D3734" s="15"/>
      <c r="E3734" s="15"/>
      <c r="F3734" s="15"/>
      <c r="G3734" s="15"/>
      <c r="H3734" s="15"/>
      <c r="I3734" s="15"/>
      <c r="J3734" s="15"/>
      <c r="K3734" s="15"/>
      <c r="L3734" s="15"/>
      <c r="M3734" s="15"/>
      <c r="N3734" s="15"/>
      <c r="O3734" s="15"/>
      <c r="P3734" s="15"/>
      <c r="Q3734" s="15"/>
      <c r="R3734" s="15"/>
      <c r="S3734" s="15"/>
      <c r="T3734" s="15"/>
    </row>
    <row r="3735" spans="1:23">
      <c r="A3735" s="15"/>
      <c r="B3735" s="15"/>
      <c r="C3735" s="16"/>
      <c r="D3735" s="15"/>
      <c r="E3735" s="15"/>
      <c r="F3735" s="15"/>
      <c r="G3735" s="15"/>
      <c r="H3735" s="15"/>
      <c r="I3735" s="15"/>
      <c r="J3735" s="15"/>
      <c r="K3735" s="15"/>
      <c r="L3735" s="15"/>
      <c r="M3735" s="15"/>
      <c r="N3735" s="15"/>
      <c r="O3735" s="15"/>
      <c r="P3735" s="15"/>
      <c r="Q3735" s="15"/>
      <c r="R3735" s="15"/>
      <c r="S3735" s="15"/>
      <c r="T3735" s="15"/>
    </row>
    <row r="3736" spans="1:23" ht="16.5">
      <c r="A3736" s="15"/>
      <c r="B3736" s="81" t="s">
        <v>182</v>
      </c>
      <c r="C3736" s="16"/>
      <c r="D3736" s="15"/>
      <c r="E3736" s="15"/>
      <c r="F3736" s="15"/>
      <c r="G3736" s="15"/>
      <c r="H3736" s="15"/>
      <c r="I3736" s="15"/>
      <c r="J3736" s="15"/>
      <c r="K3736" s="15"/>
      <c r="L3736" s="15"/>
      <c r="M3736" s="15"/>
      <c r="N3736" s="15"/>
      <c r="O3736" s="15"/>
      <c r="P3736" s="15"/>
      <c r="Q3736" s="15"/>
      <c r="R3736" s="15"/>
      <c r="S3736" s="15"/>
      <c r="T3736" s="15"/>
    </row>
    <row r="3738" spans="1:23" ht="18.75">
      <c r="A3738" s="113" t="s">
        <v>999</v>
      </c>
      <c r="B3738" s="113"/>
      <c r="C3738" s="113"/>
      <c r="D3738" s="113"/>
      <c r="E3738" s="113"/>
      <c r="F3738" s="113"/>
      <c r="G3738" s="113"/>
      <c r="H3738" s="113"/>
      <c r="I3738" s="113"/>
      <c r="J3738" s="113"/>
      <c r="K3738" s="113"/>
      <c r="L3738" s="113"/>
      <c r="M3738" s="113"/>
      <c r="N3738" s="113"/>
      <c r="O3738" s="113"/>
      <c r="P3738" s="113"/>
      <c r="Q3738" s="113"/>
      <c r="R3738" s="113"/>
      <c r="S3738" s="113"/>
      <c r="T3738" s="113"/>
      <c r="U3738" s="113"/>
      <c r="V3738" s="113"/>
      <c r="W3738" s="113"/>
    </row>
    <row r="3739" spans="1:23" ht="18.75">
      <c r="A3739" s="113" t="s">
        <v>998</v>
      </c>
      <c r="B3739" s="113"/>
      <c r="C3739" s="113"/>
      <c r="D3739" s="113"/>
      <c r="E3739" s="113"/>
      <c r="F3739" s="113"/>
      <c r="G3739" s="113"/>
      <c r="H3739" s="113"/>
      <c r="I3739" s="113"/>
      <c r="J3739" s="113"/>
      <c r="K3739" s="113"/>
      <c r="L3739" s="113"/>
      <c r="M3739" s="113"/>
      <c r="N3739" s="113"/>
      <c r="O3739" s="113"/>
      <c r="P3739" s="113"/>
      <c r="Q3739" s="113"/>
      <c r="R3739" s="113"/>
      <c r="S3739" s="113"/>
      <c r="T3739" s="113"/>
      <c r="U3739" s="113"/>
      <c r="V3739" s="113"/>
      <c r="W3739" s="113"/>
    </row>
    <row r="3741" spans="1:23">
      <c r="A3741" s="114" t="s">
        <v>169</v>
      </c>
      <c r="B3741" s="114"/>
      <c r="C3741" s="114"/>
      <c r="D3741" s="114"/>
      <c r="E3741" s="114"/>
      <c r="F3741" s="114"/>
      <c r="G3741" s="114"/>
      <c r="H3741" s="114"/>
      <c r="I3741" s="114"/>
      <c r="J3741" s="114"/>
      <c r="K3741" s="114"/>
      <c r="L3741" s="114"/>
      <c r="M3741" s="114"/>
      <c r="N3741" s="114"/>
      <c r="O3741" s="114"/>
      <c r="P3741" s="114"/>
      <c r="Q3741" s="114"/>
      <c r="R3741" s="114"/>
      <c r="S3741" s="114"/>
      <c r="T3741" s="114"/>
      <c r="U3741" s="114"/>
      <c r="V3741" s="114"/>
      <c r="W3741" s="114"/>
    </row>
    <row r="3742" spans="1:23">
      <c r="A3742" s="45"/>
      <c r="B3742" s="45"/>
      <c r="C3742" s="45"/>
      <c r="D3742" s="45"/>
      <c r="E3742" s="45"/>
      <c r="F3742" s="45"/>
      <c r="G3742" s="45"/>
      <c r="H3742" s="45"/>
      <c r="I3742" s="45"/>
      <c r="J3742" s="45"/>
      <c r="K3742" s="45"/>
      <c r="L3742" s="45"/>
      <c r="M3742" s="45"/>
      <c r="N3742" s="45"/>
      <c r="O3742" s="45"/>
      <c r="P3742" s="45"/>
      <c r="Q3742" s="45"/>
      <c r="R3742" s="45"/>
      <c r="S3742" s="45"/>
      <c r="T3742" s="45"/>
      <c r="U3742" s="45"/>
      <c r="V3742" s="45"/>
      <c r="W3742" s="45"/>
    </row>
    <row r="3743" spans="1:23" ht="18.75">
      <c r="A3743" s="115" t="s">
        <v>1013</v>
      </c>
      <c r="B3743" s="115"/>
      <c r="C3743" s="115"/>
      <c r="D3743" s="115"/>
      <c r="E3743" s="115"/>
      <c r="F3743" s="115"/>
      <c r="G3743" s="115"/>
      <c r="H3743" s="115"/>
      <c r="I3743" s="115"/>
      <c r="J3743" s="115"/>
      <c r="K3743" s="115"/>
      <c r="L3743" s="115"/>
      <c r="M3743" s="115"/>
      <c r="N3743" s="115"/>
      <c r="O3743" s="115"/>
      <c r="P3743" s="115"/>
      <c r="Q3743" s="115"/>
      <c r="R3743" s="115"/>
      <c r="S3743" s="115"/>
      <c r="T3743" s="115"/>
      <c r="U3743" s="115"/>
      <c r="V3743" s="115"/>
      <c r="W3743" s="115"/>
    </row>
    <row r="3744" spans="1:23" ht="18.75">
      <c r="A3744" s="115" t="s">
        <v>996</v>
      </c>
      <c r="B3744" s="115"/>
      <c r="C3744" s="115"/>
      <c r="D3744" s="115"/>
      <c r="E3744" s="115"/>
      <c r="F3744" s="115"/>
      <c r="G3744" s="115"/>
      <c r="H3744" s="115"/>
      <c r="I3744" s="115"/>
      <c r="J3744" s="115"/>
      <c r="K3744" s="115"/>
      <c r="L3744" s="115"/>
      <c r="M3744" s="115"/>
      <c r="N3744" s="115"/>
      <c r="O3744" s="115"/>
      <c r="P3744" s="115"/>
      <c r="Q3744" s="115"/>
      <c r="R3744" s="115"/>
      <c r="S3744" s="115"/>
      <c r="T3744" s="115"/>
      <c r="U3744" s="115"/>
      <c r="V3744" s="115"/>
      <c r="W3744" s="115"/>
    </row>
    <row r="3745" spans="1:24" ht="18.75">
      <c r="A3745" s="116" t="s">
        <v>997</v>
      </c>
      <c r="B3745" s="116"/>
      <c r="C3745" s="116"/>
      <c r="D3745" s="116"/>
      <c r="E3745" s="116"/>
      <c r="F3745" s="116"/>
      <c r="G3745" s="116"/>
      <c r="H3745" s="116"/>
      <c r="I3745" s="116"/>
      <c r="J3745" s="116"/>
      <c r="K3745" s="116"/>
      <c r="L3745" s="116"/>
      <c r="M3745" s="116"/>
      <c r="N3745" s="116"/>
      <c r="O3745" s="116"/>
      <c r="P3745" s="116"/>
      <c r="Q3745" s="116"/>
      <c r="R3745" s="116"/>
      <c r="S3745" s="116"/>
      <c r="T3745" s="116"/>
      <c r="U3745" s="116"/>
      <c r="V3745" s="116"/>
      <c r="W3745" s="116"/>
    </row>
    <row r="3746" spans="1:24" ht="18.75">
      <c r="A3746" s="52"/>
      <c r="B3746" s="52"/>
      <c r="C3746" s="52"/>
      <c r="D3746" s="52"/>
      <c r="E3746" s="52"/>
      <c r="F3746" s="52"/>
      <c r="G3746" s="52"/>
      <c r="H3746" s="52"/>
      <c r="I3746" s="52"/>
      <c r="J3746" s="52"/>
      <c r="K3746" s="52"/>
      <c r="L3746" s="52"/>
      <c r="M3746" s="52"/>
      <c r="N3746" s="52"/>
      <c r="O3746" s="52"/>
      <c r="P3746" s="52"/>
      <c r="Q3746" s="52"/>
      <c r="R3746" s="52"/>
      <c r="S3746" s="52"/>
      <c r="T3746" s="52"/>
      <c r="U3746" s="52"/>
      <c r="V3746" s="52"/>
    </row>
    <row r="3747" spans="1:24">
      <c r="A3747" s="10"/>
      <c r="B3747" s="10"/>
      <c r="C3747" s="10"/>
      <c r="D3747" s="10"/>
      <c r="E3747" s="10"/>
      <c r="F3747" s="10"/>
      <c r="G3747" s="10"/>
      <c r="H3747" s="10"/>
      <c r="I3747" s="10"/>
      <c r="J3747" s="10"/>
      <c r="K3747" s="10"/>
      <c r="L3747" s="10"/>
      <c r="M3747" s="10"/>
      <c r="N3747" s="10"/>
      <c r="O3747" s="10"/>
      <c r="P3747" s="10"/>
      <c r="Q3747" s="10"/>
      <c r="R3747" s="10"/>
      <c r="S3747" s="10"/>
      <c r="T3747" s="10"/>
    </row>
    <row r="3748" spans="1:24" ht="18.75">
      <c r="A3748" s="117" t="s">
        <v>1000</v>
      </c>
      <c r="B3748" s="117"/>
      <c r="C3748" s="49"/>
      <c r="D3748" s="49"/>
      <c r="E3748" s="49"/>
      <c r="F3748" s="49"/>
      <c r="G3748" s="49"/>
      <c r="H3748" s="49"/>
      <c r="I3748" s="49"/>
      <c r="J3748" s="49"/>
      <c r="K3748" s="49"/>
      <c r="L3748" s="49"/>
      <c r="M3748" s="49"/>
      <c r="N3748" s="49"/>
      <c r="O3748" s="49"/>
      <c r="P3748" s="49"/>
      <c r="Q3748" s="49"/>
      <c r="R3748" s="49"/>
      <c r="S3748" s="49"/>
      <c r="T3748" s="49"/>
    </row>
    <row r="3749" spans="1:24" ht="18.75">
      <c r="A3749" s="117" t="s">
        <v>1001</v>
      </c>
      <c r="B3749" s="117"/>
      <c r="C3749" s="44"/>
      <c r="D3749" s="44"/>
      <c r="E3749" s="44"/>
      <c r="F3749" s="44"/>
      <c r="G3749" s="44"/>
      <c r="H3749" s="44"/>
      <c r="I3749" s="44"/>
      <c r="J3749" s="44"/>
      <c r="K3749" s="44"/>
      <c r="L3749" s="44"/>
      <c r="M3749" s="44"/>
      <c r="N3749" s="44"/>
      <c r="O3749" s="44"/>
      <c r="P3749" s="44"/>
      <c r="Q3749" s="44"/>
      <c r="R3749" s="44"/>
      <c r="S3749" s="44"/>
      <c r="T3749" s="44"/>
    </row>
    <row r="3750" spans="1:24" ht="18.75">
      <c r="A3750" s="117"/>
      <c r="B3750" s="117"/>
      <c r="D3750" s="49"/>
      <c r="E3750" s="49"/>
      <c r="F3750" s="49"/>
      <c r="G3750" s="49"/>
      <c r="H3750" s="49"/>
      <c r="I3750" s="49"/>
      <c r="J3750" s="49"/>
      <c r="K3750" s="49"/>
      <c r="L3750" s="49"/>
      <c r="M3750" s="49"/>
      <c r="N3750" s="49"/>
      <c r="O3750" s="49"/>
      <c r="P3750" s="49"/>
      <c r="Q3750" s="49"/>
      <c r="R3750" s="49"/>
      <c r="S3750" s="49"/>
      <c r="T3750" s="49"/>
    </row>
    <row r="3751" spans="1:24" ht="18.75">
      <c r="A3751" s="118" t="s">
        <v>275</v>
      </c>
      <c r="B3751" s="118"/>
      <c r="C3751" s="118"/>
      <c r="D3751" s="118"/>
      <c r="E3751" s="118"/>
      <c r="F3751" s="118"/>
      <c r="G3751" s="118"/>
      <c r="H3751" s="118"/>
      <c r="I3751" s="118"/>
      <c r="J3751" s="118"/>
      <c r="K3751" s="118"/>
      <c r="L3751" s="118"/>
      <c r="M3751" s="118"/>
      <c r="N3751" s="118"/>
      <c r="O3751" s="118"/>
      <c r="P3751" s="141" t="s">
        <v>379</v>
      </c>
      <c r="Q3751" s="141"/>
      <c r="R3751" s="141"/>
      <c r="S3751" s="141"/>
      <c r="T3751" s="141"/>
      <c r="U3751" s="141"/>
      <c r="V3751" s="141"/>
    </row>
    <row r="3752" spans="1:24">
      <c r="A3752" s="29"/>
      <c r="B3752" s="29"/>
      <c r="C3752" s="29"/>
      <c r="D3752" s="29"/>
      <c r="E3752" s="29"/>
      <c r="F3752" s="29"/>
      <c r="G3752" s="29"/>
      <c r="H3752" s="29"/>
      <c r="I3752" s="29"/>
      <c r="J3752" s="29"/>
      <c r="K3752" s="29"/>
      <c r="L3752" s="29"/>
      <c r="M3752" s="29"/>
      <c r="N3752" s="29"/>
      <c r="O3752" s="29"/>
      <c r="P3752" s="29"/>
      <c r="Q3752" s="29"/>
      <c r="R3752" s="29"/>
      <c r="S3752" s="29"/>
      <c r="T3752" s="29"/>
    </row>
    <row r="3753" spans="1:24" ht="24.75" customHeight="1">
      <c r="A3753" s="130" t="s">
        <v>170</v>
      </c>
      <c r="B3753" s="130"/>
      <c r="C3753" s="130"/>
      <c r="D3753" s="130"/>
      <c r="E3753" s="130"/>
      <c r="F3753" s="130"/>
      <c r="G3753" s="130"/>
      <c r="H3753" s="130"/>
      <c r="I3753" s="130"/>
      <c r="J3753" s="130"/>
      <c r="K3753" s="130"/>
      <c r="L3753" s="130"/>
      <c r="M3753" s="130"/>
      <c r="N3753" s="130"/>
      <c r="O3753" s="130"/>
      <c r="P3753" s="130"/>
      <c r="Q3753" s="130"/>
      <c r="R3753" s="130"/>
      <c r="S3753" s="130"/>
      <c r="T3753" s="138" t="s">
        <v>178</v>
      </c>
      <c r="U3753" s="109" t="s">
        <v>291</v>
      </c>
      <c r="V3753" s="109" t="s">
        <v>295</v>
      </c>
      <c r="W3753" s="109" t="s">
        <v>1014</v>
      </c>
    </row>
    <row r="3754" spans="1:24" ht="66.75" customHeight="1">
      <c r="A3754" s="109" t="s">
        <v>171</v>
      </c>
      <c r="B3754" s="130" t="s">
        <v>172</v>
      </c>
      <c r="C3754" s="109" t="s">
        <v>173</v>
      </c>
      <c r="D3754" s="109" t="s">
        <v>174</v>
      </c>
      <c r="E3754" s="109"/>
      <c r="F3754" s="109" t="s">
        <v>175</v>
      </c>
      <c r="G3754" s="109"/>
      <c r="H3754" s="109" t="s">
        <v>176</v>
      </c>
      <c r="I3754" s="109"/>
      <c r="J3754" s="109" t="s">
        <v>1002</v>
      </c>
      <c r="K3754" s="109"/>
      <c r="L3754" s="109" t="s">
        <v>1003</v>
      </c>
      <c r="M3754" s="109"/>
      <c r="N3754" s="109" t="s">
        <v>1004</v>
      </c>
      <c r="O3754" s="109"/>
      <c r="P3754" s="109" t="s">
        <v>7</v>
      </c>
      <c r="Q3754" s="109"/>
      <c r="R3754" s="109" t="s">
        <v>177</v>
      </c>
      <c r="S3754" s="109"/>
      <c r="T3754" s="139"/>
      <c r="U3754" s="109"/>
      <c r="V3754" s="109"/>
      <c r="W3754" s="109"/>
    </row>
    <row r="3755" spans="1:24" ht="16.5">
      <c r="A3755" s="109"/>
      <c r="B3755" s="130"/>
      <c r="C3755" s="109"/>
      <c r="D3755" s="51" t="s">
        <v>179</v>
      </c>
      <c r="E3755" s="53" t="s">
        <v>3</v>
      </c>
      <c r="F3755" s="51" t="s">
        <v>179</v>
      </c>
      <c r="G3755" s="53" t="s">
        <v>3</v>
      </c>
      <c r="H3755" s="51" t="s">
        <v>179</v>
      </c>
      <c r="I3755" s="53" t="s">
        <v>3</v>
      </c>
      <c r="J3755" s="51" t="s">
        <v>179</v>
      </c>
      <c r="K3755" s="53" t="s">
        <v>3</v>
      </c>
      <c r="L3755" s="51" t="s">
        <v>179</v>
      </c>
      <c r="M3755" s="53" t="s">
        <v>3</v>
      </c>
      <c r="N3755" s="51" t="s">
        <v>179</v>
      </c>
      <c r="O3755" s="53" t="s">
        <v>3</v>
      </c>
      <c r="P3755" s="51" t="s">
        <v>179</v>
      </c>
      <c r="Q3755" s="53" t="s">
        <v>3</v>
      </c>
      <c r="R3755" s="51" t="s">
        <v>179</v>
      </c>
      <c r="S3755" s="53" t="s">
        <v>3</v>
      </c>
      <c r="T3755" s="140"/>
      <c r="U3755" s="109"/>
      <c r="V3755" s="109"/>
      <c r="W3755" s="109"/>
    </row>
    <row r="3756" spans="1:24" ht="18.75">
      <c r="A3756" s="28">
        <v>1</v>
      </c>
      <c r="B3756" s="79"/>
      <c r="C3756" s="28"/>
      <c r="D3756" s="28"/>
      <c r="E3756" s="17">
        <f>IF((C3756&lt;=7),VLOOKUP(D3756,'7 лет'!$A$5:$B$78,2),IF((C3756=8),VLOOKUP(D3756,'8 лет'!$A$5:$B$78,2),IF((C3756=9),VLOOKUP(D3756,'9 лет'!$A$5:$B$78,2),IF((C3756=10),VLOOKUP(D3756,'10 лет'!$A$5:$B$78,2),IF((C3756=11),VLOOKUP(D3756,'11 лет'!$A$5:$B$78,2),IF((C3756=12),VLOOKUP(D3756,'12 лет'!$A$5:$B$78,2),IF((C3756=13),VLOOKUP(D3756,'13 лет'!$A$5:$B$78,2),IF((C3756=14),VLOOKUP(D3756,'14 лет'!$A$5:$B$78,2),IF((C3756=15),VLOOKUP(D3756,'15 лет'!$A$5:$B$78,2),IF((C3756=16),VLOOKUP(D3756,'16 лет'!$A$5:$B$78,2),IF((C3756=17),VLOOKUP(D3756,'17 лет'!$A$5:$B$78,2))))))))))))</f>
        <v>0</v>
      </c>
      <c r="F3756" s="28"/>
      <c r="G3756" s="17">
        <f>IF((C3756&lt;=7),VLOOKUP(F3756,'7 лет'!$C$5:$D$79,2),IF((C3756=8),VLOOKUP(F3756,'8 лет'!$C$5:$D$79,2),IF((C3756=9),VLOOKUP(F3756,'9 лет'!$C$5:$D$79,2),IF((C3756=10),VLOOKUP(F3756,'10 лет'!$C$5:$D$79,2),IF((C3756=11),VLOOKUP(F3756,'11 лет'!$C$5:$D$79,2),IF((C3756=12),VLOOKUP(F3756,'12 лет'!$C$5:$D$79,2),IF((C3756=13),VLOOKUP(F3756,'13 лет'!$C$5:$D$79,2),IF((C3756=14),VLOOKUP(F3756,'14 лет'!$C$5:$D$79,2),IF((C3756=15),VLOOKUP(F3756,'15 лет'!$C$5:$D$79,2),IF((C3756=16),VLOOKUP(F3756,'16 лет'!$C$5:$D$79,2),IF((C3756=17),VLOOKUP(F3756,'17 лет'!$C$5:$D$79,2))))))))))))</f>
        <v>0</v>
      </c>
      <c r="H3756" s="28"/>
      <c r="I3756" s="17">
        <f>IF((C3756&lt;=7),VLOOKUP(H3756,'7 лет'!$E$5:$F$79,2),IF((C3756=8),VLOOKUP(H3756,'8 лет'!$E$5:$F$79,2),IF((C3756=9),VLOOKUP(H3756,'9 лет'!$E$5:$F$79,2),IF((C3756=10),VLOOKUP(H3756,'10 лет'!$E$5:$F$79,2),IF((C3756=11),VLOOKUP(H3756,'11 лет'!$E$5:$F$79,2),IF((C3756=12),VLOOKUP(H3756,'12 лет'!$E$5:$F$79,2),IF((C3756=13),VLOOKUP(H3756,'13 лет'!$E$5:$F$79,2),IF((C3756=14),VLOOKUP(H3756,'14 лет'!$E$5:$F$79,2),IF((C3756=15),VLOOKUP(H3756,'15 лет'!$E$5:$F$79,2),IF((C3756=16),VLOOKUP(H3756,'16 лет'!$E$5:$F$79,2),IF((C3756=17),VLOOKUP(H3756,'17 лет'!$E$5:$F$79,2))))))))))))</f>
        <v>0</v>
      </c>
      <c r="J3756" s="28"/>
      <c r="K3756" s="17">
        <f>IF((C3756&lt;=7),VLOOKUP(J3756,'7 лет'!$G$5:$H$79,2),IF((C3756=8),VLOOKUP(J3756,'8 лет'!$G$5:$H$79,2),IF((C3756=9),VLOOKUP(J3756,'9 лет'!$G$5:$H$79,2),IF((C3756=10),VLOOKUP(J3756,'10 лет'!$G$5:$H$79,2),IF((C3756=11),VLOOKUP(J3756,'11 лет'!$G$5:$H$79,2),IF((C3756=12),VLOOKUP(J3756,'12 лет'!$G$5:$H$79,2),IF((C3756=13),VLOOKUP(J3756,'13 лет'!$G$5:$H$79,2),IF((C3756=14),VLOOKUP(J3756,'14 лет'!$G$5:$H$79,2),IF(C3756&gt;=15,"0")))))))))</f>
        <v>0</v>
      </c>
      <c r="L3756" s="28"/>
      <c r="M3756" s="17" t="str">
        <f>IF((C3756=12),VLOOKUP(L3756,'12 лет'!$I$5:$J$81,2),IF((C3756=13),VLOOKUP(L3756,'13 лет'!$I$5:$J$81,2),IF((C3756=14),VLOOKUP(L3756,'14 лет'!$I$5:$J$80,2),IF((C3756=15),VLOOKUP(L3756,'15 лет'!$G$5:$H$82,2),IF((C3756=16),VLOOKUP(L3756,'16 лет'!$G$5:$H$81,2),IF((C3756=17),VLOOKUP(L3756,'17 лет'!$G$5:$H$81,2),IF(C3756&lt;12,"0")))))))</f>
        <v>0</v>
      </c>
      <c r="N3756" s="28"/>
      <c r="O3756" s="17" t="str">
        <f>IF((C3756=15),VLOOKUP(N3756,'15 лет'!$I$5:$J$100,2),IF((C3756=16),VLOOKUP(N3756,'16 лет'!$I$5:$J$94,2),IF((C3756=17),VLOOKUP(N3756,'17 лет'!$I$5:$J$97,2),IF(C3756&lt;15,"0"))))</f>
        <v>0</v>
      </c>
      <c r="P3756" s="11"/>
      <c r="Q3756" s="17">
        <f>IF((C3756&lt;=7),VLOOKUP(P3756,'7 лет'!$I$5:$J$79,2),IF((C3756=8),VLOOKUP(P3756,'8 лет'!$I$5:$J$79,2),IF((C3756=9),VLOOKUP(P3756,'9 лет'!$I$5:$J$79,2),IF((C3756=10),VLOOKUP(P3756,'10 лет'!$I$5:$J$79,2),IF((C3756=11),VLOOKUP(P3756,'11 лет'!$I$5:$J$79,2),IF((C3756=12),VLOOKUP(P3756,'12 лет'!$K$5:$L$79,2),IF((C3756=13),VLOOKUP(P3756,'13 лет'!$K$5:$L$79,2),IF((C3756=14),VLOOKUP(P3756,'14 лет'!$K$5:$L$79,2),IF((C3756=15),VLOOKUP(P3756,'15 лет'!$K$5:$L$79,2),IF((C3756=16),VLOOKUP(P3756,'16 лет'!$K$5:$L$79,2),IF((C3756=17),VLOOKUP(P3756,'17 лет'!$K$5:$L$79,2),)))))))))))</f>
        <v>50</v>
      </c>
      <c r="R3756" s="28"/>
      <c r="S3756" s="17">
        <f>IF((C3756&lt;=7),VLOOKUP(R3756,'7 лет'!$K$5:$L$79,2),IF((C3756=8),VLOOKUP(R3756,'8 лет'!$K$5:$L$79,2),IF((C3756=9),VLOOKUP(R3756,'9 лет'!$K$5:$L$79,2),IF((C3756=10),VLOOKUP(R3756,'10 лет'!$K$5:$L$79,2),IF((C3756=11),VLOOKUP(R3756,'11 лет'!$K$5:$L$79,2),IF((C3756=12),VLOOKUP(R3756,'12 лет'!$M$5:$N$79,2),IF((C3756=13),VLOOKUP(R3756,'13 лет'!$M$5:$N$79,2),IF((C3756=14),VLOOKUP(R3756,'14 лет'!$M$5:$N$79,2),IF((C3756=15),VLOOKUP(R3756,'15 лет'!$M$5:$N$79,2),IF((C3756=16),VLOOKUP(R3756,'16 лет'!$M$5:$N$79,2),IF((C3756=17),VLOOKUP(R3756,'17 лет'!$M$5:$N$79,2))))))))))))</f>
        <v>0</v>
      </c>
      <c r="T3756" s="34">
        <f t="shared" ref="T3756:T3761" si="178">SUM(E3756+G3756+I3756+K3756+M3756+O3756+Q3756+S3756)</f>
        <v>50</v>
      </c>
      <c r="U3756" s="4">
        <f>'Личное первенство юноши'!U547</f>
        <v>7</v>
      </c>
      <c r="V3756" s="119">
        <f ca="1">'Командный зачет'!G99</f>
        <v>2</v>
      </c>
      <c r="W3756" s="110">
        <f ca="1">SUM(V3756*2)</f>
        <v>4</v>
      </c>
      <c r="X3756" t="str">
        <f>P3751</f>
        <v>Субъект РФ 90</v>
      </c>
    </row>
    <row r="3757" spans="1:24" ht="18.75">
      <c r="A3757" s="28">
        <v>2</v>
      </c>
      <c r="B3757" s="79"/>
      <c r="C3757" s="28"/>
      <c r="D3757" s="28"/>
      <c r="E3757" s="17">
        <f>IF((C3757&lt;=7),VLOOKUP(D3757,'7 лет'!$A$5:$B$78,2),IF((C3757=8),VLOOKUP(D3757,'8 лет'!$A$5:$B$78,2),IF((C3757=9),VLOOKUP(D3757,'9 лет'!$A$5:$B$78,2),IF((C3757=10),VLOOKUP(D3757,'10 лет'!$A$5:$B$78,2),IF((C3757=11),VLOOKUP(D3757,'11 лет'!$A$5:$B$78,2),IF((C3757=12),VLOOKUP(D3757,'12 лет'!$A$5:$B$78,2),IF((C3757=13),VLOOKUP(D3757,'13 лет'!$A$5:$B$78,2),IF((C3757=14),VLOOKUP(D3757,'14 лет'!$A$5:$B$78,2),IF((C3757=15),VLOOKUP(D3757,'15 лет'!$A$5:$B$78,2),IF((C3757=16),VLOOKUP(D3757,'16 лет'!$A$5:$B$78,2),IF((C3757=17),VLOOKUP(D3757,'17 лет'!$A$5:$B$78,2))))))))))))</f>
        <v>0</v>
      </c>
      <c r="F3757" s="28"/>
      <c r="G3757" s="17">
        <f>IF((C3757&lt;=7),VLOOKUP(F3757,'7 лет'!$C$5:$D$79,2),IF((C3757=8),VLOOKUP(F3757,'8 лет'!$C$5:$D$79,2),IF((C3757=9),VLOOKUP(F3757,'9 лет'!$C$5:$D$79,2),IF((C3757=10),VLOOKUP(F3757,'10 лет'!$C$5:$D$79,2),IF((C3757=11),VLOOKUP(F3757,'11 лет'!$C$5:$D$79,2),IF((C3757=12),VLOOKUP(F3757,'12 лет'!$C$5:$D$79,2),IF((C3757=13),VLOOKUP(F3757,'13 лет'!$C$5:$D$79,2),IF((C3757=14),VLOOKUP(F3757,'14 лет'!$C$5:$D$79,2),IF((C3757=15),VLOOKUP(F3757,'15 лет'!$C$5:$D$79,2),IF((C3757=16),VLOOKUP(F3757,'16 лет'!$C$5:$D$79,2),IF((C3757=17),VLOOKUP(F3757,'17 лет'!$C$5:$D$79,2))))))))))))</f>
        <v>0</v>
      </c>
      <c r="H3757" s="28"/>
      <c r="I3757" s="17">
        <f>IF((C3757&lt;=7),VLOOKUP(H3757,'7 лет'!$E$5:$F$79,2),IF((C3757=8),VLOOKUP(H3757,'8 лет'!$E$5:$F$79,2),IF((C3757=9),VLOOKUP(H3757,'9 лет'!$E$5:$F$79,2),IF((C3757=10),VLOOKUP(H3757,'10 лет'!$E$5:$F$79,2),IF((C3757=11),VLOOKUP(H3757,'11 лет'!$E$5:$F$79,2),IF((C3757=12),VLOOKUP(H3757,'12 лет'!$E$5:$F$79,2),IF((C3757=13),VLOOKUP(H3757,'13 лет'!$E$5:$F$79,2),IF((C3757=14),VLOOKUP(H3757,'14 лет'!$E$5:$F$79,2),IF((C3757=15),VLOOKUP(H3757,'15 лет'!$E$5:$F$79,2),IF((C3757=16),VLOOKUP(H3757,'16 лет'!$E$5:$F$79,2),IF((C3757=17),VLOOKUP(H3757,'17 лет'!$E$5:$F$79,2))))))))))))</f>
        <v>0</v>
      </c>
      <c r="J3757" s="28"/>
      <c r="K3757" s="17">
        <f>IF((C3757&lt;=7),VLOOKUP(J3757,'7 лет'!$G$5:$H$79,2),IF((C3757=8),VLOOKUP(J3757,'8 лет'!$G$5:$H$79,2),IF((C3757=9),VLOOKUP(J3757,'9 лет'!$G$5:$H$79,2),IF((C3757=10),VLOOKUP(J3757,'10 лет'!$G$5:$H$79,2),IF((C3757=11),VLOOKUP(J3757,'11 лет'!$G$5:$H$79,2),IF((C3757=12),VLOOKUP(J3757,'12 лет'!$G$5:$H$79,2),IF((C3757=13),VLOOKUP(J3757,'13 лет'!$G$5:$H$79,2),IF((C3757=14),VLOOKUP(J3757,'14 лет'!$G$5:$H$79,2),IF(C3757&gt;=15,"0")))))))))</f>
        <v>0</v>
      </c>
      <c r="L3757" s="28"/>
      <c r="M3757" s="17" t="str">
        <f>IF((C3757=12),VLOOKUP(L3757,'12 лет'!$I$5:$J$81,2),IF((C3757=13),VLOOKUP(L3757,'13 лет'!$I$5:$J$81,2),IF((C3757=14),VLOOKUP(L3757,'14 лет'!$I$5:$J$80,2),IF((C3757=15),VLOOKUP(L3757,'15 лет'!$G$5:$H$82,2),IF((C3757=16),VLOOKUP(L3757,'16 лет'!$G$5:$H$81,2),IF((C3757=17),VLOOKUP(L3757,'17 лет'!$G$5:$H$81,2),IF(C3757&lt;12,"0")))))))</f>
        <v>0</v>
      </c>
      <c r="N3757" s="28"/>
      <c r="O3757" s="17" t="str">
        <f>IF((C3757=15),VLOOKUP(N3757,'15 лет'!$I$5:$J$100,2),IF((C3757=16),VLOOKUP(N3757,'16 лет'!$I$5:$J$94,2),IF((C3757=17),VLOOKUP(N3757,'17 лет'!$I$5:$J$97,2),IF(C3757&lt;15,"0"))))</f>
        <v>0</v>
      </c>
      <c r="P3757" s="11"/>
      <c r="Q3757" s="17">
        <f>IF((C3757&lt;=7),VLOOKUP(P3757,'7 лет'!$I$5:$J$79,2),IF((C3757=8),VLOOKUP(P3757,'8 лет'!$I$5:$J$79,2),IF((C3757=9),VLOOKUP(P3757,'9 лет'!$I$5:$J$79,2),IF((C3757=10),VLOOKUP(P3757,'10 лет'!$I$5:$J$79,2),IF((C3757=11),VLOOKUP(P3757,'11 лет'!$I$5:$J$79,2),IF((C3757=12),VLOOKUP(P3757,'12 лет'!$K$5:$L$79,2),IF((C3757=13),VLOOKUP(P3757,'13 лет'!$K$5:$L$79,2),IF((C3757=14),VLOOKUP(P3757,'14 лет'!$K$5:$L$79,2),IF((C3757=15),VLOOKUP(P3757,'15 лет'!$K$5:$L$79,2),IF((C3757=16),VLOOKUP(P3757,'16 лет'!$K$5:$L$79,2),IF((C3757=17),VLOOKUP(P3757,'17 лет'!$K$5:$L$79,2),)))))))))))</f>
        <v>50</v>
      </c>
      <c r="R3757" s="28"/>
      <c r="S3757" s="17">
        <f>IF((C3757&lt;=7),VLOOKUP(R3757,'7 лет'!$K$5:$L$79,2),IF((C3757=8),VLOOKUP(R3757,'8 лет'!$K$5:$L$79,2),IF((C3757=9),VLOOKUP(R3757,'9 лет'!$K$5:$L$79,2),IF((C3757=10),VLOOKUP(R3757,'10 лет'!$K$5:$L$79,2),IF((C3757=11),VLOOKUP(R3757,'11 лет'!$K$5:$L$79,2),IF((C3757=12),VLOOKUP(R3757,'12 лет'!$M$5:$N$79,2),IF((C3757=13),VLOOKUP(R3757,'13 лет'!$M$5:$N$79,2),IF((C3757=14),VLOOKUP(R3757,'14 лет'!$M$5:$N$79,2),IF((C3757=15),VLOOKUP(R3757,'15 лет'!$M$5:$N$79,2),IF((C3757=16),VLOOKUP(R3757,'16 лет'!$M$5:$N$79,2),IF((C3757=17),VLOOKUP(R3757,'17 лет'!$M$5:$N$79,2))))))))))))</f>
        <v>0</v>
      </c>
      <c r="T3757" s="34">
        <f t="shared" si="178"/>
        <v>50</v>
      </c>
      <c r="U3757" s="4">
        <f>'Личное первенство юноши'!U548</f>
        <v>7</v>
      </c>
      <c r="V3757" s="120"/>
      <c r="W3757" s="111"/>
      <c r="X3757" t="str">
        <f>P3751</f>
        <v>Субъект РФ 90</v>
      </c>
    </row>
    <row r="3758" spans="1:24" ht="18.75">
      <c r="A3758" s="28">
        <v>3</v>
      </c>
      <c r="B3758" s="79"/>
      <c r="C3758" s="28"/>
      <c r="D3758" s="28"/>
      <c r="E3758" s="17">
        <f>IF((C3758&lt;=7),VLOOKUP(D3758,'7 лет'!$A$5:$B$78,2),IF((C3758=8),VLOOKUP(D3758,'8 лет'!$A$5:$B$78,2),IF((C3758=9),VLOOKUP(D3758,'9 лет'!$A$5:$B$78,2),IF((C3758=10),VLOOKUP(D3758,'10 лет'!$A$5:$B$78,2),IF((C3758=11),VLOOKUP(D3758,'11 лет'!$A$5:$B$78,2),IF((C3758=12),VLOOKUP(D3758,'12 лет'!$A$5:$B$78,2),IF((C3758=13),VLOOKUP(D3758,'13 лет'!$A$5:$B$78,2),IF((C3758=14),VLOOKUP(D3758,'14 лет'!$A$5:$B$78,2),IF((C3758=15),VLOOKUP(D3758,'15 лет'!$A$5:$B$78,2),IF((C3758=16),VLOOKUP(D3758,'16 лет'!$A$5:$B$78,2),IF((C3758=17),VLOOKUP(D3758,'17 лет'!$A$5:$B$78,2))))))))))))</f>
        <v>0</v>
      </c>
      <c r="F3758" s="28"/>
      <c r="G3758" s="17">
        <f>IF((C3758&lt;=7),VLOOKUP(F3758,'7 лет'!$C$5:$D$79,2),IF((C3758=8),VLOOKUP(F3758,'8 лет'!$C$5:$D$79,2),IF((C3758=9),VLOOKUP(F3758,'9 лет'!$C$5:$D$79,2),IF((C3758=10),VLOOKUP(F3758,'10 лет'!$C$5:$D$79,2),IF((C3758=11),VLOOKUP(F3758,'11 лет'!$C$5:$D$79,2),IF((C3758=12),VLOOKUP(F3758,'12 лет'!$C$5:$D$79,2),IF((C3758=13),VLOOKUP(F3758,'13 лет'!$C$5:$D$79,2),IF((C3758=14),VLOOKUP(F3758,'14 лет'!$C$5:$D$79,2),IF((C3758=15),VLOOKUP(F3758,'15 лет'!$C$5:$D$79,2),IF((C3758=16),VLOOKUP(F3758,'16 лет'!$C$5:$D$79,2),IF((C3758=17),VLOOKUP(F3758,'17 лет'!$C$5:$D$79,2))))))))))))</f>
        <v>0</v>
      </c>
      <c r="H3758" s="28"/>
      <c r="I3758" s="17">
        <f>IF((C3758&lt;=7),VLOOKUP(H3758,'7 лет'!$E$5:$F$79,2),IF((C3758=8),VLOOKUP(H3758,'8 лет'!$E$5:$F$79,2),IF((C3758=9),VLOOKUP(H3758,'9 лет'!$E$5:$F$79,2),IF((C3758=10),VLOOKUP(H3758,'10 лет'!$E$5:$F$79,2),IF((C3758=11),VLOOKUP(H3758,'11 лет'!$E$5:$F$79,2),IF((C3758=12),VLOOKUP(H3758,'12 лет'!$E$5:$F$79,2),IF((C3758=13),VLOOKUP(H3758,'13 лет'!$E$5:$F$79,2),IF((C3758=14),VLOOKUP(H3758,'14 лет'!$E$5:$F$79,2),IF((C3758=15),VLOOKUP(H3758,'15 лет'!$E$5:$F$79,2),IF((C3758=16),VLOOKUP(H3758,'16 лет'!$E$5:$F$79,2),IF((C3758=17),VLOOKUP(H3758,'17 лет'!$E$5:$F$79,2))))))))))))</f>
        <v>0</v>
      </c>
      <c r="J3758" s="28"/>
      <c r="K3758" s="17">
        <f>IF((C3758&lt;=7),VLOOKUP(J3758,'7 лет'!$G$5:$H$79,2),IF((C3758=8),VLOOKUP(J3758,'8 лет'!$G$5:$H$79,2),IF((C3758=9),VLOOKUP(J3758,'9 лет'!$G$5:$H$79,2),IF((C3758=10),VLOOKUP(J3758,'10 лет'!$G$5:$H$79,2),IF((C3758=11),VLOOKUP(J3758,'11 лет'!$G$5:$H$79,2),IF((C3758=12),VLOOKUP(J3758,'12 лет'!$G$5:$H$79,2),IF((C3758=13),VLOOKUP(J3758,'13 лет'!$G$5:$H$79,2),IF((C3758=14),VLOOKUP(J3758,'14 лет'!$G$5:$H$79,2),IF(C3758&gt;=15,"0")))))))))</f>
        <v>0</v>
      </c>
      <c r="L3758" s="28"/>
      <c r="M3758" s="17" t="str">
        <f>IF((C3758=12),VLOOKUP(L3758,'12 лет'!$I$5:$J$81,2),IF((C3758=13),VLOOKUP(L3758,'13 лет'!$I$5:$J$81,2),IF((C3758=14),VLOOKUP(L3758,'14 лет'!$I$5:$J$80,2),IF((C3758=15),VLOOKUP(L3758,'15 лет'!$G$5:$H$82,2),IF((C3758=16),VLOOKUP(L3758,'16 лет'!$G$5:$H$81,2),IF((C3758=17),VLOOKUP(L3758,'17 лет'!$G$5:$H$81,2),IF(C3758&lt;12,"0")))))))</f>
        <v>0</v>
      </c>
      <c r="N3758" s="28"/>
      <c r="O3758" s="17" t="str">
        <f>IF((C3758=15),VLOOKUP(N3758,'15 лет'!$I$5:$J$100,2),IF((C3758=16),VLOOKUP(N3758,'16 лет'!$I$5:$J$94,2),IF((C3758=17),VLOOKUP(N3758,'17 лет'!$I$5:$J$97,2),IF(C3758&lt;15,"0"))))</f>
        <v>0</v>
      </c>
      <c r="P3758" s="11"/>
      <c r="Q3758" s="17">
        <f>IF((C3758&lt;=7),VLOOKUP(P3758,'7 лет'!$I$5:$J$79,2),IF((C3758=8),VLOOKUP(P3758,'8 лет'!$I$5:$J$79,2),IF((C3758=9),VLOOKUP(P3758,'9 лет'!$I$5:$J$79,2),IF((C3758=10),VLOOKUP(P3758,'10 лет'!$I$5:$J$79,2),IF((C3758=11),VLOOKUP(P3758,'11 лет'!$I$5:$J$79,2),IF((C3758=12),VLOOKUP(P3758,'12 лет'!$K$5:$L$79,2),IF((C3758=13),VLOOKUP(P3758,'13 лет'!$K$5:$L$79,2),IF((C3758=14),VLOOKUP(P3758,'14 лет'!$K$5:$L$79,2),IF((C3758=15),VLOOKUP(P3758,'15 лет'!$K$5:$L$79,2),IF((C3758=16),VLOOKUP(P3758,'16 лет'!$K$5:$L$79,2),IF((C3758=17),VLOOKUP(P3758,'17 лет'!$K$5:$L$79,2),)))))))))))</f>
        <v>50</v>
      </c>
      <c r="R3758" s="28"/>
      <c r="S3758" s="17">
        <f>IF((C3758&lt;=7),VLOOKUP(R3758,'7 лет'!$K$5:$L$79,2),IF((C3758=8),VLOOKUP(R3758,'8 лет'!$K$5:$L$79,2),IF((C3758=9),VLOOKUP(R3758,'9 лет'!$K$5:$L$79,2),IF((C3758=10),VLOOKUP(R3758,'10 лет'!$K$5:$L$79,2),IF((C3758=11),VLOOKUP(R3758,'11 лет'!$K$5:$L$79,2),IF((C3758=12),VLOOKUP(R3758,'12 лет'!$M$5:$N$79,2),IF((C3758=13),VLOOKUP(R3758,'13 лет'!$M$5:$N$79,2),IF((C3758=14),VLOOKUP(R3758,'14 лет'!$M$5:$N$79,2),IF((C3758=15),VLOOKUP(R3758,'15 лет'!$M$5:$N$79,2),IF((C3758=16),VLOOKUP(R3758,'16 лет'!$M$5:$N$79,2),IF((C3758=17),VLOOKUP(R3758,'17 лет'!$M$5:$N$79,2))))))))))))</f>
        <v>0</v>
      </c>
      <c r="T3758" s="34">
        <f t="shared" si="178"/>
        <v>50</v>
      </c>
      <c r="U3758" s="4">
        <f>'Личное первенство юноши'!U549</f>
        <v>7</v>
      </c>
      <c r="V3758" s="120"/>
      <c r="W3758" s="111"/>
      <c r="X3758" t="str">
        <f>P3751</f>
        <v>Субъект РФ 90</v>
      </c>
    </row>
    <row r="3759" spans="1:24" ht="18.75">
      <c r="A3759" s="28">
        <v>4</v>
      </c>
      <c r="B3759" s="79"/>
      <c r="C3759" s="28"/>
      <c r="D3759" s="28"/>
      <c r="E3759" s="17">
        <f>IF((C3759&lt;=7),VLOOKUP(D3759,'7 лет'!$A$5:$B$78,2),IF((C3759=8),VLOOKUP(D3759,'8 лет'!$A$5:$B$78,2),IF((C3759=9),VLOOKUP(D3759,'9 лет'!$A$5:$B$78,2),IF((C3759=10),VLOOKUP(D3759,'10 лет'!$A$5:$B$78,2),IF((C3759=11),VLOOKUP(D3759,'11 лет'!$A$5:$B$78,2),IF((C3759=12),VLOOKUP(D3759,'12 лет'!$A$5:$B$78,2),IF((C3759=13),VLOOKUP(D3759,'13 лет'!$A$5:$B$78,2),IF((C3759=14),VLOOKUP(D3759,'14 лет'!$A$5:$B$78,2),IF((C3759=15),VLOOKUP(D3759,'15 лет'!$A$5:$B$78,2),IF((C3759=16),VLOOKUP(D3759,'16 лет'!$A$5:$B$78,2),IF((C3759=17),VLOOKUP(D3759,'17 лет'!$A$5:$B$78,2))))))))))))</f>
        <v>0</v>
      </c>
      <c r="F3759" s="28"/>
      <c r="G3759" s="17">
        <f>IF((C3759&lt;=7),VLOOKUP(F3759,'7 лет'!$C$5:$D$79,2),IF((C3759=8),VLOOKUP(F3759,'8 лет'!$C$5:$D$79,2),IF((C3759=9),VLOOKUP(F3759,'9 лет'!$C$5:$D$79,2),IF((C3759=10),VLOOKUP(F3759,'10 лет'!$C$5:$D$79,2),IF((C3759=11),VLOOKUP(F3759,'11 лет'!$C$5:$D$79,2),IF((C3759=12),VLOOKUP(F3759,'12 лет'!$C$5:$D$79,2),IF((C3759=13),VLOOKUP(F3759,'13 лет'!$C$5:$D$79,2),IF((C3759=14),VLOOKUP(F3759,'14 лет'!$C$5:$D$79,2),IF((C3759=15),VLOOKUP(F3759,'15 лет'!$C$5:$D$79,2),IF((C3759=16),VLOOKUP(F3759,'16 лет'!$C$5:$D$79,2),IF((C3759=17),VLOOKUP(F3759,'17 лет'!$C$5:$D$79,2))))))))))))</f>
        <v>0</v>
      </c>
      <c r="H3759" s="28"/>
      <c r="I3759" s="17">
        <f>IF((C3759&lt;=7),VLOOKUP(H3759,'7 лет'!$E$5:$F$79,2),IF((C3759=8),VLOOKUP(H3759,'8 лет'!$E$5:$F$79,2),IF((C3759=9),VLOOKUP(H3759,'9 лет'!$E$5:$F$79,2),IF((C3759=10),VLOOKUP(H3759,'10 лет'!$E$5:$F$79,2),IF((C3759=11),VLOOKUP(H3759,'11 лет'!$E$5:$F$79,2),IF((C3759=12),VLOOKUP(H3759,'12 лет'!$E$5:$F$79,2),IF((C3759=13),VLOOKUP(H3759,'13 лет'!$E$5:$F$79,2),IF((C3759=14),VLOOKUP(H3759,'14 лет'!$E$5:$F$79,2),IF((C3759=15),VLOOKUP(H3759,'15 лет'!$E$5:$F$79,2),IF((C3759=16),VLOOKUP(H3759,'16 лет'!$E$5:$F$79,2),IF((C3759=17),VLOOKUP(H3759,'17 лет'!$E$5:$F$79,2))))))))))))</f>
        <v>0</v>
      </c>
      <c r="J3759" s="28"/>
      <c r="K3759" s="17">
        <f>IF((C3759&lt;=7),VLOOKUP(J3759,'7 лет'!$G$5:$H$79,2),IF((C3759=8),VLOOKUP(J3759,'8 лет'!$G$5:$H$79,2),IF((C3759=9),VLOOKUP(J3759,'9 лет'!$G$5:$H$79,2),IF((C3759=10),VLOOKUP(J3759,'10 лет'!$G$5:$H$79,2),IF((C3759=11),VLOOKUP(J3759,'11 лет'!$G$5:$H$79,2),IF((C3759=12),VLOOKUP(J3759,'12 лет'!$G$5:$H$79,2),IF((C3759=13),VLOOKUP(J3759,'13 лет'!$G$5:$H$79,2),IF((C3759=14),VLOOKUP(J3759,'14 лет'!$G$5:$H$79,2),IF(C3759&gt;=15,"0")))))))))</f>
        <v>0</v>
      </c>
      <c r="L3759" s="28"/>
      <c r="M3759" s="17" t="str">
        <f>IF((C3759=12),VLOOKUP(L3759,'12 лет'!$I$5:$J$81,2),IF((C3759=13),VLOOKUP(L3759,'13 лет'!$I$5:$J$81,2),IF((C3759=14),VLOOKUP(L3759,'14 лет'!$I$5:$J$80,2),IF((C3759=15),VLOOKUP(L3759,'15 лет'!$G$5:$H$82,2),IF((C3759=16),VLOOKUP(L3759,'16 лет'!$G$5:$H$81,2),IF((C3759=17),VLOOKUP(L3759,'17 лет'!$G$5:$H$81,2),IF(C3759&lt;12,"0")))))))</f>
        <v>0</v>
      </c>
      <c r="N3759" s="28"/>
      <c r="O3759" s="17" t="str">
        <f>IF((C3759=15),VLOOKUP(N3759,'15 лет'!$I$5:$J$100,2),IF((C3759=16),VLOOKUP(N3759,'16 лет'!$I$5:$J$94,2),IF((C3759=17),VLOOKUP(N3759,'17 лет'!$I$5:$J$97,2),IF(C3759&lt;15,"0"))))</f>
        <v>0</v>
      </c>
      <c r="P3759" s="11"/>
      <c r="Q3759" s="17">
        <f>IF((C3759&lt;=7),VLOOKUP(P3759,'7 лет'!$I$5:$J$79,2),IF((C3759=8),VLOOKUP(P3759,'8 лет'!$I$5:$J$79,2),IF((C3759=9),VLOOKUP(P3759,'9 лет'!$I$5:$J$79,2),IF((C3759=10),VLOOKUP(P3759,'10 лет'!$I$5:$J$79,2),IF((C3759=11),VLOOKUP(P3759,'11 лет'!$I$5:$J$79,2),IF((C3759=12),VLOOKUP(P3759,'12 лет'!$K$5:$L$79,2),IF((C3759=13),VLOOKUP(P3759,'13 лет'!$K$5:$L$79,2),IF((C3759=14),VLOOKUP(P3759,'14 лет'!$K$5:$L$79,2),IF((C3759=15),VLOOKUP(P3759,'15 лет'!$K$5:$L$79,2),IF((C3759=16),VLOOKUP(P3759,'16 лет'!$K$5:$L$79,2),IF((C3759=17),VLOOKUP(P3759,'17 лет'!$K$5:$L$79,2),)))))))))))</f>
        <v>50</v>
      </c>
      <c r="R3759" s="28"/>
      <c r="S3759" s="17">
        <f>IF((C3759&lt;=7),VLOOKUP(R3759,'7 лет'!$K$5:$L$79,2),IF((C3759=8),VLOOKUP(R3759,'8 лет'!$K$5:$L$79,2),IF((C3759=9),VLOOKUP(R3759,'9 лет'!$K$5:$L$79,2),IF((C3759=10),VLOOKUP(R3759,'10 лет'!$K$5:$L$79,2),IF((C3759=11),VLOOKUP(R3759,'11 лет'!$K$5:$L$79,2),IF((C3759=12),VLOOKUP(R3759,'12 лет'!$M$5:$N$79,2),IF((C3759=13),VLOOKUP(R3759,'13 лет'!$M$5:$N$79,2),IF((C3759=14),VLOOKUP(R3759,'14 лет'!$M$5:$N$79,2),IF((C3759=15),VLOOKUP(R3759,'15 лет'!$M$5:$N$79,2),IF((C3759=16),VLOOKUP(R3759,'16 лет'!$M$5:$N$79,2),IF((C3759=17),VLOOKUP(R3759,'17 лет'!$M$5:$N$79,2))))))))))))</f>
        <v>0</v>
      </c>
      <c r="T3759" s="34">
        <f t="shared" si="178"/>
        <v>50</v>
      </c>
      <c r="U3759" s="4">
        <f>'Личное первенство юноши'!U550</f>
        <v>7</v>
      </c>
      <c r="V3759" s="120"/>
      <c r="W3759" s="111"/>
      <c r="X3759" t="str">
        <f>P3751</f>
        <v>Субъект РФ 90</v>
      </c>
    </row>
    <row r="3760" spans="1:24" ht="18.75">
      <c r="A3760" s="28">
        <v>5</v>
      </c>
      <c r="B3760" s="79"/>
      <c r="C3760" s="30"/>
      <c r="D3760" s="28"/>
      <c r="E3760" s="17">
        <f>IF((C3760&lt;=7),VLOOKUP(D3760,'7 лет'!$A$5:$B$78,2),IF((C3760=8),VLOOKUP(D3760,'8 лет'!$A$5:$B$78,2),IF((C3760=9),VLOOKUP(D3760,'9 лет'!$A$5:$B$78,2),IF((C3760=10),VLOOKUP(D3760,'10 лет'!$A$5:$B$78,2),IF((C3760=11),VLOOKUP(D3760,'11 лет'!$A$5:$B$78,2),IF((C3760=12),VLOOKUP(D3760,'12 лет'!$A$5:$B$78,2),IF((C3760=13),VLOOKUP(D3760,'13 лет'!$A$5:$B$78,2),IF((C3760=14),VLOOKUP(D3760,'14 лет'!$A$5:$B$78,2),IF((C3760=15),VLOOKUP(D3760,'15 лет'!$A$5:$B$78,2),IF((C3760=16),VLOOKUP(D3760,'16 лет'!$A$5:$B$78,2),IF((C3760=17),VLOOKUP(D3760,'17 лет'!$A$5:$B$78,2))))))))))))</f>
        <v>0</v>
      </c>
      <c r="F3760" s="28"/>
      <c r="G3760" s="17">
        <f>IF((C3760&lt;=7),VLOOKUP(F3760,'7 лет'!$C$5:$D$79,2),IF((C3760=8),VLOOKUP(F3760,'8 лет'!$C$5:$D$79,2),IF((C3760=9),VLOOKUP(F3760,'9 лет'!$C$5:$D$79,2),IF((C3760=10),VLOOKUP(F3760,'10 лет'!$C$5:$D$79,2),IF((C3760=11),VLOOKUP(F3760,'11 лет'!$C$5:$D$79,2),IF((C3760=12),VLOOKUP(F3760,'12 лет'!$C$5:$D$79,2),IF((C3760=13),VLOOKUP(F3760,'13 лет'!$C$5:$D$79,2),IF((C3760=14),VLOOKUP(F3760,'14 лет'!$C$5:$D$79,2),IF((C3760=15),VLOOKUP(F3760,'15 лет'!$C$5:$D$79,2),IF((C3760=16),VLOOKUP(F3760,'16 лет'!$C$5:$D$79,2),IF((C3760=17),VLOOKUP(F3760,'17 лет'!$C$5:$D$79,2))))))))))))</f>
        <v>0</v>
      </c>
      <c r="H3760" s="28"/>
      <c r="I3760" s="17">
        <f>IF((C3760&lt;=7),VLOOKUP(H3760,'7 лет'!$E$5:$F$79,2),IF((C3760=8),VLOOKUP(H3760,'8 лет'!$E$5:$F$79,2),IF((C3760=9),VLOOKUP(H3760,'9 лет'!$E$5:$F$79,2),IF((C3760=10),VLOOKUP(H3760,'10 лет'!$E$5:$F$79,2),IF((C3760=11),VLOOKUP(H3760,'11 лет'!$E$5:$F$79,2),IF((C3760=12),VLOOKUP(H3760,'12 лет'!$E$5:$F$79,2),IF((C3760=13),VLOOKUP(H3760,'13 лет'!$E$5:$F$79,2),IF((C3760=14),VLOOKUP(H3760,'14 лет'!$E$5:$F$79,2),IF((C3760=15),VLOOKUP(H3760,'15 лет'!$E$5:$F$79,2),IF((C3760=16),VLOOKUP(H3760,'16 лет'!$E$5:$F$79,2),IF((C3760=17),VLOOKUP(H3760,'17 лет'!$E$5:$F$79,2))))))))))))</f>
        <v>0</v>
      </c>
      <c r="J3760" s="28"/>
      <c r="K3760" s="17">
        <f>IF((C3760&lt;=7),VLOOKUP(J3760,'7 лет'!$G$5:$H$79,2),IF((C3760=8),VLOOKUP(J3760,'8 лет'!$G$5:$H$79,2),IF((C3760=9),VLOOKUP(J3760,'9 лет'!$G$5:$H$79,2),IF((C3760=10),VLOOKUP(J3760,'10 лет'!$G$5:$H$79,2),IF((C3760=11),VLOOKUP(J3760,'11 лет'!$G$5:$H$79,2),IF((C3760=12),VLOOKUP(J3760,'12 лет'!$G$5:$H$79,2),IF((C3760=13),VLOOKUP(J3760,'13 лет'!$G$5:$H$79,2),IF((C3760=14),VLOOKUP(J3760,'14 лет'!$G$5:$H$79,2),IF(C3760&gt;=15,"0")))))))))</f>
        <v>0</v>
      </c>
      <c r="L3760" s="28"/>
      <c r="M3760" s="17" t="str">
        <f>IF((C3760=12),VLOOKUP(L3760,'12 лет'!$I$5:$J$81,2),IF((C3760=13),VLOOKUP(L3760,'13 лет'!$I$5:$J$81,2),IF((C3760=14),VLOOKUP(L3760,'14 лет'!$I$5:$J$80,2),IF((C3760=15),VLOOKUP(L3760,'15 лет'!$G$5:$H$82,2),IF((C3760=16),VLOOKUP(L3760,'16 лет'!$G$5:$H$81,2),IF((C3760=17),VLOOKUP(L3760,'17 лет'!$G$5:$H$81,2),IF(C3760&lt;12,"0")))))))</f>
        <v>0</v>
      </c>
      <c r="N3760" s="28"/>
      <c r="O3760" s="17" t="str">
        <f>IF((C3760=15),VLOOKUP(N3760,'15 лет'!$I$5:$J$100,2),IF((C3760=16),VLOOKUP(N3760,'16 лет'!$I$5:$J$94,2),IF((C3760=17),VLOOKUP(N3760,'17 лет'!$I$5:$J$97,2),IF(C3760&lt;15,"0"))))</f>
        <v>0</v>
      </c>
      <c r="P3760" s="11"/>
      <c r="Q3760" s="17">
        <f>IF((C3760&lt;=7),VLOOKUP(P3760,'7 лет'!$I$5:$J$79,2),IF((C3760=8),VLOOKUP(P3760,'8 лет'!$I$5:$J$79,2),IF((C3760=9),VLOOKUP(P3760,'9 лет'!$I$5:$J$79,2),IF((C3760=10),VLOOKUP(P3760,'10 лет'!$I$5:$J$79,2),IF((C3760=11),VLOOKUP(P3760,'11 лет'!$I$5:$J$79,2),IF((C3760=12),VLOOKUP(P3760,'12 лет'!$K$5:$L$79,2),IF((C3760=13),VLOOKUP(P3760,'13 лет'!$K$5:$L$79,2),IF((C3760=14),VLOOKUP(P3760,'14 лет'!$K$5:$L$79,2),IF((C3760=15),VLOOKUP(P3760,'15 лет'!$K$5:$L$79,2),IF((C3760=16),VLOOKUP(P3760,'16 лет'!$K$5:$L$79,2),IF((C3760=17),VLOOKUP(P3760,'17 лет'!$K$5:$L$79,2),)))))))))))</f>
        <v>50</v>
      </c>
      <c r="R3760" s="28"/>
      <c r="S3760" s="17">
        <f>IF((C3760&lt;=7),VLOOKUP(R3760,'7 лет'!$K$5:$L$79,2),IF((C3760=8),VLOOKUP(R3760,'8 лет'!$K$5:$L$79,2),IF((C3760=9),VLOOKUP(R3760,'9 лет'!$K$5:$L$79,2),IF((C3760=10),VLOOKUP(R3760,'10 лет'!$K$5:$L$79,2),IF((C3760=11),VLOOKUP(R3760,'11 лет'!$K$5:$L$79,2),IF((C3760=12),VLOOKUP(R3760,'12 лет'!$M$5:$N$79,2),IF((C3760=13),VLOOKUP(R3760,'13 лет'!$M$5:$N$79,2),IF((C3760=14),VLOOKUP(R3760,'14 лет'!$M$5:$N$79,2),IF((C3760=15),VLOOKUP(R3760,'15 лет'!$M$5:$N$79,2),IF((C3760=16),VLOOKUP(R3760,'16 лет'!$M$5:$N$79,2),IF((C3760=17),VLOOKUP(R3760,'17 лет'!$M$5:$N$79,2))))))))))))</f>
        <v>0</v>
      </c>
      <c r="T3760" s="34">
        <f t="shared" si="178"/>
        <v>50</v>
      </c>
      <c r="U3760" s="4">
        <f>'Личное первенство юноши'!U551</f>
        <v>7</v>
      </c>
      <c r="V3760" s="120"/>
      <c r="W3760" s="111"/>
      <c r="X3760" t="str">
        <f>P3751</f>
        <v>Субъект РФ 90</v>
      </c>
    </row>
    <row r="3761" spans="1:24" ht="18.75">
      <c r="A3761" s="28">
        <v>6</v>
      </c>
      <c r="B3761" s="79"/>
      <c r="C3761" s="30"/>
      <c r="D3761" s="28"/>
      <c r="E3761" s="17">
        <f>IF((C3761&lt;=7),VLOOKUP(D3761,'7 лет'!$A$5:$B$78,2),IF((C3761=8),VLOOKUP(D3761,'8 лет'!$A$5:$B$78,2),IF((C3761=9),VLOOKUP(D3761,'9 лет'!$A$5:$B$78,2),IF((C3761=10),VLOOKUP(D3761,'10 лет'!$A$5:$B$78,2),IF((C3761=11),VLOOKUP(D3761,'11 лет'!$A$5:$B$78,2),IF((C3761=12),VLOOKUP(D3761,'12 лет'!$A$5:$B$78,2),IF((C3761=13),VLOOKUP(D3761,'13 лет'!$A$5:$B$78,2),IF((C3761=14),VLOOKUP(D3761,'14 лет'!$A$5:$B$78,2),IF((C3761=15),VLOOKUP(D3761,'15 лет'!$A$5:$B$78,2),IF((C3761=16),VLOOKUP(D3761,'16 лет'!$A$5:$B$78,2),IF((C3761=17),VLOOKUP(D3761,'17 лет'!$A$5:$B$78,2))))))))))))</f>
        <v>0</v>
      </c>
      <c r="F3761" s="28"/>
      <c r="G3761" s="17">
        <f>IF((C3761&lt;=7),VLOOKUP(F3761,'7 лет'!$C$5:$D$79,2),IF((C3761=8),VLOOKUP(F3761,'8 лет'!$C$5:$D$79,2),IF((C3761=9),VLOOKUP(F3761,'9 лет'!$C$5:$D$79,2),IF((C3761=10),VLOOKUP(F3761,'10 лет'!$C$5:$D$79,2),IF((C3761=11),VLOOKUP(F3761,'11 лет'!$C$5:$D$79,2),IF((C3761=12),VLOOKUP(F3761,'12 лет'!$C$5:$D$79,2),IF((C3761=13),VLOOKUP(F3761,'13 лет'!$C$5:$D$79,2),IF((C3761=14),VLOOKUP(F3761,'14 лет'!$C$5:$D$79,2),IF((C3761=15),VLOOKUP(F3761,'15 лет'!$C$5:$D$79,2),IF((C3761=16),VLOOKUP(F3761,'16 лет'!$C$5:$D$79,2),IF((C3761=17),VLOOKUP(F3761,'17 лет'!$C$5:$D$79,2))))))))))))</f>
        <v>0</v>
      </c>
      <c r="H3761" s="28"/>
      <c r="I3761" s="17">
        <f>IF((C3761&lt;=7),VLOOKUP(H3761,'7 лет'!$E$5:$F$79,2),IF((C3761=8),VLOOKUP(H3761,'8 лет'!$E$5:$F$79,2),IF((C3761=9),VLOOKUP(H3761,'9 лет'!$E$5:$F$79,2),IF((C3761=10),VLOOKUP(H3761,'10 лет'!$E$5:$F$79,2),IF((C3761=11),VLOOKUP(H3761,'11 лет'!$E$5:$F$79,2),IF((C3761=12),VLOOKUP(H3761,'12 лет'!$E$5:$F$79,2),IF((C3761=13),VLOOKUP(H3761,'13 лет'!$E$5:$F$79,2),IF((C3761=14),VLOOKUP(H3761,'14 лет'!$E$5:$F$79,2),IF((C3761=15),VLOOKUP(H3761,'15 лет'!$E$5:$F$79,2),IF((C3761=16),VLOOKUP(H3761,'16 лет'!$E$5:$F$79,2),IF((C3761=17),VLOOKUP(H3761,'17 лет'!$E$5:$F$79,2))))))))))))</f>
        <v>0</v>
      </c>
      <c r="J3761" s="28"/>
      <c r="K3761" s="17">
        <f>IF((C3761&lt;=7),VLOOKUP(J3761,'7 лет'!$G$5:$H$79,2),IF((C3761=8),VLOOKUP(J3761,'8 лет'!$G$5:$H$79,2),IF((C3761=9),VLOOKUP(J3761,'9 лет'!$G$5:$H$79,2),IF((C3761=10),VLOOKUP(J3761,'10 лет'!$G$5:$H$79,2),IF((C3761=11),VLOOKUP(J3761,'11 лет'!$G$5:$H$79,2),IF((C3761=12),VLOOKUP(J3761,'12 лет'!$G$5:$H$79,2),IF((C3761=13),VLOOKUP(J3761,'13 лет'!$G$5:$H$79,2),IF((C3761=14),VLOOKUP(J3761,'14 лет'!$G$5:$H$79,2),IF(C3761&gt;=15,"0")))))))))</f>
        <v>0</v>
      </c>
      <c r="L3761" s="28"/>
      <c r="M3761" s="17" t="str">
        <f>IF((C3761=12),VLOOKUP(L3761,'12 лет'!$I$5:$J$81,2),IF((C3761=13),VLOOKUP(L3761,'13 лет'!$I$5:$J$81,2),IF((C3761=14),VLOOKUP(L3761,'14 лет'!$I$5:$J$80,2),IF((C3761=15),VLOOKUP(L3761,'15 лет'!$G$5:$H$82,2),IF((C3761=16),VLOOKUP(L3761,'16 лет'!$G$5:$H$81,2),IF((C3761=17),VLOOKUP(L3761,'17 лет'!$G$5:$H$81,2),IF(C3761&lt;12,"0")))))))</f>
        <v>0</v>
      </c>
      <c r="N3761" s="28"/>
      <c r="O3761" s="17" t="str">
        <f>IF((C3761=15),VLOOKUP(N3761,'15 лет'!$I$5:$J$100,2),IF((C3761=16),VLOOKUP(N3761,'16 лет'!$I$5:$J$94,2),IF((C3761=17),VLOOKUP(N3761,'17 лет'!$I$5:$J$97,2),IF(C3761&lt;15,"0"))))</f>
        <v>0</v>
      </c>
      <c r="P3761" s="11"/>
      <c r="Q3761" s="17">
        <f>IF((C3761&lt;=7),VLOOKUP(P3761,'7 лет'!$I$5:$J$79,2),IF((C3761=8),VLOOKUP(P3761,'8 лет'!$I$5:$J$79,2),IF((C3761=9),VLOOKUP(P3761,'9 лет'!$I$5:$J$79,2),IF((C3761=10),VLOOKUP(P3761,'10 лет'!$I$5:$J$79,2),IF((C3761=11),VLOOKUP(P3761,'11 лет'!$I$5:$J$79,2),IF((C3761=12),VLOOKUP(P3761,'12 лет'!$K$5:$L$79,2),IF((C3761=13),VLOOKUP(P3761,'13 лет'!$K$5:$L$79,2),IF((C3761=14),VLOOKUP(P3761,'14 лет'!$K$5:$L$79,2),IF((C3761=15),VLOOKUP(P3761,'15 лет'!$K$5:$L$79,2),IF((C3761=16),VLOOKUP(P3761,'16 лет'!$K$5:$L$79,2),IF((C3761=17),VLOOKUP(P3761,'17 лет'!$K$5:$L$79,2),)))))))))))</f>
        <v>50</v>
      </c>
      <c r="R3761" s="28"/>
      <c r="S3761" s="17">
        <f>IF((C3761&lt;=7),VLOOKUP(R3761,'7 лет'!$K$5:$L$79,2),IF((C3761=8),VLOOKUP(R3761,'8 лет'!$K$5:$L$79,2),IF((C3761=9),VLOOKUP(R3761,'9 лет'!$K$5:$L$79,2),IF((C3761=10),VLOOKUP(R3761,'10 лет'!$K$5:$L$79,2),IF((C3761=11),VLOOKUP(R3761,'11 лет'!$K$5:$L$79,2),IF((C3761=12),VLOOKUP(R3761,'12 лет'!$M$5:$N$79,2),IF((C3761=13),VLOOKUP(R3761,'13 лет'!$M$5:$N$79,2),IF((C3761=14),VLOOKUP(R3761,'14 лет'!$M$5:$N$79,2),IF((C3761=15),VLOOKUP(R3761,'15 лет'!$M$5:$N$79,2),IF((C3761=16),VLOOKUP(R3761,'16 лет'!$M$5:$N$79,2),IF((C3761=17),VLOOKUP(R3761,'17 лет'!$M$5:$N$79,2))))))))))))</f>
        <v>0</v>
      </c>
      <c r="T3761" s="34">
        <f t="shared" si="178"/>
        <v>50</v>
      </c>
      <c r="U3761" s="4">
        <f>'Личное первенство юноши'!U552</f>
        <v>7</v>
      </c>
      <c r="V3761" s="120"/>
      <c r="W3761" s="111"/>
      <c r="X3761" t="str">
        <f>P3751</f>
        <v>Субъект РФ 90</v>
      </c>
    </row>
    <row r="3762" spans="1:24" ht="18.75">
      <c r="A3762" s="122"/>
      <c r="B3762" s="123"/>
      <c r="C3762" s="123"/>
      <c r="D3762" s="123"/>
      <c r="E3762" s="123"/>
      <c r="F3762" s="123"/>
      <c r="G3762" s="123"/>
      <c r="H3762" s="123"/>
      <c r="I3762" s="123"/>
      <c r="J3762" s="123"/>
      <c r="K3762" s="123"/>
      <c r="L3762" s="123"/>
      <c r="M3762" s="123"/>
      <c r="N3762" s="123"/>
      <c r="O3762" s="123"/>
      <c r="P3762" s="128" t="s">
        <v>292</v>
      </c>
      <c r="Q3762" s="128"/>
      <c r="R3762" s="128"/>
      <c r="S3762" s="129"/>
      <c r="T3762" s="124">
        <f ca="1">SUMPRODUCT(LARGE($T$3756:$T$3761,ROW(INDIRECT("T1:T"&amp;Z17))))</f>
        <v>250</v>
      </c>
      <c r="U3762" s="125"/>
      <c r="V3762" s="120"/>
      <c r="W3762" s="111"/>
    </row>
    <row r="3763" spans="1:24" ht="24.75" customHeight="1">
      <c r="A3763" s="135" t="s">
        <v>180</v>
      </c>
      <c r="B3763" s="136"/>
      <c r="C3763" s="136"/>
      <c r="D3763" s="136"/>
      <c r="E3763" s="136"/>
      <c r="F3763" s="136"/>
      <c r="G3763" s="136"/>
      <c r="H3763" s="136"/>
      <c r="I3763" s="136"/>
      <c r="J3763" s="136"/>
      <c r="K3763" s="136"/>
      <c r="L3763" s="136"/>
      <c r="M3763" s="136"/>
      <c r="N3763" s="136"/>
      <c r="O3763" s="136"/>
      <c r="P3763" s="136"/>
      <c r="Q3763" s="136"/>
      <c r="R3763" s="136"/>
      <c r="S3763" s="136"/>
      <c r="T3763" s="136"/>
      <c r="U3763" s="137"/>
      <c r="V3763" s="120"/>
      <c r="W3763" s="111"/>
    </row>
    <row r="3764" spans="1:24" ht="18.75">
      <c r="A3764" s="28">
        <v>1</v>
      </c>
      <c r="B3764" s="80"/>
      <c r="C3764" s="28"/>
      <c r="D3764" s="28"/>
      <c r="E3764" s="17">
        <f>IF((C3764&lt;=7),VLOOKUP(D3764,'7 лет'!$M$5:$N$78,2),IF((C3764=8),VLOOKUP(D3764,'8 лет'!$M$5:$N$78,2),IF((C3764=9),VLOOKUP(D3764,'9 лет'!$M$5:$N$78,2),IF((C3764=10),VLOOKUP(D3764,'10 лет'!$M$5:$N$78,2),IF((C3764=11),VLOOKUP(D3764,'11 лет'!$M$5:$N$78,2),IF((C3764=12),VLOOKUP(D3764,'12 лет'!$O$5:$P$78,2),IF((C3764=13),VLOOKUP(D3764,'13 лет'!$O$5:$P$78,2),IF((C3764=14),VLOOKUP(D3764,'14 лет'!$O$5:$P$78,2),IF((C3764=15),VLOOKUP(D3764,'15 лет'!$O$5:$P$78,2),IF((C3764=16),VLOOKUP(D3764,'16 лет'!$O$5:$P$78,2),IF((C3764=17),VLOOKUP(D3764,'17 лет'!$O$5:$P$78,2))))))))))))</f>
        <v>0</v>
      </c>
      <c r="F3764" s="28"/>
      <c r="G3764" s="17">
        <f>IF((C3764&lt;=7),VLOOKUP(F3764,'7 лет'!$O$5:$P$79,2),IF((C3764=8),VLOOKUP(F3764,'8 лет'!$O$5:$P$79,2),IF((C3764=9),VLOOKUP(F3764,'9 лет'!$O$5:$P$79,2),IF((C3764=10),VLOOKUP(F3764,'10 лет'!$O$5:$P$79,2),IF((C3764=11),VLOOKUP(F3764,'11 лет'!$O$5:$P$79,2),IF((C3764=12),VLOOKUP(F3764,'12 лет'!$Q$5:$R$79,2),IF((C3764=13),VLOOKUP(F3764,'13 лет'!$Q$5:$R$79,2),IF((C3764=14),VLOOKUP(F3764,'14 лет'!$Q$5:$R$79,2),IF((C3764=15),VLOOKUP(F3764,'15 лет'!$Q$5:$R$79,2),IF((C3764=16),VLOOKUP(F3764,'16 лет'!$Q$5:$R$79,2),IF((C3764=17),VLOOKUP(F3764,'17 лет'!$Q$5:$R$79,2))))))))))))</f>
        <v>0</v>
      </c>
      <c r="H3764" s="28"/>
      <c r="I3764" s="17">
        <f>IF((C3764&lt;=7),VLOOKUP(H3764,'7 лет'!$Q$5:$R$79,2),IF((C3764=8),VLOOKUP(H3764,'8 лет'!$Q$5:$R$79,2),IF((C3764=9),VLOOKUP(H3764,'9 лет'!$Q$5:$R$79,2),IF((C3764=10),VLOOKUP(H3764,'10 лет'!$Q$5:$R$79,2),IF((C3764=11),VLOOKUP(H3764,'11 лет'!$Q$5:$R$79,2),IF((C3764=12),VLOOKUP(H3764,'12 лет'!$S$5:$T$79,2),IF((C3764=13),VLOOKUP(H3764,'13 лет'!$S$5:$T$79,2),IF((C3764=14),VLOOKUP(H3764,'14 лет'!$S$5:$T$79,2),IF((C3764=15),VLOOKUP(H3764,'15 лет'!$S$5:$T$79,2),IF((C3764=16),VLOOKUP(H3764,'16 лет'!$S$5:$T$79,2),IF((C3764=17),VLOOKUP(H3764,'17 лет'!$S$5:$T$79,2))))))))))))</f>
        <v>0</v>
      </c>
      <c r="J3764" s="28"/>
      <c r="K3764" s="17">
        <f>IF((C3764&lt;=7),VLOOKUP(J3764,'7 лет'!$S$5:$T$79,2),IF((C3764=8),VLOOKUP(J3764,'8 лет'!$S$5:$T$79,2),IF((C3764=9),VLOOKUP(J3764,'9 лет'!$S$5:$T$79,2),IF((C3764=10),VLOOKUP(J3764,'10 лет'!$S$5:$T$79,2),IF((C3764=11),VLOOKUP(J3764,'11 лет'!$S$5:$T$79,2),IF((C3764=12),VLOOKUP(J3764,'12 лет'!$U$5:$V$79,2),IF((C3764=13),VLOOKUP(J3764,'13 лет'!$U$5:$V$79,2),IF((C3764=14),VLOOKUP(J3764,'14 лет'!$U$5:$V$79,2),IF(C3764&gt;=15,"0")))))))))</f>
        <v>0</v>
      </c>
      <c r="L3764" s="28"/>
      <c r="M3764" s="17" t="str">
        <f>IF((C3764=12),VLOOKUP(L3764,'12 лет'!$W$5:$X$85,2),IF((C3764=13),VLOOKUP(L3764,'13 лет'!$W$5:$X$84,2),IF((C3764=14),VLOOKUP(L3764,'14 лет'!$W$5:$X$82,2),IF((C3764=15),VLOOKUP(L3764,'15 лет'!$U$5:$V$82,2),IF((C3764=16),VLOOKUP(L3764,'16 лет'!$U$5:$V$78,2),IF((C3764=17),VLOOKUP(L3764,'17 лет'!$U$5:$V$78,2),IF(C3764&lt;12,"0")))))))</f>
        <v>0</v>
      </c>
      <c r="N3764" s="28"/>
      <c r="O3764" s="17" t="str">
        <f>IF((C3764=15),VLOOKUP(N3764,'15 лет'!$W$5:$X$115,2),IF((C3764=16),VLOOKUP(N3764,'16 лет'!$W$5:$X$113,2),IF((C3764=17),VLOOKUP(N3764,'17 лет'!$W$5:$X$113,2),IF(C3764&lt;15,"0"))))</f>
        <v>0</v>
      </c>
      <c r="P3764" s="11"/>
      <c r="Q3764" s="17">
        <f>IF((C3764&lt;=7),VLOOKUP(P3764,'7 лет'!$U$5:$V$79,2),IF((C3764=8),VLOOKUP(P3764,'8 лет'!$U$5:$V$79,2),IF((C3764=9),VLOOKUP(P3764,'9 лет'!$U$5:$V$79,2),IF((C3764=10),VLOOKUP(P3764,'10 лет'!$U$5:$V$79,2),IF((C3764=11),VLOOKUP(P3764,'11 лет'!$U$5:$V$79,2),IF((C3764=12),VLOOKUP(P3764,'12 лет'!$Y$5:$Z$79,2),IF((C3764=13),VLOOKUP(P3764,'13 лет'!$Y$5:$Z$79,2),IF((C3764=14),VLOOKUP(P3764,'14 лет'!$Y$5:$Z$79,2),IF((C3764=15),VLOOKUP(P3764,'15 лет'!$Y$5:$Z$79,2),IF((C3764=16),VLOOKUP(P3764,'16 лет'!$Y$5:$Z$79,2),IF((C3764=17),VLOOKUP(P3764,'17 лет'!$Y$5:$Z$79,2))))))))))))</f>
        <v>35</v>
      </c>
      <c r="R3764" s="28"/>
      <c r="S3764" s="17">
        <f>IF((C3764&lt;=7),VLOOKUP(R3764,'7 лет'!$W$5:$X$79,2),IF((C3764=8),VLOOKUP(R3764,'8 лет'!$W$5:$X$79,2),IF((C3764=9),VLOOKUP(R3764,'9 лет'!$W$5:$X$79,2),IF((C3764=10),VLOOKUP(R3764,'10 лет'!$W$5:$X$79,2),IF((C3764=11),VLOOKUP(R3764,'11 лет'!$W$5:$X$79,2),IF((C3764=12),VLOOKUP(R3764,'12 лет'!$AA$5:$AB$79,2),IF((C3764=13),VLOOKUP(R3764,'13 лет'!$AA$5:$AB$79,2),IF((C3764=14),VLOOKUP(R3764,'14 лет'!$AA$5:$AB$79,2),IF((C3764=15),VLOOKUP(R3764,'15 лет'!$AA$5:$AB$79,2),IF((C3764=16),VLOOKUP(R3764,'16 лет'!$AA$5:$AB$79,2),IF((C3764=17),VLOOKUP(R3764,'17 лет'!$AA$5:$AB$79,2))))))))))))</f>
        <v>0</v>
      </c>
      <c r="T3764" s="35">
        <f t="shared" ref="T3764:T3769" si="179">SUM(E3764+G3764+I3764+K3764+M3764+O3764+Q3764+S3764)</f>
        <v>35</v>
      </c>
      <c r="U3764" s="4">
        <f>'Личное первенство девушки'!U547</f>
        <v>7</v>
      </c>
      <c r="V3764" s="120"/>
      <c r="W3764" s="111"/>
      <c r="X3764" t="str">
        <f>P3751</f>
        <v>Субъект РФ 90</v>
      </c>
    </row>
    <row r="3765" spans="1:24" ht="18.75">
      <c r="A3765" s="28">
        <v>2</v>
      </c>
      <c r="B3765" s="80"/>
      <c r="C3765" s="28"/>
      <c r="D3765" s="28"/>
      <c r="E3765" s="17">
        <f>IF((C3765&lt;=7),VLOOKUP(D3765,'7 лет'!$M$5:$N$78,2),IF((C3765=8),VLOOKUP(D3765,'8 лет'!$M$5:$N$78,2),IF((C3765=9),VLOOKUP(D3765,'9 лет'!$M$5:$N$78,2),IF((C3765=10),VLOOKUP(D3765,'10 лет'!$M$5:$N$78,2),IF((C3765=11),VLOOKUP(D3765,'11 лет'!$M$5:$N$78,2),IF((C3765=12),VLOOKUP(D3765,'12 лет'!$O$5:$P$78,2),IF((C3765=13),VLOOKUP(D3765,'13 лет'!$O$5:$P$78,2),IF((C3765=14),VLOOKUP(D3765,'14 лет'!$O$5:$P$78,2),IF((C3765=15),VLOOKUP(D3765,'15 лет'!$O$5:$P$78,2),IF((C3765=16),VLOOKUP(D3765,'16 лет'!$O$5:$P$78,2),IF((C3765=17),VLOOKUP(D3765,'17 лет'!$O$5:$P$78,2))))))))))))</f>
        <v>0</v>
      </c>
      <c r="F3765" s="28"/>
      <c r="G3765" s="17">
        <f>IF((C3765&lt;=7),VLOOKUP(F3765,'7 лет'!$O$5:$P$79,2),IF((C3765=8),VLOOKUP(F3765,'8 лет'!$O$5:$P$79,2),IF((C3765=9),VLOOKUP(F3765,'9 лет'!$O$5:$P$79,2),IF((C3765=10),VLOOKUP(F3765,'10 лет'!$O$5:$P$79,2),IF((C3765=11),VLOOKUP(F3765,'11 лет'!$O$5:$P$79,2),IF((C3765=12),VLOOKUP(F3765,'12 лет'!$Q$5:$R$79,2),IF((C3765=13),VLOOKUP(F3765,'13 лет'!$Q$5:$R$79,2),IF((C3765=14),VLOOKUP(F3765,'14 лет'!$Q$5:$R$79,2),IF((C3765=15),VLOOKUP(F3765,'15 лет'!$Q$5:$R$79,2),IF((C3765=16),VLOOKUP(F3765,'16 лет'!$Q$5:$R$79,2),IF((C3765=17),VLOOKUP(F3765,'17 лет'!$Q$5:$R$79,2))))))))))))</f>
        <v>0</v>
      </c>
      <c r="H3765" s="28"/>
      <c r="I3765" s="17">
        <f>IF((C3765&lt;=7),VLOOKUP(H3765,'7 лет'!$Q$5:$R$79,2),IF((C3765=8),VLOOKUP(H3765,'8 лет'!$Q$5:$R$79,2),IF((C3765=9),VLOOKUP(H3765,'9 лет'!$Q$5:$R$79,2),IF((C3765=10),VLOOKUP(H3765,'10 лет'!$Q$5:$R$79,2),IF((C3765=11),VLOOKUP(H3765,'11 лет'!$Q$5:$R$79,2),IF((C3765=12),VLOOKUP(H3765,'12 лет'!$S$5:$T$79,2),IF((C3765=13),VLOOKUP(H3765,'13 лет'!$S$5:$T$79,2),IF((C3765=14),VLOOKUP(H3765,'14 лет'!$S$5:$T$79,2),IF((C3765=15),VLOOKUP(H3765,'15 лет'!$S$5:$T$79,2),IF((C3765=16),VLOOKUP(H3765,'16 лет'!$S$5:$T$79,2),IF((C3765=17),VLOOKUP(H3765,'17 лет'!$S$5:$T$79,2))))))))))))</f>
        <v>0</v>
      </c>
      <c r="J3765" s="28"/>
      <c r="K3765" s="17">
        <f>IF((C3765&lt;=7),VLOOKUP(J3765,'7 лет'!$S$5:$T$79,2),IF((C3765=8),VLOOKUP(J3765,'8 лет'!$S$5:$T$79,2),IF((C3765=9),VLOOKUP(J3765,'9 лет'!$S$5:$T$79,2),IF((C3765=10),VLOOKUP(J3765,'10 лет'!$S$5:$T$79,2),IF((C3765=11),VLOOKUP(J3765,'11 лет'!$S$5:$T$79,2),IF((C3765=12),VLOOKUP(J3765,'12 лет'!$U$5:$V$79,2),IF((C3765=13),VLOOKUP(J3765,'13 лет'!$U$5:$V$79,2),IF((C3765=14),VLOOKUP(J3765,'14 лет'!$U$5:$V$79,2),IF(C3765&gt;=15,"0")))))))))</f>
        <v>0</v>
      </c>
      <c r="L3765" s="28"/>
      <c r="M3765" s="17" t="str">
        <f>IF((C3765=12),VLOOKUP(L3765,'12 лет'!$W$5:$X$85,2),IF((C3765=13),VLOOKUP(L3765,'13 лет'!$W$5:$X$84,2),IF((C3765=14),VLOOKUP(L3765,'14 лет'!$W$5:$X$82,2),IF((C3765=15),VLOOKUP(L3765,'15 лет'!$U$5:$V$82,2),IF((C3765=16),VLOOKUP(L3765,'16 лет'!$U$5:$V$78,2),IF((C3765=17),VLOOKUP(L3765,'17 лет'!$U$5:$V$78,2),IF(C3765&lt;12,"0")))))))</f>
        <v>0</v>
      </c>
      <c r="N3765" s="28"/>
      <c r="O3765" s="17" t="str">
        <f>IF((C3765=15),VLOOKUP(N3765,'15 лет'!$W$5:$X$115,2),IF((C3765=16),VLOOKUP(N3765,'16 лет'!$W$5:$X$113,2),IF((C3765=17),VLOOKUP(N3765,'17 лет'!$W$5:$X$113,2),IF(C3765&lt;15,"0"))))</f>
        <v>0</v>
      </c>
      <c r="P3765" s="11"/>
      <c r="Q3765" s="17">
        <f>IF((C3765&lt;=7),VLOOKUP(P3765,'7 лет'!$U$5:$V$79,2),IF((C3765=8),VLOOKUP(P3765,'8 лет'!$U$5:$V$79,2),IF((C3765=9),VLOOKUP(P3765,'9 лет'!$U$5:$V$79,2),IF((C3765=10),VLOOKUP(P3765,'10 лет'!$U$5:$V$79,2),IF((C3765=11),VLOOKUP(P3765,'11 лет'!$U$5:$V$79,2),IF((C3765=12),VLOOKUP(P3765,'12 лет'!$Y$5:$Z$79,2),IF((C3765=13),VLOOKUP(P3765,'13 лет'!$Y$5:$Z$79,2),IF((C3765=14),VLOOKUP(P3765,'14 лет'!$Y$5:$Z$79,2),IF((C3765=15),VLOOKUP(P3765,'15 лет'!$Y$5:$Z$79,2),IF((C3765=16),VLOOKUP(P3765,'16 лет'!$Y$5:$Z$79,2),IF((C3765=17),VLOOKUP(P3765,'17 лет'!$Y$5:$Z$79,2))))))))))))</f>
        <v>35</v>
      </c>
      <c r="R3765" s="28"/>
      <c r="S3765" s="17">
        <f>IF((C3765&lt;=7),VLOOKUP(R3765,'7 лет'!$W$5:$X$79,2),IF((C3765=8),VLOOKUP(R3765,'8 лет'!$W$5:$X$79,2),IF((C3765=9),VLOOKUP(R3765,'9 лет'!$W$5:$X$79,2),IF((C3765=10),VLOOKUP(R3765,'10 лет'!$W$5:$X$79,2),IF((C3765=11),VLOOKUP(R3765,'11 лет'!$W$5:$X$79,2),IF((C3765=12),VLOOKUP(R3765,'12 лет'!$AA$5:$AB$79,2),IF((C3765=13),VLOOKUP(R3765,'13 лет'!$AA$5:$AB$79,2),IF((C3765=14),VLOOKUP(R3765,'14 лет'!$AA$5:$AB$79,2),IF((C3765=15),VLOOKUP(R3765,'15 лет'!$AA$5:$AB$79,2),IF((C3765=16),VLOOKUP(R3765,'16 лет'!$AA$5:$AB$79,2),IF((C3765=17),VLOOKUP(R3765,'17 лет'!$AA$5:$AB$79,2))))))))))))</f>
        <v>0</v>
      </c>
      <c r="T3765" s="35">
        <f t="shared" si="179"/>
        <v>35</v>
      </c>
      <c r="U3765" s="4">
        <f>'Личное первенство девушки'!U548</f>
        <v>7</v>
      </c>
      <c r="V3765" s="120"/>
      <c r="W3765" s="111"/>
      <c r="X3765" t="str">
        <f>P3751</f>
        <v>Субъект РФ 90</v>
      </c>
    </row>
    <row r="3766" spans="1:24" ht="18.75">
      <c r="A3766" s="28">
        <v>3</v>
      </c>
      <c r="B3766" s="80"/>
      <c r="C3766" s="28"/>
      <c r="D3766" s="28"/>
      <c r="E3766" s="17">
        <f>IF((C3766&lt;=7),VLOOKUP(D3766,'7 лет'!$M$5:$N$78,2),IF((C3766=8),VLOOKUP(D3766,'8 лет'!$M$5:$N$78,2),IF((C3766=9),VLOOKUP(D3766,'9 лет'!$M$5:$N$78,2),IF((C3766=10),VLOOKUP(D3766,'10 лет'!$M$5:$N$78,2),IF((C3766=11),VLOOKUP(D3766,'11 лет'!$M$5:$N$78,2),IF((C3766=12),VLOOKUP(D3766,'12 лет'!$O$5:$P$78,2),IF((C3766=13),VLOOKUP(D3766,'13 лет'!$O$5:$P$78,2),IF((C3766=14),VLOOKUP(D3766,'14 лет'!$O$5:$P$78,2),IF((C3766=15),VLOOKUP(D3766,'15 лет'!$O$5:$P$78,2),IF((C3766=16),VLOOKUP(D3766,'16 лет'!$O$5:$P$78,2),IF((C3766=17),VLOOKUP(D3766,'17 лет'!$O$5:$P$78,2))))))))))))</f>
        <v>0</v>
      </c>
      <c r="F3766" s="28"/>
      <c r="G3766" s="17">
        <f>IF((C3766&lt;=7),VLOOKUP(F3766,'7 лет'!$O$5:$P$79,2),IF((C3766=8),VLOOKUP(F3766,'8 лет'!$O$5:$P$79,2),IF((C3766=9),VLOOKUP(F3766,'9 лет'!$O$5:$P$79,2),IF((C3766=10),VLOOKUP(F3766,'10 лет'!$O$5:$P$79,2),IF((C3766=11),VLOOKUP(F3766,'11 лет'!$O$5:$P$79,2),IF((C3766=12),VLOOKUP(F3766,'12 лет'!$Q$5:$R$79,2),IF((C3766=13),VLOOKUP(F3766,'13 лет'!$Q$5:$R$79,2),IF((C3766=14),VLOOKUP(F3766,'14 лет'!$Q$5:$R$79,2),IF((C3766=15),VLOOKUP(F3766,'15 лет'!$Q$5:$R$79,2),IF((C3766=16),VLOOKUP(F3766,'16 лет'!$Q$5:$R$79,2),IF((C3766=17),VLOOKUP(F3766,'17 лет'!$Q$5:$R$79,2))))))))))))</f>
        <v>0</v>
      </c>
      <c r="H3766" s="28"/>
      <c r="I3766" s="17">
        <f>IF((C3766&lt;=7),VLOOKUP(H3766,'7 лет'!$Q$5:$R$79,2),IF((C3766=8),VLOOKUP(H3766,'8 лет'!$Q$5:$R$79,2),IF((C3766=9),VLOOKUP(H3766,'9 лет'!$Q$5:$R$79,2),IF((C3766=10),VLOOKUP(H3766,'10 лет'!$Q$5:$R$79,2),IF((C3766=11),VLOOKUP(H3766,'11 лет'!$Q$5:$R$79,2),IF((C3766=12),VLOOKUP(H3766,'12 лет'!$S$5:$T$79,2),IF((C3766=13),VLOOKUP(H3766,'13 лет'!$S$5:$T$79,2),IF((C3766=14),VLOOKUP(H3766,'14 лет'!$S$5:$T$79,2),IF((C3766=15),VLOOKUP(H3766,'15 лет'!$S$5:$T$79,2),IF((C3766=16),VLOOKUP(H3766,'16 лет'!$S$5:$T$79,2),IF((C3766=17),VLOOKUP(H3766,'17 лет'!$S$5:$T$79,2))))))))))))</f>
        <v>0</v>
      </c>
      <c r="J3766" s="28"/>
      <c r="K3766" s="17">
        <f>IF((C3766&lt;=7),VLOOKUP(J3766,'7 лет'!$S$5:$T$79,2),IF((C3766=8),VLOOKUP(J3766,'8 лет'!$S$5:$T$79,2),IF((C3766=9),VLOOKUP(J3766,'9 лет'!$S$5:$T$79,2),IF((C3766=10),VLOOKUP(J3766,'10 лет'!$S$5:$T$79,2),IF((C3766=11),VLOOKUP(J3766,'11 лет'!$S$5:$T$79,2),IF((C3766=12),VLOOKUP(J3766,'12 лет'!$U$5:$V$79,2),IF((C3766=13),VLOOKUP(J3766,'13 лет'!$U$5:$V$79,2),IF((C3766=14),VLOOKUP(J3766,'14 лет'!$U$5:$V$79,2),IF(C3766&gt;=15,"0")))))))))</f>
        <v>0</v>
      </c>
      <c r="L3766" s="28"/>
      <c r="M3766" s="17" t="str">
        <f>IF((C3766=12),VLOOKUP(L3766,'12 лет'!$W$5:$X$85,2),IF((C3766=13),VLOOKUP(L3766,'13 лет'!$W$5:$X$84,2),IF((C3766=14),VLOOKUP(L3766,'14 лет'!$W$5:$X$82,2),IF((C3766=15),VLOOKUP(L3766,'15 лет'!$U$5:$V$82,2),IF((C3766=16),VLOOKUP(L3766,'16 лет'!$U$5:$V$78,2),IF((C3766=17),VLOOKUP(L3766,'17 лет'!$U$5:$V$78,2),IF(C3766&lt;12,"0")))))))</f>
        <v>0</v>
      </c>
      <c r="N3766" s="28"/>
      <c r="O3766" s="17" t="str">
        <f>IF((C3766=15),VLOOKUP(N3766,'15 лет'!$W$5:$X$115,2),IF((C3766=16),VLOOKUP(N3766,'16 лет'!$W$5:$X$113,2),IF((C3766=17),VLOOKUP(N3766,'17 лет'!$W$5:$X$113,2),IF(C3766&lt;15,"0"))))</f>
        <v>0</v>
      </c>
      <c r="P3766" s="11"/>
      <c r="Q3766" s="17">
        <f>IF((C3766&lt;=7),VLOOKUP(P3766,'7 лет'!$U$5:$V$79,2),IF((C3766=8),VLOOKUP(P3766,'8 лет'!$U$5:$V$79,2),IF((C3766=9),VLOOKUP(P3766,'9 лет'!$U$5:$V$79,2),IF((C3766=10),VLOOKUP(P3766,'10 лет'!$U$5:$V$79,2),IF((C3766=11),VLOOKUP(P3766,'11 лет'!$U$5:$V$79,2),IF((C3766=12),VLOOKUP(P3766,'12 лет'!$Y$5:$Z$79,2),IF((C3766=13),VLOOKUP(P3766,'13 лет'!$Y$5:$Z$79,2),IF((C3766=14),VLOOKUP(P3766,'14 лет'!$Y$5:$Z$79,2),IF((C3766=15),VLOOKUP(P3766,'15 лет'!$Y$5:$Z$79,2),IF((C3766=16),VLOOKUP(P3766,'16 лет'!$Y$5:$Z$79,2),IF((C3766=17),VLOOKUP(P3766,'17 лет'!$Y$5:$Z$79,2))))))))))))</f>
        <v>35</v>
      </c>
      <c r="R3766" s="28"/>
      <c r="S3766" s="17">
        <f>IF((C3766&lt;=7),VLOOKUP(R3766,'7 лет'!$W$5:$X$79,2),IF((C3766=8),VLOOKUP(R3766,'8 лет'!$W$5:$X$79,2),IF((C3766=9),VLOOKUP(R3766,'9 лет'!$W$5:$X$79,2),IF((C3766=10),VLOOKUP(R3766,'10 лет'!$W$5:$X$79,2),IF((C3766=11),VLOOKUP(R3766,'11 лет'!$W$5:$X$79,2),IF((C3766=12),VLOOKUP(R3766,'12 лет'!$AA$5:$AB$79,2),IF((C3766=13),VLOOKUP(R3766,'13 лет'!$AA$5:$AB$79,2),IF((C3766=14),VLOOKUP(R3766,'14 лет'!$AA$5:$AB$79,2),IF((C3766=15),VLOOKUP(R3766,'15 лет'!$AA$5:$AB$79,2),IF((C3766=16),VLOOKUP(R3766,'16 лет'!$AA$5:$AB$79,2),IF((C3766=17),VLOOKUP(R3766,'17 лет'!$AA$5:$AB$79,2))))))))))))</f>
        <v>0</v>
      </c>
      <c r="T3766" s="35">
        <f t="shared" si="179"/>
        <v>35</v>
      </c>
      <c r="U3766" s="4">
        <f>'Личное первенство девушки'!U549</f>
        <v>7</v>
      </c>
      <c r="V3766" s="120"/>
      <c r="W3766" s="111"/>
      <c r="X3766" t="str">
        <f>P3751</f>
        <v>Субъект РФ 90</v>
      </c>
    </row>
    <row r="3767" spans="1:24" ht="18.75">
      <c r="A3767" s="28">
        <v>4</v>
      </c>
      <c r="B3767" s="80"/>
      <c r="C3767" s="28"/>
      <c r="D3767" s="28"/>
      <c r="E3767" s="17">
        <f>IF((C3767&lt;=7),VLOOKUP(D3767,'7 лет'!$M$5:$N$78,2),IF((C3767=8),VLOOKUP(D3767,'8 лет'!$M$5:$N$78,2),IF((C3767=9),VLOOKUP(D3767,'9 лет'!$M$5:$N$78,2),IF((C3767=10),VLOOKUP(D3767,'10 лет'!$M$5:$N$78,2),IF((C3767=11),VLOOKUP(D3767,'11 лет'!$M$5:$N$78,2),IF((C3767=12),VLOOKUP(D3767,'12 лет'!$O$5:$P$78,2),IF((C3767=13),VLOOKUP(D3767,'13 лет'!$O$5:$P$78,2),IF((C3767=14),VLOOKUP(D3767,'14 лет'!$O$5:$P$78,2),IF((C3767=15),VLOOKUP(D3767,'15 лет'!$O$5:$P$78,2),IF((C3767=16),VLOOKUP(D3767,'16 лет'!$O$5:$P$78,2),IF((C3767=17),VLOOKUP(D3767,'17 лет'!$O$5:$P$78,2))))))))))))</f>
        <v>0</v>
      </c>
      <c r="F3767" s="28"/>
      <c r="G3767" s="17">
        <f>IF((C3767&lt;=7),VLOOKUP(F3767,'7 лет'!$O$5:$P$79,2),IF((C3767=8),VLOOKUP(F3767,'8 лет'!$O$5:$P$79,2),IF((C3767=9),VLOOKUP(F3767,'9 лет'!$O$5:$P$79,2),IF((C3767=10),VLOOKUP(F3767,'10 лет'!$O$5:$P$79,2),IF((C3767=11),VLOOKUP(F3767,'11 лет'!$O$5:$P$79,2),IF((C3767=12),VLOOKUP(F3767,'12 лет'!$Q$5:$R$79,2),IF((C3767=13),VLOOKUP(F3767,'13 лет'!$Q$5:$R$79,2),IF((C3767=14),VLOOKUP(F3767,'14 лет'!$Q$5:$R$79,2),IF((C3767=15),VLOOKUP(F3767,'15 лет'!$Q$5:$R$79,2),IF((C3767=16),VLOOKUP(F3767,'16 лет'!$Q$5:$R$79,2),IF((C3767=17),VLOOKUP(F3767,'17 лет'!$Q$5:$R$79,2))))))))))))</f>
        <v>0</v>
      </c>
      <c r="H3767" s="28"/>
      <c r="I3767" s="17">
        <f>IF((C3767&lt;=7),VLOOKUP(H3767,'7 лет'!$Q$5:$R$79,2),IF((C3767=8),VLOOKUP(H3767,'8 лет'!$Q$5:$R$79,2),IF((C3767=9),VLOOKUP(H3767,'9 лет'!$Q$5:$R$79,2),IF((C3767=10),VLOOKUP(H3767,'10 лет'!$Q$5:$R$79,2),IF((C3767=11),VLOOKUP(H3767,'11 лет'!$Q$5:$R$79,2),IF((C3767=12),VLOOKUP(H3767,'12 лет'!$S$5:$T$79,2),IF((C3767=13),VLOOKUP(H3767,'13 лет'!$S$5:$T$79,2),IF((C3767=14),VLOOKUP(H3767,'14 лет'!$S$5:$T$79,2),IF((C3767=15),VLOOKUP(H3767,'15 лет'!$S$5:$T$79,2),IF((C3767=16),VLOOKUP(H3767,'16 лет'!$S$5:$T$79,2),IF((C3767=17),VLOOKUP(H3767,'17 лет'!$S$5:$T$79,2))))))))))))</f>
        <v>0</v>
      </c>
      <c r="J3767" s="28"/>
      <c r="K3767" s="17">
        <f>IF((C3767&lt;=7),VLOOKUP(J3767,'7 лет'!$S$5:$T$79,2),IF((C3767=8),VLOOKUP(J3767,'8 лет'!$S$5:$T$79,2),IF((C3767=9),VLOOKUP(J3767,'9 лет'!$S$5:$T$79,2),IF((C3767=10),VLOOKUP(J3767,'10 лет'!$S$5:$T$79,2),IF((C3767=11),VLOOKUP(J3767,'11 лет'!$S$5:$T$79,2),IF((C3767=12),VLOOKUP(J3767,'12 лет'!$U$5:$V$79,2),IF((C3767=13),VLOOKUP(J3767,'13 лет'!$U$5:$V$79,2),IF((C3767=14),VLOOKUP(J3767,'14 лет'!$U$5:$V$79,2),IF(C3767&gt;=15,"0")))))))))</f>
        <v>0</v>
      </c>
      <c r="L3767" s="28"/>
      <c r="M3767" s="17" t="str">
        <f>IF((C3767=12),VLOOKUP(L3767,'12 лет'!$W$5:$X$85,2),IF((C3767=13),VLOOKUP(L3767,'13 лет'!$W$5:$X$84,2),IF((C3767=14),VLOOKUP(L3767,'14 лет'!$W$5:$X$82,2),IF((C3767=15),VLOOKUP(L3767,'15 лет'!$U$5:$V$82,2),IF((C3767=16),VLOOKUP(L3767,'16 лет'!$U$5:$V$78,2),IF((C3767=17),VLOOKUP(L3767,'17 лет'!$U$5:$V$78,2),IF(C3767&lt;12,"0")))))))</f>
        <v>0</v>
      </c>
      <c r="N3767" s="28"/>
      <c r="O3767" s="17" t="str">
        <f>IF((C3767=15),VLOOKUP(N3767,'15 лет'!$W$5:$X$115,2),IF((C3767=16),VLOOKUP(N3767,'16 лет'!$W$5:$X$113,2),IF((C3767=17),VLOOKUP(N3767,'17 лет'!$W$5:$X$113,2),IF(C3767&lt;15,"0"))))</f>
        <v>0</v>
      </c>
      <c r="P3767" s="11"/>
      <c r="Q3767" s="17">
        <f>IF((C3767&lt;=7),VLOOKUP(P3767,'7 лет'!$U$5:$V$79,2),IF((C3767=8),VLOOKUP(P3767,'8 лет'!$U$5:$V$79,2),IF((C3767=9),VLOOKUP(P3767,'9 лет'!$U$5:$V$79,2),IF((C3767=10),VLOOKUP(P3767,'10 лет'!$U$5:$V$79,2),IF((C3767=11),VLOOKUP(P3767,'11 лет'!$U$5:$V$79,2),IF((C3767=12),VLOOKUP(P3767,'12 лет'!$Y$5:$Z$79,2),IF((C3767=13),VLOOKUP(P3767,'13 лет'!$Y$5:$Z$79,2),IF((C3767=14),VLOOKUP(P3767,'14 лет'!$Y$5:$Z$79,2),IF((C3767=15),VLOOKUP(P3767,'15 лет'!$Y$5:$Z$79,2),IF((C3767=16),VLOOKUP(P3767,'16 лет'!$Y$5:$Z$79,2),IF((C3767=17),VLOOKUP(P3767,'17 лет'!$Y$5:$Z$79,2))))))))))))</f>
        <v>35</v>
      </c>
      <c r="R3767" s="28"/>
      <c r="S3767" s="17">
        <f>IF((C3767&lt;=7),VLOOKUP(R3767,'7 лет'!$W$5:$X$79,2),IF((C3767=8),VLOOKUP(R3767,'8 лет'!$W$5:$X$79,2),IF((C3767=9),VLOOKUP(R3767,'9 лет'!$W$5:$X$79,2),IF((C3767=10),VLOOKUP(R3767,'10 лет'!$W$5:$X$79,2),IF((C3767=11),VLOOKUP(R3767,'11 лет'!$W$5:$X$79,2),IF((C3767=12),VLOOKUP(R3767,'12 лет'!$AA$5:$AB$79,2),IF((C3767=13),VLOOKUP(R3767,'13 лет'!$AA$5:$AB$79,2),IF((C3767=14),VLOOKUP(R3767,'14 лет'!$AA$5:$AB$79,2),IF((C3767=15),VLOOKUP(R3767,'15 лет'!$AA$5:$AB$79,2),IF((C3767=16),VLOOKUP(R3767,'16 лет'!$AA$5:$AB$79,2),IF((C3767=17),VLOOKUP(R3767,'17 лет'!$AA$5:$AB$79,2))))))))))))</f>
        <v>0</v>
      </c>
      <c r="T3767" s="35">
        <f t="shared" si="179"/>
        <v>35</v>
      </c>
      <c r="U3767" s="4">
        <f>'Личное первенство девушки'!U550</f>
        <v>7</v>
      </c>
      <c r="V3767" s="120"/>
      <c r="W3767" s="111"/>
      <c r="X3767" t="str">
        <f>P3751</f>
        <v>Субъект РФ 90</v>
      </c>
    </row>
    <row r="3768" spans="1:24" ht="18.75">
      <c r="A3768" s="28">
        <v>5</v>
      </c>
      <c r="B3768" s="80"/>
      <c r="C3768" s="30"/>
      <c r="D3768" s="14"/>
      <c r="E3768" s="17">
        <f>IF((C3768&lt;=7),VLOOKUP(D3768,'7 лет'!$M$5:$N$78,2),IF((C3768=8),VLOOKUP(D3768,'8 лет'!$M$5:$N$78,2),IF((C3768=9),VLOOKUP(D3768,'9 лет'!$M$5:$N$78,2),IF((C3768=10),VLOOKUP(D3768,'10 лет'!$M$5:$N$78,2),IF((C3768=11),VLOOKUP(D3768,'11 лет'!$M$5:$N$78,2),IF((C3768=12),VLOOKUP(D3768,'12 лет'!$O$5:$P$78,2),IF((C3768=13),VLOOKUP(D3768,'13 лет'!$O$5:$P$78,2),IF((C3768=14),VLOOKUP(D3768,'14 лет'!$O$5:$P$78,2),IF((C3768=15),VLOOKUP(D3768,'15 лет'!$O$5:$P$78,2),IF((C3768=16),VLOOKUP(D3768,'16 лет'!$O$5:$P$78,2),IF((C3768=17),VLOOKUP(D3768,'17 лет'!$O$5:$P$78,2))))))))))))</f>
        <v>0</v>
      </c>
      <c r="F3768" s="14"/>
      <c r="G3768" s="17">
        <f>IF((C3768&lt;=7),VLOOKUP(F3768,'7 лет'!$O$5:$P$79,2),IF((C3768=8),VLOOKUP(F3768,'8 лет'!$O$5:$P$79,2),IF((C3768=9),VLOOKUP(F3768,'9 лет'!$O$5:$P$79,2),IF((C3768=10),VLOOKUP(F3768,'10 лет'!$O$5:$P$79,2),IF((C3768=11),VLOOKUP(F3768,'11 лет'!$O$5:$P$79,2),IF((C3768=12),VLOOKUP(F3768,'12 лет'!$Q$5:$R$79,2),IF((C3768=13),VLOOKUP(F3768,'13 лет'!$Q$5:$R$79,2),IF((C3768=14),VLOOKUP(F3768,'14 лет'!$Q$5:$R$79,2),IF((C3768=15),VLOOKUP(F3768,'15 лет'!$Q$5:$R$79,2),IF((C3768=16),VLOOKUP(F3768,'16 лет'!$Q$5:$R$79,2),IF((C3768=17),VLOOKUP(F3768,'17 лет'!$Q$5:$R$79,2))))))))))))</f>
        <v>0</v>
      </c>
      <c r="H3768" s="14"/>
      <c r="I3768" s="17">
        <f>IF((C3768&lt;=7),VLOOKUP(H3768,'7 лет'!$Q$5:$R$79,2),IF((C3768=8),VLOOKUP(H3768,'8 лет'!$Q$5:$R$79,2),IF((C3768=9),VLOOKUP(H3768,'9 лет'!$Q$5:$R$79,2),IF((C3768=10),VLOOKUP(H3768,'10 лет'!$Q$5:$R$79,2),IF((C3768=11),VLOOKUP(H3768,'11 лет'!$Q$5:$R$79,2),IF((C3768=12),VLOOKUP(H3768,'12 лет'!$S$5:$T$79,2),IF((C3768=13),VLOOKUP(H3768,'13 лет'!$S$5:$T$79,2),IF((C3768=14),VLOOKUP(H3768,'14 лет'!$S$5:$T$79,2),IF((C3768=15),VLOOKUP(H3768,'15 лет'!$S$5:$T$79,2),IF((C3768=16),VLOOKUP(H3768,'16 лет'!$S$5:$T$79,2),IF((C3768=17),VLOOKUP(H3768,'17 лет'!$S$5:$T$79,2))))))))))))</f>
        <v>0</v>
      </c>
      <c r="J3768" s="14"/>
      <c r="K3768" s="17">
        <f>IF((C3768&lt;=7),VLOOKUP(J3768,'7 лет'!$S$5:$T$79,2),IF((C3768=8),VLOOKUP(J3768,'8 лет'!$S$5:$T$79,2),IF((C3768=9),VLOOKUP(J3768,'9 лет'!$S$5:$T$79,2),IF((C3768=10),VLOOKUP(J3768,'10 лет'!$S$5:$T$79,2),IF((C3768=11),VLOOKUP(J3768,'11 лет'!$S$5:$T$79,2),IF((C3768=12),VLOOKUP(J3768,'12 лет'!$U$5:$V$79,2),IF((C3768=13),VLOOKUP(J3768,'13 лет'!$U$5:$V$79,2),IF((C3768=14),VLOOKUP(J3768,'14 лет'!$U$5:$V$79,2),IF(C3768&gt;=15,"0")))))))))</f>
        <v>0</v>
      </c>
      <c r="L3768" s="28"/>
      <c r="M3768" s="17" t="str">
        <f>IF((C3768=12),VLOOKUP(L3768,'12 лет'!$W$5:$X$85,2),IF((C3768=13),VLOOKUP(L3768,'13 лет'!$W$5:$X$84,2),IF((C3768=14),VLOOKUP(L3768,'14 лет'!$W$5:$X$82,2),IF((C3768=15),VLOOKUP(L3768,'15 лет'!$U$5:$V$82,2),IF((C3768=16),VLOOKUP(L3768,'16 лет'!$U$5:$V$78,2),IF((C3768=17),VLOOKUP(L3768,'17 лет'!$U$5:$V$78,2),IF(C3768&lt;12,"0")))))))</f>
        <v>0</v>
      </c>
      <c r="N3768" s="14"/>
      <c r="O3768" s="17" t="str">
        <f>IF((C3768=15),VLOOKUP(N3768,'15 лет'!$W$5:$X$115,2),IF((C3768=16),VLOOKUP(N3768,'16 лет'!$W$5:$X$113,2),IF((C3768=17),VLOOKUP(N3768,'17 лет'!$W$5:$X$113,2),IF(C3768&lt;15,"0"))))</f>
        <v>0</v>
      </c>
      <c r="P3768" s="14"/>
      <c r="Q3768" s="17">
        <f>IF((C3768&lt;=7),VLOOKUP(P3768,'7 лет'!$U$5:$V$79,2),IF((C3768=8),VLOOKUP(P3768,'8 лет'!$U$5:$V$79,2),IF((C3768=9),VLOOKUP(P3768,'9 лет'!$U$5:$V$79,2),IF((C3768=10),VLOOKUP(P3768,'10 лет'!$U$5:$V$79,2),IF((C3768=11),VLOOKUP(P3768,'11 лет'!$U$5:$V$79,2),IF((C3768=12),VLOOKUP(P3768,'12 лет'!$Y$5:$Z$79,2),IF((C3768=13),VLOOKUP(P3768,'13 лет'!$Y$5:$Z$79,2),IF((C3768=14),VLOOKUP(P3768,'14 лет'!$Y$5:$Z$79,2),IF((C3768=15),VLOOKUP(P3768,'15 лет'!$Y$5:$Z$79,2),IF((C3768=16),VLOOKUP(P3768,'16 лет'!$Y$5:$Z$79,2),IF((C3768=17),VLOOKUP(P3768,'17 лет'!$Y$5:$Z$79,2))))))))))))</f>
        <v>35</v>
      </c>
      <c r="R3768" s="14"/>
      <c r="S3768" s="17">
        <f>IF((C3768&lt;=7),VLOOKUP(R3768,'7 лет'!$W$5:$X$79,2),IF((C3768=8),VLOOKUP(R3768,'8 лет'!$W$5:$X$79,2),IF((C3768=9),VLOOKUP(R3768,'9 лет'!$W$5:$X$79,2),IF((C3768=10),VLOOKUP(R3768,'10 лет'!$W$5:$X$79,2),IF((C3768=11),VLOOKUP(R3768,'11 лет'!$W$5:$X$79,2),IF((C3768=12),VLOOKUP(R3768,'12 лет'!$AA$5:$AB$79,2),IF((C3768=13),VLOOKUP(R3768,'13 лет'!$AA$5:$AB$79,2),IF((C3768=14),VLOOKUP(R3768,'14 лет'!$AA$5:$AB$79,2),IF((C3768=15),VLOOKUP(R3768,'15 лет'!$AA$5:$AB$79,2),IF((C3768=16),VLOOKUP(R3768,'16 лет'!$AA$5:$AB$79,2),IF((C3768=17),VLOOKUP(R3768,'17 лет'!$AA$5:$AB$79,2))))))))))))</f>
        <v>0</v>
      </c>
      <c r="T3768" s="35">
        <f t="shared" si="179"/>
        <v>35</v>
      </c>
      <c r="U3768" s="4">
        <f>'Личное первенство девушки'!U551</f>
        <v>7</v>
      </c>
      <c r="V3768" s="120"/>
      <c r="W3768" s="111"/>
      <c r="X3768" t="str">
        <f>P3751</f>
        <v>Субъект РФ 90</v>
      </c>
    </row>
    <row r="3769" spans="1:24" ht="18.75">
      <c r="A3769" s="28">
        <v>6</v>
      </c>
      <c r="B3769" s="80"/>
      <c r="C3769" s="30"/>
      <c r="D3769" s="14"/>
      <c r="E3769" s="17">
        <f>IF((C3769&lt;=7),VLOOKUP(D3769,'7 лет'!$M$5:$N$78,2),IF((C3769=8),VLOOKUP(D3769,'8 лет'!$M$5:$N$78,2),IF((C3769=9),VLOOKUP(D3769,'9 лет'!$M$5:$N$78,2),IF((C3769=10),VLOOKUP(D3769,'10 лет'!$M$5:$N$78,2),IF((C3769=11),VLOOKUP(D3769,'11 лет'!$M$5:$N$78,2),IF((C3769=12),VLOOKUP(D3769,'12 лет'!$O$5:$P$78,2),IF((C3769=13),VLOOKUP(D3769,'13 лет'!$O$5:$P$78,2),IF((C3769=14),VLOOKUP(D3769,'14 лет'!$O$5:$P$78,2),IF((C3769=15),VLOOKUP(D3769,'15 лет'!$O$5:$P$78,2),IF((C3769=16),VLOOKUP(D3769,'16 лет'!$O$5:$P$78,2),IF((C3769=17),VLOOKUP(D3769,'17 лет'!$O$5:$P$78,2))))))))))))</f>
        <v>0</v>
      </c>
      <c r="F3769" s="14"/>
      <c r="G3769" s="17">
        <f>IF((C3769&lt;=7),VLOOKUP(F3769,'7 лет'!$O$5:$P$79,2),IF((C3769=8),VLOOKUP(F3769,'8 лет'!$O$5:$P$79,2),IF((C3769=9),VLOOKUP(F3769,'9 лет'!$O$5:$P$79,2),IF((C3769=10),VLOOKUP(F3769,'10 лет'!$O$5:$P$79,2),IF((C3769=11),VLOOKUP(F3769,'11 лет'!$O$5:$P$79,2),IF((C3769=12),VLOOKUP(F3769,'12 лет'!$Q$5:$R$79,2),IF((C3769=13),VLOOKUP(F3769,'13 лет'!$Q$5:$R$79,2),IF((C3769=14),VLOOKUP(F3769,'14 лет'!$Q$5:$R$79,2),IF((C3769=15),VLOOKUP(F3769,'15 лет'!$Q$5:$R$79,2),IF((C3769=16),VLOOKUP(F3769,'16 лет'!$Q$5:$R$79,2),IF((C3769=17),VLOOKUP(F3769,'17 лет'!$Q$5:$R$79,2))))))))))))</f>
        <v>0</v>
      </c>
      <c r="H3769" s="14"/>
      <c r="I3769" s="17">
        <f>IF((C3769&lt;=7),VLOOKUP(H3769,'7 лет'!$Q$5:$R$79,2),IF((C3769=8),VLOOKUP(H3769,'8 лет'!$Q$5:$R$79,2),IF((C3769=9),VLOOKUP(H3769,'9 лет'!$Q$5:$R$79,2),IF((C3769=10),VLOOKUP(H3769,'10 лет'!$Q$5:$R$79,2),IF((C3769=11),VLOOKUP(H3769,'11 лет'!$Q$5:$R$79,2),IF((C3769=12),VLOOKUP(H3769,'12 лет'!$S$5:$T$79,2),IF((C3769=13),VLOOKUP(H3769,'13 лет'!$S$5:$T$79,2),IF((C3769=14),VLOOKUP(H3769,'14 лет'!$S$5:$T$79,2),IF((C3769=15),VLOOKUP(H3769,'15 лет'!$S$5:$T$79,2),IF((C3769=16),VLOOKUP(H3769,'16 лет'!$S$5:$T$79,2),IF((C3769=17),VLOOKUP(H3769,'17 лет'!$S$5:$T$79,2))))))))))))</f>
        <v>0</v>
      </c>
      <c r="J3769" s="14"/>
      <c r="K3769" s="17">
        <f>IF((C3769&lt;=7),VLOOKUP(J3769,'7 лет'!$S$5:$T$79,2),IF((C3769=8),VLOOKUP(J3769,'8 лет'!$S$5:$T$79,2),IF((C3769=9),VLOOKUP(J3769,'9 лет'!$S$5:$T$79,2),IF((C3769=10),VLOOKUP(J3769,'10 лет'!$S$5:$T$79,2),IF((C3769=11),VLOOKUP(J3769,'11 лет'!$S$5:$T$79,2),IF((C3769=12),VLOOKUP(J3769,'12 лет'!$U$5:$V$79,2),IF((C3769=13),VLOOKUP(J3769,'13 лет'!$U$5:$V$79,2),IF((C3769=14),VLOOKUP(J3769,'14 лет'!$U$5:$V$79,2),IF(C3769&gt;=15,"0")))))))))</f>
        <v>0</v>
      </c>
      <c r="L3769" s="28"/>
      <c r="M3769" s="17" t="str">
        <f>IF((C3769=12),VLOOKUP(L3769,'12 лет'!$W$5:$X$85,2),IF((C3769=13),VLOOKUP(L3769,'13 лет'!$W$5:$X$84,2),IF((C3769=14),VLOOKUP(L3769,'14 лет'!$W$5:$X$82,2),IF((C3769=15),VLOOKUP(L3769,'15 лет'!$U$5:$V$82,2),IF((C3769=16),VLOOKUP(L3769,'16 лет'!$U$5:$V$78,2),IF((C3769=17),VLOOKUP(L3769,'17 лет'!$U$5:$V$78,2),IF(C3769&lt;12,"0")))))))</f>
        <v>0</v>
      </c>
      <c r="N3769" s="14"/>
      <c r="O3769" s="17" t="str">
        <f>IF((C3769=15),VLOOKUP(N3769,'15 лет'!$W$5:$X$115,2),IF((C3769=16),VLOOKUP(N3769,'16 лет'!$W$5:$X$113,2),IF((C3769=17),VLOOKUP(N3769,'17 лет'!$W$5:$X$113,2),IF(C3769&lt;15,"0"))))</f>
        <v>0</v>
      </c>
      <c r="P3769" s="14"/>
      <c r="Q3769" s="17">
        <f>IF((C3769&lt;=7),VLOOKUP(P3769,'7 лет'!$U$5:$V$79,2),IF((C3769=8),VLOOKUP(P3769,'8 лет'!$U$5:$V$79,2),IF((C3769=9),VLOOKUP(P3769,'9 лет'!$U$5:$V$79,2),IF((C3769=10),VLOOKUP(P3769,'10 лет'!$U$5:$V$79,2),IF((C3769=11),VLOOKUP(P3769,'11 лет'!$U$5:$V$79,2),IF((C3769=12),VLOOKUP(P3769,'12 лет'!$Y$5:$Z$79,2),IF((C3769=13),VLOOKUP(P3769,'13 лет'!$Y$5:$Z$79,2),IF((C3769=14),VLOOKUP(P3769,'14 лет'!$Y$5:$Z$79,2),IF((C3769=15),VLOOKUP(P3769,'15 лет'!$Y$5:$Z$79,2),IF((C3769=16),VLOOKUP(P3769,'16 лет'!$Y$5:$Z$79,2),IF((C3769=17),VLOOKUP(P3769,'17 лет'!$Y$5:$Z$79,2))))))))))))</f>
        <v>35</v>
      </c>
      <c r="R3769" s="14"/>
      <c r="S3769" s="17">
        <f>IF((C3769&lt;=7),VLOOKUP(R3769,'7 лет'!$W$5:$X$79,2),IF((C3769=8),VLOOKUP(R3769,'8 лет'!$W$5:$X$79,2),IF((C3769=9),VLOOKUP(R3769,'9 лет'!$W$5:$X$79,2),IF((C3769=10),VLOOKUP(R3769,'10 лет'!$W$5:$X$79,2),IF((C3769=11),VLOOKUP(R3769,'11 лет'!$W$5:$X$79,2),IF((C3769=12),VLOOKUP(R3769,'12 лет'!$AA$5:$AB$79,2),IF((C3769=13),VLOOKUP(R3769,'13 лет'!$AA$5:$AB$79,2),IF((C3769=14),VLOOKUP(R3769,'14 лет'!$AA$5:$AB$79,2),IF((C3769=15),VLOOKUP(R3769,'15 лет'!$AA$5:$AB$79,2),IF((C3769=16),VLOOKUP(R3769,'16 лет'!$AA$5:$AB$79,2),IF((C3769=17),VLOOKUP(R3769,'17 лет'!$AA$5:$AB$79,2))))))))))))</f>
        <v>0</v>
      </c>
      <c r="T3769" s="35">
        <f t="shared" si="179"/>
        <v>35</v>
      </c>
      <c r="U3769" s="4">
        <f>'Личное первенство девушки'!U552</f>
        <v>7</v>
      </c>
      <c r="V3769" s="120"/>
      <c r="W3769" s="111"/>
      <c r="X3769" t="str">
        <f>P3751</f>
        <v>Субъект РФ 90</v>
      </c>
    </row>
    <row r="3770" spans="1:24" ht="18.75">
      <c r="A3770" s="122"/>
      <c r="B3770" s="123"/>
      <c r="C3770" s="123"/>
      <c r="D3770" s="123"/>
      <c r="E3770" s="123"/>
      <c r="F3770" s="123"/>
      <c r="G3770" s="123"/>
      <c r="H3770" s="123"/>
      <c r="I3770" s="123"/>
      <c r="J3770" s="123"/>
      <c r="K3770" s="123"/>
      <c r="L3770" s="123"/>
      <c r="M3770" s="123"/>
      <c r="N3770" s="123"/>
      <c r="O3770" s="123"/>
      <c r="P3770" s="128" t="s">
        <v>293</v>
      </c>
      <c r="Q3770" s="128"/>
      <c r="R3770" s="128"/>
      <c r="S3770" s="129"/>
      <c r="T3770" s="124">
        <f ca="1">SUMPRODUCT(LARGE($T$3764:$T$3769,ROW(INDIRECT("T1:T"&amp;Z17))))</f>
        <v>175</v>
      </c>
      <c r="U3770" s="125"/>
      <c r="V3770" s="120"/>
      <c r="W3770" s="111"/>
    </row>
    <row r="3771" spans="1:24" ht="30" customHeight="1">
      <c r="A3771" s="131"/>
      <c r="B3771" s="132"/>
      <c r="C3771" s="132"/>
      <c r="D3771" s="132"/>
      <c r="E3771" s="132"/>
      <c r="F3771" s="132"/>
      <c r="G3771" s="132"/>
      <c r="H3771" s="132"/>
      <c r="I3771" s="132"/>
      <c r="J3771" s="132"/>
      <c r="K3771" s="132"/>
      <c r="L3771" s="132"/>
      <c r="M3771" s="132"/>
      <c r="N3771" s="132"/>
      <c r="O3771" s="132"/>
      <c r="P3771" s="126" t="s">
        <v>294</v>
      </c>
      <c r="Q3771" s="126"/>
      <c r="R3771" s="126"/>
      <c r="S3771" s="126"/>
      <c r="T3771" s="133">
        <f ca="1">SUM(T3762+T3770)</f>
        <v>425</v>
      </c>
      <c r="U3771" s="134"/>
      <c r="V3771" s="121"/>
      <c r="W3771" s="112"/>
    </row>
    <row r="3772" spans="1:24">
      <c r="A3772" s="15"/>
      <c r="B3772" s="15"/>
      <c r="C3772" s="15"/>
      <c r="D3772" s="15"/>
      <c r="E3772" s="15"/>
      <c r="F3772" s="15"/>
      <c r="G3772" s="15"/>
      <c r="H3772" s="15"/>
      <c r="I3772" s="15"/>
      <c r="J3772" s="15"/>
      <c r="K3772" s="15"/>
      <c r="L3772" s="15"/>
      <c r="M3772" s="15"/>
      <c r="N3772" s="15"/>
      <c r="O3772" s="15"/>
      <c r="P3772" s="15"/>
      <c r="Q3772" s="15"/>
      <c r="R3772" s="15"/>
      <c r="S3772" s="15"/>
      <c r="T3772" s="15"/>
    </row>
    <row r="3773" spans="1:24">
      <c r="A3773" s="16"/>
      <c r="C3773" s="16"/>
      <c r="D3773" s="16"/>
      <c r="E3773" s="16"/>
      <c r="F3773" s="16"/>
      <c r="G3773" s="16"/>
      <c r="H3773" s="16"/>
      <c r="I3773" s="16"/>
      <c r="J3773" s="16"/>
      <c r="K3773" s="15"/>
      <c r="L3773" s="15"/>
      <c r="M3773" s="16"/>
      <c r="N3773" s="16"/>
      <c r="O3773" s="16"/>
      <c r="P3773" s="16"/>
      <c r="Q3773" s="16"/>
      <c r="R3773" s="16"/>
      <c r="S3773" s="16"/>
      <c r="T3773" s="16"/>
    </row>
    <row r="3774" spans="1:24">
      <c r="A3774" s="16"/>
      <c r="C3774" s="16"/>
      <c r="D3774" s="16"/>
      <c r="E3774" s="16"/>
      <c r="F3774" s="16"/>
      <c r="G3774" s="16"/>
      <c r="H3774" s="16"/>
      <c r="I3774" s="16"/>
      <c r="J3774" s="16"/>
      <c r="K3774" s="15"/>
      <c r="L3774" s="15"/>
      <c r="M3774" s="16"/>
      <c r="N3774" s="16"/>
      <c r="O3774" s="16"/>
      <c r="P3774" s="16"/>
      <c r="Q3774" s="16"/>
      <c r="R3774" s="16"/>
      <c r="S3774" s="16"/>
      <c r="T3774" s="16"/>
    </row>
    <row r="3775" spans="1:24" ht="16.5">
      <c r="A3775" s="15"/>
      <c r="B3775" s="81" t="s">
        <v>181</v>
      </c>
      <c r="C3775" s="15"/>
      <c r="D3775" s="15"/>
      <c r="E3775" s="15"/>
      <c r="F3775" s="15"/>
      <c r="G3775" s="15"/>
      <c r="H3775" s="15"/>
      <c r="I3775" s="15"/>
      <c r="J3775" s="15"/>
      <c r="K3775" s="15"/>
      <c r="L3775" s="15"/>
      <c r="M3775" s="15"/>
      <c r="N3775" s="15"/>
      <c r="O3775" s="15"/>
      <c r="P3775" s="15"/>
      <c r="Q3775" s="15"/>
      <c r="R3775" s="15"/>
      <c r="S3775" s="15"/>
      <c r="T3775" s="15"/>
    </row>
    <row r="3776" spans="1:24">
      <c r="A3776" s="15"/>
      <c r="B3776" s="16"/>
      <c r="C3776" s="16"/>
      <c r="D3776" s="15"/>
      <c r="E3776" s="15"/>
      <c r="F3776" s="15"/>
      <c r="G3776" s="15"/>
      <c r="H3776" s="15"/>
      <c r="I3776" s="15"/>
      <c r="J3776" s="15"/>
      <c r="K3776" s="15"/>
      <c r="L3776" s="15"/>
      <c r="M3776" s="15"/>
      <c r="N3776" s="15"/>
      <c r="O3776" s="15"/>
      <c r="P3776" s="15"/>
      <c r="Q3776" s="15"/>
      <c r="R3776" s="15"/>
      <c r="S3776" s="15"/>
      <c r="T3776" s="15"/>
    </row>
    <row r="3777" spans="1:23">
      <c r="A3777" s="15"/>
      <c r="B3777" s="15"/>
      <c r="C3777" s="16"/>
      <c r="D3777" s="15"/>
      <c r="E3777" s="15"/>
      <c r="F3777" s="15"/>
      <c r="G3777" s="15"/>
      <c r="H3777" s="15"/>
      <c r="I3777" s="15"/>
      <c r="J3777" s="15"/>
      <c r="K3777" s="15"/>
      <c r="L3777" s="15"/>
      <c r="M3777" s="15"/>
      <c r="N3777" s="15"/>
      <c r="O3777" s="15"/>
      <c r="P3777" s="15"/>
      <c r="Q3777" s="15"/>
      <c r="R3777" s="15"/>
      <c r="S3777" s="15"/>
      <c r="T3777" s="15"/>
    </row>
    <row r="3778" spans="1:23" ht="16.5">
      <c r="A3778" s="15"/>
      <c r="B3778" s="81" t="s">
        <v>182</v>
      </c>
      <c r="C3778" s="16"/>
      <c r="D3778" s="15"/>
      <c r="E3778" s="15"/>
      <c r="F3778" s="15"/>
      <c r="G3778" s="15"/>
      <c r="H3778" s="15"/>
      <c r="I3778" s="15"/>
      <c r="J3778" s="15"/>
      <c r="K3778" s="15"/>
      <c r="L3778" s="15"/>
      <c r="M3778" s="15"/>
      <c r="N3778" s="15"/>
      <c r="O3778" s="15"/>
      <c r="P3778" s="15"/>
      <c r="Q3778" s="15"/>
      <c r="R3778" s="15"/>
      <c r="S3778" s="15"/>
      <c r="T3778" s="15"/>
    </row>
    <row r="3780" spans="1:23" ht="18.75">
      <c r="A3780" s="113" t="s">
        <v>999</v>
      </c>
      <c r="B3780" s="113"/>
      <c r="C3780" s="113"/>
      <c r="D3780" s="113"/>
      <c r="E3780" s="113"/>
      <c r="F3780" s="113"/>
      <c r="G3780" s="113"/>
      <c r="H3780" s="113"/>
      <c r="I3780" s="113"/>
      <c r="J3780" s="113"/>
      <c r="K3780" s="113"/>
      <c r="L3780" s="113"/>
      <c r="M3780" s="113"/>
      <c r="N3780" s="113"/>
      <c r="O3780" s="113"/>
      <c r="P3780" s="113"/>
      <c r="Q3780" s="113"/>
      <c r="R3780" s="113"/>
      <c r="S3780" s="113"/>
      <c r="T3780" s="113"/>
      <c r="U3780" s="113"/>
      <c r="V3780" s="113"/>
      <c r="W3780" s="113"/>
    </row>
    <row r="3781" spans="1:23" ht="18.75">
      <c r="A3781" s="113" t="s">
        <v>998</v>
      </c>
      <c r="B3781" s="113"/>
      <c r="C3781" s="113"/>
      <c r="D3781" s="113"/>
      <c r="E3781" s="113"/>
      <c r="F3781" s="113"/>
      <c r="G3781" s="113"/>
      <c r="H3781" s="113"/>
      <c r="I3781" s="113"/>
      <c r="J3781" s="113"/>
      <c r="K3781" s="113"/>
      <c r="L3781" s="113"/>
      <c r="M3781" s="113"/>
      <c r="N3781" s="113"/>
      <c r="O3781" s="113"/>
      <c r="P3781" s="113"/>
      <c r="Q3781" s="113"/>
      <c r="R3781" s="113"/>
      <c r="S3781" s="113"/>
      <c r="T3781" s="113"/>
      <c r="U3781" s="113"/>
      <c r="V3781" s="113"/>
      <c r="W3781" s="113"/>
    </row>
    <row r="3783" spans="1:23">
      <c r="A3783" s="114" t="s">
        <v>169</v>
      </c>
      <c r="B3783" s="114"/>
      <c r="C3783" s="114"/>
      <c r="D3783" s="114"/>
      <c r="E3783" s="114"/>
      <c r="F3783" s="114"/>
      <c r="G3783" s="114"/>
      <c r="H3783" s="114"/>
      <c r="I3783" s="114"/>
      <c r="J3783" s="114"/>
      <c r="K3783" s="114"/>
      <c r="L3783" s="114"/>
      <c r="M3783" s="114"/>
      <c r="N3783" s="114"/>
      <c r="O3783" s="114"/>
      <c r="P3783" s="114"/>
      <c r="Q3783" s="114"/>
      <c r="R3783" s="114"/>
      <c r="S3783" s="114"/>
      <c r="T3783" s="114"/>
      <c r="U3783" s="114"/>
      <c r="V3783" s="114"/>
      <c r="W3783" s="114"/>
    </row>
    <row r="3784" spans="1:23">
      <c r="A3784" s="45"/>
      <c r="B3784" s="45"/>
      <c r="C3784" s="45"/>
      <c r="D3784" s="45"/>
      <c r="E3784" s="45"/>
      <c r="F3784" s="45"/>
      <c r="G3784" s="45"/>
      <c r="H3784" s="45"/>
      <c r="I3784" s="45"/>
      <c r="J3784" s="45"/>
      <c r="K3784" s="45"/>
      <c r="L3784" s="45"/>
      <c r="M3784" s="45"/>
      <c r="N3784" s="45"/>
      <c r="O3784" s="45"/>
      <c r="P3784" s="45"/>
      <c r="Q3784" s="45"/>
      <c r="R3784" s="45"/>
      <c r="S3784" s="45"/>
      <c r="T3784" s="45"/>
      <c r="U3784" s="45"/>
      <c r="V3784" s="45"/>
      <c r="W3784" s="45"/>
    </row>
    <row r="3785" spans="1:23" ht="18.75">
      <c r="A3785" s="115" t="s">
        <v>1013</v>
      </c>
      <c r="B3785" s="115"/>
      <c r="C3785" s="115"/>
      <c r="D3785" s="115"/>
      <c r="E3785" s="115"/>
      <c r="F3785" s="115"/>
      <c r="G3785" s="115"/>
      <c r="H3785" s="115"/>
      <c r="I3785" s="115"/>
      <c r="J3785" s="115"/>
      <c r="K3785" s="115"/>
      <c r="L3785" s="115"/>
      <c r="M3785" s="115"/>
      <c r="N3785" s="115"/>
      <c r="O3785" s="115"/>
      <c r="P3785" s="115"/>
      <c r="Q3785" s="115"/>
      <c r="R3785" s="115"/>
      <c r="S3785" s="115"/>
      <c r="T3785" s="115"/>
      <c r="U3785" s="115"/>
      <c r="V3785" s="115"/>
      <c r="W3785" s="115"/>
    </row>
    <row r="3786" spans="1:23" ht="18.75">
      <c r="A3786" s="115" t="s">
        <v>996</v>
      </c>
      <c r="B3786" s="115"/>
      <c r="C3786" s="115"/>
      <c r="D3786" s="115"/>
      <c r="E3786" s="115"/>
      <c r="F3786" s="115"/>
      <c r="G3786" s="115"/>
      <c r="H3786" s="115"/>
      <c r="I3786" s="115"/>
      <c r="J3786" s="115"/>
      <c r="K3786" s="115"/>
      <c r="L3786" s="115"/>
      <c r="M3786" s="115"/>
      <c r="N3786" s="115"/>
      <c r="O3786" s="115"/>
      <c r="P3786" s="115"/>
      <c r="Q3786" s="115"/>
      <c r="R3786" s="115"/>
      <c r="S3786" s="115"/>
      <c r="T3786" s="115"/>
      <c r="U3786" s="115"/>
      <c r="V3786" s="115"/>
      <c r="W3786" s="115"/>
    </row>
    <row r="3787" spans="1:23" ht="18.75">
      <c r="A3787" s="116" t="s">
        <v>997</v>
      </c>
      <c r="B3787" s="116"/>
      <c r="C3787" s="116"/>
      <c r="D3787" s="116"/>
      <c r="E3787" s="116"/>
      <c r="F3787" s="116"/>
      <c r="G3787" s="116"/>
      <c r="H3787" s="116"/>
      <c r="I3787" s="116"/>
      <c r="J3787" s="116"/>
      <c r="K3787" s="116"/>
      <c r="L3787" s="116"/>
      <c r="M3787" s="116"/>
      <c r="N3787" s="116"/>
      <c r="O3787" s="116"/>
      <c r="P3787" s="116"/>
      <c r="Q3787" s="116"/>
      <c r="R3787" s="116"/>
      <c r="S3787" s="116"/>
      <c r="T3787" s="116"/>
      <c r="U3787" s="116"/>
      <c r="V3787" s="116"/>
      <c r="W3787" s="116"/>
    </row>
    <row r="3788" spans="1:23" ht="18.75">
      <c r="A3788" s="52"/>
      <c r="B3788" s="52"/>
      <c r="C3788" s="52"/>
      <c r="D3788" s="52"/>
      <c r="E3788" s="52"/>
      <c r="F3788" s="52"/>
      <c r="G3788" s="52"/>
      <c r="H3788" s="52"/>
      <c r="I3788" s="52"/>
      <c r="J3788" s="52"/>
      <c r="K3788" s="52"/>
      <c r="L3788" s="52"/>
      <c r="M3788" s="52"/>
      <c r="N3788" s="52"/>
      <c r="O3788" s="52"/>
      <c r="P3788" s="52"/>
      <c r="Q3788" s="52"/>
      <c r="R3788" s="52"/>
      <c r="S3788" s="52"/>
      <c r="T3788" s="52"/>
      <c r="U3788" s="52"/>
      <c r="V3788" s="52"/>
    </row>
    <row r="3789" spans="1:23">
      <c r="A3789" s="10"/>
      <c r="B3789" s="10"/>
      <c r="C3789" s="10"/>
      <c r="D3789" s="10"/>
      <c r="E3789" s="10"/>
      <c r="F3789" s="10"/>
      <c r="G3789" s="10"/>
      <c r="H3789" s="10"/>
      <c r="I3789" s="10"/>
      <c r="J3789" s="10"/>
      <c r="K3789" s="10"/>
      <c r="L3789" s="10"/>
      <c r="M3789" s="10"/>
      <c r="N3789" s="10"/>
      <c r="O3789" s="10"/>
      <c r="P3789" s="10"/>
      <c r="Q3789" s="10"/>
      <c r="R3789" s="10"/>
      <c r="S3789" s="10"/>
      <c r="T3789" s="10"/>
    </row>
    <row r="3790" spans="1:23" ht="18.75">
      <c r="A3790" s="117" t="s">
        <v>1000</v>
      </c>
      <c r="B3790" s="117"/>
      <c r="C3790" s="49"/>
      <c r="D3790" s="49"/>
      <c r="E3790" s="49"/>
      <c r="F3790" s="49"/>
      <c r="G3790" s="49"/>
      <c r="H3790" s="49"/>
      <c r="I3790" s="49"/>
      <c r="J3790" s="49"/>
      <c r="K3790" s="49"/>
      <c r="L3790" s="49"/>
      <c r="M3790" s="49"/>
      <c r="N3790" s="49"/>
      <c r="O3790" s="49"/>
      <c r="P3790" s="49"/>
      <c r="Q3790" s="49"/>
      <c r="R3790" s="49"/>
      <c r="S3790" s="49"/>
      <c r="T3790" s="49"/>
    </row>
    <row r="3791" spans="1:23" ht="18.75">
      <c r="A3791" s="117" t="s">
        <v>1001</v>
      </c>
      <c r="B3791" s="117"/>
      <c r="C3791" s="44"/>
      <c r="D3791" s="44"/>
      <c r="E3791" s="44"/>
      <c r="F3791" s="44"/>
      <c r="G3791" s="44"/>
      <c r="H3791" s="44"/>
      <c r="I3791" s="44"/>
      <c r="J3791" s="44"/>
      <c r="K3791" s="44"/>
      <c r="L3791" s="44"/>
      <c r="M3791" s="44"/>
      <c r="N3791" s="44"/>
      <c r="O3791" s="44"/>
      <c r="P3791" s="44"/>
      <c r="Q3791" s="44"/>
      <c r="R3791" s="44"/>
      <c r="S3791" s="44"/>
      <c r="T3791" s="44"/>
    </row>
    <row r="3792" spans="1:23" ht="18.75">
      <c r="A3792" s="117"/>
      <c r="B3792" s="117"/>
      <c r="D3792" s="49"/>
      <c r="E3792" s="49"/>
      <c r="F3792" s="49"/>
      <c r="G3792" s="49"/>
      <c r="H3792" s="49"/>
      <c r="I3792" s="49"/>
      <c r="J3792" s="49"/>
      <c r="K3792" s="49"/>
      <c r="L3792" s="49"/>
      <c r="M3792" s="49"/>
      <c r="N3792" s="49"/>
      <c r="O3792" s="49"/>
      <c r="P3792" s="49"/>
      <c r="Q3792" s="49"/>
      <c r="R3792" s="49"/>
      <c r="S3792" s="49"/>
      <c r="T3792" s="49"/>
    </row>
    <row r="3793" spans="1:24" ht="18.75">
      <c r="A3793" s="118" t="s">
        <v>276</v>
      </c>
      <c r="B3793" s="118"/>
      <c r="C3793" s="118"/>
      <c r="D3793" s="118"/>
      <c r="E3793" s="118"/>
      <c r="F3793" s="118"/>
      <c r="G3793" s="118"/>
      <c r="H3793" s="118"/>
      <c r="I3793" s="118"/>
      <c r="J3793" s="118"/>
      <c r="K3793" s="118"/>
      <c r="L3793" s="118"/>
      <c r="M3793" s="118"/>
      <c r="N3793" s="118"/>
      <c r="O3793" s="118"/>
      <c r="P3793" s="141" t="s">
        <v>380</v>
      </c>
      <c r="Q3793" s="141"/>
      <c r="R3793" s="141"/>
      <c r="S3793" s="141"/>
      <c r="T3793" s="141"/>
      <c r="U3793" s="141"/>
      <c r="V3793" s="141"/>
    </row>
    <row r="3794" spans="1:24">
      <c r="A3794" s="29"/>
      <c r="B3794" s="29"/>
      <c r="C3794" s="29"/>
      <c r="D3794" s="29"/>
      <c r="E3794" s="29"/>
      <c r="F3794" s="29"/>
      <c r="G3794" s="29"/>
      <c r="H3794" s="29"/>
      <c r="I3794" s="29"/>
      <c r="J3794" s="29"/>
      <c r="K3794" s="29"/>
      <c r="L3794" s="29"/>
      <c r="M3794" s="29"/>
      <c r="N3794" s="29"/>
      <c r="O3794" s="29"/>
      <c r="P3794" s="29"/>
      <c r="Q3794" s="29"/>
      <c r="R3794" s="29"/>
      <c r="S3794" s="29"/>
      <c r="T3794" s="29"/>
    </row>
    <row r="3795" spans="1:24" ht="24.75" customHeight="1">
      <c r="A3795" s="130" t="s">
        <v>170</v>
      </c>
      <c r="B3795" s="130"/>
      <c r="C3795" s="130"/>
      <c r="D3795" s="130"/>
      <c r="E3795" s="130"/>
      <c r="F3795" s="130"/>
      <c r="G3795" s="130"/>
      <c r="H3795" s="130"/>
      <c r="I3795" s="130"/>
      <c r="J3795" s="130"/>
      <c r="K3795" s="130"/>
      <c r="L3795" s="130"/>
      <c r="M3795" s="130"/>
      <c r="N3795" s="130"/>
      <c r="O3795" s="130"/>
      <c r="P3795" s="130"/>
      <c r="Q3795" s="130"/>
      <c r="R3795" s="130"/>
      <c r="S3795" s="130"/>
      <c r="T3795" s="138" t="s">
        <v>178</v>
      </c>
      <c r="U3795" s="109" t="s">
        <v>291</v>
      </c>
      <c r="V3795" s="109" t="s">
        <v>295</v>
      </c>
      <c r="W3795" s="109" t="s">
        <v>1014</v>
      </c>
    </row>
    <row r="3796" spans="1:24" ht="66.75" customHeight="1">
      <c r="A3796" s="109" t="s">
        <v>171</v>
      </c>
      <c r="B3796" s="130" t="s">
        <v>172</v>
      </c>
      <c r="C3796" s="109" t="s">
        <v>173</v>
      </c>
      <c r="D3796" s="109" t="s">
        <v>174</v>
      </c>
      <c r="E3796" s="109"/>
      <c r="F3796" s="109" t="s">
        <v>175</v>
      </c>
      <c r="G3796" s="109"/>
      <c r="H3796" s="109" t="s">
        <v>176</v>
      </c>
      <c r="I3796" s="109"/>
      <c r="J3796" s="109" t="s">
        <v>1002</v>
      </c>
      <c r="K3796" s="109"/>
      <c r="L3796" s="109" t="s">
        <v>1003</v>
      </c>
      <c r="M3796" s="109"/>
      <c r="N3796" s="109" t="s">
        <v>1004</v>
      </c>
      <c r="O3796" s="109"/>
      <c r="P3796" s="109" t="s">
        <v>7</v>
      </c>
      <c r="Q3796" s="109"/>
      <c r="R3796" s="109" t="s">
        <v>177</v>
      </c>
      <c r="S3796" s="109"/>
      <c r="T3796" s="139"/>
      <c r="U3796" s="109"/>
      <c r="V3796" s="109"/>
      <c r="W3796" s="109"/>
    </row>
    <row r="3797" spans="1:24" ht="16.5">
      <c r="A3797" s="109"/>
      <c r="B3797" s="130"/>
      <c r="C3797" s="109"/>
      <c r="D3797" s="51" t="s">
        <v>179</v>
      </c>
      <c r="E3797" s="53" t="s">
        <v>3</v>
      </c>
      <c r="F3797" s="51" t="s">
        <v>179</v>
      </c>
      <c r="G3797" s="53" t="s">
        <v>3</v>
      </c>
      <c r="H3797" s="51" t="s">
        <v>179</v>
      </c>
      <c r="I3797" s="53" t="s">
        <v>3</v>
      </c>
      <c r="J3797" s="51" t="s">
        <v>179</v>
      </c>
      <c r="K3797" s="53" t="s">
        <v>3</v>
      </c>
      <c r="L3797" s="51" t="s">
        <v>179</v>
      </c>
      <c r="M3797" s="53" t="s">
        <v>3</v>
      </c>
      <c r="N3797" s="51" t="s">
        <v>179</v>
      </c>
      <c r="O3797" s="53" t="s">
        <v>3</v>
      </c>
      <c r="P3797" s="51" t="s">
        <v>179</v>
      </c>
      <c r="Q3797" s="53" t="s">
        <v>3</v>
      </c>
      <c r="R3797" s="51" t="s">
        <v>179</v>
      </c>
      <c r="S3797" s="53" t="s">
        <v>3</v>
      </c>
      <c r="T3797" s="140"/>
      <c r="U3797" s="109"/>
      <c r="V3797" s="109"/>
      <c r="W3797" s="109"/>
    </row>
    <row r="3798" spans="1:24" ht="18.75">
      <c r="A3798" s="28">
        <v>1</v>
      </c>
      <c r="B3798" s="79"/>
      <c r="C3798" s="28"/>
      <c r="D3798" s="28"/>
      <c r="E3798" s="17">
        <f>IF((C3798&lt;=7),VLOOKUP(D3798,'7 лет'!$A$5:$B$78,2),IF((C3798=8),VLOOKUP(D3798,'8 лет'!$A$5:$B$78,2),IF((C3798=9),VLOOKUP(D3798,'9 лет'!$A$5:$B$78,2),IF((C3798=10),VLOOKUP(D3798,'10 лет'!$A$5:$B$78,2),IF((C3798=11),VLOOKUP(D3798,'11 лет'!$A$5:$B$78,2),IF((C3798=12),VLOOKUP(D3798,'12 лет'!$A$5:$B$78,2),IF((C3798=13),VLOOKUP(D3798,'13 лет'!$A$5:$B$78,2),IF((C3798=14),VLOOKUP(D3798,'14 лет'!$A$5:$B$78,2),IF((C3798=15),VLOOKUP(D3798,'15 лет'!$A$5:$B$78,2),IF((C3798=16),VLOOKUP(D3798,'16 лет'!$A$5:$B$78,2),IF((C3798=17),VLOOKUP(D3798,'17 лет'!$A$5:$B$78,2))))))))))))</f>
        <v>0</v>
      </c>
      <c r="F3798" s="28"/>
      <c r="G3798" s="17">
        <f>IF((C3798&lt;=7),VLOOKUP(F3798,'7 лет'!$C$5:$D$79,2),IF((C3798=8),VLOOKUP(F3798,'8 лет'!$C$5:$D$79,2),IF((C3798=9),VLOOKUP(F3798,'9 лет'!$C$5:$D$79,2),IF((C3798=10),VLOOKUP(F3798,'10 лет'!$C$5:$D$79,2),IF((C3798=11),VLOOKUP(F3798,'11 лет'!$C$5:$D$79,2),IF((C3798=12),VLOOKUP(F3798,'12 лет'!$C$5:$D$79,2),IF((C3798=13),VLOOKUP(F3798,'13 лет'!$C$5:$D$79,2),IF((C3798=14),VLOOKUP(F3798,'14 лет'!$C$5:$D$79,2),IF((C3798=15),VLOOKUP(F3798,'15 лет'!$C$5:$D$79,2),IF((C3798=16),VLOOKUP(F3798,'16 лет'!$C$5:$D$79,2),IF((C3798=17),VLOOKUP(F3798,'17 лет'!$C$5:$D$79,2))))))))))))</f>
        <v>0</v>
      </c>
      <c r="H3798" s="28"/>
      <c r="I3798" s="17">
        <f>IF((C3798&lt;=7),VLOOKUP(H3798,'7 лет'!$E$5:$F$79,2),IF((C3798=8),VLOOKUP(H3798,'8 лет'!$E$5:$F$79,2),IF((C3798=9),VLOOKUP(H3798,'9 лет'!$E$5:$F$79,2),IF((C3798=10),VLOOKUP(H3798,'10 лет'!$E$5:$F$79,2),IF((C3798=11),VLOOKUP(H3798,'11 лет'!$E$5:$F$79,2),IF((C3798=12),VLOOKUP(H3798,'12 лет'!$E$5:$F$79,2),IF((C3798=13),VLOOKUP(H3798,'13 лет'!$E$5:$F$79,2),IF((C3798=14),VLOOKUP(H3798,'14 лет'!$E$5:$F$79,2),IF((C3798=15),VLOOKUP(H3798,'15 лет'!$E$5:$F$79,2),IF((C3798=16),VLOOKUP(H3798,'16 лет'!$E$5:$F$79,2),IF((C3798=17),VLOOKUP(H3798,'17 лет'!$E$5:$F$79,2))))))))))))</f>
        <v>0</v>
      </c>
      <c r="J3798" s="28"/>
      <c r="K3798" s="17">
        <f>IF((C3798&lt;=7),VLOOKUP(J3798,'7 лет'!$G$5:$H$79,2),IF((C3798=8),VLOOKUP(J3798,'8 лет'!$G$5:$H$79,2),IF((C3798=9),VLOOKUP(J3798,'9 лет'!$G$5:$H$79,2),IF((C3798=10),VLOOKUP(J3798,'10 лет'!$G$5:$H$79,2),IF((C3798=11),VLOOKUP(J3798,'11 лет'!$G$5:$H$79,2),IF((C3798=12),VLOOKUP(J3798,'12 лет'!$G$5:$H$79,2),IF((C3798=13),VLOOKUP(J3798,'13 лет'!$G$5:$H$79,2),IF((C3798=14),VLOOKUP(J3798,'14 лет'!$G$5:$H$79,2),IF(C3798&gt;=15,"0")))))))))</f>
        <v>0</v>
      </c>
      <c r="L3798" s="28"/>
      <c r="M3798" s="17" t="str">
        <f>IF((C3798=12),VLOOKUP(L3798,'12 лет'!$I$5:$J$81,2),IF((C3798=13),VLOOKUP(L3798,'13 лет'!$I$5:$J$81,2),IF((C3798=14),VLOOKUP(L3798,'14 лет'!$I$5:$J$80,2),IF((C3798=15),VLOOKUP(L3798,'15 лет'!$G$5:$H$82,2),IF((C3798=16),VLOOKUP(L3798,'16 лет'!$G$5:$H$81,2),IF((C3798=17),VLOOKUP(L3798,'17 лет'!$G$5:$H$81,2),IF(C3798&lt;12,"0")))))))</f>
        <v>0</v>
      </c>
      <c r="N3798" s="28"/>
      <c r="O3798" s="17" t="str">
        <f>IF((C3798=15),VLOOKUP(N3798,'15 лет'!$I$5:$J$100,2),IF((C3798=16),VLOOKUP(N3798,'16 лет'!$I$5:$J$94,2),IF((C3798=17),VLOOKUP(N3798,'17 лет'!$I$5:$J$97,2),IF(C3798&lt;15,"0"))))</f>
        <v>0</v>
      </c>
      <c r="P3798" s="11"/>
      <c r="Q3798" s="17">
        <f>IF((C3798&lt;=7),VLOOKUP(P3798,'7 лет'!$I$5:$J$79,2),IF((C3798=8),VLOOKUP(P3798,'8 лет'!$I$5:$J$79,2),IF((C3798=9),VLOOKUP(P3798,'9 лет'!$I$5:$J$79,2),IF((C3798=10),VLOOKUP(P3798,'10 лет'!$I$5:$J$79,2),IF((C3798=11),VLOOKUP(P3798,'11 лет'!$I$5:$J$79,2),IF((C3798=12),VLOOKUP(P3798,'12 лет'!$K$5:$L$79,2),IF((C3798=13),VLOOKUP(P3798,'13 лет'!$K$5:$L$79,2),IF((C3798=14),VLOOKUP(P3798,'14 лет'!$K$5:$L$79,2),IF((C3798=15),VLOOKUP(P3798,'15 лет'!$K$5:$L$79,2),IF((C3798=16),VLOOKUP(P3798,'16 лет'!$K$5:$L$79,2),IF((C3798=17),VLOOKUP(P3798,'17 лет'!$K$5:$L$79,2),)))))))))))</f>
        <v>50</v>
      </c>
      <c r="R3798" s="28"/>
      <c r="S3798" s="17">
        <f>IF((C3798&lt;=7),VLOOKUP(R3798,'7 лет'!$K$5:$L$79,2),IF((C3798=8),VLOOKUP(R3798,'8 лет'!$K$5:$L$79,2),IF((C3798=9),VLOOKUP(R3798,'9 лет'!$K$5:$L$79,2),IF((C3798=10),VLOOKUP(R3798,'10 лет'!$K$5:$L$79,2),IF((C3798=11),VLOOKUP(R3798,'11 лет'!$K$5:$L$79,2),IF((C3798=12),VLOOKUP(R3798,'12 лет'!$M$5:$N$79,2),IF((C3798=13),VLOOKUP(R3798,'13 лет'!$M$5:$N$79,2),IF((C3798=14),VLOOKUP(R3798,'14 лет'!$M$5:$N$79,2),IF((C3798=15),VLOOKUP(R3798,'15 лет'!$M$5:$N$79,2),IF((C3798=16),VLOOKUP(R3798,'16 лет'!$M$5:$N$79,2),IF((C3798=17),VLOOKUP(R3798,'17 лет'!$M$5:$N$79,2))))))))))))</f>
        <v>0</v>
      </c>
      <c r="T3798" s="34">
        <f t="shared" ref="T3798:T3803" si="180">SUM(E3798+G3798+I3798+K3798+M3798+O3798+Q3798+S3798)</f>
        <v>50</v>
      </c>
      <c r="U3798" s="4">
        <f>'Личное первенство юноши'!U553</f>
        <v>7</v>
      </c>
      <c r="V3798" s="119">
        <f ca="1">'Командный зачет'!G100</f>
        <v>2</v>
      </c>
      <c r="W3798" s="110">
        <f ca="1">SUM(V3798*2)</f>
        <v>4</v>
      </c>
      <c r="X3798" t="str">
        <f>P3793</f>
        <v>Субъект РФ 91</v>
      </c>
    </row>
    <row r="3799" spans="1:24" ht="18.75">
      <c r="A3799" s="28">
        <v>2</v>
      </c>
      <c r="B3799" s="79"/>
      <c r="C3799" s="28"/>
      <c r="D3799" s="28"/>
      <c r="E3799" s="17">
        <f>IF((C3799&lt;=7),VLOOKUP(D3799,'7 лет'!$A$5:$B$78,2),IF((C3799=8),VLOOKUP(D3799,'8 лет'!$A$5:$B$78,2),IF((C3799=9),VLOOKUP(D3799,'9 лет'!$A$5:$B$78,2),IF((C3799=10),VLOOKUP(D3799,'10 лет'!$A$5:$B$78,2),IF((C3799=11),VLOOKUP(D3799,'11 лет'!$A$5:$B$78,2),IF((C3799=12),VLOOKUP(D3799,'12 лет'!$A$5:$B$78,2),IF((C3799=13),VLOOKUP(D3799,'13 лет'!$A$5:$B$78,2),IF((C3799=14),VLOOKUP(D3799,'14 лет'!$A$5:$B$78,2),IF((C3799=15),VLOOKUP(D3799,'15 лет'!$A$5:$B$78,2),IF((C3799=16),VLOOKUP(D3799,'16 лет'!$A$5:$B$78,2),IF((C3799=17),VLOOKUP(D3799,'17 лет'!$A$5:$B$78,2))))))))))))</f>
        <v>0</v>
      </c>
      <c r="F3799" s="28"/>
      <c r="G3799" s="17">
        <f>IF((C3799&lt;=7),VLOOKUP(F3799,'7 лет'!$C$5:$D$79,2),IF((C3799=8),VLOOKUP(F3799,'8 лет'!$C$5:$D$79,2),IF((C3799=9),VLOOKUP(F3799,'9 лет'!$C$5:$D$79,2),IF((C3799=10),VLOOKUP(F3799,'10 лет'!$C$5:$D$79,2),IF((C3799=11),VLOOKUP(F3799,'11 лет'!$C$5:$D$79,2),IF((C3799=12),VLOOKUP(F3799,'12 лет'!$C$5:$D$79,2),IF((C3799=13),VLOOKUP(F3799,'13 лет'!$C$5:$D$79,2),IF((C3799=14),VLOOKUP(F3799,'14 лет'!$C$5:$D$79,2),IF((C3799=15),VLOOKUP(F3799,'15 лет'!$C$5:$D$79,2),IF((C3799=16),VLOOKUP(F3799,'16 лет'!$C$5:$D$79,2),IF((C3799=17),VLOOKUP(F3799,'17 лет'!$C$5:$D$79,2))))))))))))</f>
        <v>0</v>
      </c>
      <c r="H3799" s="28"/>
      <c r="I3799" s="17">
        <f>IF((C3799&lt;=7),VLOOKUP(H3799,'7 лет'!$E$5:$F$79,2),IF((C3799=8),VLOOKUP(H3799,'8 лет'!$E$5:$F$79,2),IF((C3799=9),VLOOKUP(H3799,'9 лет'!$E$5:$F$79,2),IF((C3799=10),VLOOKUP(H3799,'10 лет'!$E$5:$F$79,2),IF((C3799=11),VLOOKUP(H3799,'11 лет'!$E$5:$F$79,2),IF((C3799=12),VLOOKUP(H3799,'12 лет'!$E$5:$F$79,2),IF((C3799=13),VLOOKUP(H3799,'13 лет'!$E$5:$F$79,2),IF((C3799=14),VLOOKUP(H3799,'14 лет'!$E$5:$F$79,2),IF((C3799=15),VLOOKUP(H3799,'15 лет'!$E$5:$F$79,2),IF((C3799=16),VLOOKUP(H3799,'16 лет'!$E$5:$F$79,2),IF((C3799=17),VLOOKUP(H3799,'17 лет'!$E$5:$F$79,2))))))))))))</f>
        <v>0</v>
      </c>
      <c r="J3799" s="28"/>
      <c r="K3799" s="17">
        <f>IF((C3799&lt;=7),VLOOKUP(J3799,'7 лет'!$G$5:$H$79,2),IF((C3799=8),VLOOKUP(J3799,'8 лет'!$G$5:$H$79,2),IF((C3799=9),VLOOKUP(J3799,'9 лет'!$G$5:$H$79,2),IF((C3799=10),VLOOKUP(J3799,'10 лет'!$G$5:$H$79,2),IF((C3799=11),VLOOKUP(J3799,'11 лет'!$G$5:$H$79,2),IF((C3799=12),VLOOKUP(J3799,'12 лет'!$G$5:$H$79,2),IF((C3799=13),VLOOKUP(J3799,'13 лет'!$G$5:$H$79,2),IF((C3799=14),VLOOKUP(J3799,'14 лет'!$G$5:$H$79,2),IF(C3799&gt;=15,"0")))))))))</f>
        <v>0</v>
      </c>
      <c r="L3799" s="28"/>
      <c r="M3799" s="17" t="str">
        <f>IF((C3799=12),VLOOKUP(L3799,'12 лет'!$I$5:$J$81,2),IF((C3799=13),VLOOKUP(L3799,'13 лет'!$I$5:$J$81,2),IF((C3799=14),VLOOKUP(L3799,'14 лет'!$I$5:$J$80,2),IF((C3799=15),VLOOKUP(L3799,'15 лет'!$G$5:$H$82,2),IF((C3799=16),VLOOKUP(L3799,'16 лет'!$G$5:$H$81,2),IF((C3799=17),VLOOKUP(L3799,'17 лет'!$G$5:$H$81,2),IF(C3799&lt;12,"0")))))))</f>
        <v>0</v>
      </c>
      <c r="N3799" s="28"/>
      <c r="O3799" s="17" t="str">
        <f>IF((C3799=15),VLOOKUP(N3799,'15 лет'!$I$5:$J$100,2),IF((C3799=16),VLOOKUP(N3799,'16 лет'!$I$5:$J$94,2),IF((C3799=17),VLOOKUP(N3799,'17 лет'!$I$5:$J$97,2),IF(C3799&lt;15,"0"))))</f>
        <v>0</v>
      </c>
      <c r="P3799" s="11"/>
      <c r="Q3799" s="17">
        <f>IF((C3799&lt;=7),VLOOKUP(P3799,'7 лет'!$I$5:$J$79,2),IF((C3799=8),VLOOKUP(P3799,'8 лет'!$I$5:$J$79,2),IF((C3799=9),VLOOKUP(P3799,'9 лет'!$I$5:$J$79,2),IF((C3799=10),VLOOKUP(P3799,'10 лет'!$I$5:$J$79,2),IF((C3799=11),VLOOKUP(P3799,'11 лет'!$I$5:$J$79,2),IF((C3799=12),VLOOKUP(P3799,'12 лет'!$K$5:$L$79,2),IF((C3799=13),VLOOKUP(P3799,'13 лет'!$K$5:$L$79,2),IF((C3799=14),VLOOKUP(P3799,'14 лет'!$K$5:$L$79,2),IF((C3799=15),VLOOKUP(P3799,'15 лет'!$K$5:$L$79,2),IF((C3799=16),VLOOKUP(P3799,'16 лет'!$K$5:$L$79,2),IF((C3799=17),VLOOKUP(P3799,'17 лет'!$K$5:$L$79,2),)))))))))))</f>
        <v>50</v>
      </c>
      <c r="R3799" s="28"/>
      <c r="S3799" s="17">
        <f>IF((C3799&lt;=7),VLOOKUP(R3799,'7 лет'!$K$5:$L$79,2),IF((C3799=8),VLOOKUP(R3799,'8 лет'!$K$5:$L$79,2),IF((C3799=9),VLOOKUP(R3799,'9 лет'!$K$5:$L$79,2),IF((C3799=10),VLOOKUP(R3799,'10 лет'!$K$5:$L$79,2),IF((C3799=11),VLOOKUP(R3799,'11 лет'!$K$5:$L$79,2),IF((C3799=12),VLOOKUP(R3799,'12 лет'!$M$5:$N$79,2),IF((C3799=13),VLOOKUP(R3799,'13 лет'!$M$5:$N$79,2),IF((C3799=14),VLOOKUP(R3799,'14 лет'!$M$5:$N$79,2),IF((C3799=15),VLOOKUP(R3799,'15 лет'!$M$5:$N$79,2),IF((C3799=16),VLOOKUP(R3799,'16 лет'!$M$5:$N$79,2),IF((C3799=17),VLOOKUP(R3799,'17 лет'!$M$5:$N$79,2))))))))))))</f>
        <v>0</v>
      </c>
      <c r="T3799" s="34">
        <f t="shared" si="180"/>
        <v>50</v>
      </c>
      <c r="U3799" s="4">
        <f>'Личное первенство юноши'!U554</f>
        <v>7</v>
      </c>
      <c r="V3799" s="120"/>
      <c r="W3799" s="111"/>
      <c r="X3799" t="str">
        <f>P3793</f>
        <v>Субъект РФ 91</v>
      </c>
    </row>
    <row r="3800" spans="1:24" ht="18.75">
      <c r="A3800" s="28">
        <v>3</v>
      </c>
      <c r="B3800" s="79"/>
      <c r="C3800" s="28"/>
      <c r="D3800" s="28"/>
      <c r="E3800" s="17">
        <f>IF((C3800&lt;=7),VLOOKUP(D3800,'7 лет'!$A$5:$B$78,2),IF((C3800=8),VLOOKUP(D3800,'8 лет'!$A$5:$B$78,2),IF((C3800=9),VLOOKUP(D3800,'9 лет'!$A$5:$B$78,2),IF((C3800=10),VLOOKUP(D3800,'10 лет'!$A$5:$B$78,2),IF((C3800=11),VLOOKUP(D3800,'11 лет'!$A$5:$B$78,2),IF((C3800=12),VLOOKUP(D3800,'12 лет'!$A$5:$B$78,2),IF((C3800=13),VLOOKUP(D3800,'13 лет'!$A$5:$B$78,2),IF((C3800=14),VLOOKUP(D3800,'14 лет'!$A$5:$B$78,2),IF((C3800=15),VLOOKUP(D3800,'15 лет'!$A$5:$B$78,2),IF((C3800=16),VLOOKUP(D3800,'16 лет'!$A$5:$B$78,2),IF((C3800=17),VLOOKUP(D3800,'17 лет'!$A$5:$B$78,2))))))))))))</f>
        <v>0</v>
      </c>
      <c r="F3800" s="28"/>
      <c r="G3800" s="17">
        <f>IF((C3800&lt;=7),VLOOKUP(F3800,'7 лет'!$C$5:$D$79,2),IF((C3800=8),VLOOKUP(F3800,'8 лет'!$C$5:$D$79,2),IF((C3800=9),VLOOKUP(F3800,'9 лет'!$C$5:$D$79,2),IF((C3800=10),VLOOKUP(F3800,'10 лет'!$C$5:$D$79,2),IF((C3800=11),VLOOKUP(F3800,'11 лет'!$C$5:$D$79,2),IF((C3800=12),VLOOKUP(F3800,'12 лет'!$C$5:$D$79,2),IF((C3800=13),VLOOKUP(F3800,'13 лет'!$C$5:$D$79,2),IF((C3800=14),VLOOKUP(F3800,'14 лет'!$C$5:$D$79,2),IF((C3800=15),VLOOKUP(F3800,'15 лет'!$C$5:$D$79,2),IF((C3800=16),VLOOKUP(F3800,'16 лет'!$C$5:$D$79,2),IF((C3800=17),VLOOKUP(F3800,'17 лет'!$C$5:$D$79,2))))))))))))</f>
        <v>0</v>
      </c>
      <c r="H3800" s="28"/>
      <c r="I3800" s="17">
        <f>IF((C3800&lt;=7),VLOOKUP(H3800,'7 лет'!$E$5:$F$79,2),IF((C3800=8),VLOOKUP(H3800,'8 лет'!$E$5:$F$79,2),IF((C3800=9),VLOOKUP(H3800,'9 лет'!$E$5:$F$79,2),IF((C3800=10),VLOOKUP(H3800,'10 лет'!$E$5:$F$79,2),IF((C3800=11),VLOOKUP(H3800,'11 лет'!$E$5:$F$79,2),IF((C3800=12),VLOOKUP(H3800,'12 лет'!$E$5:$F$79,2),IF((C3800=13),VLOOKUP(H3800,'13 лет'!$E$5:$F$79,2),IF((C3800=14),VLOOKUP(H3800,'14 лет'!$E$5:$F$79,2),IF((C3800=15),VLOOKUP(H3800,'15 лет'!$E$5:$F$79,2),IF((C3800=16),VLOOKUP(H3800,'16 лет'!$E$5:$F$79,2),IF((C3800=17),VLOOKUP(H3800,'17 лет'!$E$5:$F$79,2))))))))))))</f>
        <v>0</v>
      </c>
      <c r="J3800" s="28"/>
      <c r="K3800" s="17">
        <f>IF((C3800&lt;=7),VLOOKUP(J3800,'7 лет'!$G$5:$H$79,2),IF((C3800=8),VLOOKUP(J3800,'8 лет'!$G$5:$H$79,2),IF((C3800=9),VLOOKUP(J3800,'9 лет'!$G$5:$H$79,2),IF((C3800=10),VLOOKUP(J3800,'10 лет'!$G$5:$H$79,2),IF((C3800=11),VLOOKUP(J3800,'11 лет'!$G$5:$H$79,2),IF((C3800=12),VLOOKUP(J3800,'12 лет'!$G$5:$H$79,2),IF((C3800=13),VLOOKUP(J3800,'13 лет'!$G$5:$H$79,2),IF((C3800=14),VLOOKUP(J3800,'14 лет'!$G$5:$H$79,2),IF(C3800&gt;=15,"0")))))))))</f>
        <v>0</v>
      </c>
      <c r="L3800" s="28"/>
      <c r="M3800" s="17" t="str">
        <f>IF((C3800=12),VLOOKUP(L3800,'12 лет'!$I$5:$J$81,2),IF((C3800=13),VLOOKUP(L3800,'13 лет'!$I$5:$J$81,2),IF((C3800=14),VLOOKUP(L3800,'14 лет'!$I$5:$J$80,2),IF((C3800=15),VLOOKUP(L3800,'15 лет'!$G$5:$H$82,2),IF((C3800=16),VLOOKUP(L3800,'16 лет'!$G$5:$H$81,2),IF((C3800=17),VLOOKUP(L3800,'17 лет'!$G$5:$H$81,2),IF(C3800&lt;12,"0")))))))</f>
        <v>0</v>
      </c>
      <c r="N3800" s="28"/>
      <c r="O3800" s="17" t="str">
        <f>IF((C3800=15),VLOOKUP(N3800,'15 лет'!$I$5:$J$100,2),IF((C3800=16),VLOOKUP(N3800,'16 лет'!$I$5:$J$94,2),IF((C3800=17),VLOOKUP(N3800,'17 лет'!$I$5:$J$97,2),IF(C3800&lt;15,"0"))))</f>
        <v>0</v>
      </c>
      <c r="P3800" s="11"/>
      <c r="Q3800" s="17">
        <f>IF((C3800&lt;=7),VLOOKUP(P3800,'7 лет'!$I$5:$J$79,2),IF((C3800=8),VLOOKUP(P3800,'8 лет'!$I$5:$J$79,2),IF((C3800=9),VLOOKUP(P3800,'9 лет'!$I$5:$J$79,2),IF((C3800=10),VLOOKUP(P3800,'10 лет'!$I$5:$J$79,2),IF((C3800=11),VLOOKUP(P3800,'11 лет'!$I$5:$J$79,2),IF((C3800=12),VLOOKUP(P3800,'12 лет'!$K$5:$L$79,2),IF((C3800=13),VLOOKUP(P3800,'13 лет'!$K$5:$L$79,2),IF((C3800=14),VLOOKUP(P3800,'14 лет'!$K$5:$L$79,2),IF((C3800=15),VLOOKUP(P3800,'15 лет'!$K$5:$L$79,2),IF((C3800=16),VLOOKUP(P3800,'16 лет'!$K$5:$L$79,2),IF((C3800=17),VLOOKUP(P3800,'17 лет'!$K$5:$L$79,2),)))))))))))</f>
        <v>50</v>
      </c>
      <c r="R3800" s="28"/>
      <c r="S3800" s="17">
        <f>IF((C3800&lt;=7),VLOOKUP(R3800,'7 лет'!$K$5:$L$79,2),IF((C3800=8),VLOOKUP(R3800,'8 лет'!$K$5:$L$79,2),IF((C3800=9),VLOOKUP(R3800,'9 лет'!$K$5:$L$79,2),IF((C3800=10),VLOOKUP(R3800,'10 лет'!$K$5:$L$79,2),IF((C3800=11),VLOOKUP(R3800,'11 лет'!$K$5:$L$79,2),IF((C3800=12),VLOOKUP(R3800,'12 лет'!$M$5:$N$79,2),IF((C3800=13),VLOOKUP(R3800,'13 лет'!$M$5:$N$79,2),IF((C3800=14),VLOOKUP(R3800,'14 лет'!$M$5:$N$79,2),IF((C3800=15),VLOOKUP(R3800,'15 лет'!$M$5:$N$79,2),IF((C3800=16),VLOOKUP(R3800,'16 лет'!$M$5:$N$79,2),IF((C3800=17),VLOOKUP(R3800,'17 лет'!$M$5:$N$79,2))))))))))))</f>
        <v>0</v>
      </c>
      <c r="T3800" s="34">
        <f t="shared" si="180"/>
        <v>50</v>
      </c>
      <c r="U3800" s="4">
        <f>'Личное первенство юноши'!U555</f>
        <v>7</v>
      </c>
      <c r="V3800" s="120"/>
      <c r="W3800" s="111"/>
      <c r="X3800" t="str">
        <f>P3793</f>
        <v>Субъект РФ 91</v>
      </c>
    </row>
    <row r="3801" spans="1:24" ht="18.75">
      <c r="A3801" s="28">
        <v>4</v>
      </c>
      <c r="B3801" s="79"/>
      <c r="C3801" s="28"/>
      <c r="D3801" s="28"/>
      <c r="E3801" s="17">
        <f>IF((C3801&lt;=7),VLOOKUP(D3801,'7 лет'!$A$5:$B$78,2),IF((C3801=8),VLOOKUP(D3801,'8 лет'!$A$5:$B$78,2),IF((C3801=9),VLOOKUP(D3801,'9 лет'!$A$5:$B$78,2),IF((C3801=10),VLOOKUP(D3801,'10 лет'!$A$5:$B$78,2),IF((C3801=11),VLOOKUP(D3801,'11 лет'!$A$5:$B$78,2),IF((C3801=12),VLOOKUP(D3801,'12 лет'!$A$5:$B$78,2),IF((C3801=13),VLOOKUP(D3801,'13 лет'!$A$5:$B$78,2),IF((C3801=14),VLOOKUP(D3801,'14 лет'!$A$5:$B$78,2),IF((C3801=15),VLOOKUP(D3801,'15 лет'!$A$5:$B$78,2),IF((C3801=16),VLOOKUP(D3801,'16 лет'!$A$5:$B$78,2),IF((C3801=17),VLOOKUP(D3801,'17 лет'!$A$5:$B$78,2))))))))))))</f>
        <v>0</v>
      </c>
      <c r="F3801" s="28"/>
      <c r="G3801" s="17">
        <f>IF((C3801&lt;=7),VLOOKUP(F3801,'7 лет'!$C$5:$D$79,2),IF((C3801=8),VLOOKUP(F3801,'8 лет'!$C$5:$D$79,2),IF((C3801=9),VLOOKUP(F3801,'9 лет'!$C$5:$D$79,2),IF((C3801=10),VLOOKUP(F3801,'10 лет'!$C$5:$D$79,2),IF((C3801=11),VLOOKUP(F3801,'11 лет'!$C$5:$D$79,2),IF((C3801=12),VLOOKUP(F3801,'12 лет'!$C$5:$D$79,2),IF((C3801=13),VLOOKUP(F3801,'13 лет'!$C$5:$D$79,2),IF((C3801=14),VLOOKUP(F3801,'14 лет'!$C$5:$D$79,2),IF((C3801=15),VLOOKUP(F3801,'15 лет'!$C$5:$D$79,2),IF((C3801=16),VLOOKUP(F3801,'16 лет'!$C$5:$D$79,2),IF((C3801=17),VLOOKUP(F3801,'17 лет'!$C$5:$D$79,2))))))))))))</f>
        <v>0</v>
      </c>
      <c r="H3801" s="28"/>
      <c r="I3801" s="17">
        <f>IF((C3801&lt;=7),VLOOKUP(H3801,'7 лет'!$E$5:$F$79,2),IF((C3801=8),VLOOKUP(H3801,'8 лет'!$E$5:$F$79,2),IF((C3801=9),VLOOKUP(H3801,'9 лет'!$E$5:$F$79,2),IF((C3801=10),VLOOKUP(H3801,'10 лет'!$E$5:$F$79,2),IF((C3801=11),VLOOKUP(H3801,'11 лет'!$E$5:$F$79,2),IF((C3801=12),VLOOKUP(H3801,'12 лет'!$E$5:$F$79,2),IF((C3801=13),VLOOKUP(H3801,'13 лет'!$E$5:$F$79,2),IF((C3801=14),VLOOKUP(H3801,'14 лет'!$E$5:$F$79,2),IF((C3801=15),VLOOKUP(H3801,'15 лет'!$E$5:$F$79,2),IF((C3801=16),VLOOKUP(H3801,'16 лет'!$E$5:$F$79,2),IF((C3801=17),VLOOKUP(H3801,'17 лет'!$E$5:$F$79,2))))))))))))</f>
        <v>0</v>
      </c>
      <c r="J3801" s="28"/>
      <c r="K3801" s="17">
        <f>IF((C3801&lt;=7),VLOOKUP(J3801,'7 лет'!$G$5:$H$79,2),IF((C3801=8),VLOOKUP(J3801,'8 лет'!$G$5:$H$79,2),IF((C3801=9),VLOOKUP(J3801,'9 лет'!$G$5:$H$79,2),IF((C3801=10),VLOOKUP(J3801,'10 лет'!$G$5:$H$79,2),IF((C3801=11),VLOOKUP(J3801,'11 лет'!$G$5:$H$79,2),IF((C3801=12),VLOOKUP(J3801,'12 лет'!$G$5:$H$79,2),IF((C3801=13),VLOOKUP(J3801,'13 лет'!$G$5:$H$79,2),IF((C3801=14),VLOOKUP(J3801,'14 лет'!$G$5:$H$79,2),IF(C3801&gt;=15,"0")))))))))</f>
        <v>0</v>
      </c>
      <c r="L3801" s="28"/>
      <c r="M3801" s="17" t="str">
        <f>IF((C3801=12),VLOOKUP(L3801,'12 лет'!$I$5:$J$81,2),IF((C3801=13),VLOOKUP(L3801,'13 лет'!$I$5:$J$81,2),IF((C3801=14),VLOOKUP(L3801,'14 лет'!$I$5:$J$80,2),IF((C3801=15),VLOOKUP(L3801,'15 лет'!$G$5:$H$82,2),IF((C3801=16),VLOOKUP(L3801,'16 лет'!$G$5:$H$81,2),IF((C3801=17),VLOOKUP(L3801,'17 лет'!$G$5:$H$81,2),IF(C3801&lt;12,"0")))))))</f>
        <v>0</v>
      </c>
      <c r="N3801" s="28"/>
      <c r="O3801" s="17" t="str">
        <f>IF((C3801=15),VLOOKUP(N3801,'15 лет'!$I$5:$J$100,2),IF((C3801=16),VLOOKUP(N3801,'16 лет'!$I$5:$J$94,2),IF((C3801=17),VLOOKUP(N3801,'17 лет'!$I$5:$J$97,2),IF(C3801&lt;15,"0"))))</f>
        <v>0</v>
      </c>
      <c r="P3801" s="11"/>
      <c r="Q3801" s="17">
        <f>IF((C3801&lt;=7),VLOOKUP(P3801,'7 лет'!$I$5:$J$79,2),IF((C3801=8),VLOOKUP(P3801,'8 лет'!$I$5:$J$79,2),IF((C3801=9),VLOOKUP(P3801,'9 лет'!$I$5:$J$79,2),IF((C3801=10),VLOOKUP(P3801,'10 лет'!$I$5:$J$79,2),IF((C3801=11),VLOOKUP(P3801,'11 лет'!$I$5:$J$79,2),IF((C3801=12),VLOOKUP(P3801,'12 лет'!$K$5:$L$79,2),IF((C3801=13),VLOOKUP(P3801,'13 лет'!$K$5:$L$79,2),IF((C3801=14),VLOOKUP(P3801,'14 лет'!$K$5:$L$79,2),IF((C3801=15),VLOOKUP(P3801,'15 лет'!$K$5:$L$79,2),IF((C3801=16),VLOOKUP(P3801,'16 лет'!$K$5:$L$79,2),IF((C3801=17),VLOOKUP(P3801,'17 лет'!$K$5:$L$79,2),)))))))))))</f>
        <v>50</v>
      </c>
      <c r="R3801" s="28"/>
      <c r="S3801" s="17">
        <f>IF((C3801&lt;=7),VLOOKUP(R3801,'7 лет'!$K$5:$L$79,2),IF((C3801=8),VLOOKUP(R3801,'8 лет'!$K$5:$L$79,2),IF((C3801=9),VLOOKUP(R3801,'9 лет'!$K$5:$L$79,2),IF((C3801=10),VLOOKUP(R3801,'10 лет'!$K$5:$L$79,2),IF((C3801=11),VLOOKUP(R3801,'11 лет'!$K$5:$L$79,2),IF((C3801=12),VLOOKUP(R3801,'12 лет'!$M$5:$N$79,2),IF((C3801=13),VLOOKUP(R3801,'13 лет'!$M$5:$N$79,2),IF((C3801=14),VLOOKUP(R3801,'14 лет'!$M$5:$N$79,2),IF((C3801=15),VLOOKUP(R3801,'15 лет'!$M$5:$N$79,2),IF((C3801=16),VLOOKUP(R3801,'16 лет'!$M$5:$N$79,2),IF((C3801=17),VLOOKUP(R3801,'17 лет'!$M$5:$N$79,2))))))))))))</f>
        <v>0</v>
      </c>
      <c r="T3801" s="34">
        <f t="shared" si="180"/>
        <v>50</v>
      </c>
      <c r="U3801" s="4">
        <f>'Личное первенство юноши'!U556</f>
        <v>7</v>
      </c>
      <c r="V3801" s="120"/>
      <c r="W3801" s="111"/>
      <c r="X3801" t="str">
        <f>P3793</f>
        <v>Субъект РФ 91</v>
      </c>
    </row>
    <row r="3802" spans="1:24" ht="18.75">
      <c r="A3802" s="28">
        <v>5</v>
      </c>
      <c r="B3802" s="79"/>
      <c r="C3802" s="30"/>
      <c r="D3802" s="28"/>
      <c r="E3802" s="17">
        <f>IF((C3802&lt;=7),VLOOKUP(D3802,'7 лет'!$A$5:$B$78,2),IF((C3802=8),VLOOKUP(D3802,'8 лет'!$A$5:$B$78,2),IF((C3802=9),VLOOKUP(D3802,'9 лет'!$A$5:$B$78,2),IF((C3802=10),VLOOKUP(D3802,'10 лет'!$A$5:$B$78,2),IF((C3802=11),VLOOKUP(D3802,'11 лет'!$A$5:$B$78,2),IF((C3802=12),VLOOKUP(D3802,'12 лет'!$A$5:$B$78,2),IF((C3802=13),VLOOKUP(D3802,'13 лет'!$A$5:$B$78,2),IF((C3802=14),VLOOKUP(D3802,'14 лет'!$A$5:$B$78,2),IF((C3802=15),VLOOKUP(D3802,'15 лет'!$A$5:$B$78,2),IF((C3802=16),VLOOKUP(D3802,'16 лет'!$A$5:$B$78,2),IF((C3802=17),VLOOKUP(D3802,'17 лет'!$A$5:$B$78,2))))))))))))</f>
        <v>0</v>
      </c>
      <c r="F3802" s="28"/>
      <c r="G3802" s="17">
        <f>IF((C3802&lt;=7),VLOOKUP(F3802,'7 лет'!$C$5:$D$79,2),IF((C3802=8),VLOOKUP(F3802,'8 лет'!$C$5:$D$79,2),IF((C3802=9),VLOOKUP(F3802,'9 лет'!$C$5:$D$79,2),IF((C3802=10),VLOOKUP(F3802,'10 лет'!$C$5:$D$79,2),IF((C3802=11),VLOOKUP(F3802,'11 лет'!$C$5:$D$79,2),IF((C3802=12),VLOOKUP(F3802,'12 лет'!$C$5:$D$79,2),IF((C3802=13),VLOOKUP(F3802,'13 лет'!$C$5:$D$79,2),IF((C3802=14),VLOOKUP(F3802,'14 лет'!$C$5:$D$79,2),IF((C3802=15),VLOOKUP(F3802,'15 лет'!$C$5:$D$79,2),IF((C3802=16),VLOOKUP(F3802,'16 лет'!$C$5:$D$79,2),IF((C3802=17),VLOOKUP(F3802,'17 лет'!$C$5:$D$79,2))))))))))))</f>
        <v>0</v>
      </c>
      <c r="H3802" s="28"/>
      <c r="I3802" s="17">
        <f>IF((C3802&lt;=7),VLOOKUP(H3802,'7 лет'!$E$5:$F$79,2),IF((C3802=8),VLOOKUP(H3802,'8 лет'!$E$5:$F$79,2),IF((C3802=9),VLOOKUP(H3802,'9 лет'!$E$5:$F$79,2),IF((C3802=10),VLOOKUP(H3802,'10 лет'!$E$5:$F$79,2),IF((C3802=11),VLOOKUP(H3802,'11 лет'!$E$5:$F$79,2),IF((C3802=12),VLOOKUP(H3802,'12 лет'!$E$5:$F$79,2),IF((C3802=13),VLOOKUP(H3802,'13 лет'!$E$5:$F$79,2),IF((C3802=14),VLOOKUP(H3802,'14 лет'!$E$5:$F$79,2),IF((C3802=15),VLOOKUP(H3802,'15 лет'!$E$5:$F$79,2),IF((C3802=16),VLOOKUP(H3802,'16 лет'!$E$5:$F$79,2),IF((C3802=17),VLOOKUP(H3802,'17 лет'!$E$5:$F$79,2))))))))))))</f>
        <v>0</v>
      </c>
      <c r="J3802" s="28"/>
      <c r="K3802" s="17">
        <f>IF((C3802&lt;=7),VLOOKUP(J3802,'7 лет'!$G$5:$H$79,2),IF((C3802=8),VLOOKUP(J3802,'8 лет'!$G$5:$H$79,2),IF((C3802=9),VLOOKUP(J3802,'9 лет'!$G$5:$H$79,2),IF((C3802=10),VLOOKUP(J3802,'10 лет'!$G$5:$H$79,2),IF((C3802=11),VLOOKUP(J3802,'11 лет'!$G$5:$H$79,2),IF((C3802=12),VLOOKUP(J3802,'12 лет'!$G$5:$H$79,2),IF((C3802=13),VLOOKUP(J3802,'13 лет'!$G$5:$H$79,2),IF((C3802=14),VLOOKUP(J3802,'14 лет'!$G$5:$H$79,2),IF(C3802&gt;=15,"0")))))))))</f>
        <v>0</v>
      </c>
      <c r="L3802" s="28"/>
      <c r="M3802" s="17" t="str">
        <f>IF((C3802=12),VLOOKUP(L3802,'12 лет'!$I$5:$J$81,2),IF((C3802=13),VLOOKUP(L3802,'13 лет'!$I$5:$J$81,2),IF((C3802=14),VLOOKUP(L3802,'14 лет'!$I$5:$J$80,2),IF((C3802=15),VLOOKUP(L3802,'15 лет'!$G$5:$H$82,2),IF((C3802=16),VLOOKUP(L3802,'16 лет'!$G$5:$H$81,2),IF((C3802=17),VLOOKUP(L3802,'17 лет'!$G$5:$H$81,2),IF(C3802&lt;12,"0")))))))</f>
        <v>0</v>
      </c>
      <c r="N3802" s="28"/>
      <c r="O3802" s="17" t="str">
        <f>IF((C3802=15),VLOOKUP(N3802,'15 лет'!$I$5:$J$100,2),IF((C3802=16),VLOOKUP(N3802,'16 лет'!$I$5:$J$94,2),IF((C3802=17),VLOOKUP(N3802,'17 лет'!$I$5:$J$97,2),IF(C3802&lt;15,"0"))))</f>
        <v>0</v>
      </c>
      <c r="P3802" s="11"/>
      <c r="Q3802" s="17">
        <f>IF((C3802&lt;=7),VLOOKUP(P3802,'7 лет'!$I$5:$J$79,2),IF((C3802=8),VLOOKUP(P3802,'8 лет'!$I$5:$J$79,2),IF((C3802=9),VLOOKUP(P3802,'9 лет'!$I$5:$J$79,2),IF((C3802=10),VLOOKUP(P3802,'10 лет'!$I$5:$J$79,2),IF((C3802=11),VLOOKUP(P3802,'11 лет'!$I$5:$J$79,2),IF((C3802=12),VLOOKUP(P3802,'12 лет'!$K$5:$L$79,2),IF((C3802=13),VLOOKUP(P3802,'13 лет'!$K$5:$L$79,2),IF((C3802=14),VLOOKUP(P3802,'14 лет'!$K$5:$L$79,2),IF((C3802=15),VLOOKUP(P3802,'15 лет'!$K$5:$L$79,2),IF((C3802=16),VLOOKUP(P3802,'16 лет'!$K$5:$L$79,2),IF((C3802=17),VLOOKUP(P3802,'17 лет'!$K$5:$L$79,2),)))))))))))</f>
        <v>50</v>
      </c>
      <c r="R3802" s="28"/>
      <c r="S3802" s="17">
        <f>IF((C3802&lt;=7),VLOOKUP(R3802,'7 лет'!$K$5:$L$79,2),IF((C3802=8),VLOOKUP(R3802,'8 лет'!$K$5:$L$79,2),IF((C3802=9),VLOOKUP(R3802,'9 лет'!$K$5:$L$79,2),IF((C3802=10),VLOOKUP(R3802,'10 лет'!$K$5:$L$79,2),IF((C3802=11),VLOOKUP(R3802,'11 лет'!$K$5:$L$79,2),IF((C3802=12),VLOOKUP(R3802,'12 лет'!$M$5:$N$79,2),IF((C3802=13),VLOOKUP(R3802,'13 лет'!$M$5:$N$79,2),IF((C3802=14),VLOOKUP(R3802,'14 лет'!$M$5:$N$79,2),IF((C3802=15),VLOOKUP(R3802,'15 лет'!$M$5:$N$79,2),IF((C3802=16),VLOOKUP(R3802,'16 лет'!$M$5:$N$79,2),IF((C3802=17),VLOOKUP(R3802,'17 лет'!$M$5:$N$79,2))))))))))))</f>
        <v>0</v>
      </c>
      <c r="T3802" s="34">
        <f t="shared" si="180"/>
        <v>50</v>
      </c>
      <c r="U3802" s="4">
        <f>'Личное первенство юноши'!U557</f>
        <v>7</v>
      </c>
      <c r="V3802" s="120"/>
      <c r="W3802" s="111"/>
      <c r="X3802" t="str">
        <f>P3793</f>
        <v>Субъект РФ 91</v>
      </c>
    </row>
    <row r="3803" spans="1:24" ht="18.75">
      <c r="A3803" s="28">
        <v>6</v>
      </c>
      <c r="B3803" s="79"/>
      <c r="C3803" s="30"/>
      <c r="D3803" s="28"/>
      <c r="E3803" s="17">
        <f>IF((C3803&lt;=7),VLOOKUP(D3803,'7 лет'!$A$5:$B$78,2),IF((C3803=8),VLOOKUP(D3803,'8 лет'!$A$5:$B$78,2),IF((C3803=9),VLOOKUP(D3803,'9 лет'!$A$5:$B$78,2),IF((C3803=10),VLOOKUP(D3803,'10 лет'!$A$5:$B$78,2),IF((C3803=11),VLOOKUP(D3803,'11 лет'!$A$5:$B$78,2),IF((C3803=12),VLOOKUP(D3803,'12 лет'!$A$5:$B$78,2),IF((C3803=13),VLOOKUP(D3803,'13 лет'!$A$5:$B$78,2),IF((C3803=14),VLOOKUP(D3803,'14 лет'!$A$5:$B$78,2),IF((C3803=15),VLOOKUP(D3803,'15 лет'!$A$5:$B$78,2),IF((C3803=16),VLOOKUP(D3803,'16 лет'!$A$5:$B$78,2),IF((C3803=17),VLOOKUP(D3803,'17 лет'!$A$5:$B$78,2))))))))))))</f>
        <v>0</v>
      </c>
      <c r="F3803" s="28"/>
      <c r="G3803" s="17">
        <f>IF((C3803&lt;=7),VLOOKUP(F3803,'7 лет'!$C$5:$D$79,2),IF((C3803=8),VLOOKUP(F3803,'8 лет'!$C$5:$D$79,2),IF((C3803=9),VLOOKUP(F3803,'9 лет'!$C$5:$D$79,2),IF((C3803=10),VLOOKUP(F3803,'10 лет'!$C$5:$D$79,2),IF((C3803=11),VLOOKUP(F3803,'11 лет'!$C$5:$D$79,2),IF((C3803=12),VLOOKUP(F3803,'12 лет'!$C$5:$D$79,2),IF((C3803=13),VLOOKUP(F3803,'13 лет'!$C$5:$D$79,2),IF((C3803=14),VLOOKUP(F3803,'14 лет'!$C$5:$D$79,2),IF((C3803=15),VLOOKUP(F3803,'15 лет'!$C$5:$D$79,2),IF((C3803=16),VLOOKUP(F3803,'16 лет'!$C$5:$D$79,2),IF((C3803=17),VLOOKUP(F3803,'17 лет'!$C$5:$D$79,2))))))))))))</f>
        <v>0</v>
      </c>
      <c r="H3803" s="28"/>
      <c r="I3803" s="17">
        <f>IF((C3803&lt;=7),VLOOKUP(H3803,'7 лет'!$E$5:$F$79,2),IF((C3803=8),VLOOKUP(H3803,'8 лет'!$E$5:$F$79,2),IF((C3803=9),VLOOKUP(H3803,'9 лет'!$E$5:$F$79,2),IF((C3803=10),VLOOKUP(H3803,'10 лет'!$E$5:$F$79,2),IF((C3803=11),VLOOKUP(H3803,'11 лет'!$E$5:$F$79,2),IF((C3803=12),VLOOKUP(H3803,'12 лет'!$E$5:$F$79,2),IF((C3803=13),VLOOKUP(H3803,'13 лет'!$E$5:$F$79,2),IF((C3803=14),VLOOKUP(H3803,'14 лет'!$E$5:$F$79,2),IF((C3803=15),VLOOKUP(H3803,'15 лет'!$E$5:$F$79,2),IF((C3803=16),VLOOKUP(H3803,'16 лет'!$E$5:$F$79,2),IF((C3803=17),VLOOKUP(H3803,'17 лет'!$E$5:$F$79,2))))))))))))</f>
        <v>0</v>
      </c>
      <c r="J3803" s="28"/>
      <c r="K3803" s="17">
        <f>IF((C3803&lt;=7),VLOOKUP(J3803,'7 лет'!$G$5:$H$79,2),IF((C3803=8),VLOOKUP(J3803,'8 лет'!$G$5:$H$79,2),IF((C3803=9),VLOOKUP(J3803,'9 лет'!$G$5:$H$79,2),IF((C3803=10),VLOOKUP(J3803,'10 лет'!$G$5:$H$79,2),IF((C3803=11),VLOOKUP(J3803,'11 лет'!$G$5:$H$79,2),IF((C3803=12),VLOOKUP(J3803,'12 лет'!$G$5:$H$79,2),IF((C3803=13),VLOOKUP(J3803,'13 лет'!$G$5:$H$79,2),IF((C3803=14),VLOOKUP(J3803,'14 лет'!$G$5:$H$79,2),IF(C3803&gt;=15,"0")))))))))</f>
        <v>0</v>
      </c>
      <c r="L3803" s="28"/>
      <c r="M3803" s="17" t="str">
        <f>IF((C3803=12),VLOOKUP(L3803,'12 лет'!$I$5:$J$81,2),IF((C3803=13),VLOOKUP(L3803,'13 лет'!$I$5:$J$81,2),IF((C3803=14),VLOOKUP(L3803,'14 лет'!$I$5:$J$80,2),IF((C3803=15),VLOOKUP(L3803,'15 лет'!$G$5:$H$82,2),IF((C3803=16),VLOOKUP(L3803,'16 лет'!$G$5:$H$81,2),IF((C3803=17),VLOOKUP(L3803,'17 лет'!$G$5:$H$81,2),IF(C3803&lt;12,"0")))))))</f>
        <v>0</v>
      </c>
      <c r="N3803" s="28"/>
      <c r="O3803" s="17" t="str">
        <f>IF((C3803=15),VLOOKUP(N3803,'15 лет'!$I$5:$J$100,2),IF((C3803=16),VLOOKUP(N3803,'16 лет'!$I$5:$J$94,2),IF((C3803=17),VLOOKUP(N3803,'17 лет'!$I$5:$J$97,2),IF(C3803&lt;15,"0"))))</f>
        <v>0</v>
      </c>
      <c r="P3803" s="11"/>
      <c r="Q3803" s="17">
        <f>IF((C3803&lt;=7),VLOOKUP(P3803,'7 лет'!$I$5:$J$79,2),IF((C3803=8),VLOOKUP(P3803,'8 лет'!$I$5:$J$79,2),IF((C3803=9),VLOOKUP(P3803,'9 лет'!$I$5:$J$79,2),IF((C3803=10),VLOOKUP(P3803,'10 лет'!$I$5:$J$79,2),IF((C3803=11),VLOOKUP(P3803,'11 лет'!$I$5:$J$79,2),IF((C3803=12),VLOOKUP(P3803,'12 лет'!$K$5:$L$79,2),IF((C3803=13),VLOOKUP(P3803,'13 лет'!$K$5:$L$79,2),IF((C3803=14),VLOOKUP(P3803,'14 лет'!$K$5:$L$79,2),IF((C3803=15),VLOOKUP(P3803,'15 лет'!$K$5:$L$79,2),IF((C3803=16),VLOOKUP(P3803,'16 лет'!$K$5:$L$79,2),IF((C3803=17),VLOOKUP(P3803,'17 лет'!$K$5:$L$79,2),)))))))))))</f>
        <v>50</v>
      </c>
      <c r="R3803" s="28"/>
      <c r="S3803" s="17">
        <f>IF((C3803&lt;=7),VLOOKUP(R3803,'7 лет'!$K$5:$L$79,2),IF((C3803=8),VLOOKUP(R3803,'8 лет'!$K$5:$L$79,2),IF((C3803=9),VLOOKUP(R3803,'9 лет'!$K$5:$L$79,2),IF((C3803=10),VLOOKUP(R3803,'10 лет'!$K$5:$L$79,2),IF((C3803=11),VLOOKUP(R3803,'11 лет'!$K$5:$L$79,2),IF((C3803=12),VLOOKUP(R3803,'12 лет'!$M$5:$N$79,2),IF((C3803=13),VLOOKUP(R3803,'13 лет'!$M$5:$N$79,2),IF((C3803=14),VLOOKUP(R3803,'14 лет'!$M$5:$N$79,2),IF((C3803=15),VLOOKUP(R3803,'15 лет'!$M$5:$N$79,2),IF((C3803=16),VLOOKUP(R3803,'16 лет'!$M$5:$N$79,2),IF((C3803=17),VLOOKUP(R3803,'17 лет'!$M$5:$N$79,2))))))))))))</f>
        <v>0</v>
      </c>
      <c r="T3803" s="34">
        <f t="shared" si="180"/>
        <v>50</v>
      </c>
      <c r="U3803" s="4">
        <f>'Личное первенство юноши'!U558</f>
        <v>7</v>
      </c>
      <c r="V3803" s="120"/>
      <c r="W3803" s="111"/>
      <c r="X3803" t="str">
        <f>P3793</f>
        <v>Субъект РФ 91</v>
      </c>
    </row>
    <row r="3804" spans="1:24" ht="18.75">
      <c r="A3804" s="122"/>
      <c r="B3804" s="123"/>
      <c r="C3804" s="123"/>
      <c r="D3804" s="123"/>
      <c r="E3804" s="123"/>
      <c r="F3804" s="123"/>
      <c r="G3804" s="123"/>
      <c r="H3804" s="123"/>
      <c r="I3804" s="123"/>
      <c r="J3804" s="123"/>
      <c r="K3804" s="123"/>
      <c r="L3804" s="123"/>
      <c r="M3804" s="123"/>
      <c r="N3804" s="123"/>
      <c r="O3804" s="123"/>
      <c r="P3804" s="128" t="s">
        <v>292</v>
      </c>
      <c r="Q3804" s="128"/>
      <c r="R3804" s="128"/>
      <c r="S3804" s="129"/>
      <c r="T3804" s="124">
        <f ca="1">SUMPRODUCT(LARGE($T$3798:$T$3803,ROW(INDIRECT("T1:T"&amp;Z17))))</f>
        <v>250</v>
      </c>
      <c r="U3804" s="125"/>
      <c r="V3804" s="120"/>
      <c r="W3804" s="111"/>
    </row>
    <row r="3805" spans="1:24" ht="24.75" customHeight="1">
      <c r="A3805" s="135" t="s">
        <v>180</v>
      </c>
      <c r="B3805" s="136"/>
      <c r="C3805" s="136"/>
      <c r="D3805" s="136"/>
      <c r="E3805" s="136"/>
      <c r="F3805" s="136"/>
      <c r="G3805" s="136"/>
      <c r="H3805" s="136"/>
      <c r="I3805" s="136"/>
      <c r="J3805" s="136"/>
      <c r="K3805" s="136"/>
      <c r="L3805" s="136"/>
      <c r="M3805" s="136"/>
      <c r="N3805" s="136"/>
      <c r="O3805" s="136"/>
      <c r="P3805" s="136"/>
      <c r="Q3805" s="136"/>
      <c r="R3805" s="136"/>
      <c r="S3805" s="136"/>
      <c r="T3805" s="136"/>
      <c r="U3805" s="137"/>
      <c r="V3805" s="120"/>
      <c r="W3805" s="111"/>
    </row>
    <row r="3806" spans="1:24" ht="18.75">
      <c r="A3806" s="28">
        <v>1</v>
      </c>
      <c r="B3806" s="80"/>
      <c r="C3806" s="28"/>
      <c r="D3806" s="28"/>
      <c r="E3806" s="17">
        <f>IF((C3806&lt;=7),VLOOKUP(D3806,'7 лет'!$M$5:$N$78,2),IF((C3806=8),VLOOKUP(D3806,'8 лет'!$M$5:$N$78,2),IF((C3806=9),VLOOKUP(D3806,'9 лет'!$M$5:$N$78,2),IF((C3806=10),VLOOKUP(D3806,'10 лет'!$M$5:$N$78,2),IF((C3806=11),VLOOKUP(D3806,'11 лет'!$M$5:$N$78,2),IF((C3806=12),VLOOKUP(D3806,'12 лет'!$O$5:$P$78,2),IF((C3806=13),VLOOKUP(D3806,'13 лет'!$O$5:$P$78,2),IF((C3806=14),VLOOKUP(D3806,'14 лет'!$O$5:$P$78,2),IF((C3806=15),VLOOKUP(D3806,'15 лет'!$O$5:$P$78,2),IF((C3806=16),VLOOKUP(D3806,'16 лет'!$O$5:$P$78,2),IF((C3806=17),VLOOKUP(D3806,'17 лет'!$O$5:$P$78,2))))))))))))</f>
        <v>0</v>
      </c>
      <c r="F3806" s="28"/>
      <c r="G3806" s="17">
        <f>IF((C3806&lt;=7),VLOOKUP(F3806,'7 лет'!$O$5:$P$79,2),IF((C3806=8),VLOOKUP(F3806,'8 лет'!$O$5:$P$79,2),IF((C3806=9),VLOOKUP(F3806,'9 лет'!$O$5:$P$79,2),IF((C3806=10),VLOOKUP(F3806,'10 лет'!$O$5:$P$79,2),IF((C3806=11),VLOOKUP(F3806,'11 лет'!$O$5:$P$79,2),IF((C3806=12),VLOOKUP(F3806,'12 лет'!$Q$5:$R$79,2),IF((C3806=13),VLOOKUP(F3806,'13 лет'!$Q$5:$R$79,2),IF((C3806=14),VLOOKUP(F3806,'14 лет'!$Q$5:$R$79,2),IF((C3806=15),VLOOKUP(F3806,'15 лет'!$Q$5:$R$79,2),IF((C3806=16),VLOOKUP(F3806,'16 лет'!$Q$5:$R$79,2),IF((C3806=17),VLOOKUP(F3806,'17 лет'!$Q$5:$R$79,2))))))))))))</f>
        <v>0</v>
      </c>
      <c r="H3806" s="28"/>
      <c r="I3806" s="17">
        <f>IF((C3806&lt;=7),VLOOKUP(H3806,'7 лет'!$Q$5:$R$79,2),IF((C3806=8),VLOOKUP(H3806,'8 лет'!$Q$5:$R$79,2),IF((C3806=9),VLOOKUP(H3806,'9 лет'!$Q$5:$R$79,2),IF((C3806=10),VLOOKUP(H3806,'10 лет'!$Q$5:$R$79,2),IF((C3806=11),VLOOKUP(H3806,'11 лет'!$Q$5:$R$79,2),IF((C3806=12),VLOOKUP(H3806,'12 лет'!$S$5:$T$79,2),IF((C3806=13),VLOOKUP(H3806,'13 лет'!$S$5:$T$79,2),IF((C3806=14),VLOOKUP(H3806,'14 лет'!$S$5:$T$79,2),IF((C3806=15),VLOOKUP(H3806,'15 лет'!$S$5:$T$79,2),IF((C3806=16),VLOOKUP(H3806,'16 лет'!$S$5:$T$79,2),IF((C3806=17),VLOOKUP(H3806,'17 лет'!$S$5:$T$79,2))))))))))))</f>
        <v>0</v>
      </c>
      <c r="J3806" s="28"/>
      <c r="K3806" s="17">
        <f>IF((C3806&lt;=7),VLOOKUP(J3806,'7 лет'!$S$5:$T$79,2),IF((C3806=8),VLOOKUP(J3806,'8 лет'!$S$5:$T$79,2),IF((C3806=9),VLOOKUP(J3806,'9 лет'!$S$5:$T$79,2),IF((C3806=10),VLOOKUP(J3806,'10 лет'!$S$5:$T$79,2),IF((C3806=11),VLOOKUP(J3806,'11 лет'!$S$5:$T$79,2),IF((C3806=12),VLOOKUP(J3806,'12 лет'!$U$5:$V$79,2),IF((C3806=13),VLOOKUP(J3806,'13 лет'!$U$5:$V$79,2),IF((C3806=14),VLOOKUP(J3806,'14 лет'!$U$5:$V$79,2),IF(C3806&gt;=15,"0")))))))))</f>
        <v>0</v>
      </c>
      <c r="L3806" s="28"/>
      <c r="M3806" s="17" t="str">
        <f>IF((C3806=12),VLOOKUP(L3806,'12 лет'!$W$5:$X$85,2),IF((C3806=13),VLOOKUP(L3806,'13 лет'!$W$5:$X$84,2),IF((C3806=14),VLOOKUP(L3806,'14 лет'!$W$5:$X$82,2),IF((C3806=15),VLOOKUP(L3806,'15 лет'!$U$5:$V$82,2),IF((C3806=16),VLOOKUP(L3806,'16 лет'!$U$5:$V$78,2),IF((C3806=17),VLOOKUP(L3806,'17 лет'!$U$5:$V$78,2),IF(C3806&lt;12,"0")))))))</f>
        <v>0</v>
      </c>
      <c r="N3806" s="28"/>
      <c r="O3806" s="17" t="str">
        <f>IF((C3806=15),VLOOKUP(N3806,'15 лет'!$W$5:$X$115,2),IF((C3806=16),VLOOKUP(N3806,'16 лет'!$W$5:$X$113,2),IF((C3806=17),VLOOKUP(N3806,'17 лет'!$W$5:$X$113,2),IF(C3806&lt;15,"0"))))</f>
        <v>0</v>
      </c>
      <c r="P3806" s="11"/>
      <c r="Q3806" s="17">
        <f>IF((C3806&lt;=7),VLOOKUP(P3806,'7 лет'!$U$5:$V$79,2),IF((C3806=8),VLOOKUP(P3806,'8 лет'!$U$5:$V$79,2),IF((C3806=9),VLOOKUP(P3806,'9 лет'!$U$5:$V$79,2),IF((C3806=10),VLOOKUP(P3806,'10 лет'!$U$5:$V$79,2),IF((C3806=11),VLOOKUP(P3806,'11 лет'!$U$5:$V$79,2),IF((C3806=12),VLOOKUP(P3806,'12 лет'!$Y$5:$Z$79,2),IF((C3806=13),VLOOKUP(P3806,'13 лет'!$Y$5:$Z$79,2),IF((C3806=14),VLOOKUP(P3806,'14 лет'!$Y$5:$Z$79,2),IF((C3806=15),VLOOKUP(P3806,'15 лет'!$Y$5:$Z$79,2),IF((C3806=16),VLOOKUP(P3806,'16 лет'!$Y$5:$Z$79,2),IF((C3806=17),VLOOKUP(P3806,'17 лет'!$Y$5:$Z$79,2))))))))))))</f>
        <v>35</v>
      </c>
      <c r="R3806" s="28"/>
      <c r="S3806" s="17">
        <f>IF((C3806&lt;=7),VLOOKUP(R3806,'7 лет'!$W$5:$X$79,2),IF((C3806=8),VLOOKUP(R3806,'8 лет'!$W$5:$X$79,2),IF((C3806=9),VLOOKUP(R3806,'9 лет'!$W$5:$X$79,2),IF((C3806=10),VLOOKUP(R3806,'10 лет'!$W$5:$X$79,2),IF((C3806=11),VLOOKUP(R3806,'11 лет'!$W$5:$X$79,2),IF((C3806=12),VLOOKUP(R3806,'12 лет'!$AA$5:$AB$79,2),IF((C3806=13),VLOOKUP(R3806,'13 лет'!$AA$5:$AB$79,2),IF((C3806=14),VLOOKUP(R3806,'14 лет'!$AA$5:$AB$79,2),IF((C3806=15),VLOOKUP(R3806,'15 лет'!$AA$5:$AB$79,2),IF((C3806=16),VLOOKUP(R3806,'16 лет'!$AA$5:$AB$79,2),IF((C3806=17),VLOOKUP(R3806,'17 лет'!$AA$5:$AB$79,2))))))))))))</f>
        <v>0</v>
      </c>
      <c r="T3806" s="35">
        <f t="shared" ref="T3806:T3811" si="181">SUM(E3806+G3806+I3806+K3806+M3806+O3806+Q3806+S3806)</f>
        <v>35</v>
      </c>
      <c r="U3806" s="4">
        <f>'Личное первенство девушки'!U553</f>
        <v>7</v>
      </c>
      <c r="V3806" s="120"/>
      <c r="W3806" s="111"/>
      <c r="X3806" t="str">
        <f>P3793</f>
        <v>Субъект РФ 91</v>
      </c>
    </row>
    <row r="3807" spans="1:24" ht="18.75">
      <c r="A3807" s="28">
        <v>2</v>
      </c>
      <c r="B3807" s="80"/>
      <c r="C3807" s="28"/>
      <c r="D3807" s="28"/>
      <c r="E3807" s="17">
        <f>IF((C3807&lt;=7),VLOOKUP(D3807,'7 лет'!$M$5:$N$78,2),IF((C3807=8),VLOOKUP(D3807,'8 лет'!$M$5:$N$78,2),IF((C3807=9),VLOOKUP(D3807,'9 лет'!$M$5:$N$78,2),IF((C3807=10),VLOOKUP(D3807,'10 лет'!$M$5:$N$78,2),IF((C3807=11),VLOOKUP(D3807,'11 лет'!$M$5:$N$78,2),IF((C3807=12),VLOOKUP(D3807,'12 лет'!$O$5:$P$78,2),IF((C3807=13),VLOOKUP(D3807,'13 лет'!$O$5:$P$78,2),IF((C3807=14),VLOOKUP(D3807,'14 лет'!$O$5:$P$78,2),IF((C3807=15),VLOOKUP(D3807,'15 лет'!$O$5:$P$78,2),IF((C3807=16),VLOOKUP(D3807,'16 лет'!$O$5:$P$78,2),IF((C3807=17),VLOOKUP(D3807,'17 лет'!$O$5:$P$78,2))))))))))))</f>
        <v>0</v>
      </c>
      <c r="F3807" s="28"/>
      <c r="G3807" s="17">
        <f>IF((C3807&lt;=7),VLOOKUP(F3807,'7 лет'!$O$5:$P$79,2),IF((C3807=8),VLOOKUP(F3807,'8 лет'!$O$5:$P$79,2),IF((C3807=9),VLOOKUP(F3807,'9 лет'!$O$5:$P$79,2),IF((C3807=10),VLOOKUP(F3807,'10 лет'!$O$5:$P$79,2),IF((C3807=11),VLOOKUP(F3807,'11 лет'!$O$5:$P$79,2),IF((C3807=12),VLOOKUP(F3807,'12 лет'!$Q$5:$R$79,2),IF((C3807=13),VLOOKUP(F3807,'13 лет'!$Q$5:$R$79,2),IF((C3807=14),VLOOKUP(F3807,'14 лет'!$Q$5:$R$79,2),IF((C3807=15),VLOOKUP(F3807,'15 лет'!$Q$5:$R$79,2),IF((C3807=16),VLOOKUP(F3807,'16 лет'!$Q$5:$R$79,2),IF((C3807=17),VLOOKUP(F3807,'17 лет'!$Q$5:$R$79,2))))))))))))</f>
        <v>0</v>
      </c>
      <c r="H3807" s="28"/>
      <c r="I3807" s="17">
        <f>IF((C3807&lt;=7),VLOOKUP(H3807,'7 лет'!$Q$5:$R$79,2),IF((C3807=8),VLOOKUP(H3807,'8 лет'!$Q$5:$R$79,2),IF((C3807=9),VLOOKUP(H3807,'9 лет'!$Q$5:$R$79,2),IF((C3807=10),VLOOKUP(H3807,'10 лет'!$Q$5:$R$79,2),IF((C3807=11),VLOOKUP(H3807,'11 лет'!$Q$5:$R$79,2),IF((C3807=12),VLOOKUP(H3807,'12 лет'!$S$5:$T$79,2),IF((C3807=13),VLOOKUP(H3807,'13 лет'!$S$5:$T$79,2),IF((C3807=14),VLOOKUP(H3807,'14 лет'!$S$5:$T$79,2),IF((C3807=15),VLOOKUP(H3807,'15 лет'!$S$5:$T$79,2),IF((C3807=16),VLOOKUP(H3807,'16 лет'!$S$5:$T$79,2),IF((C3807=17),VLOOKUP(H3807,'17 лет'!$S$5:$T$79,2))))))))))))</f>
        <v>0</v>
      </c>
      <c r="J3807" s="28"/>
      <c r="K3807" s="17">
        <f>IF((C3807&lt;=7),VLOOKUP(J3807,'7 лет'!$S$5:$T$79,2),IF((C3807=8),VLOOKUP(J3807,'8 лет'!$S$5:$T$79,2),IF((C3807=9),VLOOKUP(J3807,'9 лет'!$S$5:$T$79,2),IF((C3807=10),VLOOKUP(J3807,'10 лет'!$S$5:$T$79,2),IF((C3807=11),VLOOKUP(J3807,'11 лет'!$S$5:$T$79,2),IF((C3807=12),VLOOKUP(J3807,'12 лет'!$U$5:$V$79,2),IF((C3807=13),VLOOKUP(J3807,'13 лет'!$U$5:$V$79,2),IF((C3807=14),VLOOKUP(J3807,'14 лет'!$U$5:$V$79,2),IF(C3807&gt;=15,"0")))))))))</f>
        <v>0</v>
      </c>
      <c r="L3807" s="28"/>
      <c r="M3807" s="17" t="str">
        <f>IF((C3807=12),VLOOKUP(L3807,'12 лет'!$W$5:$X$85,2),IF((C3807=13),VLOOKUP(L3807,'13 лет'!$W$5:$X$84,2),IF((C3807=14),VLOOKUP(L3807,'14 лет'!$W$5:$X$82,2),IF((C3807=15),VLOOKUP(L3807,'15 лет'!$U$5:$V$82,2),IF((C3807=16),VLOOKUP(L3807,'16 лет'!$U$5:$V$78,2),IF((C3807=17),VLOOKUP(L3807,'17 лет'!$U$5:$V$78,2),IF(C3807&lt;12,"0")))))))</f>
        <v>0</v>
      </c>
      <c r="N3807" s="28"/>
      <c r="O3807" s="17" t="str">
        <f>IF((C3807=15),VLOOKUP(N3807,'15 лет'!$W$5:$X$115,2),IF((C3807=16),VLOOKUP(N3807,'16 лет'!$W$5:$X$113,2),IF((C3807=17),VLOOKUP(N3807,'17 лет'!$W$5:$X$113,2),IF(C3807&lt;15,"0"))))</f>
        <v>0</v>
      </c>
      <c r="P3807" s="11"/>
      <c r="Q3807" s="17">
        <f>IF((C3807&lt;=7),VLOOKUP(P3807,'7 лет'!$U$5:$V$79,2),IF((C3807=8),VLOOKUP(P3807,'8 лет'!$U$5:$V$79,2),IF((C3807=9),VLOOKUP(P3807,'9 лет'!$U$5:$V$79,2),IF((C3807=10),VLOOKUP(P3807,'10 лет'!$U$5:$V$79,2),IF((C3807=11),VLOOKUP(P3807,'11 лет'!$U$5:$V$79,2),IF((C3807=12),VLOOKUP(P3807,'12 лет'!$Y$5:$Z$79,2),IF((C3807=13),VLOOKUP(P3807,'13 лет'!$Y$5:$Z$79,2),IF((C3807=14),VLOOKUP(P3807,'14 лет'!$Y$5:$Z$79,2),IF((C3807=15),VLOOKUP(P3807,'15 лет'!$Y$5:$Z$79,2),IF((C3807=16),VLOOKUP(P3807,'16 лет'!$Y$5:$Z$79,2),IF((C3807=17),VLOOKUP(P3807,'17 лет'!$Y$5:$Z$79,2))))))))))))</f>
        <v>35</v>
      </c>
      <c r="R3807" s="28"/>
      <c r="S3807" s="17">
        <f>IF((C3807&lt;=7),VLOOKUP(R3807,'7 лет'!$W$5:$X$79,2),IF((C3807=8),VLOOKUP(R3807,'8 лет'!$W$5:$X$79,2),IF((C3807=9),VLOOKUP(R3807,'9 лет'!$W$5:$X$79,2),IF((C3807=10),VLOOKUP(R3807,'10 лет'!$W$5:$X$79,2),IF((C3807=11),VLOOKUP(R3807,'11 лет'!$W$5:$X$79,2),IF((C3807=12),VLOOKUP(R3807,'12 лет'!$AA$5:$AB$79,2),IF((C3807=13),VLOOKUP(R3807,'13 лет'!$AA$5:$AB$79,2),IF((C3807=14),VLOOKUP(R3807,'14 лет'!$AA$5:$AB$79,2),IF((C3807=15),VLOOKUP(R3807,'15 лет'!$AA$5:$AB$79,2),IF((C3807=16),VLOOKUP(R3807,'16 лет'!$AA$5:$AB$79,2),IF((C3807=17),VLOOKUP(R3807,'17 лет'!$AA$5:$AB$79,2))))))))))))</f>
        <v>0</v>
      </c>
      <c r="T3807" s="35">
        <f t="shared" si="181"/>
        <v>35</v>
      </c>
      <c r="U3807" s="4">
        <f>'Личное первенство девушки'!U554</f>
        <v>7</v>
      </c>
      <c r="V3807" s="120"/>
      <c r="W3807" s="111"/>
      <c r="X3807" t="str">
        <f>P3793</f>
        <v>Субъект РФ 91</v>
      </c>
    </row>
    <row r="3808" spans="1:24" ht="18.75">
      <c r="A3808" s="28">
        <v>3</v>
      </c>
      <c r="B3808" s="80"/>
      <c r="C3808" s="28"/>
      <c r="D3808" s="28"/>
      <c r="E3808" s="17">
        <f>IF((C3808&lt;=7),VLOOKUP(D3808,'7 лет'!$M$5:$N$78,2),IF((C3808=8),VLOOKUP(D3808,'8 лет'!$M$5:$N$78,2),IF((C3808=9),VLOOKUP(D3808,'9 лет'!$M$5:$N$78,2),IF((C3808=10),VLOOKUP(D3808,'10 лет'!$M$5:$N$78,2),IF((C3808=11),VLOOKUP(D3808,'11 лет'!$M$5:$N$78,2),IF((C3808=12),VLOOKUP(D3808,'12 лет'!$O$5:$P$78,2),IF((C3808=13),VLOOKUP(D3808,'13 лет'!$O$5:$P$78,2),IF((C3808=14),VLOOKUP(D3808,'14 лет'!$O$5:$P$78,2),IF((C3808=15),VLOOKUP(D3808,'15 лет'!$O$5:$P$78,2),IF((C3808=16),VLOOKUP(D3808,'16 лет'!$O$5:$P$78,2),IF((C3808=17),VLOOKUP(D3808,'17 лет'!$O$5:$P$78,2))))))))))))</f>
        <v>0</v>
      </c>
      <c r="F3808" s="28"/>
      <c r="G3808" s="17">
        <f>IF((C3808&lt;=7),VLOOKUP(F3808,'7 лет'!$O$5:$P$79,2),IF((C3808=8),VLOOKUP(F3808,'8 лет'!$O$5:$P$79,2),IF((C3808=9),VLOOKUP(F3808,'9 лет'!$O$5:$P$79,2),IF((C3808=10),VLOOKUP(F3808,'10 лет'!$O$5:$P$79,2),IF((C3808=11),VLOOKUP(F3808,'11 лет'!$O$5:$P$79,2),IF((C3808=12),VLOOKUP(F3808,'12 лет'!$Q$5:$R$79,2),IF((C3808=13),VLOOKUP(F3808,'13 лет'!$Q$5:$R$79,2),IF((C3808=14),VLOOKUP(F3808,'14 лет'!$Q$5:$R$79,2),IF((C3808=15),VLOOKUP(F3808,'15 лет'!$Q$5:$R$79,2),IF((C3808=16),VLOOKUP(F3808,'16 лет'!$Q$5:$R$79,2),IF((C3808=17),VLOOKUP(F3808,'17 лет'!$Q$5:$R$79,2))))))))))))</f>
        <v>0</v>
      </c>
      <c r="H3808" s="28"/>
      <c r="I3808" s="17">
        <f>IF((C3808&lt;=7),VLOOKUP(H3808,'7 лет'!$Q$5:$R$79,2),IF((C3808=8),VLOOKUP(H3808,'8 лет'!$Q$5:$R$79,2),IF((C3808=9),VLOOKUP(H3808,'9 лет'!$Q$5:$R$79,2),IF((C3808=10),VLOOKUP(H3808,'10 лет'!$Q$5:$R$79,2),IF((C3808=11),VLOOKUP(H3808,'11 лет'!$Q$5:$R$79,2),IF((C3808=12),VLOOKUP(H3808,'12 лет'!$S$5:$T$79,2),IF((C3808=13),VLOOKUP(H3808,'13 лет'!$S$5:$T$79,2),IF((C3808=14),VLOOKUP(H3808,'14 лет'!$S$5:$T$79,2),IF((C3808=15),VLOOKUP(H3808,'15 лет'!$S$5:$T$79,2),IF((C3808=16),VLOOKUP(H3808,'16 лет'!$S$5:$T$79,2),IF((C3808=17),VLOOKUP(H3808,'17 лет'!$S$5:$T$79,2))))))))))))</f>
        <v>0</v>
      </c>
      <c r="J3808" s="28"/>
      <c r="K3808" s="17">
        <f>IF((C3808&lt;=7),VLOOKUP(J3808,'7 лет'!$S$5:$T$79,2),IF((C3808=8),VLOOKUP(J3808,'8 лет'!$S$5:$T$79,2),IF((C3808=9),VLOOKUP(J3808,'9 лет'!$S$5:$T$79,2),IF((C3808=10),VLOOKUP(J3808,'10 лет'!$S$5:$T$79,2),IF((C3808=11),VLOOKUP(J3808,'11 лет'!$S$5:$T$79,2),IF((C3808=12),VLOOKUP(J3808,'12 лет'!$U$5:$V$79,2),IF((C3808=13),VLOOKUP(J3808,'13 лет'!$U$5:$V$79,2),IF((C3808=14),VLOOKUP(J3808,'14 лет'!$U$5:$V$79,2),IF(C3808&gt;=15,"0")))))))))</f>
        <v>0</v>
      </c>
      <c r="L3808" s="28"/>
      <c r="M3808" s="17" t="str">
        <f>IF((C3808=12),VLOOKUP(L3808,'12 лет'!$W$5:$X$85,2),IF((C3808=13),VLOOKUP(L3808,'13 лет'!$W$5:$X$84,2),IF((C3808=14),VLOOKUP(L3808,'14 лет'!$W$5:$X$82,2),IF((C3808=15),VLOOKUP(L3808,'15 лет'!$U$5:$V$82,2),IF((C3808=16),VLOOKUP(L3808,'16 лет'!$U$5:$V$78,2),IF((C3808=17),VLOOKUP(L3808,'17 лет'!$U$5:$V$78,2),IF(C3808&lt;12,"0")))))))</f>
        <v>0</v>
      </c>
      <c r="N3808" s="28"/>
      <c r="O3808" s="17" t="str">
        <f>IF((C3808=15),VLOOKUP(N3808,'15 лет'!$W$5:$X$115,2),IF((C3808=16),VLOOKUP(N3808,'16 лет'!$W$5:$X$113,2),IF((C3808=17),VLOOKUP(N3808,'17 лет'!$W$5:$X$113,2),IF(C3808&lt;15,"0"))))</f>
        <v>0</v>
      </c>
      <c r="P3808" s="11"/>
      <c r="Q3808" s="17">
        <f>IF((C3808&lt;=7),VLOOKUP(P3808,'7 лет'!$U$5:$V$79,2),IF((C3808=8),VLOOKUP(P3808,'8 лет'!$U$5:$V$79,2),IF((C3808=9),VLOOKUP(P3808,'9 лет'!$U$5:$V$79,2),IF((C3808=10),VLOOKUP(P3808,'10 лет'!$U$5:$V$79,2),IF((C3808=11),VLOOKUP(P3808,'11 лет'!$U$5:$V$79,2),IF((C3808=12),VLOOKUP(P3808,'12 лет'!$Y$5:$Z$79,2),IF((C3808=13),VLOOKUP(P3808,'13 лет'!$Y$5:$Z$79,2),IF((C3808=14),VLOOKUP(P3808,'14 лет'!$Y$5:$Z$79,2),IF((C3808=15),VLOOKUP(P3808,'15 лет'!$Y$5:$Z$79,2),IF((C3808=16),VLOOKUP(P3808,'16 лет'!$Y$5:$Z$79,2),IF((C3808=17),VLOOKUP(P3808,'17 лет'!$Y$5:$Z$79,2))))))))))))</f>
        <v>35</v>
      </c>
      <c r="R3808" s="28"/>
      <c r="S3808" s="17">
        <f>IF((C3808&lt;=7),VLOOKUP(R3808,'7 лет'!$W$5:$X$79,2),IF((C3808=8),VLOOKUP(R3808,'8 лет'!$W$5:$X$79,2),IF((C3808=9),VLOOKUP(R3808,'9 лет'!$W$5:$X$79,2),IF((C3808=10),VLOOKUP(R3808,'10 лет'!$W$5:$X$79,2),IF((C3808=11),VLOOKUP(R3808,'11 лет'!$W$5:$X$79,2),IF((C3808=12),VLOOKUP(R3808,'12 лет'!$AA$5:$AB$79,2),IF((C3808=13),VLOOKUP(R3808,'13 лет'!$AA$5:$AB$79,2),IF((C3808=14),VLOOKUP(R3808,'14 лет'!$AA$5:$AB$79,2),IF((C3808=15),VLOOKUP(R3808,'15 лет'!$AA$5:$AB$79,2),IF((C3808=16),VLOOKUP(R3808,'16 лет'!$AA$5:$AB$79,2),IF((C3808=17),VLOOKUP(R3808,'17 лет'!$AA$5:$AB$79,2))))))))))))</f>
        <v>0</v>
      </c>
      <c r="T3808" s="35">
        <f t="shared" si="181"/>
        <v>35</v>
      </c>
      <c r="U3808" s="4">
        <f>'Личное первенство девушки'!U555</f>
        <v>7</v>
      </c>
      <c r="V3808" s="120"/>
      <c r="W3808" s="111"/>
      <c r="X3808" t="str">
        <f>P3793</f>
        <v>Субъект РФ 91</v>
      </c>
    </row>
    <row r="3809" spans="1:24" ht="18.75">
      <c r="A3809" s="28">
        <v>4</v>
      </c>
      <c r="B3809" s="80"/>
      <c r="C3809" s="28"/>
      <c r="D3809" s="28"/>
      <c r="E3809" s="17">
        <f>IF((C3809&lt;=7),VLOOKUP(D3809,'7 лет'!$M$5:$N$78,2),IF((C3809=8),VLOOKUP(D3809,'8 лет'!$M$5:$N$78,2),IF((C3809=9),VLOOKUP(D3809,'9 лет'!$M$5:$N$78,2),IF((C3809=10),VLOOKUP(D3809,'10 лет'!$M$5:$N$78,2),IF((C3809=11),VLOOKUP(D3809,'11 лет'!$M$5:$N$78,2),IF((C3809=12),VLOOKUP(D3809,'12 лет'!$O$5:$P$78,2),IF((C3809=13),VLOOKUP(D3809,'13 лет'!$O$5:$P$78,2),IF((C3809=14),VLOOKUP(D3809,'14 лет'!$O$5:$P$78,2),IF((C3809=15),VLOOKUP(D3809,'15 лет'!$O$5:$P$78,2),IF((C3809=16),VLOOKUP(D3809,'16 лет'!$O$5:$P$78,2),IF((C3809=17),VLOOKUP(D3809,'17 лет'!$O$5:$P$78,2))))))))))))</f>
        <v>0</v>
      </c>
      <c r="F3809" s="28"/>
      <c r="G3809" s="17">
        <f>IF((C3809&lt;=7),VLOOKUP(F3809,'7 лет'!$O$5:$P$79,2),IF((C3809=8),VLOOKUP(F3809,'8 лет'!$O$5:$P$79,2),IF((C3809=9),VLOOKUP(F3809,'9 лет'!$O$5:$P$79,2),IF((C3809=10),VLOOKUP(F3809,'10 лет'!$O$5:$P$79,2),IF((C3809=11),VLOOKUP(F3809,'11 лет'!$O$5:$P$79,2),IF((C3809=12),VLOOKUP(F3809,'12 лет'!$Q$5:$R$79,2),IF((C3809=13),VLOOKUP(F3809,'13 лет'!$Q$5:$R$79,2),IF((C3809=14),VLOOKUP(F3809,'14 лет'!$Q$5:$R$79,2),IF((C3809=15),VLOOKUP(F3809,'15 лет'!$Q$5:$R$79,2),IF((C3809=16),VLOOKUP(F3809,'16 лет'!$Q$5:$R$79,2),IF((C3809=17),VLOOKUP(F3809,'17 лет'!$Q$5:$R$79,2))))))))))))</f>
        <v>0</v>
      </c>
      <c r="H3809" s="28"/>
      <c r="I3809" s="17">
        <f>IF((C3809&lt;=7),VLOOKUP(H3809,'7 лет'!$Q$5:$R$79,2),IF((C3809=8),VLOOKUP(H3809,'8 лет'!$Q$5:$R$79,2),IF((C3809=9),VLOOKUP(H3809,'9 лет'!$Q$5:$R$79,2),IF((C3809=10),VLOOKUP(H3809,'10 лет'!$Q$5:$R$79,2),IF((C3809=11),VLOOKUP(H3809,'11 лет'!$Q$5:$R$79,2),IF((C3809=12),VLOOKUP(H3809,'12 лет'!$S$5:$T$79,2),IF((C3809=13),VLOOKUP(H3809,'13 лет'!$S$5:$T$79,2),IF((C3809=14),VLOOKUP(H3809,'14 лет'!$S$5:$T$79,2),IF((C3809=15),VLOOKUP(H3809,'15 лет'!$S$5:$T$79,2),IF((C3809=16),VLOOKUP(H3809,'16 лет'!$S$5:$T$79,2),IF((C3809=17),VLOOKUP(H3809,'17 лет'!$S$5:$T$79,2))))))))))))</f>
        <v>0</v>
      </c>
      <c r="J3809" s="28"/>
      <c r="K3809" s="17">
        <f>IF((C3809&lt;=7),VLOOKUP(J3809,'7 лет'!$S$5:$T$79,2),IF((C3809=8),VLOOKUP(J3809,'8 лет'!$S$5:$T$79,2),IF((C3809=9),VLOOKUP(J3809,'9 лет'!$S$5:$T$79,2),IF((C3809=10),VLOOKUP(J3809,'10 лет'!$S$5:$T$79,2),IF((C3809=11),VLOOKUP(J3809,'11 лет'!$S$5:$T$79,2),IF((C3809=12),VLOOKUP(J3809,'12 лет'!$U$5:$V$79,2),IF((C3809=13),VLOOKUP(J3809,'13 лет'!$U$5:$V$79,2),IF((C3809=14),VLOOKUP(J3809,'14 лет'!$U$5:$V$79,2),IF(C3809&gt;=15,"0")))))))))</f>
        <v>0</v>
      </c>
      <c r="L3809" s="28"/>
      <c r="M3809" s="17" t="str">
        <f>IF((C3809=12),VLOOKUP(L3809,'12 лет'!$W$5:$X$85,2),IF((C3809=13),VLOOKUP(L3809,'13 лет'!$W$5:$X$84,2),IF((C3809=14),VLOOKUP(L3809,'14 лет'!$W$5:$X$82,2),IF((C3809=15),VLOOKUP(L3809,'15 лет'!$U$5:$V$82,2),IF((C3809=16),VLOOKUP(L3809,'16 лет'!$U$5:$V$78,2),IF((C3809=17),VLOOKUP(L3809,'17 лет'!$U$5:$V$78,2),IF(C3809&lt;12,"0")))))))</f>
        <v>0</v>
      </c>
      <c r="N3809" s="28"/>
      <c r="O3809" s="17" t="str">
        <f>IF((C3809=15),VLOOKUP(N3809,'15 лет'!$W$5:$X$115,2),IF((C3809=16),VLOOKUP(N3809,'16 лет'!$W$5:$X$113,2),IF((C3809=17),VLOOKUP(N3809,'17 лет'!$W$5:$X$113,2),IF(C3809&lt;15,"0"))))</f>
        <v>0</v>
      </c>
      <c r="P3809" s="11"/>
      <c r="Q3809" s="17">
        <f>IF((C3809&lt;=7),VLOOKUP(P3809,'7 лет'!$U$5:$V$79,2),IF((C3809=8),VLOOKUP(P3809,'8 лет'!$U$5:$V$79,2),IF((C3809=9),VLOOKUP(P3809,'9 лет'!$U$5:$V$79,2),IF((C3809=10),VLOOKUP(P3809,'10 лет'!$U$5:$V$79,2),IF((C3809=11),VLOOKUP(P3809,'11 лет'!$U$5:$V$79,2),IF((C3809=12),VLOOKUP(P3809,'12 лет'!$Y$5:$Z$79,2),IF((C3809=13),VLOOKUP(P3809,'13 лет'!$Y$5:$Z$79,2),IF((C3809=14),VLOOKUP(P3809,'14 лет'!$Y$5:$Z$79,2),IF((C3809=15),VLOOKUP(P3809,'15 лет'!$Y$5:$Z$79,2),IF((C3809=16),VLOOKUP(P3809,'16 лет'!$Y$5:$Z$79,2),IF((C3809=17),VLOOKUP(P3809,'17 лет'!$Y$5:$Z$79,2))))))))))))</f>
        <v>35</v>
      </c>
      <c r="R3809" s="28"/>
      <c r="S3809" s="17">
        <f>IF((C3809&lt;=7),VLOOKUP(R3809,'7 лет'!$W$5:$X$79,2),IF((C3809=8),VLOOKUP(R3809,'8 лет'!$W$5:$X$79,2),IF((C3809=9),VLOOKUP(R3809,'9 лет'!$W$5:$X$79,2),IF((C3809=10),VLOOKUP(R3809,'10 лет'!$W$5:$X$79,2),IF((C3809=11),VLOOKUP(R3809,'11 лет'!$W$5:$X$79,2),IF((C3809=12),VLOOKUP(R3809,'12 лет'!$AA$5:$AB$79,2),IF((C3809=13),VLOOKUP(R3809,'13 лет'!$AA$5:$AB$79,2),IF((C3809=14),VLOOKUP(R3809,'14 лет'!$AA$5:$AB$79,2),IF((C3809=15),VLOOKUP(R3809,'15 лет'!$AA$5:$AB$79,2),IF((C3809=16),VLOOKUP(R3809,'16 лет'!$AA$5:$AB$79,2),IF((C3809=17),VLOOKUP(R3809,'17 лет'!$AA$5:$AB$79,2))))))))))))</f>
        <v>0</v>
      </c>
      <c r="T3809" s="35">
        <f t="shared" si="181"/>
        <v>35</v>
      </c>
      <c r="U3809" s="4">
        <f>'Личное первенство девушки'!U556</f>
        <v>7</v>
      </c>
      <c r="V3809" s="120"/>
      <c r="W3809" s="111"/>
      <c r="X3809" t="str">
        <f>P3793</f>
        <v>Субъект РФ 91</v>
      </c>
    </row>
    <row r="3810" spans="1:24" ht="18.75">
      <c r="A3810" s="28">
        <v>5</v>
      </c>
      <c r="B3810" s="80"/>
      <c r="C3810" s="30"/>
      <c r="D3810" s="14"/>
      <c r="E3810" s="17">
        <f>IF((C3810&lt;=7),VLOOKUP(D3810,'7 лет'!$M$5:$N$78,2),IF((C3810=8),VLOOKUP(D3810,'8 лет'!$M$5:$N$78,2),IF((C3810=9),VLOOKUP(D3810,'9 лет'!$M$5:$N$78,2),IF((C3810=10),VLOOKUP(D3810,'10 лет'!$M$5:$N$78,2),IF((C3810=11),VLOOKUP(D3810,'11 лет'!$M$5:$N$78,2),IF((C3810=12),VLOOKUP(D3810,'12 лет'!$O$5:$P$78,2),IF((C3810=13),VLOOKUP(D3810,'13 лет'!$O$5:$P$78,2),IF((C3810=14),VLOOKUP(D3810,'14 лет'!$O$5:$P$78,2),IF((C3810=15),VLOOKUP(D3810,'15 лет'!$O$5:$P$78,2),IF((C3810=16),VLOOKUP(D3810,'16 лет'!$O$5:$P$78,2),IF((C3810=17),VLOOKUP(D3810,'17 лет'!$O$5:$P$78,2))))))))))))</f>
        <v>0</v>
      </c>
      <c r="F3810" s="14"/>
      <c r="G3810" s="17">
        <f>IF((C3810&lt;=7),VLOOKUP(F3810,'7 лет'!$O$5:$P$79,2),IF((C3810=8),VLOOKUP(F3810,'8 лет'!$O$5:$P$79,2),IF((C3810=9),VLOOKUP(F3810,'9 лет'!$O$5:$P$79,2),IF((C3810=10),VLOOKUP(F3810,'10 лет'!$O$5:$P$79,2),IF((C3810=11),VLOOKUP(F3810,'11 лет'!$O$5:$P$79,2),IF((C3810=12),VLOOKUP(F3810,'12 лет'!$Q$5:$R$79,2),IF((C3810=13),VLOOKUP(F3810,'13 лет'!$Q$5:$R$79,2),IF((C3810=14),VLOOKUP(F3810,'14 лет'!$Q$5:$R$79,2),IF((C3810=15),VLOOKUP(F3810,'15 лет'!$Q$5:$R$79,2),IF((C3810=16),VLOOKUP(F3810,'16 лет'!$Q$5:$R$79,2),IF((C3810=17),VLOOKUP(F3810,'17 лет'!$Q$5:$R$79,2))))))))))))</f>
        <v>0</v>
      </c>
      <c r="H3810" s="14"/>
      <c r="I3810" s="17">
        <f>IF((C3810&lt;=7),VLOOKUP(H3810,'7 лет'!$Q$5:$R$79,2),IF((C3810=8),VLOOKUP(H3810,'8 лет'!$Q$5:$R$79,2),IF((C3810=9),VLOOKUP(H3810,'9 лет'!$Q$5:$R$79,2),IF((C3810=10),VLOOKUP(H3810,'10 лет'!$Q$5:$R$79,2),IF((C3810=11),VLOOKUP(H3810,'11 лет'!$Q$5:$R$79,2),IF((C3810=12),VLOOKUP(H3810,'12 лет'!$S$5:$T$79,2),IF((C3810=13),VLOOKUP(H3810,'13 лет'!$S$5:$T$79,2),IF((C3810=14),VLOOKUP(H3810,'14 лет'!$S$5:$T$79,2),IF((C3810=15),VLOOKUP(H3810,'15 лет'!$S$5:$T$79,2),IF((C3810=16),VLOOKUP(H3810,'16 лет'!$S$5:$T$79,2),IF((C3810=17),VLOOKUP(H3810,'17 лет'!$S$5:$T$79,2))))))))))))</f>
        <v>0</v>
      </c>
      <c r="J3810" s="14"/>
      <c r="K3810" s="17">
        <f>IF((C3810&lt;=7),VLOOKUP(J3810,'7 лет'!$S$5:$T$79,2),IF((C3810=8),VLOOKUP(J3810,'8 лет'!$S$5:$T$79,2),IF((C3810=9),VLOOKUP(J3810,'9 лет'!$S$5:$T$79,2),IF((C3810=10),VLOOKUP(J3810,'10 лет'!$S$5:$T$79,2),IF((C3810=11),VLOOKUP(J3810,'11 лет'!$S$5:$T$79,2),IF((C3810=12),VLOOKUP(J3810,'12 лет'!$U$5:$V$79,2),IF((C3810=13),VLOOKUP(J3810,'13 лет'!$U$5:$V$79,2),IF((C3810=14),VLOOKUP(J3810,'14 лет'!$U$5:$V$79,2),IF(C3810&gt;=15,"0")))))))))</f>
        <v>0</v>
      </c>
      <c r="L3810" s="28"/>
      <c r="M3810" s="17" t="str">
        <f>IF((C3810=12),VLOOKUP(L3810,'12 лет'!$W$5:$X$85,2),IF((C3810=13),VLOOKUP(L3810,'13 лет'!$W$5:$X$84,2),IF((C3810=14),VLOOKUP(L3810,'14 лет'!$W$5:$X$82,2),IF((C3810=15),VLOOKUP(L3810,'15 лет'!$U$5:$V$82,2),IF((C3810=16),VLOOKUP(L3810,'16 лет'!$U$5:$V$78,2),IF((C3810=17),VLOOKUP(L3810,'17 лет'!$U$5:$V$78,2),IF(C3810&lt;12,"0")))))))</f>
        <v>0</v>
      </c>
      <c r="N3810" s="14"/>
      <c r="O3810" s="17" t="str">
        <f>IF((C3810=15),VLOOKUP(N3810,'15 лет'!$W$5:$X$115,2),IF((C3810=16),VLOOKUP(N3810,'16 лет'!$W$5:$X$113,2),IF((C3810=17),VLOOKUP(N3810,'17 лет'!$W$5:$X$113,2),IF(C3810&lt;15,"0"))))</f>
        <v>0</v>
      </c>
      <c r="P3810" s="14"/>
      <c r="Q3810" s="17">
        <f>IF((C3810&lt;=7),VLOOKUP(P3810,'7 лет'!$U$5:$V$79,2),IF((C3810=8),VLOOKUP(P3810,'8 лет'!$U$5:$V$79,2),IF((C3810=9),VLOOKUP(P3810,'9 лет'!$U$5:$V$79,2),IF((C3810=10),VLOOKUP(P3810,'10 лет'!$U$5:$V$79,2),IF((C3810=11),VLOOKUP(P3810,'11 лет'!$U$5:$V$79,2),IF((C3810=12),VLOOKUP(P3810,'12 лет'!$Y$5:$Z$79,2),IF((C3810=13),VLOOKUP(P3810,'13 лет'!$Y$5:$Z$79,2),IF((C3810=14),VLOOKUP(P3810,'14 лет'!$Y$5:$Z$79,2),IF((C3810=15),VLOOKUP(P3810,'15 лет'!$Y$5:$Z$79,2),IF((C3810=16),VLOOKUP(P3810,'16 лет'!$Y$5:$Z$79,2),IF((C3810=17),VLOOKUP(P3810,'17 лет'!$Y$5:$Z$79,2))))))))))))</f>
        <v>35</v>
      </c>
      <c r="R3810" s="14"/>
      <c r="S3810" s="17">
        <f>IF((C3810&lt;=7),VLOOKUP(R3810,'7 лет'!$W$5:$X$79,2),IF((C3810=8),VLOOKUP(R3810,'8 лет'!$W$5:$X$79,2),IF((C3810=9),VLOOKUP(R3810,'9 лет'!$W$5:$X$79,2),IF((C3810=10),VLOOKUP(R3810,'10 лет'!$W$5:$X$79,2),IF((C3810=11),VLOOKUP(R3810,'11 лет'!$W$5:$X$79,2),IF((C3810=12),VLOOKUP(R3810,'12 лет'!$AA$5:$AB$79,2),IF((C3810=13),VLOOKUP(R3810,'13 лет'!$AA$5:$AB$79,2),IF((C3810=14),VLOOKUP(R3810,'14 лет'!$AA$5:$AB$79,2),IF((C3810=15),VLOOKUP(R3810,'15 лет'!$AA$5:$AB$79,2),IF((C3810=16),VLOOKUP(R3810,'16 лет'!$AA$5:$AB$79,2),IF((C3810=17),VLOOKUP(R3810,'17 лет'!$AA$5:$AB$79,2))))))))))))</f>
        <v>0</v>
      </c>
      <c r="T3810" s="35">
        <f t="shared" si="181"/>
        <v>35</v>
      </c>
      <c r="U3810" s="4">
        <f>'Личное первенство девушки'!U557</f>
        <v>7</v>
      </c>
      <c r="V3810" s="120"/>
      <c r="W3810" s="111"/>
      <c r="X3810" t="str">
        <f>P3793</f>
        <v>Субъект РФ 91</v>
      </c>
    </row>
    <row r="3811" spans="1:24" ht="18.75">
      <c r="A3811" s="28">
        <v>6</v>
      </c>
      <c r="B3811" s="80"/>
      <c r="C3811" s="30"/>
      <c r="D3811" s="14"/>
      <c r="E3811" s="17">
        <f>IF((C3811&lt;=7),VLOOKUP(D3811,'7 лет'!$M$5:$N$78,2),IF((C3811=8),VLOOKUP(D3811,'8 лет'!$M$5:$N$78,2),IF((C3811=9),VLOOKUP(D3811,'9 лет'!$M$5:$N$78,2),IF((C3811=10),VLOOKUP(D3811,'10 лет'!$M$5:$N$78,2),IF((C3811=11),VLOOKUP(D3811,'11 лет'!$M$5:$N$78,2),IF((C3811=12),VLOOKUP(D3811,'12 лет'!$O$5:$P$78,2),IF((C3811=13),VLOOKUP(D3811,'13 лет'!$O$5:$P$78,2),IF((C3811=14),VLOOKUP(D3811,'14 лет'!$O$5:$P$78,2),IF((C3811=15),VLOOKUP(D3811,'15 лет'!$O$5:$P$78,2),IF((C3811=16),VLOOKUP(D3811,'16 лет'!$O$5:$P$78,2),IF((C3811=17),VLOOKUP(D3811,'17 лет'!$O$5:$P$78,2))))))))))))</f>
        <v>0</v>
      </c>
      <c r="F3811" s="14"/>
      <c r="G3811" s="17">
        <f>IF((C3811&lt;=7),VLOOKUP(F3811,'7 лет'!$O$5:$P$79,2),IF((C3811=8),VLOOKUP(F3811,'8 лет'!$O$5:$P$79,2),IF((C3811=9),VLOOKUP(F3811,'9 лет'!$O$5:$P$79,2),IF((C3811=10),VLOOKUP(F3811,'10 лет'!$O$5:$P$79,2),IF((C3811=11),VLOOKUP(F3811,'11 лет'!$O$5:$P$79,2),IF((C3811=12),VLOOKUP(F3811,'12 лет'!$Q$5:$R$79,2),IF((C3811=13),VLOOKUP(F3811,'13 лет'!$Q$5:$R$79,2),IF((C3811=14),VLOOKUP(F3811,'14 лет'!$Q$5:$R$79,2),IF((C3811=15),VLOOKUP(F3811,'15 лет'!$Q$5:$R$79,2),IF((C3811=16),VLOOKUP(F3811,'16 лет'!$Q$5:$R$79,2),IF((C3811=17),VLOOKUP(F3811,'17 лет'!$Q$5:$R$79,2))))))))))))</f>
        <v>0</v>
      </c>
      <c r="H3811" s="14"/>
      <c r="I3811" s="17">
        <f>IF((C3811&lt;=7),VLOOKUP(H3811,'7 лет'!$Q$5:$R$79,2),IF((C3811=8),VLOOKUP(H3811,'8 лет'!$Q$5:$R$79,2),IF((C3811=9),VLOOKUP(H3811,'9 лет'!$Q$5:$R$79,2),IF((C3811=10),VLOOKUP(H3811,'10 лет'!$Q$5:$R$79,2),IF((C3811=11),VLOOKUP(H3811,'11 лет'!$Q$5:$R$79,2),IF((C3811=12),VLOOKUP(H3811,'12 лет'!$S$5:$T$79,2),IF((C3811=13),VLOOKUP(H3811,'13 лет'!$S$5:$T$79,2),IF((C3811=14),VLOOKUP(H3811,'14 лет'!$S$5:$T$79,2),IF((C3811=15),VLOOKUP(H3811,'15 лет'!$S$5:$T$79,2),IF((C3811=16),VLOOKUP(H3811,'16 лет'!$S$5:$T$79,2),IF((C3811=17),VLOOKUP(H3811,'17 лет'!$S$5:$T$79,2))))))))))))</f>
        <v>0</v>
      </c>
      <c r="J3811" s="14"/>
      <c r="K3811" s="17">
        <f>IF((C3811&lt;=7),VLOOKUP(J3811,'7 лет'!$S$5:$T$79,2),IF((C3811=8),VLOOKUP(J3811,'8 лет'!$S$5:$T$79,2),IF((C3811=9),VLOOKUP(J3811,'9 лет'!$S$5:$T$79,2),IF((C3811=10),VLOOKUP(J3811,'10 лет'!$S$5:$T$79,2),IF((C3811=11),VLOOKUP(J3811,'11 лет'!$S$5:$T$79,2),IF((C3811=12),VLOOKUP(J3811,'12 лет'!$U$5:$V$79,2),IF((C3811=13),VLOOKUP(J3811,'13 лет'!$U$5:$V$79,2),IF((C3811=14),VLOOKUP(J3811,'14 лет'!$U$5:$V$79,2),IF(C3811&gt;=15,"0")))))))))</f>
        <v>0</v>
      </c>
      <c r="L3811" s="28"/>
      <c r="M3811" s="17" t="str">
        <f>IF((C3811=12),VLOOKUP(L3811,'12 лет'!$W$5:$X$85,2),IF((C3811=13),VLOOKUP(L3811,'13 лет'!$W$5:$X$84,2),IF((C3811=14),VLOOKUP(L3811,'14 лет'!$W$5:$X$82,2),IF((C3811=15),VLOOKUP(L3811,'15 лет'!$U$5:$V$82,2),IF((C3811=16),VLOOKUP(L3811,'16 лет'!$U$5:$V$78,2),IF((C3811=17),VLOOKUP(L3811,'17 лет'!$U$5:$V$78,2),IF(C3811&lt;12,"0")))))))</f>
        <v>0</v>
      </c>
      <c r="N3811" s="14"/>
      <c r="O3811" s="17" t="str">
        <f>IF((C3811=15),VLOOKUP(N3811,'15 лет'!$W$5:$X$115,2),IF((C3811=16),VLOOKUP(N3811,'16 лет'!$W$5:$X$113,2),IF((C3811=17),VLOOKUP(N3811,'17 лет'!$W$5:$X$113,2),IF(C3811&lt;15,"0"))))</f>
        <v>0</v>
      </c>
      <c r="P3811" s="14"/>
      <c r="Q3811" s="17">
        <f>IF((C3811&lt;=7),VLOOKUP(P3811,'7 лет'!$U$5:$V$79,2),IF((C3811=8),VLOOKUP(P3811,'8 лет'!$U$5:$V$79,2),IF((C3811=9),VLOOKUP(P3811,'9 лет'!$U$5:$V$79,2),IF((C3811=10),VLOOKUP(P3811,'10 лет'!$U$5:$V$79,2),IF((C3811=11),VLOOKUP(P3811,'11 лет'!$U$5:$V$79,2),IF((C3811=12),VLOOKUP(P3811,'12 лет'!$Y$5:$Z$79,2),IF((C3811=13),VLOOKUP(P3811,'13 лет'!$Y$5:$Z$79,2),IF((C3811=14),VLOOKUP(P3811,'14 лет'!$Y$5:$Z$79,2),IF((C3811=15),VLOOKUP(P3811,'15 лет'!$Y$5:$Z$79,2),IF((C3811=16),VLOOKUP(P3811,'16 лет'!$Y$5:$Z$79,2),IF((C3811=17),VLOOKUP(P3811,'17 лет'!$Y$5:$Z$79,2))))))))))))</f>
        <v>35</v>
      </c>
      <c r="R3811" s="14"/>
      <c r="S3811" s="17">
        <f>IF((C3811&lt;=7),VLOOKUP(R3811,'7 лет'!$W$5:$X$79,2),IF((C3811=8),VLOOKUP(R3811,'8 лет'!$W$5:$X$79,2),IF((C3811=9),VLOOKUP(R3811,'9 лет'!$W$5:$X$79,2),IF((C3811=10),VLOOKUP(R3811,'10 лет'!$W$5:$X$79,2),IF((C3811=11),VLOOKUP(R3811,'11 лет'!$W$5:$X$79,2),IF((C3811=12),VLOOKUP(R3811,'12 лет'!$AA$5:$AB$79,2),IF((C3811=13),VLOOKUP(R3811,'13 лет'!$AA$5:$AB$79,2),IF((C3811=14),VLOOKUP(R3811,'14 лет'!$AA$5:$AB$79,2),IF((C3811=15),VLOOKUP(R3811,'15 лет'!$AA$5:$AB$79,2),IF((C3811=16),VLOOKUP(R3811,'16 лет'!$AA$5:$AB$79,2),IF((C3811=17),VLOOKUP(R3811,'17 лет'!$AA$5:$AB$79,2))))))))))))</f>
        <v>0</v>
      </c>
      <c r="T3811" s="35">
        <f t="shared" si="181"/>
        <v>35</v>
      </c>
      <c r="U3811" s="4">
        <f>'Личное первенство девушки'!U558</f>
        <v>7</v>
      </c>
      <c r="V3811" s="120"/>
      <c r="W3811" s="111"/>
      <c r="X3811" t="str">
        <f>P3793</f>
        <v>Субъект РФ 91</v>
      </c>
    </row>
    <row r="3812" spans="1:24" ht="18.75">
      <c r="A3812" s="122"/>
      <c r="B3812" s="123"/>
      <c r="C3812" s="123"/>
      <c r="D3812" s="123"/>
      <c r="E3812" s="123"/>
      <c r="F3812" s="123"/>
      <c r="G3812" s="123"/>
      <c r="H3812" s="123"/>
      <c r="I3812" s="123"/>
      <c r="J3812" s="123"/>
      <c r="K3812" s="123"/>
      <c r="L3812" s="123"/>
      <c r="M3812" s="123"/>
      <c r="N3812" s="123"/>
      <c r="O3812" s="123"/>
      <c r="P3812" s="128" t="s">
        <v>293</v>
      </c>
      <c r="Q3812" s="128"/>
      <c r="R3812" s="128"/>
      <c r="S3812" s="129"/>
      <c r="T3812" s="124">
        <f ca="1">SUMPRODUCT(LARGE($T$3806:$T$3811,ROW(INDIRECT("T1:T"&amp;Z17))))</f>
        <v>175</v>
      </c>
      <c r="U3812" s="125"/>
      <c r="V3812" s="120"/>
      <c r="W3812" s="111"/>
    </row>
    <row r="3813" spans="1:24" ht="31.5" customHeight="1">
      <c r="A3813" s="131"/>
      <c r="B3813" s="132"/>
      <c r="C3813" s="132"/>
      <c r="D3813" s="132"/>
      <c r="E3813" s="132"/>
      <c r="F3813" s="132"/>
      <c r="G3813" s="132"/>
      <c r="H3813" s="132"/>
      <c r="I3813" s="132"/>
      <c r="J3813" s="132"/>
      <c r="K3813" s="132"/>
      <c r="L3813" s="132"/>
      <c r="M3813" s="132"/>
      <c r="N3813" s="132"/>
      <c r="O3813" s="132"/>
      <c r="P3813" s="126" t="s">
        <v>294</v>
      </c>
      <c r="Q3813" s="126"/>
      <c r="R3813" s="126"/>
      <c r="S3813" s="126"/>
      <c r="T3813" s="133">
        <f ca="1">SUM(T3804+T3812)</f>
        <v>425</v>
      </c>
      <c r="U3813" s="134"/>
      <c r="V3813" s="121"/>
      <c r="W3813" s="112"/>
    </row>
    <row r="3814" spans="1:24">
      <c r="A3814" s="15"/>
      <c r="B3814" s="15"/>
      <c r="C3814" s="15"/>
      <c r="D3814" s="15"/>
      <c r="E3814" s="15"/>
      <c r="F3814" s="15"/>
      <c r="G3814" s="15"/>
      <c r="H3814" s="15"/>
      <c r="I3814" s="15"/>
      <c r="J3814" s="15"/>
      <c r="K3814" s="15"/>
      <c r="L3814" s="15"/>
      <c r="M3814" s="15"/>
      <c r="N3814" s="15"/>
      <c r="O3814" s="15"/>
      <c r="P3814" s="15"/>
      <c r="Q3814" s="15"/>
      <c r="R3814" s="15"/>
      <c r="S3814" s="15"/>
      <c r="T3814" s="15"/>
    </row>
    <row r="3815" spans="1:24">
      <c r="A3815" s="16"/>
      <c r="C3815" s="16"/>
      <c r="D3815" s="16"/>
      <c r="E3815" s="16"/>
      <c r="F3815" s="16"/>
      <c r="G3815" s="16"/>
      <c r="H3815" s="16"/>
      <c r="I3815" s="16"/>
      <c r="J3815" s="16"/>
      <c r="K3815" s="15"/>
      <c r="L3815" s="15"/>
      <c r="M3815" s="16"/>
      <c r="N3815" s="16"/>
      <c r="O3815" s="16"/>
      <c r="P3815" s="16"/>
      <c r="Q3815" s="16"/>
      <c r="R3815" s="16"/>
      <c r="S3815" s="16"/>
      <c r="T3815" s="16"/>
    </row>
    <row r="3816" spans="1:24">
      <c r="A3816" s="16"/>
      <c r="C3816" s="16"/>
      <c r="D3816" s="16"/>
      <c r="E3816" s="16"/>
      <c r="F3816" s="16"/>
      <c r="G3816" s="16"/>
      <c r="H3816" s="16"/>
      <c r="I3816" s="16"/>
      <c r="J3816" s="16"/>
      <c r="K3816" s="15"/>
      <c r="L3816" s="15"/>
      <c r="M3816" s="16"/>
      <c r="N3816" s="16"/>
      <c r="O3816" s="16"/>
      <c r="P3816" s="16"/>
      <c r="Q3816" s="16"/>
      <c r="R3816" s="16"/>
      <c r="S3816" s="16"/>
      <c r="T3816" s="16"/>
    </row>
    <row r="3817" spans="1:24" ht="16.5">
      <c r="A3817" s="15"/>
      <c r="B3817" s="81" t="s">
        <v>181</v>
      </c>
      <c r="C3817" s="15"/>
      <c r="D3817" s="15"/>
      <c r="E3817" s="15"/>
      <c r="F3817" s="15"/>
      <c r="G3817" s="15"/>
      <c r="H3817" s="15"/>
      <c r="I3817" s="15"/>
      <c r="J3817" s="15"/>
      <c r="K3817" s="15"/>
      <c r="L3817" s="15"/>
      <c r="M3817" s="15"/>
      <c r="N3817" s="15"/>
      <c r="O3817" s="15"/>
      <c r="P3817" s="15"/>
      <c r="Q3817" s="15"/>
      <c r="R3817" s="15"/>
      <c r="S3817" s="15"/>
      <c r="T3817" s="15"/>
    </row>
    <row r="3818" spans="1:24">
      <c r="A3818" s="15"/>
      <c r="B3818" s="16"/>
      <c r="C3818" s="16"/>
      <c r="D3818" s="15"/>
      <c r="E3818" s="15"/>
      <c r="F3818" s="15"/>
      <c r="G3818" s="15"/>
      <c r="H3818" s="15"/>
      <c r="I3818" s="15"/>
      <c r="J3818" s="15"/>
      <c r="K3818" s="15"/>
      <c r="L3818" s="15"/>
      <c r="M3818" s="15"/>
      <c r="N3818" s="15"/>
      <c r="O3818" s="15"/>
      <c r="P3818" s="15"/>
      <c r="Q3818" s="15"/>
      <c r="R3818" s="15"/>
      <c r="S3818" s="15"/>
      <c r="T3818" s="15"/>
    </row>
    <row r="3819" spans="1:24">
      <c r="A3819" s="15"/>
      <c r="B3819" s="15"/>
      <c r="C3819" s="16"/>
      <c r="D3819" s="15"/>
      <c r="E3819" s="15"/>
      <c r="F3819" s="15"/>
      <c r="G3819" s="15"/>
      <c r="H3819" s="15"/>
      <c r="I3819" s="15"/>
      <c r="J3819" s="15"/>
      <c r="K3819" s="15"/>
      <c r="L3819" s="15"/>
      <c r="M3819" s="15"/>
      <c r="N3819" s="15"/>
      <c r="O3819" s="15"/>
      <c r="P3819" s="15"/>
      <c r="Q3819" s="15"/>
      <c r="R3819" s="15"/>
      <c r="S3819" s="15"/>
      <c r="T3819" s="15"/>
    </row>
    <row r="3820" spans="1:24" ht="16.5">
      <c r="A3820" s="15"/>
      <c r="B3820" s="81" t="s">
        <v>182</v>
      </c>
      <c r="C3820" s="16"/>
      <c r="D3820" s="15"/>
      <c r="E3820" s="15"/>
      <c r="F3820" s="15"/>
      <c r="G3820" s="15"/>
      <c r="H3820" s="15"/>
      <c r="I3820" s="15"/>
      <c r="J3820" s="15"/>
      <c r="K3820" s="15"/>
      <c r="L3820" s="15"/>
      <c r="M3820" s="15"/>
      <c r="N3820" s="15"/>
      <c r="O3820" s="15"/>
      <c r="P3820" s="15"/>
      <c r="Q3820" s="15"/>
      <c r="R3820" s="15"/>
      <c r="S3820" s="15"/>
      <c r="T3820" s="15"/>
    </row>
    <row r="3822" spans="1:24" ht="18.75">
      <c r="A3822" s="113" t="s">
        <v>999</v>
      </c>
      <c r="B3822" s="113"/>
      <c r="C3822" s="113"/>
      <c r="D3822" s="113"/>
      <c r="E3822" s="113"/>
      <c r="F3822" s="113"/>
      <c r="G3822" s="113"/>
      <c r="H3822" s="113"/>
      <c r="I3822" s="113"/>
      <c r="J3822" s="113"/>
      <c r="K3822" s="113"/>
      <c r="L3822" s="113"/>
      <c r="M3822" s="113"/>
      <c r="N3822" s="113"/>
      <c r="O3822" s="113"/>
      <c r="P3822" s="113"/>
      <c r="Q3822" s="113"/>
      <c r="R3822" s="113"/>
      <c r="S3822" s="113"/>
      <c r="T3822" s="113"/>
      <c r="U3822" s="113"/>
      <c r="V3822" s="113"/>
      <c r="W3822" s="113"/>
    </row>
    <row r="3823" spans="1:24" ht="18.75">
      <c r="A3823" s="113" t="s">
        <v>998</v>
      </c>
      <c r="B3823" s="113"/>
      <c r="C3823" s="113"/>
      <c r="D3823" s="113"/>
      <c r="E3823" s="113"/>
      <c r="F3823" s="113"/>
      <c r="G3823" s="113"/>
      <c r="H3823" s="113"/>
      <c r="I3823" s="113"/>
      <c r="J3823" s="113"/>
      <c r="K3823" s="113"/>
      <c r="L3823" s="113"/>
      <c r="M3823" s="113"/>
      <c r="N3823" s="113"/>
      <c r="O3823" s="113"/>
      <c r="P3823" s="113"/>
      <c r="Q3823" s="113"/>
      <c r="R3823" s="113"/>
      <c r="S3823" s="113"/>
      <c r="T3823" s="113"/>
      <c r="U3823" s="113"/>
      <c r="V3823" s="113"/>
      <c r="W3823" s="113"/>
    </row>
    <row r="3825" spans="1:24">
      <c r="A3825" s="114" t="s">
        <v>169</v>
      </c>
      <c r="B3825" s="114"/>
      <c r="C3825" s="114"/>
      <c r="D3825" s="114"/>
      <c r="E3825" s="114"/>
      <c r="F3825" s="114"/>
      <c r="G3825" s="114"/>
      <c r="H3825" s="114"/>
      <c r="I3825" s="114"/>
      <c r="J3825" s="114"/>
      <c r="K3825" s="114"/>
      <c r="L3825" s="114"/>
      <c r="M3825" s="114"/>
      <c r="N3825" s="114"/>
      <c r="O3825" s="114"/>
      <c r="P3825" s="114"/>
      <c r="Q3825" s="114"/>
      <c r="R3825" s="114"/>
      <c r="S3825" s="114"/>
      <c r="T3825" s="114"/>
      <c r="U3825" s="114"/>
      <c r="V3825" s="114"/>
      <c r="W3825" s="114"/>
    </row>
    <row r="3826" spans="1:24">
      <c r="A3826" s="45"/>
      <c r="B3826" s="45"/>
      <c r="C3826" s="45"/>
      <c r="D3826" s="45"/>
      <c r="E3826" s="45"/>
      <c r="F3826" s="45"/>
      <c r="G3826" s="45"/>
      <c r="H3826" s="45"/>
      <c r="I3826" s="45"/>
      <c r="J3826" s="45"/>
      <c r="K3826" s="45"/>
      <c r="L3826" s="45"/>
      <c r="M3826" s="45"/>
      <c r="N3826" s="45"/>
      <c r="O3826" s="45"/>
      <c r="P3826" s="45"/>
      <c r="Q3826" s="45"/>
      <c r="R3826" s="45"/>
      <c r="S3826" s="45"/>
      <c r="T3826" s="45"/>
      <c r="U3826" s="45"/>
      <c r="V3826" s="45"/>
      <c r="W3826" s="45"/>
    </row>
    <row r="3827" spans="1:24" ht="18.75">
      <c r="A3827" s="115" t="s">
        <v>1013</v>
      </c>
      <c r="B3827" s="115"/>
      <c r="C3827" s="115"/>
      <c r="D3827" s="115"/>
      <c r="E3827" s="115"/>
      <c r="F3827" s="115"/>
      <c r="G3827" s="115"/>
      <c r="H3827" s="115"/>
      <c r="I3827" s="115"/>
      <c r="J3827" s="115"/>
      <c r="K3827" s="115"/>
      <c r="L3827" s="115"/>
      <c r="M3827" s="115"/>
      <c r="N3827" s="115"/>
      <c r="O3827" s="115"/>
      <c r="P3827" s="115"/>
      <c r="Q3827" s="115"/>
      <c r="R3827" s="115"/>
      <c r="S3827" s="115"/>
      <c r="T3827" s="115"/>
      <c r="U3827" s="115"/>
      <c r="V3827" s="115"/>
      <c r="W3827" s="115"/>
    </row>
    <row r="3828" spans="1:24" ht="18.75">
      <c r="A3828" s="115" t="s">
        <v>996</v>
      </c>
      <c r="B3828" s="115"/>
      <c r="C3828" s="115"/>
      <c r="D3828" s="115"/>
      <c r="E3828" s="115"/>
      <c r="F3828" s="115"/>
      <c r="G3828" s="115"/>
      <c r="H3828" s="115"/>
      <c r="I3828" s="115"/>
      <c r="J3828" s="115"/>
      <c r="K3828" s="115"/>
      <c r="L3828" s="115"/>
      <c r="M3828" s="115"/>
      <c r="N3828" s="115"/>
      <c r="O3828" s="115"/>
      <c r="P3828" s="115"/>
      <c r="Q3828" s="115"/>
      <c r="R3828" s="115"/>
      <c r="S3828" s="115"/>
      <c r="T3828" s="115"/>
      <c r="U3828" s="115"/>
      <c r="V3828" s="115"/>
      <c r="W3828" s="115"/>
    </row>
    <row r="3829" spans="1:24" ht="18.75">
      <c r="A3829" s="116" t="s">
        <v>997</v>
      </c>
      <c r="B3829" s="116"/>
      <c r="C3829" s="116"/>
      <c r="D3829" s="116"/>
      <c r="E3829" s="116"/>
      <c r="F3829" s="116"/>
      <c r="G3829" s="116"/>
      <c r="H3829" s="116"/>
      <c r="I3829" s="116"/>
      <c r="J3829" s="116"/>
      <c r="K3829" s="116"/>
      <c r="L3829" s="116"/>
      <c r="M3829" s="116"/>
      <c r="N3829" s="116"/>
      <c r="O3829" s="116"/>
      <c r="P3829" s="116"/>
      <c r="Q3829" s="116"/>
      <c r="R3829" s="116"/>
      <c r="S3829" s="116"/>
      <c r="T3829" s="116"/>
      <c r="U3829" s="116"/>
      <c r="V3829" s="116"/>
      <c r="W3829" s="116"/>
    </row>
    <row r="3830" spans="1:24" ht="18.75">
      <c r="A3830" s="52"/>
      <c r="B3830" s="52"/>
      <c r="C3830" s="52"/>
      <c r="D3830" s="52"/>
      <c r="E3830" s="52"/>
      <c r="F3830" s="52"/>
      <c r="G3830" s="52"/>
      <c r="H3830" s="52"/>
      <c r="I3830" s="52"/>
      <c r="J3830" s="52"/>
      <c r="K3830" s="52"/>
      <c r="L3830" s="52"/>
      <c r="M3830" s="52"/>
      <c r="N3830" s="52"/>
      <c r="O3830" s="52"/>
      <c r="P3830" s="52"/>
      <c r="Q3830" s="52"/>
      <c r="R3830" s="52"/>
      <c r="S3830" s="52"/>
      <c r="T3830" s="52"/>
      <c r="U3830" s="52"/>
      <c r="V3830" s="52"/>
    </row>
    <row r="3831" spans="1:24">
      <c r="A3831" s="10"/>
      <c r="B3831" s="10"/>
      <c r="C3831" s="10"/>
      <c r="D3831" s="10"/>
      <c r="E3831" s="10"/>
      <c r="F3831" s="10"/>
      <c r="G3831" s="10"/>
      <c r="H3831" s="10"/>
      <c r="I3831" s="10"/>
      <c r="J3831" s="10"/>
      <c r="K3831" s="10"/>
      <c r="L3831" s="10"/>
      <c r="M3831" s="10"/>
      <c r="N3831" s="10"/>
      <c r="O3831" s="10"/>
      <c r="P3831" s="10"/>
      <c r="Q3831" s="10"/>
      <c r="R3831" s="10"/>
      <c r="S3831" s="10"/>
      <c r="T3831" s="10"/>
    </row>
    <row r="3832" spans="1:24" ht="18.75">
      <c r="A3832" s="117" t="s">
        <v>1000</v>
      </c>
      <c r="B3832" s="117"/>
      <c r="C3832" s="49"/>
      <c r="D3832" s="49"/>
      <c r="E3832" s="49"/>
      <c r="F3832" s="49"/>
      <c r="G3832" s="49"/>
      <c r="H3832" s="49"/>
      <c r="I3832" s="49"/>
      <c r="J3832" s="49"/>
      <c r="K3832" s="49"/>
      <c r="L3832" s="49"/>
      <c r="M3832" s="49"/>
      <c r="N3832" s="49"/>
      <c r="O3832" s="49"/>
      <c r="P3832" s="49"/>
      <c r="Q3832" s="49"/>
      <c r="R3832" s="49"/>
      <c r="S3832" s="49"/>
      <c r="T3832" s="49"/>
    </row>
    <row r="3833" spans="1:24" ht="18.75">
      <c r="A3833" s="117" t="s">
        <v>1001</v>
      </c>
      <c r="B3833" s="117"/>
      <c r="C3833" s="44"/>
      <c r="D3833" s="44"/>
      <c r="E3833" s="44"/>
      <c r="F3833" s="44"/>
      <c r="G3833" s="44"/>
      <c r="H3833" s="44"/>
      <c r="I3833" s="44"/>
      <c r="J3833" s="44"/>
      <c r="K3833" s="44"/>
      <c r="L3833" s="44"/>
      <c r="M3833" s="44"/>
      <c r="N3833" s="44"/>
      <c r="O3833" s="44"/>
      <c r="P3833" s="44"/>
      <c r="Q3833" s="44"/>
      <c r="R3833" s="44"/>
      <c r="S3833" s="44"/>
      <c r="T3833" s="44"/>
    </row>
    <row r="3834" spans="1:24" ht="18.75">
      <c r="A3834" s="117"/>
      <c r="B3834" s="117"/>
      <c r="D3834" s="49"/>
      <c r="E3834" s="49"/>
      <c r="F3834" s="49"/>
      <c r="G3834" s="49"/>
      <c r="H3834" s="49"/>
      <c r="I3834" s="49"/>
      <c r="J3834" s="49"/>
      <c r="K3834" s="49"/>
      <c r="L3834" s="49"/>
      <c r="M3834" s="49"/>
      <c r="N3834" s="49"/>
      <c r="O3834" s="49"/>
      <c r="P3834" s="49"/>
      <c r="Q3834" s="49"/>
      <c r="R3834" s="49"/>
      <c r="S3834" s="49"/>
      <c r="T3834" s="49"/>
    </row>
    <row r="3835" spans="1:24" ht="18.75">
      <c r="A3835" s="118" t="s">
        <v>277</v>
      </c>
      <c r="B3835" s="118"/>
      <c r="C3835" s="118"/>
      <c r="D3835" s="118"/>
      <c r="E3835" s="118"/>
      <c r="F3835" s="118"/>
      <c r="G3835" s="118"/>
      <c r="H3835" s="118"/>
      <c r="I3835" s="118"/>
      <c r="J3835" s="118"/>
      <c r="K3835" s="118"/>
      <c r="L3835" s="118"/>
      <c r="M3835" s="118"/>
      <c r="N3835" s="118"/>
      <c r="O3835" s="118"/>
      <c r="P3835" s="141" t="s">
        <v>381</v>
      </c>
      <c r="Q3835" s="141"/>
      <c r="R3835" s="141"/>
      <c r="S3835" s="141"/>
      <c r="T3835" s="141"/>
      <c r="U3835" s="141"/>
      <c r="V3835" s="141"/>
    </row>
    <row r="3836" spans="1:24">
      <c r="A3836" s="29"/>
      <c r="B3836" s="29"/>
      <c r="C3836" s="29"/>
      <c r="D3836" s="29"/>
      <c r="E3836" s="29"/>
      <c r="F3836" s="29"/>
      <c r="G3836" s="29"/>
      <c r="H3836" s="29"/>
      <c r="I3836" s="29"/>
      <c r="J3836" s="29"/>
      <c r="K3836" s="29"/>
      <c r="L3836" s="29"/>
      <c r="M3836" s="29"/>
      <c r="N3836" s="29"/>
      <c r="O3836" s="29"/>
      <c r="P3836" s="29"/>
      <c r="Q3836" s="29"/>
      <c r="R3836" s="29"/>
      <c r="S3836" s="29"/>
      <c r="T3836" s="29"/>
    </row>
    <row r="3837" spans="1:24" ht="24" customHeight="1">
      <c r="A3837" s="130" t="s">
        <v>170</v>
      </c>
      <c r="B3837" s="130"/>
      <c r="C3837" s="130"/>
      <c r="D3837" s="130"/>
      <c r="E3837" s="130"/>
      <c r="F3837" s="130"/>
      <c r="G3837" s="130"/>
      <c r="H3837" s="130"/>
      <c r="I3837" s="130"/>
      <c r="J3837" s="130"/>
      <c r="K3837" s="130"/>
      <c r="L3837" s="130"/>
      <c r="M3837" s="130"/>
      <c r="N3837" s="130"/>
      <c r="O3837" s="130"/>
      <c r="P3837" s="130"/>
      <c r="Q3837" s="130"/>
      <c r="R3837" s="130"/>
      <c r="S3837" s="130"/>
      <c r="T3837" s="138" t="s">
        <v>178</v>
      </c>
      <c r="U3837" s="109" t="s">
        <v>291</v>
      </c>
      <c r="V3837" s="109" t="s">
        <v>295</v>
      </c>
      <c r="W3837" s="109" t="s">
        <v>1014</v>
      </c>
    </row>
    <row r="3838" spans="1:24" ht="66.75" customHeight="1">
      <c r="A3838" s="109" t="s">
        <v>171</v>
      </c>
      <c r="B3838" s="130" t="s">
        <v>172</v>
      </c>
      <c r="C3838" s="109" t="s">
        <v>173</v>
      </c>
      <c r="D3838" s="109" t="s">
        <v>174</v>
      </c>
      <c r="E3838" s="109"/>
      <c r="F3838" s="109" t="s">
        <v>175</v>
      </c>
      <c r="G3838" s="109"/>
      <c r="H3838" s="109" t="s">
        <v>176</v>
      </c>
      <c r="I3838" s="109"/>
      <c r="J3838" s="109" t="s">
        <v>1002</v>
      </c>
      <c r="K3838" s="109"/>
      <c r="L3838" s="109" t="s">
        <v>1003</v>
      </c>
      <c r="M3838" s="109"/>
      <c r="N3838" s="109" t="s">
        <v>1004</v>
      </c>
      <c r="O3838" s="109"/>
      <c r="P3838" s="109" t="s">
        <v>7</v>
      </c>
      <c r="Q3838" s="109"/>
      <c r="R3838" s="109" t="s">
        <v>177</v>
      </c>
      <c r="S3838" s="109"/>
      <c r="T3838" s="139"/>
      <c r="U3838" s="109"/>
      <c r="V3838" s="109"/>
      <c r="W3838" s="109"/>
    </row>
    <row r="3839" spans="1:24" ht="16.5">
      <c r="A3839" s="109"/>
      <c r="B3839" s="130"/>
      <c r="C3839" s="109"/>
      <c r="D3839" s="51" t="s">
        <v>179</v>
      </c>
      <c r="E3839" s="53" t="s">
        <v>3</v>
      </c>
      <c r="F3839" s="51" t="s">
        <v>179</v>
      </c>
      <c r="G3839" s="53" t="s">
        <v>3</v>
      </c>
      <c r="H3839" s="51" t="s">
        <v>179</v>
      </c>
      <c r="I3839" s="53" t="s">
        <v>3</v>
      </c>
      <c r="J3839" s="51" t="s">
        <v>179</v>
      </c>
      <c r="K3839" s="53" t="s">
        <v>3</v>
      </c>
      <c r="L3839" s="51" t="s">
        <v>179</v>
      </c>
      <c r="M3839" s="53" t="s">
        <v>3</v>
      </c>
      <c r="N3839" s="51" t="s">
        <v>179</v>
      </c>
      <c r="O3839" s="53" t="s">
        <v>3</v>
      </c>
      <c r="P3839" s="51" t="s">
        <v>179</v>
      </c>
      <c r="Q3839" s="53" t="s">
        <v>3</v>
      </c>
      <c r="R3839" s="51" t="s">
        <v>179</v>
      </c>
      <c r="S3839" s="53" t="s">
        <v>3</v>
      </c>
      <c r="T3839" s="140"/>
      <c r="U3839" s="109"/>
      <c r="V3839" s="109"/>
      <c r="W3839" s="109"/>
    </row>
    <row r="3840" spans="1:24" ht="18.75">
      <c r="A3840" s="28">
        <v>1</v>
      </c>
      <c r="B3840" s="79"/>
      <c r="C3840" s="28"/>
      <c r="D3840" s="28"/>
      <c r="E3840" s="17">
        <f>IF((C3840&lt;=7),VLOOKUP(D3840,'7 лет'!$A$5:$B$78,2),IF((C3840=8),VLOOKUP(D3840,'8 лет'!$A$5:$B$78,2),IF((C3840=9),VLOOKUP(D3840,'9 лет'!$A$5:$B$78,2),IF((C3840=10),VLOOKUP(D3840,'10 лет'!$A$5:$B$78,2),IF((C3840=11),VLOOKUP(D3840,'11 лет'!$A$5:$B$78,2),IF((C3840=12),VLOOKUP(D3840,'12 лет'!$A$5:$B$78,2),IF((C3840=13),VLOOKUP(D3840,'13 лет'!$A$5:$B$78,2),IF((C3840=14),VLOOKUP(D3840,'14 лет'!$A$5:$B$78,2),IF((C3840=15),VLOOKUP(D3840,'15 лет'!$A$5:$B$78,2),IF((C3840=16),VLOOKUP(D3840,'16 лет'!$A$5:$B$78,2),IF((C3840=17),VLOOKUP(D3840,'17 лет'!$A$5:$B$78,2))))))))))))</f>
        <v>0</v>
      </c>
      <c r="F3840" s="28"/>
      <c r="G3840" s="17">
        <f>IF((C3840&lt;=7),VLOOKUP(F3840,'7 лет'!$C$5:$D$79,2),IF((C3840=8),VLOOKUP(F3840,'8 лет'!$C$5:$D$79,2),IF((C3840=9),VLOOKUP(F3840,'9 лет'!$C$5:$D$79,2),IF((C3840=10),VLOOKUP(F3840,'10 лет'!$C$5:$D$79,2),IF((C3840=11),VLOOKUP(F3840,'11 лет'!$C$5:$D$79,2),IF((C3840=12),VLOOKUP(F3840,'12 лет'!$C$5:$D$79,2),IF((C3840=13),VLOOKUP(F3840,'13 лет'!$C$5:$D$79,2),IF((C3840=14),VLOOKUP(F3840,'14 лет'!$C$5:$D$79,2),IF((C3840=15),VLOOKUP(F3840,'15 лет'!$C$5:$D$79,2),IF((C3840=16),VLOOKUP(F3840,'16 лет'!$C$5:$D$79,2),IF((C3840=17),VLOOKUP(F3840,'17 лет'!$C$5:$D$79,2))))))))))))</f>
        <v>0</v>
      </c>
      <c r="H3840" s="28"/>
      <c r="I3840" s="17">
        <f>IF((C3840&lt;=7),VLOOKUP(H3840,'7 лет'!$E$5:$F$79,2),IF((C3840=8),VLOOKUP(H3840,'8 лет'!$E$5:$F$79,2),IF((C3840=9),VLOOKUP(H3840,'9 лет'!$E$5:$F$79,2),IF((C3840=10),VLOOKUP(H3840,'10 лет'!$E$5:$F$79,2),IF((C3840=11),VLOOKUP(H3840,'11 лет'!$E$5:$F$79,2),IF((C3840=12),VLOOKUP(H3840,'12 лет'!$E$5:$F$79,2),IF((C3840=13),VLOOKUP(H3840,'13 лет'!$E$5:$F$79,2),IF((C3840=14),VLOOKUP(H3840,'14 лет'!$E$5:$F$79,2),IF((C3840=15),VLOOKUP(H3840,'15 лет'!$E$5:$F$79,2),IF((C3840=16),VLOOKUP(H3840,'16 лет'!$E$5:$F$79,2),IF((C3840=17),VLOOKUP(H3840,'17 лет'!$E$5:$F$79,2))))))))))))</f>
        <v>0</v>
      </c>
      <c r="J3840" s="28"/>
      <c r="K3840" s="17">
        <f>IF((C3840&lt;=7),VLOOKUP(J3840,'7 лет'!$G$5:$H$79,2),IF((C3840=8),VLOOKUP(J3840,'8 лет'!$G$5:$H$79,2),IF((C3840=9),VLOOKUP(J3840,'9 лет'!$G$5:$H$79,2),IF((C3840=10),VLOOKUP(J3840,'10 лет'!$G$5:$H$79,2),IF((C3840=11),VLOOKUP(J3840,'11 лет'!$G$5:$H$79,2),IF((C3840=12),VLOOKUP(J3840,'12 лет'!$G$5:$H$79,2),IF((C3840=13),VLOOKUP(J3840,'13 лет'!$G$5:$H$79,2),IF((C3840=14),VLOOKUP(J3840,'14 лет'!$G$5:$H$79,2),IF(C3840&gt;=15,"0")))))))))</f>
        <v>0</v>
      </c>
      <c r="L3840" s="28"/>
      <c r="M3840" s="17" t="str">
        <f>IF((C3840=12),VLOOKUP(L3840,'12 лет'!$I$5:$J$81,2),IF((C3840=13),VLOOKUP(L3840,'13 лет'!$I$5:$J$81,2),IF((C3840=14),VLOOKUP(L3840,'14 лет'!$I$5:$J$80,2),IF((C3840=15),VLOOKUP(L3840,'15 лет'!$G$5:$H$82,2),IF((C3840=16),VLOOKUP(L3840,'16 лет'!$G$5:$H$81,2),IF((C3840=17),VLOOKUP(L3840,'17 лет'!$G$5:$H$81,2),IF(C3840&lt;12,"0")))))))</f>
        <v>0</v>
      </c>
      <c r="N3840" s="28"/>
      <c r="O3840" s="17" t="str">
        <f>IF((C3840=15),VLOOKUP(N3840,'15 лет'!$I$5:$J$100,2),IF((C3840=16),VLOOKUP(N3840,'16 лет'!$I$5:$J$94,2),IF((C3840=17),VLOOKUP(N3840,'17 лет'!$I$5:$J$97,2),IF(C3840&lt;15,"0"))))</f>
        <v>0</v>
      </c>
      <c r="P3840" s="11"/>
      <c r="Q3840" s="17">
        <f>IF((C3840&lt;=7),VLOOKUP(P3840,'7 лет'!$I$5:$J$79,2),IF((C3840=8),VLOOKUP(P3840,'8 лет'!$I$5:$J$79,2),IF((C3840=9),VLOOKUP(P3840,'9 лет'!$I$5:$J$79,2),IF((C3840=10),VLOOKUP(P3840,'10 лет'!$I$5:$J$79,2),IF((C3840=11),VLOOKUP(P3840,'11 лет'!$I$5:$J$79,2),IF((C3840=12),VLOOKUP(P3840,'12 лет'!$K$5:$L$79,2),IF((C3840=13),VLOOKUP(P3840,'13 лет'!$K$5:$L$79,2),IF((C3840=14),VLOOKUP(P3840,'14 лет'!$K$5:$L$79,2),IF((C3840=15),VLOOKUP(P3840,'15 лет'!$K$5:$L$79,2),IF((C3840=16),VLOOKUP(P3840,'16 лет'!$K$5:$L$79,2),IF((C3840=17),VLOOKUP(P3840,'17 лет'!$K$5:$L$79,2),)))))))))))</f>
        <v>50</v>
      </c>
      <c r="R3840" s="28"/>
      <c r="S3840" s="17">
        <f>IF((C3840&lt;=7),VLOOKUP(R3840,'7 лет'!$K$5:$L$79,2),IF((C3840=8),VLOOKUP(R3840,'8 лет'!$K$5:$L$79,2),IF((C3840=9),VLOOKUP(R3840,'9 лет'!$K$5:$L$79,2),IF((C3840=10),VLOOKUP(R3840,'10 лет'!$K$5:$L$79,2),IF((C3840=11),VLOOKUP(R3840,'11 лет'!$K$5:$L$79,2),IF((C3840=12),VLOOKUP(R3840,'12 лет'!$M$5:$N$79,2),IF((C3840=13),VLOOKUP(R3840,'13 лет'!$M$5:$N$79,2),IF((C3840=14),VLOOKUP(R3840,'14 лет'!$M$5:$N$79,2),IF((C3840=15),VLOOKUP(R3840,'15 лет'!$M$5:$N$79,2),IF((C3840=16),VLOOKUP(R3840,'16 лет'!$M$5:$N$79,2),IF((C3840=17),VLOOKUP(R3840,'17 лет'!$M$5:$N$79,2))))))))))))</f>
        <v>0</v>
      </c>
      <c r="T3840" s="34">
        <f t="shared" ref="T3840:T3845" si="182">SUM(E3840+G3840+I3840+K3840+M3840+O3840+Q3840+S3840)</f>
        <v>50</v>
      </c>
      <c r="U3840" s="4">
        <f>'Личное первенство юноши'!U559</f>
        <v>7</v>
      </c>
      <c r="V3840" s="119">
        <f ca="1">'Командный зачет'!G101</f>
        <v>2</v>
      </c>
      <c r="W3840" s="110">
        <f ca="1">SUM(V3840*2)</f>
        <v>4</v>
      </c>
      <c r="X3840" t="str">
        <f>P3835</f>
        <v>Субъект РФ 92</v>
      </c>
    </row>
    <row r="3841" spans="1:24" ht="18.75">
      <c r="A3841" s="28">
        <v>2</v>
      </c>
      <c r="B3841" s="79"/>
      <c r="C3841" s="28"/>
      <c r="D3841" s="28"/>
      <c r="E3841" s="17">
        <f>IF((C3841&lt;=7),VLOOKUP(D3841,'7 лет'!$A$5:$B$78,2),IF((C3841=8),VLOOKUP(D3841,'8 лет'!$A$5:$B$78,2),IF((C3841=9),VLOOKUP(D3841,'9 лет'!$A$5:$B$78,2),IF((C3841=10),VLOOKUP(D3841,'10 лет'!$A$5:$B$78,2),IF((C3841=11),VLOOKUP(D3841,'11 лет'!$A$5:$B$78,2),IF((C3841=12),VLOOKUP(D3841,'12 лет'!$A$5:$B$78,2),IF((C3841=13),VLOOKUP(D3841,'13 лет'!$A$5:$B$78,2),IF((C3841=14),VLOOKUP(D3841,'14 лет'!$A$5:$B$78,2),IF((C3841=15),VLOOKUP(D3841,'15 лет'!$A$5:$B$78,2),IF((C3841=16),VLOOKUP(D3841,'16 лет'!$A$5:$B$78,2),IF((C3841=17),VLOOKUP(D3841,'17 лет'!$A$5:$B$78,2))))))))))))</f>
        <v>0</v>
      </c>
      <c r="F3841" s="28"/>
      <c r="G3841" s="17">
        <f>IF((C3841&lt;=7),VLOOKUP(F3841,'7 лет'!$C$5:$D$79,2),IF((C3841=8),VLOOKUP(F3841,'8 лет'!$C$5:$D$79,2),IF((C3841=9),VLOOKUP(F3841,'9 лет'!$C$5:$D$79,2),IF((C3841=10),VLOOKUP(F3841,'10 лет'!$C$5:$D$79,2),IF((C3841=11),VLOOKUP(F3841,'11 лет'!$C$5:$D$79,2),IF((C3841=12),VLOOKUP(F3841,'12 лет'!$C$5:$D$79,2),IF((C3841=13),VLOOKUP(F3841,'13 лет'!$C$5:$D$79,2),IF((C3841=14),VLOOKUP(F3841,'14 лет'!$C$5:$D$79,2),IF((C3841=15),VLOOKUP(F3841,'15 лет'!$C$5:$D$79,2),IF((C3841=16),VLOOKUP(F3841,'16 лет'!$C$5:$D$79,2),IF((C3841=17),VLOOKUP(F3841,'17 лет'!$C$5:$D$79,2))))))))))))</f>
        <v>0</v>
      </c>
      <c r="H3841" s="28"/>
      <c r="I3841" s="17">
        <f>IF((C3841&lt;=7),VLOOKUP(H3841,'7 лет'!$E$5:$F$79,2),IF((C3841=8),VLOOKUP(H3841,'8 лет'!$E$5:$F$79,2),IF((C3841=9),VLOOKUP(H3841,'9 лет'!$E$5:$F$79,2),IF((C3841=10),VLOOKUP(H3841,'10 лет'!$E$5:$F$79,2),IF((C3841=11),VLOOKUP(H3841,'11 лет'!$E$5:$F$79,2),IF((C3841=12),VLOOKUP(H3841,'12 лет'!$E$5:$F$79,2),IF((C3841=13),VLOOKUP(H3841,'13 лет'!$E$5:$F$79,2),IF((C3841=14),VLOOKUP(H3841,'14 лет'!$E$5:$F$79,2),IF((C3841=15),VLOOKUP(H3841,'15 лет'!$E$5:$F$79,2),IF((C3841=16),VLOOKUP(H3841,'16 лет'!$E$5:$F$79,2),IF((C3841=17),VLOOKUP(H3841,'17 лет'!$E$5:$F$79,2))))))))))))</f>
        <v>0</v>
      </c>
      <c r="J3841" s="28"/>
      <c r="K3841" s="17">
        <f>IF((C3841&lt;=7),VLOOKUP(J3841,'7 лет'!$G$5:$H$79,2),IF((C3841=8),VLOOKUP(J3841,'8 лет'!$G$5:$H$79,2),IF((C3841=9),VLOOKUP(J3841,'9 лет'!$G$5:$H$79,2),IF((C3841=10),VLOOKUP(J3841,'10 лет'!$G$5:$H$79,2),IF((C3841=11),VLOOKUP(J3841,'11 лет'!$G$5:$H$79,2),IF((C3841=12),VLOOKUP(J3841,'12 лет'!$G$5:$H$79,2),IF((C3841=13),VLOOKUP(J3841,'13 лет'!$G$5:$H$79,2),IF((C3841=14),VLOOKUP(J3841,'14 лет'!$G$5:$H$79,2),IF(C3841&gt;=15,"0")))))))))</f>
        <v>0</v>
      </c>
      <c r="L3841" s="28"/>
      <c r="M3841" s="17" t="str">
        <f>IF((C3841=12),VLOOKUP(L3841,'12 лет'!$I$5:$J$81,2),IF((C3841=13),VLOOKUP(L3841,'13 лет'!$I$5:$J$81,2),IF((C3841=14),VLOOKUP(L3841,'14 лет'!$I$5:$J$80,2),IF((C3841=15),VLOOKUP(L3841,'15 лет'!$G$5:$H$82,2),IF((C3841=16),VLOOKUP(L3841,'16 лет'!$G$5:$H$81,2),IF((C3841=17),VLOOKUP(L3841,'17 лет'!$G$5:$H$81,2),IF(C3841&lt;12,"0")))))))</f>
        <v>0</v>
      </c>
      <c r="N3841" s="28"/>
      <c r="O3841" s="17" t="str">
        <f>IF((C3841=15),VLOOKUP(N3841,'15 лет'!$I$5:$J$100,2),IF((C3841=16),VLOOKUP(N3841,'16 лет'!$I$5:$J$94,2),IF((C3841=17),VLOOKUP(N3841,'17 лет'!$I$5:$J$97,2),IF(C3841&lt;15,"0"))))</f>
        <v>0</v>
      </c>
      <c r="P3841" s="11"/>
      <c r="Q3841" s="17">
        <f>IF((C3841&lt;=7),VLOOKUP(P3841,'7 лет'!$I$5:$J$79,2),IF((C3841=8),VLOOKUP(P3841,'8 лет'!$I$5:$J$79,2),IF((C3841=9),VLOOKUP(P3841,'9 лет'!$I$5:$J$79,2),IF((C3841=10),VLOOKUP(P3841,'10 лет'!$I$5:$J$79,2),IF((C3841=11),VLOOKUP(P3841,'11 лет'!$I$5:$J$79,2),IF((C3841=12),VLOOKUP(P3841,'12 лет'!$K$5:$L$79,2),IF((C3841=13),VLOOKUP(P3841,'13 лет'!$K$5:$L$79,2),IF((C3841=14),VLOOKUP(P3841,'14 лет'!$K$5:$L$79,2),IF((C3841=15),VLOOKUP(P3841,'15 лет'!$K$5:$L$79,2),IF((C3841=16),VLOOKUP(P3841,'16 лет'!$K$5:$L$79,2),IF((C3841=17),VLOOKUP(P3841,'17 лет'!$K$5:$L$79,2),)))))))))))</f>
        <v>50</v>
      </c>
      <c r="R3841" s="28"/>
      <c r="S3841" s="17">
        <f>IF((C3841&lt;=7),VLOOKUP(R3841,'7 лет'!$K$5:$L$79,2),IF((C3841=8),VLOOKUP(R3841,'8 лет'!$K$5:$L$79,2),IF((C3841=9),VLOOKUP(R3841,'9 лет'!$K$5:$L$79,2),IF((C3841=10),VLOOKUP(R3841,'10 лет'!$K$5:$L$79,2),IF((C3841=11),VLOOKUP(R3841,'11 лет'!$K$5:$L$79,2),IF((C3841=12),VLOOKUP(R3841,'12 лет'!$M$5:$N$79,2),IF((C3841=13),VLOOKUP(R3841,'13 лет'!$M$5:$N$79,2),IF((C3841=14),VLOOKUP(R3841,'14 лет'!$M$5:$N$79,2),IF((C3841=15),VLOOKUP(R3841,'15 лет'!$M$5:$N$79,2),IF((C3841=16),VLOOKUP(R3841,'16 лет'!$M$5:$N$79,2),IF((C3841=17),VLOOKUP(R3841,'17 лет'!$M$5:$N$79,2))))))))))))</f>
        <v>0</v>
      </c>
      <c r="T3841" s="34">
        <f t="shared" si="182"/>
        <v>50</v>
      </c>
      <c r="U3841" s="4">
        <f>'Личное первенство юноши'!U560</f>
        <v>7</v>
      </c>
      <c r="V3841" s="120"/>
      <c r="W3841" s="111"/>
      <c r="X3841" t="str">
        <f>P3835</f>
        <v>Субъект РФ 92</v>
      </c>
    </row>
    <row r="3842" spans="1:24" ht="18.75">
      <c r="A3842" s="28">
        <v>3</v>
      </c>
      <c r="B3842" s="79"/>
      <c r="C3842" s="28"/>
      <c r="D3842" s="28"/>
      <c r="E3842" s="17">
        <f>IF((C3842&lt;=7),VLOOKUP(D3842,'7 лет'!$A$5:$B$78,2),IF((C3842=8),VLOOKUP(D3842,'8 лет'!$A$5:$B$78,2),IF((C3842=9),VLOOKUP(D3842,'9 лет'!$A$5:$B$78,2),IF((C3842=10),VLOOKUP(D3842,'10 лет'!$A$5:$B$78,2),IF((C3842=11),VLOOKUP(D3842,'11 лет'!$A$5:$B$78,2),IF((C3842=12),VLOOKUP(D3842,'12 лет'!$A$5:$B$78,2),IF((C3842=13),VLOOKUP(D3842,'13 лет'!$A$5:$B$78,2),IF((C3842=14),VLOOKUP(D3842,'14 лет'!$A$5:$B$78,2),IF((C3842=15),VLOOKUP(D3842,'15 лет'!$A$5:$B$78,2),IF((C3842=16),VLOOKUP(D3842,'16 лет'!$A$5:$B$78,2),IF((C3842=17),VLOOKUP(D3842,'17 лет'!$A$5:$B$78,2))))))))))))</f>
        <v>0</v>
      </c>
      <c r="F3842" s="28"/>
      <c r="G3842" s="17">
        <f>IF((C3842&lt;=7),VLOOKUP(F3842,'7 лет'!$C$5:$D$79,2),IF((C3842=8),VLOOKUP(F3842,'8 лет'!$C$5:$D$79,2),IF((C3842=9),VLOOKUP(F3842,'9 лет'!$C$5:$D$79,2),IF((C3842=10),VLOOKUP(F3842,'10 лет'!$C$5:$D$79,2),IF((C3842=11),VLOOKUP(F3842,'11 лет'!$C$5:$D$79,2),IF((C3842=12),VLOOKUP(F3842,'12 лет'!$C$5:$D$79,2),IF((C3842=13),VLOOKUP(F3842,'13 лет'!$C$5:$D$79,2),IF((C3842=14),VLOOKUP(F3842,'14 лет'!$C$5:$D$79,2),IF((C3842=15),VLOOKUP(F3842,'15 лет'!$C$5:$D$79,2),IF((C3842=16),VLOOKUP(F3842,'16 лет'!$C$5:$D$79,2),IF((C3842=17),VLOOKUP(F3842,'17 лет'!$C$5:$D$79,2))))))))))))</f>
        <v>0</v>
      </c>
      <c r="H3842" s="28"/>
      <c r="I3842" s="17">
        <f>IF((C3842&lt;=7),VLOOKUP(H3842,'7 лет'!$E$5:$F$79,2),IF((C3842=8),VLOOKUP(H3842,'8 лет'!$E$5:$F$79,2),IF((C3842=9),VLOOKUP(H3842,'9 лет'!$E$5:$F$79,2),IF((C3842=10),VLOOKUP(H3842,'10 лет'!$E$5:$F$79,2),IF((C3842=11),VLOOKUP(H3842,'11 лет'!$E$5:$F$79,2),IF((C3842=12),VLOOKUP(H3842,'12 лет'!$E$5:$F$79,2),IF((C3842=13),VLOOKUP(H3842,'13 лет'!$E$5:$F$79,2),IF((C3842=14),VLOOKUP(H3842,'14 лет'!$E$5:$F$79,2),IF((C3842=15),VLOOKUP(H3842,'15 лет'!$E$5:$F$79,2),IF((C3842=16),VLOOKUP(H3842,'16 лет'!$E$5:$F$79,2),IF((C3842=17),VLOOKUP(H3842,'17 лет'!$E$5:$F$79,2))))))))))))</f>
        <v>0</v>
      </c>
      <c r="J3842" s="28"/>
      <c r="K3842" s="17">
        <f>IF((C3842&lt;=7),VLOOKUP(J3842,'7 лет'!$G$5:$H$79,2),IF((C3842=8),VLOOKUP(J3842,'8 лет'!$G$5:$H$79,2),IF((C3842=9),VLOOKUP(J3842,'9 лет'!$G$5:$H$79,2),IF((C3842=10),VLOOKUP(J3842,'10 лет'!$G$5:$H$79,2),IF((C3842=11),VLOOKUP(J3842,'11 лет'!$G$5:$H$79,2),IF((C3842=12),VLOOKUP(J3842,'12 лет'!$G$5:$H$79,2),IF((C3842=13),VLOOKUP(J3842,'13 лет'!$G$5:$H$79,2),IF((C3842=14),VLOOKUP(J3842,'14 лет'!$G$5:$H$79,2),IF(C3842&gt;=15,"0")))))))))</f>
        <v>0</v>
      </c>
      <c r="L3842" s="28"/>
      <c r="M3842" s="17" t="str">
        <f>IF((C3842=12),VLOOKUP(L3842,'12 лет'!$I$5:$J$81,2),IF((C3842=13),VLOOKUP(L3842,'13 лет'!$I$5:$J$81,2),IF((C3842=14),VLOOKUP(L3842,'14 лет'!$I$5:$J$80,2),IF((C3842=15),VLOOKUP(L3842,'15 лет'!$G$5:$H$82,2),IF((C3842=16),VLOOKUP(L3842,'16 лет'!$G$5:$H$81,2),IF((C3842=17),VLOOKUP(L3842,'17 лет'!$G$5:$H$81,2),IF(C3842&lt;12,"0")))))))</f>
        <v>0</v>
      </c>
      <c r="N3842" s="28"/>
      <c r="O3842" s="17" t="str">
        <f>IF((C3842=15),VLOOKUP(N3842,'15 лет'!$I$5:$J$100,2),IF((C3842=16),VLOOKUP(N3842,'16 лет'!$I$5:$J$94,2),IF((C3842=17),VLOOKUP(N3842,'17 лет'!$I$5:$J$97,2),IF(C3842&lt;15,"0"))))</f>
        <v>0</v>
      </c>
      <c r="P3842" s="11"/>
      <c r="Q3842" s="17">
        <f>IF((C3842&lt;=7),VLOOKUP(P3842,'7 лет'!$I$5:$J$79,2),IF((C3842=8),VLOOKUP(P3842,'8 лет'!$I$5:$J$79,2),IF((C3842=9),VLOOKUP(P3842,'9 лет'!$I$5:$J$79,2),IF((C3842=10),VLOOKUP(P3842,'10 лет'!$I$5:$J$79,2),IF((C3842=11),VLOOKUP(P3842,'11 лет'!$I$5:$J$79,2),IF((C3842=12),VLOOKUP(P3842,'12 лет'!$K$5:$L$79,2),IF((C3842=13),VLOOKUP(P3842,'13 лет'!$K$5:$L$79,2),IF((C3842=14),VLOOKUP(P3842,'14 лет'!$K$5:$L$79,2),IF((C3842=15),VLOOKUP(P3842,'15 лет'!$K$5:$L$79,2),IF((C3842=16),VLOOKUP(P3842,'16 лет'!$K$5:$L$79,2),IF((C3842=17),VLOOKUP(P3842,'17 лет'!$K$5:$L$79,2),)))))))))))</f>
        <v>50</v>
      </c>
      <c r="R3842" s="28"/>
      <c r="S3842" s="17">
        <f>IF((C3842&lt;=7),VLOOKUP(R3842,'7 лет'!$K$5:$L$79,2),IF((C3842=8),VLOOKUP(R3842,'8 лет'!$K$5:$L$79,2),IF((C3842=9),VLOOKUP(R3842,'9 лет'!$K$5:$L$79,2),IF((C3842=10),VLOOKUP(R3842,'10 лет'!$K$5:$L$79,2),IF((C3842=11),VLOOKUP(R3842,'11 лет'!$K$5:$L$79,2),IF((C3842=12),VLOOKUP(R3842,'12 лет'!$M$5:$N$79,2),IF((C3842=13),VLOOKUP(R3842,'13 лет'!$M$5:$N$79,2),IF((C3842=14),VLOOKUP(R3842,'14 лет'!$M$5:$N$79,2),IF((C3842=15),VLOOKUP(R3842,'15 лет'!$M$5:$N$79,2),IF((C3842=16),VLOOKUP(R3842,'16 лет'!$M$5:$N$79,2),IF((C3842=17),VLOOKUP(R3842,'17 лет'!$M$5:$N$79,2))))))))))))</f>
        <v>0</v>
      </c>
      <c r="T3842" s="34">
        <f t="shared" si="182"/>
        <v>50</v>
      </c>
      <c r="U3842" s="4">
        <f>'Личное первенство юноши'!U561</f>
        <v>7</v>
      </c>
      <c r="V3842" s="120"/>
      <c r="W3842" s="111"/>
      <c r="X3842" t="str">
        <f>P3835</f>
        <v>Субъект РФ 92</v>
      </c>
    </row>
    <row r="3843" spans="1:24" ht="18.75">
      <c r="A3843" s="28">
        <v>4</v>
      </c>
      <c r="B3843" s="79"/>
      <c r="C3843" s="28"/>
      <c r="D3843" s="28"/>
      <c r="E3843" s="17">
        <f>IF((C3843&lt;=7),VLOOKUP(D3843,'7 лет'!$A$5:$B$78,2),IF((C3843=8),VLOOKUP(D3843,'8 лет'!$A$5:$B$78,2),IF((C3843=9),VLOOKUP(D3843,'9 лет'!$A$5:$B$78,2),IF((C3843=10),VLOOKUP(D3843,'10 лет'!$A$5:$B$78,2),IF((C3843=11),VLOOKUP(D3843,'11 лет'!$A$5:$B$78,2),IF((C3843=12),VLOOKUP(D3843,'12 лет'!$A$5:$B$78,2),IF((C3843=13),VLOOKUP(D3843,'13 лет'!$A$5:$B$78,2),IF((C3843=14),VLOOKUP(D3843,'14 лет'!$A$5:$B$78,2),IF((C3843=15),VLOOKUP(D3843,'15 лет'!$A$5:$B$78,2),IF((C3843=16),VLOOKUP(D3843,'16 лет'!$A$5:$B$78,2),IF((C3843=17),VLOOKUP(D3843,'17 лет'!$A$5:$B$78,2))))))))))))</f>
        <v>0</v>
      </c>
      <c r="F3843" s="28"/>
      <c r="G3843" s="17">
        <f>IF((C3843&lt;=7),VLOOKUP(F3843,'7 лет'!$C$5:$D$79,2),IF((C3843=8),VLOOKUP(F3843,'8 лет'!$C$5:$D$79,2),IF((C3843=9),VLOOKUP(F3843,'9 лет'!$C$5:$D$79,2),IF((C3843=10),VLOOKUP(F3843,'10 лет'!$C$5:$D$79,2),IF((C3843=11),VLOOKUP(F3843,'11 лет'!$C$5:$D$79,2),IF((C3843=12),VLOOKUP(F3843,'12 лет'!$C$5:$D$79,2),IF((C3843=13),VLOOKUP(F3843,'13 лет'!$C$5:$D$79,2),IF((C3843=14),VLOOKUP(F3843,'14 лет'!$C$5:$D$79,2),IF((C3843=15),VLOOKUP(F3843,'15 лет'!$C$5:$D$79,2),IF((C3843=16),VLOOKUP(F3843,'16 лет'!$C$5:$D$79,2),IF((C3843=17),VLOOKUP(F3843,'17 лет'!$C$5:$D$79,2))))))))))))</f>
        <v>0</v>
      </c>
      <c r="H3843" s="28"/>
      <c r="I3843" s="17">
        <f>IF((C3843&lt;=7),VLOOKUP(H3843,'7 лет'!$E$5:$F$79,2),IF((C3843=8),VLOOKUP(H3843,'8 лет'!$E$5:$F$79,2),IF((C3843=9),VLOOKUP(H3843,'9 лет'!$E$5:$F$79,2),IF((C3843=10),VLOOKUP(H3843,'10 лет'!$E$5:$F$79,2),IF((C3843=11),VLOOKUP(H3843,'11 лет'!$E$5:$F$79,2),IF((C3843=12),VLOOKUP(H3843,'12 лет'!$E$5:$F$79,2),IF((C3843=13),VLOOKUP(H3843,'13 лет'!$E$5:$F$79,2),IF((C3843=14),VLOOKUP(H3843,'14 лет'!$E$5:$F$79,2),IF((C3843=15),VLOOKUP(H3843,'15 лет'!$E$5:$F$79,2),IF((C3843=16),VLOOKUP(H3843,'16 лет'!$E$5:$F$79,2),IF((C3843=17),VLOOKUP(H3843,'17 лет'!$E$5:$F$79,2))))))))))))</f>
        <v>0</v>
      </c>
      <c r="J3843" s="28"/>
      <c r="K3843" s="17">
        <f>IF((C3843&lt;=7),VLOOKUP(J3843,'7 лет'!$G$5:$H$79,2),IF((C3843=8),VLOOKUP(J3843,'8 лет'!$G$5:$H$79,2),IF((C3843=9),VLOOKUP(J3843,'9 лет'!$G$5:$H$79,2),IF((C3843=10),VLOOKUP(J3843,'10 лет'!$G$5:$H$79,2),IF((C3843=11),VLOOKUP(J3843,'11 лет'!$G$5:$H$79,2),IF((C3843=12),VLOOKUP(J3843,'12 лет'!$G$5:$H$79,2),IF((C3843=13),VLOOKUP(J3843,'13 лет'!$G$5:$H$79,2),IF((C3843=14),VLOOKUP(J3843,'14 лет'!$G$5:$H$79,2),IF(C3843&gt;=15,"0")))))))))</f>
        <v>0</v>
      </c>
      <c r="L3843" s="28"/>
      <c r="M3843" s="17" t="str">
        <f>IF((C3843=12),VLOOKUP(L3843,'12 лет'!$I$5:$J$81,2),IF((C3843=13),VLOOKUP(L3843,'13 лет'!$I$5:$J$81,2),IF((C3843=14),VLOOKUP(L3843,'14 лет'!$I$5:$J$80,2),IF((C3843=15),VLOOKUP(L3843,'15 лет'!$G$5:$H$82,2),IF((C3843=16),VLOOKUP(L3843,'16 лет'!$G$5:$H$81,2),IF((C3843=17),VLOOKUP(L3843,'17 лет'!$G$5:$H$81,2),IF(C3843&lt;12,"0")))))))</f>
        <v>0</v>
      </c>
      <c r="N3843" s="28"/>
      <c r="O3843" s="17" t="str">
        <f>IF((C3843=15),VLOOKUP(N3843,'15 лет'!$I$5:$J$100,2),IF((C3843=16),VLOOKUP(N3843,'16 лет'!$I$5:$J$94,2),IF((C3843=17),VLOOKUP(N3843,'17 лет'!$I$5:$J$97,2),IF(C3843&lt;15,"0"))))</f>
        <v>0</v>
      </c>
      <c r="P3843" s="11"/>
      <c r="Q3843" s="17">
        <f>IF((C3843&lt;=7),VLOOKUP(P3843,'7 лет'!$I$5:$J$79,2),IF((C3843=8),VLOOKUP(P3843,'8 лет'!$I$5:$J$79,2),IF((C3843=9),VLOOKUP(P3843,'9 лет'!$I$5:$J$79,2),IF((C3843=10),VLOOKUP(P3843,'10 лет'!$I$5:$J$79,2),IF((C3843=11),VLOOKUP(P3843,'11 лет'!$I$5:$J$79,2),IF((C3843=12),VLOOKUP(P3843,'12 лет'!$K$5:$L$79,2),IF((C3843=13),VLOOKUP(P3843,'13 лет'!$K$5:$L$79,2),IF((C3843=14),VLOOKUP(P3843,'14 лет'!$K$5:$L$79,2),IF((C3843=15),VLOOKUP(P3843,'15 лет'!$K$5:$L$79,2),IF((C3843=16),VLOOKUP(P3843,'16 лет'!$K$5:$L$79,2),IF((C3843=17),VLOOKUP(P3843,'17 лет'!$K$5:$L$79,2),)))))))))))</f>
        <v>50</v>
      </c>
      <c r="R3843" s="28"/>
      <c r="S3843" s="17">
        <f>IF((C3843&lt;=7),VLOOKUP(R3843,'7 лет'!$K$5:$L$79,2),IF((C3843=8),VLOOKUP(R3843,'8 лет'!$K$5:$L$79,2),IF((C3843=9),VLOOKUP(R3843,'9 лет'!$K$5:$L$79,2),IF((C3843=10),VLOOKUP(R3843,'10 лет'!$K$5:$L$79,2),IF((C3843=11),VLOOKUP(R3843,'11 лет'!$K$5:$L$79,2),IF((C3843=12),VLOOKUP(R3843,'12 лет'!$M$5:$N$79,2),IF((C3843=13),VLOOKUP(R3843,'13 лет'!$M$5:$N$79,2),IF((C3843=14),VLOOKUP(R3843,'14 лет'!$M$5:$N$79,2),IF((C3843=15),VLOOKUP(R3843,'15 лет'!$M$5:$N$79,2),IF((C3843=16),VLOOKUP(R3843,'16 лет'!$M$5:$N$79,2),IF((C3843=17),VLOOKUP(R3843,'17 лет'!$M$5:$N$79,2))))))))))))</f>
        <v>0</v>
      </c>
      <c r="T3843" s="34">
        <f t="shared" si="182"/>
        <v>50</v>
      </c>
      <c r="U3843" s="4">
        <f>'Личное первенство юноши'!U562</f>
        <v>7</v>
      </c>
      <c r="V3843" s="120"/>
      <c r="W3843" s="111"/>
      <c r="X3843" t="str">
        <f>P3835</f>
        <v>Субъект РФ 92</v>
      </c>
    </row>
    <row r="3844" spans="1:24" ht="18.75">
      <c r="A3844" s="28">
        <v>5</v>
      </c>
      <c r="B3844" s="79"/>
      <c r="C3844" s="30"/>
      <c r="D3844" s="28"/>
      <c r="E3844" s="17">
        <f>IF((C3844&lt;=7),VLOOKUP(D3844,'7 лет'!$A$5:$B$78,2),IF((C3844=8),VLOOKUP(D3844,'8 лет'!$A$5:$B$78,2),IF((C3844=9),VLOOKUP(D3844,'9 лет'!$A$5:$B$78,2),IF((C3844=10),VLOOKUP(D3844,'10 лет'!$A$5:$B$78,2),IF((C3844=11),VLOOKUP(D3844,'11 лет'!$A$5:$B$78,2),IF((C3844=12),VLOOKUP(D3844,'12 лет'!$A$5:$B$78,2),IF((C3844=13),VLOOKUP(D3844,'13 лет'!$A$5:$B$78,2),IF((C3844=14),VLOOKUP(D3844,'14 лет'!$A$5:$B$78,2),IF((C3844=15),VLOOKUP(D3844,'15 лет'!$A$5:$B$78,2),IF((C3844=16),VLOOKUP(D3844,'16 лет'!$A$5:$B$78,2),IF((C3844=17),VLOOKUP(D3844,'17 лет'!$A$5:$B$78,2))))))))))))</f>
        <v>0</v>
      </c>
      <c r="F3844" s="28"/>
      <c r="G3844" s="17">
        <f>IF((C3844&lt;=7),VLOOKUP(F3844,'7 лет'!$C$5:$D$79,2),IF((C3844=8),VLOOKUP(F3844,'8 лет'!$C$5:$D$79,2),IF((C3844=9),VLOOKUP(F3844,'9 лет'!$C$5:$D$79,2),IF((C3844=10),VLOOKUP(F3844,'10 лет'!$C$5:$D$79,2),IF((C3844=11),VLOOKUP(F3844,'11 лет'!$C$5:$D$79,2),IF((C3844=12),VLOOKUP(F3844,'12 лет'!$C$5:$D$79,2),IF((C3844=13),VLOOKUP(F3844,'13 лет'!$C$5:$D$79,2),IF((C3844=14),VLOOKUP(F3844,'14 лет'!$C$5:$D$79,2),IF((C3844=15),VLOOKUP(F3844,'15 лет'!$C$5:$D$79,2),IF((C3844=16),VLOOKUP(F3844,'16 лет'!$C$5:$D$79,2),IF((C3844=17),VLOOKUP(F3844,'17 лет'!$C$5:$D$79,2))))))))))))</f>
        <v>0</v>
      </c>
      <c r="H3844" s="28"/>
      <c r="I3844" s="17">
        <f>IF((C3844&lt;=7),VLOOKUP(H3844,'7 лет'!$E$5:$F$79,2),IF((C3844=8),VLOOKUP(H3844,'8 лет'!$E$5:$F$79,2),IF((C3844=9),VLOOKUP(H3844,'9 лет'!$E$5:$F$79,2),IF((C3844=10),VLOOKUP(H3844,'10 лет'!$E$5:$F$79,2),IF((C3844=11),VLOOKUP(H3844,'11 лет'!$E$5:$F$79,2),IF((C3844=12),VLOOKUP(H3844,'12 лет'!$E$5:$F$79,2),IF((C3844=13),VLOOKUP(H3844,'13 лет'!$E$5:$F$79,2),IF((C3844=14),VLOOKUP(H3844,'14 лет'!$E$5:$F$79,2),IF((C3844=15),VLOOKUP(H3844,'15 лет'!$E$5:$F$79,2),IF((C3844=16),VLOOKUP(H3844,'16 лет'!$E$5:$F$79,2),IF((C3844=17),VLOOKUP(H3844,'17 лет'!$E$5:$F$79,2))))))))))))</f>
        <v>0</v>
      </c>
      <c r="J3844" s="28"/>
      <c r="K3844" s="17">
        <f>IF((C3844&lt;=7),VLOOKUP(J3844,'7 лет'!$G$5:$H$79,2),IF((C3844=8),VLOOKUP(J3844,'8 лет'!$G$5:$H$79,2),IF((C3844=9),VLOOKUP(J3844,'9 лет'!$G$5:$H$79,2),IF((C3844=10),VLOOKUP(J3844,'10 лет'!$G$5:$H$79,2),IF((C3844=11),VLOOKUP(J3844,'11 лет'!$G$5:$H$79,2),IF((C3844=12),VLOOKUP(J3844,'12 лет'!$G$5:$H$79,2),IF((C3844=13),VLOOKUP(J3844,'13 лет'!$G$5:$H$79,2),IF((C3844=14),VLOOKUP(J3844,'14 лет'!$G$5:$H$79,2),IF(C3844&gt;=15,"0")))))))))</f>
        <v>0</v>
      </c>
      <c r="L3844" s="28"/>
      <c r="M3844" s="17" t="str">
        <f>IF((C3844=12),VLOOKUP(L3844,'12 лет'!$I$5:$J$81,2),IF((C3844=13),VLOOKUP(L3844,'13 лет'!$I$5:$J$81,2),IF((C3844=14),VLOOKUP(L3844,'14 лет'!$I$5:$J$80,2),IF((C3844=15),VLOOKUP(L3844,'15 лет'!$G$5:$H$82,2),IF((C3844=16),VLOOKUP(L3844,'16 лет'!$G$5:$H$81,2),IF((C3844=17),VLOOKUP(L3844,'17 лет'!$G$5:$H$81,2),IF(C3844&lt;12,"0")))))))</f>
        <v>0</v>
      </c>
      <c r="N3844" s="28"/>
      <c r="O3844" s="17" t="str">
        <f>IF((C3844=15),VLOOKUP(N3844,'15 лет'!$I$5:$J$100,2),IF((C3844=16),VLOOKUP(N3844,'16 лет'!$I$5:$J$94,2),IF((C3844=17),VLOOKUP(N3844,'17 лет'!$I$5:$J$97,2),IF(C3844&lt;15,"0"))))</f>
        <v>0</v>
      </c>
      <c r="P3844" s="11"/>
      <c r="Q3844" s="17">
        <f>IF((C3844&lt;=7),VLOOKUP(P3844,'7 лет'!$I$5:$J$79,2),IF((C3844=8),VLOOKUP(P3844,'8 лет'!$I$5:$J$79,2),IF((C3844=9),VLOOKUP(P3844,'9 лет'!$I$5:$J$79,2),IF((C3844=10),VLOOKUP(P3844,'10 лет'!$I$5:$J$79,2),IF((C3844=11),VLOOKUP(P3844,'11 лет'!$I$5:$J$79,2),IF((C3844=12),VLOOKUP(P3844,'12 лет'!$K$5:$L$79,2),IF((C3844=13),VLOOKUP(P3844,'13 лет'!$K$5:$L$79,2),IF((C3844=14),VLOOKUP(P3844,'14 лет'!$K$5:$L$79,2),IF((C3844=15),VLOOKUP(P3844,'15 лет'!$K$5:$L$79,2),IF((C3844=16),VLOOKUP(P3844,'16 лет'!$K$5:$L$79,2),IF((C3844=17),VLOOKUP(P3844,'17 лет'!$K$5:$L$79,2),)))))))))))</f>
        <v>50</v>
      </c>
      <c r="R3844" s="28"/>
      <c r="S3844" s="17">
        <f>IF((C3844&lt;=7),VLOOKUP(R3844,'7 лет'!$K$5:$L$79,2),IF((C3844=8),VLOOKUP(R3844,'8 лет'!$K$5:$L$79,2),IF((C3844=9),VLOOKUP(R3844,'9 лет'!$K$5:$L$79,2),IF((C3844=10),VLOOKUP(R3844,'10 лет'!$K$5:$L$79,2),IF((C3844=11),VLOOKUP(R3844,'11 лет'!$K$5:$L$79,2),IF((C3844=12),VLOOKUP(R3844,'12 лет'!$M$5:$N$79,2),IF((C3844=13),VLOOKUP(R3844,'13 лет'!$M$5:$N$79,2),IF((C3844=14),VLOOKUP(R3844,'14 лет'!$M$5:$N$79,2),IF((C3844=15),VLOOKUP(R3844,'15 лет'!$M$5:$N$79,2),IF((C3844=16),VLOOKUP(R3844,'16 лет'!$M$5:$N$79,2),IF((C3844=17),VLOOKUP(R3844,'17 лет'!$M$5:$N$79,2))))))))))))</f>
        <v>0</v>
      </c>
      <c r="T3844" s="34">
        <f t="shared" si="182"/>
        <v>50</v>
      </c>
      <c r="U3844" s="4">
        <f>'Личное первенство юноши'!U563</f>
        <v>7</v>
      </c>
      <c r="V3844" s="120"/>
      <c r="W3844" s="111"/>
      <c r="X3844" t="str">
        <f>P3835</f>
        <v>Субъект РФ 92</v>
      </c>
    </row>
    <row r="3845" spans="1:24" ht="18.75">
      <c r="A3845" s="28">
        <v>6</v>
      </c>
      <c r="B3845" s="79"/>
      <c r="C3845" s="30"/>
      <c r="D3845" s="28"/>
      <c r="E3845" s="17">
        <f>IF((C3845&lt;=7),VLOOKUP(D3845,'7 лет'!$A$5:$B$78,2),IF((C3845=8),VLOOKUP(D3845,'8 лет'!$A$5:$B$78,2),IF((C3845=9),VLOOKUP(D3845,'9 лет'!$A$5:$B$78,2),IF((C3845=10),VLOOKUP(D3845,'10 лет'!$A$5:$B$78,2),IF((C3845=11),VLOOKUP(D3845,'11 лет'!$A$5:$B$78,2),IF((C3845=12),VLOOKUP(D3845,'12 лет'!$A$5:$B$78,2),IF((C3845=13),VLOOKUP(D3845,'13 лет'!$A$5:$B$78,2),IF((C3845=14),VLOOKUP(D3845,'14 лет'!$A$5:$B$78,2),IF((C3845=15),VLOOKUP(D3845,'15 лет'!$A$5:$B$78,2),IF((C3845=16),VLOOKUP(D3845,'16 лет'!$A$5:$B$78,2),IF((C3845=17),VLOOKUP(D3845,'17 лет'!$A$5:$B$78,2))))))))))))</f>
        <v>0</v>
      </c>
      <c r="F3845" s="28"/>
      <c r="G3845" s="17">
        <f>IF((C3845&lt;=7),VLOOKUP(F3845,'7 лет'!$C$5:$D$79,2),IF((C3845=8),VLOOKUP(F3845,'8 лет'!$C$5:$D$79,2),IF((C3845=9),VLOOKUP(F3845,'9 лет'!$C$5:$D$79,2),IF((C3845=10),VLOOKUP(F3845,'10 лет'!$C$5:$D$79,2),IF((C3845=11),VLOOKUP(F3845,'11 лет'!$C$5:$D$79,2),IF((C3845=12),VLOOKUP(F3845,'12 лет'!$C$5:$D$79,2),IF((C3845=13),VLOOKUP(F3845,'13 лет'!$C$5:$D$79,2),IF((C3845=14),VLOOKUP(F3845,'14 лет'!$C$5:$D$79,2),IF((C3845=15),VLOOKUP(F3845,'15 лет'!$C$5:$D$79,2),IF((C3845=16),VLOOKUP(F3845,'16 лет'!$C$5:$D$79,2),IF((C3845=17),VLOOKUP(F3845,'17 лет'!$C$5:$D$79,2))))))))))))</f>
        <v>0</v>
      </c>
      <c r="H3845" s="28"/>
      <c r="I3845" s="17">
        <f>IF((C3845&lt;=7),VLOOKUP(H3845,'7 лет'!$E$5:$F$79,2),IF((C3845=8),VLOOKUP(H3845,'8 лет'!$E$5:$F$79,2),IF((C3845=9),VLOOKUP(H3845,'9 лет'!$E$5:$F$79,2),IF((C3845=10),VLOOKUP(H3845,'10 лет'!$E$5:$F$79,2),IF((C3845=11),VLOOKUP(H3845,'11 лет'!$E$5:$F$79,2),IF((C3845=12),VLOOKUP(H3845,'12 лет'!$E$5:$F$79,2),IF((C3845=13),VLOOKUP(H3845,'13 лет'!$E$5:$F$79,2),IF((C3845=14),VLOOKUP(H3845,'14 лет'!$E$5:$F$79,2),IF((C3845=15),VLOOKUP(H3845,'15 лет'!$E$5:$F$79,2),IF((C3845=16),VLOOKUP(H3845,'16 лет'!$E$5:$F$79,2),IF((C3845=17),VLOOKUP(H3845,'17 лет'!$E$5:$F$79,2))))))))))))</f>
        <v>0</v>
      </c>
      <c r="J3845" s="28"/>
      <c r="K3845" s="17">
        <f>IF((C3845&lt;=7),VLOOKUP(J3845,'7 лет'!$G$5:$H$79,2),IF((C3845=8),VLOOKUP(J3845,'8 лет'!$G$5:$H$79,2),IF((C3845=9),VLOOKUP(J3845,'9 лет'!$G$5:$H$79,2),IF((C3845=10),VLOOKUP(J3845,'10 лет'!$G$5:$H$79,2),IF((C3845=11),VLOOKUP(J3845,'11 лет'!$G$5:$H$79,2),IF((C3845=12),VLOOKUP(J3845,'12 лет'!$G$5:$H$79,2),IF((C3845=13),VLOOKUP(J3845,'13 лет'!$G$5:$H$79,2),IF((C3845=14),VLOOKUP(J3845,'14 лет'!$G$5:$H$79,2),IF(C3845&gt;=15,"0")))))))))</f>
        <v>0</v>
      </c>
      <c r="L3845" s="28"/>
      <c r="M3845" s="17" t="str">
        <f>IF((C3845=12),VLOOKUP(L3845,'12 лет'!$I$5:$J$81,2),IF((C3845=13),VLOOKUP(L3845,'13 лет'!$I$5:$J$81,2),IF((C3845=14),VLOOKUP(L3845,'14 лет'!$I$5:$J$80,2),IF((C3845=15),VLOOKUP(L3845,'15 лет'!$G$5:$H$82,2),IF((C3845=16),VLOOKUP(L3845,'16 лет'!$G$5:$H$81,2),IF((C3845=17),VLOOKUP(L3845,'17 лет'!$G$5:$H$81,2),IF(C3845&lt;12,"0")))))))</f>
        <v>0</v>
      </c>
      <c r="N3845" s="28"/>
      <c r="O3845" s="17" t="str">
        <f>IF((C3845=15),VLOOKUP(N3845,'15 лет'!$I$5:$J$100,2),IF((C3845=16),VLOOKUP(N3845,'16 лет'!$I$5:$J$94,2),IF((C3845=17),VLOOKUP(N3845,'17 лет'!$I$5:$J$97,2),IF(C3845&lt;15,"0"))))</f>
        <v>0</v>
      </c>
      <c r="P3845" s="11"/>
      <c r="Q3845" s="17">
        <f>IF((C3845&lt;=7),VLOOKUP(P3845,'7 лет'!$I$5:$J$79,2),IF((C3845=8),VLOOKUP(P3845,'8 лет'!$I$5:$J$79,2),IF((C3845=9),VLOOKUP(P3845,'9 лет'!$I$5:$J$79,2),IF((C3845=10),VLOOKUP(P3845,'10 лет'!$I$5:$J$79,2),IF((C3845=11),VLOOKUP(P3845,'11 лет'!$I$5:$J$79,2),IF((C3845=12),VLOOKUP(P3845,'12 лет'!$K$5:$L$79,2),IF((C3845=13),VLOOKUP(P3845,'13 лет'!$K$5:$L$79,2),IF((C3845=14),VLOOKUP(P3845,'14 лет'!$K$5:$L$79,2),IF((C3845=15),VLOOKUP(P3845,'15 лет'!$K$5:$L$79,2),IF((C3845=16),VLOOKUP(P3845,'16 лет'!$K$5:$L$79,2),IF((C3845=17),VLOOKUP(P3845,'17 лет'!$K$5:$L$79,2),)))))))))))</f>
        <v>50</v>
      </c>
      <c r="R3845" s="28"/>
      <c r="S3845" s="17">
        <f>IF((C3845&lt;=7),VLOOKUP(R3845,'7 лет'!$K$5:$L$79,2),IF((C3845=8),VLOOKUP(R3845,'8 лет'!$K$5:$L$79,2),IF((C3845=9),VLOOKUP(R3845,'9 лет'!$K$5:$L$79,2),IF((C3845=10),VLOOKUP(R3845,'10 лет'!$K$5:$L$79,2),IF((C3845=11),VLOOKUP(R3845,'11 лет'!$K$5:$L$79,2),IF((C3845=12),VLOOKUP(R3845,'12 лет'!$M$5:$N$79,2),IF((C3845=13),VLOOKUP(R3845,'13 лет'!$M$5:$N$79,2),IF((C3845=14),VLOOKUP(R3845,'14 лет'!$M$5:$N$79,2),IF((C3845=15),VLOOKUP(R3845,'15 лет'!$M$5:$N$79,2),IF((C3845=16),VLOOKUP(R3845,'16 лет'!$M$5:$N$79,2),IF((C3845=17),VLOOKUP(R3845,'17 лет'!$M$5:$N$79,2))))))))))))</f>
        <v>0</v>
      </c>
      <c r="T3845" s="34">
        <f t="shared" si="182"/>
        <v>50</v>
      </c>
      <c r="U3845" s="4">
        <f>'Личное первенство юноши'!U564</f>
        <v>7</v>
      </c>
      <c r="V3845" s="120"/>
      <c r="W3845" s="111"/>
      <c r="X3845" t="str">
        <f>P3835</f>
        <v>Субъект РФ 92</v>
      </c>
    </row>
    <row r="3846" spans="1:24" ht="18.75">
      <c r="A3846" s="122"/>
      <c r="B3846" s="123"/>
      <c r="C3846" s="123"/>
      <c r="D3846" s="123"/>
      <c r="E3846" s="123"/>
      <c r="F3846" s="123"/>
      <c r="G3846" s="123"/>
      <c r="H3846" s="123"/>
      <c r="I3846" s="123"/>
      <c r="J3846" s="123"/>
      <c r="K3846" s="123"/>
      <c r="L3846" s="123"/>
      <c r="M3846" s="123"/>
      <c r="N3846" s="123"/>
      <c r="O3846" s="123"/>
      <c r="P3846" s="128" t="s">
        <v>292</v>
      </c>
      <c r="Q3846" s="128"/>
      <c r="R3846" s="128"/>
      <c r="S3846" s="129"/>
      <c r="T3846" s="124">
        <f ca="1">SUMPRODUCT(LARGE($T$3840:$T$3845,ROW(INDIRECT("T1:T"&amp;Z17))))</f>
        <v>250</v>
      </c>
      <c r="U3846" s="125"/>
      <c r="V3846" s="120"/>
      <c r="W3846" s="111"/>
    </row>
    <row r="3847" spans="1:24" ht="24.75" customHeight="1">
      <c r="A3847" s="135" t="s">
        <v>180</v>
      </c>
      <c r="B3847" s="136"/>
      <c r="C3847" s="136"/>
      <c r="D3847" s="136"/>
      <c r="E3847" s="136"/>
      <c r="F3847" s="136"/>
      <c r="G3847" s="136"/>
      <c r="H3847" s="136"/>
      <c r="I3847" s="136"/>
      <c r="J3847" s="136"/>
      <c r="K3847" s="136"/>
      <c r="L3847" s="136"/>
      <c r="M3847" s="136"/>
      <c r="N3847" s="136"/>
      <c r="O3847" s="136"/>
      <c r="P3847" s="136"/>
      <c r="Q3847" s="136"/>
      <c r="R3847" s="136"/>
      <c r="S3847" s="136"/>
      <c r="T3847" s="136"/>
      <c r="U3847" s="137"/>
      <c r="V3847" s="120"/>
      <c r="W3847" s="111"/>
    </row>
    <row r="3848" spans="1:24" ht="18.75">
      <c r="A3848" s="28">
        <v>1</v>
      </c>
      <c r="B3848" s="80"/>
      <c r="C3848" s="28"/>
      <c r="D3848" s="28"/>
      <c r="E3848" s="17">
        <f>IF((C3848&lt;=7),VLOOKUP(D3848,'7 лет'!$M$5:$N$78,2),IF((C3848=8),VLOOKUP(D3848,'8 лет'!$M$5:$N$78,2),IF((C3848=9),VLOOKUP(D3848,'9 лет'!$M$5:$N$78,2),IF((C3848=10),VLOOKUP(D3848,'10 лет'!$M$5:$N$78,2),IF((C3848=11),VLOOKUP(D3848,'11 лет'!$M$5:$N$78,2),IF((C3848=12),VLOOKUP(D3848,'12 лет'!$O$5:$P$78,2),IF((C3848=13),VLOOKUP(D3848,'13 лет'!$O$5:$P$78,2),IF((C3848=14),VLOOKUP(D3848,'14 лет'!$O$5:$P$78,2),IF((C3848=15),VLOOKUP(D3848,'15 лет'!$O$5:$P$78,2),IF((C3848=16),VLOOKUP(D3848,'16 лет'!$O$5:$P$78,2),IF((C3848=17),VLOOKUP(D3848,'17 лет'!$O$5:$P$78,2))))))))))))</f>
        <v>0</v>
      </c>
      <c r="F3848" s="28"/>
      <c r="G3848" s="17">
        <f>IF((C3848&lt;=7),VLOOKUP(F3848,'7 лет'!$O$5:$P$79,2),IF((C3848=8),VLOOKUP(F3848,'8 лет'!$O$5:$P$79,2),IF((C3848=9),VLOOKUP(F3848,'9 лет'!$O$5:$P$79,2),IF((C3848=10),VLOOKUP(F3848,'10 лет'!$O$5:$P$79,2),IF((C3848=11),VLOOKUP(F3848,'11 лет'!$O$5:$P$79,2),IF((C3848=12),VLOOKUP(F3848,'12 лет'!$Q$5:$R$79,2),IF((C3848=13),VLOOKUP(F3848,'13 лет'!$Q$5:$R$79,2),IF((C3848=14),VLOOKUP(F3848,'14 лет'!$Q$5:$R$79,2),IF((C3848=15),VLOOKUP(F3848,'15 лет'!$Q$5:$R$79,2),IF((C3848=16),VLOOKUP(F3848,'16 лет'!$Q$5:$R$79,2),IF((C3848=17),VLOOKUP(F3848,'17 лет'!$Q$5:$R$79,2))))))))))))</f>
        <v>0</v>
      </c>
      <c r="H3848" s="28"/>
      <c r="I3848" s="17">
        <f>IF((C3848&lt;=7),VLOOKUP(H3848,'7 лет'!$Q$5:$R$79,2),IF((C3848=8),VLOOKUP(H3848,'8 лет'!$Q$5:$R$79,2),IF((C3848=9),VLOOKUP(H3848,'9 лет'!$Q$5:$R$79,2),IF((C3848=10),VLOOKUP(H3848,'10 лет'!$Q$5:$R$79,2),IF((C3848=11),VLOOKUP(H3848,'11 лет'!$Q$5:$R$79,2),IF((C3848=12),VLOOKUP(H3848,'12 лет'!$S$5:$T$79,2),IF((C3848=13),VLOOKUP(H3848,'13 лет'!$S$5:$T$79,2),IF((C3848=14),VLOOKUP(H3848,'14 лет'!$S$5:$T$79,2),IF((C3848=15),VLOOKUP(H3848,'15 лет'!$S$5:$T$79,2),IF((C3848=16),VLOOKUP(H3848,'16 лет'!$S$5:$T$79,2),IF((C3848=17),VLOOKUP(H3848,'17 лет'!$S$5:$T$79,2))))))))))))</f>
        <v>0</v>
      </c>
      <c r="J3848" s="28"/>
      <c r="K3848" s="17">
        <f>IF((C3848&lt;=7),VLOOKUP(J3848,'7 лет'!$S$5:$T$79,2),IF((C3848=8),VLOOKUP(J3848,'8 лет'!$S$5:$T$79,2),IF((C3848=9),VLOOKUP(J3848,'9 лет'!$S$5:$T$79,2),IF((C3848=10),VLOOKUP(J3848,'10 лет'!$S$5:$T$79,2),IF((C3848=11),VLOOKUP(J3848,'11 лет'!$S$5:$T$79,2),IF((C3848=12),VLOOKUP(J3848,'12 лет'!$U$5:$V$79,2),IF((C3848=13),VLOOKUP(J3848,'13 лет'!$U$5:$V$79,2),IF((C3848=14),VLOOKUP(J3848,'14 лет'!$U$5:$V$79,2),IF(C3848&gt;=15,"0")))))))))</f>
        <v>0</v>
      </c>
      <c r="L3848" s="28"/>
      <c r="M3848" s="17" t="str">
        <f>IF((C3848=12),VLOOKUP(L3848,'12 лет'!$W$5:$X$85,2),IF((C3848=13),VLOOKUP(L3848,'13 лет'!$W$5:$X$84,2),IF((C3848=14),VLOOKUP(L3848,'14 лет'!$W$5:$X$82,2),IF((C3848=15),VLOOKUP(L3848,'15 лет'!$U$5:$V$82,2),IF((C3848=16),VLOOKUP(L3848,'16 лет'!$U$5:$V$78,2),IF((C3848=17),VLOOKUP(L3848,'17 лет'!$U$5:$V$78,2),IF(C3848&lt;12,"0")))))))</f>
        <v>0</v>
      </c>
      <c r="N3848" s="28"/>
      <c r="O3848" s="17" t="str">
        <f>IF((C3848=15),VLOOKUP(N3848,'15 лет'!$W$5:$X$115,2),IF((C3848=16),VLOOKUP(N3848,'16 лет'!$W$5:$X$113,2),IF((C3848=17),VLOOKUP(N3848,'17 лет'!$W$5:$X$113,2),IF(C3848&lt;15,"0"))))</f>
        <v>0</v>
      </c>
      <c r="P3848" s="11"/>
      <c r="Q3848" s="17">
        <f>IF((C3848&lt;=7),VLOOKUP(P3848,'7 лет'!$U$5:$V$79,2),IF((C3848=8),VLOOKUP(P3848,'8 лет'!$U$5:$V$79,2),IF((C3848=9),VLOOKUP(P3848,'9 лет'!$U$5:$V$79,2),IF((C3848=10),VLOOKUP(P3848,'10 лет'!$U$5:$V$79,2),IF((C3848=11),VLOOKUP(P3848,'11 лет'!$U$5:$V$79,2),IF((C3848=12),VLOOKUP(P3848,'12 лет'!$Y$5:$Z$79,2),IF((C3848=13),VLOOKUP(P3848,'13 лет'!$Y$5:$Z$79,2),IF((C3848=14),VLOOKUP(P3848,'14 лет'!$Y$5:$Z$79,2),IF((C3848=15),VLOOKUP(P3848,'15 лет'!$Y$5:$Z$79,2),IF((C3848=16),VLOOKUP(P3848,'16 лет'!$Y$5:$Z$79,2),IF((C3848=17),VLOOKUP(P3848,'17 лет'!$Y$5:$Z$79,2))))))))))))</f>
        <v>35</v>
      </c>
      <c r="R3848" s="28"/>
      <c r="S3848" s="17">
        <f>IF((C3848&lt;=7),VLOOKUP(R3848,'7 лет'!$W$5:$X$79,2),IF((C3848=8),VLOOKUP(R3848,'8 лет'!$W$5:$X$79,2),IF((C3848=9),VLOOKUP(R3848,'9 лет'!$W$5:$X$79,2),IF((C3848=10),VLOOKUP(R3848,'10 лет'!$W$5:$X$79,2),IF((C3848=11),VLOOKUP(R3848,'11 лет'!$W$5:$X$79,2),IF((C3848=12),VLOOKUP(R3848,'12 лет'!$AA$5:$AB$79,2),IF((C3848=13),VLOOKUP(R3848,'13 лет'!$AA$5:$AB$79,2),IF((C3848=14),VLOOKUP(R3848,'14 лет'!$AA$5:$AB$79,2),IF((C3848=15),VLOOKUP(R3848,'15 лет'!$AA$5:$AB$79,2),IF((C3848=16),VLOOKUP(R3848,'16 лет'!$AA$5:$AB$79,2),IF((C3848=17),VLOOKUP(R3848,'17 лет'!$AA$5:$AB$79,2))))))))))))</f>
        <v>0</v>
      </c>
      <c r="T3848" s="35">
        <f t="shared" ref="T3848:T3853" si="183">SUM(E3848+G3848+I3848+K3848+M3848+O3848+Q3848+S3848)</f>
        <v>35</v>
      </c>
      <c r="U3848" s="4">
        <f>'Личное первенство девушки'!U559</f>
        <v>7</v>
      </c>
      <c r="V3848" s="120"/>
      <c r="W3848" s="111"/>
      <c r="X3848" t="str">
        <f>P3835</f>
        <v>Субъект РФ 92</v>
      </c>
    </row>
    <row r="3849" spans="1:24" ht="18.75">
      <c r="A3849" s="28">
        <v>2</v>
      </c>
      <c r="B3849" s="80"/>
      <c r="C3849" s="28"/>
      <c r="D3849" s="28"/>
      <c r="E3849" s="17">
        <f>IF((C3849&lt;=7),VLOOKUP(D3849,'7 лет'!$M$5:$N$78,2),IF((C3849=8),VLOOKUP(D3849,'8 лет'!$M$5:$N$78,2),IF((C3849=9),VLOOKUP(D3849,'9 лет'!$M$5:$N$78,2),IF((C3849=10),VLOOKUP(D3849,'10 лет'!$M$5:$N$78,2),IF((C3849=11),VLOOKUP(D3849,'11 лет'!$M$5:$N$78,2),IF((C3849=12),VLOOKUP(D3849,'12 лет'!$O$5:$P$78,2),IF((C3849=13),VLOOKUP(D3849,'13 лет'!$O$5:$P$78,2),IF((C3849=14),VLOOKUP(D3849,'14 лет'!$O$5:$P$78,2),IF((C3849=15),VLOOKUP(D3849,'15 лет'!$O$5:$P$78,2),IF((C3849=16),VLOOKUP(D3849,'16 лет'!$O$5:$P$78,2),IF((C3849=17),VLOOKUP(D3849,'17 лет'!$O$5:$P$78,2))))))))))))</f>
        <v>0</v>
      </c>
      <c r="F3849" s="28"/>
      <c r="G3849" s="17">
        <f>IF((C3849&lt;=7),VLOOKUP(F3849,'7 лет'!$O$5:$P$79,2),IF((C3849=8),VLOOKUP(F3849,'8 лет'!$O$5:$P$79,2),IF((C3849=9),VLOOKUP(F3849,'9 лет'!$O$5:$P$79,2),IF((C3849=10),VLOOKUP(F3849,'10 лет'!$O$5:$P$79,2),IF((C3849=11),VLOOKUP(F3849,'11 лет'!$O$5:$P$79,2),IF((C3849=12),VLOOKUP(F3849,'12 лет'!$Q$5:$R$79,2),IF((C3849=13),VLOOKUP(F3849,'13 лет'!$Q$5:$R$79,2),IF((C3849=14),VLOOKUP(F3849,'14 лет'!$Q$5:$R$79,2),IF((C3849=15),VLOOKUP(F3849,'15 лет'!$Q$5:$R$79,2),IF((C3849=16),VLOOKUP(F3849,'16 лет'!$Q$5:$R$79,2),IF((C3849=17),VLOOKUP(F3849,'17 лет'!$Q$5:$R$79,2))))))))))))</f>
        <v>0</v>
      </c>
      <c r="H3849" s="28"/>
      <c r="I3849" s="17">
        <f>IF((C3849&lt;=7),VLOOKUP(H3849,'7 лет'!$Q$5:$R$79,2),IF((C3849=8),VLOOKUP(H3849,'8 лет'!$Q$5:$R$79,2),IF((C3849=9),VLOOKUP(H3849,'9 лет'!$Q$5:$R$79,2),IF((C3849=10),VLOOKUP(H3849,'10 лет'!$Q$5:$R$79,2),IF((C3849=11),VLOOKUP(H3849,'11 лет'!$Q$5:$R$79,2),IF((C3849=12),VLOOKUP(H3849,'12 лет'!$S$5:$T$79,2),IF((C3849=13),VLOOKUP(H3849,'13 лет'!$S$5:$T$79,2),IF((C3849=14),VLOOKUP(H3849,'14 лет'!$S$5:$T$79,2),IF((C3849=15),VLOOKUP(H3849,'15 лет'!$S$5:$T$79,2),IF((C3849=16),VLOOKUP(H3849,'16 лет'!$S$5:$T$79,2),IF((C3849=17),VLOOKUP(H3849,'17 лет'!$S$5:$T$79,2))))))))))))</f>
        <v>0</v>
      </c>
      <c r="J3849" s="28"/>
      <c r="K3849" s="17">
        <f>IF((C3849&lt;=7),VLOOKUP(J3849,'7 лет'!$S$5:$T$79,2),IF((C3849=8),VLOOKUP(J3849,'8 лет'!$S$5:$T$79,2),IF((C3849=9),VLOOKUP(J3849,'9 лет'!$S$5:$T$79,2),IF((C3849=10),VLOOKUP(J3849,'10 лет'!$S$5:$T$79,2),IF((C3849=11),VLOOKUP(J3849,'11 лет'!$S$5:$T$79,2),IF((C3849=12),VLOOKUP(J3849,'12 лет'!$U$5:$V$79,2),IF((C3849=13),VLOOKUP(J3849,'13 лет'!$U$5:$V$79,2),IF((C3849=14),VLOOKUP(J3849,'14 лет'!$U$5:$V$79,2),IF(C3849&gt;=15,"0")))))))))</f>
        <v>0</v>
      </c>
      <c r="L3849" s="28"/>
      <c r="M3849" s="17" t="str">
        <f>IF((C3849=12),VLOOKUP(L3849,'12 лет'!$W$5:$X$85,2),IF((C3849=13),VLOOKUP(L3849,'13 лет'!$W$5:$X$84,2),IF((C3849=14),VLOOKUP(L3849,'14 лет'!$W$5:$X$82,2),IF((C3849=15),VLOOKUP(L3849,'15 лет'!$U$5:$V$82,2),IF((C3849=16),VLOOKUP(L3849,'16 лет'!$U$5:$V$78,2),IF((C3849=17),VLOOKUP(L3849,'17 лет'!$U$5:$V$78,2),IF(C3849&lt;12,"0")))))))</f>
        <v>0</v>
      </c>
      <c r="N3849" s="28"/>
      <c r="O3849" s="17" t="str">
        <f>IF((C3849=15),VLOOKUP(N3849,'15 лет'!$W$5:$X$115,2),IF((C3849=16),VLOOKUP(N3849,'16 лет'!$W$5:$X$113,2),IF((C3849=17),VLOOKUP(N3849,'17 лет'!$W$5:$X$113,2),IF(C3849&lt;15,"0"))))</f>
        <v>0</v>
      </c>
      <c r="P3849" s="11"/>
      <c r="Q3849" s="17">
        <f>IF((C3849&lt;=7),VLOOKUP(P3849,'7 лет'!$U$5:$V$79,2),IF((C3849=8),VLOOKUP(P3849,'8 лет'!$U$5:$V$79,2),IF((C3849=9),VLOOKUP(P3849,'9 лет'!$U$5:$V$79,2),IF((C3849=10),VLOOKUP(P3849,'10 лет'!$U$5:$V$79,2),IF((C3849=11),VLOOKUP(P3849,'11 лет'!$U$5:$V$79,2),IF((C3849=12),VLOOKUP(P3849,'12 лет'!$Y$5:$Z$79,2),IF((C3849=13),VLOOKUP(P3849,'13 лет'!$Y$5:$Z$79,2),IF((C3849=14),VLOOKUP(P3849,'14 лет'!$Y$5:$Z$79,2),IF((C3849=15),VLOOKUP(P3849,'15 лет'!$Y$5:$Z$79,2),IF((C3849=16),VLOOKUP(P3849,'16 лет'!$Y$5:$Z$79,2),IF((C3849=17),VLOOKUP(P3849,'17 лет'!$Y$5:$Z$79,2))))))))))))</f>
        <v>35</v>
      </c>
      <c r="R3849" s="28"/>
      <c r="S3849" s="17">
        <f>IF((C3849&lt;=7),VLOOKUP(R3849,'7 лет'!$W$5:$X$79,2),IF((C3849=8),VLOOKUP(R3849,'8 лет'!$W$5:$X$79,2),IF((C3849=9),VLOOKUP(R3849,'9 лет'!$W$5:$X$79,2),IF((C3849=10),VLOOKUP(R3849,'10 лет'!$W$5:$X$79,2),IF((C3849=11),VLOOKUP(R3849,'11 лет'!$W$5:$X$79,2),IF((C3849=12),VLOOKUP(R3849,'12 лет'!$AA$5:$AB$79,2),IF((C3849=13),VLOOKUP(R3849,'13 лет'!$AA$5:$AB$79,2),IF((C3849=14),VLOOKUP(R3849,'14 лет'!$AA$5:$AB$79,2),IF((C3849=15),VLOOKUP(R3849,'15 лет'!$AA$5:$AB$79,2),IF((C3849=16),VLOOKUP(R3849,'16 лет'!$AA$5:$AB$79,2),IF((C3849=17),VLOOKUP(R3849,'17 лет'!$AA$5:$AB$79,2))))))))))))</f>
        <v>0</v>
      </c>
      <c r="T3849" s="35">
        <f t="shared" si="183"/>
        <v>35</v>
      </c>
      <c r="U3849" s="4">
        <f>'Личное первенство девушки'!U560</f>
        <v>7</v>
      </c>
      <c r="V3849" s="120"/>
      <c r="W3849" s="111"/>
      <c r="X3849" t="str">
        <f>P3835</f>
        <v>Субъект РФ 92</v>
      </c>
    </row>
    <row r="3850" spans="1:24" ht="18.75">
      <c r="A3850" s="28">
        <v>3</v>
      </c>
      <c r="B3850" s="80"/>
      <c r="C3850" s="28"/>
      <c r="D3850" s="28"/>
      <c r="E3850" s="17">
        <f>IF((C3850&lt;=7),VLOOKUP(D3850,'7 лет'!$M$5:$N$78,2),IF((C3850=8),VLOOKUP(D3850,'8 лет'!$M$5:$N$78,2),IF((C3850=9),VLOOKUP(D3850,'9 лет'!$M$5:$N$78,2),IF((C3850=10),VLOOKUP(D3850,'10 лет'!$M$5:$N$78,2),IF((C3850=11),VLOOKUP(D3850,'11 лет'!$M$5:$N$78,2),IF((C3850=12),VLOOKUP(D3850,'12 лет'!$O$5:$P$78,2),IF((C3850=13),VLOOKUP(D3850,'13 лет'!$O$5:$P$78,2),IF((C3850=14),VLOOKUP(D3850,'14 лет'!$O$5:$P$78,2),IF((C3850=15),VLOOKUP(D3850,'15 лет'!$O$5:$P$78,2),IF((C3850=16),VLOOKUP(D3850,'16 лет'!$O$5:$P$78,2),IF((C3850=17),VLOOKUP(D3850,'17 лет'!$O$5:$P$78,2))))))))))))</f>
        <v>0</v>
      </c>
      <c r="F3850" s="28"/>
      <c r="G3850" s="17">
        <f>IF((C3850&lt;=7),VLOOKUP(F3850,'7 лет'!$O$5:$P$79,2),IF((C3850=8),VLOOKUP(F3850,'8 лет'!$O$5:$P$79,2),IF((C3850=9),VLOOKUP(F3850,'9 лет'!$O$5:$P$79,2),IF((C3850=10),VLOOKUP(F3850,'10 лет'!$O$5:$P$79,2),IF((C3850=11),VLOOKUP(F3850,'11 лет'!$O$5:$P$79,2),IF((C3850=12),VLOOKUP(F3850,'12 лет'!$Q$5:$R$79,2),IF((C3850=13),VLOOKUP(F3850,'13 лет'!$Q$5:$R$79,2),IF((C3850=14),VLOOKUP(F3850,'14 лет'!$Q$5:$R$79,2),IF((C3850=15),VLOOKUP(F3850,'15 лет'!$Q$5:$R$79,2),IF((C3850=16),VLOOKUP(F3850,'16 лет'!$Q$5:$R$79,2),IF((C3850=17),VLOOKUP(F3850,'17 лет'!$Q$5:$R$79,2))))))))))))</f>
        <v>0</v>
      </c>
      <c r="H3850" s="28"/>
      <c r="I3850" s="17">
        <f>IF((C3850&lt;=7),VLOOKUP(H3850,'7 лет'!$Q$5:$R$79,2),IF((C3850=8),VLOOKUP(H3850,'8 лет'!$Q$5:$R$79,2),IF((C3850=9),VLOOKUP(H3850,'9 лет'!$Q$5:$R$79,2),IF((C3850=10),VLOOKUP(H3850,'10 лет'!$Q$5:$R$79,2),IF((C3850=11),VLOOKUP(H3850,'11 лет'!$Q$5:$R$79,2),IF((C3850=12),VLOOKUP(H3850,'12 лет'!$S$5:$T$79,2),IF((C3850=13),VLOOKUP(H3850,'13 лет'!$S$5:$T$79,2),IF((C3850=14),VLOOKUP(H3850,'14 лет'!$S$5:$T$79,2),IF((C3850=15),VLOOKUP(H3850,'15 лет'!$S$5:$T$79,2),IF((C3850=16),VLOOKUP(H3850,'16 лет'!$S$5:$T$79,2),IF((C3850=17),VLOOKUP(H3850,'17 лет'!$S$5:$T$79,2))))))))))))</f>
        <v>0</v>
      </c>
      <c r="J3850" s="28"/>
      <c r="K3850" s="17">
        <f>IF((C3850&lt;=7),VLOOKUP(J3850,'7 лет'!$S$5:$T$79,2),IF((C3850=8),VLOOKUP(J3850,'8 лет'!$S$5:$T$79,2),IF((C3850=9),VLOOKUP(J3850,'9 лет'!$S$5:$T$79,2),IF((C3850=10),VLOOKUP(J3850,'10 лет'!$S$5:$T$79,2),IF((C3850=11),VLOOKUP(J3850,'11 лет'!$S$5:$T$79,2),IF((C3850=12),VLOOKUP(J3850,'12 лет'!$U$5:$V$79,2),IF((C3850=13),VLOOKUP(J3850,'13 лет'!$U$5:$V$79,2),IF((C3850=14),VLOOKUP(J3850,'14 лет'!$U$5:$V$79,2),IF(C3850&gt;=15,"0")))))))))</f>
        <v>0</v>
      </c>
      <c r="L3850" s="28"/>
      <c r="M3850" s="17" t="str">
        <f>IF((C3850=12),VLOOKUP(L3850,'12 лет'!$W$5:$X$85,2),IF((C3850=13),VLOOKUP(L3850,'13 лет'!$W$5:$X$84,2),IF((C3850=14),VLOOKUP(L3850,'14 лет'!$W$5:$X$82,2),IF((C3850=15),VLOOKUP(L3850,'15 лет'!$U$5:$V$82,2),IF((C3850=16),VLOOKUP(L3850,'16 лет'!$U$5:$V$78,2),IF((C3850=17),VLOOKUP(L3850,'17 лет'!$U$5:$V$78,2),IF(C3850&lt;12,"0")))))))</f>
        <v>0</v>
      </c>
      <c r="N3850" s="28"/>
      <c r="O3850" s="17" t="str">
        <f>IF((C3850=15),VLOOKUP(N3850,'15 лет'!$W$5:$X$115,2),IF((C3850=16),VLOOKUP(N3850,'16 лет'!$W$5:$X$113,2),IF((C3850=17),VLOOKUP(N3850,'17 лет'!$W$5:$X$113,2),IF(C3850&lt;15,"0"))))</f>
        <v>0</v>
      </c>
      <c r="P3850" s="11"/>
      <c r="Q3850" s="17">
        <f>IF((C3850&lt;=7),VLOOKUP(P3850,'7 лет'!$U$5:$V$79,2),IF((C3850=8),VLOOKUP(P3850,'8 лет'!$U$5:$V$79,2),IF((C3850=9),VLOOKUP(P3850,'9 лет'!$U$5:$V$79,2),IF((C3850=10),VLOOKUP(P3850,'10 лет'!$U$5:$V$79,2),IF((C3850=11),VLOOKUP(P3850,'11 лет'!$U$5:$V$79,2),IF((C3850=12),VLOOKUP(P3850,'12 лет'!$Y$5:$Z$79,2),IF((C3850=13),VLOOKUP(P3850,'13 лет'!$Y$5:$Z$79,2),IF((C3850=14),VLOOKUP(P3850,'14 лет'!$Y$5:$Z$79,2),IF((C3850=15),VLOOKUP(P3850,'15 лет'!$Y$5:$Z$79,2),IF((C3850=16),VLOOKUP(P3850,'16 лет'!$Y$5:$Z$79,2),IF((C3850=17),VLOOKUP(P3850,'17 лет'!$Y$5:$Z$79,2))))))))))))</f>
        <v>35</v>
      </c>
      <c r="R3850" s="28"/>
      <c r="S3850" s="17">
        <f>IF((C3850&lt;=7),VLOOKUP(R3850,'7 лет'!$W$5:$X$79,2),IF((C3850=8),VLOOKUP(R3850,'8 лет'!$W$5:$X$79,2),IF((C3850=9),VLOOKUP(R3850,'9 лет'!$W$5:$X$79,2),IF((C3850=10),VLOOKUP(R3850,'10 лет'!$W$5:$X$79,2),IF((C3850=11),VLOOKUP(R3850,'11 лет'!$W$5:$X$79,2),IF((C3850=12),VLOOKUP(R3850,'12 лет'!$AA$5:$AB$79,2),IF((C3850=13),VLOOKUP(R3850,'13 лет'!$AA$5:$AB$79,2),IF((C3850=14),VLOOKUP(R3850,'14 лет'!$AA$5:$AB$79,2),IF((C3850=15),VLOOKUP(R3850,'15 лет'!$AA$5:$AB$79,2),IF((C3850=16),VLOOKUP(R3850,'16 лет'!$AA$5:$AB$79,2),IF((C3850=17),VLOOKUP(R3850,'17 лет'!$AA$5:$AB$79,2))))))))))))</f>
        <v>0</v>
      </c>
      <c r="T3850" s="35">
        <f t="shared" si="183"/>
        <v>35</v>
      </c>
      <c r="U3850" s="4">
        <f>'Личное первенство девушки'!U561</f>
        <v>7</v>
      </c>
      <c r="V3850" s="120"/>
      <c r="W3850" s="111"/>
      <c r="X3850" t="str">
        <f>P3835</f>
        <v>Субъект РФ 92</v>
      </c>
    </row>
    <row r="3851" spans="1:24" ht="18.75">
      <c r="A3851" s="28">
        <v>4</v>
      </c>
      <c r="B3851" s="80"/>
      <c r="C3851" s="28"/>
      <c r="D3851" s="28"/>
      <c r="E3851" s="17">
        <f>IF((C3851&lt;=7),VLOOKUP(D3851,'7 лет'!$M$5:$N$78,2),IF((C3851=8),VLOOKUP(D3851,'8 лет'!$M$5:$N$78,2),IF((C3851=9),VLOOKUP(D3851,'9 лет'!$M$5:$N$78,2),IF((C3851=10),VLOOKUP(D3851,'10 лет'!$M$5:$N$78,2),IF((C3851=11),VLOOKUP(D3851,'11 лет'!$M$5:$N$78,2),IF((C3851=12),VLOOKUP(D3851,'12 лет'!$O$5:$P$78,2),IF((C3851=13),VLOOKUP(D3851,'13 лет'!$O$5:$P$78,2),IF((C3851=14),VLOOKUP(D3851,'14 лет'!$O$5:$P$78,2),IF((C3851=15),VLOOKUP(D3851,'15 лет'!$O$5:$P$78,2),IF((C3851=16),VLOOKUP(D3851,'16 лет'!$O$5:$P$78,2),IF((C3851=17),VLOOKUP(D3851,'17 лет'!$O$5:$P$78,2))))))))))))</f>
        <v>0</v>
      </c>
      <c r="F3851" s="28"/>
      <c r="G3851" s="17">
        <f>IF((C3851&lt;=7),VLOOKUP(F3851,'7 лет'!$O$5:$P$79,2),IF((C3851=8),VLOOKUP(F3851,'8 лет'!$O$5:$P$79,2),IF((C3851=9),VLOOKUP(F3851,'9 лет'!$O$5:$P$79,2),IF((C3851=10),VLOOKUP(F3851,'10 лет'!$O$5:$P$79,2),IF((C3851=11),VLOOKUP(F3851,'11 лет'!$O$5:$P$79,2),IF((C3851=12),VLOOKUP(F3851,'12 лет'!$Q$5:$R$79,2),IF((C3851=13),VLOOKUP(F3851,'13 лет'!$Q$5:$R$79,2),IF((C3851=14),VLOOKUP(F3851,'14 лет'!$Q$5:$R$79,2),IF((C3851=15),VLOOKUP(F3851,'15 лет'!$Q$5:$R$79,2),IF((C3851=16),VLOOKUP(F3851,'16 лет'!$Q$5:$R$79,2),IF((C3851=17),VLOOKUP(F3851,'17 лет'!$Q$5:$R$79,2))))))))))))</f>
        <v>0</v>
      </c>
      <c r="H3851" s="28"/>
      <c r="I3851" s="17">
        <f>IF((C3851&lt;=7),VLOOKUP(H3851,'7 лет'!$Q$5:$R$79,2),IF((C3851=8),VLOOKUP(H3851,'8 лет'!$Q$5:$R$79,2),IF((C3851=9),VLOOKUP(H3851,'9 лет'!$Q$5:$R$79,2),IF((C3851=10),VLOOKUP(H3851,'10 лет'!$Q$5:$R$79,2),IF((C3851=11),VLOOKUP(H3851,'11 лет'!$Q$5:$R$79,2),IF((C3851=12),VLOOKUP(H3851,'12 лет'!$S$5:$T$79,2),IF((C3851=13),VLOOKUP(H3851,'13 лет'!$S$5:$T$79,2),IF((C3851=14),VLOOKUP(H3851,'14 лет'!$S$5:$T$79,2),IF((C3851=15),VLOOKUP(H3851,'15 лет'!$S$5:$T$79,2),IF((C3851=16),VLOOKUP(H3851,'16 лет'!$S$5:$T$79,2),IF((C3851=17),VLOOKUP(H3851,'17 лет'!$S$5:$T$79,2))))))))))))</f>
        <v>0</v>
      </c>
      <c r="J3851" s="28"/>
      <c r="K3851" s="17">
        <f>IF((C3851&lt;=7),VLOOKUP(J3851,'7 лет'!$S$5:$T$79,2),IF((C3851=8),VLOOKUP(J3851,'8 лет'!$S$5:$T$79,2),IF((C3851=9),VLOOKUP(J3851,'9 лет'!$S$5:$T$79,2),IF((C3851=10),VLOOKUP(J3851,'10 лет'!$S$5:$T$79,2),IF((C3851=11),VLOOKUP(J3851,'11 лет'!$S$5:$T$79,2),IF((C3851=12),VLOOKUP(J3851,'12 лет'!$U$5:$V$79,2),IF((C3851=13),VLOOKUP(J3851,'13 лет'!$U$5:$V$79,2),IF((C3851=14),VLOOKUP(J3851,'14 лет'!$U$5:$V$79,2),IF(C3851&gt;=15,"0")))))))))</f>
        <v>0</v>
      </c>
      <c r="L3851" s="28"/>
      <c r="M3851" s="17" t="str">
        <f>IF((C3851=12),VLOOKUP(L3851,'12 лет'!$W$5:$X$85,2),IF((C3851=13),VLOOKUP(L3851,'13 лет'!$W$5:$X$84,2),IF((C3851=14),VLOOKUP(L3851,'14 лет'!$W$5:$X$82,2),IF((C3851=15),VLOOKUP(L3851,'15 лет'!$U$5:$V$82,2),IF((C3851=16),VLOOKUP(L3851,'16 лет'!$U$5:$V$78,2),IF((C3851=17),VLOOKUP(L3851,'17 лет'!$U$5:$V$78,2),IF(C3851&lt;12,"0")))))))</f>
        <v>0</v>
      </c>
      <c r="N3851" s="28"/>
      <c r="O3851" s="17" t="str">
        <f>IF((C3851=15),VLOOKUP(N3851,'15 лет'!$W$5:$X$115,2),IF((C3851=16),VLOOKUP(N3851,'16 лет'!$W$5:$X$113,2),IF((C3851=17),VLOOKUP(N3851,'17 лет'!$W$5:$X$113,2),IF(C3851&lt;15,"0"))))</f>
        <v>0</v>
      </c>
      <c r="P3851" s="11"/>
      <c r="Q3851" s="17">
        <f>IF((C3851&lt;=7),VLOOKUP(P3851,'7 лет'!$U$5:$V$79,2),IF((C3851=8),VLOOKUP(P3851,'8 лет'!$U$5:$V$79,2),IF((C3851=9),VLOOKUP(P3851,'9 лет'!$U$5:$V$79,2),IF((C3851=10),VLOOKUP(P3851,'10 лет'!$U$5:$V$79,2),IF((C3851=11),VLOOKUP(P3851,'11 лет'!$U$5:$V$79,2),IF((C3851=12),VLOOKUP(P3851,'12 лет'!$Y$5:$Z$79,2),IF((C3851=13),VLOOKUP(P3851,'13 лет'!$Y$5:$Z$79,2),IF((C3851=14),VLOOKUP(P3851,'14 лет'!$Y$5:$Z$79,2),IF((C3851=15),VLOOKUP(P3851,'15 лет'!$Y$5:$Z$79,2),IF((C3851=16),VLOOKUP(P3851,'16 лет'!$Y$5:$Z$79,2),IF((C3851=17),VLOOKUP(P3851,'17 лет'!$Y$5:$Z$79,2))))))))))))</f>
        <v>35</v>
      </c>
      <c r="R3851" s="28"/>
      <c r="S3851" s="17">
        <f>IF((C3851&lt;=7),VLOOKUP(R3851,'7 лет'!$W$5:$X$79,2),IF((C3851=8),VLOOKUP(R3851,'8 лет'!$W$5:$X$79,2),IF((C3851=9),VLOOKUP(R3851,'9 лет'!$W$5:$X$79,2),IF((C3851=10),VLOOKUP(R3851,'10 лет'!$W$5:$X$79,2),IF((C3851=11),VLOOKUP(R3851,'11 лет'!$W$5:$X$79,2),IF((C3851=12),VLOOKUP(R3851,'12 лет'!$AA$5:$AB$79,2),IF((C3851=13),VLOOKUP(R3851,'13 лет'!$AA$5:$AB$79,2),IF((C3851=14),VLOOKUP(R3851,'14 лет'!$AA$5:$AB$79,2),IF((C3851=15),VLOOKUP(R3851,'15 лет'!$AA$5:$AB$79,2),IF((C3851=16),VLOOKUP(R3851,'16 лет'!$AA$5:$AB$79,2),IF((C3851=17),VLOOKUP(R3851,'17 лет'!$AA$5:$AB$79,2))))))))))))</f>
        <v>0</v>
      </c>
      <c r="T3851" s="35">
        <f t="shared" si="183"/>
        <v>35</v>
      </c>
      <c r="U3851" s="4">
        <f>'Личное первенство девушки'!U562</f>
        <v>7</v>
      </c>
      <c r="V3851" s="120"/>
      <c r="W3851" s="111"/>
      <c r="X3851" t="str">
        <f>P3835</f>
        <v>Субъект РФ 92</v>
      </c>
    </row>
    <row r="3852" spans="1:24" ht="18.75">
      <c r="A3852" s="28">
        <v>5</v>
      </c>
      <c r="B3852" s="80"/>
      <c r="C3852" s="30"/>
      <c r="D3852" s="14"/>
      <c r="E3852" s="17">
        <f>IF((C3852&lt;=7),VLOOKUP(D3852,'7 лет'!$M$5:$N$78,2),IF((C3852=8),VLOOKUP(D3852,'8 лет'!$M$5:$N$78,2),IF((C3852=9),VLOOKUP(D3852,'9 лет'!$M$5:$N$78,2),IF((C3852=10),VLOOKUP(D3852,'10 лет'!$M$5:$N$78,2),IF((C3852=11),VLOOKUP(D3852,'11 лет'!$M$5:$N$78,2),IF((C3852=12),VLOOKUP(D3852,'12 лет'!$O$5:$P$78,2),IF((C3852=13),VLOOKUP(D3852,'13 лет'!$O$5:$P$78,2),IF((C3852=14),VLOOKUP(D3852,'14 лет'!$O$5:$P$78,2),IF((C3852=15),VLOOKUP(D3852,'15 лет'!$O$5:$P$78,2),IF((C3852=16),VLOOKUP(D3852,'16 лет'!$O$5:$P$78,2),IF((C3852=17),VLOOKUP(D3852,'17 лет'!$O$5:$P$78,2))))))))))))</f>
        <v>0</v>
      </c>
      <c r="F3852" s="14"/>
      <c r="G3852" s="17">
        <f>IF((C3852&lt;=7),VLOOKUP(F3852,'7 лет'!$O$5:$P$79,2),IF((C3852=8),VLOOKUP(F3852,'8 лет'!$O$5:$P$79,2),IF((C3852=9),VLOOKUP(F3852,'9 лет'!$O$5:$P$79,2),IF((C3852=10),VLOOKUP(F3852,'10 лет'!$O$5:$P$79,2),IF((C3852=11),VLOOKUP(F3852,'11 лет'!$O$5:$P$79,2),IF((C3852=12),VLOOKUP(F3852,'12 лет'!$Q$5:$R$79,2),IF((C3852=13),VLOOKUP(F3852,'13 лет'!$Q$5:$R$79,2),IF((C3852=14),VLOOKUP(F3852,'14 лет'!$Q$5:$R$79,2),IF((C3852=15),VLOOKUP(F3852,'15 лет'!$Q$5:$R$79,2),IF((C3852=16),VLOOKUP(F3852,'16 лет'!$Q$5:$R$79,2),IF((C3852=17),VLOOKUP(F3852,'17 лет'!$Q$5:$R$79,2))))))))))))</f>
        <v>0</v>
      </c>
      <c r="H3852" s="14"/>
      <c r="I3852" s="17">
        <f>IF((C3852&lt;=7),VLOOKUP(H3852,'7 лет'!$Q$5:$R$79,2),IF((C3852=8),VLOOKUP(H3852,'8 лет'!$Q$5:$R$79,2),IF((C3852=9),VLOOKUP(H3852,'9 лет'!$Q$5:$R$79,2),IF((C3852=10),VLOOKUP(H3852,'10 лет'!$Q$5:$R$79,2),IF((C3852=11),VLOOKUP(H3852,'11 лет'!$Q$5:$R$79,2),IF((C3852=12),VLOOKUP(H3852,'12 лет'!$S$5:$T$79,2),IF((C3852=13),VLOOKUP(H3852,'13 лет'!$S$5:$T$79,2),IF((C3852=14),VLOOKUP(H3852,'14 лет'!$S$5:$T$79,2),IF((C3852=15),VLOOKUP(H3852,'15 лет'!$S$5:$T$79,2),IF((C3852=16),VLOOKUP(H3852,'16 лет'!$S$5:$T$79,2),IF((C3852=17),VLOOKUP(H3852,'17 лет'!$S$5:$T$79,2))))))))))))</f>
        <v>0</v>
      </c>
      <c r="J3852" s="14"/>
      <c r="K3852" s="17">
        <f>IF((C3852&lt;=7),VLOOKUP(J3852,'7 лет'!$S$5:$T$79,2),IF((C3852=8),VLOOKUP(J3852,'8 лет'!$S$5:$T$79,2),IF((C3852=9),VLOOKUP(J3852,'9 лет'!$S$5:$T$79,2),IF((C3852=10),VLOOKUP(J3852,'10 лет'!$S$5:$T$79,2),IF((C3852=11),VLOOKUP(J3852,'11 лет'!$S$5:$T$79,2),IF((C3852=12),VLOOKUP(J3852,'12 лет'!$U$5:$V$79,2),IF((C3852=13),VLOOKUP(J3852,'13 лет'!$U$5:$V$79,2),IF((C3852=14),VLOOKUP(J3852,'14 лет'!$U$5:$V$79,2),IF(C3852&gt;=15,"0")))))))))</f>
        <v>0</v>
      </c>
      <c r="L3852" s="28"/>
      <c r="M3852" s="17" t="str">
        <f>IF((C3852=12),VLOOKUP(L3852,'12 лет'!$W$5:$X$85,2),IF((C3852=13),VLOOKUP(L3852,'13 лет'!$W$5:$X$84,2),IF((C3852=14),VLOOKUP(L3852,'14 лет'!$W$5:$X$82,2),IF((C3852=15),VLOOKUP(L3852,'15 лет'!$U$5:$V$82,2),IF((C3852=16),VLOOKUP(L3852,'16 лет'!$U$5:$V$78,2),IF((C3852=17),VLOOKUP(L3852,'17 лет'!$U$5:$V$78,2),IF(C3852&lt;12,"0")))))))</f>
        <v>0</v>
      </c>
      <c r="N3852" s="14"/>
      <c r="O3852" s="17" t="str">
        <f>IF((C3852=15),VLOOKUP(N3852,'15 лет'!$W$5:$X$115,2),IF((C3852=16),VLOOKUP(N3852,'16 лет'!$W$5:$X$113,2),IF((C3852=17),VLOOKUP(N3852,'17 лет'!$W$5:$X$113,2),IF(C3852&lt;15,"0"))))</f>
        <v>0</v>
      </c>
      <c r="P3852" s="14"/>
      <c r="Q3852" s="17">
        <f>IF((C3852&lt;=7),VLOOKUP(P3852,'7 лет'!$U$5:$V$79,2),IF((C3852=8),VLOOKUP(P3852,'8 лет'!$U$5:$V$79,2),IF((C3852=9),VLOOKUP(P3852,'9 лет'!$U$5:$V$79,2),IF((C3852=10),VLOOKUP(P3852,'10 лет'!$U$5:$V$79,2),IF((C3852=11),VLOOKUP(P3852,'11 лет'!$U$5:$V$79,2),IF((C3852=12),VLOOKUP(P3852,'12 лет'!$Y$5:$Z$79,2),IF((C3852=13),VLOOKUP(P3852,'13 лет'!$Y$5:$Z$79,2),IF((C3852=14),VLOOKUP(P3852,'14 лет'!$Y$5:$Z$79,2),IF((C3852=15),VLOOKUP(P3852,'15 лет'!$Y$5:$Z$79,2),IF((C3852=16),VLOOKUP(P3852,'16 лет'!$Y$5:$Z$79,2),IF((C3852=17),VLOOKUP(P3852,'17 лет'!$Y$5:$Z$79,2))))))))))))</f>
        <v>35</v>
      </c>
      <c r="R3852" s="14"/>
      <c r="S3852" s="17">
        <f>IF((C3852&lt;=7),VLOOKUP(R3852,'7 лет'!$W$5:$X$79,2),IF((C3852=8),VLOOKUP(R3852,'8 лет'!$W$5:$X$79,2),IF((C3852=9),VLOOKUP(R3852,'9 лет'!$W$5:$X$79,2),IF((C3852=10),VLOOKUP(R3852,'10 лет'!$W$5:$X$79,2),IF((C3852=11),VLOOKUP(R3852,'11 лет'!$W$5:$X$79,2),IF((C3852=12),VLOOKUP(R3852,'12 лет'!$AA$5:$AB$79,2),IF((C3852=13),VLOOKUP(R3852,'13 лет'!$AA$5:$AB$79,2),IF((C3852=14),VLOOKUP(R3852,'14 лет'!$AA$5:$AB$79,2),IF((C3852=15),VLOOKUP(R3852,'15 лет'!$AA$5:$AB$79,2),IF((C3852=16),VLOOKUP(R3852,'16 лет'!$AA$5:$AB$79,2),IF((C3852=17),VLOOKUP(R3852,'17 лет'!$AA$5:$AB$79,2))))))))))))</f>
        <v>0</v>
      </c>
      <c r="T3852" s="35">
        <f t="shared" si="183"/>
        <v>35</v>
      </c>
      <c r="U3852" s="4">
        <f>'Личное первенство девушки'!U563</f>
        <v>7</v>
      </c>
      <c r="V3852" s="120"/>
      <c r="W3852" s="111"/>
      <c r="X3852" t="str">
        <f>P3835</f>
        <v>Субъект РФ 92</v>
      </c>
    </row>
    <row r="3853" spans="1:24" ht="18.75">
      <c r="A3853" s="28">
        <v>6</v>
      </c>
      <c r="B3853" s="80"/>
      <c r="C3853" s="30"/>
      <c r="D3853" s="14"/>
      <c r="E3853" s="17">
        <f>IF((C3853&lt;=7),VLOOKUP(D3853,'7 лет'!$M$5:$N$78,2),IF((C3853=8),VLOOKUP(D3853,'8 лет'!$M$5:$N$78,2),IF((C3853=9),VLOOKUP(D3853,'9 лет'!$M$5:$N$78,2),IF((C3853=10),VLOOKUP(D3853,'10 лет'!$M$5:$N$78,2),IF((C3853=11),VLOOKUP(D3853,'11 лет'!$M$5:$N$78,2),IF((C3853=12),VLOOKUP(D3853,'12 лет'!$O$5:$P$78,2),IF((C3853=13),VLOOKUP(D3853,'13 лет'!$O$5:$P$78,2),IF((C3853=14),VLOOKUP(D3853,'14 лет'!$O$5:$P$78,2),IF((C3853=15),VLOOKUP(D3853,'15 лет'!$O$5:$P$78,2),IF((C3853=16),VLOOKUP(D3853,'16 лет'!$O$5:$P$78,2),IF((C3853=17),VLOOKUP(D3853,'17 лет'!$O$5:$P$78,2))))))))))))</f>
        <v>0</v>
      </c>
      <c r="F3853" s="14"/>
      <c r="G3853" s="17">
        <f>IF((C3853&lt;=7),VLOOKUP(F3853,'7 лет'!$O$5:$P$79,2),IF((C3853=8),VLOOKUP(F3853,'8 лет'!$O$5:$P$79,2),IF((C3853=9),VLOOKUP(F3853,'9 лет'!$O$5:$P$79,2),IF((C3853=10),VLOOKUP(F3853,'10 лет'!$O$5:$P$79,2),IF((C3853=11),VLOOKUP(F3853,'11 лет'!$O$5:$P$79,2),IF((C3853=12),VLOOKUP(F3853,'12 лет'!$Q$5:$R$79,2),IF((C3853=13),VLOOKUP(F3853,'13 лет'!$Q$5:$R$79,2),IF((C3853=14),VLOOKUP(F3853,'14 лет'!$Q$5:$R$79,2),IF((C3853=15),VLOOKUP(F3853,'15 лет'!$Q$5:$R$79,2),IF((C3853=16),VLOOKUP(F3853,'16 лет'!$Q$5:$R$79,2),IF((C3853=17),VLOOKUP(F3853,'17 лет'!$Q$5:$R$79,2))))))))))))</f>
        <v>0</v>
      </c>
      <c r="H3853" s="14"/>
      <c r="I3853" s="17">
        <f>IF((C3853&lt;=7),VLOOKUP(H3853,'7 лет'!$Q$5:$R$79,2),IF((C3853=8),VLOOKUP(H3853,'8 лет'!$Q$5:$R$79,2),IF((C3853=9),VLOOKUP(H3853,'9 лет'!$Q$5:$R$79,2),IF((C3853=10),VLOOKUP(H3853,'10 лет'!$Q$5:$R$79,2),IF((C3853=11),VLOOKUP(H3853,'11 лет'!$Q$5:$R$79,2),IF((C3853=12),VLOOKUP(H3853,'12 лет'!$S$5:$T$79,2),IF((C3853=13),VLOOKUP(H3853,'13 лет'!$S$5:$T$79,2),IF((C3853=14),VLOOKUP(H3853,'14 лет'!$S$5:$T$79,2),IF((C3853=15),VLOOKUP(H3853,'15 лет'!$S$5:$T$79,2),IF((C3853=16),VLOOKUP(H3853,'16 лет'!$S$5:$T$79,2),IF((C3853=17),VLOOKUP(H3853,'17 лет'!$S$5:$T$79,2))))))))))))</f>
        <v>0</v>
      </c>
      <c r="J3853" s="14"/>
      <c r="K3853" s="17">
        <f>IF((C3853&lt;=7),VLOOKUP(J3853,'7 лет'!$S$5:$T$79,2),IF((C3853=8),VLOOKUP(J3853,'8 лет'!$S$5:$T$79,2),IF((C3853=9),VLOOKUP(J3853,'9 лет'!$S$5:$T$79,2),IF((C3853=10),VLOOKUP(J3853,'10 лет'!$S$5:$T$79,2),IF((C3853=11),VLOOKUP(J3853,'11 лет'!$S$5:$T$79,2),IF((C3853=12),VLOOKUP(J3853,'12 лет'!$U$5:$V$79,2),IF((C3853=13),VLOOKUP(J3853,'13 лет'!$U$5:$V$79,2),IF((C3853=14),VLOOKUP(J3853,'14 лет'!$U$5:$V$79,2),IF(C3853&gt;=15,"0")))))))))</f>
        <v>0</v>
      </c>
      <c r="L3853" s="28"/>
      <c r="M3853" s="17" t="str">
        <f>IF((C3853=12),VLOOKUP(L3853,'12 лет'!$W$5:$X$85,2),IF((C3853=13),VLOOKUP(L3853,'13 лет'!$W$5:$X$84,2),IF((C3853=14),VLOOKUP(L3853,'14 лет'!$W$5:$X$82,2),IF((C3853=15),VLOOKUP(L3853,'15 лет'!$U$5:$V$82,2),IF((C3853=16),VLOOKUP(L3853,'16 лет'!$U$5:$V$78,2),IF((C3853=17),VLOOKUP(L3853,'17 лет'!$U$5:$V$78,2),IF(C3853&lt;12,"0")))))))</f>
        <v>0</v>
      </c>
      <c r="N3853" s="14"/>
      <c r="O3853" s="17" t="str">
        <f>IF((C3853=15),VLOOKUP(N3853,'15 лет'!$W$5:$X$115,2),IF((C3853=16),VLOOKUP(N3853,'16 лет'!$W$5:$X$113,2),IF((C3853=17),VLOOKUP(N3853,'17 лет'!$W$5:$X$113,2),IF(C3853&lt;15,"0"))))</f>
        <v>0</v>
      </c>
      <c r="P3853" s="14"/>
      <c r="Q3853" s="17">
        <f>IF((C3853&lt;=7),VLOOKUP(P3853,'7 лет'!$U$5:$V$79,2),IF((C3853=8),VLOOKUP(P3853,'8 лет'!$U$5:$V$79,2),IF((C3853=9),VLOOKUP(P3853,'9 лет'!$U$5:$V$79,2),IF((C3853=10),VLOOKUP(P3853,'10 лет'!$U$5:$V$79,2),IF((C3853=11),VLOOKUP(P3853,'11 лет'!$U$5:$V$79,2),IF((C3853=12),VLOOKUP(P3853,'12 лет'!$Y$5:$Z$79,2),IF((C3853=13),VLOOKUP(P3853,'13 лет'!$Y$5:$Z$79,2),IF((C3853=14),VLOOKUP(P3853,'14 лет'!$Y$5:$Z$79,2),IF((C3853=15),VLOOKUP(P3853,'15 лет'!$Y$5:$Z$79,2),IF((C3853=16),VLOOKUP(P3853,'16 лет'!$Y$5:$Z$79,2),IF((C3853=17),VLOOKUP(P3853,'17 лет'!$Y$5:$Z$79,2))))))))))))</f>
        <v>35</v>
      </c>
      <c r="R3853" s="14"/>
      <c r="S3853" s="17">
        <f>IF((C3853&lt;=7),VLOOKUP(R3853,'7 лет'!$W$5:$X$79,2),IF((C3853=8),VLOOKUP(R3853,'8 лет'!$W$5:$X$79,2),IF((C3853=9),VLOOKUP(R3853,'9 лет'!$W$5:$X$79,2),IF((C3853=10),VLOOKUP(R3853,'10 лет'!$W$5:$X$79,2),IF((C3853=11),VLOOKUP(R3853,'11 лет'!$W$5:$X$79,2),IF((C3853=12),VLOOKUP(R3853,'12 лет'!$AA$5:$AB$79,2),IF((C3853=13),VLOOKUP(R3853,'13 лет'!$AA$5:$AB$79,2),IF((C3853=14),VLOOKUP(R3853,'14 лет'!$AA$5:$AB$79,2),IF((C3853=15),VLOOKUP(R3853,'15 лет'!$AA$5:$AB$79,2),IF((C3853=16),VLOOKUP(R3853,'16 лет'!$AA$5:$AB$79,2),IF((C3853=17),VLOOKUP(R3853,'17 лет'!$AA$5:$AB$79,2))))))))))))</f>
        <v>0</v>
      </c>
      <c r="T3853" s="35">
        <f t="shared" si="183"/>
        <v>35</v>
      </c>
      <c r="U3853" s="4">
        <f>'Личное первенство девушки'!U564</f>
        <v>7</v>
      </c>
      <c r="V3853" s="120"/>
      <c r="W3853" s="111"/>
      <c r="X3853" t="str">
        <f>P3835</f>
        <v>Субъект РФ 92</v>
      </c>
    </row>
    <row r="3854" spans="1:24" ht="18.75">
      <c r="A3854" s="122"/>
      <c r="B3854" s="123"/>
      <c r="C3854" s="123"/>
      <c r="D3854" s="123"/>
      <c r="E3854" s="123"/>
      <c r="F3854" s="123"/>
      <c r="G3854" s="123"/>
      <c r="H3854" s="123"/>
      <c r="I3854" s="123"/>
      <c r="J3854" s="123"/>
      <c r="K3854" s="123"/>
      <c r="L3854" s="123"/>
      <c r="M3854" s="123"/>
      <c r="N3854" s="123"/>
      <c r="O3854" s="123"/>
      <c r="P3854" s="128" t="s">
        <v>293</v>
      </c>
      <c r="Q3854" s="128"/>
      <c r="R3854" s="128"/>
      <c r="S3854" s="129"/>
      <c r="T3854" s="124">
        <f ca="1">SUMPRODUCT(LARGE($T$3848:$T$3853,ROW(INDIRECT("T1:T"&amp;Z17))))</f>
        <v>175</v>
      </c>
      <c r="U3854" s="125"/>
      <c r="V3854" s="120"/>
      <c r="W3854" s="111"/>
    </row>
    <row r="3855" spans="1:24" ht="30" customHeight="1">
      <c r="A3855" s="131"/>
      <c r="B3855" s="132"/>
      <c r="C3855" s="132"/>
      <c r="D3855" s="132"/>
      <c r="E3855" s="132"/>
      <c r="F3855" s="132"/>
      <c r="G3855" s="132"/>
      <c r="H3855" s="132"/>
      <c r="I3855" s="132"/>
      <c r="J3855" s="132"/>
      <c r="K3855" s="132"/>
      <c r="L3855" s="132"/>
      <c r="M3855" s="132"/>
      <c r="N3855" s="132"/>
      <c r="O3855" s="132"/>
      <c r="P3855" s="126" t="s">
        <v>294</v>
      </c>
      <c r="Q3855" s="126"/>
      <c r="R3855" s="126"/>
      <c r="S3855" s="126"/>
      <c r="T3855" s="133">
        <f ca="1">SUM(T3846+T3854)</f>
        <v>425</v>
      </c>
      <c r="U3855" s="134"/>
      <c r="V3855" s="121"/>
      <c r="W3855" s="112"/>
    </row>
    <row r="3856" spans="1:24">
      <c r="A3856" s="15"/>
      <c r="B3856" s="15"/>
      <c r="C3856" s="15"/>
      <c r="D3856" s="15"/>
      <c r="E3856" s="15"/>
      <c r="F3856" s="15"/>
      <c r="G3856" s="15"/>
      <c r="H3856" s="15"/>
      <c r="I3856" s="15"/>
      <c r="J3856" s="15"/>
      <c r="K3856" s="15"/>
      <c r="L3856" s="15"/>
      <c r="M3856" s="15"/>
      <c r="N3856" s="15"/>
      <c r="O3856" s="15"/>
      <c r="P3856" s="15"/>
      <c r="Q3856" s="15"/>
      <c r="R3856" s="15"/>
      <c r="S3856" s="15"/>
      <c r="T3856" s="15"/>
    </row>
    <row r="3857" spans="1:23">
      <c r="A3857" s="16"/>
      <c r="C3857" s="16"/>
      <c r="D3857" s="16"/>
      <c r="E3857" s="16"/>
      <c r="F3857" s="16"/>
      <c r="G3857" s="16"/>
      <c r="H3857" s="16"/>
      <c r="I3857" s="16"/>
      <c r="J3857" s="16"/>
      <c r="K3857" s="15"/>
      <c r="L3857" s="15"/>
      <c r="M3857" s="16"/>
      <c r="N3857" s="16"/>
      <c r="O3857" s="16"/>
      <c r="P3857" s="16"/>
      <c r="Q3857" s="16"/>
      <c r="R3857" s="16"/>
      <c r="S3857" s="16"/>
      <c r="T3857" s="16"/>
    </row>
    <row r="3858" spans="1:23">
      <c r="A3858" s="16"/>
      <c r="C3858" s="16"/>
      <c r="D3858" s="16"/>
      <c r="E3858" s="16"/>
      <c r="F3858" s="16"/>
      <c r="G3858" s="16"/>
      <c r="H3858" s="16"/>
      <c r="I3858" s="16"/>
      <c r="J3858" s="16"/>
      <c r="K3858" s="15"/>
      <c r="L3858" s="15"/>
      <c r="M3858" s="16"/>
      <c r="N3858" s="16"/>
      <c r="O3858" s="16"/>
      <c r="P3858" s="16"/>
      <c r="Q3858" s="16"/>
      <c r="R3858" s="16"/>
      <c r="S3858" s="16"/>
      <c r="T3858" s="16"/>
    </row>
    <row r="3859" spans="1:23" ht="16.5">
      <c r="A3859" s="15"/>
      <c r="B3859" s="81" t="s">
        <v>181</v>
      </c>
      <c r="C3859" s="15"/>
      <c r="D3859" s="15"/>
      <c r="E3859" s="15"/>
      <c r="F3859" s="15"/>
      <c r="G3859" s="15"/>
      <c r="H3859" s="15"/>
      <c r="I3859" s="15"/>
      <c r="J3859" s="15"/>
      <c r="K3859" s="15"/>
      <c r="L3859" s="15"/>
      <c r="M3859" s="15"/>
      <c r="N3859" s="15"/>
      <c r="O3859" s="15"/>
      <c r="P3859" s="15"/>
      <c r="Q3859" s="15"/>
      <c r="R3859" s="15"/>
      <c r="S3859" s="15"/>
      <c r="T3859" s="15"/>
    </row>
    <row r="3860" spans="1:23">
      <c r="A3860" s="15"/>
      <c r="B3860" s="16"/>
      <c r="C3860" s="16"/>
      <c r="D3860" s="15"/>
      <c r="E3860" s="15"/>
      <c r="F3860" s="15"/>
      <c r="G3860" s="15"/>
      <c r="H3860" s="15"/>
      <c r="I3860" s="15"/>
      <c r="J3860" s="15"/>
      <c r="K3860" s="15"/>
      <c r="L3860" s="15"/>
      <c r="M3860" s="15"/>
      <c r="N3860" s="15"/>
      <c r="O3860" s="15"/>
      <c r="P3860" s="15"/>
      <c r="Q3860" s="15"/>
      <c r="R3860" s="15"/>
      <c r="S3860" s="15"/>
      <c r="T3860" s="15"/>
    </row>
    <row r="3861" spans="1:23">
      <c r="A3861" s="15"/>
      <c r="B3861" s="15"/>
      <c r="C3861" s="16"/>
      <c r="D3861" s="15"/>
      <c r="E3861" s="15"/>
      <c r="F3861" s="15"/>
      <c r="G3861" s="15"/>
      <c r="H3861" s="15"/>
      <c r="I3861" s="15"/>
      <c r="J3861" s="15"/>
      <c r="K3861" s="15"/>
      <c r="L3861" s="15"/>
      <c r="M3861" s="15"/>
      <c r="N3861" s="15"/>
      <c r="O3861" s="15"/>
      <c r="P3861" s="15"/>
      <c r="Q3861" s="15"/>
      <c r="R3861" s="15"/>
      <c r="S3861" s="15"/>
      <c r="T3861" s="15"/>
    </row>
    <row r="3862" spans="1:23" ht="16.5">
      <c r="A3862" s="15"/>
      <c r="B3862" s="81" t="s">
        <v>182</v>
      </c>
      <c r="C3862" s="16"/>
      <c r="D3862" s="15"/>
      <c r="E3862" s="15"/>
      <c r="F3862" s="15"/>
      <c r="G3862" s="15"/>
      <c r="H3862" s="15"/>
      <c r="I3862" s="15"/>
      <c r="J3862" s="15"/>
      <c r="K3862" s="15"/>
      <c r="L3862" s="15"/>
      <c r="M3862" s="15"/>
      <c r="N3862" s="15"/>
      <c r="O3862" s="15"/>
      <c r="P3862" s="15"/>
      <c r="Q3862" s="15"/>
      <c r="R3862" s="15"/>
      <c r="S3862" s="15"/>
      <c r="T3862" s="15"/>
    </row>
    <row r="3864" spans="1:23" ht="18.75">
      <c r="A3864" s="113" t="s">
        <v>999</v>
      </c>
      <c r="B3864" s="113"/>
      <c r="C3864" s="113"/>
      <c r="D3864" s="113"/>
      <c r="E3864" s="113"/>
      <c r="F3864" s="113"/>
      <c r="G3864" s="113"/>
      <c r="H3864" s="113"/>
      <c r="I3864" s="113"/>
      <c r="J3864" s="113"/>
      <c r="K3864" s="113"/>
      <c r="L3864" s="113"/>
      <c r="M3864" s="113"/>
      <c r="N3864" s="113"/>
      <c r="O3864" s="113"/>
      <c r="P3864" s="113"/>
      <c r="Q3864" s="113"/>
      <c r="R3864" s="113"/>
      <c r="S3864" s="113"/>
      <c r="T3864" s="113"/>
      <c r="U3864" s="113"/>
      <c r="V3864" s="113"/>
      <c r="W3864" s="113"/>
    </row>
    <row r="3865" spans="1:23" ht="18.75">
      <c r="A3865" s="113" t="s">
        <v>998</v>
      </c>
      <c r="B3865" s="113"/>
      <c r="C3865" s="113"/>
      <c r="D3865" s="113"/>
      <c r="E3865" s="113"/>
      <c r="F3865" s="113"/>
      <c r="G3865" s="113"/>
      <c r="H3865" s="113"/>
      <c r="I3865" s="113"/>
      <c r="J3865" s="113"/>
      <c r="K3865" s="113"/>
      <c r="L3865" s="113"/>
      <c r="M3865" s="113"/>
      <c r="N3865" s="113"/>
      <c r="O3865" s="113"/>
      <c r="P3865" s="113"/>
      <c r="Q3865" s="113"/>
      <c r="R3865" s="113"/>
      <c r="S3865" s="113"/>
      <c r="T3865" s="113"/>
      <c r="U3865" s="113"/>
      <c r="V3865" s="113"/>
      <c r="W3865" s="113"/>
    </row>
    <row r="3867" spans="1:23">
      <c r="A3867" s="114" t="s">
        <v>169</v>
      </c>
      <c r="B3867" s="114"/>
      <c r="C3867" s="114"/>
      <c r="D3867" s="114"/>
      <c r="E3867" s="114"/>
      <c r="F3867" s="114"/>
      <c r="G3867" s="114"/>
      <c r="H3867" s="114"/>
      <c r="I3867" s="114"/>
      <c r="J3867" s="114"/>
      <c r="K3867" s="114"/>
      <c r="L3867" s="114"/>
      <c r="M3867" s="114"/>
      <c r="N3867" s="114"/>
      <c r="O3867" s="114"/>
      <c r="P3867" s="114"/>
      <c r="Q3867" s="114"/>
      <c r="R3867" s="114"/>
      <c r="S3867" s="114"/>
      <c r="T3867" s="114"/>
      <c r="U3867" s="114"/>
      <c r="V3867" s="114"/>
      <c r="W3867" s="114"/>
    </row>
    <row r="3868" spans="1:23">
      <c r="A3868" s="45"/>
      <c r="B3868" s="45"/>
      <c r="C3868" s="45"/>
      <c r="D3868" s="45"/>
      <c r="E3868" s="45"/>
      <c r="F3868" s="45"/>
      <c r="G3868" s="45"/>
      <c r="H3868" s="45"/>
      <c r="I3868" s="45"/>
      <c r="J3868" s="45"/>
      <c r="K3868" s="45"/>
      <c r="L3868" s="45"/>
      <c r="M3868" s="45"/>
      <c r="N3868" s="45"/>
      <c r="O3868" s="45"/>
      <c r="P3868" s="45"/>
      <c r="Q3868" s="45"/>
      <c r="R3868" s="45"/>
      <c r="S3868" s="45"/>
      <c r="T3868" s="45"/>
      <c r="U3868" s="45"/>
      <c r="V3868" s="45"/>
      <c r="W3868" s="45"/>
    </row>
    <row r="3869" spans="1:23" ht="18.75">
      <c r="A3869" s="115" t="s">
        <v>1013</v>
      </c>
      <c r="B3869" s="115"/>
      <c r="C3869" s="115"/>
      <c r="D3869" s="115"/>
      <c r="E3869" s="115"/>
      <c r="F3869" s="115"/>
      <c r="G3869" s="115"/>
      <c r="H3869" s="115"/>
      <c r="I3869" s="115"/>
      <c r="J3869" s="115"/>
      <c r="K3869" s="115"/>
      <c r="L3869" s="115"/>
      <c r="M3869" s="115"/>
      <c r="N3869" s="115"/>
      <c r="O3869" s="115"/>
      <c r="P3869" s="115"/>
      <c r="Q3869" s="115"/>
      <c r="R3869" s="115"/>
      <c r="S3869" s="115"/>
      <c r="T3869" s="115"/>
      <c r="U3869" s="115"/>
      <c r="V3869" s="115"/>
      <c r="W3869" s="115"/>
    </row>
    <row r="3870" spans="1:23" ht="18.75">
      <c r="A3870" s="115" t="s">
        <v>996</v>
      </c>
      <c r="B3870" s="115"/>
      <c r="C3870" s="115"/>
      <c r="D3870" s="115"/>
      <c r="E3870" s="115"/>
      <c r="F3870" s="115"/>
      <c r="G3870" s="115"/>
      <c r="H3870" s="115"/>
      <c r="I3870" s="115"/>
      <c r="J3870" s="115"/>
      <c r="K3870" s="115"/>
      <c r="L3870" s="115"/>
      <c r="M3870" s="115"/>
      <c r="N3870" s="115"/>
      <c r="O3870" s="115"/>
      <c r="P3870" s="115"/>
      <c r="Q3870" s="115"/>
      <c r="R3870" s="115"/>
      <c r="S3870" s="115"/>
      <c r="T3870" s="115"/>
      <c r="U3870" s="115"/>
      <c r="V3870" s="115"/>
      <c r="W3870" s="115"/>
    </row>
    <row r="3871" spans="1:23" ht="18.75">
      <c r="A3871" s="116" t="s">
        <v>997</v>
      </c>
      <c r="B3871" s="116"/>
      <c r="C3871" s="116"/>
      <c r="D3871" s="116"/>
      <c r="E3871" s="116"/>
      <c r="F3871" s="116"/>
      <c r="G3871" s="116"/>
      <c r="H3871" s="116"/>
      <c r="I3871" s="116"/>
      <c r="J3871" s="116"/>
      <c r="K3871" s="116"/>
      <c r="L3871" s="116"/>
      <c r="M3871" s="116"/>
      <c r="N3871" s="116"/>
      <c r="O3871" s="116"/>
      <c r="P3871" s="116"/>
      <c r="Q3871" s="116"/>
      <c r="R3871" s="116"/>
      <c r="S3871" s="116"/>
      <c r="T3871" s="116"/>
      <c r="U3871" s="116"/>
      <c r="V3871" s="116"/>
      <c r="W3871" s="116"/>
    </row>
    <row r="3872" spans="1:23" ht="18.75">
      <c r="A3872" s="52"/>
      <c r="B3872" s="52"/>
      <c r="C3872" s="52"/>
      <c r="D3872" s="52"/>
      <c r="E3872" s="52"/>
      <c r="F3872" s="52"/>
      <c r="G3872" s="52"/>
      <c r="H3872" s="52"/>
      <c r="I3872" s="52"/>
      <c r="J3872" s="52"/>
      <c r="K3872" s="52"/>
      <c r="L3872" s="52"/>
      <c r="M3872" s="52"/>
      <c r="N3872" s="52"/>
      <c r="O3872" s="52"/>
      <c r="P3872" s="52"/>
      <c r="Q3872" s="52"/>
      <c r="R3872" s="52"/>
      <c r="S3872" s="52"/>
      <c r="T3872" s="52"/>
      <c r="U3872" s="52"/>
      <c r="V3872" s="52"/>
    </row>
    <row r="3873" spans="1:24">
      <c r="A3873" s="10"/>
      <c r="B3873" s="10"/>
      <c r="C3873" s="10"/>
      <c r="D3873" s="10"/>
      <c r="E3873" s="10"/>
      <c r="F3873" s="10"/>
      <c r="G3873" s="10"/>
      <c r="H3873" s="10"/>
      <c r="I3873" s="10"/>
      <c r="J3873" s="10"/>
      <c r="K3873" s="10"/>
      <c r="L3873" s="10"/>
      <c r="M3873" s="10"/>
      <c r="N3873" s="10"/>
      <c r="O3873" s="10"/>
      <c r="P3873" s="10"/>
      <c r="Q3873" s="10"/>
      <c r="R3873" s="10"/>
      <c r="S3873" s="10"/>
      <c r="T3873" s="10"/>
    </row>
    <row r="3874" spans="1:24" ht="18.75">
      <c r="A3874" s="117" t="s">
        <v>1000</v>
      </c>
      <c r="B3874" s="117"/>
      <c r="C3874" s="49"/>
      <c r="D3874" s="49"/>
      <c r="E3874" s="49"/>
      <c r="F3874" s="49"/>
      <c r="G3874" s="49"/>
      <c r="H3874" s="49"/>
      <c r="I3874" s="49"/>
      <c r="J3874" s="49"/>
      <c r="K3874" s="49"/>
      <c r="L3874" s="49"/>
      <c r="M3874" s="49"/>
      <c r="N3874" s="49"/>
      <c r="O3874" s="49"/>
      <c r="P3874" s="49"/>
      <c r="Q3874" s="49"/>
      <c r="R3874" s="49"/>
      <c r="S3874" s="49"/>
      <c r="T3874" s="49"/>
    </row>
    <row r="3875" spans="1:24" ht="18.75">
      <c r="A3875" s="117" t="s">
        <v>1001</v>
      </c>
      <c r="B3875" s="117"/>
      <c r="C3875" s="44"/>
      <c r="D3875" s="44"/>
      <c r="E3875" s="44"/>
      <c r="F3875" s="44"/>
      <c r="G3875" s="44"/>
      <c r="H3875" s="44"/>
      <c r="I3875" s="44"/>
      <c r="J3875" s="44"/>
      <c r="K3875" s="44"/>
      <c r="L3875" s="44"/>
      <c r="M3875" s="44"/>
      <c r="N3875" s="44"/>
      <c r="O3875" s="44"/>
      <c r="P3875" s="44"/>
      <c r="Q3875" s="44"/>
      <c r="R3875" s="44"/>
      <c r="S3875" s="44"/>
      <c r="T3875" s="44"/>
    </row>
    <row r="3876" spans="1:24" ht="18.75">
      <c r="A3876" s="117"/>
      <c r="B3876" s="117"/>
      <c r="D3876" s="49"/>
      <c r="E3876" s="49"/>
      <c r="F3876" s="49"/>
      <c r="G3876" s="49"/>
      <c r="H3876" s="49"/>
      <c r="I3876" s="49"/>
      <c r="J3876" s="49"/>
      <c r="K3876" s="49"/>
      <c r="L3876" s="49"/>
      <c r="M3876" s="49"/>
      <c r="N3876" s="49"/>
      <c r="O3876" s="49"/>
      <c r="P3876" s="49"/>
      <c r="Q3876" s="49"/>
      <c r="R3876" s="49"/>
      <c r="S3876" s="49"/>
      <c r="T3876" s="49"/>
    </row>
    <row r="3877" spans="1:24" ht="18.75">
      <c r="A3877" s="118" t="s">
        <v>278</v>
      </c>
      <c r="B3877" s="118"/>
      <c r="C3877" s="118"/>
      <c r="D3877" s="118"/>
      <c r="E3877" s="118"/>
      <c r="F3877" s="118"/>
      <c r="G3877" s="118"/>
      <c r="H3877" s="118"/>
      <c r="I3877" s="118"/>
      <c r="J3877" s="118"/>
      <c r="K3877" s="118"/>
      <c r="L3877" s="118"/>
      <c r="M3877" s="118"/>
      <c r="N3877" s="118"/>
      <c r="O3877" s="118"/>
      <c r="P3877" s="141" t="s">
        <v>382</v>
      </c>
      <c r="Q3877" s="141"/>
      <c r="R3877" s="141"/>
      <c r="S3877" s="141"/>
      <c r="T3877" s="141"/>
      <c r="U3877" s="141"/>
      <c r="V3877" s="141"/>
    </row>
    <row r="3878" spans="1:24">
      <c r="A3878" s="29"/>
      <c r="B3878" s="29"/>
      <c r="C3878" s="29"/>
      <c r="D3878" s="29"/>
      <c r="E3878" s="29"/>
      <c r="F3878" s="29"/>
      <c r="G3878" s="29"/>
      <c r="H3878" s="29"/>
      <c r="I3878" s="29"/>
      <c r="J3878" s="29"/>
      <c r="K3878" s="29"/>
      <c r="L3878" s="29"/>
      <c r="M3878" s="29"/>
      <c r="N3878" s="29"/>
      <c r="O3878" s="29"/>
      <c r="P3878" s="29"/>
      <c r="Q3878" s="29"/>
      <c r="R3878" s="29"/>
      <c r="S3878" s="29"/>
      <c r="T3878" s="29"/>
    </row>
    <row r="3879" spans="1:24" ht="24.75" customHeight="1">
      <c r="A3879" s="130" t="s">
        <v>170</v>
      </c>
      <c r="B3879" s="130"/>
      <c r="C3879" s="130"/>
      <c r="D3879" s="130"/>
      <c r="E3879" s="130"/>
      <c r="F3879" s="130"/>
      <c r="G3879" s="130"/>
      <c r="H3879" s="130"/>
      <c r="I3879" s="130"/>
      <c r="J3879" s="130"/>
      <c r="K3879" s="130"/>
      <c r="L3879" s="130"/>
      <c r="M3879" s="130"/>
      <c r="N3879" s="130"/>
      <c r="O3879" s="130"/>
      <c r="P3879" s="130"/>
      <c r="Q3879" s="130"/>
      <c r="R3879" s="130"/>
      <c r="S3879" s="130"/>
      <c r="T3879" s="138" t="s">
        <v>178</v>
      </c>
      <c r="U3879" s="109" t="s">
        <v>291</v>
      </c>
      <c r="V3879" s="109" t="s">
        <v>295</v>
      </c>
      <c r="W3879" s="109" t="s">
        <v>1014</v>
      </c>
    </row>
    <row r="3880" spans="1:24" ht="66.75" customHeight="1">
      <c r="A3880" s="109" t="s">
        <v>171</v>
      </c>
      <c r="B3880" s="130" t="s">
        <v>172</v>
      </c>
      <c r="C3880" s="109" t="s">
        <v>173</v>
      </c>
      <c r="D3880" s="109" t="s">
        <v>174</v>
      </c>
      <c r="E3880" s="109"/>
      <c r="F3880" s="109" t="s">
        <v>175</v>
      </c>
      <c r="G3880" s="109"/>
      <c r="H3880" s="109" t="s">
        <v>176</v>
      </c>
      <c r="I3880" s="109"/>
      <c r="J3880" s="109" t="s">
        <v>1002</v>
      </c>
      <c r="K3880" s="109"/>
      <c r="L3880" s="109" t="s">
        <v>1003</v>
      </c>
      <c r="M3880" s="109"/>
      <c r="N3880" s="109" t="s">
        <v>1004</v>
      </c>
      <c r="O3880" s="109"/>
      <c r="P3880" s="109" t="s">
        <v>7</v>
      </c>
      <c r="Q3880" s="109"/>
      <c r="R3880" s="109" t="s">
        <v>177</v>
      </c>
      <c r="S3880" s="109"/>
      <c r="T3880" s="139"/>
      <c r="U3880" s="109"/>
      <c r="V3880" s="109"/>
      <c r="W3880" s="109"/>
    </row>
    <row r="3881" spans="1:24" ht="16.5">
      <c r="A3881" s="109"/>
      <c r="B3881" s="130"/>
      <c r="C3881" s="109"/>
      <c r="D3881" s="51" t="s">
        <v>179</v>
      </c>
      <c r="E3881" s="53" t="s">
        <v>3</v>
      </c>
      <c r="F3881" s="51" t="s">
        <v>179</v>
      </c>
      <c r="G3881" s="53" t="s">
        <v>3</v>
      </c>
      <c r="H3881" s="51" t="s">
        <v>179</v>
      </c>
      <c r="I3881" s="53" t="s">
        <v>3</v>
      </c>
      <c r="J3881" s="51" t="s">
        <v>179</v>
      </c>
      <c r="K3881" s="53" t="s">
        <v>3</v>
      </c>
      <c r="L3881" s="51" t="s">
        <v>179</v>
      </c>
      <c r="M3881" s="53" t="s">
        <v>3</v>
      </c>
      <c r="N3881" s="51" t="s">
        <v>179</v>
      </c>
      <c r="O3881" s="53" t="s">
        <v>3</v>
      </c>
      <c r="P3881" s="51" t="s">
        <v>179</v>
      </c>
      <c r="Q3881" s="53" t="s">
        <v>3</v>
      </c>
      <c r="R3881" s="51" t="s">
        <v>179</v>
      </c>
      <c r="S3881" s="53" t="s">
        <v>3</v>
      </c>
      <c r="T3881" s="140"/>
      <c r="U3881" s="109"/>
      <c r="V3881" s="109"/>
      <c r="W3881" s="109"/>
    </row>
    <row r="3882" spans="1:24" ht="18.75">
      <c r="A3882" s="28">
        <v>1</v>
      </c>
      <c r="B3882" s="79"/>
      <c r="C3882" s="28"/>
      <c r="D3882" s="28"/>
      <c r="E3882" s="17">
        <f>IF((C3882&lt;=7),VLOOKUP(D3882,'7 лет'!$A$5:$B$78,2),IF((C3882=8),VLOOKUP(D3882,'8 лет'!$A$5:$B$78,2),IF((C3882=9),VLOOKUP(D3882,'9 лет'!$A$5:$B$78,2),IF((C3882=10),VLOOKUP(D3882,'10 лет'!$A$5:$B$78,2),IF((C3882=11),VLOOKUP(D3882,'11 лет'!$A$5:$B$78,2),IF((C3882=12),VLOOKUP(D3882,'12 лет'!$A$5:$B$78,2),IF((C3882=13),VLOOKUP(D3882,'13 лет'!$A$5:$B$78,2),IF((C3882=14),VLOOKUP(D3882,'14 лет'!$A$5:$B$78,2),IF((C3882=15),VLOOKUP(D3882,'15 лет'!$A$5:$B$78,2),IF((C3882=16),VLOOKUP(D3882,'16 лет'!$A$5:$B$78,2),IF((C3882=17),VLOOKUP(D3882,'17 лет'!$A$5:$B$78,2))))))))))))</f>
        <v>0</v>
      </c>
      <c r="F3882" s="28"/>
      <c r="G3882" s="17">
        <f>IF((C3882&lt;=7),VLOOKUP(F3882,'7 лет'!$C$5:$D$79,2),IF((C3882=8),VLOOKUP(F3882,'8 лет'!$C$5:$D$79,2),IF((C3882=9),VLOOKUP(F3882,'9 лет'!$C$5:$D$79,2),IF((C3882=10),VLOOKUP(F3882,'10 лет'!$C$5:$D$79,2),IF((C3882=11),VLOOKUP(F3882,'11 лет'!$C$5:$D$79,2),IF((C3882=12),VLOOKUP(F3882,'12 лет'!$C$5:$D$79,2),IF((C3882=13),VLOOKUP(F3882,'13 лет'!$C$5:$D$79,2),IF((C3882=14),VLOOKUP(F3882,'14 лет'!$C$5:$D$79,2),IF((C3882=15),VLOOKUP(F3882,'15 лет'!$C$5:$D$79,2),IF((C3882=16),VLOOKUP(F3882,'16 лет'!$C$5:$D$79,2),IF((C3882=17),VLOOKUP(F3882,'17 лет'!$C$5:$D$79,2))))))))))))</f>
        <v>0</v>
      </c>
      <c r="H3882" s="28"/>
      <c r="I3882" s="17">
        <f>IF((C3882&lt;=7),VLOOKUP(H3882,'7 лет'!$E$5:$F$79,2),IF((C3882=8),VLOOKUP(H3882,'8 лет'!$E$5:$F$79,2),IF((C3882=9),VLOOKUP(H3882,'9 лет'!$E$5:$F$79,2),IF((C3882=10),VLOOKUP(H3882,'10 лет'!$E$5:$F$79,2),IF((C3882=11),VLOOKUP(H3882,'11 лет'!$E$5:$F$79,2),IF((C3882=12),VLOOKUP(H3882,'12 лет'!$E$5:$F$79,2),IF((C3882=13),VLOOKUP(H3882,'13 лет'!$E$5:$F$79,2),IF((C3882=14),VLOOKUP(H3882,'14 лет'!$E$5:$F$79,2),IF((C3882=15),VLOOKUP(H3882,'15 лет'!$E$5:$F$79,2),IF((C3882=16),VLOOKUP(H3882,'16 лет'!$E$5:$F$79,2),IF((C3882=17),VLOOKUP(H3882,'17 лет'!$E$5:$F$79,2))))))))))))</f>
        <v>0</v>
      </c>
      <c r="J3882" s="28"/>
      <c r="K3882" s="17">
        <f>IF((C3882&lt;=7),VLOOKUP(J3882,'7 лет'!$G$5:$H$79,2),IF((C3882=8),VLOOKUP(J3882,'8 лет'!$G$5:$H$79,2),IF((C3882=9),VLOOKUP(J3882,'9 лет'!$G$5:$H$79,2),IF((C3882=10),VLOOKUP(J3882,'10 лет'!$G$5:$H$79,2),IF((C3882=11),VLOOKUP(J3882,'11 лет'!$G$5:$H$79,2),IF((C3882=12),VLOOKUP(J3882,'12 лет'!$G$5:$H$79,2),IF((C3882=13),VLOOKUP(J3882,'13 лет'!$G$5:$H$79,2),IF((C3882=14),VLOOKUP(J3882,'14 лет'!$G$5:$H$79,2),IF(C3882&gt;=15,"0")))))))))</f>
        <v>0</v>
      </c>
      <c r="L3882" s="28"/>
      <c r="M3882" s="17" t="str">
        <f>IF((C3882=12),VLOOKUP(L3882,'12 лет'!$I$5:$J$81,2),IF((C3882=13),VLOOKUP(L3882,'13 лет'!$I$5:$J$81,2),IF((C3882=14),VLOOKUP(L3882,'14 лет'!$I$5:$J$80,2),IF((C3882=15),VLOOKUP(L3882,'15 лет'!$G$5:$H$82,2),IF((C3882=16),VLOOKUP(L3882,'16 лет'!$G$5:$H$81,2),IF((C3882=17),VLOOKUP(L3882,'17 лет'!$G$5:$H$81,2),IF(C3882&lt;12,"0")))))))</f>
        <v>0</v>
      </c>
      <c r="N3882" s="28"/>
      <c r="O3882" s="17" t="str">
        <f>IF((C3882=15),VLOOKUP(N3882,'15 лет'!$I$5:$J$100,2),IF((C3882=16),VLOOKUP(N3882,'16 лет'!$I$5:$J$94,2),IF((C3882=17),VLOOKUP(N3882,'17 лет'!$I$5:$J$97,2),IF(C3882&lt;15,"0"))))</f>
        <v>0</v>
      </c>
      <c r="P3882" s="11"/>
      <c r="Q3882" s="17">
        <f>IF((C3882&lt;=7),VLOOKUP(P3882,'7 лет'!$I$5:$J$79,2),IF((C3882=8),VLOOKUP(P3882,'8 лет'!$I$5:$J$79,2),IF((C3882=9),VLOOKUP(P3882,'9 лет'!$I$5:$J$79,2),IF((C3882=10),VLOOKUP(P3882,'10 лет'!$I$5:$J$79,2),IF((C3882=11),VLOOKUP(P3882,'11 лет'!$I$5:$J$79,2),IF((C3882=12),VLOOKUP(P3882,'12 лет'!$K$5:$L$79,2),IF((C3882=13),VLOOKUP(P3882,'13 лет'!$K$5:$L$79,2),IF((C3882=14),VLOOKUP(P3882,'14 лет'!$K$5:$L$79,2),IF((C3882=15),VLOOKUP(P3882,'15 лет'!$K$5:$L$79,2),IF((C3882=16),VLOOKUP(P3882,'16 лет'!$K$5:$L$79,2),IF((C3882=17),VLOOKUP(P3882,'17 лет'!$K$5:$L$79,2),)))))))))))</f>
        <v>50</v>
      </c>
      <c r="R3882" s="28"/>
      <c r="S3882" s="17">
        <f>IF((C3882&lt;=7),VLOOKUP(R3882,'7 лет'!$K$5:$L$79,2),IF((C3882=8),VLOOKUP(R3882,'8 лет'!$K$5:$L$79,2),IF((C3882=9),VLOOKUP(R3882,'9 лет'!$K$5:$L$79,2),IF((C3882=10),VLOOKUP(R3882,'10 лет'!$K$5:$L$79,2),IF((C3882=11),VLOOKUP(R3882,'11 лет'!$K$5:$L$79,2),IF((C3882=12),VLOOKUP(R3882,'12 лет'!$M$5:$N$79,2),IF((C3882=13),VLOOKUP(R3882,'13 лет'!$M$5:$N$79,2),IF((C3882=14),VLOOKUP(R3882,'14 лет'!$M$5:$N$79,2),IF((C3882=15),VLOOKUP(R3882,'15 лет'!$M$5:$N$79,2),IF((C3882=16),VLOOKUP(R3882,'16 лет'!$M$5:$N$79,2),IF((C3882=17),VLOOKUP(R3882,'17 лет'!$M$5:$N$79,2))))))))))))</f>
        <v>0</v>
      </c>
      <c r="T3882" s="34">
        <f t="shared" ref="T3882:T3887" si="184">SUM(E3882+G3882+I3882+K3882+M3882+O3882+Q3882+S3882)</f>
        <v>50</v>
      </c>
      <c r="U3882" s="4">
        <f>'Личное первенство юноши'!U565</f>
        <v>7</v>
      </c>
      <c r="V3882" s="119">
        <f ca="1">'Командный зачет'!G102</f>
        <v>2</v>
      </c>
      <c r="W3882" s="110">
        <f ca="1">SUM(V3882*2)</f>
        <v>4</v>
      </c>
      <c r="X3882" t="str">
        <f>P3877</f>
        <v>Субъект РФ 93</v>
      </c>
    </row>
    <row r="3883" spans="1:24" ht="18.75">
      <c r="A3883" s="28">
        <v>2</v>
      </c>
      <c r="B3883" s="79"/>
      <c r="C3883" s="28"/>
      <c r="D3883" s="28"/>
      <c r="E3883" s="17">
        <f>IF((C3883&lt;=7),VLOOKUP(D3883,'7 лет'!$A$5:$B$78,2),IF((C3883=8),VLOOKUP(D3883,'8 лет'!$A$5:$B$78,2),IF((C3883=9),VLOOKUP(D3883,'9 лет'!$A$5:$B$78,2),IF((C3883=10),VLOOKUP(D3883,'10 лет'!$A$5:$B$78,2),IF((C3883=11),VLOOKUP(D3883,'11 лет'!$A$5:$B$78,2),IF((C3883=12),VLOOKUP(D3883,'12 лет'!$A$5:$B$78,2),IF((C3883=13),VLOOKUP(D3883,'13 лет'!$A$5:$B$78,2),IF((C3883=14),VLOOKUP(D3883,'14 лет'!$A$5:$B$78,2),IF((C3883=15),VLOOKUP(D3883,'15 лет'!$A$5:$B$78,2),IF((C3883=16),VLOOKUP(D3883,'16 лет'!$A$5:$B$78,2),IF((C3883=17),VLOOKUP(D3883,'17 лет'!$A$5:$B$78,2))))))))))))</f>
        <v>0</v>
      </c>
      <c r="F3883" s="28"/>
      <c r="G3883" s="17">
        <f>IF((C3883&lt;=7),VLOOKUP(F3883,'7 лет'!$C$5:$D$79,2),IF((C3883=8),VLOOKUP(F3883,'8 лет'!$C$5:$D$79,2),IF((C3883=9),VLOOKUP(F3883,'9 лет'!$C$5:$D$79,2),IF((C3883=10),VLOOKUP(F3883,'10 лет'!$C$5:$D$79,2),IF((C3883=11),VLOOKUP(F3883,'11 лет'!$C$5:$D$79,2),IF((C3883=12),VLOOKUP(F3883,'12 лет'!$C$5:$D$79,2),IF((C3883=13),VLOOKUP(F3883,'13 лет'!$C$5:$D$79,2),IF((C3883=14),VLOOKUP(F3883,'14 лет'!$C$5:$D$79,2),IF((C3883=15),VLOOKUP(F3883,'15 лет'!$C$5:$D$79,2),IF((C3883=16),VLOOKUP(F3883,'16 лет'!$C$5:$D$79,2),IF((C3883=17),VLOOKUP(F3883,'17 лет'!$C$5:$D$79,2))))))))))))</f>
        <v>0</v>
      </c>
      <c r="H3883" s="28"/>
      <c r="I3883" s="17">
        <f>IF((C3883&lt;=7),VLOOKUP(H3883,'7 лет'!$E$5:$F$79,2),IF((C3883=8),VLOOKUP(H3883,'8 лет'!$E$5:$F$79,2),IF((C3883=9),VLOOKUP(H3883,'9 лет'!$E$5:$F$79,2),IF((C3883=10),VLOOKUP(H3883,'10 лет'!$E$5:$F$79,2),IF((C3883=11),VLOOKUP(H3883,'11 лет'!$E$5:$F$79,2),IF((C3883=12),VLOOKUP(H3883,'12 лет'!$E$5:$F$79,2),IF((C3883=13),VLOOKUP(H3883,'13 лет'!$E$5:$F$79,2),IF((C3883=14),VLOOKUP(H3883,'14 лет'!$E$5:$F$79,2),IF((C3883=15),VLOOKUP(H3883,'15 лет'!$E$5:$F$79,2),IF((C3883=16),VLOOKUP(H3883,'16 лет'!$E$5:$F$79,2),IF((C3883=17),VLOOKUP(H3883,'17 лет'!$E$5:$F$79,2))))))))))))</f>
        <v>0</v>
      </c>
      <c r="J3883" s="28"/>
      <c r="K3883" s="17">
        <f>IF((C3883&lt;=7),VLOOKUP(J3883,'7 лет'!$G$5:$H$79,2),IF((C3883=8),VLOOKUP(J3883,'8 лет'!$G$5:$H$79,2),IF((C3883=9),VLOOKUP(J3883,'9 лет'!$G$5:$H$79,2),IF((C3883=10),VLOOKUP(J3883,'10 лет'!$G$5:$H$79,2),IF((C3883=11),VLOOKUP(J3883,'11 лет'!$G$5:$H$79,2),IF((C3883=12),VLOOKUP(J3883,'12 лет'!$G$5:$H$79,2),IF((C3883=13),VLOOKUP(J3883,'13 лет'!$G$5:$H$79,2),IF((C3883=14),VLOOKUP(J3883,'14 лет'!$G$5:$H$79,2),IF(C3883&gt;=15,"0")))))))))</f>
        <v>0</v>
      </c>
      <c r="L3883" s="28"/>
      <c r="M3883" s="17" t="str">
        <f>IF((C3883=12),VLOOKUP(L3883,'12 лет'!$I$5:$J$81,2),IF((C3883=13),VLOOKUP(L3883,'13 лет'!$I$5:$J$81,2),IF((C3883=14),VLOOKUP(L3883,'14 лет'!$I$5:$J$80,2),IF((C3883=15),VLOOKUP(L3883,'15 лет'!$G$5:$H$82,2),IF((C3883=16),VLOOKUP(L3883,'16 лет'!$G$5:$H$81,2),IF((C3883=17),VLOOKUP(L3883,'17 лет'!$G$5:$H$81,2),IF(C3883&lt;12,"0")))))))</f>
        <v>0</v>
      </c>
      <c r="N3883" s="28"/>
      <c r="O3883" s="17" t="str">
        <f>IF((C3883=15),VLOOKUP(N3883,'15 лет'!$I$5:$J$100,2),IF((C3883=16),VLOOKUP(N3883,'16 лет'!$I$5:$J$94,2),IF((C3883=17),VLOOKUP(N3883,'17 лет'!$I$5:$J$97,2),IF(C3883&lt;15,"0"))))</f>
        <v>0</v>
      </c>
      <c r="P3883" s="11"/>
      <c r="Q3883" s="17">
        <f>IF((C3883&lt;=7),VLOOKUP(P3883,'7 лет'!$I$5:$J$79,2),IF((C3883=8),VLOOKUP(P3883,'8 лет'!$I$5:$J$79,2),IF((C3883=9),VLOOKUP(P3883,'9 лет'!$I$5:$J$79,2),IF((C3883=10),VLOOKUP(P3883,'10 лет'!$I$5:$J$79,2),IF((C3883=11),VLOOKUP(P3883,'11 лет'!$I$5:$J$79,2),IF((C3883=12),VLOOKUP(P3883,'12 лет'!$K$5:$L$79,2),IF((C3883=13),VLOOKUP(P3883,'13 лет'!$K$5:$L$79,2),IF((C3883=14),VLOOKUP(P3883,'14 лет'!$K$5:$L$79,2),IF((C3883=15),VLOOKUP(P3883,'15 лет'!$K$5:$L$79,2),IF((C3883=16),VLOOKUP(P3883,'16 лет'!$K$5:$L$79,2),IF((C3883=17),VLOOKUP(P3883,'17 лет'!$K$5:$L$79,2),)))))))))))</f>
        <v>50</v>
      </c>
      <c r="R3883" s="28"/>
      <c r="S3883" s="17">
        <f>IF((C3883&lt;=7),VLOOKUP(R3883,'7 лет'!$K$5:$L$79,2),IF((C3883=8),VLOOKUP(R3883,'8 лет'!$K$5:$L$79,2),IF((C3883=9),VLOOKUP(R3883,'9 лет'!$K$5:$L$79,2),IF((C3883=10),VLOOKUP(R3883,'10 лет'!$K$5:$L$79,2),IF((C3883=11),VLOOKUP(R3883,'11 лет'!$K$5:$L$79,2),IF((C3883=12),VLOOKUP(R3883,'12 лет'!$M$5:$N$79,2),IF((C3883=13),VLOOKUP(R3883,'13 лет'!$M$5:$N$79,2),IF((C3883=14),VLOOKUP(R3883,'14 лет'!$M$5:$N$79,2),IF((C3883=15),VLOOKUP(R3883,'15 лет'!$M$5:$N$79,2),IF((C3883=16),VLOOKUP(R3883,'16 лет'!$M$5:$N$79,2),IF((C3883=17),VLOOKUP(R3883,'17 лет'!$M$5:$N$79,2))))))))))))</f>
        <v>0</v>
      </c>
      <c r="T3883" s="34">
        <f t="shared" si="184"/>
        <v>50</v>
      </c>
      <c r="U3883" s="4">
        <f>'Личное первенство юноши'!U566</f>
        <v>7</v>
      </c>
      <c r="V3883" s="120"/>
      <c r="W3883" s="111"/>
      <c r="X3883" t="str">
        <f>P3877</f>
        <v>Субъект РФ 93</v>
      </c>
    </row>
    <row r="3884" spans="1:24" ht="18.75">
      <c r="A3884" s="28">
        <v>3</v>
      </c>
      <c r="B3884" s="79"/>
      <c r="C3884" s="28"/>
      <c r="D3884" s="28"/>
      <c r="E3884" s="17">
        <f>IF((C3884&lt;=7),VLOOKUP(D3884,'7 лет'!$A$5:$B$78,2),IF((C3884=8),VLOOKUP(D3884,'8 лет'!$A$5:$B$78,2),IF((C3884=9),VLOOKUP(D3884,'9 лет'!$A$5:$B$78,2),IF((C3884=10),VLOOKUP(D3884,'10 лет'!$A$5:$B$78,2),IF((C3884=11),VLOOKUP(D3884,'11 лет'!$A$5:$B$78,2),IF((C3884=12),VLOOKUP(D3884,'12 лет'!$A$5:$B$78,2),IF((C3884=13),VLOOKUP(D3884,'13 лет'!$A$5:$B$78,2),IF((C3884=14),VLOOKUP(D3884,'14 лет'!$A$5:$B$78,2),IF((C3884=15),VLOOKUP(D3884,'15 лет'!$A$5:$B$78,2),IF((C3884=16),VLOOKUP(D3884,'16 лет'!$A$5:$B$78,2),IF((C3884=17),VLOOKUP(D3884,'17 лет'!$A$5:$B$78,2))))))))))))</f>
        <v>0</v>
      </c>
      <c r="F3884" s="28"/>
      <c r="G3884" s="17">
        <f>IF((C3884&lt;=7),VLOOKUP(F3884,'7 лет'!$C$5:$D$79,2),IF((C3884=8),VLOOKUP(F3884,'8 лет'!$C$5:$D$79,2),IF((C3884=9),VLOOKUP(F3884,'9 лет'!$C$5:$D$79,2),IF((C3884=10),VLOOKUP(F3884,'10 лет'!$C$5:$D$79,2),IF((C3884=11),VLOOKUP(F3884,'11 лет'!$C$5:$D$79,2),IF((C3884=12),VLOOKUP(F3884,'12 лет'!$C$5:$D$79,2),IF((C3884=13),VLOOKUP(F3884,'13 лет'!$C$5:$D$79,2),IF((C3884=14),VLOOKUP(F3884,'14 лет'!$C$5:$D$79,2),IF((C3884=15),VLOOKUP(F3884,'15 лет'!$C$5:$D$79,2),IF((C3884=16),VLOOKUP(F3884,'16 лет'!$C$5:$D$79,2),IF((C3884=17),VLOOKUP(F3884,'17 лет'!$C$5:$D$79,2))))))))))))</f>
        <v>0</v>
      </c>
      <c r="H3884" s="28"/>
      <c r="I3884" s="17">
        <f>IF((C3884&lt;=7),VLOOKUP(H3884,'7 лет'!$E$5:$F$79,2),IF((C3884=8),VLOOKUP(H3884,'8 лет'!$E$5:$F$79,2),IF((C3884=9),VLOOKUP(H3884,'9 лет'!$E$5:$F$79,2),IF((C3884=10),VLOOKUP(H3884,'10 лет'!$E$5:$F$79,2),IF((C3884=11),VLOOKUP(H3884,'11 лет'!$E$5:$F$79,2),IF((C3884=12),VLOOKUP(H3884,'12 лет'!$E$5:$F$79,2),IF((C3884=13),VLOOKUP(H3884,'13 лет'!$E$5:$F$79,2),IF((C3884=14),VLOOKUP(H3884,'14 лет'!$E$5:$F$79,2),IF((C3884=15),VLOOKUP(H3884,'15 лет'!$E$5:$F$79,2),IF((C3884=16),VLOOKUP(H3884,'16 лет'!$E$5:$F$79,2),IF((C3884=17),VLOOKUP(H3884,'17 лет'!$E$5:$F$79,2))))))))))))</f>
        <v>0</v>
      </c>
      <c r="J3884" s="28"/>
      <c r="K3884" s="17">
        <f>IF((C3884&lt;=7),VLOOKUP(J3884,'7 лет'!$G$5:$H$79,2),IF((C3884=8),VLOOKUP(J3884,'8 лет'!$G$5:$H$79,2),IF((C3884=9),VLOOKUP(J3884,'9 лет'!$G$5:$H$79,2),IF((C3884=10),VLOOKUP(J3884,'10 лет'!$G$5:$H$79,2),IF((C3884=11),VLOOKUP(J3884,'11 лет'!$G$5:$H$79,2),IF((C3884=12),VLOOKUP(J3884,'12 лет'!$G$5:$H$79,2),IF((C3884=13),VLOOKUP(J3884,'13 лет'!$G$5:$H$79,2),IF((C3884=14),VLOOKUP(J3884,'14 лет'!$G$5:$H$79,2),IF(C3884&gt;=15,"0")))))))))</f>
        <v>0</v>
      </c>
      <c r="L3884" s="28"/>
      <c r="M3884" s="17" t="str">
        <f>IF((C3884=12),VLOOKUP(L3884,'12 лет'!$I$5:$J$81,2),IF((C3884=13),VLOOKUP(L3884,'13 лет'!$I$5:$J$81,2),IF((C3884=14),VLOOKUP(L3884,'14 лет'!$I$5:$J$80,2),IF((C3884=15),VLOOKUP(L3884,'15 лет'!$G$5:$H$82,2),IF((C3884=16),VLOOKUP(L3884,'16 лет'!$G$5:$H$81,2),IF((C3884=17),VLOOKUP(L3884,'17 лет'!$G$5:$H$81,2),IF(C3884&lt;12,"0")))))))</f>
        <v>0</v>
      </c>
      <c r="N3884" s="28"/>
      <c r="O3884" s="17" t="str">
        <f>IF((C3884=15),VLOOKUP(N3884,'15 лет'!$I$5:$J$100,2),IF((C3884=16),VLOOKUP(N3884,'16 лет'!$I$5:$J$94,2),IF((C3884=17),VLOOKUP(N3884,'17 лет'!$I$5:$J$97,2),IF(C3884&lt;15,"0"))))</f>
        <v>0</v>
      </c>
      <c r="P3884" s="11"/>
      <c r="Q3884" s="17">
        <f>IF((C3884&lt;=7),VLOOKUP(P3884,'7 лет'!$I$5:$J$79,2),IF((C3884=8),VLOOKUP(P3884,'8 лет'!$I$5:$J$79,2),IF((C3884=9),VLOOKUP(P3884,'9 лет'!$I$5:$J$79,2),IF((C3884=10),VLOOKUP(P3884,'10 лет'!$I$5:$J$79,2),IF((C3884=11),VLOOKUP(P3884,'11 лет'!$I$5:$J$79,2),IF((C3884=12),VLOOKUP(P3884,'12 лет'!$K$5:$L$79,2),IF((C3884=13),VLOOKUP(P3884,'13 лет'!$K$5:$L$79,2),IF((C3884=14),VLOOKUP(P3884,'14 лет'!$K$5:$L$79,2),IF((C3884=15),VLOOKUP(P3884,'15 лет'!$K$5:$L$79,2),IF((C3884=16),VLOOKUP(P3884,'16 лет'!$K$5:$L$79,2),IF((C3884=17),VLOOKUP(P3884,'17 лет'!$K$5:$L$79,2),)))))))))))</f>
        <v>50</v>
      </c>
      <c r="R3884" s="28"/>
      <c r="S3884" s="17">
        <f>IF((C3884&lt;=7),VLOOKUP(R3884,'7 лет'!$K$5:$L$79,2),IF((C3884=8),VLOOKUP(R3884,'8 лет'!$K$5:$L$79,2),IF((C3884=9),VLOOKUP(R3884,'9 лет'!$K$5:$L$79,2),IF((C3884=10),VLOOKUP(R3884,'10 лет'!$K$5:$L$79,2),IF((C3884=11),VLOOKUP(R3884,'11 лет'!$K$5:$L$79,2),IF((C3884=12),VLOOKUP(R3884,'12 лет'!$M$5:$N$79,2),IF((C3884=13),VLOOKUP(R3884,'13 лет'!$M$5:$N$79,2),IF((C3884=14),VLOOKUP(R3884,'14 лет'!$M$5:$N$79,2),IF((C3884=15),VLOOKUP(R3884,'15 лет'!$M$5:$N$79,2),IF((C3884=16),VLOOKUP(R3884,'16 лет'!$M$5:$N$79,2),IF((C3884=17),VLOOKUP(R3884,'17 лет'!$M$5:$N$79,2))))))))))))</f>
        <v>0</v>
      </c>
      <c r="T3884" s="34">
        <f t="shared" si="184"/>
        <v>50</v>
      </c>
      <c r="U3884" s="4">
        <f>'Личное первенство юноши'!U567</f>
        <v>7</v>
      </c>
      <c r="V3884" s="120"/>
      <c r="W3884" s="111"/>
      <c r="X3884" t="str">
        <f>P3877</f>
        <v>Субъект РФ 93</v>
      </c>
    </row>
    <row r="3885" spans="1:24" ht="18.75">
      <c r="A3885" s="28">
        <v>4</v>
      </c>
      <c r="B3885" s="79"/>
      <c r="C3885" s="28"/>
      <c r="D3885" s="28"/>
      <c r="E3885" s="17">
        <f>IF((C3885&lt;=7),VLOOKUP(D3885,'7 лет'!$A$5:$B$78,2),IF((C3885=8),VLOOKUP(D3885,'8 лет'!$A$5:$B$78,2),IF((C3885=9),VLOOKUP(D3885,'9 лет'!$A$5:$B$78,2),IF((C3885=10),VLOOKUP(D3885,'10 лет'!$A$5:$B$78,2),IF((C3885=11),VLOOKUP(D3885,'11 лет'!$A$5:$B$78,2),IF((C3885=12),VLOOKUP(D3885,'12 лет'!$A$5:$B$78,2),IF((C3885=13),VLOOKUP(D3885,'13 лет'!$A$5:$B$78,2),IF((C3885=14),VLOOKUP(D3885,'14 лет'!$A$5:$B$78,2),IF((C3885=15),VLOOKUP(D3885,'15 лет'!$A$5:$B$78,2),IF((C3885=16),VLOOKUP(D3885,'16 лет'!$A$5:$B$78,2),IF((C3885=17),VLOOKUP(D3885,'17 лет'!$A$5:$B$78,2))))))))))))</f>
        <v>0</v>
      </c>
      <c r="F3885" s="28"/>
      <c r="G3885" s="17">
        <f>IF((C3885&lt;=7),VLOOKUP(F3885,'7 лет'!$C$5:$D$79,2),IF((C3885=8),VLOOKUP(F3885,'8 лет'!$C$5:$D$79,2),IF((C3885=9),VLOOKUP(F3885,'9 лет'!$C$5:$D$79,2),IF((C3885=10),VLOOKUP(F3885,'10 лет'!$C$5:$D$79,2),IF((C3885=11),VLOOKUP(F3885,'11 лет'!$C$5:$D$79,2),IF((C3885=12),VLOOKUP(F3885,'12 лет'!$C$5:$D$79,2),IF((C3885=13),VLOOKUP(F3885,'13 лет'!$C$5:$D$79,2),IF((C3885=14),VLOOKUP(F3885,'14 лет'!$C$5:$D$79,2),IF((C3885=15),VLOOKUP(F3885,'15 лет'!$C$5:$D$79,2),IF((C3885=16),VLOOKUP(F3885,'16 лет'!$C$5:$D$79,2),IF((C3885=17),VLOOKUP(F3885,'17 лет'!$C$5:$D$79,2))))))))))))</f>
        <v>0</v>
      </c>
      <c r="H3885" s="28"/>
      <c r="I3885" s="17">
        <f>IF((C3885&lt;=7),VLOOKUP(H3885,'7 лет'!$E$5:$F$79,2),IF((C3885=8),VLOOKUP(H3885,'8 лет'!$E$5:$F$79,2),IF((C3885=9),VLOOKUP(H3885,'9 лет'!$E$5:$F$79,2),IF((C3885=10),VLOOKUP(H3885,'10 лет'!$E$5:$F$79,2),IF((C3885=11),VLOOKUP(H3885,'11 лет'!$E$5:$F$79,2),IF((C3885=12),VLOOKUP(H3885,'12 лет'!$E$5:$F$79,2),IF((C3885=13),VLOOKUP(H3885,'13 лет'!$E$5:$F$79,2),IF((C3885=14),VLOOKUP(H3885,'14 лет'!$E$5:$F$79,2),IF((C3885=15),VLOOKUP(H3885,'15 лет'!$E$5:$F$79,2),IF((C3885=16),VLOOKUP(H3885,'16 лет'!$E$5:$F$79,2),IF((C3885=17),VLOOKUP(H3885,'17 лет'!$E$5:$F$79,2))))))))))))</f>
        <v>0</v>
      </c>
      <c r="J3885" s="28"/>
      <c r="K3885" s="17">
        <f>IF((C3885&lt;=7),VLOOKUP(J3885,'7 лет'!$G$5:$H$79,2),IF((C3885=8),VLOOKUP(J3885,'8 лет'!$G$5:$H$79,2),IF((C3885=9),VLOOKUP(J3885,'9 лет'!$G$5:$H$79,2),IF((C3885=10),VLOOKUP(J3885,'10 лет'!$G$5:$H$79,2),IF((C3885=11),VLOOKUP(J3885,'11 лет'!$G$5:$H$79,2),IF((C3885=12),VLOOKUP(J3885,'12 лет'!$G$5:$H$79,2),IF((C3885=13),VLOOKUP(J3885,'13 лет'!$G$5:$H$79,2),IF((C3885=14),VLOOKUP(J3885,'14 лет'!$G$5:$H$79,2),IF(C3885&gt;=15,"0")))))))))</f>
        <v>0</v>
      </c>
      <c r="L3885" s="28"/>
      <c r="M3885" s="17" t="str">
        <f>IF((C3885=12),VLOOKUP(L3885,'12 лет'!$I$5:$J$81,2),IF((C3885=13),VLOOKUP(L3885,'13 лет'!$I$5:$J$81,2),IF((C3885=14),VLOOKUP(L3885,'14 лет'!$I$5:$J$80,2),IF((C3885=15),VLOOKUP(L3885,'15 лет'!$G$5:$H$82,2),IF((C3885=16),VLOOKUP(L3885,'16 лет'!$G$5:$H$81,2),IF((C3885=17),VLOOKUP(L3885,'17 лет'!$G$5:$H$81,2),IF(C3885&lt;12,"0")))))))</f>
        <v>0</v>
      </c>
      <c r="N3885" s="28"/>
      <c r="O3885" s="17" t="str">
        <f>IF((C3885=15),VLOOKUP(N3885,'15 лет'!$I$5:$J$100,2),IF((C3885=16),VLOOKUP(N3885,'16 лет'!$I$5:$J$94,2),IF((C3885=17),VLOOKUP(N3885,'17 лет'!$I$5:$J$97,2),IF(C3885&lt;15,"0"))))</f>
        <v>0</v>
      </c>
      <c r="P3885" s="11"/>
      <c r="Q3885" s="17">
        <f>IF((C3885&lt;=7),VLOOKUP(P3885,'7 лет'!$I$5:$J$79,2),IF((C3885=8),VLOOKUP(P3885,'8 лет'!$I$5:$J$79,2),IF((C3885=9),VLOOKUP(P3885,'9 лет'!$I$5:$J$79,2),IF((C3885=10),VLOOKUP(P3885,'10 лет'!$I$5:$J$79,2),IF((C3885=11),VLOOKUP(P3885,'11 лет'!$I$5:$J$79,2),IF((C3885=12),VLOOKUP(P3885,'12 лет'!$K$5:$L$79,2),IF((C3885=13),VLOOKUP(P3885,'13 лет'!$K$5:$L$79,2),IF((C3885=14),VLOOKUP(P3885,'14 лет'!$K$5:$L$79,2),IF((C3885=15),VLOOKUP(P3885,'15 лет'!$K$5:$L$79,2),IF((C3885=16),VLOOKUP(P3885,'16 лет'!$K$5:$L$79,2),IF((C3885=17),VLOOKUP(P3885,'17 лет'!$K$5:$L$79,2),)))))))))))</f>
        <v>50</v>
      </c>
      <c r="R3885" s="28"/>
      <c r="S3885" s="17">
        <f>IF((C3885&lt;=7),VLOOKUP(R3885,'7 лет'!$K$5:$L$79,2),IF((C3885=8),VLOOKUP(R3885,'8 лет'!$K$5:$L$79,2),IF((C3885=9),VLOOKUP(R3885,'9 лет'!$K$5:$L$79,2),IF((C3885=10),VLOOKUP(R3885,'10 лет'!$K$5:$L$79,2),IF((C3885=11),VLOOKUP(R3885,'11 лет'!$K$5:$L$79,2),IF((C3885=12),VLOOKUP(R3885,'12 лет'!$M$5:$N$79,2),IF((C3885=13),VLOOKUP(R3885,'13 лет'!$M$5:$N$79,2),IF((C3885=14),VLOOKUP(R3885,'14 лет'!$M$5:$N$79,2),IF((C3885=15),VLOOKUP(R3885,'15 лет'!$M$5:$N$79,2),IF((C3885=16),VLOOKUP(R3885,'16 лет'!$M$5:$N$79,2),IF((C3885=17),VLOOKUP(R3885,'17 лет'!$M$5:$N$79,2))))))))))))</f>
        <v>0</v>
      </c>
      <c r="T3885" s="34">
        <f t="shared" si="184"/>
        <v>50</v>
      </c>
      <c r="U3885" s="4">
        <f>'Личное первенство юноши'!U568</f>
        <v>7</v>
      </c>
      <c r="V3885" s="120"/>
      <c r="W3885" s="111"/>
      <c r="X3885" t="str">
        <f>P3877</f>
        <v>Субъект РФ 93</v>
      </c>
    </row>
    <row r="3886" spans="1:24" ht="18.75">
      <c r="A3886" s="28">
        <v>5</v>
      </c>
      <c r="B3886" s="79"/>
      <c r="C3886" s="30"/>
      <c r="D3886" s="28"/>
      <c r="E3886" s="17">
        <f>IF((C3886&lt;=7),VLOOKUP(D3886,'7 лет'!$A$5:$B$78,2),IF((C3886=8),VLOOKUP(D3886,'8 лет'!$A$5:$B$78,2),IF((C3886=9),VLOOKUP(D3886,'9 лет'!$A$5:$B$78,2),IF((C3886=10),VLOOKUP(D3886,'10 лет'!$A$5:$B$78,2),IF((C3886=11),VLOOKUP(D3886,'11 лет'!$A$5:$B$78,2),IF((C3886=12),VLOOKUP(D3886,'12 лет'!$A$5:$B$78,2),IF((C3886=13),VLOOKUP(D3886,'13 лет'!$A$5:$B$78,2),IF((C3886=14),VLOOKUP(D3886,'14 лет'!$A$5:$B$78,2),IF((C3886=15),VLOOKUP(D3886,'15 лет'!$A$5:$B$78,2),IF((C3886=16),VLOOKUP(D3886,'16 лет'!$A$5:$B$78,2),IF((C3886=17),VLOOKUP(D3886,'17 лет'!$A$5:$B$78,2))))))))))))</f>
        <v>0</v>
      </c>
      <c r="F3886" s="28"/>
      <c r="G3886" s="17">
        <f>IF((C3886&lt;=7),VLOOKUP(F3886,'7 лет'!$C$5:$D$79,2),IF((C3886=8),VLOOKUP(F3886,'8 лет'!$C$5:$D$79,2),IF((C3886=9),VLOOKUP(F3886,'9 лет'!$C$5:$D$79,2),IF((C3886=10),VLOOKUP(F3886,'10 лет'!$C$5:$D$79,2),IF((C3886=11),VLOOKUP(F3886,'11 лет'!$C$5:$D$79,2),IF((C3886=12),VLOOKUP(F3886,'12 лет'!$C$5:$D$79,2),IF((C3886=13),VLOOKUP(F3886,'13 лет'!$C$5:$D$79,2),IF((C3886=14),VLOOKUP(F3886,'14 лет'!$C$5:$D$79,2),IF((C3886=15),VLOOKUP(F3886,'15 лет'!$C$5:$D$79,2),IF((C3886=16),VLOOKUP(F3886,'16 лет'!$C$5:$D$79,2),IF((C3886=17),VLOOKUP(F3886,'17 лет'!$C$5:$D$79,2))))))))))))</f>
        <v>0</v>
      </c>
      <c r="H3886" s="28"/>
      <c r="I3886" s="17">
        <f>IF((C3886&lt;=7),VLOOKUP(H3886,'7 лет'!$E$5:$F$79,2),IF((C3886=8),VLOOKUP(H3886,'8 лет'!$E$5:$F$79,2),IF((C3886=9),VLOOKUP(H3886,'9 лет'!$E$5:$F$79,2),IF((C3886=10),VLOOKUP(H3886,'10 лет'!$E$5:$F$79,2),IF((C3886=11),VLOOKUP(H3886,'11 лет'!$E$5:$F$79,2),IF((C3886=12),VLOOKUP(H3886,'12 лет'!$E$5:$F$79,2),IF((C3886=13),VLOOKUP(H3886,'13 лет'!$E$5:$F$79,2),IF((C3886=14),VLOOKUP(H3886,'14 лет'!$E$5:$F$79,2),IF((C3886=15),VLOOKUP(H3886,'15 лет'!$E$5:$F$79,2),IF((C3886=16),VLOOKUP(H3886,'16 лет'!$E$5:$F$79,2),IF((C3886=17),VLOOKUP(H3886,'17 лет'!$E$5:$F$79,2))))))))))))</f>
        <v>0</v>
      </c>
      <c r="J3886" s="28"/>
      <c r="K3886" s="17">
        <f>IF((C3886&lt;=7),VLOOKUP(J3886,'7 лет'!$G$5:$H$79,2),IF((C3886=8),VLOOKUP(J3886,'8 лет'!$G$5:$H$79,2),IF((C3886=9),VLOOKUP(J3886,'9 лет'!$G$5:$H$79,2),IF((C3886=10),VLOOKUP(J3886,'10 лет'!$G$5:$H$79,2),IF((C3886=11),VLOOKUP(J3886,'11 лет'!$G$5:$H$79,2),IF((C3886=12),VLOOKUP(J3886,'12 лет'!$G$5:$H$79,2),IF((C3886=13),VLOOKUP(J3886,'13 лет'!$G$5:$H$79,2),IF((C3886=14),VLOOKUP(J3886,'14 лет'!$G$5:$H$79,2),IF(C3886&gt;=15,"0")))))))))</f>
        <v>0</v>
      </c>
      <c r="L3886" s="28"/>
      <c r="M3886" s="17" t="str">
        <f>IF((C3886=12),VLOOKUP(L3886,'12 лет'!$I$5:$J$81,2),IF((C3886=13),VLOOKUP(L3886,'13 лет'!$I$5:$J$81,2),IF((C3886=14),VLOOKUP(L3886,'14 лет'!$I$5:$J$80,2),IF((C3886=15),VLOOKUP(L3886,'15 лет'!$G$5:$H$82,2),IF((C3886=16),VLOOKUP(L3886,'16 лет'!$G$5:$H$81,2),IF((C3886=17),VLOOKUP(L3886,'17 лет'!$G$5:$H$81,2),IF(C3886&lt;12,"0")))))))</f>
        <v>0</v>
      </c>
      <c r="N3886" s="28"/>
      <c r="O3886" s="17" t="str">
        <f>IF((C3886=15),VLOOKUP(N3886,'15 лет'!$I$5:$J$100,2),IF((C3886=16),VLOOKUP(N3886,'16 лет'!$I$5:$J$94,2),IF((C3886=17),VLOOKUP(N3886,'17 лет'!$I$5:$J$97,2),IF(C3886&lt;15,"0"))))</f>
        <v>0</v>
      </c>
      <c r="P3886" s="11"/>
      <c r="Q3886" s="17">
        <f>IF((C3886&lt;=7),VLOOKUP(P3886,'7 лет'!$I$5:$J$79,2),IF((C3886=8),VLOOKUP(P3886,'8 лет'!$I$5:$J$79,2),IF((C3886=9),VLOOKUP(P3886,'9 лет'!$I$5:$J$79,2),IF((C3886=10),VLOOKUP(P3886,'10 лет'!$I$5:$J$79,2),IF((C3886=11),VLOOKUP(P3886,'11 лет'!$I$5:$J$79,2),IF((C3886=12),VLOOKUP(P3886,'12 лет'!$K$5:$L$79,2),IF((C3886=13),VLOOKUP(P3886,'13 лет'!$K$5:$L$79,2),IF((C3886=14),VLOOKUP(P3886,'14 лет'!$K$5:$L$79,2),IF((C3886=15),VLOOKUP(P3886,'15 лет'!$K$5:$L$79,2),IF((C3886=16),VLOOKUP(P3886,'16 лет'!$K$5:$L$79,2),IF((C3886=17),VLOOKUP(P3886,'17 лет'!$K$5:$L$79,2),)))))))))))</f>
        <v>50</v>
      </c>
      <c r="R3886" s="28"/>
      <c r="S3886" s="17">
        <f>IF((C3886&lt;=7),VLOOKUP(R3886,'7 лет'!$K$5:$L$79,2),IF((C3886=8),VLOOKUP(R3886,'8 лет'!$K$5:$L$79,2),IF((C3886=9),VLOOKUP(R3886,'9 лет'!$K$5:$L$79,2),IF((C3886=10),VLOOKUP(R3886,'10 лет'!$K$5:$L$79,2),IF((C3886=11),VLOOKUP(R3886,'11 лет'!$K$5:$L$79,2),IF((C3886=12),VLOOKUP(R3886,'12 лет'!$M$5:$N$79,2),IF((C3886=13),VLOOKUP(R3886,'13 лет'!$M$5:$N$79,2),IF((C3886=14),VLOOKUP(R3886,'14 лет'!$M$5:$N$79,2),IF((C3886=15),VLOOKUP(R3886,'15 лет'!$M$5:$N$79,2),IF((C3886=16),VLOOKUP(R3886,'16 лет'!$M$5:$N$79,2),IF((C3886=17),VLOOKUP(R3886,'17 лет'!$M$5:$N$79,2))))))))))))</f>
        <v>0</v>
      </c>
      <c r="T3886" s="34">
        <f t="shared" si="184"/>
        <v>50</v>
      </c>
      <c r="U3886" s="4">
        <f>'Личное первенство юноши'!U569</f>
        <v>7</v>
      </c>
      <c r="V3886" s="120"/>
      <c r="W3886" s="111"/>
      <c r="X3886" t="str">
        <f>P3877</f>
        <v>Субъект РФ 93</v>
      </c>
    </row>
    <row r="3887" spans="1:24" ht="18.75">
      <c r="A3887" s="28">
        <v>6</v>
      </c>
      <c r="B3887" s="79"/>
      <c r="C3887" s="30"/>
      <c r="D3887" s="28"/>
      <c r="E3887" s="17">
        <f>IF((C3887&lt;=7),VLOOKUP(D3887,'7 лет'!$A$5:$B$78,2),IF((C3887=8),VLOOKUP(D3887,'8 лет'!$A$5:$B$78,2),IF((C3887=9),VLOOKUP(D3887,'9 лет'!$A$5:$B$78,2),IF((C3887=10),VLOOKUP(D3887,'10 лет'!$A$5:$B$78,2),IF((C3887=11),VLOOKUP(D3887,'11 лет'!$A$5:$B$78,2),IF((C3887=12),VLOOKUP(D3887,'12 лет'!$A$5:$B$78,2),IF((C3887=13),VLOOKUP(D3887,'13 лет'!$A$5:$B$78,2),IF((C3887=14),VLOOKUP(D3887,'14 лет'!$A$5:$B$78,2),IF((C3887=15),VLOOKUP(D3887,'15 лет'!$A$5:$B$78,2),IF((C3887=16),VLOOKUP(D3887,'16 лет'!$A$5:$B$78,2),IF((C3887=17),VLOOKUP(D3887,'17 лет'!$A$5:$B$78,2))))))))))))</f>
        <v>0</v>
      </c>
      <c r="F3887" s="28"/>
      <c r="G3887" s="17">
        <f>IF((C3887&lt;=7),VLOOKUP(F3887,'7 лет'!$C$5:$D$79,2),IF((C3887=8),VLOOKUP(F3887,'8 лет'!$C$5:$D$79,2),IF((C3887=9),VLOOKUP(F3887,'9 лет'!$C$5:$D$79,2),IF((C3887=10),VLOOKUP(F3887,'10 лет'!$C$5:$D$79,2),IF((C3887=11),VLOOKUP(F3887,'11 лет'!$C$5:$D$79,2),IF((C3887=12),VLOOKUP(F3887,'12 лет'!$C$5:$D$79,2),IF((C3887=13),VLOOKUP(F3887,'13 лет'!$C$5:$D$79,2),IF((C3887=14),VLOOKUP(F3887,'14 лет'!$C$5:$D$79,2),IF((C3887=15),VLOOKUP(F3887,'15 лет'!$C$5:$D$79,2),IF((C3887=16),VLOOKUP(F3887,'16 лет'!$C$5:$D$79,2),IF((C3887=17),VLOOKUP(F3887,'17 лет'!$C$5:$D$79,2))))))))))))</f>
        <v>0</v>
      </c>
      <c r="H3887" s="28"/>
      <c r="I3887" s="17">
        <f>IF((C3887&lt;=7),VLOOKUP(H3887,'7 лет'!$E$5:$F$79,2),IF((C3887=8),VLOOKUP(H3887,'8 лет'!$E$5:$F$79,2),IF((C3887=9),VLOOKUP(H3887,'9 лет'!$E$5:$F$79,2),IF((C3887=10),VLOOKUP(H3887,'10 лет'!$E$5:$F$79,2),IF((C3887=11),VLOOKUP(H3887,'11 лет'!$E$5:$F$79,2),IF((C3887=12),VLOOKUP(H3887,'12 лет'!$E$5:$F$79,2),IF((C3887=13),VLOOKUP(H3887,'13 лет'!$E$5:$F$79,2),IF((C3887=14),VLOOKUP(H3887,'14 лет'!$E$5:$F$79,2),IF((C3887=15),VLOOKUP(H3887,'15 лет'!$E$5:$F$79,2),IF((C3887=16),VLOOKUP(H3887,'16 лет'!$E$5:$F$79,2),IF((C3887=17),VLOOKUP(H3887,'17 лет'!$E$5:$F$79,2))))))))))))</f>
        <v>0</v>
      </c>
      <c r="J3887" s="28"/>
      <c r="K3887" s="17">
        <f>IF((C3887&lt;=7),VLOOKUP(J3887,'7 лет'!$G$5:$H$79,2),IF((C3887=8),VLOOKUP(J3887,'8 лет'!$G$5:$H$79,2),IF((C3887=9),VLOOKUP(J3887,'9 лет'!$G$5:$H$79,2),IF((C3887=10),VLOOKUP(J3887,'10 лет'!$G$5:$H$79,2),IF((C3887=11),VLOOKUP(J3887,'11 лет'!$G$5:$H$79,2),IF((C3887=12),VLOOKUP(J3887,'12 лет'!$G$5:$H$79,2),IF((C3887=13),VLOOKUP(J3887,'13 лет'!$G$5:$H$79,2),IF((C3887=14),VLOOKUP(J3887,'14 лет'!$G$5:$H$79,2),IF(C3887&gt;=15,"0")))))))))</f>
        <v>0</v>
      </c>
      <c r="L3887" s="28"/>
      <c r="M3887" s="17" t="str">
        <f>IF((C3887=12),VLOOKUP(L3887,'12 лет'!$I$5:$J$81,2),IF((C3887=13),VLOOKUP(L3887,'13 лет'!$I$5:$J$81,2),IF((C3887=14),VLOOKUP(L3887,'14 лет'!$I$5:$J$80,2),IF((C3887=15),VLOOKUP(L3887,'15 лет'!$G$5:$H$82,2),IF((C3887=16),VLOOKUP(L3887,'16 лет'!$G$5:$H$81,2),IF((C3887=17),VLOOKUP(L3887,'17 лет'!$G$5:$H$81,2),IF(C3887&lt;12,"0")))))))</f>
        <v>0</v>
      </c>
      <c r="N3887" s="28"/>
      <c r="O3887" s="17" t="str">
        <f>IF((C3887=15),VLOOKUP(N3887,'15 лет'!$I$5:$J$100,2),IF((C3887=16),VLOOKUP(N3887,'16 лет'!$I$5:$J$94,2),IF((C3887=17),VLOOKUP(N3887,'17 лет'!$I$5:$J$97,2),IF(C3887&lt;15,"0"))))</f>
        <v>0</v>
      </c>
      <c r="P3887" s="11"/>
      <c r="Q3887" s="17">
        <f>IF((C3887&lt;=7),VLOOKUP(P3887,'7 лет'!$I$5:$J$79,2),IF((C3887=8),VLOOKUP(P3887,'8 лет'!$I$5:$J$79,2),IF((C3887=9),VLOOKUP(P3887,'9 лет'!$I$5:$J$79,2),IF((C3887=10),VLOOKUP(P3887,'10 лет'!$I$5:$J$79,2),IF((C3887=11),VLOOKUP(P3887,'11 лет'!$I$5:$J$79,2),IF((C3887=12),VLOOKUP(P3887,'12 лет'!$K$5:$L$79,2),IF((C3887=13),VLOOKUP(P3887,'13 лет'!$K$5:$L$79,2),IF((C3887=14),VLOOKUP(P3887,'14 лет'!$K$5:$L$79,2),IF((C3887=15),VLOOKUP(P3887,'15 лет'!$K$5:$L$79,2),IF((C3887=16),VLOOKUP(P3887,'16 лет'!$K$5:$L$79,2),IF((C3887=17),VLOOKUP(P3887,'17 лет'!$K$5:$L$79,2),)))))))))))</f>
        <v>50</v>
      </c>
      <c r="R3887" s="28"/>
      <c r="S3887" s="17">
        <f>IF((C3887&lt;=7),VLOOKUP(R3887,'7 лет'!$K$5:$L$79,2),IF((C3887=8),VLOOKUP(R3887,'8 лет'!$K$5:$L$79,2),IF((C3887=9),VLOOKUP(R3887,'9 лет'!$K$5:$L$79,2),IF((C3887=10),VLOOKUP(R3887,'10 лет'!$K$5:$L$79,2),IF((C3887=11),VLOOKUP(R3887,'11 лет'!$K$5:$L$79,2),IF((C3887=12),VLOOKUP(R3887,'12 лет'!$M$5:$N$79,2),IF((C3887=13),VLOOKUP(R3887,'13 лет'!$M$5:$N$79,2),IF((C3887=14),VLOOKUP(R3887,'14 лет'!$M$5:$N$79,2),IF((C3887=15),VLOOKUP(R3887,'15 лет'!$M$5:$N$79,2),IF((C3887=16),VLOOKUP(R3887,'16 лет'!$M$5:$N$79,2),IF((C3887=17),VLOOKUP(R3887,'17 лет'!$M$5:$N$79,2))))))))))))</f>
        <v>0</v>
      </c>
      <c r="T3887" s="34">
        <f t="shared" si="184"/>
        <v>50</v>
      </c>
      <c r="U3887" s="4">
        <f>'Личное первенство юноши'!U570</f>
        <v>7</v>
      </c>
      <c r="V3887" s="120"/>
      <c r="W3887" s="111"/>
      <c r="X3887" t="str">
        <f>P3877</f>
        <v>Субъект РФ 93</v>
      </c>
    </row>
    <row r="3888" spans="1:24" ht="18.75">
      <c r="A3888" s="122"/>
      <c r="B3888" s="123"/>
      <c r="C3888" s="123"/>
      <c r="D3888" s="123"/>
      <c r="E3888" s="123"/>
      <c r="F3888" s="123"/>
      <c r="G3888" s="123"/>
      <c r="H3888" s="123"/>
      <c r="I3888" s="123"/>
      <c r="J3888" s="123"/>
      <c r="K3888" s="123"/>
      <c r="L3888" s="123"/>
      <c r="M3888" s="123"/>
      <c r="N3888" s="123"/>
      <c r="O3888" s="123"/>
      <c r="P3888" s="128" t="s">
        <v>292</v>
      </c>
      <c r="Q3888" s="128"/>
      <c r="R3888" s="128"/>
      <c r="S3888" s="129"/>
      <c r="T3888" s="124">
        <f ca="1">SUMPRODUCT(LARGE($T$3882:$T$3887,ROW(INDIRECT("T1:T"&amp;Z17))))</f>
        <v>250</v>
      </c>
      <c r="U3888" s="125"/>
      <c r="V3888" s="120"/>
      <c r="W3888" s="111"/>
    </row>
    <row r="3889" spans="1:24" ht="24.75" customHeight="1">
      <c r="A3889" s="135" t="s">
        <v>180</v>
      </c>
      <c r="B3889" s="136"/>
      <c r="C3889" s="136"/>
      <c r="D3889" s="136"/>
      <c r="E3889" s="136"/>
      <c r="F3889" s="136"/>
      <c r="G3889" s="136"/>
      <c r="H3889" s="136"/>
      <c r="I3889" s="136"/>
      <c r="J3889" s="136"/>
      <c r="K3889" s="136"/>
      <c r="L3889" s="136"/>
      <c r="M3889" s="136"/>
      <c r="N3889" s="136"/>
      <c r="O3889" s="136"/>
      <c r="P3889" s="136"/>
      <c r="Q3889" s="136"/>
      <c r="R3889" s="136"/>
      <c r="S3889" s="136"/>
      <c r="T3889" s="136"/>
      <c r="U3889" s="137"/>
      <c r="V3889" s="120"/>
      <c r="W3889" s="111"/>
    </row>
    <row r="3890" spans="1:24" ht="18.75">
      <c r="A3890" s="28">
        <v>1</v>
      </c>
      <c r="B3890" s="80"/>
      <c r="C3890" s="28"/>
      <c r="D3890" s="28"/>
      <c r="E3890" s="17">
        <f>IF((C3890&lt;=7),VLOOKUP(D3890,'7 лет'!$M$5:$N$78,2),IF((C3890=8),VLOOKUP(D3890,'8 лет'!$M$5:$N$78,2),IF((C3890=9),VLOOKUP(D3890,'9 лет'!$M$5:$N$78,2),IF((C3890=10),VLOOKUP(D3890,'10 лет'!$M$5:$N$78,2),IF((C3890=11),VLOOKUP(D3890,'11 лет'!$M$5:$N$78,2),IF((C3890=12),VLOOKUP(D3890,'12 лет'!$O$5:$P$78,2),IF((C3890=13),VLOOKUP(D3890,'13 лет'!$O$5:$P$78,2),IF((C3890=14),VLOOKUP(D3890,'14 лет'!$O$5:$P$78,2),IF((C3890=15),VLOOKUP(D3890,'15 лет'!$O$5:$P$78,2),IF((C3890=16),VLOOKUP(D3890,'16 лет'!$O$5:$P$78,2),IF((C3890=17),VLOOKUP(D3890,'17 лет'!$O$5:$P$78,2))))))))))))</f>
        <v>0</v>
      </c>
      <c r="F3890" s="28"/>
      <c r="G3890" s="17">
        <f>IF((C3890&lt;=7),VLOOKUP(F3890,'7 лет'!$O$5:$P$79,2),IF((C3890=8),VLOOKUP(F3890,'8 лет'!$O$5:$P$79,2),IF((C3890=9),VLOOKUP(F3890,'9 лет'!$O$5:$P$79,2),IF((C3890=10),VLOOKUP(F3890,'10 лет'!$O$5:$P$79,2),IF((C3890=11),VLOOKUP(F3890,'11 лет'!$O$5:$P$79,2),IF((C3890=12),VLOOKUP(F3890,'12 лет'!$Q$5:$R$79,2),IF((C3890=13),VLOOKUP(F3890,'13 лет'!$Q$5:$R$79,2),IF((C3890=14),VLOOKUP(F3890,'14 лет'!$Q$5:$R$79,2),IF((C3890=15),VLOOKUP(F3890,'15 лет'!$Q$5:$R$79,2),IF((C3890=16),VLOOKUP(F3890,'16 лет'!$Q$5:$R$79,2),IF((C3890=17),VLOOKUP(F3890,'17 лет'!$Q$5:$R$79,2))))))))))))</f>
        <v>0</v>
      </c>
      <c r="H3890" s="28"/>
      <c r="I3890" s="17">
        <f>IF((C3890&lt;=7),VLOOKUP(H3890,'7 лет'!$Q$5:$R$79,2),IF((C3890=8),VLOOKUP(H3890,'8 лет'!$Q$5:$R$79,2),IF((C3890=9),VLOOKUP(H3890,'9 лет'!$Q$5:$R$79,2),IF((C3890=10),VLOOKUP(H3890,'10 лет'!$Q$5:$R$79,2),IF((C3890=11),VLOOKUP(H3890,'11 лет'!$Q$5:$R$79,2),IF((C3890=12),VLOOKUP(H3890,'12 лет'!$S$5:$T$79,2),IF((C3890=13),VLOOKUP(H3890,'13 лет'!$S$5:$T$79,2),IF((C3890=14),VLOOKUP(H3890,'14 лет'!$S$5:$T$79,2),IF((C3890=15),VLOOKUP(H3890,'15 лет'!$S$5:$T$79,2),IF((C3890=16),VLOOKUP(H3890,'16 лет'!$S$5:$T$79,2),IF((C3890=17),VLOOKUP(H3890,'17 лет'!$S$5:$T$79,2))))))))))))</f>
        <v>0</v>
      </c>
      <c r="J3890" s="28"/>
      <c r="K3890" s="17">
        <f>IF((C3890&lt;=7),VLOOKUP(J3890,'7 лет'!$S$5:$T$79,2),IF((C3890=8),VLOOKUP(J3890,'8 лет'!$S$5:$T$79,2),IF((C3890=9),VLOOKUP(J3890,'9 лет'!$S$5:$T$79,2),IF((C3890=10),VLOOKUP(J3890,'10 лет'!$S$5:$T$79,2),IF((C3890=11),VLOOKUP(J3890,'11 лет'!$S$5:$T$79,2),IF((C3890=12),VLOOKUP(J3890,'12 лет'!$U$5:$V$79,2),IF((C3890=13),VLOOKUP(J3890,'13 лет'!$U$5:$V$79,2),IF((C3890=14),VLOOKUP(J3890,'14 лет'!$U$5:$V$79,2),IF(C3890&gt;=15,"0")))))))))</f>
        <v>0</v>
      </c>
      <c r="L3890" s="28"/>
      <c r="M3890" s="17" t="str">
        <f>IF((C3890=12),VLOOKUP(L3890,'12 лет'!$W$5:$X$85,2),IF((C3890=13),VLOOKUP(L3890,'13 лет'!$W$5:$X$84,2),IF((C3890=14),VLOOKUP(L3890,'14 лет'!$W$5:$X$82,2),IF((C3890=15),VLOOKUP(L3890,'15 лет'!$U$5:$V$82,2),IF((C3890=16),VLOOKUP(L3890,'16 лет'!$U$5:$V$78,2),IF((C3890=17),VLOOKUP(L3890,'17 лет'!$U$5:$V$78,2),IF(C3890&lt;12,"0")))))))</f>
        <v>0</v>
      </c>
      <c r="N3890" s="28"/>
      <c r="O3890" s="17" t="str">
        <f>IF((C3890=15),VLOOKUP(N3890,'15 лет'!$W$5:$X$115,2),IF((C3890=16),VLOOKUP(N3890,'16 лет'!$W$5:$X$113,2),IF((C3890=17),VLOOKUP(N3890,'17 лет'!$W$5:$X$113,2),IF(C3890&lt;15,"0"))))</f>
        <v>0</v>
      </c>
      <c r="P3890" s="11"/>
      <c r="Q3890" s="17">
        <f>IF((C3890&lt;=7),VLOOKUP(P3890,'7 лет'!$U$5:$V$79,2),IF((C3890=8),VLOOKUP(P3890,'8 лет'!$U$5:$V$79,2),IF((C3890=9),VLOOKUP(P3890,'9 лет'!$U$5:$V$79,2),IF((C3890=10),VLOOKUP(P3890,'10 лет'!$U$5:$V$79,2),IF((C3890=11),VLOOKUP(P3890,'11 лет'!$U$5:$V$79,2),IF((C3890=12),VLOOKUP(P3890,'12 лет'!$Y$5:$Z$79,2),IF((C3890=13),VLOOKUP(P3890,'13 лет'!$Y$5:$Z$79,2),IF((C3890=14),VLOOKUP(P3890,'14 лет'!$Y$5:$Z$79,2),IF((C3890=15),VLOOKUP(P3890,'15 лет'!$Y$5:$Z$79,2),IF((C3890=16),VLOOKUP(P3890,'16 лет'!$Y$5:$Z$79,2),IF((C3890=17),VLOOKUP(P3890,'17 лет'!$Y$5:$Z$79,2))))))))))))</f>
        <v>35</v>
      </c>
      <c r="R3890" s="28"/>
      <c r="S3890" s="17">
        <f>IF((C3890&lt;=7),VLOOKUP(R3890,'7 лет'!$W$5:$X$79,2),IF((C3890=8),VLOOKUP(R3890,'8 лет'!$W$5:$X$79,2),IF((C3890=9),VLOOKUP(R3890,'9 лет'!$W$5:$X$79,2),IF((C3890=10),VLOOKUP(R3890,'10 лет'!$W$5:$X$79,2),IF((C3890=11),VLOOKUP(R3890,'11 лет'!$W$5:$X$79,2),IF((C3890=12),VLOOKUP(R3890,'12 лет'!$AA$5:$AB$79,2),IF((C3890=13),VLOOKUP(R3890,'13 лет'!$AA$5:$AB$79,2),IF((C3890=14),VLOOKUP(R3890,'14 лет'!$AA$5:$AB$79,2),IF((C3890=15),VLOOKUP(R3890,'15 лет'!$AA$5:$AB$79,2),IF((C3890=16),VLOOKUP(R3890,'16 лет'!$AA$5:$AB$79,2),IF((C3890=17),VLOOKUP(R3890,'17 лет'!$AA$5:$AB$79,2))))))))))))</f>
        <v>0</v>
      </c>
      <c r="T3890" s="35">
        <f t="shared" ref="T3890:T3895" si="185">SUM(E3890+G3890+I3890+K3890+M3890+O3890+Q3890+S3890)</f>
        <v>35</v>
      </c>
      <c r="U3890" s="4">
        <f>'Личное первенство девушки'!U565</f>
        <v>7</v>
      </c>
      <c r="V3890" s="120"/>
      <c r="W3890" s="111"/>
      <c r="X3890" t="str">
        <f>P3877</f>
        <v>Субъект РФ 93</v>
      </c>
    </row>
    <row r="3891" spans="1:24" ht="18.75">
      <c r="A3891" s="28">
        <v>2</v>
      </c>
      <c r="B3891" s="80"/>
      <c r="C3891" s="28"/>
      <c r="D3891" s="28"/>
      <c r="E3891" s="17">
        <f>IF((C3891&lt;=7),VLOOKUP(D3891,'7 лет'!$M$5:$N$78,2),IF((C3891=8),VLOOKUP(D3891,'8 лет'!$M$5:$N$78,2),IF((C3891=9),VLOOKUP(D3891,'9 лет'!$M$5:$N$78,2),IF((C3891=10),VLOOKUP(D3891,'10 лет'!$M$5:$N$78,2),IF((C3891=11),VLOOKUP(D3891,'11 лет'!$M$5:$N$78,2),IF((C3891=12),VLOOKUP(D3891,'12 лет'!$O$5:$P$78,2),IF((C3891=13),VLOOKUP(D3891,'13 лет'!$O$5:$P$78,2),IF((C3891=14),VLOOKUP(D3891,'14 лет'!$O$5:$P$78,2),IF((C3891=15),VLOOKUP(D3891,'15 лет'!$O$5:$P$78,2),IF((C3891=16),VLOOKUP(D3891,'16 лет'!$O$5:$P$78,2),IF((C3891=17),VLOOKUP(D3891,'17 лет'!$O$5:$P$78,2))))))))))))</f>
        <v>0</v>
      </c>
      <c r="F3891" s="28"/>
      <c r="G3891" s="17">
        <f>IF((C3891&lt;=7),VLOOKUP(F3891,'7 лет'!$O$5:$P$79,2),IF((C3891=8),VLOOKUP(F3891,'8 лет'!$O$5:$P$79,2),IF((C3891=9),VLOOKUP(F3891,'9 лет'!$O$5:$P$79,2),IF((C3891=10),VLOOKUP(F3891,'10 лет'!$O$5:$P$79,2),IF((C3891=11),VLOOKUP(F3891,'11 лет'!$O$5:$P$79,2),IF((C3891=12),VLOOKUP(F3891,'12 лет'!$Q$5:$R$79,2),IF((C3891=13),VLOOKUP(F3891,'13 лет'!$Q$5:$R$79,2),IF((C3891=14),VLOOKUP(F3891,'14 лет'!$Q$5:$R$79,2),IF((C3891=15),VLOOKUP(F3891,'15 лет'!$Q$5:$R$79,2),IF((C3891=16),VLOOKUP(F3891,'16 лет'!$Q$5:$R$79,2),IF((C3891=17),VLOOKUP(F3891,'17 лет'!$Q$5:$R$79,2))))))))))))</f>
        <v>0</v>
      </c>
      <c r="H3891" s="28"/>
      <c r="I3891" s="17">
        <f>IF((C3891&lt;=7),VLOOKUP(H3891,'7 лет'!$Q$5:$R$79,2),IF((C3891=8),VLOOKUP(H3891,'8 лет'!$Q$5:$R$79,2),IF((C3891=9),VLOOKUP(H3891,'9 лет'!$Q$5:$R$79,2),IF((C3891=10),VLOOKUP(H3891,'10 лет'!$Q$5:$R$79,2),IF((C3891=11),VLOOKUP(H3891,'11 лет'!$Q$5:$R$79,2),IF((C3891=12),VLOOKUP(H3891,'12 лет'!$S$5:$T$79,2),IF((C3891=13),VLOOKUP(H3891,'13 лет'!$S$5:$T$79,2),IF((C3891=14),VLOOKUP(H3891,'14 лет'!$S$5:$T$79,2),IF((C3891=15),VLOOKUP(H3891,'15 лет'!$S$5:$T$79,2),IF((C3891=16),VLOOKUP(H3891,'16 лет'!$S$5:$T$79,2),IF((C3891=17),VLOOKUP(H3891,'17 лет'!$S$5:$T$79,2))))))))))))</f>
        <v>0</v>
      </c>
      <c r="J3891" s="28"/>
      <c r="K3891" s="17">
        <f>IF((C3891&lt;=7),VLOOKUP(J3891,'7 лет'!$S$5:$T$79,2),IF((C3891=8),VLOOKUP(J3891,'8 лет'!$S$5:$T$79,2),IF((C3891=9),VLOOKUP(J3891,'9 лет'!$S$5:$T$79,2),IF((C3891=10),VLOOKUP(J3891,'10 лет'!$S$5:$T$79,2),IF((C3891=11),VLOOKUP(J3891,'11 лет'!$S$5:$T$79,2),IF((C3891=12),VLOOKUP(J3891,'12 лет'!$U$5:$V$79,2),IF((C3891=13),VLOOKUP(J3891,'13 лет'!$U$5:$V$79,2),IF((C3891=14),VLOOKUP(J3891,'14 лет'!$U$5:$V$79,2),IF(C3891&gt;=15,"0")))))))))</f>
        <v>0</v>
      </c>
      <c r="L3891" s="28"/>
      <c r="M3891" s="17" t="str">
        <f>IF((C3891=12),VLOOKUP(L3891,'12 лет'!$W$5:$X$85,2),IF((C3891=13),VLOOKUP(L3891,'13 лет'!$W$5:$X$84,2),IF((C3891=14),VLOOKUP(L3891,'14 лет'!$W$5:$X$82,2),IF((C3891=15),VLOOKUP(L3891,'15 лет'!$U$5:$V$82,2),IF((C3891=16),VLOOKUP(L3891,'16 лет'!$U$5:$V$78,2),IF((C3891=17),VLOOKUP(L3891,'17 лет'!$U$5:$V$78,2),IF(C3891&lt;12,"0")))))))</f>
        <v>0</v>
      </c>
      <c r="N3891" s="28"/>
      <c r="O3891" s="17" t="str">
        <f>IF((C3891=15),VLOOKUP(N3891,'15 лет'!$W$5:$X$115,2),IF((C3891=16),VLOOKUP(N3891,'16 лет'!$W$5:$X$113,2),IF((C3891=17),VLOOKUP(N3891,'17 лет'!$W$5:$X$113,2),IF(C3891&lt;15,"0"))))</f>
        <v>0</v>
      </c>
      <c r="P3891" s="11"/>
      <c r="Q3891" s="17">
        <f>IF((C3891&lt;=7),VLOOKUP(P3891,'7 лет'!$U$5:$V$79,2),IF((C3891=8),VLOOKUP(P3891,'8 лет'!$U$5:$V$79,2),IF((C3891=9),VLOOKUP(P3891,'9 лет'!$U$5:$V$79,2),IF((C3891=10),VLOOKUP(P3891,'10 лет'!$U$5:$V$79,2),IF((C3891=11),VLOOKUP(P3891,'11 лет'!$U$5:$V$79,2),IF((C3891=12),VLOOKUP(P3891,'12 лет'!$Y$5:$Z$79,2),IF((C3891=13),VLOOKUP(P3891,'13 лет'!$Y$5:$Z$79,2),IF((C3891=14),VLOOKUP(P3891,'14 лет'!$Y$5:$Z$79,2),IF((C3891=15),VLOOKUP(P3891,'15 лет'!$Y$5:$Z$79,2),IF((C3891=16),VLOOKUP(P3891,'16 лет'!$Y$5:$Z$79,2),IF((C3891=17),VLOOKUP(P3891,'17 лет'!$Y$5:$Z$79,2))))))))))))</f>
        <v>35</v>
      </c>
      <c r="R3891" s="28"/>
      <c r="S3891" s="17">
        <f>IF((C3891&lt;=7),VLOOKUP(R3891,'7 лет'!$W$5:$X$79,2),IF((C3891=8),VLOOKUP(R3891,'8 лет'!$W$5:$X$79,2),IF((C3891=9),VLOOKUP(R3891,'9 лет'!$W$5:$X$79,2),IF((C3891=10),VLOOKUP(R3891,'10 лет'!$W$5:$X$79,2),IF((C3891=11),VLOOKUP(R3891,'11 лет'!$W$5:$X$79,2),IF((C3891=12),VLOOKUP(R3891,'12 лет'!$AA$5:$AB$79,2),IF((C3891=13),VLOOKUP(R3891,'13 лет'!$AA$5:$AB$79,2),IF((C3891=14),VLOOKUP(R3891,'14 лет'!$AA$5:$AB$79,2),IF((C3891=15),VLOOKUP(R3891,'15 лет'!$AA$5:$AB$79,2),IF((C3891=16),VLOOKUP(R3891,'16 лет'!$AA$5:$AB$79,2),IF((C3891=17),VLOOKUP(R3891,'17 лет'!$AA$5:$AB$79,2))))))))))))</f>
        <v>0</v>
      </c>
      <c r="T3891" s="35">
        <f t="shared" si="185"/>
        <v>35</v>
      </c>
      <c r="U3891" s="4">
        <f>'Личное первенство девушки'!U566</f>
        <v>7</v>
      </c>
      <c r="V3891" s="120"/>
      <c r="W3891" s="111"/>
      <c r="X3891" t="str">
        <f>P3877</f>
        <v>Субъект РФ 93</v>
      </c>
    </row>
    <row r="3892" spans="1:24" ht="18.75">
      <c r="A3892" s="28">
        <v>3</v>
      </c>
      <c r="B3892" s="80"/>
      <c r="C3892" s="28"/>
      <c r="D3892" s="28"/>
      <c r="E3892" s="17">
        <f>IF((C3892&lt;=7),VLOOKUP(D3892,'7 лет'!$M$5:$N$78,2),IF((C3892=8),VLOOKUP(D3892,'8 лет'!$M$5:$N$78,2),IF((C3892=9),VLOOKUP(D3892,'9 лет'!$M$5:$N$78,2),IF((C3892=10),VLOOKUP(D3892,'10 лет'!$M$5:$N$78,2),IF((C3892=11),VLOOKUP(D3892,'11 лет'!$M$5:$N$78,2),IF((C3892=12),VLOOKUP(D3892,'12 лет'!$O$5:$P$78,2),IF((C3892=13),VLOOKUP(D3892,'13 лет'!$O$5:$P$78,2),IF((C3892=14),VLOOKUP(D3892,'14 лет'!$O$5:$P$78,2),IF((C3892=15),VLOOKUP(D3892,'15 лет'!$O$5:$P$78,2),IF((C3892=16),VLOOKUP(D3892,'16 лет'!$O$5:$P$78,2),IF((C3892=17),VLOOKUP(D3892,'17 лет'!$O$5:$P$78,2))))))))))))</f>
        <v>0</v>
      </c>
      <c r="F3892" s="28"/>
      <c r="G3892" s="17">
        <f>IF((C3892&lt;=7),VLOOKUP(F3892,'7 лет'!$O$5:$P$79,2),IF((C3892=8),VLOOKUP(F3892,'8 лет'!$O$5:$P$79,2),IF((C3892=9),VLOOKUP(F3892,'9 лет'!$O$5:$P$79,2),IF((C3892=10),VLOOKUP(F3892,'10 лет'!$O$5:$P$79,2),IF((C3892=11),VLOOKUP(F3892,'11 лет'!$O$5:$P$79,2),IF((C3892=12),VLOOKUP(F3892,'12 лет'!$Q$5:$R$79,2),IF((C3892=13),VLOOKUP(F3892,'13 лет'!$Q$5:$R$79,2),IF((C3892=14),VLOOKUP(F3892,'14 лет'!$Q$5:$R$79,2),IF((C3892=15),VLOOKUP(F3892,'15 лет'!$Q$5:$R$79,2),IF((C3892=16),VLOOKUP(F3892,'16 лет'!$Q$5:$R$79,2),IF((C3892=17),VLOOKUP(F3892,'17 лет'!$Q$5:$R$79,2))))))))))))</f>
        <v>0</v>
      </c>
      <c r="H3892" s="28"/>
      <c r="I3892" s="17">
        <f>IF((C3892&lt;=7),VLOOKUP(H3892,'7 лет'!$Q$5:$R$79,2),IF((C3892=8),VLOOKUP(H3892,'8 лет'!$Q$5:$R$79,2),IF((C3892=9),VLOOKUP(H3892,'9 лет'!$Q$5:$R$79,2),IF((C3892=10),VLOOKUP(H3892,'10 лет'!$Q$5:$R$79,2),IF((C3892=11),VLOOKUP(H3892,'11 лет'!$Q$5:$R$79,2),IF((C3892=12),VLOOKUP(H3892,'12 лет'!$S$5:$T$79,2),IF((C3892=13),VLOOKUP(H3892,'13 лет'!$S$5:$T$79,2),IF((C3892=14),VLOOKUP(H3892,'14 лет'!$S$5:$T$79,2),IF((C3892=15),VLOOKUP(H3892,'15 лет'!$S$5:$T$79,2),IF((C3892=16),VLOOKUP(H3892,'16 лет'!$S$5:$T$79,2),IF((C3892=17),VLOOKUP(H3892,'17 лет'!$S$5:$T$79,2))))))))))))</f>
        <v>0</v>
      </c>
      <c r="J3892" s="28"/>
      <c r="K3892" s="17">
        <f>IF((C3892&lt;=7),VLOOKUP(J3892,'7 лет'!$S$5:$T$79,2),IF((C3892=8),VLOOKUP(J3892,'8 лет'!$S$5:$T$79,2),IF((C3892=9),VLOOKUP(J3892,'9 лет'!$S$5:$T$79,2),IF((C3892=10),VLOOKUP(J3892,'10 лет'!$S$5:$T$79,2),IF((C3892=11),VLOOKUP(J3892,'11 лет'!$S$5:$T$79,2),IF((C3892=12),VLOOKUP(J3892,'12 лет'!$U$5:$V$79,2),IF((C3892=13),VLOOKUP(J3892,'13 лет'!$U$5:$V$79,2),IF((C3892=14),VLOOKUP(J3892,'14 лет'!$U$5:$V$79,2),IF(C3892&gt;=15,"0")))))))))</f>
        <v>0</v>
      </c>
      <c r="L3892" s="28"/>
      <c r="M3892" s="17" t="str">
        <f>IF((C3892=12),VLOOKUP(L3892,'12 лет'!$W$5:$X$85,2),IF((C3892=13),VLOOKUP(L3892,'13 лет'!$W$5:$X$84,2),IF((C3892=14),VLOOKUP(L3892,'14 лет'!$W$5:$X$82,2),IF((C3892=15),VLOOKUP(L3892,'15 лет'!$U$5:$V$82,2),IF((C3892=16),VLOOKUP(L3892,'16 лет'!$U$5:$V$78,2),IF((C3892=17),VLOOKUP(L3892,'17 лет'!$U$5:$V$78,2),IF(C3892&lt;12,"0")))))))</f>
        <v>0</v>
      </c>
      <c r="N3892" s="28"/>
      <c r="O3892" s="17" t="str">
        <f>IF((C3892=15),VLOOKUP(N3892,'15 лет'!$W$5:$X$115,2),IF((C3892=16),VLOOKUP(N3892,'16 лет'!$W$5:$X$113,2),IF((C3892=17),VLOOKUP(N3892,'17 лет'!$W$5:$X$113,2),IF(C3892&lt;15,"0"))))</f>
        <v>0</v>
      </c>
      <c r="P3892" s="11"/>
      <c r="Q3892" s="17">
        <f>IF((C3892&lt;=7),VLOOKUP(P3892,'7 лет'!$U$5:$V$79,2),IF((C3892=8),VLOOKUP(P3892,'8 лет'!$U$5:$V$79,2),IF((C3892=9),VLOOKUP(P3892,'9 лет'!$U$5:$V$79,2),IF((C3892=10),VLOOKUP(P3892,'10 лет'!$U$5:$V$79,2),IF((C3892=11),VLOOKUP(P3892,'11 лет'!$U$5:$V$79,2),IF((C3892=12),VLOOKUP(P3892,'12 лет'!$Y$5:$Z$79,2),IF((C3892=13),VLOOKUP(P3892,'13 лет'!$Y$5:$Z$79,2),IF((C3892=14),VLOOKUP(P3892,'14 лет'!$Y$5:$Z$79,2),IF((C3892=15),VLOOKUP(P3892,'15 лет'!$Y$5:$Z$79,2),IF((C3892=16),VLOOKUP(P3892,'16 лет'!$Y$5:$Z$79,2),IF((C3892=17),VLOOKUP(P3892,'17 лет'!$Y$5:$Z$79,2))))))))))))</f>
        <v>35</v>
      </c>
      <c r="R3892" s="28"/>
      <c r="S3892" s="17">
        <f>IF((C3892&lt;=7),VLOOKUP(R3892,'7 лет'!$W$5:$X$79,2),IF((C3892=8),VLOOKUP(R3892,'8 лет'!$W$5:$X$79,2),IF((C3892=9),VLOOKUP(R3892,'9 лет'!$W$5:$X$79,2),IF((C3892=10),VLOOKUP(R3892,'10 лет'!$W$5:$X$79,2),IF((C3892=11),VLOOKUP(R3892,'11 лет'!$W$5:$X$79,2),IF((C3892=12),VLOOKUP(R3892,'12 лет'!$AA$5:$AB$79,2),IF((C3892=13),VLOOKUP(R3892,'13 лет'!$AA$5:$AB$79,2),IF((C3892=14),VLOOKUP(R3892,'14 лет'!$AA$5:$AB$79,2),IF((C3892=15),VLOOKUP(R3892,'15 лет'!$AA$5:$AB$79,2),IF((C3892=16),VLOOKUP(R3892,'16 лет'!$AA$5:$AB$79,2),IF((C3892=17),VLOOKUP(R3892,'17 лет'!$AA$5:$AB$79,2))))))))))))</f>
        <v>0</v>
      </c>
      <c r="T3892" s="35">
        <f t="shared" si="185"/>
        <v>35</v>
      </c>
      <c r="U3892" s="4">
        <f>'Личное первенство девушки'!U567</f>
        <v>7</v>
      </c>
      <c r="V3892" s="120"/>
      <c r="W3892" s="111"/>
      <c r="X3892" t="str">
        <f>P3877</f>
        <v>Субъект РФ 93</v>
      </c>
    </row>
    <row r="3893" spans="1:24" ht="18.75">
      <c r="A3893" s="28">
        <v>4</v>
      </c>
      <c r="B3893" s="80"/>
      <c r="C3893" s="28"/>
      <c r="D3893" s="28"/>
      <c r="E3893" s="17">
        <f>IF((C3893&lt;=7),VLOOKUP(D3893,'7 лет'!$M$5:$N$78,2),IF((C3893=8),VLOOKUP(D3893,'8 лет'!$M$5:$N$78,2),IF((C3893=9),VLOOKUP(D3893,'9 лет'!$M$5:$N$78,2),IF((C3893=10),VLOOKUP(D3893,'10 лет'!$M$5:$N$78,2),IF((C3893=11),VLOOKUP(D3893,'11 лет'!$M$5:$N$78,2),IF((C3893=12),VLOOKUP(D3893,'12 лет'!$O$5:$P$78,2),IF((C3893=13),VLOOKUP(D3893,'13 лет'!$O$5:$P$78,2),IF((C3893=14),VLOOKUP(D3893,'14 лет'!$O$5:$P$78,2),IF((C3893=15),VLOOKUP(D3893,'15 лет'!$O$5:$P$78,2),IF((C3893=16),VLOOKUP(D3893,'16 лет'!$O$5:$P$78,2),IF((C3893=17),VLOOKUP(D3893,'17 лет'!$O$5:$P$78,2))))))))))))</f>
        <v>0</v>
      </c>
      <c r="F3893" s="28"/>
      <c r="G3893" s="17">
        <f>IF((C3893&lt;=7),VLOOKUP(F3893,'7 лет'!$O$5:$P$79,2),IF((C3893=8),VLOOKUP(F3893,'8 лет'!$O$5:$P$79,2),IF((C3893=9),VLOOKUP(F3893,'9 лет'!$O$5:$P$79,2),IF((C3893=10),VLOOKUP(F3893,'10 лет'!$O$5:$P$79,2),IF((C3893=11),VLOOKUP(F3893,'11 лет'!$O$5:$P$79,2),IF((C3893=12),VLOOKUP(F3893,'12 лет'!$Q$5:$R$79,2),IF((C3893=13),VLOOKUP(F3893,'13 лет'!$Q$5:$R$79,2),IF((C3893=14),VLOOKUP(F3893,'14 лет'!$Q$5:$R$79,2),IF((C3893=15),VLOOKUP(F3893,'15 лет'!$Q$5:$R$79,2),IF((C3893=16),VLOOKUP(F3893,'16 лет'!$Q$5:$R$79,2),IF((C3893=17),VLOOKUP(F3893,'17 лет'!$Q$5:$R$79,2))))))))))))</f>
        <v>0</v>
      </c>
      <c r="H3893" s="28"/>
      <c r="I3893" s="17">
        <f>IF((C3893&lt;=7),VLOOKUP(H3893,'7 лет'!$Q$5:$R$79,2),IF((C3893=8),VLOOKUP(H3893,'8 лет'!$Q$5:$R$79,2),IF((C3893=9),VLOOKUP(H3893,'9 лет'!$Q$5:$R$79,2),IF((C3893=10),VLOOKUP(H3893,'10 лет'!$Q$5:$R$79,2),IF((C3893=11),VLOOKUP(H3893,'11 лет'!$Q$5:$R$79,2),IF((C3893=12),VLOOKUP(H3893,'12 лет'!$S$5:$T$79,2),IF((C3893=13),VLOOKUP(H3893,'13 лет'!$S$5:$T$79,2),IF((C3893=14),VLOOKUP(H3893,'14 лет'!$S$5:$T$79,2),IF((C3893=15),VLOOKUP(H3893,'15 лет'!$S$5:$T$79,2),IF((C3893=16),VLOOKUP(H3893,'16 лет'!$S$5:$T$79,2),IF((C3893=17),VLOOKUP(H3893,'17 лет'!$S$5:$T$79,2))))))))))))</f>
        <v>0</v>
      </c>
      <c r="J3893" s="28"/>
      <c r="K3893" s="17">
        <f>IF((C3893&lt;=7),VLOOKUP(J3893,'7 лет'!$S$5:$T$79,2),IF((C3893=8),VLOOKUP(J3893,'8 лет'!$S$5:$T$79,2),IF((C3893=9),VLOOKUP(J3893,'9 лет'!$S$5:$T$79,2),IF((C3893=10),VLOOKUP(J3893,'10 лет'!$S$5:$T$79,2),IF((C3893=11),VLOOKUP(J3893,'11 лет'!$S$5:$T$79,2),IF((C3893=12),VLOOKUP(J3893,'12 лет'!$U$5:$V$79,2),IF((C3893=13),VLOOKUP(J3893,'13 лет'!$U$5:$V$79,2),IF((C3893=14),VLOOKUP(J3893,'14 лет'!$U$5:$V$79,2),IF(C3893&gt;=15,"0")))))))))</f>
        <v>0</v>
      </c>
      <c r="L3893" s="28"/>
      <c r="M3893" s="17" t="str">
        <f>IF((C3893=12),VLOOKUP(L3893,'12 лет'!$W$5:$X$85,2),IF((C3893=13),VLOOKUP(L3893,'13 лет'!$W$5:$X$84,2),IF((C3893=14),VLOOKUP(L3893,'14 лет'!$W$5:$X$82,2),IF((C3893=15),VLOOKUP(L3893,'15 лет'!$U$5:$V$82,2),IF((C3893=16),VLOOKUP(L3893,'16 лет'!$U$5:$V$78,2),IF((C3893=17),VLOOKUP(L3893,'17 лет'!$U$5:$V$78,2),IF(C3893&lt;12,"0")))))))</f>
        <v>0</v>
      </c>
      <c r="N3893" s="28"/>
      <c r="O3893" s="17" t="str">
        <f>IF((C3893=15),VLOOKUP(N3893,'15 лет'!$W$5:$X$115,2),IF((C3893=16),VLOOKUP(N3893,'16 лет'!$W$5:$X$113,2),IF((C3893=17),VLOOKUP(N3893,'17 лет'!$W$5:$X$113,2),IF(C3893&lt;15,"0"))))</f>
        <v>0</v>
      </c>
      <c r="P3893" s="11"/>
      <c r="Q3893" s="17">
        <f>IF((C3893&lt;=7),VLOOKUP(P3893,'7 лет'!$U$5:$V$79,2),IF((C3893=8),VLOOKUP(P3893,'8 лет'!$U$5:$V$79,2),IF((C3893=9),VLOOKUP(P3893,'9 лет'!$U$5:$V$79,2),IF((C3893=10),VLOOKUP(P3893,'10 лет'!$U$5:$V$79,2),IF((C3893=11),VLOOKUP(P3893,'11 лет'!$U$5:$V$79,2),IF((C3893=12),VLOOKUP(P3893,'12 лет'!$Y$5:$Z$79,2),IF((C3893=13),VLOOKUP(P3893,'13 лет'!$Y$5:$Z$79,2),IF((C3893=14),VLOOKUP(P3893,'14 лет'!$Y$5:$Z$79,2),IF((C3893=15),VLOOKUP(P3893,'15 лет'!$Y$5:$Z$79,2),IF((C3893=16),VLOOKUP(P3893,'16 лет'!$Y$5:$Z$79,2),IF((C3893=17),VLOOKUP(P3893,'17 лет'!$Y$5:$Z$79,2))))))))))))</f>
        <v>35</v>
      </c>
      <c r="R3893" s="28"/>
      <c r="S3893" s="17">
        <f>IF((C3893&lt;=7),VLOOKUP(R3893,'7 лет'!$W$5:$X$79,2),IF((C3893=8),VLOOKUP(R3893,'8 лет'!$W$5:$X$79,2),IF((C3893=9),VLOOKUP(R3893,'9 лет'!$W$5:$X$79,2),IF((C3893=10),VLOOKUP(R3893,'10 лет'!$W$5:$X$79,2),IF((C3893=11),VLOOKUP(R3893,'11 лет'!$W$5:$X$79,2),IF((C3893=12),VLOOKUP(R3893,'12 лет'!$AA$5:$AB$79,2),IF((C3893=13),VLOOKUP(R3893,'13 лет'!$AA$5:$AB$79,2),IF((C3893=14),VLOOKUP(R3893,'14 лет'!$AA$5:$AB$79,2),IF((C3893=15),VLOOKUP(R3893,'15 лет'!$AA$5:$AB$79,2),IF((C3893=16),VLOOKUP(R3893,'16 лет'!$AA$5:$AB$79,2),IF((C3893=17),VLOOKUP(R3893,'17 лет'!$AA$5:$AB$79,2))))))))))))</f>
        <v>0</v>
      </c>
      <c r="T3893" s="35">
        <f t="shared" si="185"/>
        <v>35</v>
      </c>
      <c r="U3893" s="4">
        <f>'Личное первенство девушки'!U568</f>
        <v>7</v>
      </c>
      <c r="V3893" s="120"/>
      <c r="W3893" s="111"/>
      <c r="X3893" t="str">
        <f>P3877</f>
        <v>Субъект РФ 93</v>
      </c>
    </row>
    <row r="3894" spans="1:24" ht="18.75">
      <c r="A3894" s="28">
        <v>5</v>
      </c>
      <c r="B3894" s="80"/>
      <c r="C3894" s="30"/>
      <c r="D3894" s="14"/>
      <c r="E3894" s="17">
        <f>IF((C3894&lt;=7),VLOOKUP(D3894,'7 лет'!$M$5:$N$78,2),IF((C3894=8),VLOOKUP(D3894,'8 лет'!$M$5:$N$78,2),IF((C3894=9),VLOOKUP(D3894,'9 лет'!$M$5:$N$78,2),IF((C3894=10),VLOOKUP(D3894,'10 лет'!$M$5:$N$78,2),IF((C3894=11),VLOOKUP(D3894,'11 лет'!$M$5:$N$78,2),IF((C3894=12),VLOOKUP(D3894,'12 лет'!$O$5:$P$78,2),IF((C3894=13),VLOOKUP(D3894,'13 лет'!$O$5:$P$78,2),IF((C3894=14),VLOOKUP(D3894,'14 лет'!$O$5:$P$78,2),IF((C3894=15),VLOOKUP(D3894,'15 лет'!$O$5:$P$78,2),IF((C3894=16),VLOOKUP(D3894,'16 лет'!$O$5:$P$78,2),IF((C3894=17),VLOOKUP(D3894,'17 лет'!$O$5:$P$78,2))))))))))))</f>
        <v>0</v>
      </c>
      <c r="F3894" s="14"/>
      <c r="G3894" s="17">
        <f>IF((C3894&lt;=7),VLOOKUP(F3894,'7 лет'!$O$5:$P$79,2),IF((C3894=8),VLOOKUP(F3894,'8 лет'!$O$5:$P$79,2),IF((C3894=9),VLOOKUP(F3894,'9 лет'!$O$5:$P$79,2),IF((C3894=10),VLOOKUP(F3894,'10 лет'!$O$5:$P$79,2),IF((C3894=11),VLOOKUP(F3894,'11 лет'!$O$5:$P$79,2),IF((C3894=12),VLOOKUP(F3894,'12 лет'!$Q$5:$R$79,2),IF((C3894=13),VLOOKUP(F3894,'13 лет'!$Q$5:$R$79,2),IF((C3894=14),VLOOKUP(F3894,'14 лет'!$Q$5:$R$79,2),IF((C3894=15),VLOOKUP(F3894,'15 лет'!$Q$5:$R$79,2),IF((C3894=16),VLOOKUP(F3894,'16 лет'!$Q$5:$R$79,2),IF((C3894=17),VLOOKUP(F3894,'17 лет'!$Q$5:$R$79,2))))))))))))</f>
        <v>0</v>
      </c>
      <c r="H3894" s="14"/>
      <c r="I3894" s="17">
        <f>IF((C3894&lt;=7),VLOOKUP(H3894,'7 лет'!$Q$5:$R$79,2),IF((C3894=8),VLOOKUP(H3894,'8 лет'!$Q$5:$R$79,2),IF((C3894=9),VLOOKUP(H3894,'9 лет'!$Q$5:$R$79,2),IF((C3894=10),VLOOKUP(H3894,'10 лет'!$Q$5:$R$79,2),IF((C3894=11),VLOOKUP(H3894,'11 лет'!$Q$5:$R$79,2),IF((C3894=12),VLOOKUP(H3894,'12 лет'!$S$5:$T$79,2),IF((C3894=13),VLOOKUP(H3894,'13 лет'!$S$5:$T$79,2),IF((C3894=14),VLOOKUP(H3894,'14 лет'!$S$5:$T$79,2),IF((C3894=15),VLOOKUP(H3894,'15 лет'!$S$5:$T$79,2),IF((C3894=16),VLOOKUP(H3894,'16 лет'!$S$5:$T$79,2),IF((C3894=17),VLOOKUP(H3894,'17 лет'!$S$5:$T$79,2))))))))))))</f>
        <v>0</v>
      </c>
      <c r="J3894" s="14"/>
      <c r="K3894" s="17">
        <f>IF((C3894&lt;=7),VLOOKUP(J3894,'7 лет'!$S$5:$T$79,2),IF((C3894=8),VLOOKUP(J3894,'8 лет'!$S$5:$T$79,2),IF((C3894=9),VLOOKUP(J3894,'9 лет'!$S$5:$T$79,2),IF((C3894=10),VLOOKUP(J3894,'10 лет'!$S$5:$T$79,2),IF((C3894=11),VLOOKUP(J3894,'11 лет'!$S$5:$T$79,2),IF((C3894=12),VLOOKUP(J3894,'12 лет'!$U$5:$V$79,2),IF((C3894=13),VLOOKUP(J3894,'13 лет'!$U$5:$V$79,2),IF((C3894=14),VLOOKUP(J3894,'14 лет'!$U$5:$V$79,2),IF(C3894&gt;=15,"0")))))))))</f>
        <v>0</v>
      </c>
      <c r="L3894" s="28"/>
      <c r="M3894" s="17" t="str">
        <f>IF((C3894=12),VLOOKUP(L3894,'12 лет'!$W$5:$X$85,2),IF((C3894=13),VLOOKUP(L3894,'13 лет'!$W$5:$X$84,2),IF((C3894=14),VLOOKUP(L3894,'14 лет'!$W$5:$X$82,2),IF((C3894=15),VLOOKUP(L3894,'15 лет'!$U$5:$V$82,2),IF((C3894=16),VLOOKUP(L3894,'16 лет'!$U$5:$V$78,2),IF((C3894=17),VLOOKUP(L3894,'17 лет'!$U$5:$V$78,2),IF(C3894&lt;12,"0")))))))</f>
        <v>0</v>
      </c>
      <c r="N3894" s="14"/>
      <c r="O3894" s="17" t="str">
        <f>IF((C3894=15),VLOOKUP(N3894,'15 лет'!$W$5:$X$115,2),IF((C3894=16),VLOOKUP(N3894,'16 лет'!$W$5:$X$113,2),IF((C3894=17),VLOOKUP(N3894,'17 лет'!$W$5:$X$113,2),IF(C3894&lt;15,"0"))))</f>
        <v>0</v>
      </c>
      <c r="P3894" s="14"/>
      <c r="Q3894" s="17">
        <f>IF((C3894&lt;=7),VLOOKUP(P3894,'7 лет'!$U$5:$V$79,2),IF((C3894=8),VLOOKUP(P3894,'8 лет'!$U$5:$V$79,2),IF((C3894=9),VLOOKUP(P3894,'9 лет'!$U$5:$V$79,2),IF((C3894=10),VLOOKUP(P3894,'10 лет'!$U$5:$V$79,2),IF((C3894=11),VLOOKUP(P3894,'11 лет'!$U$5:$V$79,2),IF((C3894=12),VLOOKUP(P3894,'12 лет'!$Y$5:$Z$79,2),IF((C3894=13),VLOOKUP(P3894,'13 лет'!$Y$5:$Z$79,2),IF((C3894=14),VLOOKUP(P3894,'14 лет'!$Y$5:$Z$79,2),IF((C3894=15),VLOOKUP(P3894,'15 лет'!$Y$5:$Z$79,2),IF((C3894=16),VLOOKUP(P3894,'16 лет'!$Y$5:$Z$79,2),IF((C3894=17),VLOOKUP(P3894,'17 лет'!$Y$5:$Z$79,2))))))))))))</f>
        <v>35</v>
      </c>
      <c r="R3894" s="14"/>
      <c r="S3894" s="17">
        <f>IF((C3894&lt;=7),VLOOKUP(R3894,'7 лет'!$W$5:$X$79,2),IF((C3894=8),VLOOKUP(R3894,'8 лет'!$W$5:$X$79,2),IF((C3894=9),VLOOKUP(R3894,'9 лет'!$W$5:$X$79,2),IF((C3894=10),VLOOKUP(R3894,'10 лет'!$W$5:$X$79,2),IF((C3894=11),VLOOKUP(R3894,'11 лет'!$W$5:$X$79,2),IF((C3894=12),VLOOKUP(R3894,'12 лет'!$AA$5:$AB$79,2),IF((C3894=13),VLOOKUP(R3894,'13 лет'!$AA$5:$AB$79,2),IF((C3894=14),VLOOKUP(R3894,'14 лет'!$AA$5:$AB$79,2),IF((C3894=15),VLOOKUP(R3894,'15 лет'!$AA$5:$AB$79,2),IF((C3894=16),VLOOKUP(R3894,'16 лет'!$AA$5:$AB$79,2),IF((C3894=17),VLOOKUP(R3894,'17 лет'!$AA$5:$AB$79,2))))))))))))</f>
        <v>0</v>
      </c>
      <c r="T3894" s="35">
        <f t="shared" si="185"/>
        <v>35</v>
      </c>
      <c r="U3894" s="4">
        <f>'Личное первенство девушки'!U569</f>
        <v>7</v>
      </c>
      <c r="V3894" s="120"/>
      <c r="W3894" s="111"/>
      <c r="X3894" t="str">
        <f>P3877</f>
        <v>Субъект РФ 93</v>
      </c>
    </row>
    <row r="3895" spans="1:24" ht="18.75">
      <c r="A3895" s="28">
        <v>6</v>
      </c>
      <c r="B3895" s="80"/>
      <c r="C3895" s="30"/>
      <c r="D3895" s="14"/>
      <c r="E3895" s="17">
        <f>IF((C3895&lt;=7),VLOOKUP(D3895,'7 лет'!$M$5:$N$78,2),IF((C3895=8),VLOOKUP(D3895,'8 лет'!$M$5:$N$78,2),IF((C3895=9),VLOOKUP(D3895,'9 лет'!$M$5:$N$78,2),IF((C3895=10),VLOOKUP(D3895,'10 лет'!$M$5:$N$78,2),IF((C3895=11),VLOOKUP(D3895,'11 лет'!$M$5:$N$78,2),IF((C3895=12),VLOOKUP(D3895,'12 лет'!$O$5:$P$78,2),IF((C3895=13),VLOOKUP(D3895,'13 лет'!$O$5:$P$78,2),IF((C3895=14),VLOOKUP(D3895,'14 лет'!$O$5:$P$78,2),IF((C3895=15),VLOOKUP(D3895,'15 лет'!$O$5:$P$78,2),IF((C3895=16),VLOOKUP(D3895,'16 лет'!$O$5:$P$78,2),IF((C3895=17),VLOOKUP(D3895,'17 лет'!$O$5:$P$78,2))))))))))))</f>
        <v>0</v>
      </c>
      <c r="F3895" s="14"/>
      <c r="G3895" s="17">
        <f>IF((C3895&lt;=7),VLOOKUP(F3895,'7 лет'!$O$5:$P$79,2),IF((C3895=8),VLOOKUP(F3895,'8 лет'!$O$5:$P$79,2),IF((C3895=9),VLOOKUP(F3895,'9 лет'!$O$5:$P$79,2),IF((C3895=10),VLOOKUP(F3895,'10 лет'!$O$5:$P$79,2),IF((C3895=11),VLOOKUP(F3895,'11 лет'!$O$5:$P$79,2),IF((C3895=12),VLOOKUP(F3895,'12 лет'!$Q$5:$R$79,2),IF((C3895=13),VLOOKUP(F3895,'13 лет'!$Q$5:$R$79,2),IF((C3895=14),VLOOKUP(F3895,'14 лет'!$Q$5:$R$79,2),IF((C3895=15),VLOOKUP(F3895,'15 лет'!$Q$5:$R$79,2),IF((C3895=16),VLOOKUP(F3895,'16 лет'!$Q$5:$R$79,2),IF((C3895=17),VLOOKUP(F3895,'17 лет'!$Q$5:$R$79,2))))))))))))</f>
        <v>0</v>
      </c>
      <c r="H3895" s="14"/>
      <c r="I3895" s="17">
        <f>IF((C3895&lt;=7),VLOOKUP(H3895,'7 лет'!$Q$5:$R$79,2),IF((C3895=8),VLOOKUP(H3895,'8 лет'!$Q$5:$R$79,2),IF((C3895=9),VLOOKUP(H3895,'9 лет'!$Q$5:$R$79,2),IF((C3895=10),VLOOKUP(H3895,'10 лет'!$Q$5:$R$79,2),IF((C3895=11),VLOOKUP(H3895,'11 лет'!$Q$5:$R$79,2),IF((C3895=12),VLOOKUP(H3895,'12 лет'!$S$5:$T$79,2),IF((C3895=13),VLOOKUP(H3895,'13 лет'!$S$5:$T$79,2),IF((C3895=14),VLOOKUP(H3895,'14 лет'!$S$5:$T$79,2),IF((C3895=15),VLOOKUP(H3895,'15 лет'!$S$5:$T$79,2),IF((C3895=16),VLOOKUP(H3895,'16 лет'!$S$5:$T$79,2),IF((C3895=17),VLOOKUP(H3895,'17 лет'!$S$5:$T$79,2))))))))))))</f>
        <v>0</v>
      </c>
      <c r="J3895" s="14"/>
      <c r="K3895" s="17">
        <f>IF((C3895&lt;=7),VLOOKUP(J3895,'7 лет'!$S$5:$T$79,2),IF((C3895=8),VLOOKUP(J3895,'8 лет'!$S$5:$T$79,2),IF((C3895=9),VLOOKUP(J3895,'9 лет'!$S$5:$T$79,2),IF((C3895=10),VLOOKUP(J3895,'10 лет'!$S$5:$T$79,2),IF((C3895=11),VLOOKUP(J3895,'11 лет'!$S$5:$T$79,2),IF((C3895=12),VLOOKUP(J3895,'12 лет'!$U$5:$V$79,2),IF((C3895=13),VLOOKUP(J3895,'13 лет'!$U$5:$V$79,2),IF((C3895=14),VLOOKUP(J3895,'14 лет'!$U$5:$V$79,2),IF(C3895&gt;=15,"0")))))))))</f>
        <v>0</v>
      </c>
      <c r="L3895" s="28"/>
      <c r="M3895" s="17" t="str">
        <f>IF((C3895=12),VLOOKUP(L3895,'12 лет'!$W$5:$X$85,2),IF((C3895=13),VLOOKUP(L3895,'13 лет'!$W$5:$X$84,2),IF((C3895=14),VLOOKUP(L3895,'14 лет'!$W$5:$X$82,2),IF((C3895=15),VLOOKUP(L3895,'15 лет'!$U$5:$V$82,2),IF((C3895=16),VLOOKUP(L3895,'16 лет'!$U$5:$V$78,2),IF((C3895=17),VLOOKUP(L3895,'17 лет'!$U$5:$V$78,2),IF(C3895&lt;12,"0")))))))</f>
        <v>0</v>
      </c>
      <c r="N3895" s="14"/>
      <c r="O3895" s="17" t="str">
        <f>IF((C3895=15),VLOOKUP(N3895,'15 лет'!$W$5:$X$115,2),IF((C3895=16),VLOOKUP(N3895,'16 лет'!$W$5:$X$113,2),IF((C3895=17),VLOOKUP(N3895,'17 лет'!$W$5:$X$113,2),IF(C3895&lt;15,"0"))))</f>
        <v>0</v>
      </c>
      <c r="P3895" s="14"/>
      <c r="Q3895" s="17">
        <f>IF((C3895&lt;=7),VLOOKUP(P3895,'7 лет'!$U$5:$V$79,2),IF((C3895=8),VLOOKUP(P3895,'8 лет'!$U$5:$V$79,2),IF((C3895=9),VLOOKUP(P3895,'9 лет'!$U$5:$V$79,2),IF((C3895=10),VLOOKUP(P3895,'10 лет'!$U$5:$V$79,2),IF((C3895=11),VLOOKUP(P3895,'11 лет'!$U$5:$V$79,2),IF((C3895=12),VLOOKUP(P3895,'12 лет'!$Y$5:$Z$79,2),IF((C3895=13),VLOOKUP(P3895,'13 лет'!$Y$5:$Z$79,2),IF((C3895=14),VLOOKUP(P3895,'14 лет'!$Y$5:$Z$79,2),IF((C3895=15),VLOOKUP(P3895,'15 лет'!$Y$5:$Z$79,2),IF((C3895=16),VLOOKUP(P3895,'16 лет'!$Y$5:$Z$79,2),IF((C3895=17),VLOOKUP(P3895,'17 лет'!$Y$5:$Z$79,2))))))))))))</f>
        <v>35</v>
      </c>
      <c r="R3895" s="14"/>
      <c r="S3895" s="17">
        <f>IF((C3895&lt;=7),VLOOKUP(R3895,'7 лет'!$W$5:$X$79,2),IF((C3895=8),VLOOKUP(R3895,'8 лет'!$W$5:$X$79,2),IF((C3895=9),VLOOKUP(R3895,'9 лет'!$W$5:$X$79,2),IF((C3895=10),VLOOKUP(R3895,'10 лет'!$W$5:$X$79,2),IF((C3895=11),VLOOKUP(R3895,'11 лет'!$W$5:$X$79,2),IF((C3895=12),VLOOKUP(R3895,'12 лет'!$AA$5:$AB$79,2),IF((C3895=13),VLOOKUP(R3895,'13 лет'!$AA$5:$AB$79,2),IF((C3895=14),VLOOKUP(R3895,'14 лет'!$AA$5:$AB$79,2),IF((C3895=15),VLOOKUP(R3895,'15 лет'!$AA$5:$AB$79,2),IF((C3895=16),VLOOKUP(R3895,'16 лет'!$AA$5:$AB$79,2),IF((C3895=17),VLOOKUP(R3895,'17 лет'!$AA$5:$AB$79,2))))))))))))</f>
        <v>0</v>
      </c>
      <c r="T3895" s="35">
        <f t="shared" si="185"/>
        <v>35</v>
      </c>
      <c r="U3895" s="4">
        <f>'Личное первенство девушки'!U570</f>
        <v>7</v>
      </c>
      <c r="V3895" s="120"/>
      <c r="W3895" s="111"/>
      <c r="X3895" t="str">
        <f>P3877</f>
        <v>Субъект РФ 93</v>
      </c>
    </row>
    <row r="3896" spans="1:24" ht="18.75">
      <c r="A3896" s="122"/>
      <c r="B3896" s="123"/>
      <c r="C3896" s="123"/>
      <c r="D3896" s="123"/>
      <c r="E3896" s="123"/>
      <c r="F3896" s="123"/>
      <c r="G3896" s="123"/>
      <c r="H3896" s="123"/>
      <c r="I3896" s="123"/>
      <c r="J3896" s="123"/>
      <c r="K3896" s="123"/>
      <c r="L3896" s="123"/>
      <c r="M3896" s="123"/>
      <c r="N3896" s="123"/>
      <c r="O3896" s="123"/>
      <c r="P3896" s="128" t="s">
        <v>293</v>
      </c>
      <c r="Q3896" s="128"/>
      <c r="R3896" s="128"/>
      <c r="S3896" s="129"/>
      <c r="T3896" s="124">
        <f ca="1">SUMPRODUCT(LARGE($T$3890:$T$3895,ROW(INDIRECT("T1:T"&amp;Z17))))</f>
        <v>175</v>
      </c>
      <c r="U3896" s="125"/>
      <c r="V3896" s="120"/>
      <c r="W3896" s="111"/>
    </row>
    <row r="3897" spans="1:24" ht="30" customHeight="1">
      <c r="A3897" s="131"/>
      <c r="B3897" s="132"/>
      <c r="C3897" s="132"/>
      <c r="D3897" s="132"/>
      <c r="E3897" s="132"/>
      <c r="F3897" s="132"/>
      <c r="G3897" s="132"/>
      <c r="H3897" s="132"/>
      <c r="I3897" s="132"/>
      <c r="J3897" s="132"/>
      <c r="K3897" s="132"/>
      <c r="L3897" s="132"/>
      <c r="M3897" s="132"/>
      <c r="N3897" s="132"/>
      <c r="O3897" s="132"/>
      <c r="P3897" s="126" t="s">
        <v>294</v>
      </c>
      <c r="Q3897" s="126"/>
      <c r="R3897" s="126"/>
      <c r="S3897" s="126"/>
      <c r="T3897" s="133">
        <f ca="1">SUM(T3888+T3896)</f>
        <v>425</v>
      </c>
      <c r="U3897" s="134"/>
      <c r="V3897" s="121"/>
      <c r="W3897" s="112"/>
    </row>
    <row r="3898" spans="1:24">
      <c r="A3898" s="15"/>
      <c r="B3898" s="15"/>
      <c r="C3898" s="15"/>
      <c r="D3898" s="15"/>
      <c r="E3898" s="15"/>
      <c r="F3898" s="15"/>
      <c r="G3898" s="15"/>
      <c r="H3898" s="15"/>
      <c r="I3898" s="15"/>
      <c r="J3898" s="15"/>
      <c r="K3898" s="15"/>
      <c r="L3898" s="15"/>
      <c r="M3898" s="15"/>
      <c r="N3898" s="15"/>
      <c r="O3898" s="15"/>
      <c r="P3898" s="15"/>
      <c r="Q3898" s="15"/>
      <c r="R3898" s="15"/>
      <c r="S3898" s="15"/>
      <c r="T3898" s="15"/>
    </row>
    <row r="3899" spans="1:24">
      <c r="A3899" s="16"/>
      <c r="C3899" s="16"/>
      <c r="D3899" s="16"/>
      <c r="E3899" s="16"/>
      <c r="F3899" s="16"/>
      <c r="G3899" s="16"/>
      <c r="H3899" s="16"/>
      <c r="I3899" s="16"/>
      <c r="J3899" s="16"/>
      <c r="K3899" s="15"/>
      <c r="L3899" s="15"/>
      <c r="M3899" s="16"/>
      <c r="N3899" s="16"/>
      <c r="O3899" s="16"/>
      <c r="P3899" s="16"/>
      <c r="Q3899" s="16"/>
      <c r="R3899" s="16"/>
      <c r="S3899" s="16"/>
      <c r="T3899" s="16"/>
    </row>
    <row r="3900" spans="1:24">
      <c r="A3900" s="16"/>
      <c r="C3900" s="16"/>
      <c r="D3900" s="16"/>
      <c r="E3900" s="16"/>
      <c r="F3900" s="16"/>
      <c r="G3900" s="16"/>
      <c r="H3900" s="16"/>
      <c r="I3900" s="16"/>
      <c r="J3900" s="16"/>
      <c r="K3900" s="15"/>
      <c r="L3900" s="15"/>
      <c r="M3900" s="16"/>
      <c r="N3900" s="16"/>
      <c r="O3900" s="16"/>
      <c r="P3900" s="16"/>
      <c r="Q3900" s="16"/>
      <c r="R3900" s="16"/>
      <c r="S3900" s="16"/>
      <c r="T3900" s="16"/>
    </row>
    <row r="3901" spans="1:24" ht="16.5">
      <c r="A3901" s="15"/>
      <c r="B3901" s="81" t="s">
        <v>181</v>
      </c>
      <c r="C3901" s="15"/>
      <c r="D3901" s="15"/>
      <c r="E3901" s="15"/>
      <c r="F3901" s="15"/>
      <c r="G3901" s="15"/>
      <c r="H3901" s="15"/>
      <c r="I3901" s="15"/>
      <c r="J3901" s="15"/>
      <c r="K3901" s="15"/>
      <c r="L3901" s="15"/>
      <c r="M3901" s="15"/>
      <c r="N3901" s="15"/>
      <c r="O3901" s="15"/>
      <c r="P3901" s="15"/>
      <c r="Q3901" s="15"/>
      <c r="R3901" s="15"/>
      <c r="S3901" s="15"/>
      <c r="T3901" s="15"/>
    </row>
    <row r="3902" spans="1:24">
      <c r="A3902" s="15"/>
      <c r="B3902" s="16"/>
      <c r="C3902" s="16"/>
      <c r="D3902" s="15"/>
      <c r="E3902" s="15"/>
      <c r="F3902" s="15"/>
      <c r="G3902" s="15"/>
      <c r="H3902" s="15"/>
      <c r="I3902" s="15"/>
      <c r="J3902" s="15"/>
      <c r="K3902" s="15"/>
      <c r="L3902" s="15"/>
      <c r="M3902" s="15"/>
      <c r="N3902" s="15"/>
      <c r="O3902" s="15"/>
      <c r="P3902" s="15"/>
      <c r="Q3902" s="15"/>
      <c r="R3902" s="15"/>
      <c r="S3902" s="15"/>
      <c r="T3902" s="15"/>
    </row>
    <row r="3903" spans="1:24">
      <c r="A3903" s="15"/>
      <c r="B3903" s="15"/>
      <c r="C3903" s="16"/>
      <c r="D3903" s="15"/>
      <c r="E3903" s="15"/>
      <c r="F3903" s="15"/>
      <c r="G3903" s="15"/>
      <c r="H3903" s="15"/>
      <c r="I3903" s="15"/>
      <c r="J3903" s="15"/>
      <c r="K3903" s="15"/>
      <c r="L3903" s="15"/>
      <c r="M3903" s="15"/>
      <c r="N3903" s="15"/>
      <c r="O3903" s="15"/>
      <c r="P3903" s="15"/>
      <c r="Q3903" s="15"/>
      <c r="R3903" s="15"/>
      <c r="S3903" s="15"/>
      <c r="T3903" s="15"/>
    </row>
    <row r="3904" spans="1:24" ht="16.5">
      <c r="A3904" s="15"/>
      <c r="B3904" s="81" t="s">
        <v>182</v>
      </c>
      <c r="C3904" s="16"/>
      <c r="D3904" s="15"/>
      <c r="E3904" s="15"/>
      <c r="F3904" s="15"/>
      <c r="G3904" s="15"/>
      <c r="H3904" s="15"/>
      <c r="I3904" s="15"/>
      <c r="J3904" s="15"/>
      <c r="K3904" s="15"/>
      <c r="L3904" s="15"/>
      <c r="M3904" s="15"/>
      <c r="N3904" s="15"/>
      <c r="O3904" s="15"/>
      <c r="P3904" s="15"/>
      <c r="Q3904" s="15"/>
      <c r="R3904" s="15"/>
      <c r="S3904" s="15"/>
      <c r="T3904" s="15"/>
    </row>
    <row r="3906" spans="1:23" ht="18.75">
      <c r="A3906" s="113" t="s">
        <v>999</v>
      </c>
      <c r="B3906" s="113"/>
      <c r="C3906" s="113"/>
      <c r="D3906" s="113"/>
      <c r="E3906" s="113"/>
      <c r="F3906" s="113"/>
      <c r="G3906" s="113"/>
      <c r="H3906" s="113"/>
      <c r="I3906" s="113"/>
      <c r="J3906" s="113"/>
      <c r="K3906" s="113"/>
      <c r="L3906" s="113"/>
      <c r="M3906" s="113"/>
      <c r="N3906" s="113"/>
      <c r="O3906" s="113"/>
      <c r="P3906" s="113"/>
      <c r="Q3906" s="113"/>
      <c r="R3906" s="113"/>
      <c r="S3906" s="113"/>
      <c r="T3906" s="113"/>
      <c r="U3906" s="113"/>
      <c r="V3906" s="113"/>
      <c r="W3906" s="113"/>
    </row>
    <row r="3907" spans="1:23" ht="18.75">
      <c r="A3907" s="113" t="s">
        <v>998</v>
      </c>
      <c r="B3907" s="113"/>
      <c r="C3907" s="113"/>
      <c r="D3907" s="113"/>
      <c r="E3907" s="113"/>
      <c r="F3907" s="113"/>
      <c r="G3907" s="113"/>
      <c r="H3907" s="113"/>
      <c r="I3907" s="113"/>
      <c r="J3907" s="113"/>
      <c r="K3907" s="113"/>
      <c r="L3907" s="113"/>
      <c r="M3907" s="113"/>
      <c r="N3907" s="113"/>
      <c r="O3907" s="113"/>
      <c r="P3907" s="113"/>
      <c r="Q3907" s="113"/>
      <c r="R3907" s="113"/>
      <c r="S3907" s="113"/>
      <c r="T3907" s="113"/>
      <c r="U3907" s="113"/>
      <c r="V3907" s="113"/>
      <c r="W3907" s="113"/>
    </row>
    <row r="3909" spans="1:23">
      <c r="A3909" s="114" t="s">
        <v>169</v>
      </c>
      <c r="B3909" s="114"/>
      <c r="C3909" s="114"/>
      <c r="D3909" s="114"/>
      <c r="E3909" s="114"/>
      <c r="F3909" s="114"/>
      <c r="G3909" s="114"/>
      <c r="H3909" s="114"/>
      <c r="I3909" s="114"/>
      <c r="J3909" s="114"/>
      <c r="K3909" s="114"/>
      <c r="L3909" s="114"/>
      <c r="M3909" s="114"/>
      <c r="N3909" s="114"/>
      <c r="O3909" s="114"/>
      <c r="P3909" s="114"/>
      <c r="Q3909" s="114"/>
      <c r="R3909" s="114"/>
      <c r="S3909" s="114"/>
      <c r="T3909" s="114"/>
      <c r="U3909" s="114"/>
      <c r="V3909" s="114"/>
      <c r="W3909" s="114"/>
    </row>
    <row r="3910" spans="1:23">
      <c r="A3910" s="45"/>
      <c r="B3910" s="45"/>
      <c r="C3910" s="45"/>
      <c r="D3910" s="45"/>
      <c r="E3910" s="45"/>
      <c r="F3910" s="45"/>
      <c r="G3910" s="45"/>
      <c r="H3910" s="45"/>
      <c r="I3910" s="45"/>
      <c r="J3910" s="45"/>
      <c r="K3910" s="45"/>
      <c r="L3910" s="45"/>
      <c r="M3910" s="45"/>
      <c r="N3910" s="45"/>
      <c r="O3910" s="45"/>
      <c r="P3910" s="45"/>
      <c r="Q3910" s="45"/>
      <c r="R3910" s="45"/>
      <c r="S3910" s="45"/>
      <c r="T3910" s="45"/>
      <c r="U3910" s="45"/>
      <c r="V3910" s="45"/>
      <c r="W3910" s="45"/>
    </row>
    <row r="3911" spans="1:23" ht="18.75">
      <c r="A3911" s="115" t="s">
        <v>1013</v>
      </c>
      <c r="B3911" s="115"/>
      <c r="C3911" s="115"/>
      <c r="D3911" s="115"/>
      <c r="E3911" s="115"/>
      <c r="F3911" s="115"/>
      <c r="G3911" s="115"/>
      <c r="H3911" s="115"/>
      <c r="I3911" s="115"/>
      <c r="J3911" s="115"/>
      <c r="K3911" s="115"/>
      <c r="L3911" s="115"/>
      <c r="M3911" s="115"/>
      <c r="N3911" s="115"/>
      <c r="O3911" s="115"/>
      <c r="P3911" s="115"/>
      <c r="Q3911" s="115"/>
      <c r="R3911" s="115"/>
      <c r="S3911" s="115"/>
      <c r="T3911" s="115"/>
      <c r="U3911" s="115"/>
      <c r="V3911" s="115"/>
      <c r="W3911" s="115"/>
    </row>
    <row r="3912" spans="1:23" ht="18.75">
      <c r="A3912" s="115" t="s">
        <v>996</v>
      </c>
      <c r="B3912" s="115"/>
      <c r="C3912" s="115"/>
      <c r="D3912" s="115"/>
      <c r="E3912" s="115"/>
      <c r="F3912" s="115"/>
      <c r="G3912" s="115"/>
      <c r="H3912" s="115"/>
      <c r="I3912" s="115"/>
      <c r="J3912" s="115"/>
      <c r="K3912" s="115"/>
      <c r="L3912" s="115"/>
      <c r="M3912" s="115"/>
      <c r="N3912" s="115"/>
      <c r="O3912" s="115"/>
      <c r="P3912" s="115"/>
      <c r="Q3912" s="115"/>
      <c r="R3912" s="115"/>
      <c r="S3912" s="115"/>
      <c r="T3912" s="115"/>
      <c r="U3912" s="115"/>
      <c r="V3912" s="115"/>
      <c r="W3912" s="115"/>
    </row>
    <row r="3913" spans="1:23" ht="18.75">
      <c r="A3913" s="116" t="s">
        <v>997</v>
      </c>
      <c r="B3913" s="116"/>
      <c r="C3913" s="116"/>
      <c r="D3913" s="116"/>
      <c r="E3913" s="116"/>
      <c r="F3913" s="116"/>
      <c r="G3913" s="116"/>
      <c r="H3913" s="116"/>
      <c r="I3913" s="116"/>
      <c r="J3913" s="116"/>
      <c r="K3913" s="116"/>
      <c r="L3913" s="116"/>
      <c r="M3913" s="116"/>
      <c r="N3913" s="116"/>
      <c r="O3913" s="116"/>
      <c r="P3913" s="116"/>
      <c r="Q3913" s="116"/>
      <c r="R3913" s="116"/>
      <c r="S3913" s="116"/>
      <c r="T3913" s="116"/>
      <c r="U3913" s="116"/>
      <c r="V3913" s="116"/>
      <c r="W3913" s="116"/>
    </row>
    <row r="3914" spans="1:23" ht="18.75">
      <c r="A3914" s="52"/>
      <c r="B3914" s="52"/>
      <c r="C3914" s="52"/>
      <c r="D3914" s="52"/>
      <c r="E3914" s="52"/>
      <c r="F3914" s="52"/>
      <c r="G3914" s="52"/>
      <c r="H3914" s="52"/>
      <c r="I3914" s="52"/>
      <c r="J3914" s="52"/>
      <c r="K3914" s="52"/>
      <c r="L3914" s="52"/>
      <c r="M3914" s="52"/>
      <c r="N3914" s="52"/>
      <c r="O3914" s="52"/>
      <c r="P3914" s="52"/>
      <c r="Q3914" s="52"/>
      <c r="R3914" s="52"/>
      <c r="S3914" s="52"/>
      <c r="T3914" s="52"/>
      <c r="U3914" s="52"/>
      <c r="V3914" s="52"/>
    </row>
    <row r="3915" spans="1:23">
      <c r="A3915" s="10"/>
      <c r="B3915" s="10"/>
      <c r="C3915" s="10"/>
      <c r="D3915" s="10"/>
      <c r="E3915" s="10"/>
      <c r="F3915" s="10"/>
      <c r="G3915" s="10"/>
      <c r="H3915" s="10"/>
      <c r="I3915" s="10"/>
      <c r="J3915" s="10"/>
      <c r="K3915" s="10"/>
      <c r="L3915" s="10"/>
      <c r="M3915" s="10"/>
      <c r="N3915" s="10"/>
      <c r="O3915" s="10"/>
      <c r="P3915" s="10"/>
      <c r="Q3915" s="10"/>
      <c r="R3915" s="10"/>
      <c r="S3915" s="10"/>
      <c r="T3915" s="10"/>
    </row>
    <row r="3916" spans="1:23" ht="18.75">
      <c r="A3916" s="117" t="s">
        <v>1000</v>
      </c>
      <c r="B3916" s="117"/>
      <c r="C3916" s="49"/>
      <c r="D3916" s="49"/>
      <c r="E3916" s="49"/>
      <c r="F3916" s="49"/>
      <c r="G3916" s="49"/>
      <c r="H3916" s="49"/>
      <c r="I3916" s="49"/>
      <c r="J3916" s="49"/>
      <c r="K3916" s="49"/>
      <c r="L3916" s="49"/>
      <c r="M3916" s="49"/>
      <c r="N3916" s="49"/>
      <c r="O3916" s="49"/>
      <c r="P3916" s="49"/>
      <c r="Q3916" s="49"/>
      <c r="R3916" s="49"/>
      <c r="S3916" s="49"/>
      <c r="T3916" s="49"/>
    </row>
    <row r="3917" spans="1:23" ht="18.75">
      <c r="A3917" s="117" t="s">
        <v>1001</v>
      </c>
      <c r="B3917" s="117"/>
      <c r="C3917" s="44"/>
      <c r="D3917" s="44"/>
      <c r="E3917" s="44"/>
      <c r="F3917" s="44"/>
      <c r="G3917" s="44"/>
      <c r="H3917" s="44"/>
      <c r="I3917" s="44"/>
      <c r="J3917" s="44"/>
      <c r="K3917" s="44"/>
      <c r="L3917" s="44"/>
      <c r="M3917" s="44"/>
      <c r="N3917" s="44"/>
      <c r="O3917" s="44"/>
      <c r="P3917" s="44"/>
      <c r="Q3917" s="44"/>
      <c r="R3917" s="44"/>
      <c r="S3917" s="44"/>
      <c r="T3917" s="44"/>
    </row>
    <row r="3918" spans="1:23" ht="18.75">
      <c r="A3918" s="117"/>
      <c r="B3918" s="117"/>
      <c r="D3918" s="49"/>
      <c r="E3918" s="49"/>
      <c r="F3918" s="49"/>
      <c r="G3918" s="49"/>
      <c r="H3918" s="49"/>
      <c r="I3918" s="49"/>
      <c r="J3918" s="49"/>
      <c r="K3918" s="49"/>
      <c r="L3918" s="49"/>
      <c r="M3918" s="49"/>
      <c r="N3918" s="49"/>
      <c r="O3918" s="49"/>
      <c r="P3918" s="49"/>
      <c r="Q3918" s="49"/>
      <c r="R3918" s="49"/>
      <c r="S3918" s="49"/>
      <c r="T3918" s="49"/>
    </row>
    <row r="3919" spans="1:23" ht="18.75">
      <c r="A3919" s="118" t="s">
        <v>279</v>
      </c>
      <c r="B3919" s="118"/>
      <c r="C3919" s="118"/>
      <c r="D3919" s="118"/>
      <c r="E3919" s="118"/>
      <c r="F3919" s="118"/>
      <c r="G3919" s="118"/>
      <c r="H3919" s="118"/>
      <c r="I3919" s="118"/>
      <c r="J3919" s="118"/>
      <c r="K3919" s="118"/>
      <c r="L3919" s="118"/>
      <c r="M3919" s="118"/>
      <c r="N3919" s="118"/>
      <c r="O3919" s="118"/>
      <c r="P3919" s="141" t="s">
        <v>383</v>
      </c>
      <c r="Q3919" s="141"/>
      <c r="R3919" s="141"/>
      <c r="S3919" s="141"/>
      <c r="T3919" s="141"/>
      <c r="U3919" s="141"/>
      <c r="V3919" s="141"/>
    </row>
    <row r="3920" spans="1:23">
      <c r="A3920" s="29"/>
      <c r="B3920" s="29"/>
      <c r="C3920" s="29"/>
      <c r="D3920" s="29"/>
      <c r="E3920" s="29"/>
      <c r="F3920" s="29"/>
      <c r="G3920" s="29"/>
      <c r="H3920" s="29"/>
      <c r="I3920" s="29"/>
      <c r="J3920" s="29"/>
      <c r="K3920" s="29"/>
      <c r="L3920" s="29"/>
      <c r="M3920" s="29"/>
      <c r="N3920" s="29"/>
      <c r="O3920" s="29"/>
      <c r="P3920" s="29"/>
      <c r="Q3920" s="29"/>
      <c r="R3920" s="29"/>
      <c r="S3920" s="29"/>
      <c r="T3920" s="29"/>
    </row>
    <row r="3921" spans="1:24" ht="24.75" customHeight="1">
      <c r="A3921" s="130" t="s">
        <v>170</v>
      </c>
      <c r="B3921" s="130"/>
      <c r="C3921" s="130"/>
      <c r="D3921" s="130"/>
      <c r="E3921" s="130"/>
      <c r="F3921" s="130"/>
      <c r="G3921" s="130"/>
      <c r="H3921" s="130"/>
      <c r="I3921" s="130"/>
      <c r="J3921" s="130"/>
      <c r="K3921" s="130"/>
      <c r="L3921" s="130"/>
      <c r="M3921" s="130"/>
      <c r="N3921" s="130"/>
      <c r="O3921" s="130"/>
      <c r="P3921" s="130"/>
      <c r="Q3921" s="130"/>
      <c r="R3921" s="130"/>
      <c r="S3921" s="130"/>
      <c r="T3921" s="138" t="s">
        <v>178</v>
      </c>
      <c r="U3921" s="109" t="s">
        <v>291</v>
      </c>
      <c r="V3921" s="109" t="s">
        <v>295</v>
      </c>
      <c r="W3921" s="109" t="s">
        <v>1014</v>
      </c>
    </row>
    <row r="3922" spans="1:24" ht="66" customHeight="1">
      <c r="A3922" s="109" t="s">
        <v>171</v>
      </c>
      <c r="B3922" s="130" t="s">
        <v>172</v>
      </c>
      <c r="C3922" s="109" t="s">
        <v>173</v>
      </c>
      <c r="D3922" s="109" t="s">
        <v>174</v>
      </c>
      <c r="E3922" s="109"/>
      <c r="F3922" s="109" t="s">
        <v>175</v>
      </c>
      <c r="G3922" s="109"/>
      <c r="H3922" s="109" t="s">
        <v>176</v>
      </c>
      <c r="I3922" s="109"/>
      <c r="J3922" s="109" t="s">
        <v>1002</v>
      </c>
      <c r="K3922" s="109"/>
      <c r="L3922" s="109" t="s">
        <v>1003</v>
      </c>
      <c r="M3922" s="109"/>
      <c r="N3922" s="109" t="s">
        <v>1004</v>
      </c>
      <c r="O3922" s="109"/>
      <c r="P3922" s="109" t="s">
        <v>7</v>
      </c>
      <c r="Q3922" s="109"/>
      <c r="R3922" s="109" t="s">
        <v>177</v>
      </c>
      <c r="S3922" s="109"/>
      <c r="T3922" s="139"/>
      <c r="U3922" s="109"/>
      <c r="V3922" s="109"/>
      <c r="W3922" s="109"/>
    </row>
    <row r="3923" spans="1:24" ht="16.5">
      <c r="A3923" s="109"/>
      <c r="B3923" s="130"/>
      <c r="C3923" s="109"/>
      <c r="D3923" s="51" t="s">
        <v>179</v>
      </c>
      <c r="E3923" s="53" t="s">
        <v>3</v>
      </c>
      <c r="F3923" s="51" t="s">
        <v>179</v>
      </c>
      <c r="G3923" s="53" t="s">
        <v>3</v>
      </c>
      <c r="H3923" s="51" t="s">
        <v>179</v>
      </c>
      <c r="I3923" s="53" t="s">
        <v>3</v>
      </c>
      <c r="J3923" s="51" t="s">
        <v>179</v>
      </c>
      <c r="K3923" s="53" t="s">
        <v>3</v>
      </c>
      <c r="L3923" s="51" t="s">
        <v>179</v>
      </c>
      <c r="M3923" s="53" t="s">
        <v>3</v>
      </c>
      <c r="N3923" s="51" t="s">
        <v>179</v>
      </c>
      <c r="O3923" s="53" t="s">
        <v>3</v>
      </c>
      <c r="P3923" s="51" t="s">
        <v>179</v>
      </c>
      <c r="Q3923" s="53" t="s">
        <v>3</v>
      </c>
      <c r="R3923" s="51" t="s">
        <v>179</v>
      </c>
      <c r="S3923" s="53" t="s">
        <v>3</v>
      </c>
      <c r="T3923" s="140"/>
      <c r="U3923" s="109"/>
      <c r="V3923" s="109"/>
      <c r="W3923" s="109"/>
    </row>
    <row r="3924" spans="1:24" ht="18.75">
      <c r="A3924" s="28">
        <v>1</v>
      </c>
      <c r="B3924" s="79"/>
      <c r="C3924" s="28"/>
      <c r="D3924" s="28"/>
      <c r="E3924" s="17">
        <f>IF((C3924&lt;=7),VLOOKUP(D3924,'7 лет'!$A$5:$B$78,2),IF((C3924=8),VLOOKUP(D3924,'8 лет'!$A$5:$B$78,2),IF((C3924=9),VLOOKUP(D3924,'9 лет'!$A$5:$B$78,2),IF((C3924=10),VLOOKUP(D3924,'10 лет'!$A$5:$B$78,2),IF((C3924=11),VLOOKUP(D3924,'11 лет'!$A$5:$B$78,2),IF((C3924=12),VLOOKUP(D3924,'12 лет'!$A$5:$B$78,2),IF((C3924=13),VLOOKUP(D3924,'13 лет'!$A$5:$B$78,2),IF((C3924=14),VLOOKUP(D3924,'14 лет'!$A$5:$B$78,2),IF((C3924=15),VLOOKUP(D3924,'15 лет'!$A$5:$B$78,2),IF((C3924=16),VLOOKUP(D3924,'16 лет'!$A$5:$B$78,2),IF((C3924=17),VLOOKUP(D3924,'17 лет'!$A$5:$B$78,2))))))))))))</f>
        <v>0</v>
      </c>
      <c r="F3924" s="28"/>
      <c r="G3924" s="17">
        <f>IF((C3924&lt;=7),VLOOKUP(F3924,'7 лет'!$C$5:$D$79,2),IF((C3924=8),VLOOKUP(F3924,'8 лет'!$C$5:$D$79,2),IF((C3924=9),VLOOKUP(F3924,'9 лет'!$C$5:$D$79,2),IF((C3924=10),VLOOKUP(F3924,'10 лет'!$C$5:$D$79,2),IF((C3924=11),VLOOKUP(F3924,'11 лет'!$C$5:$D$79,2),IF((C3924=12),VLOOKUP(F3924,'12 лет'!$C$5:$D$79,2),IF((C3924=13),VLOOKUP(F3924,'13 лет'!$C$5:$D$79,2),IF((C3924=14),VLOOKUP(F3924,'14 лет'!$C$5:$D$79,2),IF((C3924=15),VLOOKUP(F3924,'15 лет'!$C$5:$D$79,2),IF((C3924=16),VLOOKUP(F3924,'16 лет'!$C$5:$D$79,2),IF((C3924=17),VLOOKUP(F3924,'17 лет'!$C$5:$D$79,2))))))))))))</f>
        <v>0</v>
      </c>
      <c r="H3924" s="28"/>
      <c r="I3924" s="17">
        <f>IF((C3924&lt;=7),VLOOKUP(H3924,'7 лет'!$E$5:$F$79,2),IF((C3924=8),VLOOKUP(H3924,'8 лет'!$E$5:$F$79,2),IF((C3924=9),VLOOKUP(H3924,'9 лет'!$E$5:$F$79,2),IF((C3924=10),VLOOKUP(H3924,'10 лет'!$E$5:$F$79,2),IF((C3924=11),VLOOKUP(H3924,'11 лет'!$E$5:$F$79,2),IF((C3924=12),VLOOKUP(H3924,'12 лет'!$E$5:$F$79,2),IF((C3924=13),VLOOKUP(H3924,'13 лет'!$E$5:$F$79,2),IF((C3924=14),VLOOKUP(H3924,'14 лет'!$E$5:$F$79,2),IF((C3924=15),VLOOKUP(H3924,'15 лет'!$E$5:$F$79,2),IF((C3924=16),VLOOKUP(H3924,'16 лет'!$E$5:$F$79,2),IF((C3924=17),VLOOKUP(H3924,'17 лет'!$E$5:$F$79,2))))))))))))</f>
        <v>0</v>
      </c>
      <c r="J3924" s="28"/>
      <c r="K3924" s="17">
        <f>IF((C3924&lt;=7),VLOOKUP(J3924,'7 лет'!$G$5:$H$79,2),IF((C3924=8),VLOOKUP(J3924,'8 лет'!$G$5:$H$79,2),IF((C3924=9),VLOOKUP(J3924,'9 лет'!$G$5:$H$79,2),IF((C3924=10),VLOOKUP(J3924,'10 лет'!$G$5:$H$79,2),IF((C3924=11),VLOOKUP(J3924,'11 лет'!$G$5:$H$79,2),IF((C3924=12),VLOOKUP(J3924,'12 лет'!$G$5:$H$79,2),IF((C3924=13),VLOOKUP(J3924,'13 лет'!$G$5:$H$79,2),IF((C3924=14),VLOOKUP(J3924,'14 лет'!$G$5:$H$79,2),IF(C3924&gt;=15,"0")))))))))</f>
        <v>0</v>
      </c>
      <c r="L3924" s="28"/>
      <c r="M3924" s="17" t="str">
        <f>IF((C3924=12),VLOOKUP(L3924,'12 лет'!$I$5:$J$81,2),IF((C3924=13),VLOOKUP(L3924,'13 лет'!$I$5:$J$81,2),IF((C3924=14),VLOOKUP(L3924,'14 лет'!$I$5:$J$80,2),IF((C3924=15),VLOOKUP(L3924,'15 лет'!$G$5:$H$82,2),IF((C3924=16),VLOOKUP(L3924,'16 лет'!$G$5:$H$81,2),IF((C3924=17),VLOOKUP(L3924,'17 лет'!$G$5:$H$81,2),IF(C3924&lt;12,"0")))))))</f>
        <v>0</v>
      </c>
      <c r="N3924" s="28"/>
      <c r="O3924" s="17" t="str">
        <f>IF((C3924=15),VLOOKUP(N3924,'15 лет'!$I$5:$J$100,2),IF((C3924=16),VLOOKUP(N3924,'16 лет'!$I$5:$J$94,2),IF((C3924=17),VLOOKUP(N3924,'17 лет'!$I$5:$J$97,2),IF(C3924&lt;15,"0"))))</f>
        <v>0</v>
      </c>
      <c r="P3924" s="11"/>
      <c r="Q3924" s="17">
        <f>IF((C3924&lt;=7),VLOOKUP(P3924,'7 лет'!$I$5:$J$79,2),IF((C3924=8),VLOOKUP(P3924,'8 лет'!$I$5:$J$79,2),IF((C3924=9),VLOOKUP(P3924,'9 лет'!$I$5:$J$79,2),IF((C3924=10),VLOOKUP(P3924,'10 лет'!$I$5:$J$79,2),IF((C3924=11),VLOOKUP(P3924,'11 лет'!$I$5:$J$79,2),IF((C3924=12),VLOOKUP(P3924,'12 лет'!$K$5:$L$79,2),IF((C3924=13),VLOOKUP(P3924,'13 лет'!$K$5:$L$79,2),IF((C3924=14),VLOOKUP(P3924,'14 лет'!$K$5:$L$79,2),IF((C3924=15),VLOOKUP(P3924,'15 лет'!$K$5:$L$79,2),IF((C3924=16),VLOOKUP(P3924,'16 лет'!$K$5:$L$79,2),IF((C3924=17),VLOOKUP(P3924,'17 лет'!$K$5:$L$79,2),)))))))))))</f>
        <v>50</v>
      </c>
      <c r="R3924" s="28"/>
      <c r="S3924" s="17">
        <f>IF((C3924&lt;=7),VLOOKUP(R3924,'7 лет'!$K$5:$L$79,2),IF((C3924=8),VLOOKUP(R3924,'8 лет'!$K$5:$L$79,2),IF((C3924=9),VLOOKUP(R3924,'9 лет'!$K$5:$L$79,2),IF((C3924=10),VLOOKUP(R3924,'10 лет'!$K$5:$L$79,2),IF((C3924=11),VLOOKUP(R3924,'11 лет'!$K$5:$L$79,2),IF((C3924=12),VLOOKUP(R3924,'12 лет'!$M$5:$N$79,2),IF((C3924=13),VLOOKUP(R3924,'13 лет'!$M$5:$N$79,2),IF((C3924=14),VLOOKUP(R3924,'14 лет'!$M$5:$N$79,2),IF((C3924=15),VLOOKUP(R3924,'15 лет'!$M$5:$N$79,2),IF((C3924=16),VLOOKUP(R3924,'16 лет'!$M$5:$N$79,2),IF((C3924=17),VLOOKUP(R3924,'17 лет'!$M$5:$N$79,2))))))))))))</f>
        <v>0</v>
      </c>
      <c r="T3924" s="34">
        <f t="shared" ref="T3924:T3929" si="186">SUM(E3924+G3924+I3924+K3924+M3924+O3924+Q3924+S3924)</f>
        <v>50</v>
      </c>
      <c r="U3924" s="4">
        <f>'Личное первенство юноши'!U571</f>
        <v>7</v>
      </c>
      <c r="V3924" s="119">
        <f ca="1">'Командный зачет'!G103</f>
        <v>2</v>
      </c>
      <c r="W3924" s="110">
        <f ca="1">SUM(V3924*2)</f>
        <v>4</v>
      </c>
      <c r="X3924" t="str">
        <f>P3919</f>
        <v>Субъект РФ 94</v>
      </c>
    </row>
    <row r="3925" spans="1:24" ht="18.75">
      <c r="A3925" s="28">
        <v>2</v>
      </c>
      <c r="B3925" s="79"/>
      <c r="C3925" s="28"/>
      <c r="D3925" s="28"/>
      <c r="E3925" s="17">
        <f>IF((C3925&lt;=7),VLOOKUP(D3925,'7 лет'!$A$5:$B$78,2),IF((C3925=8),VLOOKUP(D3925,'8 лет'!$A$5:$B$78,2),IF((C3925=9),VLOOKUP(D3925,'9 лет'!$A$5:$B$78,2),IF((C3925=10),VLOOKUP(D3925,'10 лет'!$A$5:$B$78,2),IF((C3925=11),VLOOKUP(D3925,'11 лет'!$A$5:$B$78,2),IF((C3925=12),VLOOKUP(D3925,'12 лет'!$A$5:$B$78,2),IF((C3925=13),VLOOKUP(D3925,'13 лет'!$A$5:$B$78,2),IF((C3925=14),VLOOKUP(D3925,'14 лет'!$A$5:$B$78,2),IF((C3925=15),VLOOKUP(D3925,'15 лет'!$A$5:$B$78,2),IF((C3925=16),VLOOKUP(D3925,'16 лет'!$A$5:$B$78,2),IF((C3925=17),VLOOKUP(D3925,'17 лет'!$A$5:$B$78,2))))))))))))</f>
        <v>0</v>
      </c>
      <c r="F3925" s="28"/>
      <c r="G3925" s="17">
        <f>IF((C3925&lt;=7),VLOOKUP(F3925,'7 лет'!$C$5:$D$79,2),IF((C3925=8),VLOOKUP(F3925,'8 лет'!$C$5:$D$79,2),IF((C3925=9),VLOOKUP(F3925,'9 лет'!$C$5:$D$79,2),IF((C3925=10),VLOOKUP(F3925,'10 лет'!$C$5:$D$79,2),IF((C3925=11),VLOOKUP(F3925,'11 лет'!$C$5:$D$79,2),IF((C3925=12),VLOOKUP(F3925,'12 лет'!$C$5:$D$79,2),IF((C3925=13),VLOOKUP(F3925,'13 лет'!$C$5:$D$79,2),IF((C3925=14),VLOOKUP(F3925,'14 лет'!$C$5:$D$79,2),IF((C3925=15),VLOOKUP(F3925,'15 лет'!$C$5:$D$79,2),IF((C3925=16),VLOOKUP(F3925,'16 лет'!$C$5:$D$79,2),IF((C3925=17),VLOOKUP(F3925,'17 лет'!$C$5:$D$79,2))))))))))))</f>
        <v>0</v>
      </c>
      <c r="H3925" s="28"/>
      <c r="I3925" s="17">
        <f>IF((C3925&lt;=7),VLOOKUP(H3925,'7 лет'!$E$5:$F$79,2),IF((C3925=8),VLOOKUP(H3925,'8 лет'!$E$5:$F$79,2),IF((C3925=9),VLOOKUP(H3925,'9 лет'!$E$5:$F$79,2),IF((C3925=10),VLOOKUP(H3925,'10 лет'!$E$5:$F$79,2),IF((C3925=11),VLOOKUP(H3925,'11 лет'!$E$5:$F$79,2),IF((C3925=12),VLOOKUP(H3925,'12 лет'!$E$5:$F$79,2),IF((C3925=13),VLOOKUP(H3925,'13 лет'!$E$5:$F$79,2),IF((C3925=14),VLOOKUP(H3925,'14 лет'!$E$5:$F$79,2),IF((C3925=15),VLOOKUP(H3925,'15 лет'!$E$5:$F$79,2),IF((C3925=16),VLOOKUP(H3925,'16 лет'!$E$5:$F$79,2),IF((C3925=17),VLOOKUP(H3925,'17 лет'!$E$5:$F$79,2))))))))))))</f>
        <v>0</v>
      </c>
      <c r="J3925" s="28"/>
      <c r="K3925" s="17">
        <f>IF((C3925&lt;=7),VLOOKUP(J3925,'7 лет'!$G$5:$H$79,2),IF((C3925=8),VLOOKUP(J3925,'8 лет'!$G$5:$H$79,2),IF((C3925=9),VLOOKUP(J3925,'9 лет'!$G$5:$H$79,2),IF((C3925=10),VLOOKUP(J3925,'10 лет'!$G$5:$H$79,2),IF((C3925=11),VLOOKUP(J3925,'11 лет'!$G$5:$H$79,2),IF((C3925=12),VLOOKUP(J3925,'12 лет'!$G$5:$H$79,2),IF((C3925=13),VLOOKUP(J3925,'13 лет'!$G$5:$H$79,2),IF((C3925=14),VLOOKUP(J3925,'14 лет'!$G$5:$H$79,2),IF(C3925&gt;=15,"0")))))))))</f>
        <v>0</v>
      </c>
      <c r="L3925" s="28"/>
      <c r="M3925" s="17" t="str">
        <f>IF((C3925=12),VLOOKUP(L3925,'12 лет'!$I$5:$J$81,2),IF((C3925=13),VLOOKUP(L3925,'13 лет'!$I$5:$J$81,2),IF((C3925=14),VLOOKUP(L3925,'14 лет'!$I$5:$J$80,2),IF((C3925=15),VLOOKUP(L3925,'15 лет'!$G$5:$H$82,2),IF((C3925=16),VLOOKUP(L3925,'16 лет'!$G$5:$H$81,2),IF((C3925=17),VLOOKUP(L3925,'17 лет'!$G$5:$H$81,2),IF(C3925&lt;12,"0")))))))</f>
        <v>0</v>
      </c>
      <c r="N3925" s="28"/>
      <c r="O3925" s="17" t="str">
        <f>IF((C3925=15),VLOOKUP(N3925,'15 лет'!$I$5:$J$100,2),IF((C3925=16),VLOOKUP(N3925,'16 лет'!$I$5:$J$94,2),IF((C3925=17),VLOOKUP(N3925,'17 лет'!$I$5:$J$97,2),IF(C3925&lt;15,"0"))))</f>
        <v>0</v>
      </c>
      <c r="P3925" s="11"/>
      <c r="Q3925" s="17">
        <f>IF((C3925&lt;=7),VLOOKUP(P3925,'7 лет'!$I$5:$J$79,2),IF((C3925=8),VLOOKUP(P3925,'8 лет'!$I$5:$J$79,2),IF((C3925=9),VLOOKUP(P3925,'9 лет'!$I$5:$J$79,2),IF((C3925=10),VLOOKUP(P3925,'10 лет'!$I$5:$J$79,2),IF((C3925=11),VLOOKUP(P3925,'11 лет'!$I$5:$J$79,2),IF((C3925=12),VLOOKUP(P3925,'12 лет'!$K$5:$L$79,2),IF((C3925=13),VLOOKUP(P3925,'13 лет'!$K$5:$L$79,2),IF((C3925=14),VLOOKUP(P3925,'14 лет'!$K$5:$L$79,2),IF((C3925=15),VLOOKUP(P3925,'15 лет'!$K$5:$L$79,2),IF((C3925=16),VLOOKUP(P3925,'16 лет'!$K$5:$L$79,2),IF((C3925=17),VLOOKUP(P3925,'17 лет'!$K$5:$L$79,2),)))))))))))</f>
        <v>50</v>
      </c>
      <c r="R3925" s="28"/>
      <c r="S3925" s="17">
        <f>IF((C3925&lt;=7),VLOOKUP(R3925,'7 лет'!$K$5:$L$79,2),IF((C3925=8),VLOOKUP(R3925,'8 лет'!$K$5:$L$79,2),IF((C3925=9),VLOOKUP(R3925,'9 лет'!$K$5:$L$79,2),IF((C3925=10),VLOOKUP(R3925,'10 лет'!$K$5:$L$79,2),IF((C3925=11),VLOOKUP(R3925,'11 лет'!$K$5:$L$79,2),IF((C3925=12),VLOOKUP(R3925,'12 лет'!$M$5:$N$79,2),IF((C3925=13),VLOOKUP(R3925,'13 лет'!$M$5:$N$79,2),IF((C3925=14),VLOOKUP(R3925,'14 лет'!$M$5:$N$79,2),IF((C3925=15),VLOOKUP(R3925,'15 лет'!$M$5:$N$79,2),IF((C3925=16),VLOOKUP(R3925,'16 лет'!$M$5:$N$79,2),IF((C3925=17),VLOOKUP(R3925,'17 лет'!$M$5:$N$79,2))))))))))))</f>
        <v>0</v>
      </c>
      <c r="T3925" s="34">
        <f t="shared" si="186"/>
        <v>50</v>
      </c>
      <c r="U3925" s="4">
        <f>'Личное первенство юноши'!U572</f>
        <v>7</v>
      </c>
      <c r="V3925" s="120"/>
      <c r="W3925" s="111"/>
      <c r="X3925" t="str">
        <f>P3919</f>
        <v>Субъект РФ 94</v>
      </c>
    </row>
    <row r="3926" spans="1:24" ht="18.75">
      <c r="A3926" s="28">
        <v>3</v>
      </c>
      <c r="B3926" s="79"/>
      <c r="C3926" s="28"/>
      <c r="D3926" s="28"/>
      <c r="E3926" s="17">
        <f>IF((C3926&lt;=7),VLOOKUP(D3926,'7 лет'!$A$5:$B$78,2),IF((C3926=8),VLOOKUP(D3926,'8 лет'!$A$5:$B$78,2),IF((C3926=9),VLOOKUP(D3926,'9 лет'!$A$5:$B$78,2),IF((C3926=10),VLOOKUP(D3926,'10 лет'!$A$5:$B$78,2),IF((C3926=11),VLOOKUP(D3926,'11 лет'!$A$5:$B$78,2),IF((C3926=12),VLOOKUP(D3926,'12 лет'!$A$5:$B$78,2),IF((C3926=13),VLOOKUP(D3926,'13 лет'!$A$5:$B$78,2),IF((C3926=14),VLOOKUP(D3926,'14 лет'!$A$5:$B$78,2),IF((C3926=15),VLOOKUP(D3926,'15 лет'!$A$5:$B$78,2),IF((C3926=16),VLOOKUP(D3926,'16 лет'!$A$5:$B$78,2),IF((C3926=17),VLOOKUP(D3926,'17 лет'!$A$5:$B$78,2))))))))))))</f>
        <v>0</v>
      </c>
      <c r="F3926" s="28"/>
      <c r="G3926" s="17">
        <f>IF((C3926&lt;=7),VLOOKUP(F3926,'7 лет'!$C$5:$D$79,2),IF((C3926=8),VLOOKUP(F3926,'8 лет'!$C$5:$D$79,2),IF((C3926=9),VLOOKUP(F3926,'9 лет'!$C$5:$D$79,2),IF((C3926=10),VLOOKUP(F3926,'10 лет'!$C$5:$D$79,2),IF((C3926=11),VLOOKUP(F3926,'11 лет'!$C$5:$D$79,2),IF((C3926=12),VLOOKUP(F3926,'12 лет'!$C$5:$D$79,2),IF((C3926=13),VLOOKUP(F3926,'13 лет'!$C$5:$D$79,2),IF((C3926=14),VLOOKUP(F3926,'14 лет'!$C$5:$D$79,2),IF((C3926=15),VLOOKUP(F3926,'15 лет'!$C$5:$D$79,2),IF((C3926=16),VLOOKUP(F3926,'16 лет'!$C$5:$D$79,2),IF((C3926=17),VLOOKUP(F3926,'17 лет'!$C$5:$D$79,2))))))))))))</f>
        <v>0</v>
      </c>
      <c r="H3926" s="28"/>
      <c r="I3926" s="17">
        <f>IF((C3926&lt;=7),VLOOKUP(H3926,'7 лет'!$E$5:$F$79,2),IF((C3926=8),VLOOKUP(H3926,'8 лет'!$E$5:$F$79,2),IF((C3926=9),VLOOKUP(H3926,'9 лет'!$E$5:$F$79,2),IF((C3926=10),VLOOKUP(H3926,'10 лет'!$E$5:$F$79,2),IF((C3926=11),VLOOKUP(H3926,'11 лет'!$E$5:$F$79,2),IF((C3926=12),VLOOKUP(H3926,'12 лет'!$E$5:$F$79,2),IF((C3926=13),VLOOKUP(H3926,'13 лет'!$E$5:$F$79,2),IF((C3926=14),VLOOKUP(H3926,'14 лет'!$E$5:$F$79,2),IF((C3926=15),VLOOKUP(H3926,'15 лет'!$E$5:$F$79,2),IF((C3926=16),VLOOKUP(H3926,'16 лет'!$E$5:$F$79,2),IF((C3926=17),VLOOKUP(H3926,'17 лет'!$E$5:$F$79,2))))))))))))</f>
        <v>0</v>
      </c>
      <c r="J3926" s="28"/>
      <c r="K3926" s="17">
        <f>IF((C3926&lt;=7),VLOOKUP(J3926,'7 лет'!$G$5:$H$79,2),IF((C3926=8),VLOOKUP(J3926,'8 лет'!$G$5:$H$79,2),IF((C3926=9),VLOOKUP(J3926,'9 лет'!$G$5:$H$79,2),IF((C3926=10),VLOOKUP(J3926,'10 лет'!$G$5:$H$79,2),IF((C3926=11),VLOOKUP(J3926,'11 лет'!$G$5:$H$79,2),IF((C3926=12),VLOOKUP(J3926,'12 лет'!$G$5:$H$79,2),IF((C3926=13),VLOOKUP(J3926,'13 лет'!$G$5:$H$79,2),IF((C3926=14),VLOOKUP(J3926,'14 лет'!$G$5:$H$79,2),IF(C3926&gt;=15,"0")))))))))</f>
        <v>0</v>
      </c>
      <c r="L3926" s="28"/>
      <c r="M3926" s="17" t="str">
        <f>IF((C3926=12),VLOOKUP(L3926,'12 лет'!$I$5:$J$81,2),IF((C3926=13),VLOOKUP(L3926,'13 лет'!$I$5:$J$81,2),IF((C3926=14),VLOOKUP(L3926,'14 лет'!$I$5:$J$80,2),IF((C3926=15),VLOOKUP(L3926,'15 лет'!$G$5:$H$82,2),IF((C3926=16),VLOOKUP(L3926,'16 лет'!$G$5:$H$81,2),IF((C3926=17),VLOOKUP(L3926,'17 лет'!$G$5:$H$81,2),IF(C3926&lt;12,"0")))))))</f>
        <v>0</v>
      </c>
      <c r="N3926" s="28"/>
      <c r="O3926" s="17" t="str">
        <f>IF((C3926=15),VLOOKUP(N3926,'15 лет'!$I$5:$J$100,2),IF((C3926=16),VLOOKUP(N3926,'16 лет'!$I$5:$J$94,2),IF((C3926=17),VLOOKUP(N3926,'17 лет'!$I$5:$J$97,2),IF(C3926&lt;15,"0"))))</f>
        <v>0</v>
      </c>
      <c r="P3926" s="11"/>
      <c r="Q3926" s="17">
        <f>IF((C3926&lt;=7),VLOOKUP(P3926,'7 лет'!$I$5:$J$79,2),IF((C3926=8),VLOOKUP(P3926,'8 лет'!$I$5:$J$79,2),IF((C3926=9),VLOOKUP(P3926,'9 лет'!$I$5:$J$79,2),IF((C3926=10),VLOOKUP(P3926,'10 лет'!$I$5:$J$79,2),IF((C3926=11),VLOOKUP(P3926,'11 лет'!$I$5:$J$79,2),IF((C3926=12),VLOOKUP(P3926,'12 лет'!$K$5:$L$79,2),IF((C3926=13),VLOOKUP(P3926,'13 лет'!$K$5:$L$79,2),IF((C3926=14),VLOOKUP(P3926,'14 лет'!$K$5:$L$79,2),IF((C3926=15),VLOOKUP(P3926,'15 лет'!$K$5:$L$79,2),IF((C3926=16),VLOOKUP(P3926,'16 лет'!$K$5:$L$79,2),IF((C3926=17),VLOOKUP(P3926,'17 лет'!$K$5:$L$79,2),)))))))))))</f>
        <v>50</v>
      </c>
      <c r="R3926" s="28"/>
      <c r="S3926" s="17">
        <f>IF((C3926&lt;=7),VLOOKUP(R3926,'7 лет'!$K$5:$L$79,2),IF((C3926=8),VLOOKUP(R3926,'8 лет'!$K$5:$L$79,2),IF((C3926=9),VLOOKUP(R3926,'9 лет'!$K$5:$L$79,2),IF((C3926=10),VLOOKUP(R3926,'10 лет'!$K$5:$L$79,2),IF((C3926=11),VLOOKUP(R3926,'11 лет'!$K$5:$L$79,2),IF((C3926=12),VLOOKUP(R3926,'12 лет'!$M$5:$N$79,2),IF((C3926=13),VLOOKUP(R3926,'13 лет'!$M$5:$N$79,2),IF((C3926=14),VLOOKUP(R3926,'14 лет'!$M$5:$N$79,2),IF((C3926=15),VLOOKUP(R3926,'15 лет'!$M$5:$N$79,2),IF((C3926=16),VLOOKUP(R3926,'16 лет'!$M$5:$N$79,2),IF((C3926=17),VLOOKUP(R3926,'17 лет'!$M$5:$N$79,2))))))))))))</f>
        <v>0</v>
      </c>
      <c r="T3926" s="34">
        <f t="shared" si="186"/>
        <v>50</v>
      </c>
      <c r="U3926" s="4">
        <f>'Личное первенство юноши'!U573</f>
        <v>7</v>
      </c>
      <c r="V3926" s="120"/>
      <c r="W3926" s="111"/>
      <c r="X3926" t="str">
        <f>P3919</f>
        <v>Субъект РФ 94</v>
      </c>
    </row>
    <row r="3927" spans="1:24" ht="18.75">
      <c r="A3927" s="28">
        <v>4</v>
      </c>
      <c r="B3927" s="79"/>
      <c r="C3927" s="28"/>
      <c r="D3927" s="28"/>
      <c r="E3927" s="17">
        <f>IF((C3927&lt;=7),VLOOKUP(D3927,'7 лет'!$A$5:$B$78,2),IF((C3927=8),VLOOKUP(D3927,'8 лет'!$A$5:$B$78,2),IF((C3927=9),VLOOKUP(D3927,'9 лет'!$A$5:$B$78,2),IF((C3927=10),VLOOKUP(D3927,'10 лет'!$A$5:$B$78,2),IF((C3927=11),VLOOKUP(D3927,'11 лет'!$A$5:$B$78,2),IF((C3927=12),VLOOKUP(D3927,'12 лет'!$A$5:$B$78,2),IF((C3927=13),VLOOKUP(D3927,'13 лет'!$A$5:$B$78,2),IF((C3927=14),VLOOKUP(D3927,'14 лет'!$A$5:$B$78,2),IF((C3927=15),VLOOKUP(D3927,'15 лет'!$A$5:$B$78,2),IF((C3927=16),VLOOKUP(D3927,'16 лет'!$A$5:$B$78,2),IF((C3927=17),VLOOKUP(D3927,'17 лет'!$A$5:$B$78,2))))))))))))</f>
        <v>0</v>
      </c>
      <c r="F3927" s="28"/>
      <c r="G3927" s="17">
        <f>IF((C3927&lt;=7),VLOOKUP(F3927,'7 лет'!$C$5:$D$79,2),IF((C3927=8),VLOOKUP(F3927,'8 лет'!$C$5:$D$79,2),IF((C3927=9),VLOOKUP(F3927,'9 лет'!$C$5:$D$79,2),IF((C3927=10),VLOOKUP(F3927,'10 лет'!$C$5:$D$79,2),IF((C3927=11),VLOOKUP(F3927,'11 лет'!$C$5:$D$79,2),IF((C3927=12),VLOOKUP(F3927,'12 лет'!$C$5:$D$79,2),IF((C3927=13),VLOOKUP(F3927,'13 лет'!$C$5:$D$79,2),IF((C3927=14),VLOOKUP(F3927,'14 лет'!$C$5:$D$79,2),IF((C3927=15),VLOOKUP(F3927,'15 лет'!$C$5:$D$79,2),IF((C3927=16),VLOOKUP(F3927,'16 лет'!$C$5:$D$79,2),IF((C3927=17),VLOOKUP(F3927,'17 лет'!$C$5:$D$79,2))))))))))))</f>
        <v>0</v>
      </c>
      <c r="H3927" s="28"/>
      <c r="I3927" s="17">
        <f>IF((C3927&lt;=7),VLOOKUP(H3927,'7 лет'!$E$5:$F$79,2),IF((C3927=8),VLOOKUP(H3927,'8 лет'!$E$5:$F$79,2),IF((C3927=9),VLOOKUP(H3927,'9 лет'!$E$5:$F$79,2),IF((C3927=10),VLOOKUP(H3927,'10 лет'!$E$5:$F$79,2),IF((C3927=11),VLOOKUP(H3927,'11 лет'!$E$5:$F$79,2),IF((C3927=12),VLOOKUP(H3927,'12 лет'!$E$5:$F$79,2),IF((C3927=13),VLOOKUP(H3927,'13 лет'!$E$5:$F$79,2),IF((C3927=14),VLOOKUP(H3927,'14 лет'!$E$5:$F$79,2),IF((C3927=15),VLOOKUP(H3927,'15 лет'!$E$5:$F$79,2),IF((C3927=16),VLOOKUP(H3927,'16 лет'!$E$5:$F$79,2),IF((C3927=17),VLOOKUP(H3927,'17 лет'!$E$5:$F$79,2))))))))))))</f>
        <v>0</v>
      </c>
      <c r="J3927" s="28"/>
      <c r="K3927" s="17">
        <f>IF((C3927&lt;=7),VLOOKUP(J3927,'7 лет'!$G$5:$H$79,2),IF((C3927=8),VLOOKUP(J3927,'8 лет'!$G$5:$H$79,2),IF((C3927=9),VLOOKUP(J3927,'9 лет'!$G$5:$H$79,2),IF((C3927=10),VLOOKUP(J3927,'10 лет'!$G$5:$H$79,2),IF((C3927=11),VLOOKUP(J3927,'11 лет'!$G$5:$H$79,2),IF((C3927=12),VLOOKUP(J3927,'12 лет'!$G$5:$H$79,2),IF((C3927=13),VLOOKUP(J3927,'13 лет'!$G$5:$H$79,2),IF((C3927=14),VLOOKUP(J3927,'14 лет'!$G$5:$H$79,2),IF(C3927&gt;=15,"0")))))))))</f>
        <v>0</v>
      </c>
      <c r="L3927" s="28"/>
      <c r="M3927" s="17" t="str">
        <f>IF((C3927=12),VLOOKUP(L3927,'12 лет'!$I$5:$J$81,2),IF((C3927=13),VLOOKUP(L3927,'13 лет'!$I$5:$J$81,2),IF((C3927=14),VLOOKUP(L3927,'14 лет'!$I$5:$J$80,2),IF((C3927=15),VLOOKUP(L3927,'15 лет'!$G$5:$H$82,2),IF((C3927=16),VLOOKUP(L3927,'16 лет'!$G$5:$H$81,2),IF((C3927=17),VLOOKUP(L3927,'17 лет'!$G$5:$H$81,2),IF(C3927&lt;12,"0")))))))</f>
        <v>0</v>
      </c>
      <c r="N3927" s="28"/>
      <c r="O3927" s="17" t="str">
        <f>IF((C3927=15),VLOOKUP(N3927,'15 лет'!$I$5:$J$100,2),IF((C3927=16),VLOOKUP(N3927,'16 лет'!$I$5:$J$94,2),IF((C3927=17),VLOOKUP(N3927,'17 лет'!$I$5:$J$97,2),IF(C3927&lt;15,"0"))))</f>
        <v>0</v>
      </c>
      <c r="P3927" s="11"/>
      <c r="Q3927" s="17">
        <f>IF((C3927&lt;=7),VLOOKUP(P3927,'7 лет'!$I$5:$J$79,2),IF((C3927=8),VLOOKUP(P3927,'8 лет'!$I$5:$J$79,2),IF((C3927=9),VLOOKUP(P3927,'9 лет'!$I$5:$J$79,2),IF((C3927=10),VLOOKUP(P3927,'10 лет'!$I$5:$J$79,2),IF((C3927=11),VLOOKUP(P3927,'11 лет'!$I$5:$J$79,2),IF((C3927=12),VLOOKUP(P3927,'12 лет'!$K$5:$L$79,2),IF((C3927=13),VLOOKUP(P3927,'13 лет'!$K$5:$L$79,2),IF((C3927=14),VLOOKUP(P3927,'14 лет'!$K$5:$L$79,2),IF((C3927=15),VLOOKUP(P3927,'15 лет'!$K$5:$L$79,2),IF((C3927=16),VLOOKUP(P3927,'16 лет'!$K$5:$L$79,2),IF((C3927=17),VLOOKUP(P3927,'17 лет'!$K$5:$L$79,2),)))))))))))</f>
        <v>50</v>
      </c>
      <c r="R3927" s="28"/>
      <c r="S3927" s="17">
        <f>IF((C3927&lt;=7),VLOOKUP(R3927,'7 лет'!$K$5:$L$79,2),IF((C3927=8),VLOOKUP(R3927,'8 лет'!$K$5:$L$79,2),IF((C3927=9),VLOOKUP(R3927,'9 лет'!$K$5:$L$79,2),IF((C3927=10),VLOOKUP(R3927,'10 лет'!$K$5:$L$79,2),IF((C3927=11),VLOOKUP(R3927,'11 лет'!$K$5:$L$79,2),IF((C3927=12),VLOOKUP(R3927,'12 лет'!$M$5:$N$79,2),IF((C3927=13),VLOOKUP(R3927,'13 лет'!$M$5:$N$79,2),IF((C3927=14),VLOOKUP(R3927,'14 лет'!$M$5:$N$79,2),IF((C3927=15),VLOOKUP(R3927,'15 лет'!$M$5:$N$79,2),IF((C3927=16),VLOOKUP(R3927,'16 лет'!$M$5:$N$79,2),IF((C3927=17),VLOOKUP(R3927,'17 лет'!$M$5:$N$79,2))))))))))))</f>
        <v>0</v>
      </c>
      <c r="T3927" s="34">
        <f t="shared" si="186"/>
        <v>50</v>
      </c>
      <c r="U3927" s="4">
        <f>'Личное первенство юноши'!U574</f>
        <v>7</v>
      </c>
      <c r="V3927" s="120"/>
      <c r="W3927" s="111"/>
      <c r="X3927" t="str">
        <f>P3919</f>
        <v>Субъект РФ 94</v>
      </c>
    </row>
    <row r="3928" spans="1:24" ht="18.75">
      <c r="A3928" s="28">
        <v>5</v>
      </c>
      <c r="B3928" s="79"/>
      <c r="C3928" s="30"/>
      <c r="D3928" s="28"/>
      <c r="E3928" s="17">
        <f>IF((C3928&lt;=7),VLOOKUP(D3928,'7 лет'!$A$5:$B$78,2),IF((C3928=8),VLOOKUP(D3928,'8 лет'!$A$5:$B$78,2),IF((C3928=9),VLOOKUP(D3928,'9 лет'!$A$5:$B$78,2),IF((C3928=10),VLOOKUP(D3928,'10 лет'!$A$5:$B$78,2),IF((C3928=11),VLOOKUP(D3928,'11 лет'!$A$5:$B$78,2),IF((C3928=12),VLOOKUP(D3928,'12 лет'!$A$5:$B$78,2),IF((C3928=13),VLOOKUP(D3928,'13 лет'!$A$5:$B$78,2),IF((C3928=14),VLOOKUP(D3928,'14 лет'!$A$5:$B$78,2),IF((C3928=15),VLOOKUP(D3928,'15 лет'!$A$5:$B$78,2),IF((C3928=16),VLOOKUP(D3928,'16 лет'!$A$5:$B$78,2),IF((C3928=17),VLOOKUP(D3928,'17 лет'!$A$5:$B$78,2))))))))))))</f>
        <v>0</v>
      </c>
      <c r="F3928" s="28"/>
      <c r="G3928" s="17">
        <f>IF((C3928&lt;=7),VLOOKUP(F3928,'7 лет'!$C$5:$D$79,2),IF((C3928=8),VLOOKUP(F3928,'8 лет'!$C$5:$D$79,2),IF((C3928=9),VLOOKUP(F3928,'9 лет'!$C$5:$D$79,2),IF((C3928=10),VLOOKUP(F3928,'10 лет'!$C$5:$D$79,2),IF((C3928=11),VLOOKUP(F3928,'11 лет'!$C$5:$D$79,2),IF((C3928=12),VLOOKUP(F3928,'12 лет'!$C$5:$D$79,2),IF((C3928=13),VLOOKUP(F3928,'13 лет'!$C$5:$D$79,2),IF((C3928=14),VLOOKUP(F3928,'14 лет'!$C$5:$D$79,2),IF((C3928=15),VLOOKUP(F3928,'15 лет'!$C$5:$D$79,2),IF((C3928=16),VLOOKUP(F3928,'16 лет'!$C$5:$D$79,2),IF((C3928=17),VLOOKUP(F3928,'17 лет'!$C$5:$D$79,2))))))))))))</f>
        <v>0</v>
      </c>
      <c r="H3928" s="28"/>
      <c r="I3928" s="17">
        <f>IF((C3928&lt;=7),VLOOKUP(H3928,'7 лет'!$E$5:$F$79,2),IF((C3928=8),VLOOKUP(H3928,'8 лет'!$E$5:$F$79,2),IF((C3928=9),VLOOKUP(H3928,'9 лет'!$E$5:$F$79,2),IF((C3928=10),VLOOKUP(H3928,'10 лет'!$E$5:$F$79,2),IF((C3928=11),VLOOKUP(H3928,'11 лет'!$E$5:$F$79,2),IF((C3928=12),VLOOKUP(H3928,'12 лет'!$E$5:$F$79,2),IF((C3928=13),VLOOKUP(H3928,'13 лет'!$E$5:$F$79,2),IF((C3928=14),VLOOKUP(H3928,'14 лет'!$E$5:$F$79,2),IF((C3928=15),VLOOKUP(H3928,'15 лет'!$E$5:$F$79,2),IF((C3928=16),VLOOKUP(H3928,'16 лет'!$E$5:$F$79,2),IF((C3928=17),VLOOKUP(H3928,'17 лет'!$E$5:$F$79,2))))))))))))</f>
        <v>0</v>
      </c>
      <c r="J3928" s="28"/>
      <c r="K3928" s="17">
        <f>IF((C3928&lt;=7),VLOOKUP(J3928,'7 лет'!$G$5:$H$79,2),IF((C3928=8),VLOOKUP(J3928,'8 лет'!$G$5:$H$79,2),IF((C3928=9),VLOOKUP(J3928,'9 лет'!$G$5:$H$79,2),IF((C3928=10),VLOOKUP(J3928,'10 лет'!$G$5:$H$79,2),IF((C3928=11),VLOOKUP(J3928,'11 лет'!$G$5:$H$79,2),IF((C3928=12),VLOOKUP(J3928,'12 лет'!$G$5:$H$79,2),IF((C3928=13),VLOOKUP(J3928,'13 лет'!$G$5:$H$79,2),IF((C3928=14),VLOOKUP(J3928,'14 лет'!$G$5:$H$79,2),IF(C3928&gt;=15,"0")))))))))</f>
        <v>0</v>
      </c>
      <c r="L3928" s="28"/>
      <c r="M3928" s="17" t="str">
        <f>IF((C3928=12),VLOOKUP(L3928,'12 лет'!$I$5:$J$81,2),IF((C3928=13),VLOOKUP(L3928,'13 лет'!$I$5:$J$81,2),IF((C3928=14),VLOOKUP(L3928,'14 лет'!$I$5:$J$80,2),IF((C3928=15),VLOOKUP(L3928,'15 лет'!$G$5:$H$82,2),IF((C3928=16),VLOOKUP(L3928,'16 лет'!$G$5:$H$81,2),IF((C3928=17),VLOOKUP(L3928,'17 лет'!$G$5:$H$81,2),IF(C3928&lt;12,"0")))))))</f>
        <v>0</v>
      </c>
      <c r="N3928" s="28"/>
      <c r="O3928" s="17" t="str">
        <f>IF((C3928=15),VLOOKUP(N3928,'15 лет'!$I$5:$J$100,2),IF((C3928=16),VLOOKUP(N3928,'16 лет'!$I$5:$J$94,2),IF((C3928=17),VLOOKUP(N3928,'17 лет'!$I$5:$J$97,2),IF(C3928&lt;15,"0"))))</f>
        <v>0</v>
      </c>
      <c r="P3928" s="11"/>
      <c r="Q3928" s="17">
        <f>IF((C3928&lt;=7),VLOOKUP(P3928,'7 лет'!$I$5:$J$79,2),IF((C3928=8),VLOOKUP(P3928,'8 лет'!$I$5:$J$79,2),IF((C3928=9),VLOOKUP(P3928,'9 лет'!$I$5:$J$79,2),IF((C3928=10),VLOOKUP(P3928,'10 лет'!$I$5:$J$79,2),IF((C3928=11),VLOOKUP(P3928,'11 лет'!$I$5:$J$79,2),IF((C3928=12),VLOOKUP(P3928,'12 лет'!$K$5:$L$79,2),IF((C3928=13),VLOOKUP(P3928,'13 лет'!$K$5:$L$79,2),IF((C3928=14),VLOOKUP(P3928,'14 лет'!$K$5:$L$79,2),IF((C3928=15),VLOOKUP(P3928,'15 лет'!$K$5:$L$79,2),IF((C3928=16),VLOOKUP(P3928,'16 лет'!$K$5:$L$79,2),IF((C3928=17),VLOOKUP(P3928,'17 лет'!$K$5:$L$79,2),)))))))))))</f>
        <v>50</v>
      </c>
      <c r="R3928" s="28"/>
      <c r="S3928" s="17">
        <f>IF((C3928&lt;=7),VLOOKUP(R3928,'7 лет'!$K$5:$L$79,2),IF((C3928=8),VLOOKUP(R3928,'8 лет'!$K$5:$L$79,2),IF((C3928=9),VLOOKUP(R3928,'9 лет'!$K$5:$L$79,2),IF((C3928=10),VLOOKUP(R3928,'10 лет'!$K$5:$L$79,2),IF((C3928=11),VLOOKUP(R3928,'11 лет'!$K$5:$L$79,2),IF((C3928=12),VLOOKUP(R3928,'12 лет'!$M$5:$N$79,2),IF((C3928=13),VLOOKUP(R3928,'13 лет'!$M$5:$N$79,2),IF((C3928=14),VLOOKUP(R3928,'14 лет'!$M$5:$N$79,2),IF((C3928=15),VLOOKUP(R3928,'15 лет'!$M$5:$N$79,2),IF((C3928=16),VLOOKUP(R3928,'16 лет'!$M$5:$N$79,2),IF((C3928=17),VLOOKUP(R3928,'17 лет'!$M$5:$N$79,2))))))))))))</f>
        <v>0</v>
      </c>
      <c r="T3928" s="34">
        <f t="shared" si="186"/>
        <v>50</v>
      </c>
      <c r="U3928" s="4">
        <f>'Личное первенство юноши'!U575</f>
        <v>7</v>
      </c>
      <c r="V3928" s="120"/>
      <c r="W3928" s="111"/>
      <c r="X3928" t="str">
        <f>P3919</f>
        <v>Субъект РФ 94</v>
      </c>
    </row>
    <row r="3929" spans="1:24" ht="18.75">
      <c r="A3929" s="28">
        <v>6</v>
      </c>
      <c r="B3929" s="79"/>
      <c r="C3929" s="30"/>
      <c r="D3929" s="28"/>
      <c r="E3929" s="17">
        <f>IF((C3929&lt;=7),VLOOKUP(D3929,'7 лет'!$A$5:$B$78,2),IF((C3929=8),VLOOKUP(D3929,'8 лет'!$A$5:$B$78,2),IF((C3929=9),VLOOKUP(D3929,'9 лет'!$A$5:$B$78,2),IF((C3929=10),VLOOKUP(D3929,'10 лет'!$A$5:$B$78,2),IF((C3929=11),VLOOKUP(D3929,'11 лет'!$A$5:$B$78,2),IF((C3929=12),VLOOKUP(D3929,'12 лет'!$A$5:$B$78,2),IF((C3929=13),VLOOKUP(D3929,'13 лет'!$A$5:$B$78,2),IF((C3929=14),VLOOKUP(D3929,'14 лет'!$A$5:$B$78,2),IF((C3929=15),VLOOKUP(D3929,'15 лет'!$A$5:$B$78,2),IF((C3929=16),VLOOKUP(D3929,'16 лет'!$A$5:$B$78,2),IF((C3929=17),VLOOKUP(D3929,'17 лет'!$A$5:$B$78,2))))))))))))</f>
        <v>0</v>
      </c>
      <c r="F3929" s="28"/>
      <c r="G3929" s="17">
        <f>IF((C3929&lt;=7),VLOOKUP(F3929,'7 лет'!$C$5:$D$79,2),IF((C3929=8),VLOOKUP(F3929,'8 лет'!$C$5:$D$79,2),IF((C3929=9),VLOOKUP(F3929,'9 лет'!$C$5:$D$79,2),IF((C3929=10),VLOOKUP(F3929,'10 лет'!$C$5:$D$79,2),IF((C3929=11),VLOOKUP(F3929,'11 лет'!$C$5:$D$79,2),IF((C3929=12),VLOOKUP(F3929,'12 лет'!$C$5:$D$79,2),IF((C3929=13),VLOOKUP(F3929,'13 лет'!$C$5:$D$79,2),IF((C3929=14),VLOOKUP(F3929,'14 лет'!$C$5:$D$79,2),IF((C3929=15),VLOOKUP(F3929,'15 лет'!$C$5:$D$79,2),IF((C3929=16),VLOOKUP(F3929,'16 лет'!$C$5:$D$79,2),IF((C3929=17),VLOOKUP(F3929,'17 лет'!$C$5:$D$79,2))))))))))))</f>
        <v>0</v>
      </c>
      <c r="H3929" s="28"/>
      <c r="I3929" s="17">
        <f>IF((C3929&lt;=7),VLOOKUP(H3929,'7 лет'!$E$5:$F$79,2),IF((C3929=8),VLOOKUP(H3929,'8 лет'!$E$5:$F$79,2),IF((C3929=9),VLOOKUP(H3929,'9 лет'!$E$5:$F$79,2),IF((C3929=10),VLOOKUP(H3929,'10 лет'!$E$5:$F$79,2),IF((C3929=11),VLOOKUP(H3929,'11 лет'!$E$5:$F$79,2),IF((C3929=12),VLOOKUP(H3929,'12 лет'!$E$5:$F$79,2),IF((C3929=13),VLOOKUP(H3929,'13 лет'!$E$5:$F$79,2),IF((C3929=14),VLOOKUP(H3929,'14 лет'!$E$5:$F$79,2),IF((C3929=15),VLOOKUP(H3929,'15 лет'!$E$5:$F$79,2),IF((C3929=16),VLOOKUP(H3929,'16 лет'!$E$5:$F$79,2),IF((C3929=17),VLOOKUP(H3929,'17 лет'!$E$5:$F$79,2))))))))))))</f>
        <v>0</v>
      </c>
      <c r="J3929" s="28"/>
      <c r="K3929" s="17">
        <f>IF((C3929&lt;=7),VLOOKUP(J3929,'7 лет'!$G$5:$H$79,2),IF((C3929=8),VLOOKUP(J3929,'8 лет'!$G$5:$H$79,2),IF((C3929=9),VLOOKUP(J3929,'9 лет'!$G$5:$H$79,2),IF((C3929=10),VLOOKUP(J3929,'10 лет'!$G$5:$H$79,2),IF((C3929=11),VLOOKUP(J3929,'11 лет'!$G$5:$H$79,2),IF((C3929=12),VLOOKUP(J3929,'12 лет'!$G$5:$H$79,2),IF((C3929=13),VLOOKUP(J3929,'13 лет'!$G$5:$H$79,2),IF((C3929=14),VLOOKUP(J3929,'14 лет'!$G$5:$H$79,2),IF(C3929&gt;=15,"0")))))))))</f>
        <v>0</v>
      </c>
      <c r="L3929" s="28"/>
      <c r="M3929" s="17" t="str">
        <f>IF((C3929=12),VLOOKUP(L3929,'12 лет'!$I$5:$J$81,2),IF((C3929=13),VLOOKUP(L3929,'13 лет'!$I$5:$J$81,2),IF((C3929=14),VLOOKUP(L3929,'14 лет'!$I$5:$J$80,2),IF((C3929=15),VLOOKUP(L3929,'15 лет'!$G$5:$H$82,2),IF((C3929=16),VLOOKUP(L3929,'16 лет'!$G$5:$H$81,2),IF((C3929=17),VLOOKUP(L3929,'17 лет'!$G$5:$H$81,2),IF(C3929&lt;12,"0")))))))</f>
        <v>0</v>
      </c>
      <c r="N3929" s="28"/>
      <c r="O3929" s="17" t="str">
        <f>IF((C3929=15),VLOOKUP(N3929,'15 лет'!$I$5:$J$100,2),IF((C3929=16),VLOOKUP(N3929,'16 лет'!$I$5:$J$94,2),IF((C3929=17),VLOOKUP(N3929,'17 лет'!$I$5:$J$97,2),IF(C3929&lt;15,"0"))))</f>
        <v>0</v>
      </c>
      <c r="P3929" s="11"/>
      <c r="Q3929" s="17">
        <f>IF((C3929&lt;=7),VLOOKUP(P3929,'7 лет'!$I$5:$J$79,2),IF((C3929=8),VLOOKUP(P3929,'8 лет'!$I$5:$J$79,2),IF((C3929=9),VLOOKUP(P3929,'9 лет'!$I$5:$J$79,2),IF((C3929=10),VLOOKUP(P3929,'10 лет'!$I$5:$J$79,2),IF((C3929=11),VLOOKUP(P3929,'11 лет'!$I$5:$J$79,2),IF((C3929=12),VLOOKUP(P3929,'12 лет'!$K$5:$L$79,2),IF((C3929=13),VLOOKUP(P3929,'13 лет'!$K$5:$L$79,2),IF((C3929=14),VLOOKUP(P3929,'14 лет'!$K$5:$L$79,2),IF((C3929=15),VLOOKUP(P3929,'15 лет'!$K$5:$L$79,2),IF((C3929=16),VLOOKUP(P3929,'16 лет'!$K$5:$L$79,2),IF((C3929=17),VLOOKUP(P3929,'17 лет'!$K$5:$L$79,2),)))))))))))</f>
        <v>50</v>
      </c>
      <c r="R3929" s="28"/>
      <c r="S3929" s="17">
        <f>IF((C3929&lt;=7),VLOOKUP(R3929,'7 лет'!$K$5:$L$79,2),IF((C3929=8),VLOOKUP(R3929,'8 лет'!$K$5:$L$79,2),IF((C3929=9),VLOOKUP(R3929,'9 лет'!$K$5:$L$79,2),IF((C3929=10),VLOOKUP(R3929,'10 лет'!$K$5:$L$79,2),IF((C3929=11),VLOOKUP(R3929,'11 лет'!$K$5:$L$79,2),IF((C3929=12),VLOOKUP(R3929,'12 лет'!$M$5:$N$79,2),IF((C3929=13),VLOOKUP(R3929,'13 лет'!$M$5:$N$79,2),IF((C3929=14),VLOOKUP(R3929,'14 лет'!$M$5:$N$79,2),IF((C3929=15),VLOOKUP(R3929,'15 лет'!$M$5:$N$79,2),IF((C3929=16),VLOOKUP(R3929,'16 лет'!$M$5:$N$79,2),IF((C3929=17),VLOOKUP(R3929,'17 лет'!$M$5:$N$79,2))))))))))))</f>
        <v>0</v>
      </c>
      <c r="T3929" s="34">
        <f t="shared" si="186"/>
        <v>50</v>
      </c>
      <c r="U3929" s="4">
        <f>'Личное первенство юноши'!U576</f>
        <v>7</v>
      </c>
      <c r="V3929" s="120"/>
      <c r="W3929" s="111"/>
      <c r="X3929" t="str">
        <f>P3919</f>
        <v>Субъект РФ 94</v>
      </c>
    </row>
    <row r="3930" spans="1:24" ht="18.75">
      <c r="A3930" s="122"/>
      <c r="B3930" s="123"/>
      <c r="C3930" s="123"/>
      <c r="D3930" s="123"/>
      <c r="E3930" s="123"/>
      <c r="F3930" s="123"/>
      <c r="G3930" s="123"/>
      <c r="H3930" s="123"/>
      <c r="I3930" s="123"/>
      <c r="J3930" s="123"/>
      <c r="K3930" s="123"/>
      <c r="L3930" s="123"/>
      <c r="M3930" s="123"/>
      <c r="N3930" s="123"/>
      <c r="O3930" s="123"/>
      <c r="P3930" s="128" t="s">
        <v>292</v>
      </c>
      <c r="Q3930" s="128"/>
      <c r="R3930" s="128"/>
      <c r="S3930" s="129"/>
      <c r="T3930" s="124">
        <f ca="1">SUMPRODUCT(LARGE($T$3924:$T$3929,ROW(INDIRECT("T1:T"&amp;Z17))))</f>
        <v>250</v>
      </c>
      <c r="U3930" s="125"/>
      <c r="V3930" s="120"/>
      <c r="W3930" s="111"/>
    </row>
    <row r="3931" spans="1:24" ht="24.75" customHeight="1">
      <c r="A3931" s="135" t="s">
        <v>180</v>
      </c>
      <c r="B3931" s="136"/>
      <c r="C3931" s="136"/>
      <c r="D3931" s="136"/>
      <c r="E3931" s="136"/>
      <c r="F3931" s="136"/>
      <c r="G3931" s="136"/>
      <c r="H3931" s="136"/>
      <c r="I3931" s="136"/>
      <c r="J3931" s="136"/>
      <c r="K3931" s="136"/>
      <c r="L3931" s="136"/>
      <c r="M3931" s="136"/>
      <c r="N3931" s="136"/>
      <c r="O3931" s="136"/>
      <c r="P3931" s="136"/>
      <c r="Q3931" s="136"/>
      <c r="R3931" s="136"/>
      <c r="S3931" s="136"/>
      <c r="T3931" s="136"/>
      <c r="U3931" s="137"/>
      <c r="V3931" s="120"/>
      <c r="W3931" s="111"/>
    </row>
    <row r="3932" spans="1:24" ht="18.75">
      <c r="A3932" s="28">
        <v>1</v>
      </c>
      <c r="B3932" s="80"/>
      <c r="C3932" s="28"/>
      <c r="D3932" s="28"/>
      <c r="E3932" s="17">
        <f>IF((C3932&lt;=7),VLOOKUP(D3932,'7 лет'!$M$5:$N$78,2),IF((C3932=8),VLOOKUP(D3932,'8 лет'!$M$5:$N$78,2),IF((C3932=9),VLOOKUP(D3932,'9 лет'!$M$5:$N$78,2),IF((C3932=10),VLOOKUP(D3932,'10 лет'!$M$5:$N$78,2),IF((C3932=11),VLOOKUP(D3932,'11 лет'!$M$5:$N$78,2),IF((C3932=12),VLOOKUP(D3932,'12 лет'!$O$5:$P$78,2),IF((C3932=13),VLOOKUP(D3932,'13 лет'!$O$5:$P$78,2),IF((C3932=14),VLOOKUP(D3932,'14 лет'!$O$5:$P$78,2),IF((C3932=15),VLOOKUP(D3932,'15 лет'!$O$5:$P$78,2),IF((C3932=16),VLOOKUP(D3932,'16 лет'!$O$5:$P$78,2),IF((C3932=17),VLOOKUP(D3932,'17 лет'!$O$5:$P$78,2))))))))))))</f>
        <v>0</v>
      </c>
      <c r="F3932" s="28"/>
      <c r="G3932" s="17">
        <f>IF((C3932&lt;=7),VLOOKUP(F3932,'7 лет'!$O$5:$P$79,2),IF((C3932=8),VLOOKUP(F3932,'8 лет'!$O$5:$P$79,2),IF((C3932=9),VLOOKUP(F3932,'9 лет'!$O$5:$P$79,2),IF((C3932=10),VLOOKUP(F3932,'10 лет'!$O$5:$P$79,2),IF((C3932=11),VLOOKUP(F3932,'11 лет'!$O$5:$P$79,2),IF((C3932=12),VLOOKUP(F3932,'12 лет'!$Q$5:$R$79,2),IF((C3932=13),VLOOKUP(F3932,'13 лет'!$Q$5:$R$79,2),IF((C3932=14),VLOOKUP(F3932,'14 лет'!$Q$5:$R$79,2),IF((C3932=15),VLOOKUP(F3932,'15 лет'!$Q$5:$R$79,2),IF((C3932=16),VLOOKUP(F3932,'16 лет'!$Q$5:$R$79,2),IF((C3932=17),VLOOKUP(F3932,'17 лет'!$Q$5:$R$79,2))))))))))))</f>
        <v>0</v>
      </c>
      <c r="H3932" s="28"/>
      <c r="I3932" s="17">
        <f>IF((C3932&lt;=7),VLOOKUP(H3932,'7 лет'!$Q$5:$R$79,2),IF((C3932=8),VLOOKUP(H3932,'8 лет'!$Q$5:$R$79,2),IF((C3932=9),VLOOKUP(H3932,'9 лет'!$Q$5:$R$79,2),IF((C3932=10),VLOOKUP(H3932,'10 лет'!$Q$5:$R$79,2),IF((C3932=11),VLOOKUP(H3932,'11 лет'!$Q$5:$R$79,2),IF((C3932=12),VLOOKUP(H3932,'12 лет'!$S$5:$T$79,2),IF((C3932=13),VLOOKUP(H3932,'13 лет'!$S$5:$T$79,2),IF((C3932=14),VLOOKUP(H3932,'14 лет'!$S$5:$T$79,2),IF((C3932=15),VLOOKUP(H3932,'15 лет'!$S$5:$T$79,2),IF((C3932=16),VLOOKUP(H3932,'16 лет'!$S$5:$T$79,2),IF((C3932=17),VLOOKUP(H3932,'17 лет'!$S$5:$T$79,2))))))))))))</f>
        <v>0</v>
      </c>
      <c r="J3932" s="28"/>
      <c r="K3932" s="17">
        <f>IF((C3932&lt;=7),VLOOKUP(J3932,'7 лет'!$S$5:$T$79,2),IF((C3932=8),VLOOKUP(J3932,'8 лет'!$S$5:$T$79,2),IF((C3932=9),VLOOKUP(J3932,'9 лет'!$S$5:$T$79,2),IF((C3932=10),VLOOKUP(J3932,'10 лет'!$S$5:$T$79,2),IF((C3932=11),VLOOKUP(J3932,'11 лет'!$S$5:$T$79,2),IF((C3932=12),VLOOKUP(J3932,'12 лет'!$U$5:$V$79,2),IF((C3932=13),VLOOKUP(J3932,'13 лет'!$U$5:$V$79,2),IF((C3932=14),VLOOKUP(J3932,'14 лет'!$U$5:$V$79,2),IF(C3932&gt;=15,"0")))))))))</f>
        <v>0</v>
      </c>
      <c r="L3932" s="28"/>
      <c r="M3932" s="17" t="str">
        <f>IF((C3932=12),VLOOKUP(L3932,'12 лет'!$W$5:$X$85,2),IF((C3932=13),VLOOKUP(L3932,'13 лет'!$W$5:$X$84,2),IF((C3932=14),VLOOKUP(L3932,'14 лет'!$W$5:$X$82,2),IF((C3932=15),VLOOKUP(L3932,'15 лет'!$U$5:$V$82,2),IF((C3932=16),VLOOKUP(L3932,'16 лет'!$U$5:$V$78,2),IF((C3932=17),VLOOKUP(L3932,'17 лет'!$U$5:$V$78,2),IF(C3932&lt;12,"0")))))))</f>
        <v>0</v>
      </c>
      <c r="N3932" s="28"/>
      <c r="O3932" s="17" t="str">
        <f>IF((C3932=15),VLOOKUP(N3932,'15 лет'!$W$5:$X$115,2),IF((C3932=16),VLOOKUP(N3932,'16 лет'!$W$5:$X$113,2),IF((C3932=17),VLOOKUP(N3932,'17 лет'!$W$5:$X$113,2),IF(C3932&lt;15,"0"))))</f>
        <v>0</v>
      </c>
      <c r="P3932" s="11"/>
      <c r="Q3932" s="17">
        <f>IF((C3932&lt;=7),VLOOKUP(P3932,'7 лет'!$U$5:$V$79,2),IF((C3932=8),VLOOKUP(P3932,'8 лет'!$U$5:$V$79,2),IF((C3932=9),VLOOKUP(P3932,'9 лет'!$U$5:$V$79,2),IF((C3932=10),VLOOKUP(P3932,'10 лет'!$U$5:$V$79,2),IF((C3932=11),VLOOKUP(P3932,'11 лет'!$U$5:$V$79,2),IF((C3932=12),VLOOKUP(P3932,'12 лет'!$Y$5:$Z$79,2),IF((C3932=13),VLOOKUP(P3932,'13 лет'!$Y$5:$Z$79,2),IF((C3932=14),VLOOKUP(P3932,'14 лет'!$Y$5:$Z$79,2),IF((C3932=15),VLOOKUP(P3932,'15 лет'!$Y$5:$Z$79,2),IF((C3932=16),VLOOKUP(P3932,'16 лет'!$Y$5:$Z$79,2),IF((C3932=17),VLOOKUP(P3932,'17 лет'!$Y$5:$Z$79,2))))))))))))</f>
        <v>35</v>
      </c>
      <c r="R3932" s="28"/>
      <c r="S3932" s="17">
        <f>IF((C3932&lt;=7),VLOOKUP(R3932,'7 лет'!$W$5:$X$79,2),IF((C3932=8),VLOOKUP(R3932,'8 лет'!$W$5:$X$79,2),IF((C3932=9),VLOOKUP(R3932,'9 лет'!$W$5:$X$79,2),IF((C3932=10),VLOOKUP(R3932,'10 лет'!$W$5:$X$79,2),IF((C3932=11),VLOOKUP(R3932,'11 лет'!$W$5:$X$79,2),IF((C3932=12),VLOOKUP(R3932,'12 лет'!$AA$5:$AB$79,2),IF((C3932=13),VLOOKUP(R3932,'13 лет'!$AA$5:$AB$79,2),IF((C3932=14),VLOOKUP(R3932,'14 лет'!$AA$5:$AB$79,2),IF((C3932=15),VLOOKUP(R3932,'15 лет'!$AA$5:$AB$79,2),IF((C3932=16),VLOOKUP(R3932,'16 лет'!$AA$5:$AB$79,2),IF((C3932=17),VLOOKUP(R3932,'17 лет'!$AA$5:$AB$79,2))))))))))))</f>
        <v>0</v>
      </c>
      <c r="T3932" s="35">
        <f t="shared" ref="T3932:T3937" si="187">SUM(E3932+G3932+I3932+K3932+M3932+O3932+Q3932+S3932)</f>
        <v>35</v>
      </c>
      <c r="U3932" s="4">
        <f>'Личное первенство девушки'!U571</f>
        <v>7</v>
      </c>
      <c r="V3932" s="120"/>
      <c r="W3932" s="111"/>
      <c r="X3932" t="str">
        <f>P3919</f>
        <v>Субъект РФ 94</v>
      </c>
    </row>
    <row r="3933" spans="1:24" ht="18.75">
      <c r="A3933" s="28">
        <v>2</v>
      </c>
      <c r="B3933" s="80"/>
      <c r="C3933" s="28"/>
      <c r="D3933" s="28"/>
      <c r="E3933" s="17">
        <f>IF((C3933&lt;=7),VLOOKUP(D3933,'7 лет'!$M$5:$N$78,2),IF((C3933=8),VLOOKUP(D3933,'8 лет'!$M$5:$N$78,2),IF((C3933=9),VLOOKUP(D3933,'9 лет'!$M$5:$N$78,2),IF((C3933=10),VLOOKUP(D3933,'10 лет'!$M$5:$N$78,2),IF((C3933=11),VLOOKUP(D3933,'11 лет'!$M$5:$N$78,2),IF((C3933=12),VLOOKUP(D3933,'12 лет'!$O$5:$P$78,2),IF((C3933=13),VLOOKUP(D3933,'13 лет'!$O$5:$P$78,2),IF((C3933=14),VLOOKUP(D3933,'14 лет'!$O$5:$P$78,2),IF((C3933=15),VLOOKUP(D3933,'15 лет'!$O$5:$P$78,2),IF((C3933=16),VLOOKUP(D3933,'16 лет'!$O$5:$P$78,2),IF((C3933=17),VLOOKUP(D3933,'17 лет'!$O$5:$P$78,2))))))))))))</f>
        <v>0</v>
      </c>
      <c r="F3933" s="28"/>
      <c r="G3933" s="17">
        <f>IF((C3933&lt;=7),VLOOKUP(F3933,'7 лет'!$O$5:$P$79,2),IF((C3933=8),VLOOKUP(F3933,'8 лет'!$O$5:$P$79,2),IF((C3933=9),VLOOKUP(F3933,'9 лет'!$O$5:$P$79,2),IF((C3933=10),VLOOKUP(F3933,'10 лет'!$O$5:$P$79,2),IF((C3933=11),VLOOKUP(F3933,'11 лет'!$O$5:$P$79,2),IF((C3933=12),VLOOKUP(F3933,'12 лет'!$Q$5:$R$79,2),IF((C3933=13),VLOOKUP(F3933,'13 лет'!$Q$5:$R$79,2),IF((C3933=14),VLOOKUP(F3933,'14 лет'!$Q$5:$R$79,2),IF((C3933=15),VLOOKUP(F3933,'15 лет'!$Q$5:$R$79,2),IF((C3933=16),VLOOKUP(F3933,'16 лет'!$Q$5:$R$79,2),IF((C3933=17),VLOOKUP(F3933,'17 лет'!$Q$5:$R$79,2))))))))))))</f>
        <v>0</v>
      </c>
      <c r="H3933" s="28"/>
      <c r="I3933" s="17">
        <f>IF((C3933&lt;=7),VLOOKUP(H3933,'7 лет'!$Q$5:$R$79,2),IF((C3933=8),VLOOKUP(H3933,'8 лет'!$Q$5:$R$79,2),IF((C3933=9),VLOOKUP(H3933,'9 лет'!$Q$5:$R$79,2),IF((C3933=10),VLOOKUP(H3933,'10 лет'!$Q$5:$R$79,2),IF((C3933=11),VLOOKUP(H3933,'11 лет'!$Q$5:$R$79,2),IF((C3933=12),VLOOKUP(H3933,'12 лет'!$S$5:$T$79,2),IF((C3933=13),VLOOKUP(H3933,'13 лет'!$S$5:$T$79,2),IF((C3933=14),VLOOKUP(H3933,'14 лет'!$S$5:$T$79,2),IF((C3933=15),VLOOKUP(H3933,'15 лет'!$S$5:$T$79,2),IF((C3933=16),VLOOKUP(H3933,'16 лет'!$S$5:$T$79,2),IF((C3933=17),VLOOKUP(H3933,'17 лет'!$S$5:$T$79,2))))))))))))</f>
        <v>0</v>
      </c>
      <c r="J3933" s="28"/>
      <c r="K3933" s="17">
        <f>IF((C3933&lt;=7),VLOOKUP(J3933,'7 лет'!$S$5:$T$79,2),IF((C3933=8),VLOOKUP(J3933,'8 лет'!$S$5:$T$79,2),IF((C3933=9),VLOOKUP(J3933,'9 лет'!$S$5:$T$79,2),IF((C3933=10),VLOOKUP(J3933,'10 лет'!$S$5:$T$79,2),IF((C3933=11),VLOOKUP(J3933,'11 лет'!$S$5:$T$79,2),IF((C3933=12),VLOOKUP(J3933,'12 лет'!$U$5:$V$79,2),IF((C3933=13),VLOOKUP(J3933,'13 лет'!$U$5:$V$79,2),IF((C3933=14),VLOOKUP(J3933,'14 лет'!$U$5:$V$79,2),IF(C3933&gt;=15,"0")))))))))</f>
        <v>0</v>
      </c>
      <c r="L3933" s="28"/>
      <c r="M3933" s="17" t="str">
        <f>IF((C3933=12),VLOOKUP(L3933,'12 лет'!$W$5:$X$85,2),IF((C3933=13),VLOOKUP(L3933,'13 лет'!$W$5:$X$84,2),IF((C3933=14),VLOOKUP(L3933,'14 лет'!$W$5:$X$82,2),IF((C3933=15),VLOOKUP(L3933,'15 лет'!$U$5:$V$82,2),IF((C3933=16),VLOOKUP(L3933,'16 лет'!$U$5:$V$78,2),IF((C3933=17),VLOOKUP(L3933,'17 лет'!$U$5:$V$78,2),IF(C3933&lt;12,"0")))))))</f>
        <v>0</v>
      </c>
      <c r="N3933" s="28"/>
      <c r="O3933" s="17" t="str">
        <f>IF((C3933=15),VLOOKUP(N3933,'15 лет'!$W$5:$X$115,2),IF((C3933=16),VLOOKUP(N3933,'16 лет'!$W$5:$X$113,2),IF((C3933=17),VLOOKUP(N3933,'17 лет'!$W$5:$X$113,2),IF(C3933&lt;15,"0"))))</f>
        <v>0</v>
      </c>
      <c r="P3933" s="11"/>
      <c r="Q3933" s="17">
        <f>IF((C3933&lt;=7),VLOOKUP(P3933,'7 лет'!$U$5:$V$79,2),IF((C3933=8),VLOOKUP(P3933,'8 лет'!$U$5:$V$79,2),IF((C3933=9),VLOOKUP(P3933,'9 лет'!$U$5:$V$79,2),IF((C3933=10),VLOOKUP(P3933,'10 лет'!$U$5:$V$79,2),IF((C3933=11),VLOOKUP(P3933,'11 лет'!$U$5:$V$79,2),IF((C3933=12),VLOOKUP(P3933,'12 лет'!$Y$5:$Z$79,2),IF((C3933=13),VLOOKUP(P3933,'13 лет'!$Y$5:$Z$79,2),IF((C3933=14),VLOOKUP(P3933,'14 лет'!$Y$5:$Z$79,2),IF((C3933=15),VLOOKUP(P3933,'15 лет'!$Y$5:$Z$79,2),IF((C3933=16),VLOOKUP(P3933,'16 лет'!$Y$5:$Z$79,2),IF((C3933=17),VLOOKUP(P3933,'17 лет'!$Y$5:$Z$79,2))))))))))))</f>
        <v>35</v>
      </c>
      <c r="R3933" s="28"/>
      <c r="S3933" s="17">
        <f>IF((C3933&lt;=7),VLOOKUP(R3933,'7 лет'!$W$5:$X$79,2),IF((C3933=8),VLOOKUP(R3933,'8 лет'!$W$5:$X$79,2),IF((C3933=9),VLOOKUP(R3933,'9 лет'!$W$5:$X$79,2),IF((C3933=10),VLOOKUP(R3933,'10 лет'!$W$5:$X$79,2),IF((C3933=11),VLOOKUP(R3933,'11 лет'!$W$5:$X$79,2),IF((C3933=12),VLOOKUP(R3933,'12 лет'!$AA$5:$AB$79,2),IF((C3933=13),VLOOKUP(R3933,'13 лет'!$AA$5:$AB$79,2),IF((C3933=14),VLOOKUP(R3933,'14 лет'!$AA$5:$AB$79,2),IF((C3933=15),VLOOKUP(R3933,'15 лет'!$AA$5:$AB$79,2),IF((C3933=16),VLOOKUP(R3933,'16 лет'!$AA$5:$AB$79,2),IF((C3933=17),VLOOKUP(R3933,'17 лет'!$AA$5:$AB$79,2))))))))))))</f>
        <v>0</v>
      </c>
      <c r="T3933" s="35">
        <f t="shared" si="187"/>
        <v>35</v>
      </c>
      <c r="U3933" s="4">
        <f>'Личное первенство девушки'!U572</f>
        <v>7</v>
      </c>
      <c r="V3933" s="120"/>
      <c r="W3933" s="111"/>
      <c r="X3933" t="str">
        <f>P3919</f>
        <v>Субъект РФ 94</v>
      </c>
    </row>
    <row r="3934" spans="1:24" ht="18.75">
      <c r="A3934" s="28">
        <v>3</v>
      </c>
      <c r="B3934" s="80"/>
      <c r="C3934" s="28"/>
      <c r="D3934" s="28"/>
      <c r="E3934" s="17">
        <f>IF((C3934&lt;=7),VLOOKUP(D3934,'7 лет'!$M$5:$N$78,2),IF((C3934=8),VLOOKUP(D3934,'8 лет'!$M$5:$N$78,2),IF((C3934=9),VLOOKUP(D3934,'9 лет'!$M$5:$N$78,2),IF((C3934=10),VLOOKUP(D3934,'10 лет'!$M$5:$N$78,2),IF((C3934=11),VLOOKUP(D3934,'11 лет'!$M$5:$N$78,2),IF((C3934=12),VLOOKUP(D3934,'12 лет'!$O$5:$P$78,2),IF((C3934=13),VLOOKUP(D3934,'13 лет'!$O$5:$P$78,2),IF((C3934=14),VLOOKUP(D3934,'14 лет'!$O$5:$P$78,2),IF((C3934=15),VLOOKUP(D3934,'15 лет'!$O$5:$P$78,2),IF((C3934=16),VLOOKUP(D3934,'16 лет'!$O$5:$P$78,2),IF((C3934=17),VLOOKUP(D3934,'17 лет'!$O$5:$P$78,2))))))))))))</f>
        <v>0</v>
      </c>
      <c r="F3934" s="28"/>
      <c r="G3934" s="17">
        <f>IF((C3934&lt;=7),VLOOKUP(F3934,'7 лет'!$O$5:$P$79,2),IF((C3934=8),VLOOKUP(F3934,'8 лет'!$O$5:$P$79,2),IF((C3934=9),VLOOKUP(F3934,'9 лет'!$O$5:$P$79,2),IF((C3934=10),VLOOKUP(F3934,'10 лет'!$O$5:$P$79,2),IF((C3934=11),VLOOKUP(F3934,'11 лет'!$O$5:$P$79,2),IF((C3934=12),VLOOKUP(F3934,'12 лет'!$Q$5:$R$79,2),IF((C3934=13),VLOOKUP(F3934,'13 лет'!$Q$5:$R$79,2),IF((C3934=14),VLOOKUP(F3934,'14 лет'!$Q$5:$R$79,2),IF((C3934=15),VLOOKUP(F3934,'15 лет'!$Q$5:$R$79,2),IF((C3934=16),VLOOKUP(F3934,'16 лет'!$Q$5:$R$79,2),IF((C3934=17),VLOOKUP(F3934,'17 лет'!$Q$5:$R$79,2))))))))))))</f>
        <v>0</v>
      </c>
      <c r="H3934" s="28"/>
      <c r="I3934" s="17">
        <f>IF((C3934&lt;=7),VLOOKUP(H3934,'7 лет'!$Q$5:$R$79,2),IF((C3934=8),VLOOKUP(H3934,'8 лет'!$Q$5:$R$79,2),IF((C3934=9),VLOOKUP(H3934,'9 лет'!$Q$5:$R$79,2),IF((C3934=10),VLOOKUP(H3934,'10 лет'!$Q$5:$R$79,2),IF((C3934=11),VLOOKUP(H3934,'11 лет'!$Q$5:$R$79,2),IF((C3934=12),VLOOKUP(H3934,'12 лет'!$S$5:$T$79,2),IF((C3934=13),VLOOKUP(H3934,'13 лет'!$S$5:$T$79,2),IF((C3934=14),VLOOKUP(H3934,'14 лет'!$S$5:$T$79,2),IF((C3934=15),VLOOKUP(H3934,'15 лет'!$S$5:$T$79,2),IF((C3934=16),VLOOKUP(H3934,'16 лет'!$S$5:$T$79,2),IF((C3934=17),VLOOKUP(H3934,'17 лет'!$S$5:$T$79,2))))))))))))</f>
        <v>0</v>
      </c>
      <c r="J3934" s="28"/>
      <c r="K3934" s="17">
        <f>IF((C3934&lt;=7),VLOOKUP(J3934,'7 лет'!$S$5:$T$79,2),IF((C3934=8),VLOOKUP(J3934,'8 лет'!$S$5:$T$79,2),IF((C3934=9),VLOOKUP(J3934,'9 лет'!$S$5:$T$79,2),IF((C3934=10),VLOOKUP(J3934,'10 лет'!$S$5:$T$79,2),IF((C3934=11),VLOOKUP(J3934,'11 лет'!$S$5:$T$79,2),IF((C3934=12),VLOOKUP(J3934,'12 лет'!$U$5:$V$79,2),IF((C3934=13),VLOOKUP(J3934,'13 лет'!$U$5:$V$79,2),IF((C3934=14),VLOOKUP(J3934,'14 лет'!$U$5:$V$79,2),IF(C3934&gt;=15,"0")))))))))</f>
        <v>0</v>
      </c>
      <c r="L3934" s="28"/>
      <c r="M3934" s="17" t="str">
        <f>IF((C3934=12),VLOOKUP(L3934,'12 лет'!$W$5:$X$85,2),IF((C3934=13),VLOOKUP(L3934,'13 лет'!$W$5:$X$84,2),IF((C3934=14),VLOOKUP(L3934,'14 лет'!$W$5:$X$82,2),IF((C3934=15),VLOOKUP(L3934,'15 лет'!$U$5:$V$82,2),IF((C3934=16),VLOOKUP(L3934,'16 лет'!$U$5:$V$78,2),IF((C3934=17),VLOOKUP(L3934,'17 лет'!$U$5:$V$78,2),IF(C3934&lt;12,"0")))))))</f>
        <v>0</v>
      </c>
      <c r="N3934" s="28"/>
      <c r="O3934" s="17" t="str">
        <f>IF((C3934=15),VLOOKUP(N3934,'15 лет'!$W$5:$X$115,2),IF((C3934=16),VLOOKUP(N3934,'16 лет'!$W$5:$X$113,2),IF((C3934=17),VLOOKUP(N3934,'17 лет'!$W$5:$X$113,2),IF(C3934&lt;15,"0"))))</f>
        <v>0</v>
      </c>
      <c r="P3934" s="11"/>
      <c r="Q3934" s="17">
        <f>IF((C3934&lt;=7),VLOOKUP(P3934,'7 лет'!$U$5:$V$79,2),IF((C3934=8),VLOOKUP(P3934,'8 лет'!$U$5:$V$79,2),IF((C3934=9),VLOOKUP(P3934,'9 лет'!$U$5:$V$79,2),IF((C3934=10),VLOOKUP(P3934,'10 лет'!$U$5:$V$79,2),IF((C3934=11),VLOOKUP(P3934,'11 лет'!$U$5:$V$79,2),IF((C3934=12),VLOOKUP(P3934,'12 лет'!$Y$5:$Z$79,2),IF((C3934=13),VLOOKUP(P3934,'13 лет'!$Y$5:$Z$79,2),IF((C3934=14),VLOOKUP(P3934,'14 лет'!$Y$5:$Z$79,2),IF((C3934=15),VLOOKUP(P3934,'15 лет'!$Y$5:$Z$79,2),IF((C3934=16),VLOOKUP(P3934,'16 лет'!$Y$5:$Z$79,2),IF((C3934=17),VLOOKUP(P3934,'17 лет'!$Y$5:$Z$79,2))))))))))))</f>
        <v>35</v>
      </c>
      <c r="R3934" s="28"/>
      <c r="S3934" s="17">
        <f>IF((C3934&lt;=7),VLOOKUP(R3934,'7 лет'!$W$5:$X$79,2),IF((C3934=8),VLOOKUP(R3934,'8 лет'!$W$5:$X$79,2),IF((C3934=9),VLOOKUP(R3934,'9 лет'!$W$5:$X$79,2),IF((C3934=10),VLOOKUP(R3934,'10 лет'!$W$5:$X$79,2),IF((C3934=11),VLOOKUP(R3934,'11 лет'!$W$5:$X$79,2),IF((C3934=12),VLOOKUP(R3934,'12 лет'!$AA$5:$AB$79,2),IF((C3934=13),VLOOKUP(R3934,'13 лет'!$AA$5:$AB$79,2),IF((C3934=14),VLOOKUP(R3934,'14 лет'!$AA$5:$AB$79,2),IF((C3934=15),VLOOKUP(R3934,'15 лет'!$AA$5:$AB$79,2),IF((C3934=16),VLOOKUP(R3934,'16 лет'!$AA$5:$AB$79,2),IF((C3934=17),VLOOKUP(R3934,'17 лет'!$AA$5:$AB$79,2))))))))))))</f>
        <v>0</v>
      </c>
      <c r="T3934" s="35">
        <f t="shared" si="187"/>
        <v>35</v>
      </c>
      <c r="U3934" s="4">
        <f>'Личное первенство девушки'!U573</f>
        <v>7</v>
      </c>
      <c r="V3934" s="120"/>
      <c r="W3934" s="111"/>
      <c r="X3934" t="str">
        <f>P3919</f>
        <v>Субъект РФ 94</v>
      </c>
    </row>
    <row r="3935" spans="1:24" ht="18.75">
      <c r="A3935" s="28">
        <v>4</v>
      </c>
      <c r="B3935" s="80"/>
      <c r="C3935" s="28"/>
      <c r="D3935" s="28"/>
      <c r="E3935" s="17">
        <f>IF((C3935&lt;=7),VLOOKUP(D3935,'7 лет'!$M$5:$N$78,2),IF((C3935=8),VLOOKUP(D3935,'8 лет'!$M$5:$N$78,2),IF((C3935=9),VLOOKUP(D3935,'9 лет'!$M$5:$N$78,2),IF((C3935=10),VLOOKUP(D3935,'10 лет'!$M$5:$N$78,2),IF((C3935=11),VLOOKUP(D3935,'11 лет'!$M$5:$N$78,2),IF((C3935=12),VLOOKUP(D3935,'12 лет'!$O$5:$P$78,2),IF((C3935=13),VLOOKUP(D3935,'13 лет'!$O$5:$P$78,2),IF((C3935=14),VLOOKUP(D3935,'14 лет'!$O$5:$P$78,2),IF((C3935=15),VLOOKUP(D3935,'15 лет'!$O$5:$P$78,2),IF((C3935=16),VLOOKUP(D3935,'16 лет'!$O$5:$P$78,2),IF((C3935=17),VLOOKUP(D3935,'17 лет'!$O$5:$P$78,2))))))))))))</f>
        <v>0</v>
      </c>
      <c r="F3935" s="28"/>
      <c r="G3935" s="17">
        <f>IF((C3935&lt;=7),VLOOKUP(F3935,'7 лет'!$O$5:$P$79,2),IF((C3935=8),VLOOKUP(F3935,'8 лет'!$O$5:$P$79,2),IF((C3935=9),VLOOKUP(F3935,'9 лет'!$O$5:$P$79,2),IF((C3935=10),VLOOKUP(F3935,'10 лет'!$O$5:$P$79,2),IF((C3935=11),VLOOKUP(F3935,'11 лет'!$O$5:$P$79,2),IF((C3935=12),VLOOKUP(F3935,'12 лет'!$Q$5:$R$79,2),IF((C3935=13),VLOOKUP(F3935,'13 лет'!$Q$5:$R$79,2),IF((C3935=14),VLOOKUP(F3935,'14 лет'!$Q$5:$R$79,2),IF((C3935=15),VLOOKUP(F3935,'15 лет'!$Q$5:$R$79,2),IF((C3935=16),VLOOKUP(F3935,'16 лет'!$Q$5:$R$79,2),IF((C3935=17),VLOOKUP(F3935,'17 лет'!$Q$5:$R$79,2))))))))))))</f>
        <v>0</v>
      </c>
      <c r="H3935" s="28"/>
      <c r="I3935" s="17">
        <f>IF((C3935&lt;=7),VLOOKUP(H3935,'7 лет'!$Q$5:$R$79,2),IF((C3935=8),VLOOKUP(H3935,'8 лет'!$Q$5:$R$79,2),IF((C3935=9),VLOOKUP(H3935,'9 лет'!$Q$5:$R$79,2),IF((C3935=10),VLOOKUP(H3935,'10 лет'!$Q$5:$R$79,2),IF((C3935=11),VLOOKUP(H3935,'11 лет'!$Q$5:$R$79,2),IF((C3935=12),VLOOKUP(H3935,'12 лет'!$S$5:$T$79,2),IF((C3935=13),VLOOKUP(H3935,'13 лет'!$S$5:$T$79,2),IF((C3935=14),VLOOKUP(H3935,'14 лет'!$S$5:$T$79,2),IF((C3935=15),VLOOKUP(H3935,'15 лет'!$S$5:$T$79,2),IF((C3935=16),VLOOKUP(H3935,'16 лет'!$S$5:$T$79,2),IF((C3935=17),VLOOKUP(H3935,'17 лет'!$S$5:$T$79,2))))))))))))</f>
        <v>0</v>
      </c>
      <c r="J3935" s="28"/>
      <c r="K3935" s="17">
        <f>IF((C3935&lt;=7),VLOOKUP(J3935,'7 лет'!$S$5:$T$79,2),IF((C3935=8),VLOOKUP(J3935,'8 лет'!$S$5:$T$79,2),IF((C3935=9),VLOOKUP(J3935,'9 лет'!$S$5:$T$79,2),IF((C3935=10),VLOOKUP(J3935,'10 лет'!$S$5:$T$79,2),IF((C3935=11),VLOOKUP(J3935,'11 лет'!$S$5:$T$79,2),IF((C3935=12),VLOOKUP(J3935,'12 лет'!$U$5:$V$79,2),IF((C3935=13),VLOOKUP(J3935,'13 лет'!$U$5:$V$79,2),IF((C3935=14),VLOOKUP(J3935,'14 лет'!$U$5:$V$79,2),IF(C3935&gt;=15,"0")))))))))</f>
        <v>0</v>
      </c>
      <c r="L3935" s="28"/>
      <c r="M3935" s="17" t="str">
        <f>IF((C3935=12),VLOOKUP(L3935,'12 лет'!$W$5:$X$85,2),IF((C3935=13),VLOOKUP(L3935,'13 лет'!$W$5:$X$84,2),IF((C3935=14),VLOOKUP(L3935,'14 лет'!$W$5:$X$82,2),IF((C3935=15),VLOOKUP(L3935,'15 лет'!$U$5:$V$82,2),IF((C3935=16),VLOOKUP(L3935,'16 лет'!$U$5:$V$78,2),IF((C3935=17),VLOOKUP(L3935,'17 лет'!$U$5:$V$78,2),IF(C3935&lt;12,"0")))))))</f>
        <v>0</v>
      </c>
      <c r="N3935" s="28"/>
      <c r="O3935" s="17" t="str">
        <f>IF((C3935=15),VLOOKUP(N3935,'15 лет'!$W$5:$X$115,2),IF((C3935=16),VLOOKUP(N3935,'16 лет'!$W$5:$X$113,2),IF((C3935=17),VLOOKUP(N3935,'17 лет'!$W$5:$X$113,2),IF(C3935&lt;15,"0"))))</f>
        <v>0</v>
      </c>
      <c r="P3935" s="11"/>
      <c r="Q3935" s="17">
        <f>IF((C3935&lt;=7),VLOOKUP(P3935,'7 лет'!$U$5:$V$79,2),IF((C3935=8),VLOOKUP(P3935,'8 лет'!$U$5:$V$79,2),IF((C3935=9),VLOOKUP(P3935,'9 лет'!$U$5:$V$79,2),IF((C3935=10),VLOOKUP(P3935,'10 лет'!$U$5:$V$79,2),IF((C3935=11),VLOOKUP(P3935,'11 лет'!$U$5:$V$79,2),IF((C3935=12),VLOOKUP(P3935,'12 лет'!$Y$5:$Z$79,2),IF((C3935=13),VLOOKUP(P3935,'13 лет'!$Y$5:$Z$79,2),IF((C3935=14),VLOOKUP(P3935,'14 лет'!$Y$5:$Z$79,2),IF((C3935=15),VLOOKUP(P3935,'15 лет'!$Y$5:$Z$79,2),IF((C3935=16),VLOOKUP(P3935,'16 лет'!$Y$5:$Z$79,2),IF((C3935=17),VLOOKUP(P3935,'17 лет'!$Y$5:$Z$79,2))))))))))))</f>
        <v>35</v>
      </c>
      <c r="R3935" s="28"/>
      <c r="S3935" s="17">
        <f>IF((C3935&lt;=7),VLOOKUP(R3935,'7 лет'!$W$5:$X$79,2),IF((C3935=8),VLOOKUP(R3935,'8 лет'!$W$5:$X$79,2),IF((C3935=9),VLOOKUP(R3935,'9 лет'!$W$5:$X$79,2),IF((C3935=10),VLOOKUP(R3935,'10 лет'!$W$5:$X$79,2),IF((C3935=11),VLOOKUP(R3935,'11 лет'!$W$5:$X$79,2),IF((C3935=12),VLOOKUP(R3935,'12 лет'!$AA$5:$AB$79,2),IF((C3935=13),VLOOKUP(R3935,'13 лет'!$AA$5:$AB$79,2),IF((C3935=14),VLOOKUP(R3935,'14 лет'!$AA$5:$AB$79,2),IF((C3935=15),VLOOKUP(R3935,'15 лет'!$AA$5:$AB$79,2),IF((C3935=16),VLOOKUP(R3935,'16 лет'!$AA$5:$AB$79,2),IF((C3935=17),VLOOKUP(R3935,'17 лет'!$AA$5:$AB$79,2))))))))))))</f>
        <v>0</v>
      </c>
      <c r="T3935" s="35">
        <f t="shared" si="187"/>
        <v>35</v>
      </c>
      <c r="U3935" s="4">
        <f>'Личное первенство девушки'!U574</f>
        <v>7</v>
      </c>
      <c r="V3935" s="120"/>
      <c r="W3935" s="111"/>
      <c r="X3935" t="str">
        <f>P3919</f>
        <v>Субъект РФ 94</v>
      </c>
    </row>
    <row r="3936" spans="1:24" ht="18.75">
      <c r="A3936" s="28">
        <v>5</v>
      </c>
      <c r="B3936" s="80"/>
      <c r="C3936" s="30"/>
      <c r="D3936" s="14"/>
      <c r="E3936" s="17">
        <f>IF((C3936&lt;=7),VLOOKUP(D3936,'7 лет'!$M$5:$N$78,2),IF((C3936=8),VLOOKUP(D3936,'8 лет'!$M$5:$N$78,2),IF((C3936=9),VLOOKUP(D3936,'9 лет'!$M$5:$N$78,2),IF((C3936=10),VLOOKUP(D3936,'10 лет'!$M$5:$N$78,2),IF((C3936=11),VLOOKUP(D3936,'11 лет'!$M$5:$N$78,2),IF((C3936=12),VLOOKUP(D3936,'12 лет'!$O$5:$P$78,2),IF((C3936=13),VLOOKUP(D3936,'13 лет'!$O$5:$P$78,2),IF((C3936=14),VLOOKUP(D3936,'14 лет'!$O$5:$P$78,2),IF((C3936=15),VLOOKUP(D3936,'15 лет'!$O$5:$P$78,2),IF((C3936=16),VLOOKUP(D3936,'16 лет'!$O$5:$P$78,2),IF((C3936=17),VLOOKUP(D3936,'17 лет'!$O$5:$P$78,2))))))))))))</f>
        <v>0</v>
      </c>
      <c r="F3936" s="14"/>
      <c r="G3936" s="17">
        <f>IF((C3936&lt;=7),VLOOKUP(F3936,'7 лет'!$O$5:$P$79,2),IF((C3936=8),VLOOKUP(F3936,'8 лет'!$O$5:$P$79,2),IF((C3936=9),VLOOKUP(F3936,'9 лет'!$O$5:$P$79,2),IF((C3936=10),VLOOKUP(F3936,'10 лет'!$O$5:$P$79,2),IF((C3936=11),VLOOKUP(F3936,'11 лет'!$O$5:$P$79,2),IF((C3936=12),VLOOKUP(F3936,'12 лет'!$Q$5:$R$79,2),IF((C3936=13),VLOOKUP(F3936,'13 лет'!$Q$5:$R$79,2),IF((C3936=14),VLOOKUP(F3936,'14 лет'!$Q$5:$R$79,2),IF((C3936=15),VLOOKUP(F3936,'15 лет'!$Q$5:$R$79,2),IF((C3936=16),VLOOKUP(F3936,'16 лет'!$Q$5:$R$79,2),IF((C3936=17),VLOOKUP(F3936,'17 лет'!$Q$5:$R$79,2))))))))))))</f>
        <v>0</v>
      </c>
      <c r="H3936" s="14"/>
      <c r="I3936" s="17">
        <f>IF((C3936&lt;=7),VLOOKUP(H3936,'7 лет'!$Q$5:$R$79,2),IF((C3936=8),VLOOKUP(H3936,'8 лет'!$Q$5:$R$79,2),IF((C3936=9),VLOOKUP(H3936,'9 лет'!$Q$5:$R$79,2),IF((C3936=10),VLOOKUP(H3936,'10 лет'!$Q$5:$R$79,2),IF((C3936=11),VLOOKUP(H3936,'11 лет'!$Q$5:$R$79,2),IF((C3936=12),VLOOKUP(H3936,'12 лет'!$S$5:$T$79,2),IF((C3936=13),VLOOKUP(H3936,'13 лет'!$S$5:$T$79,2),IF((C3936=14),VLOOKUP(H3936,'14 лет'!$S$5:$T$79,2),IF((C3936=15),VLOOKUP(H3936,'15 лет'!$S$5:$T$79,2),IF((C3936=16),VLOOKUP(H3936,'16 лет'!$S$5:$T$79,2),IF((C3936=17),VLOOKUP(H3936,'17 лет'!$S$5:$T$79,2))))))))))))</f>
        <v>0</v>
      </c>
      <c r="J3936" s="14"/>
      <c r="K3936" s="17">
        <f>IF((C3936&lt;=7),VLOOKUP(J3936,'7 лет'!$S$5:$T$79,2),IF((C3936=8),VLOOKUP(J3936,'8 лет'!$S$5:$T$79,2),IF((C3936=9),VLOOKUP(J3936,'9 лет'!$S$5:$T$79,2),IF((C3936=10),VLOOKUP(J3936,'10 лет'!$S$5:$T$79,2),IF((C3936=11),VLOOKUP(J3936,'11 лет'!$S$5:$T$79,2),IF((C3936=12),VLOOKUP(J3936,'12 лет'!$U$5:$V$79,2),IF((C3936=13),VLOOKUP(J3936,'13 лет'!$U$5:$V$79,2),IF((C3936=14),VLOOKUP(J3936,'14 лет'!$U$5:$V$79,2),IF(C3936&gt;=15,"0")))))))))</f>
        <v>0</v>
      </c>
      <c r="L3936" s="28"/>
      <c r="M3936" s="17" t="str">
        <f>IF((C3936=12),VLOOKUP(L3936,'12 лет'!$W$5:$X$85,2),IF((C3936=13),VLOOKUP(L3936,'13 лет'!$W$5:$X$84,2),IF((C3936=14),VLOOKUP(L3936,'14 лет'!$W$5:$X$82,2),IF((C3936=15),VLOOKUP(L3936,'15 лет'!$U$5:$V$82,2),IF((C3936=16),VLOOKUP(L3936,'16 лет'!$U$5:$V$78,2),IF((C3936=17),VLOOKUP(L3936,'17 лет'!$U$5:$V$78,2),IF(C3936&lt;12,"0")))))))</f>
        <v>0</v>
      </c>
      <c r="N3936" s="14"/>
      <c r="O3936" s="17" t="str">
        <f>IF((C3936=15),VLOOKUP(N3936,'15 лет'!$W$5:$X$115,2),IF((C3936=16),VLOOKUP(N3936,'16 лет'!$W$5:$X$113,2),IF((C3936=17),VLOOKUP(N3936,'17 лет'!$W$5:$X$113,2),IF(C3936&lt;15,"0"))))</f>
        <v>0</v>
      </c>
      <c r="P3936" s="14"/>
      <c r="Q3936" s="17">
        <f>IF((C3936&lt;=7),VLOOKUP(P3936,'7 лет'!$U$5:$V$79,2),IF((C3936=8),VLOOKUP(P3936,'8 лет'!$U$5:$V$79,2),IF((C3936=9),VLOOKUP(P3936,'9 лет'!$U$5:$V$79,2),IF((C3936=10),VLOOKUP(P3936,'10 лет'!$U$5:$V$79,2),IF((C3936=11),VLOOKUP(P3936,'11 лет'!$U$5:$V$79,2),IF((C3936=12),VLOOKUP(P3936,'12 лет'!$Y$5:$Z$79,2),IF((C3936=13),VLOOKUP(P3936,'13 лет'!$Y$5:$Z$79,2),IF((C3936=14),VLOOKUP(P3936,'14 лет'!$Y$5:$Z$79,2),IF((C3936=15),VLOOKUP(P3936,'15 лет'!$Y$5:$Z$79,2),IF((C3936=16),VLOOKUP(P3936,'16 лет'!$Y$5:$Z$79,2),IF((C3936=17),VLOOKUP(P3936,'17 лет'!$Y$5:$Z$79,2))))))))))))</f>
        <v>35</v>
      </c>
      <c r="R3936" s="14"/>
      <c r="S3936" s="17">
        <f>IF((C3936&lt;=7),VLOOKUP(R3936,'7 лет'!$W$5:$X$79,2),IF((C3936=8),VLOOKUP(R3936,'8 лет'!$W$5:$X$79,2),IF((C3936=9),VLOOKUP(R3936,'9 лет'!$W$5:$X$79,2),IF((C3936=10),VLOOKUP(R3936,'10 лет'!$W$5:$X$79,2),IF((C3936=11),VLOOKUP(R3936,'11 лет'!$W$5:$X$79,2),IF((C3936=12),VLOOKUP(R3936,'12 лет'!$AA$5:$AB$79,2),IF((C3936=13),VLOOKUP(R3936,'13 лет'!$AA$5:$AB$79,2),IF((C3936=14),VLOOKUP(R3936,'14 лет'!$AA$5:$AB$79,2),IF((C3936=15),VLOOKUP(R3936,'15 лет'!$AA$5:$AB$79,2),IF((C3936=16),VLOOKUP(R3936,'16 лет'!$AA$5:$AB$79,2),IF((C3936=17),VLOOKUP(R3936,'17 лет'!$AA$5:$AB$79,2))))))))))))</f>
        <v>0</v>
      </c>
      <c r="T3936" s="35">
        <f t="shared" si="187"/>
        <v>35</v>
      </c>
      <c r="U3936" s="4">
        <f>'Личное первенство девушки'!U575</f>
        <v>7</v>
      </c>
      <c r="V3936" s="120"/>
      <c r="W3936" s="111"/>
      <c r="X3936" t="str">
        <f>P3919</f>
        <v>Субъект РФ 94</v>
      </c>
    </row>
    <row r="3937" spans="1:24" ht="18.75">
      <c r="A3937" s="28">
        <v>6</v>
      </c>
      <c r="B3937" s="80"/>
      <c r="C3937" s="30"/>
      <c r="D3937" s="14"/>
      <c r="E3937" s="17">
        <f>IF((C3937&lt;=7),VLOOKUP(D3937,'7 лет'!$M$5:$N$78,2),IF((C3937=8),VLOOKUP(D3937,'8 лет'!$M$5:$N$78,2),IF((C3937=9),VLOOKUP(D3937,'9 лет'!$M$5:$N$78,2),IF((C3937=10),VLOOKUP(D3937,'10 лет'!$M$5:$N$78,2),IF((C3937=11),VLOOKUP(D3937,'11 лет'!$M$5:$N$78,2),IF((C3937=12),VLOOKUP(D3937,'12 лет'!$O$5:$P$78,2),IF((C3937=13),VLOOKUP(D3937,'13 лет'!$O$5:$P$78,2),IF((C3937=14),VLOOKUP(D3937,'14 лет'!$O$5:$P$78,2),IF((C3937=15),VLOOKUP(D3937,'15 лет'!$O$5:$P$78,2),IF((C3937=16),VLOOKUP(D3937,'16 лет'!$O$5:$P$78,2),IF((C3937=17),VLOOKUP(D3937,'17 лет'!$O$5:$P$78,2))))))))))))</f>
        <v>0</v>
      </c>
      <c r="F3937" s="14"/>
      <c r="G3937" s="17">
        <f>IF((C3937&lt;=7),VLOOKUP(F3937,'7 лет'!$O$5:$P$79,2),IF((C3937=8),VLOOKUP(F3937,'8 лет'!$O$5:$P$79,2),IF((C3937=9),VLOOKUP(F3937,'9 лет'!$O$5:$P$79,2),IF((C3937=10),VLOOKUP(F3937,'10 лет'!$O$5:$P$79,2),IF((C3937=11),VLOOKUP(F3937,'11 лет'!$O$5:$P$79,2),IF((C3937=12),VLOOKUP(F3937,'12 лет'!$Q$5:$R$79,2),IF((C3937=13),VLOOKUP(F3937,'13 лет'!$Q$5:$R$79,2),IF((C3937=14),VLOOKUP(F3937,'14 лет'!$Q$5:$R$79,2),IF((C3937=15),VLOOKUP(F3937,'15 лет'!$Q$5:$R$79,2),IF((C3937=16),VLOOKUP(F3937,'16 лет'!$Q$5:$R$79,2),IF((C3937=17),VLOOKUP(F3937,'17 лет'!$Q$5:$R$79,2))))))))))))</f>
        <v>0</v>
      </c>
      <c r="H3937" s="14"/>
      <c r="I3937" s="17">
        <f>IF((C3937&lt;=7),VLOOKUP(H3937,'7 лет'!$Q$5:$R$79,2),IF((C3937=8),VLOOKUP(H3937,'8 лет'!$Q$5:$R$79,2),IF((C3937=9),VLOOKUP(H3937,'9 лет'!$Q$5:$R$79,2),IF((C3937=10),VLOOKUP(H3937,'10 лет'!$Q$5:$R$79,2),IF((C3937=11),VLOOKUP(H3937,'11 лет'!$Q$5:$R$79,2),IF((C3937=12),VLOOKUP(H3937,'12 лет'!$S$5:$T$79,2),IF((C3937=13),VLOOKUP(H3937,'13 лет'!$S$5:$T$79,2),IF((C3937=14),VLOOKUP(H3937,'14 лет'!$S$5:$T$79,2),IF((C3937=15),VLOOKUP(H3937,'15 лет'!$S$5:$T$79,2),IF((C3937=16),VLOOKUP(H3937,'16 лет'!$S$5:$T$79,2),IF((C3937=17),VLOOKUP(H3937,'17 лет'!$S$5:$T$79,2))))))))))))</f>
        <v>0</v>
      </c>
      <c r="J3937" s="14"/>
      <c r="K3937" s="17">
        <f>IF((C3937&lt;=7),VLOOKUP(J3937,'7 лет'!$S$5:$T$79,2),IF((C3937=8),VLOOKUP(J3937,'8 лет'!$S$5:$T$79,2),IF((C3937=9),VLOOKUP(J3937,'9 лет'!$S$5:$T$79,2),IF((C3937=10),VLOOKUP(J3937,'10 лет'!$S$5:$T$79,2),IF((C3937=11),VLOOKUP(J3937,'11 лет'!$S$5:$T$79,2),IF((C3937=12),VLOOKUP(J3937,'12 лет'!$U$5:$V$79,2),IF((C3937=13),VLOOKUP(J3937,'13 лет'!$U$5:$V$79,2),IF((C3937=14),VLOOKUP(J3937,'14 лет'!$U$5:$V$79,2),IF(C3937&gt;=15,"0")))))))))</f>
        <v>0</v>
      </c>
      <c r="L3937" s="28"/>
      <c r="M3937" s="17" t="str">
        <f>IF((C3937=12),VLOOKUP(L3937,'12 лет'!$W$5:$X$85,2),IF((C3937=13),VLOOKUP(L3937,'13 лет'!$W$5:$X$84,2),IF((C3937=14),VLOOKUP(L3937,'14 лет'!$W$5:$X$82,2),IF((C3937=15),VLOOKUP(L3937,'15 лет'!$U$5:$V$82,2),IF((C3937=16),VLOOKUP(L3937,'16 лет'!$U$5:$V$78,2),IF((C3937=17),VLOOKUP(L3937,'17 лет'!$U$5:$V$78,2),IF(C3937&lt;12,"0")))))))</f>
        <v>0</v>
      </c>
      <c r="N3937" s="14"/>
      <c r="O3937" s="17" t="str">
        <f>IF((C3937=15),VLOOKUP(N3937,'15 лет'!$W$5:$X$115,2),IF((C3937=16),VLOOKUP(N3937,'16 лет'!$W$5:$X$113,2),IF((C3937=17),VLOOKUP(N3937,'17 лет'!$W$5:$X$113,2),IF(C3937&lt;15,"0"))))</f>
        <v>0</v>
      </c>
      <c r="P3937" s="14"/>
      <c r="Q3937" s="17">
        <f>IF((C3937&lt;=7),VLOOKUP(P3937,'7 лет'!$U$5:$V$79,2),IF((C3937=8),VLOOKUP(P3937,'8 лет'!$U$5:$V$79,2),IF((C3937=9),VLOOKUP(P3937,'9 лет'!$U$5:$V$79,2),IF((C3937=10),VLOOKUP(P3937,'10 лет'!$U$5:$V$79,2),IF((C3937=11),VLOOKUP(P3937,'11 лет'!$U$5:$V$79,2),IF((C3937=12),VLOOKUP(P3937,'12 лет'!$Y$5:$Z$79,2),IF((C3937=13),VLOOKUP(P3937,'13 лет'!$Y$5:$Z$79,2),IF((C3937=14),VLOOKUP(P3937,'14 лет'!$Y$5:$Z$79,2),IF((C3937=15),VLOOKUP(P3937,'15 лет'!$Y$5:$Z$79,2),IF((C3937=16),VLOOKUP(P3937,'16 лет'!$Y$5:$Z$79,2),IF((C3937=17),VLOOKUP(P3937,'17 лет'!$Y$5:$Z$79,2))))))))))))</f>
        <v>35</v>
      </c>
      <c r="R3937" s="14"/>
      <c r="S3937" s="17">
        <f>IF((C3937&lt;=7),VLOOKUP(R3937,'7 лет'!$W$5:$X$79,2),IF((C3937=8),VLOOKUP(R3937,'8 лет'!$W$5:$X$79,2),IF((C3937=9),VLOOKUP(R3937,'9 лет'!$W$5:$X$79,2),IF((C3937=10),VLOOKUP(R3937,'10 лет'!$W$5:$X$79,2),IF((C3937=11),VLOOKUP(R3937,'11 лет'!$W$5:$X$79,2),IF((C3937=12),VLOOKUP(R3937,'12 лет'!$AA$5:$AB$79,2),IF((C3937=13),VLOOKUP(R3937,'13 лет'!$AA$5:$AB$79,2),IF((C3937=14),VLOOKUP(R3937,'14 лет'!$AA$5:$AB$79,2),IF((C3937=15),VLOOKUP(R3937,'15 лет'!$AA$5:$AB$79,2),IF((C3937=16),VLOOKUP(R3937,'16 лет'!$AA$5:$AB$79,2),IF((C3937=17),VLOOKUP(R3937,'17 лет'!$AA$5:$AB$79,2))))))))))))</f>
        <v>0</v>
      </c>
      <c r="T3937" s="35">
        <f t="shared" si="187"/>
        <v>35</v>
      </c>
      <c r="U3937" s="4">
        <f>'Личное первенство девушки'!U576</f>
        <v>7</v>
      </c>
      <c r="V3937" s="120"/>
      <c r="W3937" s="111"/>
      <c r="X3937" t="str">
        <f>P3919</f>
        <v>Субъект РФ 94</v>
      </c>
    </row>
    <row r="3938" spans="1:24" ht="18.75">
      <c r="A3938" s="122"/>
      <c r="B3938" s="123"/>
      <c r="C3938" s="123"/>
      <c r="D3938" s="123"/>
      <c r="E3938" s="123"/>
      <c r="F3938" s="123"/>
      <c r="G3938" s="123"/>
      <c r="H3938" s="123"/>
      <c r="I3938" s="123"/>
      <c r="J3938" s="123"/>
      <c r="K3938" s="123"/>
      <c r="L3938" s="123"/>
      <c r="M3938" s="123"/>
      <c r="N3938" s="123"/>
      <c r="O3938" s="123"/>
      <c r="P3938" s="128" t="s">
        <v>293</v>
      </c>
      <c r="Q3938" s="128"/>
      <c r="R3938" s="128"/>
      <c r="S3938" s="129"/>
      <c r="T3938" s="124">
        <f ca="1">SUMPRODUCT(LARGE($T$3932:$T$3937,ROW(INDIRECT("T1:T"&amp;Z17))))</f>
        <v>175</v>
      </c>
      <c r="U3938" s="125"/>
      <c r="V3938" s="120"/>
      <c r="W3938" s="111"/>
    </row>
    <row r="3939" spans="1:24" ht="29.25" customHeight="1">
      <c r="A3939" s="131"/>
      <c r="B3939" s="132"/>
      <c r="C3939" s="132"/>
      <c r="D3939" s="132"/>
      <c r="E3939" s="132"/>
      <c r="F3939" s="132"/>
      <c r="G3939" s="132"/>
      <c r="H3939" s="132"/>
      <c r="I3939" s="132"/>
      <c r="J3939" s="132"/>
      <c r="K3939" s="132"/>
      <c r="L3939" s="132"/>
      <c r="M3939" s="132"/>
      <c r="N3939" s="132"/>
      <c r="O3939" s="132"/>
      <c r="P3939" s="126" t="s">
        <v>294</v>
      </c>
      <c r="Q3939" s="126"/>
      <c r="R3939" s="126"/>
      <c r="S3939" s="126"/>
      <c r="T3939" s="133">
        <f ca="1">SUM(T3930+T3938)</f>
        <v>425</v>
      </c>
      <c r="U3939" s="134"/>
      <c r="V3939" s="121"/>
      <c r="W3939" s="112"/>
    </row>
    <row r="3940" spans="1:24">
      <c r="A3940" s="15"/>
      <c r="B3940" s="15"/>
      <c r="C3940" s="15"/>
      <c r="D3940" s="15"/>
      <c r="E3940" s="15"/>
      <c r="F3940" s="15"/>
      <c r="G3940" s="15"/>
      <c r="H3940" s="15"/>
      <c r="I3940" s="15"/>
      <c r="J3940" s="15"/>
      <c r="K3940" s="15"/>
      <c r="L3940" s="15"/>
      <c r="M3940" s="15"/>
      <c r="N3940" s="15"/>
      <c r="O3940" s="15"/>
      <c r="P3940" s="15"/>
      <c r="Q3940" s="15"/>
      <c r="R3940" s="15"/>
      <c r="S3940" s="15"/>
      <c r="T3940" s="15"/>
    </row>
    <row r="3941" spans="1:24">
      <c r="A3941" s="16"/>
      <c r="C3941" s="16"/>
      <c r="D3941" s="16"/>
      <c r="E3941" s="16"/>
      <c r="F3941" s="16"/>
      <c r="G3941" s="16"/>
      <c r="H3941" s="16"/>
      <c r="I3941" s="16"/>
      <c r="J3941" s="16"/>
      <c r="K3941" s="15"/>
      <c r="L3941" s="15"/>
      <c r="M3941" s="16"/>
      <c r="N3941" s="16"/>
      <c r="O3941" s="16"/>
      <c r="P3941" s="16"/>
      <c r="Q3941" s="16"/>
      <c r="R3941" s="16"/>
      <c r="S3941" s="16"/>
      <c r="T3941" s="16"/>
    </row>
    <row r="3942" spans="1:24">
      <c r="A3942" s="16"/>
      <c r="C3942" s="16"/>
      <c r="D3942" s="16"/>
      <c r="E3942" s="16"/>
      <c r="F3942" s="16"/>
      <c r="G3942" s="16"/>
      <c r="H3942" s="16"/>
      <c r="I3942" s="16"/>
      <c r="J3942" s="16"/>
      <c r="K3942" s="15"/>
      <c r="L3942" s="15"/>
      <c r="M3942" s="16"/>
      <c r="N3942" s="16"/>
      <c r="O3942" s="16"/>
      <c r="P3942" s="16"/>
      <c r="Q3942" s="16"/>
      <c r="R3942" s="16"/>
      <c r="S3942" s="16"/>
      <c r="T3942" s="16"/>
    </row>
    <row r="3943" spans="1:24" ht="16.5">
      <c r="A3943" s="15"/>
      <c r="B3943" s="81" t="s">
        <v>181</v>
      </c>
      <c r="C3943" s="15"/>
      <c r="D3943" s="15"/>
      <c r="E3943" s="15"/>
      <c r="F3943" s="15"/>
      <c r="G3943" s="15"/>
      <c r="H3943" s="15"/>
      <c r="I3943" s="15"/>
      <c r="J3943" s="15"/>
      <c r="K3943" s="15"/>
      <c r="L3943" s="15"/>
      <c r="M3943" s="15"/>
      <c r="N3943" s="15"/>
      <c r="O3943" s="15"/>
      <c r="P3943" s="15"/>
      <c r="Q3943" s="15"/>
      <c r="R3943" s="15"/>
      <c r="S3943" s="15"/>
      <c r="T3943" s="15"/>
    </row>
    <row r="3944" spans="1:24">
      <c r="A3944" s="15"/>
      <c r="B3944" s="16"/>
      <c r="C3944" s="16"/>
      <c r="D3944" s="15"/>
      <c r="E3944" s="15"/>
      <c r="F3944" s="15"/>
      <c r="G3944" s="15"/>
      <c r="H3944" s="15"/>
      <c r="I3944" s="15"/>
      <c r="J3944" s="15"/>
      <c r="K3944" s="15"/>
      <c r="L3944" s="15"/>
      <c r="M3944" s="15"/>
      <c r="N3944" s="15"/>
      <c r="O3944" s="15"/>
      <c r="P3944" s="15"/>
      <c r="Q3944" s="15"/>
      <c r="R3944" s="15"/>
      <c r="S3944" s="15"/>
      <c r="T3944" s="15"/>
    </row>
    <row r="3945" spans="1:24">
      <c r="A3945" s="15"/>
      <c r="B3945" s="15"/>
      <c r="C3945" s="16"/>
      <c r="D3945" s="15"/>
      <c r="E3945" s="15"/>
      <c r="F3945" s="15"/>
      <c r="G3945" s="15"/>
      <c r="H3945" s="15"/>
      <c r="I3945" s="15"/>
      <c r="J3945" s="15"/>
      <c r="K3945" s="15"/>
      <c r="L3945" s="15"/>
      <c r="M3945" s="15"/>
      <c r="N3945" s="15"/>
      <c r="O3945" s="15"/>
      <c r="P3945" s="15"/>
      <c r="Q3945" s="15"/>
      <c r="R3945" s="15"/>
      <c r="S3945" s="15"/>
      <c r="T3945" s="15"/>
    </row>
    <row r="3946" spans="1:24" ht="16.5">
      <c r="A3946" s="15"/>
      <c r="B3946" s="81" t="s">
        <v>182</v>
      </c>
      <c r="C3946" s="16"/>
      <c r="D3946" s="15"/>
      <c r="E3946" s="15"/>
      <c r="F3946" s="15"/>
      <c r="G3946" s="15"/>
      <c r="H3946" s="15"/>
      <c r="I3946" s="15"/>
      <c r="J3946" s="15"/>
      <c r="K3946" s="15"/>
      <c r="L3946" s="15"/>
      <c r="M3946" s="15"/>
      <c r="N3946" s="15"/>
      <c r="O3946" s="15"/>
      <c r="P3946" s="15"/>
      <c r="Q3946" s="15"/>
      <c r="R3946" s="15"/>
      <c r="S3946" s="15"/>
      <c r="T3946" s="15"/>
    </row>
    <row r="3948" spans="1:24" ht="18.75">
      <c r="A3948" s="113" t="s">
        <v>999</v>
      </c>
      <c r="B3948" s="113"/>
      <c r="C3948" s="113"/>
      <c r="D3948" s="113"/>
      <c r="E3948" s="113"/>
      <c r="F3948" s="113"/>
      <c r="G3948" s="113"/>
      <c r="H3948" s="113"/>
      <c r="I3948" s="113"/>
      <c r="J3948" s="113"/>
      <c r="K3948" s="113"/>
      <c r="L3948" s="113"/>
      <c r="M3948" s="113"/>
      <c r="N3948" s="113"/>
      <c r="O3948" s="113"/>
      <c r="P3948" s="113"/>
      <c r="Q3948" s="113"/>
      <c r="R3948" s="113"/>
      <c r="S3948" s="113"/>
      <c r="T3948" s="113"/>
      <c r="U3948" s="113"/>
      <c r="V3948" s="113"/>
      <c r="W3948" s="113"/>
    </row>
    <row r="3949" spans="1:24" ht="18.75">
      <c r="A3949" s="113" t="s">
        <v>998</v>
      </c>
      <c r="B3949" s="113"/>
      <c r="C3949" s="113"/>
      <c r="D3949" s="113"/>
      <c r="E3949" s="113"/>
      <c r="F3949" s="113"/>
      <c r="G3949" s="113"/>
      <c r="H3949" s="113"/>
      <c r="I3949" s="113"/>
      <c r="J3949" s="113"/>
      <c r="K3949" s="113"/>
      <c r="L3949" s="113"/>
      <c r="M3949" s="113"/>
      <c r="N3949" s="113"/>
      <c r="O3949" s="113"/>
      <c r="P3949" s="113"/>
      <c r="Q3949" s="113"/>
      <c r="R3949" s="113"/>
      <c r="S3949" s="113"/>
      <c r="T3949" s="113"/>
      <c r="U3949" s="113"/>
      <c r="V3949" s="113"/>
      <c r="W3949" s="113"/>
    </row>
    <row r="3951" spans="1:24">
      <c r="A3951" s="114" t="s">
        <v>169</v>
      </c>
      <c r="B3951" s="114"/>
      <c r="C3951" s="114"/>
      <c r="D3951" s="114"/>
      <c r="E3951" s="114"/>
      <c r="F3951" s="114"/>
      <c r="G3951" s="114"/>
      <c r="H3951" s="114"/>
      <c r="I3951" s="114"/>
      <c r="J3951" s="114"/>
      <c r="K3951" s="114"/>
      <c r="L3951" s="114"/>
      <c r="M3951" s="114"/>
      <c r="N3951" s="114"/>
      <c r="O3951" s="114"/>
      <c r="P3951" s="114"/>
      <c r="Q3951" s="114"/>
      <c r="R3951" s="114"/>
      <c r="S3951" s="114"/>
      <c r="T3951" s="114"/>
      <c r="U3951" s="114"/>
      <c r="V3951" s="114"/>
      <c r="W3951" s="114"/>
    </row>
    <row r="3952" spans="1:24">
      <c r="A3952" s="45"/>
      <c r="B3952" s="45"/>
      <c r="C3952" s="45"/>
      <c r="D3952" s="45"/>
      <c r="E3952" s="45"/>
      <c r="F3952" s="45"/>
      <c r="G3952" s="45"/>
      <c r="H3952" s="45"/>
      <c r="I3952" s="45"/>
      <c r="J3952" s="45"/>
      <c r="K3952" s="45"/>
      <c r="L3952" s="45"/>
      <c r="M3952" s="45"/>
      <c r="N3952" s="45"/>
      <c r="O3952" s="45"/>
      <c r="P3952" s="45"/>
      <c r="Q3952" s="45"/>
      <c r="R3952" s="45"/>
      <c r="S3952" s="45"/>
      <c r="T3952" s="45"/>
      <c r="U3952" s="45"/>
      <c r="V3952" s="45"/>
      <c r="W3952" s="45"/>
    </row>
    <row r="3953" spans="1:24" ht="18.75">
      <c r="A3953" s="115" t="s">
        <v>1013</v>
      </c>
      <c r="B3953" s="115"/>
      <c r="C3953" s="115"/>
      <c r="D3953" s="115"/>
      <c r="E3953" s="115"/>
      <c r="F3953" s="115"/>
      <c r="G3953" s="115"/>
      <c r="H3953" s="115"/>
      <c r="I3953" s="115"/>
      <c r="J3953" s="115"/>
      <c r="K3953" s="115"/>
      <c r="L3953" s="115"/>
      <c r="M3953" s="115"/>
      <c r="N3953" s="115"/>
      <c r="O3953" s="115"/>
      <c r="P3953" s="115"/>
      <c r="Q3953" s="115"/>
      <c r="R3953" s="115"/>
      <c r="S3953" s="115"/>
      <c r="T3953" s="115"/>
      <c r="U3953" s="115"/>
      <c r="V3953" s="115"/>
      <c r="W3953" s="115"/>
    </row>
    <row r="3954" spans="1:24" ht="18.75">
      <c r="A3954" s="115" t="s">
        <v>996</v>
      </c>
      <c r="B3954" s="115"/>
      <c r="C3954" s="115"/>
      <c r="D3954" s="115"/>
      <c r="E3954" s="115"/>
      <c r="F3954" s="115"/>
      <c r="G3954" s="115"/>
      <c r="H3954" s="115"/>
      <c r="I3954" s="115"/>
      <c r="J3954" s="115"/>
      <c r="K3954" s="115"/>
      <c r="L3954" s="115"/>
      <c r="M3954" s="115"/>
      <c r="N3954" s="115"/>
      <c r="O3954" s="115"/>
      <c r="P3954" s="115"/>
      <c r="Q3954" s="115"/>
      <c r="R3954" s="115"/>
      <c r="S3954" s="115"/>
      <c r="T3954" s="115"/>
      <c r="U3954" s="115"/>
      <c r="V3954" s="115"/>
      <c r="W3954" s="115"/>
    </row>
    <row r="3955" spans="1:24" ht="18.75">
      <c r="A3955" s="116" t="s">
        <v>997</v>
      </c>
      <c r="B3955" s="116"/>
      <c r="C3955" s="116"/>
      <c r="D3955" s="116"/>
      <c r="E3955" s="116"/>
      <c r="F3955" s="116"/>
      <c r="G3955" s="116"/>
      <c r="H3955" s="116"/>
      <c r="I3955" s="116"/>
      <c r="J3955" s="116"/>
      <c r="K3955" s="116"/>
      <c r="L3955" s="116"/>
      <c r="M3955" s="116"/>
      <c r="N3955" s="116"/>
      <c r="O3955" s="116"/>
      <c r="P3955" s="116"/>
      <c r="Q3955" s="116"/>
      <c r="R3955" s="116"/>
      <c r="S3955" s="116"/>
      <c r="T3955" s="116"/>
      <c r="U3955" s="116"/>
      <c r="V3955" s="116"/>
      <c r="W3955" s="116"/>
    </row>
    <row r="3956" spans="1:24" ht="18.75">
      <c r="A3956" s="52"/>
      <c r="B3956" s="52"/>
      <c r="C3956" s="52"/>
      <c r="D3956" s="52"/>
      <c r="E3956" s="52"/>
      <c r="F3956" s="52"/>
      <c r="G3956" s="52"/>
      <c r="H3956" s="52"/>
      <c r="I3956" s="52"/>
      <c r="J3956" s="52"/>
      <c r="K3956" s="52"/>
      <c r="L3956" s="52"/>
      <c r="M3956" s="52"/>
      <c r="N3956" s="52"/>
      <c r="O3956" s="52"/>
      <c r="P3956" s="52"/>
      <c r="Q3956" s="52"/>
      <c r="R3956" s="52"/>
      <c r="S3956" s="52"/>
      <c r="T3956" s="52"/>
      <c r="U3956" s="52"/>
      <c r="V3956" s="52"/>
    </row>
    <row r="3957" spans="1:24">
      <c r="A3957" s="10"/>
      <c r="B3957" s="10"/>
      <c r="C3957" s="10"/>
      <c r="D3957" s="10"/>
      <c r="E3957" s="10"/>
      <c r="F3957" s="10"/>
      <c r="G3957" s="10"/>
      <c r="H3957" s="10"/>
      <c r="I3957" s="10"/>
      <c r="J3957" s="10"/>
      <c r="K3957" s="10"/>
      <c r="L3957" s="10"/>
      <c r="M3957" s="10"/>
      <c r="N3957" s="10"/>
      <c r="O3957" s="10"/>
      <c r="P3957" s="10"/>
      <c r="Q3957" s="10"/>
      <c r="R3957" s="10"/>
      <c r="S3957" s="10"/>
      <c r="T3957" s="10"/>
    </row>
    <row r="3958" spans="1:24" ht="18.75">
      <c r="A3958" s="117" t="s">
        <v>1000</v>
      </c>
      <c r="B3958" s="117"/>
      <c r="C3958" s="49"/>
      <c r="D3958" s="49"/>
      <c r="E3958" s="49"/>
      <c r="F3958" s="49"/>
      <c r="G3958" s="49"/>
      <c r="H3958" s="49"/>
      <c r="I3958" s="49"/>
      <c r="J3958" s="49"/>
      <c r="K3958" s="49"/>
      <c r="L3958" s="49"/>
      <c r="M3958" s="49"/>
      <c r="N3958" s="49"/>
      <c r="O3958" s="49"/>
      <c r="P3958" s="49"/>
      <c r="Q3958" s="49"/>
      <c r="R3958" s="49"/>
      <c r="S3958" s="49"/>
      <c r="T3958" s="49"/>
    </row>
    <row r="3959" spans="1:24" ht="18.75">
      <c r="A3959" s="117" t="s">
        <v>1001</v>
      </c>
      <c r="B3959" s="117"/>
      <c r="C3959" s="44"/>
      <c r="D3959" s="44"/>
      <c r="E3959" s="44"/>
      <c r="F3959" s="44"/>
      <c r="G3959" s="44"/>
      <c r="H3959" s="44"/>
      <c r="I3959" s="44"/>
      <c r="J3959" s="44"/>
      <c r="K3959" s="44"/>
      <c r="L3959" s="44"/>
      <c r="M3959" s="44"/>
      <c r="N3959" s="44"/>
      <c r="O3959" s="44"/>
      <c r="P3959" s="44"/>
      <c r="Q3959" s="44"/>
      <c r="R3959" s="44"/>
      <c r="S3959" s="44"/>
      <c r="T3959" s="44"/>
    </row>
    <row r="3960" spans="1:24" ht="18.75">
      <c r="A3960" s="117"/>
      <c r="B3960" s="117"/>
      <c r="D3960" s="49"/>
      <c r="E3960" s="49"/>
      <c r="F3960" s="49"/>
      <c r="G3960" s="49"/>
      <c r="H3960" s="49"/>
      <c r="I3960" s="49"/>
      <c r="J3960" s="49"/>
      <c r="K3960" s="49"/>
      <c r="L3960" s="49"/>
      <c r="M3960" s="49"/>
      <c r="N3960" s="49"/>
      <c r="O3960" s="49"/>
      <c r="P3960" s="49"/>
      <c r="Q3960" s="49"/>
      <c r="R3960" s="49"/>
      <c r="S3960" s="49"/>
      <c r="T3960" s="49"/>
    </row>
    <row r="3961" spans="1:24" ht="18.75">
      <c r="A3961" s="118" t="s">
        <v>280</v>
      </c>
      <c r="B3961" s="118"/>
      <c r="C3961" s="118"/>
      <c r="D3961" s="118"/>
      <c r="E3961" s="118"/>
      <c r="F3961" s="118"/>
      <c r="G3961" s="118"/>
      <c r="H3961" s="118"/>
      <c r="I3961" s="118"/>
      <c r="J3961" s="118"/>
      <c r="K3961" s="118"/>
      <c r="L3961" s="118"/>
      <c r="M3961" s="118"/>
      <c r="N3961" s="118"/>
      <c r="O3961" s="118"/>
      <c r="P3961" s="141" t="s">
        <v>384</v>
      </c>
      <c r="Q3961" s="141"/>
      <c r="R3961" s="141"/>
      <c r="S3961" s="141"/>
      <c r="T3961" s="141"/>
      <c r="U3961" s="141"/>
      <c r="V3961" s="141"/>
    </row>
    <row r="3962" spans="1:24">
      <c r="A3962" s="29"/>
      <c r="B3962" s="29"/>
      <c r="C3962" s="29"/>
      <c r="D3962" s="29"/>
      <c r="E3962" s="29"/>
      <c r="F3962" s="29"/>
      <c r="G3962" s="29"/>
      <c r="H3962" s="29"/>
      <c r="I3962" s="29"/>
      <c r="J3962" s="29"/>
      <c r="K3962" s="29"/>
      <c r="L3962" s="29"/>
      <c r="M3962" s="29"/>
      <c r="N3962" s="29"/>
      <c r="O3962" s="29"/>
      <c r="P3962" s="29"/>
      <c r="Q3962" s="29"/>
      <c r="R3962" s="29"/>
      <c r="S3962" s="29"/>
      <c r="T3962" s="29"/>
    </row>
    <row r="3963" spans="1:24" ht="24.75" customHeight="1">
      <c r="A3963" s="130" t="s">
        <v>170</v>
      </c>
      <c r="B3963" s="130"/>
      <c r="C3963" s="130"/>
      <c r="D3963" s="130"/>
      <c r="E3963" s="130"/>
      <c r="F3963" s="130"/>
      <c r="G3963" s="130"/>
      <c r="H3963" s="130"/>
      <c r="I3963" s="130"/>
      <c r="J3963" s="130"/>
      <c r="K3963" s="130"/>
      <c r="L3963" s="130"/>
      <c r="M3963" s="130"/>
      <c r="N3963" s="130"/>
      <c r="O3963" s="130"/>
      <c r="P3963" s="130"/>
      <c r="Q3963" s="130"/>
      <c r="R3963" s="130"/>
      <c r="S3963" s="130"/>
      <c r="T3963" s="138" t="s">
        <v>178</v>
      </c>
      <c r="U3963" s="109" t="s">
        <v>291</v>
      </c>
      <c r="V3963" s="109" t="s">
        <v>295</v>
      </c>
      <c r="W3963" s="109" t="s">
        <v>1014</v>
      </c>
    </row>
    <row r="3964" spans="1:24" ht="66.75" customHeight="1">
      <c r="A3964" s="109" t="s">
        <v>171</v>
      </c>
      <c r="B3964" s="130" t="s">
        <v>172</v>
      </c>
      <c r="C3964" s="109" t="s">
        <v>173</v>
      </c>
      <c r="D3964" s="109" t="s">
        <v>174</v>
      </c>
      <c r="E3964" s="109"/>
      <c r="F3964" s="109" t="s">
        <v>175</v>
      </c>
      <c r="G3964" s="109"/>
      <c r="H3964" s="109" t="s">
        <v>176</v>
      </c>
      <c r="I3964" s="109"/>
      <c r="J3964" s="109" t="s">
        <v>1002</v>
      </c>
      <c r="K3964" s="109"/>
      <c r="L3964" s="109" t="s">
        <v>1003</v>
      </c>
      <c r="M3964" s="109"/>
      <c r="N3964" s="109" t="s">
        <v>1004</v>
      </c>
      <c r="O3964" s="109"/>
      <c r="P3964" s="109" t="s">
        <v>7</v>
      </c>
      <c r="Q3964" s="109"/>
      <c r="R3964" s="109" t="s">
        <v>177</v>
      </c>
      <c r="S3964" s="109"/>
      <c r="T3964" s="139"/>
      <c r="U3964" s="109"/>
      <c r="V3964" s="109"/>
      <c r="W3964" s="109"/>
    </row>
    <row r="3965" spans="1:24" ht="16.5">
      <c r="A3965" s="109"/>
      <c r="B3965" s="130"/>
      <c r="C3965" s="109"/>
      <c r="D3965" s="51" t="s">
        <v>179</v>
      </c>
      <c r="E3965" s="53" t="s">
        <v>3</v>
      </c>
      <c r="F3965" s="51" t="s">
        <v>179</v>
      </c>
      <c r="G3965" s="53" t="s">
        <v>3</v>
      </c>
      <c r="H3965" s="51" t="s">
        <v>179</v>
      </c>
      <c r="I3965" s="53" t="s">
        <v>3</v>
      </c>
      <c r="J3965" s="51" t="s">
        <v>179</v>
      </c>
      <c r="K3965" s="53" t="s">
        <v>3</v>
      </c>
      <c r="L3965" s="51" t="s">
        <v>179</v>
      </c>
      <c r="M3965" s="53" t="s">
        <v>3</v>
      </c>
      <c r="N3965" s="51" t="s">
        <v>179</v>
      </c>
      <c r="O3965" s="53" t="s">
        <v>3</v>
      </c>
      <c r="P3965" s="51" t="s">
        <v>179</v>
      </c>
      <c r="Q3965" s="53" t="s">
        <v>3</v>
      </c>
      <c r="R3965" s="51" t="s">
        <v>179</v>
      </c>
      <c r="S3965" s="53" t="s">
        <v>3</v>
      </c>
      <c r="T3965" s="140"/>
      <c r="U3965" s="109"/>
      <c r="V3965" s="109"/>
      <c r="W3965" s="109"/>
    </row>
    <row r="3966" spans="1:24" ht="18.75">
      <c r="A3966" s="28">
        <v>1</v>
      </c>
      <c r="B3966" s="79"/>
      <c r="C3966" s="28"/>
      <c r="D3966" s="28"/>
      <c r="E3966" s="17">
        <f>IF((C3966&lt;=7),VLOOKUP(D3966,'7 лет'!$A$5:$B$78,2),IF((C3966=8),VLOOKUP(D3966,'8 лет'!$A$5:$B$78,2),IF((C3966=9),VLOOKUP(D3966,'9 лет'!$A$5:$B$78,2),IF((C3966=10),VLOOKUP(D3966,'10 лет'!$A$5:$B$78,2),IF((C3966=11),VLOOKUP(D3966,'11 лет'!$A$5:$B$78,2),IF((C3966=12),VLOOKUP(D3966,'12 лет'!$A$5:$B$78,2),IF((C3966=13),VLOOKUP(D3966,'13 лет'!$A$5:$B$78,2),IF((C3966=14),VLOOKUP(D3966,'14 лет'!$A$5:$B$78,2),IF((C3966=15),VLOOKUP(D3966,'15 лет'!$A$5:$B$78,2),IF((C3966=16),VLOOKUP(D3966,'16 лет'!$A$5:$B$78,2),IF((C3966=17),VLOOKUP(D3966,'17 лет'!$A$5:$B$78,2))))))))))))</f>
        <v>0</v>
      </c>
      <c r="F3966" s="28"/>
      <c r="G3966" s="17">
        <f>IF((C3966&lt;=7),VLOOKUP(F3966,'7 лет'!$C$5:$D$79,2),IF((C3966=8),VLOOKUP(F3966,'8 лет'!$C$5:$D$79,2),IF((C3966=9),VLOOKUP(F3966,'9 лет'!$C$5:$D$79,2),IF((C3966=10),VLOOKUP(F3966,'10 лет'!$C$5:$D$79,2),IF((C3966=11),VLOOKUP(F3966,'11 лет'!$C$5:$D$79,2),IF((C3966=12),VLOOKUP(F3966,'12 лет'!$C$5:$D$79,2),IF((C3966=13),VLOOKUP(F3966,'13 лет'!$C$5:$D$79,2),IF((C3966=14),VLOOKUP(F3966,'14 лет'!$C$5:$D$79,2),IF((C3966=15),VLOOKUP(F3966,'15 лет'!$C$5:$D$79,2),IF((C3966=16),VLOOKUP(F3966,'16 лет'!$C$5:$D$79,2),IF((C3966=17),VLOOKUP(F3966,'17 лет'!$C$5:$D$79,2))))))))))))</f>
        <v>0</v>
      </c>
      <c r="H3966" s="28"/>
      <c r="I3966" s="17">
        <f>IF((C3966&lt;=7),VLOOKUP(H3966,'7 лет'!$E$5:$F$79,2),IF((C3966=8),VLOOKUP(H3966,'8 лет'!$E$5:$F$79,2),IF((C3966=9),VLOOKUP(H3966,'9 лет'!$E$5:$F$79,2),IF((C3966=10),VLOOKUP(H3966,'10 лет'!$E$5:$F$79,2),IF((C3966=11),VLOOKUP(H3966,'11 лет'!$E$5:$F$79,2),IF((C3966=12),VLOOKUP(H3966,'12 лет'!$E$5:$F$79,2),IF((C3966=13),VLOOKUP(H3966,'13 лет'!$E$5:$F$79,2),IF((C3966=14),VLOOKUP(H3966,'14 лет'!$E$5:$F$79,2),IF((C3966=15),VLOOKUP(H3966,'15 лет'!$E$5:$F$79,2),IF((C3966=16),VLOOKUP(H3966,'16 лет'!$E$5:$F$79,2),IF((C3966=17),VLOOKUP(H3966,'17 лет'!$E$5:$F$79,2))))))))))))</f>
        <v>0</v>
      </c>
      <c r="J3966" s="28"/>
      <c r="K3966" s="17">
        <f>IF((C3966&lt;=7),VLOOKUP(J3966,'7 лет'!$G$5:$H$79,2),IF((C3966=8),VLOOKUP(J3966,'8 лет'!$G$5:$H$79,2),IF((C3966=9),VLOOKUP(J3966,'9 лет'!$G$5:$H$79,2),IF((C3966=10),VLOOKUP(J3966,'10 лет'!$G$5:$H$79,2),IF((C3966=11),VLOOKUP(J3966,'11 лет'!$G$5:$H$79,2),IF((C3966=12),VLOOKUP(J3966,'12 лет'!$G$5:$H$79,2),IF((C3966=13),VLOOKUP(J3966,'13 лет'!$G$5:$H$79,2),IF((C3966=14),VLOOKUP(J3966,'14 лет'!$G$5:$H$79,2),IF(C3966&gt;=15,"0")))))))))</f>
        <v>0</v>
      </c>
      <c r="L3966" s="28"/>
      <c r="M3966" s="17" t="str">
        <f>IF((C3966=12),VLOOKUP(L3966,'12 лет'!$I$5:$J$81,2),IF((C3966=13),VLOOKUP(L3966,'13 лет'!$I$5:$J$81,2),IF((C3966=14),VLOOKUP(L3966,'14 лет'!$I$5:$J$80,2),IF((C3966=15),VLOOKUP(L3966,'15 лет'!$G$5:$H$82,2),IF((C3966=16),VLOOKUP(L3966,'16 лет'!$G$5:$H$81,2),IF((C3966=17),VLOOKUP(L3966,'17 лет'!$G$5:$H$81,2),IF(C3966&lt;12,"0")))))))</f>
        <v>0</v>
      </c>
      <c r="N3966" s="28"/>
      <c r="O3966" s="17" t="str">
        <f>IF((C3966=15),VLOOKUP(N3966,'15 лет'!$I$5:$J$100,2),IF((C3966=16),VLOOKUP(N3966,'16 лет'!$I$5:$J$94,2),IF((C3966=17),VLOOKUP(N3966,'17 лет'!$I$5:$J$97,2),IF(C3966&lt;15,"0"))))</f>
        <v>0</v>
      </c>
      <c r="P3966" s="11"/>
      <c r="Q3966" s="17">
        <f>IF((C3966&lt;=7),VLOOKUP(P3966,'7 лет'!$I$5:$J$79,2),IF((C3966=8),VLOOKUP(P3966,'8 лет'!$I$5:$J$79,2),IF((C3966=9),VLOOKUP(P3966,'9 лет'!$I$5:$J$79,2),IF((C3966=10),VLOOKUP(P3966,'10 лет'!$I$5:$J$79,2),IF((C3966=11),VLOOKUP(P3966,'11 лет'!$I$5:$J$79,2),IF((C3966=12),VLOOKUP(P3966,'12 лет'!$K$5:$L$79,2),IF((C3966=13),VLOOKUP(P3966,'13 лет'!$K$5:$L$79,2),IF((C3966=14),VLOOKUP(P3966,'14 лет'!$K$5:$L$79,2),IF((C3966=15),VLOOKUP(P3966,'15 лет'!$K$5:$L$79,2),IF((C3966=16),VLOOKUP(P3966,'16 лет'!$K$5:$L$79,2),IF((C3966=17),VLOOKUP(P3966,'17 лет'!$K$5:$L$79,2),)))))))))))</f>
        <v>50</v>
      </c>
      <c r="R3966" s="28"/>
      <c r="S3966" s="17">
        <f>IF((C3966&lt;=7),VLOOKUP(R3966,'7 лет'!$K$5:$L$79,2),IF((C3966=8),VLOOKUP(R3966,'8 лет'!$K$5:$L$79,2),IF((C3966=9),VLOOKUP(R3966,'9 лет'!$K$5:$L$79,2),IF((C3966=10),VLOOKUP(R3966,'10 лет'!$K$5:$L$79,2),IF((C3966=11),VLOOKUP(R3966,'11 лет'!$K$5:$L$79,2),IF((C3966=12),VLOOKUP(R3966,'12 лет'!$M$5:$N$79,2),IF((C3966=13),VLOOKUP(R3966,'13 лет'!$M$5:$N$79,2),IF((C3966=14),VLOOKUP(R3966,'14 лет'!$M$5:$N$79,2),IF((C3966=15),VLOOKUP(R3966,'15 лет'!$M$5:$N$79,2),IF((C3966=16),VLOOKUP(R3966,'16 лет'!$M$5:$N$79,2),IF((C3966=17),VLOOKUP(R3966,'17 лет'!$M$5:$N$79,2))))))))))))</f>
        <v>0</v>
      </c>
      <c r="T3966" s="34">
        <f t="shared" ref="T3966:T3971" si="188">SUM(E3966+G3966+I3966+K3966+M3966+O3966+Q3966+S3966)</f>
        <v>50</v>
      </c>
      <c r="U3966" s="4">
        <f>'Личное первенство юноши'!U577</f>
        <v>7</v>
      </c>
      <c r="V3966" s="119">
        <f ca="1">'Командный зачет'!G104</f>
        <v>2</v>
      </c>
      <c r="W3966" s="110">
        <f ca="1">SUM(V3966*2)</f>
        <v>4</v>
      </c>
      <c r="X3966" t="str">
        <f>P3961</f>
        <v>Субъект РФ 95</v>
      </c>
    </row>
    <row r="3967" spans="1:24" ht="18.75">
      <c r="A3967" s="28">
        <v>2</v>
      </c>
      <c r="B3967" s="79"/>
      <c r="C3967" s="28"/>
      <c r="D3967" s="28"/>
      <c r="E3967" s="17">
        <f>IF((C3967&lt;=7),VLOOKUP(D3967,'7 лет'!$A$5:$B$78,2),IF((C3967=8),VLOOKUP(D3967,'8 лет'!$A$5:$B$78,2),IF((C3967=9),VLOOKUP(D3967,'9 лет'!$A$5:$B$78,2),IF((C3967=10),VLOOKUP(D3967,'10 лет'!$A$5:$B$78,2),IF((C3967=11),VLOOKUP(D3967,'11 лет'!$A$5:$B$78,2),IF((C3967=12),VLOOKUP(D3967,'12 лет'!$A$5:$B$78,2),IF((C3967=13),VLOOKUP(D3967,'13 лет'!$A$5:$B$78,2),IF((C3967=14),VLOOKUP(D3967,'14 лет'!$A$5:$B$78,2),IF((C3967=15),VLOOKUP(D3967,'15 лет'!$A$5:$B$78,2),IF((C3967=16),VLOOKUP(D3967,'16 лет'!$A$5:$B$78,2),IF((C3967=17),VLOOKUP(D3967,'17 лет'!$A$5:$B$78,2))))))))))))</f>
        <v>0</v>
      </c>
      <c r="F3967" s="28"/>
      <c r="G3967" s="17">
        <f>IF((C3967&lt;=7),VLOOKUP(F3967,'7 лет'!$C$5:$D$79,2),IF((C3967=8),VLOOKUP(F3967,'8 лет'!$C$5:$D$79,2),IF((C3967=9),VLOOKUP(F3967,'9 лет'!$C$5:$D$79,2),IF((C3967=10),VLOOKUP(F3967,'10 лет'!$C$5:$D$79,2),IF((C3967=11),VLOOKUP(F3967,'11 лет'!$C$5:$D$79,2),IF((C3967=12),VLOOKUP(F3967,'12 лет'!$C$5:$D$79,2),IF((C3967=13),VLOOKUP(F3967,'13 лет'!$C$5:$D$79,2),IF((C3967=14),VLOOKUP(F3967,'14 лет'!$C$5:$D$79,2),IF((C3967=15),VLOOKUP(F3967,'15 лет'!$C$5:$D$79,2),IF((C3967=16),VLOOKUP(F3967,'16 лет'!$C$5:$D$79,2),IF((C3967=17),VLOOKUP(F3967,'17 лет'!$C$5:$D$79,2))))))))))))</f>
        <v>0</v>
      </c>
      <c r="H3967" s="28"/>
      <c r="I3967" s="17">
        <f>IF((C3967&lt;=7),VLOOKUP(H3967,'7 лет'!$E$5:$F$79,2),IF((C3967=8),VLOOKUP(H3967,'8 лет'!$E$5:$F$79,2),IF((C3967=9),VLOOKUP(H3967,'9 лет'!$E$5:$F$79,2),IF((C3967=10),VLOOKUP(H3967,'10 лет'!$E$5:$F$79,2),IF((C3967=11),VLOOKUP(H3967,'11 лет'!$E$5:$F$79,2),IF((C3967=12),VLOOKUP(H3967,'12 лет'!$E$5:$F$79,2),IF((C3967=13),VLOOKUP(H3967,'13 лет'!$E$5:$F$79,2),IF((C3967=14),VLOOKUP(H3967,'14 лет'!$E$5:$F$79,2),IF((C3967=15),VLOOKUP(H3967,'15 лет'!$E$5:$F$79,2),IF((C3967=16),VLOOKUP(H3967,'16 лет'!$E$5:$F$79,2),IF((C3967=17),VLOOKUP(H3967,'17 лет'!$E$5:$F$79,2))))))))))))</f>
        <v>0</v>
      </c>
      <c r="J3967" s="28"/>
      <c r="K3967" s="17">
        <f>IF((C3967&lt;=7),VLOOKUP(J3967,'7 лет'!$G$5:$H$79,2),IF((C3967=8),VLOOKUP(J3967,'8 лет'!$G$5:$H$79,2),IF((C3967=9),VLOOKUP(J3967,'9 лет'!$G$5:$H$79,2),IF((C3967=10),VLOOKUP(J3967,'10 лет'!$G$5:$H$79,2),IF((C3967=11),VLOOKUP(J3967,'11 лет'!$G$5:$H$79,2),IF((C3967=12),VLOOKUP(J3967,'12 лет'!$G$5:$H$79,2),IF((C3967=13),VLOOKUP(J3967,'13 лет'!$G$5:$H$79,2),IF((C3967=14),VLOOKUP(J3967,'14 лет'!$G$5:$H$79,2),IF(C3967&gt;=15,"0")))))))))</f>
        <v>0</v>
      </c>
      <c r="L3967" s="28"/>
      <c r="M3967" s="17" t="str">
        <f>IF((C3967=12),VLOOKUP(L3967,'12 лет'!$I$5:$J$81,2),IF((C3967=13),VLOOKUP(L3967,'13 лет'!$I$5:$J$81,2),IF((C3967=14),VLOOKUP(L3967,'14 лет'!$I$5:$J$80,2),IF((C3967=15),VLOOKUP(L3967,'15 лет'!$G$5:$H$82,2),IF((C3967=16),VLOOKUP(L3967,'16 лет'!$G$5:$H$81,2),IF((C3967=17),VLOOKUP(L3967,'17 лет'!$G$5:$H$81,2),IF(C3967&lt;12,"0")))))))</f>
        <v>0</v>
      </c>
      <c r="N3967" s="28"/>
      <c r="O3967" s="17" t="str">
        <f>IF((C3967=15),VLOOKUP(N3967,'15 лет'!$I$5:$J$100,2),IF((C3967=16),VLOOKUP(N3967,'16 лет'!$I$5:$J$94,2),IF((C3967=17),VLOOKUP(N3967,'17 лет'!$I$5:$J$97,2),IF(C3967&lt;15,"0"))))</f>
        <v>0</v>
      </c>
      <c r="P3967" s="11"/>
      <c r="Q3967" s="17">
        <f>IF((C3967&lt;=7),VLOOKUP(P3967,'7 лет'!$I$5:$J$79,2),IF((C3967=8),VLOOKUP(P3967,'8 лет'!$I$5:$J$79,2),IF((C3967=9),VLOOKUP(P3967,'9 лет'!$I$5:$J$79,2),IF((C3967=10),VLOOKUP(P3967,'10 лет'!$I$5:$J$79,2),IF((C3967=11),VLOOKUP(P3967,'11 лет'!$I$5:$J$79,2),IF((C3967=12),VLOOKUP(P3967,'12 лет'!$K$5:$L$79,2),IF((C3967=13),VLOOKUP(P3967,'13 лет'!$K$5:$L$79,2),IF((C3967=14),VLOOKUP(P3967,'14 лет'!$K$5:$L$79,2),IF((C3967=15),VLOOKUP(P3967,'15 лет'!$K$5:$L$79,2),IF((C3967=16),VLOOKUP(P3967,'16 лет'!$K$5:$L$79,2),IF((C3967=17),VLOOKUP(P3967,'17 лет'!$K$5:$L$79,2),)))))))))))</f>
        <v>50</v>
      </c>
      <c r="R3967" s="28"/>
      <c r="S3967" s="17">
        <f>IF((C3967&lt;=7),VLOOKUP(R3967,'7 лет'!$K$5:$L$79,2),IF((C3967=8),VLOOKUP(R3967,'8 лет'!$K$5:$L$79,2),IF((C3967=9),VLOOKUP(R3967,'9 лет'!$K$5:$L$79,2),IF((C3967=10),VLOOKUP(R3967,'10 лет'!$K$5:$L$79,2),IF((C3967=11),VLOOKUP(R3967,'11 лет'!$K$5:$L$79,2),IF((C3967=12),VLOOKUP(R3967,'12 лет'!$M$5:$N$79,2),IF((C3967=13),VLOOKUP(R3967,'13 лет'!$M$5:$N$79,2),IF((C3967=14),VLOOKUP(R3967,'14 лет'!$M$5:$N$79,2),IF((C3967=15),VLOOKUP(R3967,'15 лет'!$M$5:$N$79,2),IF((C3967=16),VLOOKUP(R3967,'16 лет'!$M$5:$N$79,2),IF((C3967=17),VLOOKUP(R3967,'17 лет'!$M$5:$N$79,2))))))))))))</f>
        <v>0</v>
      </c>
      <c r="T3967" s="34">
        <f t="shared" si="188"/>
        <v>50</v>
      </c>
      <c r="U3967" s="4">
        <f>'Личное первенство юноши'!U578</f>
        <v>7</v>
      </c>
      <c r="V3967" s="120"/>
      <c r="W3967" s="111"/>
      <c r="X3967" t="str">
        <f>P3961</f>
        <v>Субъект РФ 95</v>
      </c>
    </row>
    <row r="3968" spans="1:24" ht="18.75">
      <c r="A3968" s="28">
        <v>3</v>
      </c>
      <c r="B3968" s="79"/>
      <c r="C3968" s="28"/>
      <c r="D3968" s="28"/>
      <c r="E3968" s="17">
        <f>IF((C3968&lt;=7),VLOOKUP(D3968,'7 лет'!$A$5:$B$78,2),IF((C3968=8),VLOOKUP(D3968,'8 лет'!$A$5:$B$78,2),IF((C3968=9),VLOOKUP(D3968,'9 лет'!$A$5:$B$78,2),IF((C3968=10),VLOOKUP(D3968,'10 лет'!$A$5:$B$78,2),IF((C3968=11),VLOOKUP(D3968,'11 лет'!$A$5:$B$78,2),IF((C3968=12),VLOOKUP(D3968,'12 лет'!$A$5:$B$78,2),IF((C3968=13),VLOOKUP(D3968,'13 лет'!$A$5:$B$78,2),IF((C3968=14),VLOOKUP(D3968,'14 лет'!$A$5:$B$78,2),IF((C3968=15),VLOOKUP(D3968,'15 лет'!$A$5:$B$78,2),IF((C3968=16),VLOOKUP(D3968,'16 лет'!$A$5:$B$78,2),IF((C3968=17),VLOOKUP(D3968,'17 лет'!$A$5:$B$78,2))))))))))))</f>
        <v>0</v>
      </c>
      <c r="F3968" s="28"/>
      <c r="G3968" s="17">
        <f>IF((C3968&lt;=7),VLOOKUP(F3968,'7 лет'!$C$5:$D$79,2),IF((C3968=8),VLOOKUP(F3968,'8 лет'!$C$5:$D$79,2),IF((C3968=9),VLOOKUP(F3968,'9 лет'!$C$5:$D$79,2),IF((C3968=10),VLOOKUP(F3968,'10 лет'!$C$5:$D$79,2),IF((C3968=11),VLOOKUP(F3968,'11 лет'!$C$5:$D$79,2),IF((C3968=12),VLOOKUP(F3968,'12 лет'!$C$5:$D$79,2),IF((C3968=13),VLOOKUP(F3968,'13 лет'!$C$5:$D$79,2),IF((C3968=14),VLOOKUP(F3968,'14 лет'!$C$5:$D$79,2),IF((C3968=15),VLOOKUP(F3968,'15 лет'!$C$5:$D$79,2),IF((C3968=16),VLOOKUP(F3968,'16 лет'!$C$5:$D$79,2),IF((C3968=17),VLOOKUP(F3968,'17 лет'!$C$5:$D$79,2))))))))))))</f>
        <v>0</v>
      </c>
      <c r="H3968" s="28"/>
      <c r="I3968" s="17">
        <f>IF((C3968&lt;=7),VLOOKUP(H3968,'7 лет'!$E$5:$F$79,2),IF((C3968=8),VLOOKUP(H3968,'8 лет'!$E$5:$F$79,2),IF((C3968=9),VLOOKUP(H3968,'9 лет'!$E$5:$F$79,2),IF((C3968=10),VLOOKUP(H3968,'10 лет'!$E$5:$F$79,2),IF((C3968=11),VLOOKUP(H3968,'11 лет'!$E$5:$F$79,2),IF((C3968=12),VLOOKUP(H3968,'12 лет'!$E$5:$F$79,2),IF((C3968=13),VLOOKUP(H3968,'13 лет'!$E$5:$F$79,2),IF((C3968=14),VLOOKUP(H3968,'14 лет'!$E$5:$F$79,2),IF((C3968=15),VLOOKUP(H3968,'15 лет'!$E$5:$F$79,2),IF((C3968=16),VLOOKUP(H3968,'16 лет'!$E$5:$F$79,2),IF((C3968=17),VLOOKUP(H3968,'17 лет'!$E$5:$F$79,2))))))))))))</f>
        <v>0</v>
      </c>
      <c r="J3968" s="28"/>
      <c r="K3968" s="17">
        <f>IF((C3968&lt;=7),VLOOKUP(J3968,'7 лет'!$G$5:$H$79,2),IF((C3968=8),VLOOKUP(J3968,'8 лет'!$G$5:$H$79,2),IF((C3968=9),VLOOKUP(J3968,'9 лет'!$G$5:$H$79,2),IF((C3968=10),VLOOKUP(J3968,'10 лет'!$G$5:$H$79,2),IF((C3968=11),VLOOKUP(J3968,'11 лет'!$G$5:$H$79,2),IF((C3968=12),VLOOKUP(J3968,'12 лет'!$G$5:$H$79,2),IF((C3968=13),VLOOKUP(J3968,'13 лет'!$G$5:$H$79,2),IF((C3968=14),VLOOKUP(J3968,'14 лет'!$G$5:$H$79,2),IF(C3968&gt;=15,"0")))))))))</f>
        <v>0</v>
      </c>
      <c r="L3968" s="28"/>
      <c r="M3968" s="17" t="str">
        <f>IF((C3968=12),VLOOKUP(L3968,'12 лет'!$I$5:$J$81,2),IF((C3968=13),VLOOKUP(L3968,'13 лет'!$I$5:$J$81,2),IF((C3968=14),VLOOKUP(L3968,'14 лет'!$I$5:$J$80,2),IF((C3968=15),VLOOKUP(L3968,'15 лет'!$G$5:$H$82,2),IF((C3968=16),VLOOKUP(L3968,'16 лет'!$G$5:$H$81,2),IF((C3968=17),VLOOKUP(L3968,'17 лет'!$G$5:$H$81,2),IF(C3968&lt;12,"0")))))))</f>
        <v>0</v>
      </c>
      <c r="N3968" s="28"/>
      <c r="O3968" s="17" t="str">
        <f>IF((C3968=15),VLOOKUP(N3968,'15 лет'!$I$5:$J$100,2),IF((C3968=16),VLOOKUP(N3968,'16 лет'!$I$5:$J$94,2),IF((C3968=17),VLOOKUP(N3968,'17 лет'!$I$5:$J$97,2),IF(C3968&lt;15,"0"))))</f>
        <v>0</v>
      </c>
      <c r="P3968" s="11"/>
      <c r="Q3968" s="17">
        <f>IF((C3968&lt;=7),VLOOKUP(P3968,'7 лет'!$I$5:$J$79,2),IF((C3968=8),VLOOKUP(P3968,'8 лет'!$I$5:$J$79,2),IF((C3968=9),VLOOKUP(P3968,'9 лет'!$I$5:$J$79,2),IF((C3968=10),VLOOKUP(P3968,'10 лет'!$I$5:$J$79,2),IF((C3968=11),VLOOKUP(P3968,'11 лет'!$I$5:$J$79,2),IF((C3968=12),VLOOKUP(P3968,'12 лет'!$K$5:$L$79,2),IF((C3968=13),VLOOKUP(P3968,'13 лет'!$K$5:$L$79,2),IF((C3968=14),VLOOKUP(P3968,'14 лет'!$K$5:$L$79,2),IF((C3968=15),VLOOKUP(P3968,'15 лет'!$K$5:$L$79,2),IF((C3968=16),VLOOKUP(P3968,'16 лет'!$K$5:$L$79,2),IF((C3968=17),VLOOKUP(P3968,'17 лет'!$K$5:$L$79,2),)))))))))))</f>
        <v>50</v>
      </c>
      <c r="R3968" s="28"/>
      <c r="S3968" s="17">
        <f>IF((C3968&lt;=7),VLOOKUP(R3968,'7 лет'!$K$5:$L$79,2),IF((C3968=8),VLOOKUP(R3968,'8 лет'!$K$5:$L$79,2),IF((C3968=9),VLOOKUP(R3968,'9 лет'!$K$5:$L$79,2),IF((C3968=10),VLOOKUP(R3968,'10 лет'!$K$5:$L$79,2),IF((C3968=11),VLOOKUP(R3968,'11 лет'!$K$5:$L$79,2),IF((C3968=12),VLOOKUP(R3968,'12 лет'!$M$5:$N$79,2),IF((C3968=13),VLOOKUP(R3968,'13 лет'!$M$5:$N$79,2),IF((C3968=14),VLOOKUP(R3968,'14 лет'!$M$5:$N$79,2),IF((C3968=15),VLOOKUP(R3968,'15 лет'!$M$5:$N$79,2),IF((C3968=16),VLOOKUP(R3968,'16 лет'!$M$5:$N$79,2),IF((C3968=17),VLOOKUP(R3968,'17 лет'!$M$5:$N$79,2))))))))))))</f>
        <v>0</v>
      </c>
      <c r="T3968" s="34">
        <f t="shared" si="188"/>
        <v>50</v>
      </c>
      <c r="U3968" s="4">
        <f>'Личное первенство юноши'!U579</f>
        <v>7</v>
      </c>
      <c r="V3968" s="120"/>
      <c r="W3968" s="111"/>
      <c r="X3968" t="str">
        <f>P3961</f>
        <v>Субъект РФ 95</v>
      </c>
    </row>
    <row r="3969" spans="1:24" ht="18.75">
      <c r="A3969" s="28">
        <v>4</v>
      </c>
      <c r="B3969" s="79"/>
      <c r="C3969" s="28"/>
      <c r="D3969" s="28"/>
      <c r="E3969" s="17">
        <f>IF((C3969&lt;=7),VLOOKUP(D3969,'7 лет'!$A$5:$B$78,2),IF((C3969=8),VLOOKUP(D3969,'8 лет'!$A$5:$B$78,2),IF((C3969=9),VLOOKUP(D3969,'9 лет'!$A$5:$B$78,2),IF((C3969=10),VLOOKUP(D3969,'10 лет'!$A$5:$B$78,2),IF((C3969=11),VLOOKUP(D3969,'11 лет'!$A$5:$B$78,2),IF((C3969=12),VLOOKUP(D3969,'12 лет'!$A$5:$B$78,2),IF((C3969=13),VLOOKUP(D3969,'13 лет'!$A$5:$B$78,2),IF((C3969=14),VLOOKUP(D3969,'14 лет'!$A$5:$B$78,2),IF((C3969=15),VLOOKUP(D3969,'15 лет'!$A$5:$B$78,2),IF((C3969=16),VLOOKUP(D3969,'16 лет'!$A$5:$B$78,2),IF((C3969=17),VLOOKUP(D3969,'17 лет'!$A$5:$B$78,2))))))))))))</f>
        <v>0</v>
      </c>
      <c r="F3969" s="28"/>
      <c r="G3969" s="17">
        <f>IF((C3969&lt;=7),VLOOKUP(F3969,'7 лет'!$C$5:$D$79,2),IF((C3969=8),VLOOKUP(F3969,'8 лет'!$C$5:$D$79,2),IF((C3969=9),VLOOKUP(F3969,'9 лет'!$C$5:$D$79,2),IF((C3969=10),VLOOKUP(F3969,'10 лет'!$C$5:$D$79,2),IF((C3969=11),VLOOKUP(F3969,'11 лет'!$C$5:$D$79,2),IF((C3969=12),VLOOKUP(F3969,'12 лет'!$C$5:$D$79,2),IF((C3969=13),VLOOKUP(F3969,'13 лет'!$C$5:$D$79,2),IF((C3969=14),VLOOKUP(F3969,'14 лет'!$C$5:$D$79,2),IF((C3969=15),VLOOKUP(F3969,'15 лет'!$C$5:$D$79,2),IF((C3969=16),VLOOKUP(F3969,'16 лет'!$C$5:$D$79,2),IF((C3969=17),VLOOKUP(F3969,'17 лет'!$C$5:$D$79,2))))))))))))</f>
        <v>0</v>
      </c>
      <c r="H3969" s="28"/>
      <c r="I3969" s="17">
        <f>IF((C3969&lt;=7),VLOOKUP(H3969,'7 лет'!$E$5:$F$79,2),IF((C3969=8),VLOOKUP(H3969,'8 лет'!$E$5:$F$79,2),IF((C3969=9),VLOOKUP(H3969,'9 лет'!$E$5:$F$79,2),IF((C3969=10),VLOOKUP(H3969,'10 лет'!$E$5:$F$79,2),IF((C3969=11),VLOOKUP(H3969,'11 лет'!$E$5:$F$79,2),IF((C3969=12),VLOOKUP(H3969,'12 лет'!$E$5:$F$79,2),IF((C3969=13),VLOOKUP(H3969,'13 лет'!$E$5:$F$79,2),IF((C3969=14),VLOOKUP(H3969,'14 лет'!$E$5:$F$79,2),IF((C3969=15),VLOOKUP(H3969,'15 лет'!$E$5:$F$79,2),IF((C3969=16),VLOOKUP(H3969,'16 лет'!$E$5:$F$79,2),IF((C3969=17),VLOOKUP(H3969,'17 лет'!$E$5:$F$79,2))))))))))))</f>
        <v>0</v>
      </c>
      <c r="J3969" s="28"/>
      <c r="K3969" s="17">
        <f>IF((C3969&lt;=7),VLOOKUP(J3969,'7 лет'!$G$5:$H$79,2),IF((C3969=8),VLOOKUP(J3969,'8 лет'!$G$5:$H$79,2),IF((C3969=9),VLOOKUP(J3969,'9 лет'!$G$5:$H$79,2),IF((C3969=10),VLOOKUP(J3969,'10 лет'!$G$5:$H$79,2),IF((C3969=11),VLOOKUP(J3969,'11 лет'!$G$5:$H$79,2),IF((C3969=12),VLOOKUP(J3969,'12 лет'!$G$5:$H$79,2),IF((C3969=13),VLOOKUP(J3969,'13 лет'!$G$5:$H$79,2),IF((C3969=14),VLOOKUP(J3969,'14 лет'!$G$5:$H$79,2),IF(C3969&gt;=15,"0")))))))))</f>
        <v>0</v>
      </c>
      <c r="L3969" s="28"/>
      <c r="M3969" s="17" t="str">
        <f>IF((C3969=12),VLOOKUP(L3969,'12 лет'!$I$5:$J$81,2),IF((C3969=13),VLOOKUP(L3969,'13 лет'!$I$5:$J$81,2),IF((C3969=14),VLOOKUP(L3969,'14 лет'!$I$5:$J$80,2),IF((C3969=15),VLOOKUP(L3969,'15 лет'!$G$5:$H$82,2),IF((C3969=16),VLOOKUP(L3969,'16 лет'!$G$5:$H$81,2),IF((C3969=17),VLOOKUP(L3969,'17 лет'!$G$5:$H$81,2),IF(C3969&lt;12,"0")))))))</f>
        <v>0</v>
      </c>
      <c r="N3969" s="28"/>
      <c r="O3969" s="17" t="str">
        <f>IF((C3969=15),VLOOKUP(N3969,'15 лет'!$I$5:$J$100,2),IF((C3969=16),VLOOKUP(N3969,'16 лет'!$I$5:$J$94,2),IF((C3969=17),VLOOKUP(N3969,'17 лет'!$I$5:$J$97,2),IF(C3969&lt;15,"0"))))</f>
        <v>0</v>
      </c>
      <c r="P3969" s="11"/>
      <c r="Q3969" s="17">
        <f>IF((C3969&lt;=7),VLOOKUP(P3969,'7 лет'!$I$5:$J$79,2),IF((C3969=8),VLOOKUP(P3969,'8 лет'!$I$5:$J$79,2),IF((C3969=9),VLOOKUP(P3969,'9 лет'!$I$5:$J$79,2),IF((C3969=10),VLOOKUP(P3969,'10 лет'!$I$5:$J$79,2),IF((C3969=11),VLOOKUP(P3969,'11 лет'!$I$5:$J$79,2),IF((C3969=12),VLOOKUP(P3969,'12 лет'!$K$5:$L$79,2),IF((C3969=13),VLOOKUP(P3969,'13 лет'!$K$5:$L$79,2),IF((C3969=14),VLOOKUP(P3969,'14 лет'!$K$5:$L$79,2),IF((C3969=15),VLOOKUP(P3969,'15 лет'!$K$5:$L$79,2),IF((C3969=16),VLOOKUP(P3969,'16 лет'!$K$5:$L$79,2),IF((C3969=17),VLOOKUP(P3969,'17 лет'!$K$5:$L$79,2),)))))))))))</f>
        <v>50</v>
      </c>
      <c r="R3969" s="28"/>
      <c r="S3969" s="17">
        <f>IF((C3969&lt;=7),VLOOKUP(R3969,'7 лет'!$K$5:$L$79,2),IF((C3969=8),VLOOKUP(R3969,'8 лет'!$K$5:$L$79,2),IF((C3969=9),VLOOKUP(R3969,'9 лет'!$K$5:$L$79,2),IF((C3969=10),VLOOKUP(R3969,'10 лет'!$K$5:$L$79,2),IF((C3969=11),VLOOKUP(R3969,'11 лет'!$K$5:$L$79,2),IF((C3969=12),VLOOKUP(R3969,'12 лет'!$M$5:$N$79,2),IF((C3969=13),VLOOKUP(R3969,'13 лет'!$M$5:$N$79,2),IF((C3969=14),VLOOKUP(R3969,'14 лет'!$M$5:$N$79,2),IF((C3969=15),VLOOKUP(R3969,'15 лет'!$M$5:$N$79,2),IF((C3969=16),VLOOKUP(R3969,'16 лет'!$M$5:$N$79,2),IF((C3969=17),VLOOKUP(R3969,'17 лет'!$M$5:$N$79,2))))))))))))</f>
        <v>0</v>
      </c>
      <c r="T3969" s="34">
        <f t="shared" si="188"/>
        <v>50</v>
      </c>
      <c r="U3969" s="4">
        <f>'Личное первенство юноши'!U580</f>
        <v>7</v>
      </c>
      <c r="V3969" s="120"/>
      <c r="W3969" s="111"/>
      <c r="X3969" t="str">
        <f>P3961</f>
        <v>Субъект РФ 95</v>
      </c>
    </row>
    <row r="3970" spans="1:24" ht="18.75">
      <c r="A3970" s="28">
        <v>5</v>
      </c>
      <c r="B3970" s="79"/>
      <c r="C3970" s="30"/>
      <c r="D3970" s="28"/>
      <c r="E3970" s="17">
        <f>IF((C3970&lt;=7),VLOOKUP(D3970,'7 лет'!$A$5:$B$78,2),IF((C3970=8),VLOOKUP(D3970,'8 лет'!$A$5:$B$78,2),IF((C3970=9),VLOOKUP(D3970,'9 лет'!$A$5:$B$78,2),IF((C3970=10),VLOOKUP(D3970,'10 лет'!$A$5:$B$78,2),IF((C3970=11),VLOOKUP(D3970,'11 лет'!$A$5:$B$78,2),IF((C3970=12),VLOOKUP(D3970,'12 лет'!$A$5:$B$78,2),IF((C3970=13),VLOOKUP(D3970,'13 лет'!$A$5:$B$78,2),IF((C3970=14),VLOOKUP(D3970,'14 лет'!$A$5:$B$78,2),IF((C3970=15),VLOOKUP(D3970,'15 лет'!$A$5:$B$78,2),IF((C3970=16),VLOOKUP(D3970,'16 лет'!$A$5:$B$78,2),IF((C3970=17),VLOOKUP(D3970,'17 лет'!$A$5:$B$78,2))))))))))))</f>
        <v>0</v>
      </c>
      <c r="F3970" s="28"/>
      <c r="G3970" s="17">
        <f>IF((C3970&lt;=7),VLOOKUP(F3970,'7 лет'!$C$5:$D$79,2),IF((C3970=8),VLOOKUP(F3970,'8 лет'!$C$5:$D$79,2),IF((C3970=9),VLOOKUP(F3970,'9 лет'!$C$5:$D$79,2),IF((C3970=10),VLOOKUP(F3970,'10 лет'!$C$5:$D$79,2),IF((C3970=11),VLOOKUP(F3970,'11 лет'!$C$5:$D$79,2),IF((C3970=12),VLOOKUP(F3970,'12 лет'!$C$5:$D$79,2),IF((C3970=13),VLOOKUP(F3970,'13 лет'!$C$5:$D$79,2),IF((C3970=14),VLOOKUP(F3970,'14 лет'!$C$5:$D$79,2),IF((C3970=15),VLOOKUP(F3970,'15 лет'!$C$5:$D$79,2),IF((C3970=16),VLOOKUP(F3970,'16 лет'!$C$5:$D$79,2),IF((C3970=17),VLOOKUP(F3970,'17 лет'!$C$5:$D$79,2))))))))))))</f>
        <v>0</v>
      </c>
      <c r="H3970" s="28"/>
      <c r="I3970" s="17">
        <f>IF((C3970&lt;=7),VLOOKUP(H3970,'7 лет'!$E$5:$F$79,2),IF((C3970=8),VLOOKUP(H3970,'8 лет'!$E$5:$F$79,2),IF((C3970=9),VLOOKUP(H3970,'9 лет'!$E$5:$F$79,2),IF((C3970=10),VLOOKUP(H3970,'10 лет'!$E$5:$F$79,2),IF((C3970=11),VLOOKUP(H3970,'11 лет'!$E$5:$F$79,2),IF((C3970=12),VLOOKUP(H3970,'12 лет'!$E$5:$F$79,2),IF((C3970=13),VLOOKUP(H3970,'13 лет'!$E$5:$F$79,2),IF((C3970=14),VLOOKUP(H3970,'14 лет'!$E$5:$F$79,2),IF((C3970=15),VLOOKUP(H3970,'15 лет'!$E$5:$F$79,2),IF((C3970=16),VLOOKUP(H3970,'16 лет'!$E$5:$F$79,2),IF((C3970=17),VLOOKUP(H3970,'17 лет'!$E$5:$F$79,2))))))))))))</f>
        <v>0</v>
      </c>
      <c r="J3970" s="28"/>
      <c r="K3970" s="17">
        <f>IF((C3970&lt;=7),VLOOKUP(J3970,'7 лет'!$G$5:$H$79,2),IF((C3970=8),VLOOKUP(J3970,'8 лет'!$G$5:$H$79,2),IF((C3970=9),VLOOKUP(J3970,'9 лет'!$G$5:$H$79,2),IF((C3970=10),VLOOKUP(J3970,'10 лет'!$G$5:$H$79,2),IF((C3970=11),VLOOKUP(J3970,'11 лет'!$G$5:$H$79,2),IF((C3970=12),VLOOKUP(J3970,'12 лет'!$G$5:$H$79,2),IF((C3970=13),VLOOKUP(J3970,'13 лет'!$G$5:$H$79,2),IF((C3970=14),VLOOKUP(J3970,'14 лет'!$G$5:$H$79,2),IF(C3970&gt;=15,"0")))))))))</f>
        <v>0</v>
      </c>
      <c r="L3970" s="28"/>
      <c r="M3970" s="17" t="str">
        <f>IF((C3970=12),VLOOKUP(L3970,'12 лет'!$I$5:$J$81,2),IF((C3970=13),VLOOKUP(L3970,'13 лет'!$I$5:$J$81,2),IF((C3970=14),VLOOKUP(L3970,'14 лет'!$I$5:$J$80,2),IF((C3970=15),VLOOKUP(L3970,'15 лет'!$G$5:$H$82,2),IF((C3970=16),VLOOKUP(L3970,'16 лет'!$G$5:$H$81,2),IF((C3970=17),VLOOKUP(L3970,'17 лет'!$G$5:$H$81,2),IF(C3970&lt;12,"0")))))))</f>
        <v>0</v>
      </c>
      <c r="N3970" s="28"/>
      <c r="O3970" s="17" t="str">
        <f>IF((C3970=15),VLOOKUP(N3970,'15 лет'!$I$5:$J$100,2),IF((C3970=16),VLOOKUP(N3970,'16 лет'!$I$5:$J$94,2),IF((C3970=17),VLOOKUP(N3970,'17 лет'!$I$5:$J$97,2),IF(C3970&lt;15,"0"))))</f>
        <v>0</v>
      </c>
      <c r="P3970" s="11"/>
      <c r="Q3970" s="17">
        <f>IF((C3970&lt;=7),VLOOKUP(P3970,'7 лет'!$I$5:$J$79,2),IF((C3970=8),VLOOKUP(P3970,'8 лет'!$I$5:$J$79,2),IF((C3970=9),VLOOKUP(P3970,'9 лет'!$I$5:$J$79,2),IF((C3970=10),VLOOKUP(P3970,'10 лет'!$I$5:$J$79,2),IF((C3970=11),VLOOKUP(P3970,'11 лет'!$I$5:$J$79,2),IF((C3970=12),VLOOKUP(P3970,'12 лет'!$K$5:$L$79,2),IF((C3970=13),VLOOKUP(P3970,'13 лет'!$K$5:$L$79,2),IF((C3970=14),VLOOKUP(P3970,'14 лет'!$K$5:$L$79,2),IF((C3970=15),VLOOKUP(P3970,'15 лет'!$K$5:$L$79,2),IF((C3970=16),VLOOKUP(P3970,'16 лет'!$K$5:$L$79,2),IF((C3970=17),VLOOKUP(P3970,'17 лет'!$K$5:$L$79,2),)))))))))))</f>
        <v>50</v>
      </c>
      <c r="R3970" s="28"/>
      <c r="S3970" s="17">
        <f>IF((C3970&lt;=7),VLOOKUP(R3970,'7 лет'!$K$5:$L$79,2),IF((C3970=8),VLOOKUP(R3970,'8 лет'!$K$5:$L$79,2),IF((C3970=9),VLOOKUP(R3970,'9 лет'!$K$5:$L$79,2),IF((C3970=10),VLOOKUP(R3970,'10 лет'!$K$5:$L$79,2),IF((C3970=11),VLOOKUP(R3970,'11 лет'!$K$5:$L$79,2),IF((C3970=12),VLOOKUP(R3970,'12 лет'!$M$5:$N$79,2),IF((C3970=13),VLOOKUP(R3970,'13 лет'!$M$5:$N$79,2),IF((C3970=14),VLOOKUP(R3970,'14 лет'!$M$5:$N$79,2),IF((C3970=15),VLOOKUP(R3970,'15 лет'!$M$5:$N$79,2),IF((C3970=16),VLOOKUP(R3970,'16 лет'!$M$5:$N$79,2),IF((C3970=17),VLOOKUP(R3970,'17 лет'!$M$5:$N$79,2))))))))))))</f>
        <v>0</v>
      </c>
      <c r="T3970" s="34">
        <f t="shared" si="188"/>
        <v>50</v>
      </c>
      <c r="U3970" s="4">
        <f>'Личное первенство юноши'!U581</f>
        <v>7</v>
      </c>
      <c r="V3970" s="120"/>
      <c r="W3970" s="111"/>
      <c r="X3970" t="str">
        <f>P3961</f>
        <v>Субъект РФ 95</v>
      </c>
    </row>
    <row r="3971" spans="1:24" ht="18.75">
      <c r="A3971" s="28">
        <v>6</v>
      </c>
      <c r="B3971" s="79"/>
      <c r="C3971" s="30"/>
      <c r="D3971" s="28"/>
      <c r="E3971" s="17">
        <f>IF((C3971&lt;=7),VLOOKUP(D3971,'7 лет'!$A$5:$B$78,2),IF((C3971=8),VLOOKUP(D3971,'8 лет'!$A$5:$B$78,2),IF((C3971=9),VLOOKUP(D3971,'9 лет'!$A$5:$B$78,2),IF((C3971=10),VLOOKUP(D3971,'10 лет'!$A$5:$B$78,2),IF((C3971=11),VLOOKUP(D3971,'11 лет'!$A$5:$B$78,2),IF((C3971=12),VLOOKUP(D3971,'12 лет'!$A$5:$B$78,2),IF((C3971=13),VLOOKUP(D3971,'13 лет'!$A$5:$B$78,2),IF((C3971=14),VLOOKUP(D3971,'14 лет'!$A$5:$B$78,2),IF((C3971=15),VLOOKUP(D3971,'15 лет'!$A$5:$B$78,2),IF((C3971=16),VLOOKUP(D3971,'16 лет'!$A$5:$B$78,2),IF((C3971=17),VLOOKUP(D3971,'17 лет'!$A$5:$B$78,2))))))))))))</f>
        <v>0</v>
      </c>
      <c r="F3971" s="28"/>
      <c r="G3971" s="17">
        <f>IF((C3971&lt;=7),VLOOKUP(F3971,'7 лет'!$C$5:$D$79,2),IF((C3971=8),VLOOKUP(F3971,'8 лет'!$C$5:$D$79,2),IF((C3971=9),VLOOKUP(F3971,'9 лет'!$C$5:$D$79,2),IF((C3971=10),VLOOKUP(F3971,'10 лет'!$C$5:$D$79,2),IF((C3971=11),VLOOKUP(F3971,'11 лет'!$C$5:$D$79,2),IF((C3971=12),VLOOKUP(F3971,'12 лет'!$C$5:$D$79,2),IF((C3971=13),VLOOKUP(F3971,'13 лет'!$C$5:$D$79,2),IF((C3971=14),VLOOKUP(F3971,'14 лет'!$C$5:$D$79,2),IF((C3971=15),VLOOKUP(F3971,'15 лет'!$C$5:$D$79,2),IF((C3971=16),VLOOKUP(F3971,'16 лет'!$C$5:$D$79,2),IF((C3971=17),VLOOKUP(F3971,'17 лет'!$C$5:$D$79,2))))))))))))</f>
        <v>0</v>
      </c>
      <c r="H3971" s="28"/>
      <c r="I3971" s="17">
        <f>IF((C3971&lt;=7),VLOOKUP(H3971,'7 лет'!$E$5:$F$79,2),IF((C3971=8),VLOOKUP(H3971,'8 лет'!$E$5:$F$79,2),IF((C3971=9),VLOOKUP(H3971,'9 лет'!$E$5:$F$79,2),IF((C3971=10),VLOOKUP(H3971,'10 лет'!$E$5:$F$79,2),IF((C3971=11),VLOOKUP(H3971,'11 лет'!$E$5:$F$79,2),IF((C3971=12),VLOOKUP(H3971,'12 лет'!$E$5:$F$79,2),IF((C3971=13),VLOOKUP(H3971,'13 лет'!$E$5:$F$79,2),IF((C3971=14),VLOOKUP(H3971,'14 лет'!$E$5:$F$79,2),IF((C3971=15),VLOOKUP(H3971,'15 лет'!$E$5:$F$79,2),IF((C3971=16),VLOOKUP(H3971,'16 лет'!$E$5:$F$79,2),IF((C3971=17),VLOOKUP(H3971,'17 лет'!$E$5:$F$79,2))))))))))))</f>
        <v>0</v>
      </c>
      <c r="J3971" s="28"/>
      <c r="K3971" s="17">
        <f>IF((C3971&lt;=7),VLOOKUP(J3971,'7 лет'!$G$5:$H$79,2),IF((C3971=8),VLOOKUP(J3971,'8 лет'!$G$5:$H$79,2),IF((C3971=9),VLOOKUP(J3971,'9 лет'!$G$5:$H$79,2),IF((C3971=10),VLOOKUP(J3971,'10 лет'!$G$5:$H$79,2),IF((C3971=11),VLOOKUP(J3971,'11 лет'!$G$5:$H$79,2),IF((C3971=12),VLOOKUP(J3971,'12 лет'!$G$5:$H$79,2),IF((C3971=13),VLOOKUP(J3971,'13 лет'!$G$5:$H$79,2),IF((C3971=14),VLOOKUP(J3971,'14 лет'!$G$5:$H$79,2),IF(C3971&gt;=15,"0")))))))))</f>
        <v>0</v>
      </c>
      <c r="L3971" s="28"/>
      <c r="M3971" s="17" t="str">
        <f>IF((C3971=12),VLOOKUP(L3971,'12 лет'!$I$5:$J$81,2),IF((C3971=13),VLOOKUP(L3971,'13 лет'!$I$5:$J$81,2),IF((C3971=14),VLOOKUP(L3971,'14 лет'!$I$5:$J$80,2),IF((C3971=15),VLOOKUP(L3971,'15 лет'!$G$5:$H$82,2),IF((C3971=16),VLOOKUP(L3971,'16 лет'!$G$5:$H$81,2),IF((C3971=17),VLOOKUP(L3971,'17 лет'!$G$5:$H$81,2),IF(C3971&lt;12,"0")))))))</f>
        <v>0</v>
      </c>
      <c r="N3971" s="28"/>
      <c r="O3971" s="17" t="str">
        <f>IF((C3971=15),VLOOKUP(N3971,'15 лет'!$I$5:$J$100,2),IF((C3971=16),VLOOKUP(N3971,'16 лет'!$I$5:$J$94,2),IF((C3971=17),VLOOKUP(N3971,'17 лет'!$I$5:$J$97,2),IF(C3971&lt;15,"0"))))</f>
        <v>0</v>
      </c>
      <c r="P3971" s="11"/>
      <c r="Q3971" s="17">
        <f>IF((C3971&lt;=7),VLOOKUP(P3971,'7 лет'!$I$5:$J$79,2),IF((C3971=8),VLOOKUP(P3971,'8 лет'!$I$5:$J$79,2),IF((C3971=9),VLOOKUP(P3971,'9 лет'!$I$5:$J$79,2),IF((C3971=10),VLOOKUP(P3971,'10 лет'!$I$5:$J$79,2),IF((C3971=11),VLOOKUP(P3971,'11 лет'!$I$5:$J$79,2),IF((C3971=12),VLOOKUP(P3971,'12 лет'!$K$5:$L$79,2),IF((C3971=13),VLOOKUP(P3971,'13 лет'!$K$5:$L$79,2),IF((C3971=14),VLOOKUP(P3971,'14 лет'!$K$5:$L$79,2),IF((C3971=15),VLOOKUP(P3971,'15 лет'!$K$5:$L$79,2),IF((C3971=16),VLOOKUP(P3971,'16 лет'!$K$5:$L$79,2),IF((C3971=17),VLOOKUP(P3971,'17 лет'!$K$5:$L$79,2),)))))))))))</f>
        <v>50</v>
      </c>
      <c r="R3971" s="28"/>
      <c r="S3971" s="17">
        <f>IF((C3971&lt;=7),VLOOKUP(R3971,'7 лет'!$K$5:$L$79,2),IF((C3971=8),VLOOKUP(R3971,'8 лет'!$K$5:$L$79,2),IF((C3971=9),VLOOKUP(R3971,'9 лет'!$K$5:$L$79,2),IF((C3971=10),VLOOKUP(R3971,'10 лет'!$K$5:$L$79,2),IF((C3971=11),VLOOKUP(R3971,'11 лет'!$K$5:$L$79,2),IF((C3971=12),VLOOKUP(R3971,'12 лет'!$M$5:$N$79,2),IF((C3971=13),VLOOKUP(R3971,'13 лет'!$M$5:$N$79,2),IF((C3971=14),VLOOKUP(R3971,'14 лет'!$M$5:$N$79,2),IF((C3971=15),VLOOKUP(R3971,'15 лет'!$M$5:$N$79,2),IF((C3971=16),VLOOKUP(R3971,'16 лет'!$M$5:$N$79,2),IF((C3971=17),VLOOKUP(R3971,'17 лет'!$M$5:$N$79,2))))))))))))</f>
        <v>0</v>
      </c>
      <c r="T3971" s="34">
        <f t="shared" si="188"/>
        <v>50</v>
      </c>
      <c r="U3971" s="4">
        <f>'Личное первенство юноши'!U582</f>
        <v>7</v>
      </c>
      <c r="V3971" s="120"/>
      <c r="W3971" s="111"/>
      <c r="X3971" t="str">
        <f>P3961</f>
        <v>Субъект РФ 95</v>
      </c>
    </row>
    <row r="3972" spans="1:24" ht="18.75">
      <c r="A3972" s="122"/>
      <c r="B3972" s="123"/>
      <c r="C3972" s="123"/>
      <c r="D3972" s="123"/>
      <c r="E3972" s="123"/>
      <c r="F3972" s="123"/>
      <c r="G3972" s="123"/>
      <c r="H3972" s="123"/>
      <c r="I3972" s="123"/>
      <c r="J3972" s="123"/>
      <c r="K3972" s="123"/>
      <c r="L3972" s="123"/>
      <c r="M3972" s="123"/>
      <c r="N3972" s="123"/>
      <c r="O3972" s="123"/>
      <c r="P3972" s="128" t="s">
        <v>292</v>
      </c>
      <c r="Q3972" s="128"/>
      <c r="R3972" s="128"/>
      <c r="S3972" s="129"/>
      <c r="T3972" s="124">
        <f ca="1">SUMPRODUCT(LARGE($T$3966:$T$3971,ROW(INDIRECT("T1:T"&amp;Z17))))</f>
        <v>250</v>
      </c>
      <c r="U3972" s="125"/>
      <c r="V3972" s="120"/>
      <c r="W3972" s="111"/>
    </row>
    <row r="3973" spans="1:24" ht="24.75" customHeight="1">
      <c r="A3973" s="135" t="s">
        <v>180</v>
      </c>
      <c r="B3973" s="136"/>
      <c r="C3973" s="136"/>
      <c r="D3973" s="136"/>
      <c r="E3973" s="136"/>
      <c r="F3973" s="136"/>
      <c r="G3973" s="136"/>
      <c r="H3973" s="136"/>
      <c r="I3973" s="136"/>
      <c r="J3973" s="136"/>
      <c r="K3973" s="136"/>
      <c r="L3973" s="136"/>
      <c r="M3973" s="136"/>
      <c r="N3973" s="136"/>
      <c r="O3973" s="136"/>
      <c r="P3973" s="136"/>
      <c r="Q3973" s="136"/>
      <c r="R3973" s="136"/>
      <c r="S3973" s="136"/>
      <c r="T3973" s="136"/>
      <c r="U3973" s="137"/>
      <c r="V3973" s="120"/>
      <c r="W3973" s="111"/>
    </row>
    <row r="3974" spans="1:24" ht="18.75">
      <c r="A3974" s="28">
        <v>1</v>
      </c>
      <c r="B3974" s="80"/>
      <c r="C3974" s="28"/>
      <c r="D3974" s="28"/>
      <c r="E3974" s="17">
        <f>IF((C3974&lt;=7),VLOOKUP(D3974,'7 лет'!$M$5:$N$78,2),IF((C3974=8),VLOOKUP(D3974,'8 лет'!$M$5:$N$78,2),IF((C3974=9),VLOOKUP(D3974,'9 лет'!$M$5:$N$78,2),IF((C3974=10),VLOOKUP(D3974,'10 лет'!$M$5:$N$78,2),IF((C3974=11),VLOOKUP(D3974,'11 лет'!$M$5:$N$78,2),IF((C3974=12),VLOOKUP(D3974,'12 лет'!$O$5:$P$78,2),IF((C3974=13),VLOOKUP(D3974,'13 лет'!$O$5:$P$78,2),IF((C3974=14),VLOOKUP(D3974,'14 лет'!$O$5:$P$78,2),IF((C3974=15),VLOOKUP(D3974,'15 лет'!$O$5:$P$78,2),IF((C3974=16),VLOOKUP(D3974,'16 лет'!$O$5:$P$78,2),IF((C3974=17),VLOOKUP(D3974,'17 лет'!$O$5:$P$78,2))))))))))))</f>
        <v>0</v>
      </c>
      <c r="F3974" s="28"/>
      <c r="G3974" s="17">
        <f>IF((C3974&lt;=7),VLOOKUP(F3974,'7 лет'!$O$5:$P$79,2),IF((C3974=8),VLOOKUP(F3974,'8 лет'!$O$5:$P$79,2),IF((C3974=9),VLOOKUP(F3974,'9 лет'!$O$5:$P$79,2),IF((C3974=10),VLOOKUP(F3974,'10 лет'!$O$5:$P$79,2),IF((C3974=11),VLOOKUP(F3974,'11 лет'!$O$5:$P$79,2),IF((C3974=12),VLOOKUP(F3974,'12 лет'!$Q$5:$R$79,2),IF((C3974=13),VLOOKUP(F3974,'13 лет'!$Q$5:$R$79,2),IF((C3974=14),VLOOKUP(F3974,'14 лет'!$Q$5:$R$79,2),IF((C3974=15),VLOOKUP(F3974,'15 лет'!$Q$5:$R$79,2),IF((C3974=16),VLOOKUP(F3974,'16 лет'!$Q$5:$R$79,2),IF((C3974=17),VLOOKUP(F3974,'17 лет'!$Q$5:$R$79,2))))))))))))</f>
        <v>0</v>
      </c>
      <c r="H3974" s="28"/>
      <c r="I3974" s="17">
        <f>IF((C3974&lt;=7),VLOOKUP(H3974,'7 лет'!$Q$5:$R$79,2),IF((C3974=8),VLOOKUP(H3974,'8 лет'!$Q$5:$R$79,2),IF((C3974=9),VLOOKUP(H3974,'9 лет'!$Q$5:$R$79,2),IF((C3974=10),VLOOKUP(H3974,'10 лет'!$Q$5:$R$79,2),IF((C3974=11),VLOOKUP(H3974,'11 лет'!$Q$5:$R$79,2),IF((C3974=12),VLOOKUP(H3974,'12 лет'!$S$5:$T$79,2),IF((C3974=13),VLOOKUP(H3974,'13 лет'!$S$5:$T$79,2),IF((C3974=14),VLOOKUP(H3974,'14 лет'!$S$5:$T$79,2),IF((C3974=15),VLOOKUP(H3974,'15 лет'!$S$5:$T$79,2),IF((C3974=16),VLOOKUP(H3974,'16 лет'!$S$5:$T$79,2),IF((C3974=17),VLOOKUP(H3974,'17 лет'!$S$5:$T$79,2))))))))))))</f>
        <v>0</v>
      </c>
      <c r="J3974" s="28"/>
      <c r="K3974" s="17">
        <f>IF((C3974&lt;=7),VLOOKUP(J3974,'7 лет'!$S$5:$T$79,2),IF((C3974=8),VLOOKUP(J3974,'8 лет'!$S$5:$T$79,2),IF((C3974=9),VLOOKUP(J3974,'9 лет'!$S$5:$T$79,2),IF((C3974=10),VLOOKUP(J3974,'10 лет'!$S$5:$T$79,2),IF((C3974=11),VLOOKUP(J3974,'11 лет'!$S$5:$T$79,2),IF((C3974=12),VLOOKUP(J3974,'12 лет'!$U$5:$V$79,2),IF((C3974=13),VLOOKUP(J3974,'13 лет'!$U$5:$V$79,2),IF((C3974=14),VLOOKUP(J3974,'14 лет'!$U$5:$V$79,2),IF(C3974&gt;=15,"0")))))))))</f>
        <v>0</v>
      </c>
      <c r="L3974" s="28"/>
      <c r="M3974" s="17" t="str">
        <f>IF((C3974=12),VLOOKUP(L3974,'12 лет'!$W$5:$X$85,2),IF((C3974=13),VLOOKUP(L3974,'13 лет'!$W$5:$X$84,2),IF((C3974=14),VLOOKUP(L3974,'14 лет'!$W$5:$X$82,2),IF((C3974=15),VLOOKUP(L3974,'15 лет'!$U$5:$V$82,2),IF((C3974=16),VLOOKUP(L3974,'16 лет'!$U$5:$V$78,2),IF((C3974=17),VLOOKUP(L3974,'17 лет'!$U$5:$V$78,2),IF(C3974&lt;12,"0")))))))</f>
        <v>0</v>
      </c>
      <c r="N3974" s="28"/>
      <c r="O3974" s="17" t="str">
        <f>IF((C3974=15),VLOOKUP(N3974,'15 лет'!$W$5:$X$115,2),IF((C3974=16),VLOOKUP(N3974,'16 лет'!$W$5:$X$113,2),IF((C3974=17),VLOOKUP(N3974,'17 лет'!$W$5:$X$113,2),IF(C3974&lt;15,"0"))))</f>
        <v>0</v>
      </c>
      <c r="P3974" s="11"/>
      <c r="Q3974" s="17">
        <f>IF((C3974&lt;=7),VLOOKUP(P3974,'7 лет'!$U$5:$V$79,2),IF((C3974=8),VLOOKUP(P3974,'8 лет'!$U$5:$V$79,2),IF((C3974=9),VLOOKUP(P3974,'9 лет'!$U$5:$V$79,2),IF((C3974=10),VLOOKUP(P3974,'10 лет'!$U$5:$V$79,2),IF((C3974=11),VLOOKUP(P3974,'11 лет'!$U$5:$V$79,2),IF((C3974=12),VLOOKUP(P3974,'12 лет'!$Y$5:$Z$79,2),IF((C3974=13),VLOOKUP(P3974,'13 лет'!$Y$5:$Z$79,2),IF((C3974=14),VLOOKUP(P3974,'14 лет'!$Y$5:$Z$79,2),IF((C3974=15),VLOOKUP(P3974,'15 лет'!$Y$5:$Z$79,2),IF((C3974=16),VLOOKUP(P3974,'16 лет'!$Y$5:$Z$79,2),IF((C3974=17),VLOOKUP(P3974,'17 лет'!$Y$5:$Z$79,2))))))))))))</f>
        <v>35</v>
      </c>
      <c r="R3974" s="28"/>
      <c r="S3974" s="17">
        <f>IF((C3974&lt;=7),VLOOKUP(R3974,'7 лет'!$W$5:$X$79,2),IF((C3974=8),VLOOKUP(R3974,'8 лет'!$W$5:$X$79,2),IF((C3974=9),VLOOKUP(R3974,'9 лет'!$W$5:$X$79,2),IF((C3974=10),VLOOKUP(R3974,'10 лет'!$W$5:$X$79,2),IF((C3974=11),VLOOKUP(R3974,'11 лет'!$W$5:$X$79,2),IF((C3974=12),VLOOKUP(R3974,'12 лет'!$AA$5:$AB$79,2),IF((C3974=13),VLOOKUP(R3974,'13 лет'!$AA$5:$AB$79,2),IF((C3974=14),VLOOKUP(R3974,'14 лет'!$AA$5:$AB$79,2),IF((C3974=15),VLOOKUP(R3974,'15 лет'!$AA$5:$AB$79,2),IF((C3974=16),VLOOKUP(R3974,'16 лет'!$AA$5:$AB$79,2),IF((C3974=17),VLOOKUP(R3974,'17 лет'!$AA$5:$AB$79,2))))))))))))</f>
        <v>0</v>
      </c>
      <c r="T3974" s="35">
        <f t="shared" ref="T3974:T3979" si="189">SUM(E3974+G3974+I3974+K3974+M3974+O3974+Q3974+S3974)</f>
        <v>35</v>
      </c>
      <c r="U3974" s="4">
        <f>'Личное первенство девушки'!U577</f>
        <v>7</v>
      </c>
      <c r="V3974" s="120"/>
      <c r="W3974" s="111"/>
      <c r="X3974" t="str">
        <f>P3961</f>
        <v>Субъект РФ 95</v>
      </c>
    </row>
    <row r="3975" spans="1:24" ht="18.75">
      <c r="A3975" s="28">
        <v>2</v>
      </c>
      <c r="B3975" s="80"/>
      <c r="C3975" s="28"/>
      <c r="D3975" s="28"/>
      <c r="E3975" s="17">
        <f>IF((C3975&lt;=7),VLOOKUP(D3975,'7 лет'!$M$5:$N$78,2),IF((C3975=8),VLOOKUP(D3975,'8 лет'!$M$5:$N$78,2),IF((C3975=9),VLOOKUP(D3975,'9 лет'!$M$5:$N$78,2),IF((C3975=10),VLOOKUP(D3975,'10 лет'!$M$5:$N$78,2),IF((C3975=11),VLOOKUP(D3975,'11 лет'!$M$5:$N$78,2),IF((C3975=12),VLOOKUP(D3975,'12 лет'!$O$5:$P$78,2),IF((C3975=13),VLOOKUP(D3975,'13 лет'!$O$5:$P$78,2),IF((C3975=14),VLOOKUP(D3975,'14 лет'!$O$5:$P$78,2),IF((C3975=15),VLOOKUP(D3975,'15 лет'!$O$5:$P$78,2),IF((C3975=16),VLOOKUP(D3975,'16 лет'!$O$5:$P$78,2),IF((C3975=17),VLOOKUP(D3975,'17 лет'!$O$5:$P$78,2))))))))))))</f>
        <v>0</v>
      </c>
      <c r="F3975" s="28"/>
      <c r="G3975" s="17">
        <f>IF((C3975&lt;=7),VLOOKUP(F3975,'7 лет'!$O$5:$P$79,2),IF((C3975=8),VLOOKUP(F3975,'8 лет'!$O$5:$P$79,2),IF((C3975=9),VLOOKUP(F3975,'9 лет'!$O$5:$P$79,2),IF((C3975=10),VLOOKUP(F3975,'10 лет'!$O$5:$P$79,2),IF((C3975=11),VLOOKUP(F3975,'11 лет'!$O$5:$P$79,2),IF((C3975=12),VLOOKUP(F3975,'12 лет'!$Q$5:$R$79,2),IF((C3975=13),VLOOKUP(F3975,'13 лет'!$Q$5:$R$79,2),IF((C3975=14),VLOOKUP(F3975,'14 лет'!$Q$5:$R$79,2),IF((C3975=15),VLOOKUP(F3975,'15 лет'!$Q$5:$R$79,2),IF((C3975=16),VLOOKUP(F3975,'16 лет'!$Q$5:$R$79,2),IF((C3975=17),VLOOKUP(F3975,'17 лет'!$Q$5:$R$79,2))))))))))))</f>
        <v>0</v>
      </c>
      <c r="H3975" s="28"/>
      <c r="I3975" s="17">
        <f>IF((C3975&lt;=7),VLOOKUP(H3975,'7 лет'!$Q$5:$R$79,2),IF((C3975=8),VLOOKUP(H3975,'8 лет'!$Q$5:$R$79,2),IF((C3975=9),VLOOKUP(H3975,'9 лет'!$Q$5:$R$79,2),IF((C3975=10),VLOOKUP(H3975,'10 лет'!$Q$5:$R$79,2),IF((C3975=11),VLOOKUP(H3975,'11 лет'!$Q$5:$R$79,2),IF((C3975=12),VLOOKUP(H3975,'12 лет'!$S$5:$T$79,2),IF((C3975=13),VLOOKUP(H3975,'13 лет'!$S$5:$T$79,2),IF((C3975=14),VLOOKUP(H3975,'14 лет'!$S$5:$T$79,2),IF((C3975=15),VLOOKUP(H3975,'15 лет'!$S$5:$T$79,2),IF((C3975=16),VLOOKUP(H3975,'16 лет'!$S$5:$T$79,2),IF((C3975=17),VLOOKUP(H3975,'17 лет'!$S$5:$T$79,2))))))))))))</f>
        <v>0</v>
      </c>
      <c r="J3975" s="28"/>
      <c r="K3975" s="17">
        <f>IF((C3975&lt;=7),VLOOKUP(J3975,'7 лет'!$S$5:$T$79,2),IF((C3975=8),VLOOKUP(J3975,'8 лет'!$S$5:$T$79,2),IF((C3975=9),VLOOKUP(J3975,'9 лет'!$S$5:$T$79,2),IF((C3975=10),VLOOKUP(J3975,'10 лет'!$S$5:$T$79,2),IF((C3975=11),VLOOKUP(J3975,'11 лет'!$S$5:$T$79,2),IF((C3975=12),VLOOKUP(J3975,'12 лет'!$U$5:$V$79,2),IF((C3975=13),VLOOKUP(J3975,'13 лет'!$U$5:$V$79,2),IF((C3975=14),VLOOKUP(J3975,'14 лет'!$U$5:$V$79,2),IF(C3975&gt;=15,"0")))))))))</f>
        <v>0</v>
      </c>
      <c r="L3975" s="28"/>
      <c r="M3975" s="17" t="str">
        <f>IF((C3975=12),VLOOKUP(L3975,'12 лет'!$W$5:$X$85,2),IF((C3975=13),VLOOKUP(L3975,'13 лет'!$W$5:$X$84,2),IF((C3975=14),VLOOKUP(L3975,'14 лет'!$W$5:$X$82,2),IF((C3975=15),VLOOKUP(L3975,'15 лет'!$U$5:$V$82,2),IF((C3975=16),VLOOKUP(L3975,'16 лет'!$U$5:$V$78,2),IF((C3975=17),VLOOKUP(L3975,'17 лет'!$U$5:$V$78,2),IF(C3975&lt;12,"0")))))))</f>
        <v>0</v>
      </c>
      <c r="N3975" s="28"/>
      <c r="O3975" s="17" t="str">
        <f>IF((C3975=15),VLOOKUP(N3975,'15 лет'!$W$5:$X$115,2),IF((C3975=16),VLOOKUP(N3975,'16 лет'!$W$5:$X$113,2),IF((C3975=17),VLOOKUP(N3975,'17 лет'!$W$5:$X$113,2),IF(C3975&lt;15,"0"))))</f>
        <v>0</v>
      </c>
      <c r="P3975" s="11"/>
      <c r="Q3975" s="17">
        <f>IF((C3975&lt;=7),VLOOKUP(P3975,'7 лет'!$U$5:$V$79,2),IF((C3975=8),VLOOKUP(P3975,'8 лет'!$U$5:$V$79,2),IF((C3975=9),VLOOKUP(P3975,'9 лет'!$U$5:$V$79,2),IF((C3975=10),VLOOKUP(P3975,'10 лет'!$U$5:$V$79,2),IF((C3975=11),VLOOKUP(P3975,'11 лет'!$U$5:$V$79,2),IF((C3975=12),VLOOKUP(P3975,'12 лет'!$Y$5:$Z$79,2),IF((C3975=13),VLOOKUP(P3975,'13 лет'!$Y$5:$Z$79,2),IF((C3975=14),VLOOKUP(P3975,'14 лет'!$Y$5:$Z$79,2),IF((C3975=15),VLOOKUP(P3975,'15 лет'!$Y$5:$Z$79,2),IF((C3975=16),VLOOKUP(P3975,'16 лет'!$Y$5:$Z$79,2),IF((C3975=17),VLOOKUP(P3975,'17 лет'!$Y$5:$Z$79,2))))))))))))</f>
        <v>35</v>
      </c>
      <c r="R3975" s="28"/>
      <c r="S3975" s="17">
        <f>IF((C3975&lt;=7),VLOOKUP(R3975,'7 лет'!$W$5:$X$79,2),IF((C3975=8),VLOOKUP(R3975,'8 лет'!$W$5:$X$79,2),IF((C3975=9),VLOOKUP(R3975,'9 лет'!$W$5:$X$79,2),IF((C3975=10),VLOOKUP(R3975,'10 лет'!$W$5:$X$79,2),IF((C3975=11),VLOOKUP(R3975,'11 лет'!$W$5:$X$79,2),IF((C3975=12),VLOOKUP(R3975,'12 лет'!$AA$5:$AB$79,2),IF((C3975=13),VLOOKUP(R3975,'13 лет'!$AA$5:$AB$79,2),IF((C3975=14),VLOOKUP(R3975,'14 лет'!$AA$5:$AB$79,2),IF((C3975=15),VLOOKUP(R3975,'15 лет'!$AA$5:$AB$79,2),IF((C3975=16),VLOOKUP(R3975,'16 лет'!$AA$5:$AB$79,2),IF((C3975=17),VLOOKUP(R3975,'17 лет'!$AA$5:$AB$79,2))))))))))))</f>
        <v>0</v>
      </c>
      <c r="T3975" s="35">
        <f t="shared" si="189"/>
        <v>35</v>
      </c>
      <c r="U3975" s="4">
        <f>'Личное первенство девушки'!U578</f>
        <v>7</v>
      </c>
      <c r="V3975" s="120"/>
      <c r="W3975" s="111"/>
      <c r="X3975" t="str">
        <f>P3961</f>
        <v>Субъект РФ 95</v>
      </c>
    </row>
    <row r="3976" spans="1:24" ht="18.75">
      <c r="A3976" s="28">
        <v>3</v>
      </c>
      <c r="B3976" s="80"/>
      <c r="C3976" s="28"/>
      <c r="D3976" s="28"/>
      <c r="E3976" s="17">
        <f>IF((C3976&lt;=7),VLOOKUP(D3976,'7 лет'!$M$5:$N$78,2),IF((C3976=8),VLOOKUP(D3976,'8 лет'!$M$5:$N$78,2),IF((C3976=9),VLOOKUP(D3976,'9 лет'!$M$5:$N$78,2),IF((C3976=10),VLOOKUP(D3976,'10 лет'!$M$5:$N$78,2),IF((C3976=11),VLOOKUP(D3976,'11 лет'!$M$5:$N$78,2),IF((C3976=12),VLOOKUP(D3976,'12 лет'!$O$5:$P$78,2),IF((C3976=13),VLOOKUP(D3976,'13 лет'!$O$5:$P$78,2),IF((C3976=14),VLOOKUP(D3976,'14 лет'!$O$5:$P$78,2),IF((C3976=15),VLOOKUP(D3976,'15 лет'!$O$5:$P$78,2),IF((C3976=16),VLOOKUP(D3976,'16 лет'!$O$5:$P$78,2),IF((C3976=17),VLOOKUP(D3976,'17 лет'!$O$5:$P$78,2))))))))))))</f>
        <v>0</v>
      </c>
      <c r="F3976" s="28"/>
      <c r="G3976" s="17">
        <f>IF((C3976&lt;=7),VLOOKUP(F3976,'7 лет'!$O$5:$P$79,2),IF((C3976=8),VLOOKUP(F3976,'8 лет'!$O$5:$P$79,2),IF((C3976=9),VLOOKUP(F3976,'9 лет'!$O$5:$P$79,2),IF((C3976=10),VLOOKUP(F3976,'10 лет'!$O$5:$P$79,2),IF((C3976=11),VLOOKUP(F3976,'11 лет'!$O$5:$P$79,2),IF((C3976=12),VLOOKUP(F3976,'12 лет'!$Q$5:$R$79,2),IF((C3976=13),VLOOKUP(F3976,'13 лет'!$Q$5:$R$79,2),IF((C3976=14),VLOOKUP(F3976,'14 лет'!$Q$5:$R$79,2),IF((C3976=15),VLOOKUP(F3976,'15 лет'!$Q$5:$R$79,2),IF((C3976=16),VLOOKUP(F3976,'16 лет'!$Q$5:$R$79,2),IF((C3976=17),VLOOKUP(F3976,'17 лет'!$Q$5:$R$79,2))))))))))))</f>
        <v>0</v>
      </c>
      <c r="H3976" s="28"/>
      <c r="I3976" s="17">
        <f>IF((C3976&lt;=7),VLOOKUP(H3976,'7 лет'!$Q$5:$R$79,2),IF((C3976=8),VLOOKUP(H3976,'8 лет'!$Q$5:$R$79,2),IF((C3976=9),VLOOKUP(H3976,'9 лет'!$Q$5:$R$79,2),IF((C3976=10),VLOOKUP(H3976,'10 лет'!$Q$5:$R$79,2),IF((C3976=11),VLOOKUP(H3976,'11 лет'!$Q$5:$R$79,2),IF((C3976=12),VLOOKUP(H3976,'12 лет'!$S$5:$T$79,2),IF((C3976=13),VLOOKUP(H3976,'13 лет'!$S$5:$T$79,2),IF((C3976=14),VLOOKUP(H3976,'14 лет'!$S$5:$T$79,2),IF((C3976=15),VLOOKUP(H3976,'15 лет'!$S$5:$T$79,2),IF((C3976=16),VLOOKUP(H3976,'16 лет'!$S$5:$T$79,2),IF((C3976=17),VLOOKUP(H3976,'17 лет'!$S$5:$T$79,2))))))))))))</f>
        <v>0</v>
      </c>
      <c r="J3976" s="28"/>
      <c r="K3976" s="17">
        <f>IF((C3976&lt;=7),VLOOKUP(J3976,'7 лет'!$S$5:$T$79,2),IF((C3976=8),VLOOKUP(J3976,'8 лет'!$S$5:$T$79,2),IF((C3976=9),VLOOKUP(J3976,'9 лет'!$S$5:$T$79,2),IF((C3976=10),VLOOKUP(J3976,'10 лет'!$S$5:$T$79,2),IF((C3976=11),VLOOKUP(J3976,'11 лет'!$S$5:$T$79,2),IF((C3976=12),VLOOKUP(J3976,'12 лет'!$U$5:$V$79,2),IF((C3976=13),VLOOKUP(J3976,'13 лет'!$U$5:$V$79,2),IF((C3976=14),VLOOKUP(J3976,'14 лет'!$U$5:$V$79,2),IF(C3976&gt;=15,"0")))))))))</f>
        <v>0</v>
      </c>
      <c r="L3976" s="28"/>
      <c r="M3976" s="17" t="str">
        <f>IF((C3976=12),VLOOKUP(L3976,'12 лет'!$W$5:$X$85,2),IF((C3976=13),VLOOKUP(L3976,'13 лет'!$W$5:$X$84,2),IF((C3976=14),VLOOKUP(L3976,'14 лет'!$W$5:$X$82,2),IF((C3976=15),VLOOKUP(L3976,'15 лет'!$U$5:$V$82,2),IF((C3976=16),VLOOKUP(L3976,'16 лет'!$U$5:$V$78,2),IF((C3976=17),VLOOKUP(L3976,'17 лет'!$U$5:$V$78,2),IF(C3976&lt;12,"0")))))))</f>
        <v>0</v>
      </c>
      <c r="N3976" s="28"/>
      <c r="O3976" s="17" t="str">
        <f>IF((C3976=15),VLOOKUP(N3976,'15 лет'!$W$5:$X$115,2),IF((C3976=16),VLOOKUP(N3976,'16 лет'!$W$5:$X$113,2),IF((C3976=17),VLOOKUP(N3976,'17 лет'!$W$5:$X$113,2),IF(C3976&lt;15,"0"))))</f>
        <v>0</v>
      </c>
      <c r="P3976" s="11"/>
      <c r="Q3976" s="17">
        <f>IF((C3976&lt;=7),VLOOKUP(P3976,'7 лет'!$U$5:$V$79,2),IF((C3976=8),VLOOKUP(P3976,'8 лет'!$U$5:$V$79,2),IF((C3976=9),VLOOKUP(P3976,'9 лет'!$U$5:$V$79,2),IF((C3976=10),VLOOKUP(P3976,'10 лет'!$U$5:$V$79,2),IF((C3976=11),VLOOKUP(P3976,'11 лет'!$U$5:$V$79,2),IF((C3976=12),VLOOKUP(P3976,'12 лет'!$Y$5:$Z$79,2),IF((C3976=13),VLOOKUP(P3976,'13 лет'!$Y$5:$Z$79,2),IF((C3976=14),VLOOKUP(P3976,'14 лет'!$Y$5:$Z$79,2),IF((C3976=15),VLOOKUP(P3976,'15 лет'!$Y$5:$Z$79,2),IF((C3976=16),VLOOKUP(P3976,'16 лет'!$Y$5:$Z$79,2),IF((C3976=17),VLOOKUP(P3976,'17 лет'!$Y$5:$Z$79,2))))))))))))</f>
        <v>35</v>
      </c>
      <c r="R3976" s="28"/>
      <c r="S3976" s="17">
        <f>IF((C3976&lt;=7),VLOOKUP(R3976,'7 лет'!$W$5:$X$79,2),IF((C3976=8),VLOOKUP(R3976,'8 лет'!$W$5:$X$79,2),IF((C3976=9),VLOOKUP(R3976,'9 лет'!$W$5:$X$79,2),IF((C3976=10),VLOOKUP(R3976,'10 лет'!$W$5:$X$79,2),IF((C3976=11),VLOOKUP(R3976,'11 лет'!$W$5:$X$79,2),IF((C3976=12),VLOOKUP(R3976,'12 лет'!$AA$5:$AB$79,2),IF((C3976=13),VLOOKUP(R3976,'13 лет'!$AA$5:$AB$79,2),IF((C3976=14),VLOOKUP(R3976,'14 лет'!$AA$5:$AB$79,2),IF((C3976=15),VLOOKUP(R3976,'15 лет'!$AA$5:$AB$79,2),IF((C3976=16),VLOOKUP(R3976,'16 лет'!$AA$5:$AB$79,2),IF((C3976=17),VLOOKUP(R3976,'17 лет'!$AA$5:$AB$79,2))))))))))))</f>
        <v>0</v>
      </c>
      <c r="T3976" s="35">
        <f t="shared" si="189"/>
        <v>35</v>
      </c>
      <c r="U3976" s="4">
        <f>'Личное первенство девушки'!U579</f>
        <v>7</v>
      </c>
      <c r="V3976" s="120"/>
      <c r="W3976" s="111"/>
      <c r="X3976" t="str">
        <f>P3961</f>
        <v>Субъект РФ 95</v>
      </c>
    </row>
    <row r="3977" spans="1:24" ht="18.75">
      <c r="A3977" s="28">
        <v>4</v>
      </c>
      <c r="B3977" s="80"/>
      <c r="C3977" s="28"/>
      <c r="D3977" s="28"/>
      <c r="E3977" s="17">
        <f>IF((C3977&lt;=7),VLOOKUP(D3977,'7 лет'!$M$5:$N$78,2),IF((C3977=8),VLOOKUP(D3977,'8 лет'!$M$5:$N$78,2),IF((C3977=9),VLOOKUP(D3977,'9 лет'!$M$5:$N$78,2),IF((C3977=10),VLOOKUP(D3977,'10 лет'!$M$5:$N$78,2),IF((C3977=11),VLOOKUP(D3977,'11 лет'!$M$5:$N$78,2),IF((C3977=12),VLOOKUP(D3977,'12 лет'!$O$5:$P$78,2),IF((C3977=13),VLOOKUP(D3977,'13 лет'!$O$5:$P$78,2),IF((C3977=14),VLOOKUP(D3977,'14 лет'!$O$5:$P$78,2),IF((C3977=15),VLOOKUP(D3977,'15 лет'!$O$5:$P$78,2),IF((C3977=16),VLOOKUP(D3977,'16 лет'!$O$5:$P$78,2),IF((C3977=17),VLOOKUP(D3977,'17 лет'!$O$5:$P$78,2))))))))))))</f>
        <v>0</v>
      </c>
      <c r="F3977" s="28"/>
      <c r="G3977" s="17">
        <f>IF((C3977&lt;=7),VLOOKUP(F3977,'7 лет'!$O$5:$P$79,2),IF((C3977=8),VLOOKUP(F3977,'8 лет'!$O$5:$P$79,2),IF((C3977=9),VLOOKUP(F3977,'9 лет'!$O$5:$P$79,2),IF((C3977=10),VLOOKUP(F3977,'10 лет'!$O$5:$P$79,2),IF((C3977=11),VLOOKUP(F3977,'11 лет'!$O$5:$P$79,2),IF((C3977=12),VLOOKUP(F3977,'12 лет'!$Q$5:$R$79,2),IF((C3977=13),VLOOKUP(F3977,'13 лет'!$Q$5:$R$79,2),IF((C3977=14),VLOOKUP(F3977,'14 лет'!$Q$5:$R$79,2),IF((C3977=15),VLOOKUP(F3977,'15 лет'!$Q$5:$R$79,2),IF((C3977=16),VLOOKUP(F3977,'16 лет'!$Q$5:$R$79,2),IF((C3977=17),VLOOKUP(F3977,'17 лет'!$Q$5:$R$79,2))))))))))))</f>
        <v>0</v>
      </c>
      <c r="H3977" s="28"/>
      <c r="I3977" s="17">
        <f>IF((C3977&lt;=7),VLOOKUP(H3977,'7 лет'!$Q$5:$R$79,2),IF((C3977=8),VLOOKUP(H3977,'8 лет'!$Q$5:$R$79,2),IF((C3977=9),VLOOKUP(H3977,'9 лет'!$Q$5:$R$79,2),IF((C3977=10),VLOOKUP(H3977,'10 лет'!$Q$5:$R$79,2),IF((C3977=11),VLOOKUP(H3977,'11 лет'!$Q$5:$R$79,2),IF((C3977=12),VLOOKUP(H3977,'12 лет'!$S$5:$T$79,2),IF((C3977=13),VLOOKUP(H3977,'13 лет'!$S$5:$T$79,2),IF((C3977=14),VLOOKUP(H3977,'14 лет'!$S$5:$T$79,2),IF((C3977=15),VLOOKUP(H3977,'15 лет'!$S$5:$T$79,2),IF((C3977=16),VLOOKUP(H3977,'16 лет'!$S$5:$T$79,2),IF((C3977=17),VLOOKUP(H3977,'17 лет'!$S$5:$T$79,2))))))))))))</f>
        <v>0</v>
      </c>
      <c r="J3977" s="28"/>
      <c r="K3977" s="17">
        <f>IF((C3977&lt;=7),VLOOKUP(J3977,'7 лет'!$S$5:$T$79,2),IF((C3977=8),VLOOKUP(J3977,'8 лет'!$S$5:$T$79,2),IF((C3977=9),VLOOKUP(J3977,'9 лет'!$S$5:$T$79,2),IF((C3977=10),VLOOKUP(J3977,'10 лет'!$S$5:$T$79,2),IF((C3977=11),VLOOKUP(J3977,'11 лет'!$S$5:$T$79,2),IF((C3977=12),VLOOKUP(J3977,'12 лет'!$U$5:$V$79,2),IF((C3977=13),VLOOKUP(J3977,'13 лет'!$U$5:$V$79,2),IF((C3977=14),VLOOKUP(J3977,'14 лет'!$U$5:$V$79,2),IF(C3977&gt;=15,"0")))))))))</f>
        <v>0</v>
      </c>
      <c r="L3977" s="28"/>
      <c r="M3977" s="17" t="str">
        <f>IF((C3977=12),VLOOKUP(L3977,'12 лет'!$W$5:$X$85,2),IF((C3977=13),VLOOKUP(L3977,'13 лет'!$W$5:$X$84,2),IF((C3977=14),VLOOKUP(L3977,'14 лет'!$W$5:$X$82,2),IF((C3977=15),VLOOKUP(L3977,'15 лет'!$U$5:$V$82,2),IF((C3977=16),VLOOKUP(L3977,'16 лет'!$U$5:$V$78,2),IF((C3977=17),VLOOKUP(L3977,'17 лет'!$U$5:$V$78,2),IF(C3977&lt;12,"0")))))))</f>
        <v>0</v>
      </c>
      <c r="N3977" s="28"/>
      <c r="O3977" s="17" t="str">
        <f>IF((C3977=15),VLOOKUP(N3977,'15 лет'!$W$5:$X$115,2),IF((C3977=16),VLOOKUP(N3977,'16 лет'!$W$5:$X$113,2),IF((C3977=17),VLOOKUP(N3977,'17 лет'!$W$5:$X$113,2),IF(C3977&lt;15,"0"))))</f>
        <v>0</v>
      </c>
      <c r="P3977" s="11"/>
      <c r="Q3977" s="17">
        <f>IF((C3977&lt;=7),VLOOKUP(P3977,'7 лет'!$U$5:$V$79,2),IF((C3977=8),VLOOKUP(P3977,'8 лет'!$U$5:$V$79,2),IF((C3977=9),VLOOKUP(P3977,'9 лет'!$U$5:$V$79,2),IF((C3977=10),VLOOKUP(P3977,'10 лет'!$U$5:$V$79,2),IF((C3977=11),VLOOKUP(P3977,'11 лет'!$U$5:$V$79,2),IF((C3977=12),VLOOKUP(P3977,'12 лет'!$Y$5:$Z$79,2),IF((C3977=13),VLOOKUP(P3977,'13 лет'!$Y$5:$Z$79,2),IF((C3977=14),VLOOKUP(P3977,'14 лет'!$Y$5:$Z$79,2),IF((C3977=15),VLOOKUP(P3977,'15 лет'!$Y$5:$Z$79,2),IF((C3977=16),VLOOKUP(P3977,'16 лет'!$Y$5:$Z$79,2),IF((C3977=17),VLOOKUP(P3977,'17 лет'!$Y$5:$Z$79,2))))))))))))</f>
        <v>35</v>
      </c>
      <c r="R3977" s="28"/>
      <c r="S3977" s="17">
        <f>IF((C3977&lt;=7),VLOOKUP(R3977,'7 лет'!$W$5:$X$79,2),IF((C3977=8),VLOOKUP(R3977,'8 лет'!$W$5:$X$79,2),IF((C3977=9),VLOOKUP(R3977,'9 лет'!$W$5:$X$79,2),IF((C3977=10),VLOOKUP(R3977,'10 лет'!$W$5:$X$79,2),IF((C3977=11),VLOOKUP(R3977,'11 лет'!$W$5:$X$79,2),IF((C3977=12),VLOOKUP(R3977,'12 лет'!$AA$5:$AB$79,2),IF((C3977=13),VLOOKUP(R3977,'13 лет'!$AA$5:$AB$79,2),IF((C3977=14),VLOOKUP(R3977,'14 лет'!$AA$5:$AB$79,2),IF((C3977=15),VLOOKUP(R3977,'15 лет'!$AA$5:$AB$79,2),IF((C3977=16),VLOOKUP(R3977,'16 лет'!$AA$5:$AB$79,2),IF((C3977=17),VLOOKUP(R3977,'17 лет'!$AA$5:$AB$79,2))))))))))))</f>
        <v>0</v>
      </c>
      <c r="T3977" s="35">
        <f t="shared" si="189"/>
        <v>35</v>
      </c>
      <c r="U3977" s="4">
        <f>'Личное первенство девушки'!U580</f>
        <v>7</v>
      </c>
      <c r="V3977" s="120"/>
      <c r="W3977" s="111"/>
      <c r="X3977" t="str">
        <f>P3961</f>
        <v>Субъект РФ 95</v>
      </c>
    </row>
    <row r="3978" spans="1:24" ht="18.75">
      <c r="A3978" s="28">
        <v>5</v>
      </c>
      <c r="B3978" s="80"/>
      <c r="C3978" s="30"/>
      <c r="D3978" s="14"/>
      <c r="E3978" s="17">
        <f>IF((C3978&lt;=7),VLOOKUP(D3978,'7 лет'!$M$5:$N$78,2),IF((C3978=8),VLOOKUP(D3978,'8 лет'!$M$5:$N$78,2),IF((C3978=9),VLOOKUP(D3978,'9 лет'!$M$5:$N$78,2),IF((C3978=10),VLOOKUP(D3978,'10 лет'!$M$5:$N$78,2),IF((C3978=11),VLOOKUP(D3978,'11 лет'!$M$5:$N$78,2),IF((C3978=12),VLOOKUP(D3978,'12 лет'!$O$5:$P$78,2),IF((C3978=13),VLOOKUP(D3978,'13 лет'!$O$5:$P$78,2),IF((C3978=14),VLOOKUP(D3978,'14 лет'!$O$5:$P$78,2),IF((C3978=15),VLOOKUP(D3978,'15 лет'!$O$5:$P$78,2),IF((C3978=16),VLOOKUP(D3978,'16 лет'!$O$5:$P$78,2),IF((C3978=17),VLOOKUP(D3978,'17 лет'!$O$5:$P$78,2))))))))))))</f>
        <v>0</v>
      </c>
      <c r="F3978" s="14"/>
      <c r="G3978" s="17">
        <f>IF((C3978&lt;=7),VLOOKUP(F3978,'7 лет'!$O$5:$P$79,2),IF((C3978=8),VLOOKUP(F3978,'8 лет'!$O$5:$P$79,2),IF((C3978=9),VLOOKUP(F3978,'9 лет'!$O$5:$P$79,2),IF((C3978=10),VLOOKUP(F3978,'10 лет'!$O$5:$P$79,2),IF((C3978=11),VLOOKUP(F3978,'11 лет'!$O$5:$P$79,2),IF((C3978=12),VLOOKUP(F3978,'12 лет'!$Q$5:$R$79,2),IF((C3978=13),VLOOKUP(F3978,'13 лет'!$Q$5:$R$79,2),IF((C3978=14),VLOOKUP(F3978,'14 лет'!$Q$5:$R$79,2),IF((C3978=15),VLOOKUP(F3978,'15 лет'!$Q$5:$R$79,2),IF((C3978=16),VLOOKUP(F3978,'16 лет'!$Q$5:$R$79,2),IF((C3978=17),VLOOKUP(F3978,'17 лет'!$Q$5:$R$79,2))))))))))))</f>
        <v>0</v>
      </c>
      <c r="H3978" s="14"/>
      <c r="I3978" s="17">
        <f>IF((C3978&lt;=7),VLOOKUP(H3978,'7 лет'!$Q$5:$R$79,2),IF((C3978=8),VLOOKUP(H3978,'8 лет'!$Q$5:$R$79,2),IF((C3978=9),VLOOKUP(H3978,'9 лет'!$Q$5:$R$79,2),IF((C3978=10),VLOOKUP(H3978,'10 лет'!$Q$5:$R$79,2),IF((C3978=11),VLOOKUP(H3978,'11 лет'!$Q$5:$R$79,2),IF((C3978=12),VLOOKUP(H3978,'12 лет'!$S$5:$T$79,2),IF((C3978=13),VLOOKUP(H3978,'13 лет'!$S$5:$T$79,2),IF((C3978=14),VLOOKUP(H3978,'14 лет'!$S$5:$T$79,2),IF((C3978=15),VLOOKUP(H3978,'15 лет'!$S$5:$T$79,2),IF((C3978=16),VLOOKUP(H3978,'16 лет'!$S$5:$T$79,2),IF((C3978=17),VLOOKUP(H3978,'17 лет'!$S$5:$T$79,2))))))))))))</f>
        <v>0</v>
      </c>
      <c r="J3978" s="14"/>
      <c r="K3978" s="17">
        <f>IF((C3978&lt;=7),VLOOKUP(J3978,'7 лет'!$S$5:$T$79,2),IF((C3978=8),VLOOKUP(J3978,'8 лет'!$S$5:$T$79,2),IF((C3978=9),VLOOKUP(J3978,'9 лет'!$S$5:$T$79,2),IF((C3978=10),VLOOKUP(J3978,'10 лет'!$S$5:$T$79,2),IF((C3978=11),VLOOKUP(J3978,'11 лет'!$S$5:$T$79,2),IF((C3978=12),VLOOKUP(J3978,'12 лет'!$U$5:$V$79,2),IF((C3978=13),VLOOKUP(J3978,'13 лет'!$U$5:$V$79,2),IF((C3978=14),VLOOKUP(J3978,'14 лет'!$U$5:$V$79,2),IF(C3978&gt;=15,"0")))))))))</f>
        <v>0</v>
      </c>
      <c r="L3978" s="28"/>
      <c r="M3978" s="17" t="str">
        <f>IF((C3978=12),VLOOKUP(L3978,'12 лет'!$W$5:$X$85,2),IF((C3978=13),VLOOKUP(L3978,'13 лет'!$W$5:$X$84,2),IF((C3978=14),VLOOKUP(L3978,'14 лет'!$W$5:$X$82,2),IF((C3978=15),VLOOKUP(L3978,'15 лет'!$U$5:$V$82,2),IF((C3978=16),VLOOKUP(L3978,'16 лет'!$U$5:$V$78,2),IF((C3978=17),VLOOKUP(L3978,'17 лет'!$U$5:$V$78,2),IF(C3978&lt;12,"0")))))))</f>
        <v>0</v>
      </c>
      <c r="N3978" s="14"/>
      <c r="O3978" s="17" t="str">
        <f>IF((C3978=15),VLOOKUP(N3978,'15 лет'!$W$5:$X$115,2),IF((C3978=16),VLOOKUP(N3978,'16 лет'!$W$5:$X$113,2),IF((C3978=17),VLOOKUP(N3978,'17 лет'!$W$5:$X$113,2),IF(C3978&lt;15,"0"))))</f>
        <v>0</v>
      </c>
      <c r="P3978" s="14"/>
      <c r="Q3978" s="17">
        <f>IF((C3978&lt;=7),VLOOKUP(P3978,'7 лет'!$U$5:$V$79,2),IF((C3978=8),VLOOKUP(P3978,'8 лет'!$U$5:$V$79,2),IF((C3978=9),VLOOKUP(P3978,'9 лет'!$U$5:$V$79,2),IF((C3978=10),VLOOKUP(P3978,'10 лет'!$U$5:$V$79,2),IF((C3978=11),VLOOKUP(P3978,'11 лет'!$U$5:$V$79,2),IF((C3978=12),VLOOKUP(P3978,'12 лет'!$Y$5:$Z$79,2),IF((C3978=13),VLOOKUP(P3978,'13 лет'!$Y$5:$Z$79,2),IF((C3978=14),VLOOKUP(P3978,'14 лет'!$Y$5:$Z$79,2),IF((C3978=15),VLOOKUP(P3978,'15 лет'!$Y$5:$Z$79,2),IF((C3978=16),VLOOKUP(P3978,'16 лет'!$Y$5:$Z$79,2),IF((C3978=17),VLOOKUP(P3978,'17 лет'!$Y$5:$Z$79,2))))))))))))</f>
        <v>35</v>
      </c>
      <c r="R3978" s="14"/>
      <c r="S3978" s="17">
        <f>IF((C3978&lt;=7),VLOOKUP(R3978,'7 лет'!$W$5:$X$79,2),IF((C3978=8),VLOOKUP(R3978,'8 лет'!$W$5:$X$79,2),IF((C3978=9),VLOOKUP(R3978,'9 лет'!$W$5:$X$79,2),IF((C3978=10),VLOOKUP(R3978,'10 лет'!$W$5:$X$79,2),IF((C3978=11),VLOOKUP(R3978,'11 лет'!$W$5:$X$79,2),IF((C3978=12),VLOOKUP(R3978,'12 лет'!$AA$5:$AB$79,2),IF((C3978=13),VLOOKUP(R3978,'13 лет'!$AA$5:$AB$79,2),IF((C3978=14),VLOOKUP(R3978,'14 лет'!$AA$5:$AB$79,2),IF((C3978=15),VLOOKUP(R3978,'15 лет'!$AA$5:$AB$79,2),IF((C3978=16),VLOOKUP(R3978,'16 лет'!$AA$5:$AB$79,2),IF((C3978=17),VLOOKUP(R3978,'17 лет'!$AA$5:$AB$79,2))))))))))))</f>
        <v>0</v>
      </c>
      <c r="T3978" s="35">
        <f t="shared" si="189"/>
        <v>35</v>
      </c>
      <c r="U3978" s="4">
        <f>'Личное первенство девушки'!U581</f>
        <v>7</v>
      </c>
      <c r="V3978" s="120"/>
      <c r="W3978" s="111"/>
      <c r="X3978" t="str">
        <f>P3961</f>
        <v>Субъект РФ 95</v>
      </c>
    </row>
    <row r="3979" spans="1:24" ht="18.75">
      <c r="A3979" s="28">
        <v>6</v>
      </c>
      <c r="B3979" s="80"/>
      <c r="C3979" s="30"/>
      <c r="D3979" s="14"/>
      <c r="E3979" s="17">
        <f>IF((C3979&lt;=7),VLOOKUP(D3979,'7 лет'!$M$5:$N$78,2),IF((C3979=8),VLOOKUP(D3979,'8 лет'!$M$5:$N$78,2),IF((C3979=9),VLOOKUP(D3979,'9 лет'!$M$5:$N$78,2),IF((C3979=10),VLOOKUP(D3979,'10 лет'!$M$5:$N$78,2),IF((C3979=11),VLOOKUP(D3979,'11 лет'!$M$5:$N$78,2),IF((C3979=12),VLOOKUP(D3979,'12 лет'!$O$5:$P$78,2),IF((C3979=13),VLOOKUP(D3979,'13 лет'!$O$5:$P$78,2),IF((C3979=14),VLOOKUP(D3979,'14 лет'!$O$5:$P$78,2),IF((C3979=15),VLOOKUP(D3979,'15 лет'!$O$5:$P$78,2),IF((C3979=16),VLOOKUP(D3979,'16 лет'!$O$5:$P$78,2),IF((C3979=17),VLOOKUP(D3979,'17 лет'!$O$5:$P$78,2))))))))))))</f>
        <v>0</v>
      </c>
      <c r="F3979" s="14"/>
      <c r="G3979" s="17">
        <f>IF((C3979&lt;=7),VLOOKUP(F3979,'7 лет'!$O$5:$P$79,2),IF((C3979=8),VLOOKUP(F3979,'8 лет'!$O$5:$P$79,2),IF((C3979=9),VLOOKUP(F3979,'9 лет'!$O$5:$P$79,2),IF((C3979=10),VLOOKUP(F3979,'10 лет'!$O$5:$P$79,2),IF((C3979=11),VLOOKUP(F3979,'11 лет'!$O$5:$P$79,2),IF((C3979=12),VLOOKUP(F3979,'12 лет'!$Q$5:$R$79,2),IF((C3979=13),VLOOKUP(F3979,'13 лет'!$Q$5:$R$79,2),IF((C3979=14),VLOOKUP(F3979,'14 лет'!$Q$5:$R$79,2),IF((C3979=15),VLOOKUP(F3979,'15 лет'!$Q$5:$R$79,2),IF((C3979=16),VLOOKUP(F3979,'16 лет'!$Q$5:$R$79,2),IF((C3979=17),VLOOKUP(F3979,'17 лет'!$Q$5:$R$79,2))))))))))))</f>
        <v>0</v>
      </c>
      <c r="H3979" s="14"/>
      <c r="I3979" s="17">
        <f>IF((C3979&lt;=7),VLOOKUP(H3979,'7 лет'!$Q$5:$R$79,2),IF((C3979=8),VLOOKUP(H3979,'8 лет'!$Q$5:$R$79,2),IF((C3979=9),VLOOKUP(H3979,'9 лет'!$Q$5:$R$79,2),IF((C3979=10),VLOOKUP(H3979,'10 лет'!$Q$5:$R$79,2),IF((C3979=11),VLOOKUP(H3979,'11 лет'!$Q$5:$R$79,2),IF((C3979=12),VLOOKUP(H3979,'12 лет'!$S$5:$T$79,2),IF((C3979=13),VLOOKUP(H3979,'13 лет'!$S$5:$T$79,2),IF((C3979=14),VLOOKUP(H3979,'14 лет'!$S$5:$T$79,2),IF((C3979=15),VLOOKUP(H3979,'15 лет'!$S$5:$T$79,2),IF((C3979=16),VLOOKUP(H3979,'16 лет'!$S$5:$T$79,2),IF((C3979=17),VLOOKUP(H3979,'17 лет'!$S$5:$T$79,2))))))))))))</f>
        <v>0</v>
      </c>
      <c r="J3979" s="14"/>
      <c r="K3979" s="17">
        <f>IF((C3979&lt;=7),VLOOKUP(J3979,'7 лет'!$S$5:$T$79,2),IF((C3979=8),VLOOKUP(J3979,'8 лет'!$S$5:$T$79,2),IF((C3979=9),VLOOKUP(J3979,'9 лет'!$S$5:$T$79,2),IF((C3979=10),VLOOKUP(J3979,'10 лет'!$S$5:$T$79,2),IF((C3979=11),VLOOKUP(J3979,'11 лет'!$S$5:$T$79,2),IF((C3979=12),VLOOKUP(J3979,'12 лет'!$U$5:$V$79,2),IF((C3979=13),VLOOKUP(J3979,'13 лет'!$U$5:$V$79,2),IF((C3979=14),VLOOKUP(J3979,'14 лет'!$U$5:$V$79,2),IF(C3979&gt;=15,"0")))))))))</f>
        <v>0</v>
      </c>
      <c r="L3979" s="28"/>
      <c r="M3979" s="17" t="str">
        <f>IF((C3979=12),VLOOKUP(L3979,'12 лет'!$W$5:$X$85,2),IF((C3979=13),VLOOKUP(L3979,'13 лет'!$W$5:$X$84,2),IF((C3979=14),VLOOKUP(L3979,'14 лет'!$W$5:$X$82,2),IF((C3979=15),VLOOKUP(L3979,'15 лет'!$U$5:$V$82,2),IF((C3979=16),VLOOKUP(L3979,'16 лет'!$U$5:$V$78,2),IF((C3979=17),VLOOKUP(L3979,'17 лет'!$U$5:$V$78,2),IF(C3979&lt;12,"0")))))))</f>
        <v>0</v>
      </c>
      <c r="N3979" s="14"/>
      <c r="O3979" s="17" t="str">
        <f>IF((C3979=15),VLOOKUP(N3979,'15 лет'!$W$5:$X$115,2),IF((C3979=16),VLOOKUP(N3979,'16 лет'!$W$5:$X$113,2),IF((C3979=17),VLOOKUP(N3979,'17 лет'!$W$5:$X$113,2),IF(C3979&lt;15,"0"))))</f>
        <v>0</v>
      </c>
      <c r="P3979" s="14"/>
      <c r="Q3979" s="17">
        <f>IF((C3979&lt;=7),VLOOKUP(P3979,'7 лет'!$U$5:$V$79,2),IF((C3979=8),VLOOKUP(P3979,'8 лет'!$U$5:$V$79,2),IF((C3979=9),VLOOKUP(P3979,'9 лет'!$U$5:$V$79,2),IF((C3979=10),VLOOKUP(P3979,'10 лет'!$U$5:$V$79,2),IF((C3979=11),VLOOKUP(P3979,'11 лет'!$U$5:$V$79,2),IF((C3979=12),VLOOKUP(P3979,'12 лет'!$Y$5:$Z$79,2),IF((C3979=13),VLOOKUP(P3979,'13 лет'!$Y$5:$Z$79,2),IF((C3979=14),VLOOKUP(P3979,'14 лет'!$Y$5:$Z$79,2),IF((C3979=15),VLOOKUP(P3979,'15 лет'!$Y$5:$Z$79,2),IF((C3979=16),VLOOKUP(P3979,'16 лет'!$Y$5:$Z$79,2),IF((C3979=17),VLOOKUP(P3979,'17 лет'!$Y$5:$Z$79,2))))))))))))</f>
        <v>35</v>
      </c>
      <c r="R3979" s="14"/>
      <c r="S3979" s="17">
        <f>IF((C3979&lt;=7),VLOOKUP(R3979,'7 лет'!$W$5:$X$79,2),IF((C3979=8),VLOOKUP(R3979,'8 лет'!$W$5:$X$79,2),IF((C3979=9),VLOOKUP(R3979,'9 лет'!$W$5:$X$79,2),IF((C3979=10),VLOOKUP(R3979,'10 лет'!$W$5:$X$79,2),IF((C3979=11),VLOOKUP(R3979,'11 лет'!$W$5:$X$79,2),IF((C3979=12),VLOOKUP(R3979,'12 лет'!$AA$5:$AB$79,2),IF((C3979=13),VLOOKUP(R3979,'13 лет'!$AA$5:$AB$79,2),IF((C3979=14),VLOOKUP(R3979,'14 лет'!$AA$5:$AB$79,2),IF((C3979=15),VLOOKUP(R3979,'15 лет'!$AA$5:$AB$79,2),IF((C3979=16),VLOOKUP(R3979,'16 лет'!$AA$5:$AB$79,2),IF((C3979=17),VLOOKUP(R3979,'17 лет'!$AA$5:$AB$79,2))))))))))))</f>
        <v>0</v>
      </c>
      <c r="T3979" s="35">
        <f t="shared" si="189"/>
        <v>35</v>
      </c>
      <c r="U3979" s="4">
        <f>'Личное первенство девушки'!U582</f>
        <v>7</v>
      </c>
      <c r="V3979" s="120"/>
      <c r="W3979" s="111"/>
      <c r="X3979" t="str">
        <f>P3961</f>
        <v>Субъект РФ 95</v>
      </c>
    </row>
    <row r="3980" spans="1:24" ht="18.75">
      <c r="A3980" s="154"/>
      <c r="B3980" s="152"/>
      <c r="C3980" s="152"/>
      <c r="D3980" s="152"/>
      <c r="E3980" s="152"/>
      <c r="F3980" s="152"/>
      <c r="G3980" s="152"/>
      <c r="H3980" s="152"/>
      <c r="I3980" s="152"/>
      <c r="J3980" s="152"/>
      <c r="K3980" s="152"/>
      <c r="L3980" s="152"/>
      <c r="M3980" s="152"/>
      <c r="N3980" s="152"/>
      <c r="O3980" s="152"/>
      <c r="P3980" s="152"/>
      <c r="Q3980" s="152"/>
      <c r="R3980" s="152"/>
      <c r="S3980" s="153"/>
      <c r="T3980" s="124">
        <f ca="1">SUMPRODUCT(LARGE($T$3974:$T$3979,ROW(INDIRECT("T1:T"&amp;Z17))))</f>
        <v>175</v>
      </c>
      <c r="U3980" s="125"/>
      <c r="V3980" s="120"/>
      <c r="W3980" s="111"/>
    </row>
    <row r="3981" spans="1:24" ht="30" customHeight="1">
      <c r="A3981" s="149"/>
      <c r="B3981" s="150"/>
      <c r="C3981" s="150"/>
      <c r="D3981" s="150"/>
      <c r="E3981" s="150"/>
      <c r="F3981" s="150"/>
      <c r="G3981" s="150"/>
      <c r="H3981" s="150"/>
      <c r="I3981" s="150"/>
      <c r="J3981" s="150"/>
      <c r="K3981" s="150"/>
      <c r="L3981" s="150"/>
      <c r="M3981" s="150"/>
      <c r="N3981" s="150"/>
      <c r="O3981" s="150"/>
      <c r="P3981" s="150"/>
      <c r="Q3981" s="150"/>
      <c r="R3981" s="150"/>
      <c r="S3981" s="151"/>
      <c r="T3981" s="133">
        <f ca="1">SUM(T3972+T3980)</f>
        <v>425</v>
      </c>
      <c r="U3981" s="134"/>
      <c r="V3981" s="121"/>
      <c r="W3981" s="112"/>
    </row>
    <row r="3982" spans="1:24">
      <c r="A3982" s="15"/>
      <c r="B3982" s="15"/>
      <c r="C3982" s="15"/>
      <c r="D3982" s="15"/>
      <c r="E3982" s="15"/>
      <c r="F3982" s="15"/>
      <c r="G3982" s="15"/>
      <c r="H3982" s="15"/>
      <c r="I3982" s="15"/>
      <c r="J3982" s="15"/>
      <c r="K3982" s="15"/>
      <c r="L3982" s="15"/>
      <c r="M3982" s="15"/>
      <c r="N3982" s="15"/>
      <c r="O3982" s="15"/>
      <c r="P3982" s="15"/>
      <c r="Q3982" s="15"/>
      <c r="R3982" s="15"/>
      <c r="S3982" s="15"/>
      <c r="T3982" s="15"/>
    </row>
    <row r="3983" spans="1:24">
      <c r="A3983" s="16"/>
      <c r="C3983" s="16"/>
      <c r="D3983" s="16"/>
      <c r="E3983" s="16"/>
      <c r="F3983" s="16"/>
      <c r="G3983" s="16"/>
      <c r="H3983" s="16"/>
      <c r="I3983" s="16"/>
      <c r="J3983" s="16"/>
      <c r="K3983" s="15"/>
      <c r="L3983" s="15"/>
      <c r="M3983" s="16"/>
      <c r="N3983" s="16"/>
      <c r="O3983" s="16"/>
      <c r="P3983" s="16"/>
      <c r="Q3983" s="16"/>
      <c r="R3983" s="16"/>
      <c r="S3983" s="16"/>
      <c r="T3983" s="16"/>
    </row>
    <row r="3984" spans="1:24">
      <c r="A3984" s="16"/>
      <c r="C3984" s="16"/>
      <c r="D3984" s="16"/>
      <c r="E3984" s="16"/>
      <c r="F3984" s="16"/>
      <c r="G3984" s="16"/>
      <c r="H3984" s="16"/>
      <c r="I3984" s="16"/>
      <c r="J3984" s="16"/>
      <c r="K3984" s="15"/>
      <c r="L3984" s="15"/>
      <c r="M3984" s="16"/>
      <c r="N3984" s="16"/>
      <c r="O3984" s="16"/>
      <c r="P3984" s="16"/>
      <c r="Q3984" s="16"/>
      <c r="R3984" s="16"/>
      <c r="S3984" s="16"/>
      <c r="T3984" s="16"/>
    </row>
    <row r="3985" spans="1:20" ht="16.5">
      <c r="A3985" s="15"/>
      <c r="B3985" s="81" t="s">
        <v>181</v>
      </c>
      <c r="C3985" s="15"/>
      <c r="D3985" s="15"/>
      <c r="E3985" s="15"/>
      <c r="F3985" s="15"/>
      <c r="G3985" s="15"/>
      <c r="H3985" s="15"/>
      <c r="I3985" s="15"/>
      <c r="J3985" s="15"/>
      <c r="K3985" s="15"/>
      <c r="L3985" s="15"/>
      <c r="M3985" s="15"/>
      <c r="N3985" s="15"/>
      <c r="O3985" s="15"/>
      <c r="P3985" s="15"/>
      <c r="Q3985" s="15"/>
      <c r="R3985" s="15"/>
      <c r="S3985" s="15"/>
      <c r="T3985" s="15"/>
    </row>
    <row r="3986" spans="1:20">
      <c r="A3986" s="15"/>
      <c r="B3986" s="16"/>
      <c r="C3986" s="16"/>
      <c r="D3986" s="15"/>
      <c r="E3986" s="15"/>
      <c r="F3986" s="15"/>
      <c r="G3986" s="15"/>
      <c r="H3986" s="15"/>
      <c r="I3986" s="15"/>
      <c r="J3986" s="15"/>
      <c r="K3986" s="15"/>
      <c r="L3986" s="15"/>
      <c r="M3986" s="15"/>
      <c r="N3986" s="15"/>
      <c r="O3986" s="15"/>
      <c r="P3986" s="15"/>
      <c r="Q3986" s="15"/>
      <c r="R3986" s="15"/>
      <c r="S3986" s="15"/>
      <c r="T3986" s="15"/>
    </row>
    <row r="3987" spans="1:20">
      <c r="A3987" s="15"/>
      <c r="B3987" s="15"/>
      <c r="C3987" s="16"/>
      <c r="D3987" s="15"/>
      <c r="E3987" s="15"/>
      <c r="F3987" s="15"/>
      <c r="G3987" s="15"/>
      <c r="H3987" s="15"/>
      <c r="I3987" s="15"/>
      <c r="J3987" s="15"/>
      <c r="K3987" s="15"/>
      <c r="L3987" s="15"/>
      <c r="M3987" s="15"/>
      <c r="N3987" s="15"/>
      <c r="O3987" s="15"/>
      <c r="P3987" s="15"/>
      <c r="Q3987" s="15"/>
      <c r="R3987" s="15"/>
      <c r="S3987" s="15"/>
      <c r="T3987" s="15"/>
    </row>
    <row r="3988" spans="1:20" ht="16.5">
      <c r="B3988" s="81" t="s">
        <v>182</v>
      </c>
    </row>
  </sheetData>
  <sheetProtection formatCells="0" formatColumns="0" formatRows="0" insertColumns="0" insertRows="0" insertHyperlinks="0" deleteColumns="0" deleteRows="0" sort="0" autoFilter="0" pivotTables="0"/>
  <mergeCells count="3611">
    <mergeCell ref="C13:E13"/>
    <mergeCell ref="T1126:U1126"/>
    <mergeCell ref="A1125:O1125"/>
    <mergeCell ref="T1125:U1125"/>
    <mergeCell ref="A1118:U1118"/>
    <mergeCell ref="P1106:V1106"/>
    <mergeCell ref="A1064:O1064"/>
    <mergeCell ref="A1066:S1066"/>
    <mergeCell ref="P1075:S1075"/>
    <mergeCell ref="A1075:O1075"/>
    <mergeCell ref="T1075:U1075"/>
    <mergeCell ref="T1066:T1068"/>
    <mergeCell ref="A1067:A1068"/>
    <mergeCell ref="B1067:B1068"/>
    <mergeCell ref="C1067:C1068"/>
    <mergeCell ref="D1067:E1067"/>
    <mergeCell ref="F1067:G1067"/>
    <mergeCell ref="H1067:I1067"/>
    <mergeCell ref="P1064:V1064"/>
    <mergeCell ref="V1066:V1068"/>
    <mergeCell ref="U1108:U1110"/>
    <mergeCell ref="L1109:M1109"/>
    <mergeCell ref="N1109:O1109"/>
    <mergeCell ref="P1109:Q1109"/>
    <mergeCell ref="R1109:S1109"/>
    <mergeCell ref="A1100:W1100"/>
    <mergeCell ref="A1103:B1103"/>
    <mergeCell ref="J1067:K1067"/>
    <mergeCell ref="L1067:M1067"/>
    <mergeCell ref="N1067:O1067"/>
    <mergeCell ref="H1109:I1109"/>
    <mergeCell ref="A852:B853"/>
    <mergeCell ref="A930:W930"/>
    <mergeCell ref="A931:W931"/>
    <mergeCell ref="A932:W932"/>
    <mergeCell ref="A935:B935"/>
    <mergeCell ref="A936:B937"/>
    <mergeCell ref="V859:V874"/>
    <mergeCell ref="V901:V916"/>
    <mergeCell ref="U898:U900"/>
    <mergeCell ref="T873:U873"/>
    <mergeCell ref="P874:S874"/>
    <mergeCell ref="A874:O874"/>
    <mergeCell ref="T874:U874"/>
    <mergeCell ref="P873:S873"/>
    <mergeCell ref="A899:A900"/>
    <mergeCell ref="B899:B900"/>
    <mergeCell ref="C899:C900"/>
    <mergeCell ref="D899:E899"/>
    <mergeCell ref="F899:G899"/>
    <mergeCell ref="H899:I899"/>
    <mergeCell ref="J899:K899"/>
    <mergeCell ref="T915:U915"/>
    <mergeCell ref="A767:B767"/>
    <mergeCell ref="A768:B769"/>
    <mergeCell ref="A799:W799"/>
    <mergeCell ref="A800:W800"/>
    <mergeCell ref="A802:W802"/>
    <mergeCell ref="A804:W804"/>
    <mergeCell ref="A805:W805"/>
    <mergeCell ref="A806:W806"/>
    <mergeCell ref="A809:B809"/>
    <mergeCell ref="A810:B811"/>
    <mergeCell ref="A841:W841"/>
    <mergeCell ref="A842:W842"/>
    <mergeCell ref="A844:W844"/>
    <mergeCell ref="A846:W846"/>
    <mergeCell ref="A847:W847"/>
    <mergeCell ref="A848:W848"/>
    <mergeCell ref="A851:B851"/>
    <mergeCell ref="V817:V832"/>
    <mergeCell ref="P831:S831"/>
    <mergeCell ref="A831:O831"/>
    <mergeCell ref="T831:U831"/>
    <mergeCell ref="P832:S832"/>
    <mergeCell ref="A832:O832"/>
    <mergeCell ref="T832:U832"/>
    <mergeCell ref="T772:T774"/>
    <mergeCell ref="A773:A774"/>
    <mergeCell ref="B773:B774"/>
    <mergeCell ref="C773:C774"/>
    <mergeCell ref="D773:E773"/>
    <mergeCell ref="F773:G773"/>
    <mergeCell ref="H773:I773"/>
    <mergeCell ref="J773:K773"/>
    <mergeCell ref="A758:W758"/>
    <mergeCell ref="A760:W760"/>
    <mergeCell ref="A762:W762"/>
    <mergeCell ref="A763:W763"/>
    <mergeCell ref="A764:W764"/>
    <mergeCell ref="T730:T732"/>
    <mergeCell ref="A731:A732"/>
    <mergeCell ref="B731:B732"/>
    <mergeCell ref="C731:C732"/>
    <mergeCell ref="D731:E731"/>
    <mergeCell ref="F731:G731"/>
    <mergeCell ref="H731:I731"/>
    <mergeCell ref="J731:K731"/>
    <mergeCell ref="L731:M731"/>
    <mergeCell ref="N731:O731"/>
    <mergeCell ref="P731:Q731"/>
    <mergeCell ref="R731:S731"/>
    <mergeCell ref="T739:U739"/>
    <mergeCell ref="A740:U740"/>
    <mergeCell ref="P747:S747"/>
    <mergeCell ref="A747:O747"/>
    <mergeCell ref="T747:U747"/>
    <mergeCell ref="P748:S748"/>
    <mergeCell ref="A748:O748"/>
    <mergeCell ref="T748:U748"/>
    <mergeCell ref="A718:W718"/>
    <mergeCell ref="A720:W720"/>
    <mergeCell ref="A721:W721"/>
    <mergeCell ref="W691:W706"/>
    <mergeCell ref="D689:E689"/>
    <mergeCell ref="P644:V644"/>
    <mergeCell ref="P686:V686"/>
    <mergeCell ref="A674:W674"/>
    <mergeCell ref="A676:W676"/>
    <mergeCell ref="A678:W678"/>
    <mergeCell ref="A679:W679"/>
    <mergeCell ref="A644:O644"/>
    <mergeCell ref="H521:I521"/>
    <mergeCell ref="J521:K521"/>
    <mergeCell ref="L521:M521"/>
    <mergeCell ref="N521:O521"/>
    <mergeCell ref="P521:Q521"/>
    <mergeCell ref="R521:S521"/>
    <mergeCell ref="F563:G563"/>
    <mergeCell ref="H563:I563"/>
    <mergeCell ref="J563:K563"/>
    <mergeCell ref="L563:M563"/>
    <mergeCell ref="N563:O563"/>
    <mergeCell ref="D605:E605"/>
    <mergeCell ref="F605:G605"/>
    <mergeCell ref="H605:I605"/>
    <mergeCell ref="J605:K605"/>
    <mergeCell ref="L605:M605"/>
    <mergeCell ref="P621:S621"/>
    <mergeCell ref="A621:O621"/>
    <mergeCell ref="T621:U621"/>
    <mergeCell ref="P602:V602"/>
    <mergeCell ref="P560:V560"/>
    <mergeCell ref="T478:T480"/>
    <mergeCell ref="A479:A480"/>
    <mergeCell ref="B479:B480"/>
    <mergeCell ref="C479:C480"/>
    <mergeCell ref="D479:E479"/>
    <mergeCell ref="F479:G479"/>
    <mergeCell ref="U478:U480"/>
    <mergeCell ref="P571:S571"/>
    <mergeCell ref="T571:U571"/>
    <mergeCell ref="P579:S579"/>
    <mergeCell ref="A579:O579"/>
    <mergeCell ref="T579:U579"/>
    <mergeCell ref="A683:B683"/>
    <mergeCell ref="A684:B685"/>
    <mergeCell ref="A715:W715"/>
    <mergeCell ref="A716:W716"/>
    <mergeCell ref="A604:S604"/>
    <mergeCell ref="A632:W632"/>
    <mergeCell ref="A680:W680"/>
    <mergeCell ref="P2450:V2450"/>
    <mergeCell ref="P2492:V2492"/>
    <mergeCell ref="P2534:V2534"/>
    <mergeCell ref="P2576:V2576"/>
    <mergeCell ref="V2119:V2134"/>
    <mergeCell ref="V2161:V2176"/>
    <mergeCell ref="V2203:V2218"/>
    <mergeCell ref="A2534:O2534"/>
    <mergeCell ref="A2536:S2536"/>
    <mergeCell ref="A384:W384"/>
    <mergeCell ref="T370:U370"/>
    <mergeCell ref="A379:W379"/>
    <mergeCell ref="A380:W380"/>
    <mergeCell ref="A431:B431"/>
    <mergeCell ref="A432:B433"/>
    <mergeCell ref="A463:W463"/>
    <mergeCell ref="A464:W464"/>
    <mergeCell ref="A466:W466"/>
    <mergeCell ref="P453:S453"/>
    <mergeCell ref="A453:O453"/>
    <mergeCell ref="P454:S454"/>
    <mergeCell ref="A454:O454"/>
    <mergeCell ref="T453:U453"/>
    <mergeCell ref="T454:U454"/>
    <mergeCell ref="P403:S403"/>
    <mergeCell ref="A403:O403"/>
    <mergeCell ref="A445:O445"/>
    <mergeCell ref="T445:U445"/>
    <mergeCell ref="N605:O605"/>
    <mergeCell ref="P605:Q605"/>
    <mergeCell ref="R605:S605"/>
    <mergeCell ref="A571:O571"/>
    <mergeCell ref="N353:O353"/>
    <mergeCell ref="P353:Q353"/>
    <mergeCell ref="P2156:V2156"/>
    <mergeCell ref="P2198:V2198"/>
    <mergeCell ref="A2049:O2049"/>
    <mergeCell ref="T2049:U2049"/>
    <mergeCell ref="P2050:S2050"/>
    <mergeCell ref="A2050:O2050"/>
    <mergeCell ref="A2027:B2027"/>
    <mergeCell ref="A2028:B2029"/>
    <mergeCell ref="A2008:O2008"/>
    <mergeCell ref="T2008:U2008"/>
    <mergeCell ref="T1990:T1992"/>
    <mergeCell ref="A1991:A1992"/>
    <mergeCell ref="B1991:B1992"/>
    <mergeCell ref="C1991:C1992"/>
    <mergeCell ref="D1991:E1991"/>
    <mergeCell ref="F1991:G1991"/>
    <mergeCell ref="H1991:I1991"/>
    <mergeCell ref="P580:S580"/>
    <mergeCell ref="A580:O580"/>
    <mergeCell ref="T580:U580"/>
    <mergeCell ref="A572:U572"/>
    <mergeCell ref="P395:Q395"/>
    <mergeCell ref="R395:S395"/>
    <mergeCell ref="P361:S361"/>
    <mergeCell ref="A361:O361"/>
    <mergeCell ref="D563:E563"/>
    <mergeCell ref="A595:W595"/>
    <mergeCell ref="A596:W596"/>
    <mergeCell ref="P476:V476"/>
    <mergeCell ref="P518:V518"/>
    <mergeCell ref="P2282:V2282"/>
    <mergeCell ref="P2324:V2324"/>
    <mergeCell ref="P2366:V2366"/>
    <mergeCell ref="P2408:V2408"/>
    <mergeCell ref="T369:U369"/>
    <mergeCell ref="A369:O369"/>
    <mergeCell ref="P370:S370"/>
    <mergeCell ref="A370:O370"/>
    <mergeCell ref="T394:T396"/>
    <mergeCell ref="L353:M353"/>
    <mergeCell ref="A558:B559"/>
    <mergeCell ref="A589:W589"/>
    <mergeCell ref="A590:W590"/>
    <mergeCell ref="A592:W592"/>
    <mergeCell ref="A594:W594"/>
    <mergeCell ref="H395:I395"/>
    <mergeCell ref="J395:K395"/>
    <mergeCell ref="L395:M395"/>
    <mergeCell ref="N395:O395"/>
    <mergeCell ref="P2030:V2030"/>
    <mergeCell ref="P2072:V2072"/>
    <mergeCell ref="A1862:O1862"/>
    <mergeCell ref="A1874:U1874"/>
    <mergeCell ref="P1881:S1881"/>
    <mergeCell ref="A1881:O1881"/>
    <mergeCell ref="T1881:U1881"/>
    <mergeCell ref="A2030:O2030"/>
    <mergeCell ref="A2032:S2032"/>
    <mergeCell ref="P2041:S2041"/>
    <mergeCell ref="A2041:O2041"/>
    <mergeCell ref="T2041:U2041"/>
    <mergeCell ref="P2049:S2049"/>
    <mergeCell ref="A90:W90"/>
    <mergeCell ref="A91:W91"/>
    <mergeCell ref="A92:W92"/>
    <mergeCell ref="A95:B95"/>
    <mergeCell ref="A96:B97"/>
    <mergeCell ref="A127:W127"/>
    <mergeCell ref="A128:W128"/>
    <mergeCell ref="A130:W130"/>
    <mergeCell ref="A132:W132"/>
    <mergeCell ref="A133:W133"/>
    <mergeCell ref="A134:W134"/>
    <mergeCell ref="A137:B137"/>
    <mergeCell ref="A138:B139"/>
    <mergeCell ref="A169:W169"/>
    <mergeCell ref="P140:V140"/>
    <mergeCell ref="V142:V144"/>
    <mergeCell ref="T109:U109"/>
    <mergeCell ref="U142:U144"/>
    <mergeCell ref="A118:O118"/>
    <mergeCell ref="A109:O109"/>
    <mergeCell ref="A117:O117"/>
    <mergeCell ref="P117:S117"/>
    <mergeCell ref="P109:S109"/>
    <mergeCell ref="P118:S118"/>
    <mergeCell ref="A110:U110"/>
    <mergeCell ref="T117:U117"/>
    <mergeCell ref="T118:U118"/>
    <mergeCell ref="P101:Q101"/>
    <mergeCell ref="R101:S101"/>
    <mergeCell ref="A142:S142"/>
    <mergeCell ref="T142:T144"/>
    <mergeCell ref="A143:A144"/>
    <mergeCell ref="P2545:S2545"/>
    <mergeCell ref="A2545:O2545"/>
    <mergeCell ref="T2545:U2545"/>
    <mergeCell ref="P2553:S2553"/>
    <mergeCell ref="A2553:O2553"/>
    <mergeCell ref="T2553:U2553"/>
    <mergeCell ref="P2554:S2554"/>
    <mergeCell ref="A2554:O2554"/>
    <mergeCell ref="T2554:U2554"/>
    <mergeCell ref="A2484:W2484"/>
    <mergeCell ref="T2536:T2538"/>
    <mergeCell ref="A2492:O2492"/>
    <mergeCell ref="A2494:S2494"/>
    <mergeCell ref="P2503:S2503"/>
    <mergeCell ref="A2503:O2503"/>
    <mergeCell ref="T2503:U2503"/>
    <mergeCell ref="P1820:V1820"/>
    <mergeCell ref="H2453:I2453"/>
    <mergeCell ref="J2453:K2453"/>
    <mergeCell ref="L2453:M2453"/>
    <mergeCell ref="N2453:O2453"/>
    <mergeCell ref="P2453:Q2453"/>
    <mergeCell ref="R2453:S2453"/>
    <mergeCell ref="U2452:U2454"/>
    <mergeCell ref="A2504:U2504"/>
    <mergeCell ref="P2511:S2511"/>
    <mergeCell ref="A2511:O2511"/>
    <mergeCell ref="T2511:U2511"/>
    <mergeCell ref="P2512:S2512"/>
    <mergeCell ref="A2512:O2512"/>
    <mergeCell ref="T2512:U2512"/>
    <mergeCell ref="T2494:T2496"/>
    <mergeCell ref="A347:B347"/>
    <mergeCell ref="A348:B349"/>
    <mergeCell ref="A642:B643"/>
    <mergeCell ref="A673:W673"/>
    <mergeCell ref="A296:W296"/>
    <mergeCell ref="A298:W298"/>
    <mergeCell ref="A300:W300"/>
    <mergeCell ref="A1736:O1736"/>
    <mergeCell ref="P1756:S1756"/>
    <mergeCell ref="A1756:O1756"/>
    <mergeCell ref="T1756:U1756"/>
    <mergeCell ref="A1748:U1748"/>
    <mergeCell ref="R353:S353"/>
    <mergeCell ref="A311:A312"/>
    <mergeCell ref="B311:B312"/>
    <mergeCell ref="C311:C312"/>
    <mergeCell ref="D311:E311"/>
    <mergeCell ref="F311:G311"/>
    <mergeCell ref="H311:I311"/>
    <mergeCell ref="J311:K311"/>
    <mergeCell ref="L311:M311"/>
    <mergeCell ref="N311:O311"/>
    <mergeCell ref="A446:U446"/>
    <mergeCell ref="T403:U403"/>
    <mergeCell ref="A404:U404"/>
    <mergeCell ref="A394:S394"/>
    <mergeCell ref="T361:U361"/>
    <mergeCell ref="P369:S369"/>
    <mergeCell ref="T562:T564"/>
    <mergeCell ref="A563:A564"/>
    <mergeCell ref="B563:B564"/>
    <mergeCell ref="C563:C564"/>
    <mergeCell ref="A436:S436"/>
    <mergeCell ref="P445:S445"/>
    <mergeCell ref="A214:W214"/>
    <mergeCell ref="A216:W216"/>
    <mergeCell ref="A217:W217"/>
    <mergeCell ref="A218:W218"/>
    <mergeCell ref="A221:B221"/>
    <mergeCell ref="A222:B223"/>
    <mergeCell ref="A253:W253"/>
    <mergeCell ref="A254:W254"/>
    <mergeCell ref="A256:W256"/>
    <mergeCell ref="A258:W258"/>
    <mergeCell ref="A259:W259"/>
    <mergeCell ref="A260:W260"/>
    <mergeCell ref="A263:B263"/>
    <mergeCell ref="A264:B265"/>
    <mergeCell ref="A295:W295"/>
    <mergeCell ref="A302:W302"/>
    <mergeCell ref="A305:B305"/>
    <mergeCell ref="P285:S285"/>
    <mergeCell ref="T285:U285"/>
    <mergeCell ref="A285:O285"/>
    <mergeCell ref="P277:S277"/>
    <mergeCell ref="A301:W301"/>
    <mergeCell ref="A226:S226"/>
    <mergeCell ref="T226:T228"/>
    <mergeCell ref="A227:A228"/>
    <mergeCell ref="B227:B228"/>
    <mergeCell ref="C227:C228"/>
    <mergeCell ref="D227:E227"/>
    <mergeCell ref="A337:W337"/>
    <mergeCell ref="A338:W338"/>
    <mergeCell ref="L227:M227"/>
    <mergeCell ref="A1:W1"/>
    <mergeCell ref="A2:W2"/>
    <mergeCell ref="A4:W4"/>
    <mergeCell ref="A6:W6"/>
    <mergeCell ref="A7:W7"/>
    <mergeCell ref="A8:W8"/>
    <mergeCell ref="W19:W34"/>
    <mergeCell ref="R17:S17"/>
    <mergeCell ref="P17:Q17"/>
    <mergeCell ref="H17:I17"/>
    <mergeCell ref="F17:G17"/>
    <mergeCell ref="D17:E17"/>
    <mergeCell ref="A17:A18"/>
    <mergeCell ref="B17:B18"/>
    <mergeCell ref="C17:C18"/>
    <mergeCell ref="U16:U18"/>
    <mergeCell ref="V16:V18"/>
    <mergeCell ref="W16:W18"/>
    <mergeCell ref="T16:T18"/>
    <mergeCell ref="A11:B11"/>
    <mergeCell ref="A14:O14"/>
    <mergeCell ref="L17:M17"/>
    <mergeCell ref="N17:O17"/>
    <mergeCell ref="P14:V14"/>
    <mergeCell ref="A12:B13"/>
    <mergeCell ref="A16:S16"/>
    <mergeCell ref="T25:U25"/>
    <mergeCell ref="V19:V34"/>
    <mergeCell ref="A85:W85"/>
    <mergeCell ref="A86:W86"/>
    <mergeCell ref="A88:W88"/>
    <mergeCell ref="T33:U33"/>
    <mergeCell ref="T34:U34"/>
    <mergeCell ref="A25:O25"/>
    <mergeCell ref="P25:S25"/>
    <mergeCell ref="P56:V56"/>
    <mergeCell ref="A43:W43"/>
    <mergeCell ref="A44:W44"/>
    <mergeCell ref="A46:W46"/>
    <mergeCell ref="A48:W48"/>
    <mergeCell ref="A49:W49"/>
    <mergeCell ref="A50:W50"/>
    <mergeCell ref="A53:B53"/>
    <mergeCell ref="A54:B55"/>
    <mergeCell ref="A56:O56"/>
    <mergeCell ref="P182:V182"/>
    <mergeCell ref="P224:V224"/>
    <mergeCell ref="P266:V266"/>
    <mergeCell ref="P33:S33"/>
    <mergeCell ref="P34:S34"/>
    <mergeCell ref="A26:U26"/>
    <mergeCell ref="T160:U160"/>
    <mergeCell ref="A184:S184"/>
    <mergeCell ref="T184:T186"/>
    <mergeCell ref="A185:A186"/>
    <mergeCell ref="B185:B186"/>
    <mergeCell ref="C185:C186"/>
    <mergeCell ref="D185:E185"/>
    <mergeCell ref="F185:G185"/>
    <mergeCell ref="H185:I185"/>
    <mergeCell ref="U184:U186"/>
    <mergeCell ref="T193:U193"/>
    <mergeCell ref="T201:U201"/>
    <mergeCell ref="P434:V434"/>
    <mergeCell ref="A160:O160"/>
    <mergeCell ref="P160:S160"/>
    <mergeCell ref="U58:U60"/>
    <mergeCell ref="V58:V60"/>
    <mergeCell ref="T67:U67"/>
    <mergeCell ref="T75:U75"/>
    <mergeCell ref="T76:U76"/>
    <mergeCell ref="P67:S67"/>
    <mergeCell ref="P75:S75"/>
    <mergeCell ref="P76:S76"/>
    <mergeCell ref="A76:O76"/>
    <mergeCell ref="V100:V102"/>
    <mergeCell ref="A151:O151"/>
    <mergeCell ref="T151:U151"/>
    <mergeCell ref="A352:S352"/>
    <mergeCell ref="A152:U152"/>
    <mergeCell ref="P193:S193"/>
    <mergeCell ref="A193:O193"/>
    <mergeCell ref="A201:O201"/>
    <mergeCell ref="P201:S201"/>
    <mergeCell ref="P202:S202"/>
    <mergeCell ref="A236:U236"/>
    <mergeCell ref="A194:U194"/>
    <mergeCell ref="A362:U362"/>
    <mergeCell ref="H353:I353"/>
    <mergeCell ref="J353:K353"/>
    <mergeCell ref="A306:B307"/>
    <mergeCell ref="T159:U159"/>
    <mergeCell ref="F227:G227"/>
    <mergeCell ref="H227:I227"/>
    <mergeCell ref="J227:K227"/>
    <mergeCell ref="A634:W634"/>
    <mergeCell ref="A636:W636"/>
    <mergeCell ref="A637:W637"/>
    <mergeCell ref="A638:W638"/>
    <mergeCell ref="A641:B641"/>
    <mergeCell ref="L479:M479"/>
    <mergeCell ref="N479:O479"/>
    <mergeCell ref="P479:Q479"/>
    <mergeCell ref="R479:S479"/>
    <mergeCell ref="A520:S520"/>
    <mergeCell ref="A529:O529"/>
    <mergeCell ref="P529:S529"/>
    <mergeCell ref="T529:U529"/>
    <mergeCell ref="A516:B517"/>
    <mergeCell ref="P613:S613"/>
    <mergeCell ref="A613:O613"/>
    <mergeCell ref="T613:U613"/>
    <mergeCell ref="A614:U614"/>
    <mergeCell ref="V520:V522"/>
    <mergeCell ref="U562:U564"/>
    <mergeCell ref="V562:V564"/>
    <mergeCell ref="A599:B599"/>
    <mergeCell ref="A600:B601"/>
    <mergeCell ref="A631:W631"/>
    <mergeCell ref="P622:S622"/>
    <mergeCell ref="A622:O622"/>
    <mergeCell ref="T604:T606"/>
    <mergeCell ref="A605:A606"/>
    <mergeCell ref="B605:B606"/>
    <mergeCell ref="C605:C606"/>
    <mergeCell ref="W481:W496"/>
    <mergeCell ref="T487:U487"/>
    <mergeCell ref="P664:S664"/>
    <mergeCell ref="A664:O664"/>
    <mergeCell ref="V2871:V2873"/>
    <mergeCell ref="U2913:U2915"/>
    <mergeCell ref="V2913:V2915"/>
    <mergeCell ref="T664:U664"/>
    <mergeCell ref="A688:S688"/>
    <mergeCell ref="T697:U697"/>
    <mergeCell ref="P697:S697"/>
    <mergeCell ref="A697:O697"/>
    <mergeCell ref="P1148:V1148"/>
    <mergeCell ref="P1190:V1190"/>
    <mergeCell ref="P1232:V1232"/>
    <mergeCell ref="P1274:V1274"/>
    <mergeCell ref="A2911:O2911"/>
    <mergeCell ref="T2880:U2880"/>
    <mergeCell ref="V985:V1000"/>
    <mergeCell ref="V1027:V1042"/>
    <mergeCell ref="V1069:V1084"/>
    <mergeCell ref="V1111:V1126"/>
    <mergeCell ref="V1153:V1168"/>
    <mergeCell ref="V1195:V1210"/>
    <mergeCell ref="V1237:V1252"/>
    <mergeCell ref="V1279:V1294"/>
    <mergeCell ref="P854:V854"/>
    <mergeCell ref="A1778:O1778"/>
    <mergeCell ref="A1780:S1780"/>
    <mergeCell ref="P1904:V1904"/>
    <mergeCell ref="J1991:K1991"/>
    <mergeCell ref="L1991:M1991"/>
    <mergeCell ref="A1958:U1958"/>
    <mergeCell ref="P1965:S1965"/>
    <mergeCell ref="V3924:V3939"/>
    <mergeCell ref="V3966:V3981"/>
    <mergeCell ref="A182:O182"/>
    <mergeCell ref="A224:O224"/>
    <mergeCell ref="A266:O266"/>
    <mergeCell ref="A308:O308"/>
    <mergeCell ref="A350:O350"/>
    <mergeCell ref="A392:O392"/>
    <mergeCell ref="A434:O434"/>
    <mergeCell ref="A476:O476"/>
    <mergeCell ref="A518:O518"/>
    <mergeCell ref="A560:O560"/>
    <mergeCell ref="A602:O602"/>
    <mergeCell ref="V2832:V2847"/>
    <mergeCell ref="P411:S411"/>
    <mergeCell ref="A411:O411"/>
    <mergeCell ref="P412:S412"/>
    <mergeCell ref="A412:O412"/>
    <mergeCell ref="T411:U411"/>
    <mergeCell ref="T412:U412"/>
    <mergeCell ref="T310:T312"/>
    <mergeCell ref="V3669:V3671"/>
    <mergeCell ref="U3711:U3713"/>
    <mergeCell ref="V3711:V3713"/>
    <mergeCell ref="U3921:U3923"/>
    <mergeCell ref="V3921:V3923"/>
    <mergeCell ref="A3511:U3511"/>
    <mergeCell ref="P3518:S3518"/>
    <mergeCell ref="A646:S646"/>
    <mergeCell ref="P655:S655"/>
    <mergeCell ref="A655:O655"/>
    <mergeCell ref="T655:U655"/>
    <mergeCell ref="A3518:O3518"/>
    <mergeCell ref="T3518:U3518"/>
    <mergeCell ref="P3519:S3519"/>
    <mergeCell ref="A3519:O3519"/>
    <mergeCell ref="T3519:U3519"/>
    <mergeCell ref="P3561:S3561"/>
    <mergeCell ref="A3561:O3561"/>
    <mergeCell ref="T3561:U3561"/>
    <mergeCell ref="A3585:S3585"/>
    <mergeCell ref="V3630:V3645"/>
    <mergeCell ref="V3672:V3687"/>
    <mergeCell ref="V3714:V3729"/>
    <mergeCell ref="V3756:V3771"/>
    <mergeCell ref="V3798:V3813"/>
    <mergeCell ref="V3840:V3855"/>
    <mergeCell ref="V3882:V3897"/>
    <mergeCell ref="T3897:U3897"/>
    <mergeCell ref="T3804:U3804"/>
    <mergeCell ref="A3805:U3805"/>
    <mergeCell ref="P3812:S3812"/>
    <mergeCell ref="A3812:O3812"/>
    <mergeCell ref="T3812:U3812"/>
    <mergeCell ref="P3813:S3813"/>
    <mergeCell ref="A3813:O3813"/>
    <mergeCell ref="V3504:V3519"/>
    <mergeCell ref="U3627:U3629"/>
    <mergeCell ref="V3627:V3629"/>
    <mergeCell ref="V3588:V3603"/>
    <mergeCell ref="P3751:V3751"/>
    <mergeCell ref="P3793:V3793"/>
    <mergeCell ref="P3625:V3625"/>
    <mergeCell ref="P3667:V3667"/>
    <mergeCell ref="V3963:V3965"/>
    <mergeCell ref="U3249:U3251"/>
    <mergeCell ref="V3249:V3251"/>
    <mergeCell ref="U3291:U3293"/>
    <mergeCell ref="V3291:V3293"/>
    <mergeCell ref="U3333:U3335"/>
    <mergeCell ref="V3333:V3335"/>
    <mergeCell ref="U3375:U3377"/>
    <mergeCell ref="V3375:V3377"/>
    <mergeCell ref="U3417:U3419"/>
    <mergeCell ref="V3417:V3419"/>
    <mergeCell ref="U3459:U3461"/>
    <mergeCell ref="V3459:V3461"/>
    <mergeCell ref="U3501:U3503"/>
    <mergeCell ref="V3501:V3503"/>
    <mergeCell ref="U3543:U3545"/>
    <mergeCell ref="V3543:V3545"/>
    <mergeCell ref="U3585:U3587"/>
    <mergeCell ref="V3585:V3587"/>
    <mergeCell ref="V3546:V3561"/>
    <mergeCell ref="A3301:U3301"/>
    <mergeCell ref="P3308:S3308"/>
    <mergeCell ref="A3308:O3308"/>
    <mergeCell ref="T3308:U3308"/>
    <mergeCell ref="P3309:S3309"/>
    <mergeCell ref="U3753:U3755"/>
    <mergeCell ref="V3753:V3755"/>
    <mergeCell ref="U3795:U3797"/>
    <mergeCell ref="V3795:V3797"/>
    <mergeCell ref="U3669:U3671"/>
    <mergeCell ref="P3541:V3541"/>
    <mergeCell ref="P3583:V3583"/>
    <mergeCell ref="A2923:U2923"/>
    <mergeCell ref="P2930:S2930"/>
    <mergeCell ref="A2930:O2930"/>
    <mergeCell ref="T2930:U2930"/>
    <mergeCell ref="P2931:S2931"/>
    <mergeCell ref="A2931:O2931"/>
    <mergeCell ref="T2931:U2931"/>
    <mergeCell ref="A2965:U2965"/>
    <mergeCell ref="A2972:O2972"/>
    <mergeCell ref="P2972:S2972"/>
    <mergeCell ref="T2972:U2972"/>
    <mergeCell ref="A3205:O3205"/>
    <mergeCell ref="A3207:S3207"/>
    <mergeCell ref="A3165:S3165"/>
    <mergeCell ref="V2916:V2931"/>
    <mergeCell ref="V2958:V2973"/>
    <mergeCell ref="V3000:V3015"/>
    <mergeCell ref="A3081:S3081"/>
    <mergeCell ref="P3090:S3090"/>
    <mergeCell ref="A3090:O3090"/>
    <mergeCell ref="T3090:U3090"/>
    <mergeCell ref="A3091:U3091"/>
    <mergeCell ref="P3037:V3037"/>
    <mergeCell ref="P3121:V3121"/>
    <mergeCell ref="U2955:U2957"/>
    <mergeCell ref="V2955:V2957"/>
    <mergeCell ref="U2997:U2999"/>
    <mergeCell ref="V2997:V2999"/>
    <mergeCell ref="V3126:V3141"/>
    <mergeCell ref="V3168:V3183"/>
    <mergeCell ref="V3084:V3099"/>
    <mergeCell ref="P3006:S3006"/>
    <mergeCell ref="P2911:V2911"/>
    <mergeCell ref="V2539:V2554"/>
    <mergeCell ref="U2578:U2580"/>
    <mergeCell ref="V2578:V2580"/>
    <mergeCell ref="U2620:U2622"/>
    <mergeCell ref="V2620:V2622"/>
    <mergeCell ref="U2662:U2664"/>
    <mergeCell ref="V2662:V2664"/>
    <mergeCell ref="U2703:U2705"/>
    <mergeCell ref="V2703:V2705"/>
    <mergeCell ref="U2745:U2747"/>
    <mergeCell ref="V2745:V2747"/>
    <mergeCell ref="U2787:U2789"/>
    <mergeCell ref="V2787:V2789"/>
    <mergeCell ref="U2829:U2831"/>
    <mergeCell ref="V2829:V2831"/>
    <mergeCell ref="V2581:V2596"/>
    <mergeCell ref="V2623:V2638"/>
    <mergeCell ref="V2665:V2680"/>
    <mergeCell ref="V2706:V2721"/>
    <mergeCell ref="V2748:V2763"/>
    <mergeCell ref="V2790:V2805"/>
    <mergeCell ref="A2546:U2546"/>
    <mergeCell ref="A2785:O2785"/>
    <mergeCell ref="P2618:V2618"/>
    <mergeCell ref="P2660:V2660"/>
    <mergeCell ref="P2743:V2743"/>
    <mergeCell ref="A2869:O2869"/>
    <mergeCell ref="A2871:S2871"/>
    <mergeCell ref="P2880:S2880"/>
    <mergeCell ref="A2880:O2880"/>
    <mergeCell ref="V2874:V2889"/>
    <mergeCell ref="V1405:V1420"/>
    <mergeCell ref="V1447:V1462"/>
    <mergeCell ref="V1906:V1908"/>
    <mergeCell ref="V856:V858"/>
    <mergeCell ref="V1948:V1950"/>
    <mergeCell ref="V1615:V1630"/>
    <mergeCell ref="V1657:V1672"/>
    <mergeCell ref="V1699:V1714"/>
    <mergeCell ref="V1741:V1756"/>
    <mergeCell ref="V1783:V1798"/>
    <mergeCell ref="V1825:V1840"/>
    <mergeCell ref="P896:V896"/>
    <mergeCell ref="P938:V938"/>
    <mergeCell ref="P980:V980"/>
    <mergeCell ref="P1022:V1022"/>
    <mergeCell ref="P1316:V1316"/>
    <mergeCell ref="P1358:V1358"/>
    <mergeCell ref="P1400:V1400"/>
    <mergeCell ref="P1442:V1442"/>
    <mergeCell ref="P1484:V1484"/>
    <mergeCell ref="P1526:V1526"/>
    <mergeCell ref="P1568:V1568"/>
    <mergeCell ref="T1948:T1950"/>
    <mergeCell ref="A1864:S1864"/>
    <mergeCell ref="A1873:O1873"/>
    <mergeCell ref="T1873:U1873"/>
    <mergeCell ref="P1789:S1789"/>
    <mergeCell ref="A1949:A1950"/>
    <mergeCell ref="B1949:B1950"/>
    <mergeCell ref="C1949:C1950"/>
    <mergeCell ref="P1126:S1126"/>
    <mergeCell ref="A1126:O1126"/>
    <mergeCell ref="A3791:B3792"/>
    <mergeCell ref="A3822:W3822"/>
    <mergeCell ref="A3823:W3823"/>
    <mergeCell ref="A3825:W3825"/>
    <mergeCell ref="A3835:O3835"/>
    <mergeCell ref="P3846:S3846"/>
    <mergeCell ref="P3980:S3980"/>
    <mergeCell ref="A3980:O3980"/>
    <mergeCell ref="T3980:U3980"/>
    <mergeCell ref="P3981:S3981"/>
    <mergeCell ref="A3981:O3981"/>
    <mergeCell ref="T3981:U3981"/>
    <mergeCell ref="V61:V76"/>
    <mergeCell ref="V103:V118"/>
    <mergeCell ref="V145:V160"/>
    <mergeCell ref="V187:V202"/>
    <mergeCell ref="V229:V244"/>
    <mergeCell ref="V271:V286"/>
    <mergeCell ref="V313:V328"/>
    <mergeCell ref="V355:V370"/>
    <mergeCell ref="V397:V412"/>
    <mergeCell ref="V439:V454"/>
    <mergeCell ref="V481:V496"/>
    <mergeCell ref="V523:V538"/>
    <mergeCell ref="V565:V580"/>
    <mergeCell ref="V607:V622"/>
    <mergeCell ref="V649:V664"/>
    <mergeCell ref="V1573:V1588"/>
    <mergeCell ref="V1951:V1966"/>
    <mergeCell ref="V1993:V2008"/>
    <mergeCell ref="V2035:V2050"/>
    <mergeCell ref="V2077:V2092"/>
    <mergeCell ref="U3963:U3965"/>
    <mergeCell ref="A3877:O3877"/>
    <mergeCell ref="A3919:O3919"/>
    <mergeCell ref="P3897:S3897"/>
    <mergeCell ref="A3921:S3921"/>
    <mergeCell ref="A3961:O3961"/>
    <mergeCell ref="T3921:T3923"/>
    <mergeCell ref="A3922:A3923"/>
    <mergeCell ref="B3922:B3923"/>
    <mergeCell ref="C3922:C3923"/>
    <mergeCell ref="D3922:E3922"/>
    <mergeCell ref="F3922:G3922"/>
    <mergeCell ref="H3922:I3922"/>
    <mergeCell ref="J3922:K3922"/>
    <mergeCell ref="L3922:M3922"/>
    <mergeCell ref="N3922:O3922"/>
    <mergeCell ref="P3922:Q3922"/>
    <mergeCell ref="R3922:S3922"/>
    <mergeCell ref="T3963:T3965"/>
    <mergeCell ref="A3964:A3965"/>
    <mergeCell ref="B3964:B3965"/>
    <mergeCell ref="A3897:O3897"/>
    <mergeCell ref="A3889:U3889"/>
    <mergeCell ref="P3896:S3896"/>
    <mergeCell ref="A3896:O3896"/>
    <mergeCell ref="P3919:V3919"/>
    <mergeCell ref="P3961:V3961"/>
    <mergeCell ref="V3879:V3881"/>
    <mergeCell ref="A3916:B3916"/>
    <mergeCell ref="A3917:B3918"/>
    <mergeCell ref="A3948:W3948"/>
    <mergeCell ref="A3949:W3949"/>
    <mergeCell ref="A3709:O3709"/>
    <mergeCell ref="A3711:S3711"/>
    <mergeCell ref="P3720:S3720"/>
    <mergeCell ref="A3720:O3720"/>
    <mergeCell ref="T3720:U3720"/>
    <mergeCell ref="A3721:U3721"/>
    <mergeCell ref="P3728:S3728"/>
    <mergeCell ref="A3728:O3728"/>
    <mergeCell ref="T3728:U3728"/>
    <mergeCell ref="A3729:O3729"/>
    <mergeCell ref="P3729:S3729"/>
    <mergeCell ref="T3729:U3729"/>
    <mergeCell ref="A3679:U3679"/>
    <mergeCell ref="P3686:S3686"/>
    <mergeCell ref="A3686:O3686"/>
    <mergeCell ref="T3686:U3686"/>
    <mergeCell ref="A3751:O3751"/>
    <mergeCell ref="A3741:W3741"/>
    <mergeCell ref="A3743:W3743"/>
    <mergeCell ref="A3744:W3744"/>
    <mergeCell ref="A3745:W3745"/>
    <mergeCell ref="A3748:B3748"/>
    <mergeCell ref="A3749:B3750"/>
    <mergeCell ref="P3499:V3499"/>
    <mergeCell ref="P3594:S3594"/>
    <mergeCell ref="A3501:S3501"/>
    <mergeCell ref="P3510:S3510"/>
    <mergeCell ref="A3510:O3510"/>
    <mergeCell ref="T3510:U3510"/>
    <mergeCell ref="T3501:T3503"/>
    <mergeCell ref="A3502:A3503"/>
    <mergeCell ref="P3687:S3687"/>
    <mergeCell ref="A3687:O3687"/>
    <mergeCell ref="P3771:S3771"/>
    <mergeCell ref="A3771:O3771"/>
    <mergeCell ref="T3771:U3771"/>
    <mergeCell ref="A3763:U3763"/>
    <mergeCell ref="P3770:S3770"/>
    <mergeCell ref="A3770:O3770"/>
    <mergeCell ref="T3770:U3770"/>
    <mergeCell ref="A3753:S3753"/>
    <mergeCell ref="P3762:S3762"/>
    <mergeCell ref="A3762:O3762"/>
    <mergeCell ref="T3762:U3762"/>
    <mergeCell ref="P3709:V3709"/>
    <mergeCell ref="A3625:O3625"/>
    <mergeCell ref="A3637:U3637"/>
    <mergeCell ref="P3644:S3644"/>
    <mergeCell ref="A3644:O3644"/>
    <mergeCell ref="T3644:U3644"/>
    <mergeCell ref="T3687:U3687"/>
    <mergeCell ref="A3667:O3667"/>
    <mergeCell ref="T3669:T3671"/>
    <mergeCell ref="A3670:A3671"/>
    <mergeCell ref="B3670:B3671"/>
    <mergeCell ref="B3502:B3503"/>
    <mergeCell ref="C3502:C3503"/>
    <mergeCell ref="D3502:E3502"/>
    <mergeCell ref="F3502:G3502"/>
    <mergeCell ref="V3420:V3435"/>
    <mergeCell ref="V3462:V3477"/>
    <mergeCell ref="A3445:W3445"/>
    <mergeCell ref="A3447:W3447"/>
    <mergeCell ref="A3595:U3595"/>
    <mergeCell ref="P3602:S3602"/>
    <mergeCell ref="A3602:O3602"/>
    <mergeCell ref="T3602:U3602"/>
    <mergeCell ref="A3541:O3541"/>
    <mergeCell ref="P3552:S3552"/>
    <mergeCell ref="A3552:O3552"/>
    <mergeCell ref="T3552:U3552"/>
    <mergeCell ref="A3553:U3553"/>
    <mergeCell ref="P3560:S3560"/>
    <mergeCell ref="A3560:O3560"/>
    <mergeCell ref="T3560:U3560"/>
    <mergeCell ref="A3583:O3583"/>
    <mergeCell ref="A3499:O3499"/>
    <mergeCell ref="A3544:A3545"/>
    <mergeCell ref="B3544:B3545"/>
    <mergeCell ref="C3544:C3545"/>
    <mergeCell ref="D3544:E3544"/>
    <mergeCell ref="F3544:G3544"/>
    <mergeCell ref="H3544:I3544"/>
    <mergeCell ref="J3544:K3544"/>
    <mergeCell ref="L3544:M3544"/>
    <mergeCell ref="N3544:O3544"/>
    <mergeCell ref="P3544:Q3544"/>
    <mergeCell ref="A3415:O3415"/>
    <mergeCell ref="P3426:S3426"/>
    <mergeCell ref="A3426:O3426"/>
    <mergeCell ref="T3426:U3426"/>
    <mergeCell ref="A3457:O3457"/>
    <mergeCell ref="P3477:S3477"/>
    <mergeCell ref="A3477:O3477"/>
    <mergeCell ref="T3477:U3477"/>
    <mergeCell ref="T3417:T3419"/>
    <mergeCell ref="A3418:A3419"/>
    <mergeCell ref="B3418:B3419"/>
    <mergeCell ref="C3418:C3419"/>
    <mergeCell ref="D3418:E3418"/>
    <mergeCell ref="F3418:G3418"/>
    <mergeCell ref="H3418:I3418"/>
    <mergeCell ref="J3418:K3418"/>
    <mergeCell ref="L3418:M3418"/>
    <mergeCell ref="N3418:O3418"/>
    <mergeCell ref="P3418:Q3418"/>
    <mergeCell ref="R3418:S3418"/>
    <mergeCell ref="J3460:K3460"/>
    <mergeCell ref="P3415:V3415"/>
    <mergeCell ref="P3457:V3457"/>
    <mergeCell ref="A3449:W3449"/>
    <mergeCell ref="A3450:W3450"/>
    <mergeCell ref="A3451:W3451"/>
    <mergeCell ref="A3454:B3454"/>
    <mergeCell ref="A3455:B3456"/>
    <mergeCell ref="P3476:S3476"/>
    <mergeCell ref="A3476:O3476"/>
    <mergeCell ref="T3476:U3476"/>
    <mergeCell ref="T3459:T3461"/>
    <mergeCell ref="A3289:O3289"/>
    <mergeCell ref="A3291:S3291"/>
    <mergeCell ref="P3300:S3300"/>
    <mergeCell ref="A3300:O3300"/>
    <mergeCell ref="T3300:U3300"/>
    <mergeCell ref="A3331:O3331"/>
    <mergeCell ref="A3333:S3333"/>
    <mergeCell ref="P3342:S3342"/>
    <mergeCell ref="A3342:O3342"/>
    <mergeCell ref="T3342:U3342"/>
    <mergeCell ref="P3350:S3350"/>
    <mergeCell ref="A3350:O3350"/>
    <mergeCell ref="T3350:U3350"/>
    <mergeCell ref="P3351:S3351"/>
    <mergeCell ref="A3351:O3351"/>
    <mergeCell ref="T3351:U3351"/>
    <mergeCell ref="T3333:T3335"/>
    <mergeCell ref="T3291:T3293"/>
    <mergeCell ref="A3292:A3293"/>
    <mergeCell ref="B3292:B3293"/>
    <mergeCell ref="C3292:C3293"/>
    <mergeCell ref="D3292:E3292"/>
    <mergeCell ref="F3292:G3292"/>
    <mergeCell ref="P3292:Q3292"/>
    <mergeCell ref="R3292:S3292"/>
    <mergeCell ref="P3289:V3289"/>
    <mergeCell ref="P3331:V3331"/>
    <mergeCell ref="V3294:V3309"/>
    <mergeCell ref="V3336:V3351"/>
    <mergeCell ref="A3309:O3309"/>
    <mergeCell ref="T3309:U3309"/>
    <mergeCell ref="A3343:U3343"/>
    <mergeCell ref="A3247:O3247"/>
    <mergeCell ref="P3267:S3267"/>
    <mergeCell ref="A3267:O3267"/>
    <mergeCell ref="T3267:U3267"/>
    <mergeCell ref="A3249:S3249"/>
    <mergeCell ref="P3258:S3258"/>
    <mergeCell ref="A3258:O3258"/>
    <mergeCell ref="T3258:U3258"/>
    <mergeCell ref="A3259:U3259"/>
    <mergeCell ref="P3266:S3266"/>
    <mergeCell ref="A3266:O3266"/>
    <mergeCell ref="T3266:U3266"/>
    <mergeCell ref="T3249:T3251"/>
    <mergeCell ref="A3250:A3251"/>
    <mergeCell ref="B3250:B3251"/>
    <mergeCell ref="C3250:C3251"/>
    <mergeCell ref="D3250:E3250"/>
    <mergeCell ref="F3250:G3250"/>
    <mergeCell ref="H3250:I3250"/>
    <mergeCell ref="J3250:K3250"/>
    <mergeCell ref="L3250:M3250"/>
    <mergeCell ref="N3250:O3250"/>
    <mergeCell ref="P3250:Q3250"/>
    <mergeCell ref="R3250:S3250"/>
    <mergeCell ref="P3247:V3247"/>
    <mergeCell ref="V3252:V3267"/>
    <mergeCell ref="A3225:O3225"/>
    <mergeCell ref="P3225:S3225"/>
    <mergeCell ref="T3225:U3225"/>
    <mergeCell ref="A3121:O3121"/>
    <mergeCell ref="A3123:S3123"/>
    <mergeCell ref="P3132:S3132"/>
    <mergeCell ref="A3132:O3132"/>
    <mergeCell ref="T3132:U3132"/>
    <mergeCell ref="A3133:U3133"/>
    <mergeCell ref="P3140:S3140"/>
    <mergeCell ref="A3140:O3140"/>
    <mergeCell ref="T3140:U3140"/>
    <mergeCell ref="P3141:S3141"/>
    <mergeCell ref="A3141:O3141"/>
    <mergeCell ref="T3141:U3141"/>
    <mergeCell ref="A3163:O3163"/>
    <mergeCell ref="P3183:S3183"/>
    <mergeCell ref="A3183:O3183"/>
    <mergeCell ref="U3123:U3125"/>
    <mergeCell ref="U3165:U3167"/>
    <mergeCell ref="U3207:U3209"/>
    <mergeCell ref="J3124:K3124"/>
    <mergeCell ref="L3124:M3124"/>
    <mergeCell ref="N3124:O3124"/>
    <mergeCell ref="P3124:Q3124"/>
    <mergeCell ref="R3124:S3124"/>
    <mergeCell ref="A3150:W3150"/>
    <mergeCell ref="A3151:W3151"/>
    <mergeCell ref="A3153:W3153"/>
    <mergeCell ref="V3207:V3209"/>
    <mergeCell ref="V3210:V3225"/>
    <mergeCell ref="A3155:W3155"/>
    <mergeCell ref="J3166:K3166"/>
    <mergeCell ref="L3166:M3166"/>
    <mergeCell ref="N3166:O3166"/>
    <mergeCell ref="P3166:Q3166"/>
    <mergeCell ref="P3079:V3079"/>
    <mergeCell ref="P3163:V3163"/>
    <mergeCell ref="V3039:V3041"/>
    <mergeCell ref="A3029:W3029"/>
    <mergeCell ref="A3030:W3030"/>
    <mergeCell ref="A3031:W3031"/>
    <mergeCell ref="A3034:B3034"/>
    <mergeCell ref="A3035:B3036"/>
    <mergeCell ref="P3098:S3098"/>
    <mergeCell ref="A3098:O3098"/>
    <mergeCell ref="U3081:U3083"/>
    <mergeCell ref="V3081:V3083"/>
    <mergeCell ref="V3123:V3125"/>
    <mergeCell ref="V3165:V3167"/>
    <mergeCell ref="A3115:W3115"/>
    <mergeCell ref="R3040:S3040"/>
    <mergeCell ref="V3042:V3057"/>
    <mergeCell ref="A3156:W3156"/>
    <mergeCell ref="A3157:W3157"/>
    <mergeCell ref="A3160:B3160"/>
    <mergeCell ref="A3161:B3162"/>
    <mergeCell ref="A2797:U2797"/>
    <mergeCell ref="P2804:S2804"/>
    <mergeCell ref="A2804:O2804"/>
    <mergeCell ref="T2804:U2804"/>
    <mergeCell ref="P2805:S2805"/>
    <mergeCell ref="A2805:O2805"/>
    <mergeCell ref="T2805:U2805"/>
    <mergeCell ref="A2829:S2829"/>
    <mergeCell ref="P2838:S2838"/>
    <mergeCell ref="A2838:O2838"/>
    <mergeCell ref="T3098:U3098"/>
    <mergeCell ref="T3081:T3083"/>
    <mergeCell ref="A3082:A3083"/>
    <mergeCell ref="B3082:B3083"/>
    <mergeCell ref="C3082:C3083"/>
    <mergeCell ref="D3082:E3082"/>
    <mergeCell ref="F3082:G3082"/>
    <mergeCell ref="H3082:I3082"/>
    <mergeCell ref="J3082:K3082"/>
    <mergeCell ref="T2964:U2964"/>
    <mergeCell ref="P2973:S2973"/>
    <mergeCell ref="A2973:O2973"/>
    <mergeCell ref="T2973:U2973"/>
    <mergeCell ref="P2953:V2953"/>
    <mergeCell ref="L2956:M2956"/>
    <mergeCell ref="N2956:O2956"/>
    <mergeCell ref="T3048:U3048"/>
    <mergeCell ref="T3039:T3041"/>
    <mergeCell ref="A3040:A3041"/>
    <mergeCell ref="B3040:B3041"/>
    <mergeCell ref="C3040:C3041"/>
    <mergeCell ref="T2847:U2847"/>
    <mergeCell ref="T2829:T2831"/>
    <mergeCell ref="A2618:O2618"/>
    <mergeCell ref="P2629:S2629"/>
    <mergeCell ref="A2629:O2629"/>
    <mergeCell ref="T2629:U2629"/>
    <mergeCell ref="A2660:O2660"/>
    <mergeCell ref="P2680:S2680"/>
    <mergeCell ref="A2680:O2680"/>
    <mergeCell ref="T2680:U2680"/>
    <mergeCell ref="T2763:U2763"/>
    <mergeCell ref="A2703:S2703"/>
    <mergeCell ref="T2703:T2705"/>
    <mergeCell ref="T2671:U2671"/>
    <mergeCell ref="B2998:B2999"/>
    <mergeCell ref="C2998:C2999"/>
    <mergeCell ref="D2998:E2998"/>
    <mergeCell ref="F2998:G2998"/>
    <mergeCell ref="H2998:I2998"/>
    <mergeCell ref="J2998:K2998"/>
    <mergeCell ref="L2998:M2998"/>
    <mergeCell ref="N2998:O2998"/>
    <mergeCell ref="P2998:Q2998"/>
    <mergeCell ref="P2704:Q2704"/>
    <mergeCell ref="R2704:S2704"/>
    <mergeCell ref="T2745:T2747"/>
    <mergeCell ref="A2787:S2787"/>
    <mergeCell ref="P2796:S2796"/>
    <mergeCell ref="A2796:O2796"/>
    <mergeCell ref="T2796:U2796"/>
    <mergeCell ref="P2712:S2712"/>
    <mergeCell ref="A2712:O2712"/>
    <mergeCell ref="P2762:S2762"/>
    <mergeCell ref="T2578:T2580"/>
    <mergeCell ref="A2579:A2580"/>
    <mergeCell ref="A2839:U2839"/>
    <mergeCell ref="A2588:U2588"/>
    <mergeCell ref="A2620:S2620"/>
    <mergeCell ref="T2620:T2622"/>
    <mergeCell ref="A2621:A2622"/>
    <mergeCell ref="B2621:B2622"/>
    <mergeCell ref="C2621:C2622"/>
    <mergeCell ref="D2621:E2621"/>
    <mergeCell ref="F2621:G2621"/>
    <mergeCell ref="A2743:O2743"/>
    <mergeCell ref="P2763:S2763"/>
    <mergeCell ref="A2763:O2763"/>
    <mergeCell ref="A2827:O2827"/>
    <mergeCell ref="P2846:S2846"/>
    <mergeCell ref="A2846:O2846"/>
    <mergeCell ref="T2846:U2846"/>
    <mergeCell ref="T2712:U2712"/>
    <mergeCell ref="P2785:V2785"/>
    <mergeCell ref="P2827:V2827"/>
    <mergeCell ref="P2720:S2720"/>
    <mergeCell ref="A2720:O2720"/>
    <mergeCell ref="T2720:U2720"/>
    <mergeCell ref="P2721:S2721"/>
    <mergeCell ref="A2721:O2721"/>
    <mergeCell ref="T2721:U2721"/>
    <mergeCell ref="A2745:S2745"/>
    <mergeCell ref="P2754:S2754"/>
    <mergeCell ref="A2754:O2754"/>
    <mergeCell ref="T2754:U2754"/>
    <mergeCell ref="A2755:U2755"/>
    <mergeCell ref="B2495:B2496"/>
    <mergeCell ref="C2495:C2496"/>
    <mergeCell ref="D2495:E2495"/>
    <mergeCell ref="F2495:G2495"/>
    <mergeCell ref="H2495:I2495"/>
    <mergeCell ref="J2495:K2495"/>
    <mergeCell ref="L2495:M2495"/>
    <mergeCell ref="N2495:O2495"/>
    <mergeCell ref="U2494:U2496"/>
    <mergeCell ref="A2482:W2482"/>
    <mergeCell ref="W2452:W2454"/>
    <mergeCell ref="W2455:W2470"/>
    <mergeCell ref="A2486:W2486"/>
    <mergeCell ref="A2366:O2366"/>
    <mergeCell ref="A2368:S2368"/>
    <mergeCell ref="P2377:S2377"/>
    <mergeCell ref="A2377:O2377"/>
    <mergeCell ref="T2377:U2377"/>
    <mergeCell ref="A2442:W2442"/>
    <mergeCell ref="A2443:W2443"/>
    <mergeCell ref="A2444:W2444"/>
    <mergeCell ref="A2447:B2447"/>
    <mergeCell ref="A2448:B2449"/>
    <mergeCell ref="A2479:W2479"/>
    <mergeCell ref="A2480:W2480"/>
    <mergeCell ref="C2453:C2454"/>
    <mergeCell ref="D2453:E2453"/>
    <mergeCell ref="F2453:G2453"/>
    <mergeCell ref="P2386:S2386"/>
    <mergeCell ref="A2386:O2386"/>
    <mergeCell ref="T2386:U2386"/>
    <mergeCell ref="A2408:O2408"/>
    <mergeCell ref="P2427:S2427"/>
    <mergeCell ref="A2427:O2427"/>
    <mergeCell ref="T2427:U2427"/>
    <mergeCell ref="A2410:S2410"/>
    <mergeCell ref="P2419:S2419"/>
    <mergeCell ref="A2419:O2419"/>
    <mergeCell ref="T2419:U2419"/>
    <mergeCell ref="A2420:U2420"/>
    <mergeCell ref="U2410:U2412"/>
    <mergeCell ref="A2396:W2396"/>
    <mergeCell ref="A2395:W2395"/>
    <mergeCell ref="W2410:W2412"/>
    <mergeCell ref="W2413:W2428"/>
    <mergeCell ref="D2411:E2411"/>
    <mergeCell ref="F2411:G2411"/>
    <mergeCell ref="H2411:I2411"/>
    <mergeCell ref="J2411:K2411"/>
    <mergeCell ref="L2411:M2411"/>
    <mergeCell ref="B2411:B2412"/>
    <mergeCell ref="C2411:C2412"/>
    <mergeCell ref="P2344:S2344"/>
    <mergeCell ref="A2344:O2344"/>
    <mergeCell ref="T2344:U2344"/>
    <mergeCell ref="A2326:S2326"/>
    <mergeCell ref="P2335:S2335"/>
    <mergeCell ref="A2335:O2335"/>
    <mergeCell ref="T2335:U2335"/>
    <mergeCell ref="A2336:U2336"/>
    <mergeCell ref="P2343:S2343"/>
    <mergeCell ref="A2343:O2343"/>
    <mergeCell ref="T2343:U2343"/>
    <mergeCell ref="R2327:S2327"/>
    <mergeCell ref="A2364:B2365"/>
    <mergeCell ref="A2378:U2378"/>
    <mergeCell ref="P2385:S2385"/>
    <mergeCell ref="A2385:O2385"/>
    <mergeCell ref="T2385:U2385"/>
    <mergeCell ref="T2158:T2160"/>
    <mergeCell ref="A2159:A2160"/>
    <mergeCell ref="B2159:B2160"/>
    <mergeCell ref="T2260:U2260"/>
    <mergeCell ref="A2242:S2242"/>
    <mergeCell ref="P2251:S2251"/>
    <mergeCell ref="A2251:O2251"/>
    <mergeCell ref="T2251:U2251"/>
    <mergeCell ref="A2252:U2252"/>
    <mergeCell ref="P2259:S2259"/>
    <mergeCell ref="A2259:O2259"/>
    <mergeCell ref="T2259:U2259"/>
    <mergeCell ref="A2156:O2156"/>
    <mergeCell ref="P2176:S2176"/>
    <mergeCell ref="A2176:O2176"/>
    <mergeCell ref="T2176:U2176"/>
    <mergeCell ref="A2168:U2168"/>
    <mergeCell ref="A2198:O2198"/>
    <mergeCell ref="A2200:S2200"/>
    <mergeCell ref="P2209:S2209"/>
    <mergeCell ref="A2209:O2209"/>
    <mergeCell ref="T2209:U2209"/>
    <mergeCell ref="A2158:S2158"/>
    <mergeCell ref="P2167:S2167"/>
    <mergeCell ref="A2167:O2167"/>
    <mergeCell ref="D2159:E2159"/>
    <mergeCell ref="F2159:G2159"/>
    <mergeCell ref="H2159:I2159"/>
    <mergeCell ref="J2159:K2159"/>
    <mergeCell ref="L2159:M2159"/>
    <mergeCell ref="N2159:O2159"/>
    <mergeCell ref="P2159:Q2159"/>
    <mergeCell ref="W2032:W2034"/>
    <mergeCell ref="A2022:W2022"/>
    <mergeCell ref="A2023:W2023"/>
    <mergeCell ref="A1975:W1975"/>
    <mergeCell ref="A1976:W1976"/>
    <mergeCell ref="A1978:W1978"/>
    <mergeCell ref="A1980:W1980"/>
    <mergeCell ref="A1981:W1981"/>
    <mergeCell ref="J2075:K2075"/>
    <mergeCell ref="L2075:M2075"/>
    <mergeCell ref="N2075:O2075"/>
    <mergeCell ref="P2075:Q2075"/>
    <mergeCell ref="R2075:S2075"/>
    <mergeCell ref="T2200:T2202"/>
    <mergeCell ref="A2201:A2202"/>
    <mergeCell ref="B2201:B2202"/>
    <mergeCell ref="C2201:C2202"/>
    <mergeCell ref="D2201:E2201"/>
    <mergeCell ref="F2201:G2201"/>
    <mergeCell ref="H2201:I2201"/>
    <mergeCell ref="A2114:O2114"/>
    <mergeCell ref="A2116:S2116"/>
    <mergeCell ref="P2125:S2125"/>
    <mergeCell ref="A2125:O2125"/>
    <mergeCell ref="T2125:U2125"/>
    <mergeCell ref="T2116:T2118"/>
    <mergeCell ref="A2117:A2118"/>
    <mergeCell ref="B2117:B2118"/>
    <mergeCell ref="C2117:C2118"/>
    <mergeCell ref="D2117:E2117"/>
    <mergeCell ref="A1988:O1988"/>
    <mergeCell ref="P2008:S2008"/>
    <mergeCell ref="A1965:O1965"/>
    <mergeCell ref="T1965:U1965"/>
    <mergeCell ref="P1966:S1966"/>
    <mergeCell ref="A1966:O1966"/>
    <mergeCell ref="A1982:W1982"/>
    <mergeCell ref="A1985:B1985"/>
    <mergeCell ref="A1986:B1987"/>
    <mergeCell ref="U1990:U1992"/>
    <mergeCell ref="V1990:V1992"/>
    <mergeCell ref="P1988:V1988"/>
    <mergeCell ref="D1949:E1949"/>
    <mergeCell ref="F1949:G1949"/>
    <mergeCell ref="H1949:I1949"/>
    <mergeCell ref="J1949:K1949"/>
    <mergeCell ref="L1949:M1949"/>
    <mergeCell ref="N1949:O1949"/>
    <mergeCell ref="P1949:Q1949"/>
    <mergeCell ref="R1949:S1949"/>
    <mergeCell ref="P1957:S1957"/>
    <mergeCell ref="A1957:O1957"/>
    <mergeCell ref="T1957:U1957"/>
    <mergeCell ref="T1882:U1882"/>
    <mergeCell ref="T1924:U1924"/>
    <mergeCell ref="B1865:B1866"/>
    <mergeCell ref="C1865:C1866"/>
    <mergeCell ref="D1865:E1865"/>
    <mergeCell ref="F1865:G1865"/>
    <mergeCell ref="H1865:I1865"/>
    <mergeCell ref="J1865:K1865"/>
    <mergeCell ref="L1865:M1865"/>
    <mergeCell ref="N1865:O1865"/>
    <mergeCell ref="P1865:Q1865"/>
    <mergeCell ref="R1865:S1865"/>
    <mergeCell ref="A1933:W1933"/>
    <mergeCell ref="R1907:S1907"/>
    <mergeCell ref="A1946:O1946"/>
    <mergeCell ref="A1948:S1948"/>
    <mergeCell ref="T1906:T1908"/>
    <mergeCell ref="A1907:A1908"/>
    <mergeCell ref="B1907:B1908"/>
    <mergeCell ref="C1907:C1908"/>
    <mergeCell ref="D1907:E1907"/>
    <mergeCell ref="F1907:G1907"/>
    <mergeCell ref="P1873:S1873"/>
    <mergeCell ref="U1948:U1950"/>
    <mergeCell ref="P1946:V1946"/>
    <mergeCell ref="V1867:V1882"/>
    <mergeCell ref="V1909:V1924"/>
    <mergeCell ref="A1789:O1789"/>
    <mergeCell ref="T1789:U1789"/>
    <mergeCell ref="A1790:U1790"/>
    <mergeCell ref="H1697:I1697"/>
    <mergeCell ref="J1697:K1697"/>
    <mergeCell ref="L1697:M1697"/>
    <mergeCell ref="N1697:O1697"/>
    <mergeCell ref="P1697:Q1697"/>
    <mergeCell ref="R1697:S1697"/>
    <mergeCell ref="A1781:A1782"/>
    <mergeCell ref="A1807:W1807"/>
    <mergeCell ref="A1808:W1808"/>
    <mergeCell ref="T1738:T1740"/>
    <mergeCell ref="A1739:A1740"/>
    <mergeCell ref="B1739:B1740"/>
    <mergeCell ref="T1822:T1824"/>
    <mergeCell ref="A1823:A1824"/>
    <mergeCell ref="B1823:B1824"/>
    <mergeCell ref="C1823:C1824"/>
    <mergeCell ref="D1823:E1823"/>
    <mergeCell ref="F1823:G1823"/>
    <mergeCell ref="H1823:I1823"/>
    <mergeCell ref="J1823:K1823"/>
    <mergeCell ref="L1823:M1823"/>
    <mergeCell ref="N1823:O1823"/>
    <mergeCell ref="P1823:Q1823"/>
    <mergeCell ref="R1823:S1823"/>
    <mergeCell ref="A1755:O1755"/>
    <mergeCell ref="A1482:B1483"/>
    <mergeCell ref="A1513:W1513"/>
    <mergeCell ref="A1568:O1568"/>
    <mergeCell ref="P1579:S1579"/>
    <mergeCell ref="A1579:O1579"/>
    <mergeCell ref="T1579:U1579"/>
    <mergeCell ref="A1610:O1610"/>
    <mergeCell ref="P1629:S1629"/>
    <mergeCell ref="A1629:O1629"/>
    <mergeCell ref="T1629:U1629"/>
    <mergeCell ref="P1630:S1630"/>
    <mergeCell ref="A1630:O1630"/>
    <mergeCell ref="T1630:U1630"/>
    <mergeCell ref="A1580:U1580"/>
    <mergeCell ref="P1587:S1587"/>
    <mergeCell ref="A1587:O1587"/>
    <mergeCell ref="A1570:S1570"/>
    <mergeCell ref="T1570:T1572"/>
    <mergeCell ref="A1571:A1572"/>
    <mergeCell ref="B1571:B1572"/>
    <mergeCell ref="C1571:C1572"/>
    <mergeCell ref="D1571:E1571"/>
    <mergeCell ref="F1571:G1571"/>
    <mergeCell ref="H1571:I1571"/>
    <mergeCell ref="J1571:K1571"/>
    <mergeCell ref="L1571:M1571"/>
    <mergeCell ref="N1571:O1571"/>
    <mergeCell ref="P1571:Q1571"/>
    <mergeCell ref="P1610:V1610"/>
    <mergeCell ref="A1603:W1603"/>
    <mergeCell ref="A1604:W1604"/>
    <mergeCell ref="A1607:B1607"/>
    <mergeCell ref="A1526:O1526"/>
    <mergeCell ref="P1546:S1546"/>
    <mergeCell ref="A1546:O1546"/>
    <mergeCell ref="T1546:U1546"/>
    <mergeCell ref="A1528:S1528"/>
    <mergeCell ref="P1537:S1537"/>
    <mergeCell ref="A1537:O1537"/>
    <mergeCell ref="T1537:U1537"/>
    <mergeCell ref="A1538:U1538"/>
    <mergeCell ref="P1545:S1545"/>
    <mergeCell ref="A1545:O1545"/>
    <mergeCell ref="T1545:U1545"/>
    <mergeCell ref="A1484:O1484"/>
    <mergeCell ref="A1486:S1486"/>
    <mergeCell ref="P1495:S1495"/>
    <mergeCell ref="A1495:O1495"/>
    <mergeCell ref="T1495:U1495"/>
    <mergeCell ref="A1496:U1496"/>
    <mergeCell ref="P1503:S1503"/>
    <mergeCell ref="A1503:O1503"/>
    <mergeCell ref="T1503:U1503"/>
    <mergeCell ref="P1504:S1504"/>
    <mergeCell ref="A1504:O1504"/>
    <mergeCell ref="T1504:U1504"/>
    <mergeCell ref="A1516:W1516"/>
    <mergeCell ref="A1518:W1518"/>
    <mergeCell ref="T1486:T1488"/>
    <mergeCell ref="A1487:A1488"/>
    <mergeCell ref="B1487:B1488"/>
    <mergeCell ref="C1487:C1488"/>
    <mergeCell ref="D1487:E1487"/>
    <mergeCell ref="F1487:G1487"/>
    <mergeCell ref="A1442:O1442"/>
    <mergeCell ref="P1462:S1462"/>
    <mergeCell ref="A1462:O1462"/>
    <mergeCell ref="T1462:U1462"/>
    <mergeCell ref="A1444:S1444"/>
    <mergeCell ref="P1453:S1453"/>
    <mergeCell ref="A1453:O1453"/>
    <mergeCell ref="T1453:U1453"/>
    <mergeCell ref="A1454:U1454"/>
    <mergeCell ref="P1461:S1461"/>
    <mergeCell ref="A1461:O1461"/>
    <mergeCell ref="T1461:U1461"/>
    <mergeCell ref="T1444:T1446"/>
    <mergeCell ref="A1445:A1446"/>
    <mergeCell ref="B1445:B1446"/>
    <mergeCell ref="C1445:C1446"/>
    <mergeCell ref="D1445:E1445"/>
    <mergeCell ref="F1445:G1445"/>
    <mergeCell ref="H1445:I1445"/>
    <mergeCell ref="J1445:K1445"/>
    <mergeCell ref="L1445:M1445"/>
    <mergeCell ref="N1445:O1445"/>
    <mergeCell ref="P1445:Q1445"/>
    <mergeCell ref="R1445:S1445"/>
    <mergeCell ref="A1411:O1411"/>
    <mergeCell ref="T1411:U1411"/>
    <mergeCell ref="A1412:U1412"/>
    <mergeCell ref="P1419:S1419"/>
    <mergeCell ref="A1419:O1419"/>
    <mergeCell ref="T1419:U1419"/>
    <mergeCell ref="P1420:S1420"/>
    <mergeCell ref="A1420:O1420"/>
    <mergeCell ref="T1420:U1420"/>
    <mergeCell ref="J1361:K1361"/>
    <mergeCell ref="L1361:M1361"/>
    <mergeCell ref="N1361:O1361"/>
    <mergeCell ref="A1360:S1360"/>
    <mergeCell ref="P1369:S1369"/>
    <mergeCell ref="A1369:O1369"/>
    <mergeCell ref="T1369:U1369"/>
    <mergeCell ref="A1403:A1404"/>
    <mergeCell ref="B1403:B1404"/>
    <mergeCell ref="C1403:C1404"/>
    <mergeCell ref="D1403:E1403"/>
    <mergeCell ref="F1403:G1403"/>
    <mergeCell ref="H1403:I1403"/>
    <mergeCell ref="J1403:K1403"/>
    <mergeCell ref="L1403:M1403"/>
    <mergeCell ref="N1403:O1403"/>
    <mergeCell ref="A1232:O1232"/>
    <mergeCell ref="A1234:S1234"/>
    <mergeCell ref="P1243:S1243"/>
    <mergeCell ref="A1243:O1243"/>
    <mergeCell ref="P1251:S1251"/>
    <mergeCell ref="A1251:O1251"/>
    <mergeCell ref="T1251:U1251"/>
    <mergeCell ref="P1252:S1252"/>
    <mergeCell ref="A1252:O1252"/>
    <mergeCell ref="T1252:U1252"/>
    <mergeCell ref="U1234:U1236"/>
    <mergeCell ref="T1234:T1236"/>
    <mergeCell ref="A1235:A1236"/>
    <mergeCell ref="C1235:C1236"/>
    <mergeCell ref="D1235:E1235"/>
    <mergeCell ref="F1235:G1235"/>
    <mergeCell ref="H1235:I1235"/>
    <mergeCell ref="B1235:B1236"/>
    <mergeCell ref="T1243:U1243"/>
    <mergeCell ref="A1244:U1244"/>
    <mergeCell ref="B1151:B1152"/>
    <mergeCell ref="C1151:C1152"/>
    <mergeCell ref="A1160:U1160"/>
    <mergeCell ref="P1167:S1167"/>
    <mergeCell ref="A1167:O1167"/>
    <mergeCell ref="T1167:U1167"/>
    <mergeCell ref="A1190:O1190"/>
    <mergeCell ref="P1210:S1210"/>
    <mergeCell ref="A1210:O1210"/>
    <mergeCell ref="T1210:U1210"/>
    <mergeCell ref="A1192:S1192"/>
    <mergeCell ref="P1201:S1201"/>
    <mergeCell ref="A1201:O1201"/>
    <mergeCell ref="T1201:U1201"/>
    <mergeCell ref="P1209:S1209"/>
    <mergeCell ref="A1209:O1209"/>
    <mergeCell ref="T1209:U1209"/>
    <mergeCell ref="A1202:U1202"/>
    <mergeCell ref="T1192:T1194"/>
    <mergeCell ref="A1193:A1194"/>
    <mergeCell ref="B1193:B1194"/>
    <mergeCell ref="C1193:C1194"/>
    <mergeCell ref="D1193:E1193"/>
    <mergeCell ref="F1193:G1193"/>
    <mergeCell ref="H1193:I1193"/>
    <mergeCell ref="J1193:K1193"/>
    <mergeCell ref="L1193:M1193"/>
    <mergeCell ref="N1193:O1193"/>
    <mergeCell ref="P1193:Q1193"/>
    <mergeCell ref="R1193:S1193"/>
    <mergeCell ref="D1151:E1151"/>
    <mergeCell ref="F1151:G1151"/>
    <mergeCell ref="A1135:W1135"/>
    <mergeCell ref="A1136:W1136"/>
    <mergeCell ref="A1138:W1138"/>
    <mergeCell ref="A1140:W1140"/>
    <mergeCell ref="A1141:W1141"/>
    <mergeCell ref="A1022:O1022"/>
    <mergeCell ref="P1042:S1042"/>
    <mergeCell ref="A1042:O1042"/>
    <mergeCell ref="T1042:U1042"/>
    <mergeCell ref="A1024:S1024"/>
    <mergeCell ref="P1033:S1033"/>
    <mergeCell ref="A1033:O1033"/>
    <mergeCell ref="T1033:U1033"/>
    <mergeCell ref="A1034:U1034"/>
    <mergeCell ref="P1041:S1041"/>
    <mergeCell ref="A1041:O1041"/>
    <mergeCell ref="T1041:U1041"/>
    <mergeCell ref="A1054:W1054"/>
    <mergeCell ref="A1056:W1056"/>
    <mergeCell ref="A1057:W1057"/>
    <mergeCell ref="A1058:W1058"/>
    <mergeCell ref="A1061:B1061"/>
    <mergeCell ref="A1076:U1076"/>
    <mergeCell ref="P1083:S1083"/>
    <mergeCell ref="A1083:O1083"/>
    <mergeCell ref="T1083:U1083"/>
    <mergeCell ref="P1084:S1084"/>
    <mergeCell ref="A1084:O1084"/>
    <mergeCell ref="T1084:U1084"/>
    <mergeCell ref="A1108:S1108"/>
    <mergeCell ref="P1117:S1117"/>
    <mergeCell ref="U1024:U1026"/>
    <mergeCell ref="A980:O980"/>
    <mergeCell ref="A967:W967"/>
    <mergeCell ref="U940:U942"/>
    <mergeCell ref="V940:V942"/>
    <mergeCell ref="V943:V958"/>
    <mergeCell ref="A958:O958"/>
    <mergeCell ref="T958:U958"/>
    <mergeCell ref="C983:C984"/>
    <mergeCell ref="D983:E983"/>
    <mergeCell ref="U982:U984"/>
    <mergeCell ref="V982:V984"/>
    <mergeCell ref="A1052:W1052"/>
    <mergeCell ref="A1051:W1051"/>
    <mergeCell ref="A1062:B1063"/>
    <mergeCell ref="A1093:W1093"/>
    <mergeCell ref="A1094:W1094"/>
    <mergeCell ref="A1096:W1096"/>
    <mergeCell ref="P1067:Q1067"/>
    <mergeCell ref="R1067:S1067"/>
    <mergeCell ref="C1025:C1026"/>
    <mergeCell ref="D1025:E1025"/>
    <mergeCell ref="F1025:G1025"/>
    <mergeCell ref="V898:V900"/>
    <mergeCell ref="A866:U866"/>
    <mergeCell ref="A856:S856"/>
    <mergeCell ref="U856:U858"/>
    <mergeCell ref="A873:O873"/>
    <mergeCell ref="T940:T942"/>
    <mergeCell ref="A941:A942"/>
    <mergeCell ref="B941:B942"/>
    <mergeCell ref="A938:O938"/>
    <mergeCell ref="A940:S940"/>
    <mergeCell ref="P949:S949"/>
    <mergeCell ref="A949:O949"/>
    <mergeCell ref="C941:C942"/>
    <mergeCell ref="D941:E941"/>
    <mergeCell ref="F941:G941"/>
    <mergeCell ref="H941:I941"/>
    <mergeCell ref="J941:K941"/>
    <mergeCell ref="L941:M941"/>
    <mergeCell ref="N941:O941"/>
    <mergeCell ref="P941:Q941"/>
    <mergeCell ref="R941:S941"/>
    <mergeCell ref="A883:W883"/>
    <mergeCell ref="A884:W884"/>
    <mergeCell ref="A886:W886"/>
    <mergeCell ref="A888:W888"/>
    <mergeCell ref="A889:W889"/>
    <mergeCell ref="A890:W890"/>
    <mergeCell ref="A893:B893"/>
    <mergeCell ref="A894:B895"/>
    <mergeCell ref="A925:W925"/>
    <mergeCell ref="A926:W926"/>
    <mergeCell ref="A928:W928"/>
    <mergeCell ref="J815:K815"/>
    <mergeCell ref="A854:O854"/>
    <mergeCell ref="P865:S865"/>
    <mergeCell ref="A865:O865"/>
    <mergeCell ref="T856:T858"/>
    <mergeCell ref="A857:A858"/>
    <mergeCell ref="B857:B858"/>
    <mergeCell ref="C857:C858"/>
    <mergeCell ref="D857:E857"/>
    <mergeCell ref="F857:G857"/>
    <mergeCell ref="H857:I857"/>
    <mergeCell ref="J857:K857"/>
    <mergeCell ref="L857:M857"/>
    <mergeCell ref="N857:O857"/>
    <mergeCell ref="P857:Q857"/>
    <mergeCell ref="R857:S857"/>
    <mergeCell ref="A896:O896"/>
    <mergeCell ref="C353:C354"/>
    <mergeCell ref="P907:S907"/>
    <mergeCell ref="A907:O907"/>
    <mergeCell ref="T907:U907"/>
    <mergeCell ref="A908:U908"/>
    <mergeCell ref="P915:S915"/>
    <mergeCell ref="A915:O915"/>
    <mergeCell ref="L899:M899"/>
    <mergeCell ref="N899:O899"/>
    <mergeCell ref="A468:W468"/>
    <mergeCell ref="A469:W469"/>
    <mergeCell ref="A470:W470"/>
    <mergeCell ref="A473:B473"/>
    <mergeCell ref="A474:B475"/>
    <mergeCell ref="A505:W505"/>
    <mergeCell ref="A506:W506"/>
    <mergeCell ref="A508:W508"/>
    <mergeCell ref="A510:W510"/>
    <mergeCell ref="A511:W511"/>
    <mergeCell ref="V478:V480"/>
    <mergeCell ref="W478:W480"/>
    <mergeCell ref="P647:Q647"/>
    <mergeCell ref="R647:S647"/>
    <mergeCell ref="T688:T690"/>
    <mergeCell ref="A689:A690"/>
    <mergeCell ref="B689:B690"/>
    <mergeCell ref="C689:C690"/>
    <mergeCell ref="P899:Q899"/>
    <mergeCell ref="R899:S899"/>
    <mergeCell ref="T898:T900"/>
    <mergeCell ref="F815:G815"/>
    <mergeCell ref="H815:I815"/>
    <mergeCell ref="A98:O98"/>
    <mergeCell ref="C38:I38"/>
    <mergeCell ref="C41:I41"/>
    <mergeCell ref="P487:S487"/>
    <mergeCell ref="P495:S495"/>
    <mergeCell ref="T495:U495"/>
    <mergeCell ref="P496:S496"/>
    <mergeCell ref="T496:U496"/>
    <mergeCell ref="A488:U488"/>
    <mergeCell ref="A487:O487"/>
    <mergeCell ref="A495:O495"/>
    <mergeCell ref="A496:O496"/>
    <mergeCell ref="A159:O159"/>
    <mergeCell ref="P159:S159"/>
    <mergeCell ref="A319:O319"/>
    <mergeCell ref="T319:U319"/>
    <mergeCell ref="T327:U327"/>
    <mergeCell ref="P327:S327"/>
    <mergeCell ref="T244:U244"/>
    <mergeCell ref="A244:O244"/>
    <mergeCell ref="P244:S244"/>
    <mergeCell ref="P243:S243"/>
    <mergeCell ref="P286:S286"/>
    <mergeCell ref="A395:A396"/>
    <mergeCell ref="B395:B396"/>
    <mergeCell ref="A277:O277"/>
    <mergeCell ref="A310:S310"/>
    <mergeCell ref="P311:Q311"/>
    <mergeCell ref="R311:S311"/>
    <mergeCell ref="T352:T354"/>
    <mergeCell ref="A353:A354"/>
    <mergeCell ref="B353:B354"/>
    <mergeCell ref="A328:O328"/>
    <mergeCell ref="T243:U243"/>
    <mergeCell ref="T277:U277"/>
    <mergeCell ref="A327:O327"/>
    <mergeCell ref="N185:O185"/>
    <mergeCell ref="P185:Q185"/>
    <mergeCell ref="U226:U228"/>
    <mergeCell ref="V226:V228"/>
    <mergeCell ref="U268:U270"/>
    <mergeCell ref="V268:V270"/>
    <mergeCell ref="U310:U312"/>
    <mergeCell ref="V310:V312"/>
    <mergeCell ref="U352:U354"/>
    <mergeCell ref="V352:V354"/>
    <mergeCell ref="J17:K17"/>
    <mergeCell ref="A58:S58"/>
    <mergeCell ref="T58:T60"/>
    <mergeCell ref="A59:A60"/>
    <mergeCell ref="B59:B60"/>
    <mergeCell ref="C59:C60"/>
    <mergeCell ref="D59:E59"/>
    <mergeCell ref="F59:G59"/>
    <mergeCell ref="H59:I59"/>
    <mergeCell ref="J59:K59"/>
    <mergeCell ref="L59:M59"/>
    <mergeCell ref="N59:O59"/>
    <mergeCell ref="A100:S100"/>
    <mergeCell ref="A68:U68"/>
    <mergeCell ref="P98:V98"/>
    <mergeCell ref="P59:Q59"/>
    <mergeCell ref="R59:S59"/>
    <mergeCell ref="T100:T102"/>
    <mergeCell ref="N815:O815"/>
    <mergeCell ref="T865:U865"/>
    <mergeCell ref="U436:U438"/>
    <mergeCell ref="V436:V438"/>
    <mergeCell ref="U520:U522"/>
    <mergeCell ref="A538:O538"/>
    <mergeCell ref="J185:K185"/>
    <mergeCell ref="L185:M185"/>
    <mergeCell ref="A278:U278"/>
    <mergeCell ref="T286:U286"/>
    <mergeCell ref="A512:W512"/>
    <mergeCell ref="A515:B515"/>
    <mergeCell ref="A478:S478"/>
    <mergeCell ref="H479:I479"/>
    <mergeCell ref="J479:K479"/>
    <mergeCell ref="A286:O286"/>
    <mergeCell ref="T520:T522"/>
    <mergeCell ref="A521:A522"/>
    <mergeCell ref="B521:B522"/>
    <mergeCell ref="C521:C522"/>
    <mergeCell ref="D521:E521"/>
    <mergeCell ref="F521:G521"/>
    <mergeCell ref="A202:O202"/>
    <mergeCell ref="P319:S319"/>
    <mergeCell ref="R185:S185"/>
    <mergeCell ref="A235:O235"/>
    <mergeCell ref="P235:S235"/>
    <mergeCell ref="T235:U235"/>
    <mergeCell ref="A427:W427"/>
    <mergeCell ref="A428:W428"/>
    <mergeCell ref="C395:C396"/>
    <mergeCell ref="D395:E395"/>
    <mergeCell ref="U1150:U1152"/>
    <mergeCell ref="P1125:S1125"/>
    <mergeCell ref="P916:S916"/>
    <mergeCell ref="A916:O916"/>
    <mergeCell ref="A898:S898"/>
    <mergeCell ref="U604:U606"/>
    <mergeCell ref="V604:V606"/>
    <mergeCell ref="U646:U648"/>
    <mergeCell ref="V646:V648"/>
    <mergeCell ref="U772:U774"/>
    <mergeCell ref="V772:V774"/>
    <mergeCell ref="U814:U816"/>
    <mergeCell ref="V814:V816"/>
    <mergeCell ref="V691:V706"/>
    <mergeCell ref="V733:V748"/>
    <mergeCell ref="V775:V790"/>
    <mergeCell ref="T622:U622"/>
    <mergeCell ref="A698:U698"/>
    <mergeCell ref="P705:S705"/>
    <mergeCell ref="A705:O705"/>
    <mergeCell ref="T705:U705"/>
    <mergeCell ref="A706:O706"/>
    <mergeCell ref="P706:S706"/>
    <mergeCell ref="T706:U706"/>
    <mergeCell ref="A730:S730"/>
    <mergeCell ref="A812:O812"/>
    <mergeCell ref="P790:S790"/>
    <mergeCell ref="A728:O728"/>
    <mergeCell ref="J647:K647"/>
    <mergeCell ref="L647:M647"/>
    <mergeCell ref="N647:O647"/>
    <mergeCell ref="L815:M815"/>
    <mergeCell ref="A982:S982"/>
    <mergeCell ref="P991:S991"/>
    <mergeCell ref="A991:O991"/>
    <mergeCell ref="T991:U991"/>
    <mergeCell ref="P999:S999"/>
    <mergeCell ref="A999:O999"/>
    <mergeCell ref="T999:U999"/>
    <mergeCell ref="P1000:S1000"/>
    <mergeCell ref="A1000:O1000"/>
    <mergeCell ref="T1000:U1000"/>
    <mergeCell ref="A992:U992"/>
    <mergeCell ref="T982:T984"/>
    <mergeCell ref="A1117:O1117"/>
    <mergeCell ref="T1117:U1117"/>
    <mergeCell ref="J1109:K1109"/>
    <mergeCell ref="A1106:O1106"/>
    <mergeCell ref="F983:G983"/>
    <mergeCell ref="H983:I983"/>
    <mergeCell ref="J983:K983"/>
    <mergeCell ref="L983:M983"/>
    <mergeCell ref="N983:O983"/>
    <mergeCell ref="P983:Q983"/>
    <mergeCell ref="R983:S983"/>
    <mergeCell ref="T1024:T1026"/>
    <mergeCell ref="A1025:A1026"/>
    <mergeCell ref="B1025:B1026"/>
    <mergeCell ref="A983:A984"/>
    <mergeCell ref="B983:B984"/>
    <mergeCell ref="A1098:W1098"/>
    <mergeCell ref="A1099:W1099"/>
    <mergeCell ref="A1104:B1105"/>
    <mergeCell ref="A2144:W2144"/>
    <mergeCell ref="V1234:V1236"/>
    <mergeCell ref="U1276:U1278"/>
    <mergeCell ref="V1276:V1278"/>
    <mergeCell ref="U1318:U1320"/>
    <mergeCell ref="V1318:V1320"/>
    <mergeCell ref="U1360:U1362"/>
    <mergeCell ref="V1360:V1362"/>
    <mergeCell ref="U1402:U1404"/>
    <mergeCell ref="V1402:V1404"/>
    <mergeCell ref="U1444:U1446"/>
    <mergeCell ref="V1444:V1446"/>
    <mergeCell ref="U1486:U1488"/>
    <mergeCell ref="V1486:V1488"/>
    <mergeCell ref="U1528:U1530"/>
    <mergeCell ref="V1528:V1530"/>
    <mergeCell ref="U1570:U1572"/>
    <mergeCell ref="V1570:V1572"/>
    <mergeCell ref="V1531:V1546"/>
    <mergeCell ref="V1489:V1504"/>
    <mergeCell ref="A1328:U1328"/>
    <mergeCell ref="P1335:S1335"/>
    <mergeCell ref="A1335:O1335"/>
    <mergeCell ref="T1335:U1335"/>
    <mergeCell ref="P1294:S1294"/>
    <mergeCell ref="A1294:O1294"/>
    <mergeCell ref="T1294:U1294"/>
    <mergeCell ref="A1276:S1276"/>
    <mergeCell ref="P1285:S1285"/>
    <mergeCell ref="A1285:O1285"/>
    <mergeCell ref="T1285:U1285"/>
    <mergeCell ref="A1286:U1286"/>
    <mergeCell ref="R2159:S2159"/>
    <mergeCell ref="J2201:K2201"/>
    <mergeCell ref="L2201:M2201"/>
    <mergeCell ref="N2201:O2201"/>
    <mergeCell ref="U2032:U2034"/>
    <mergeCell ref="V2032:V2034"/>
    <mergeCell ref="U2074:U2076"/>
    <mergeCell ref="V2074:V2076"/>
    <mergeCell ref="U2116:U2118"/>
    <mergeCell ref="V2116:V2118"/>
    <mergeCell ref="U2158:U2160"/>
    <mergeCell ref="V2158:V2160"/>
    <mergeCell ref="U2200:U2202"/>
    <mergeCell ref="V2200:V2202"/>
    <mergeCell ref="P2133:S2133"/>
    <mergeCell ref="A2133:O2133"/>
    <mergeCell ref="T2092:U2092"/>
    <mergeCell ref="T2083:U2083"/>
    <mergeCell ref="A2084:U2084"/>
    <mergeCell ref="P2091:S2091"/>
    <mergeCell ref="F2117:G2117"/>
    <mergeCell ref="H2117:I2117"/>
    <mergeCell ref="J2117:K2117"/>
    <mergeCell ref="L2117:M2117"/>
    <mergeCell ref="N2117:O2117"/>
    <mergeCell ref="T2134:U2134"/>
    <mergeCell ref="P2201:Q2201"/>
    <mergeCell ref="R2201:S2201"/>
    <mergeCell ref="C2159:C2160"/>
    <mergeCell ref="L2033:M2033"/>
    <mergeCell ref="N2033:O2033"/>
    <mergeCell ref="A2042:U2042"/>
    <mergeCell ref="V1192:V1194"/>
    <mergeCell ref="T1755:U1755"/>
    <mergeCell ref="A1514:W1514"/>
    <mergeCell ref="P1361:Q1361"/>
    <mergeCell ref="R1361:S1361"/>
    <mergeCell ref="T1402:T1404"/>
    <mergeCell ref="A1151:A1152"/>
    <mergeCell ref="A1177:W1177"/>
    <mergeCell ref="A1178:W1178"/>
    <mergeCell ref="A1180:W1180"/>
    <mergeCell ref="A1182:W1182"/>
    <mergeCell ref="A1183:W1183"/>
    <mergeCell ref="A1184:W1184"/>
    <mergeCell ref="T2133:U2133"/>
    <mergeCell ref="T1923:U1923"/>
    <mergeCell ref="A2024:W2024"/>
    <mergeCell ref="P1797:S1797"/>
    <mergeCell ref="A1797:O1797"/>
    <mergeCell ref="T1797:U1797"/>
    <mergeCell ref="A1798:O1798"/>
    <mergeCell ref="A1654:S1654"/>
    <mergeCell ref="P1663:S1663"/>
    <mergeCell ref="A1663:O1663"/>
    <mergeCell ref="T1663:U1663"/>
    <mergeCell ref="A1664:U1664"/>
    <mergeCell ref="P1671:S1671"/>
    <mergeCell ref="A1671:O1671"/>
    <mergeCell ref="T1671:U1671"/>
    <mergeCell ref="P1672:S1672"/>
    <mergeCell ref="C1781:C1782"/>
    <mergeCell ref="H1151:I1151"/>
    <mergeCell ref="J1151:K1151"/>
    <mergeCell ref="H1781:I1781"/>
    <mergeCell ref="A686:O686"/>
    <mergeCell ref="A824:U824"/>
    <mergeCell ref="A790:O790"/>
    <mergeCell ref="T790:U790"/>
    <mergeCell ref="A814:S814"/>
    <mergeCell ref="P823:S823"/>
    <mergeCell ref="A823:O823"/>
    <mergeCell ref="T823:U823"/>
    <mergeCell ref="A772:S772"/>
    <mergeCell ref="L773:M773"/>
    <mergeCell ref="N773:O773"/>
    <mergeCell ref="P773:Q773"/>
    <mergeCell ref="R773:S773"/>
    <mergeCell ref="T814:T816"/>
    <mergeCell ref="A815:A816"/>
    <mergeCell ref="B815:B816"/>
    <mergeCell ref="C815:C816"/>
    <mergeCell ref="A722:W722"/>
    <mergeCell ref="A725:B725"/>
    <mergeCell ref="U1612:U1614"/>
    <mergeCell ref="V1612:V1614"/>
    <mergeCell ref="U1654:U1656"/>
    <mergeCell ref="V1654:V1656"/>
    <mergeCell ref="U1696:U1698"/>
    <mergeCell ref="V1696:V1698"/>
    <mergeCell ref="U1738:U1740"/>
    <mergeCell ref="V1738:V1740"/>
    <mergeCell ref="P812:V812"/>
    <mergeCell ref="D815:E815"/>
    <mergeCell ref="V1150:V1152"/>
    <mergeCell ref="U1192:U1194"/>
    <mergeCell ref="T2218:U2218"/>
    <mergeCell ref="P2134:S2134"/>
    <mergeCell ref="A2134:O2134"/>
    <mergeCell ref="P1621:S1621"/>
    <mergeCell ref="A1621:O1621"/>
    <mergeCell ref="T1621:U1621"/>
    <mergeCell ref="A1622:U1622"/>
    <mergeCell ref="P1798:S1798"/>
    <mergeCell ref="T1798:U1798"/>
    <mergeCell ref="A1706:U1706"/>
    <mergeCell ref="P1713:S1713"/>
    <mergeCell ref="A1713:O1713"/>
    <mergeCell ref="T1713:U1713"/>
    <mergeCell ref="P1714:S1714"/>
    <mergeCell ref="A1714:O1714"/>
    <mergeCell ref="T1714:U1714"/>
    <mergeCell ref="A1738:S1738"/>
    <mergeCell ref="A1747:O1747"/>
    <mergeCell ref="P1747:S1747"/>
    <mergeCell ref="T1747:U1747"/>
    <mergeCell ref="P1755:S1755"/>
    <mergeCell ref="T2217:U2217"/>
    <mergeCell ref="U1780:U1782"/>
    <mergeCell ref="N1781:O1781"/>
    <mergeCell ref="P1781:Q1781"/>
    <mergeCell ref="R1781:S1781"/>
    <mergeCell ref="A1766:W1766"/>
    <mergeCell ref="A1768:W1768"/>
    <mergeCell ref="A1770:W1770"/>
    <mergeCell ref="A1771:W1771"/>
    <mergeCell ref="D1781:E1781"/>
    <mergeCell ref="F1781:G1781"/>
    <mergeCell ref="T916:U916"/>
    <mergeCell ref="T949:U949"/>
    <mergeCell ref="A950:U950"/>
    <mergeCell ref="P957:S957"/>
    <mergeCell ref="A2778:W2778"/>
    <mergeCell ref="T2997:T2999"/>
    <mergeCell ref="P2888:S2888"/>
    <mergeCell ref="T1108:T1110"/>
    <mergeCell ref="A1109:A1110"/>
    <mergeCell ref="B1109:B1110"/>
    <mergeCell ref="C1109:C1110"/>
    <mergeCell ref="D1109:E1109"/>
    <mergeCell ref="F1109:G1109"/>
    <mergeCell ref="P2679:S2679"/>
    <mergeCell ref="A2679:O2679"/>
    <mergeCell ref="T2679:U2679"/>
    <mergeCell ref="A2746:A2747"/>
    <mergeCell ref="B2746:B2747"/>
    <mergeCell ref="C2746:C2747"/>
    <mergeCell ref="A1652:O1652"/>
    <mergeCell ref="T1966:U1966"/>
    <mergeCell ref="A1990:S1990"/>
    <mergeCell ref="P1999:S1999"/>
    <mergeCell ref="A1999:O1999"/>
    <mergeCell ref="T1999:U1999"/>
    <mergeCell ref="A2000:U2000"/>
    <mergeCell ref="P2007:S2007"/>
    <mergeCell ref="A2007:O2007"/>
    <mergeCell ref="T2007:U2007"/>
    <mergeCell ref="A2210:U2210"/>
    <mergeCell ref="P2217:S2217"/>
    <mergeCell ref="A2217:O2217"/>
    <mergeCell ref="V1780:V1782"/>
    <mergeCell ref="R2872:S2872"/>
    <mergeCell ref="A2830:A2831"/>
    <mergeCell ref="B2830:B2831"/>
    <mergeCell ref="C2830:C2831"/>
    <mergeCell ref="D2830:E2830"/>
    <mergeCell ref="F2830:G2830"/>
    <mergeCell ref="H2830:I2830"/>
    <mergeCell ref="A3277:W3277"/>
    <mergeCell ref="A3217:U3217"/>
    <mergeCell ref="F3124:G3124"/>
    <mergeCell ref="H3124:I3124"/>
    <mergeCell ref="A2762:O2762"/>
    <mergeCell ref="T2762:U2762"/>
    <mergeCell ref="A1896:W1896"/>
    <mergeCell ref="A1897:W1897"/>
    <mergeCell ref="A1898:W1898"/>
    <mergeCell ref="A1901:B1901"/>
    <mergeCell ref="A1902:B1903"/>
    <mergeCell ref="A1904:O1904"/>
    <mergeCell ref="A1906:S1906"/>
    <mergeCell ref="P1915:S1915"/>
    <mergeCell ref="A1915:O1915"/>
    <mergeCell ref="T1915:U1915"/>
    <mergeCell ref="P1923:S1923"/>
    <mergeCell ref="A1923:O1923"/>
    <mergeCell ref="A1916:U1916"/>
    <mergeCell ref="A2779:W2779"/>
    <mergeCell ref="A2782:B2782"/>
    <mergeCell ref="A2783:B2784"/>
    <mergeCell ref="F2788:G2788"/>
    <mergeCell ref="H2788:I2788"/>
    <mergeCell ref="J2788:K2788"/>
    <mergeCell ref="A2992:B2992"/>
    <mergeCell ref="A2993:B2994"/>
    <mergeCell ref="A2995:O2995"/>
    <mergeCell ref="A2997:S2997"/>
    <mergeCell ref="T3123:T3125"/>
    <mergeCell ref="A3124:A3125"/>
    <mergeCell ref="B3124:B3125"/>
    <mergeCell ref="C3124:C3125"/>
    <mergeCell ref="D3124:E3124"/>
    <mergeCell ref="R3082:S3082"/>
    <mergeCell ref="A3049:U3049"/>
    <mergeCell ref="D3040:E3040"/>
    <mergeCell ref="F3040:G3040"/>
    <mergeCell ref="H3040:I3040"/>
    <mergeCell ref="A3109:W3109"/>
    <mergeCell ref="A3111:W3111"/>
    <mergeCell ref="A3113:W3113"/>
    <mergeCell ref="A3114:W3114"/>
    <mergeCell ref="P2995:V2995"/>
    <mergeCell ref="A2998:A2999"/>
    <mergeCell ref="A3006:O3006"/>
    <mergeCell ref="T3006:U3006"/>
    <mergeCell ref="A3007:U3007"/>
    <mergeCell ref="P3014:S3014"/>
    <mergeCell ref="A3014:O3014"/>
    <mergeCell ref="T3014:U3014"/>
    <mergeCell ref="P3015:S3015"/>
    <mergeCell ref="A3015:O3015"/>
    <mergeCell ref="T3015:U3015"/>
    <mergeCell ref="C2788:C2789"/>
    <mergeCell ref="D2788:E2788"/>
    <mergeCell ref="A3973:U3973"/>
    <mergeCell ref="P3930:S3930"/>
    <mergeCell ref="A3930:O3930"/>
    <mergeCell ref="T3930:U3930"/>
    <mergeCell ref="A3931:U3931"/>
    <mergeCell ref="P3938:S3938"/>
    <mergeCell ref="A3938:O3938"/>
    <mergeCell ref="T3938:U3938"/>
    <mergeCell ref="P3939:S3939"/>
    <mergeCell ref="A3939:O3939"/>
    <mergeCell ref="T3939:U3939"/>
    <mergeCell ref="A3963:S3963"/>
    <mergeCell ref="P3972:S3972"/>
    <mergeCell ref="A3972:O3972"/>
    <mergeCell ref="T3972:U3972"/>
    <mergeCell ref="P3854:S3854"/>
    <mergeCell ref="A3854:O3854"/>
    <mergeCell ref="T3854:U3854"/>
    <mergeCell ref="P3855:S3855"/>
    <mergeCell ref="A3855:O3855"/>
    <mergeCell ref="C3964:C3965"/>
    <mergeCell ref="D3964:E3964"/>
    <mergeCell ref="F3964:G3964"/>
    <mergeCell ref="H3964:I3964"/>
    <mergeCell ref="J3964:K3964"/>
    <mergeCell ref="L3964:M3964"/>
    <mergeCell ref="N3964:O3964"/>
    <mergeCell ref="P3964:Q3964"/>
    <mergeCell ref="R3964:S3964"/>
    <mergeCell ref="A3911:W3911"/>
    <mergeCell ref="R3880:S3880"/>
    <mergeCell ref="A3913:W3913"/>
    <mergeCell ref="T3888:U3888"/>
    <mergeCell ref="P3835:V3835"/>
    <mergeCell ref="P3877:V3877"/>
    <mergeCell ref="B3880:B3881"/>
    <mergeCell ref="C3880:C3881"/>
    <mergeCell ref="D3880:E3880"/>
    <mergeCell ref="F3880:G3880"/>
    <mergeCell ref="H3880:I3880"/>
    <mergeCell ref="J3880:K3880"/>
    <mergeCell ref="L3880:M3880"/>
    <mergeCell ref="N3880:O3880"/>
    <mergeCell ref="T3813:U3813"/>
    <mergeCell ref="V3837:V3839"/>
    <mergeCell ref="U3879:U3881"/>
    <mergeCell ref="A3846:O3846"/>
    <mergeCell ref="T3846:U3846"/>
    <mergeCell ref="A3847:U3847"/>
    <mergeCell ref="A3837:S3837"/>
    <mergeCell ref="A269:A270"/>
    <mergeCell ref="B269:B270"/>
    <mergeCell ref="C269:C270"/>
    <mergeCell ref="D269:E269"/>
    <mergeCell ref="F269:G269"/>
    <mergeCell ref="H269:I269"/>
    <mergeCell ref="J269:K269"/>
    <mergeCell ref="L269:M269"/>
    <mergeCell ref="N269:O269"/>
    <mergeCell ref="P269:Q269"/>
    <mergeCell ref="R269:S269"/>
    <mergeCell ref="A386:W386"/>
    <mergeCell ref="A389:B389"/>
    <mergeCell ref="A390:B391"/>
    <mergeCell ref="A421:W421"/>
    <mergeCell ref="A422:W422"/>
    <mergeCell ref="A424:W424"/>
    <mergeCell ref="U394:U396"/>
    <mergeCell ref="V394:V396"/>
    <mergeCell ref="P328:S328"/>
    <mergeCell ref="T328:U328"/>
    <mergeCell ref="D353:E353"/>
    <mergeCell ref="F353:G353"/>
    <mergeCell ref="P308:V308"/>
    <mergeCell ref="P350:V350"/>
    <mergeCell ref="P392:V392"/>
    <mergeCell ref="A382:W382"/>
    <mergeCell ref="A320:U320"/>
    <mergeCell ref="A340:W340"/>
    <mergeCell ref="A342:W342"/>
    <mergeCell ref="A343:W343"/>
    <mergeCell ref="A344:W344"/>
    <mergeCell ref="P437:Q437"/>
    <mergeCell ref="R437:S437"/>
    <mergeCell ref="A385:W385"/>
    <mergeCell ref="P3603:S3603"/>
    <mergeCell ref="A3603:O3603"/>
    <mergeCell ref="T3603:U3603"/>
    <mergeCell ref="A3627:S3627"/>
    <mergeCell ref="P3636:S3636"/>
    <mergeCell ref="A3636:O3636"/>
    <mergeCell ref="T3636:U3636"/>
    <mergeCell ref="A3427:U3427"/>
    <mergeCell ref="P3434:S3434"/>
    <mergeCell ref="A3434:O3434"/>
    <mergeCell ref="T3434:U3434"/>
    <mergeCell ref="P3435:S3435"/>
    <mergeCell ref="A3435:O3435"/>
    <mergeCell ref="T3435:U3435"/>
    <mergeCell ref="A426:W426"/>
    <mergeCell ref="A3460:A3461"/>
    <mergeCell ref="T3543:T3545"/>
    <mergeCell ref="R3544:S3544"/>
    <mergeCell ref="A3531:W3531"/>
    <mergeCell ref="A3533:W3533"/>
    <mergeCell ref="A3534:W3534"/>
    <mergeCell ref="A3535:W3535"/>
    <mergeCell ref="A3538:B3538"/>
    <mergeCell ref="A3539:B3540"/>
    <mergeCell ref="R2998:S2998"/>
    <mergeCell ref="A2985:W2985"/>
    <mergeCell ref="A2987:W2987"/>
    <mergeCell ref="A2988:W2988"/>
    <mergeCell ref="A2989:W2989"/>
    <mergeCell ref="B143:B144"/>
    <mergeCell ref="C143:C144"/>
    <mergeCell ref="D143:E143"/>
    <mergeCell ref="F143:G143"/>
    <mergeCell ref="H143:I143"/>
    <mergeCell ref="J143:K143"/>
    <mergeCell ref="L143:M143"/>
    <mergeCell ref="N143:O143"/>
    <mergeCell ref="P143:Q143"/>
    <mergeCell ref="R143:S143"/>
    <mergeCell ref="A140:O140"/>
    <mergeCell ref="A212:W212"/>
    <mergeCell ref="V184:V186"/>
    <mergeCell ref="A101:A102"/>
    <mergeCell ref="B101:B102"/>
    <mergeCell ref="C101:C102"/>
    <mergeCell ref="D101:E101"/>
    <mergeCell ref="F101:G101"/>
    <mergeCell ref="H101:I101"/>
    <mergeCell ref="J101:K101"/>
    <mergeCell ref="L101:M101"/>
    <mergeCell ref="N101:O101"/>
    <mergeCell ref="U100:U102"/>
    <mergeCell ref="A170:W170"/>
    <mergeCell ref="A172:W172"/>
    <mergeCell ref="A174:W174"/>
    <mergeCell ref="A175:W175"/>
    <mergeCell ref="T202:U202"/>
    <mergeCell ref="A176:W176"/>
    <mergeCell ref="A179:B179"/>
    <mergeCell ref="A180:B181"/>
    <mergeCell ref="A211:W211"/>
    <mergeCell ref="F395:G395"/>
    <mergeCell ref="N227:O227"/>
    <mergeCell ref="P227:Q227"/>
    <mergeCell ref="R227:S227"/>
    <mergeCell ref="A268:S268"/>
    <mergeCell ref="T268:T270"/>
    <mergeCell ref="P563:Q563"/>
    <mergeCell ref="R563:S563"/>
    <mergeCell ref="A562:S562"/>
    <mergeCell ref="P538:S538"/>
    <mergeCell ref="T538:U538"/>
    <mergeCell ref="A530:U530"/>
    <mergeCell ref="P537:S537"/>
    <mergeCell ref="A537:O537"/>
    <mergeCell ref="T537:U537"/>
    <mergeCell ref="A547:W547"/>
    <mergeCell ref="A548:W548"/>
    <mergeCell ref="A550:W550"/>
    <mergeCell ref="A552:W552"/>
    <mergeCell ref="A553:W553"/>
    <mergeCell ref="A554:W554"/>
    <mergeCell ref="A557:B557"/>
    <mergeCell ref="T436:T438"/>
    <mergeCell ref="A437:A438"/>
    <mergeCell ref="B437:B438"/>
    <mergeCell ref="C437:C438"/>
    <mergeCell ref="D437:E437"/>
    <mergeCell ref="F437:G437"/>
    <mergeCell ref="H437:I437"/>
    <mergeCell ref="J437:K437"/>
    <mergeCell ref="L437:M437"/>
    <mergeCell ref="N437:O437"/>
    <mergeCell ref="P781:S781"/>
    <mergeCell ref="A781:O781"/>
    <mergeCell ref="T781:U781"/>
    <mergeCell ref="A782:U782"/>
    <mergeCell ref="P789:S789"/>
    <mergeCell ref="A789:O789"/>
    <mergeCell ref="T789:U789"/>
    <mergeCell ref="T646:T648"/>
    <mergeCell ref="A647:A648"/>
    <mergeCell ref="B647:B648"/>
    <mergeCell ref="C647:C648"/>
    <mergeCell ref="D647:E647"/>
    <mergeCell ref="F647:G647"/>
    <mergeCell ref="H647:I647"/>
    <mergeCell ref="F689:G689"/>
    <mergeCell ref="H689:I689"/>
    <mergeCell ref="J689:K689"/>
    <mergeCell ref="L689:M689"/>
    <mergeCell ref="N689:O689"/>
    <mergeCell ref="P689:Q689"/>
    <mergeCell ref="R689:S689"/>
    <mergeCell ref="A770:O770"/>
    <mergeCell ref="P739:S739"/>
    <mergeCell ref="A739:O739"/>
    <mergeCell ref="A726:B727"/>
    <mergeCell ref="A757:W757"/>
    <mergeCell ref="P728:V728"/>
    <mergeCell ref="P770:V770"/>
    <mergeCell ref="A656:U656"/>
    <mergeCell ref="P663:S663"/>
    <mergeCell ref="A663:O663"/>
    <mergeCell ref="T663:U663"/>
    <mergeCell ref="P815:Q815"/>
    <mergeCell ref="R815:S815"/>
    <mergeCell ref="V1024:V1026"/>
    <mergeCell ref="U1066:U1068"/>
    <mergeCell ref="B1697:B1698"/>
    <mergeCell ref="C1697:C1698"/>
    <mergeCell ref="D1697:E1697"/>
    <mergeCell ref="F1697:G1697"/>
    <mergeCell ref="H1025:I1025"/>
    <mergeCell ref="J1025:K1025"/>
    <mergeCell ref="L1025:M1025"/>
    <mergeCell ref="N1025:O1025"/>
    <mergeCell ref="P1025:Q1025"/>
    <mergeCell ref="R1025:S1025"/>
    <mergeCell ref="A1016:W1016"/>
    <mergeCell ref="A1019:B1019"/>
    <mergeCell ref="A1020:B1021"/>
    <mergeCell ref="A1602:W1602"/>
    <mergeCell ref="A1608:B1609"/>
    <mergeCell ref="W1612:W1614"/>
    <mergeCell ref="N1151:O1151"/>
    <mergeCell ref="P1151:Q1151"/>
    <mergeCell ref="R1151:S1151"/>
    <mergeCell ref="A1148:O1148"/>
    <mergeCell ref="A1150:S1150"/>
    <mergeCell ref="P1159:S1159"/>
    <mergeCell ref="A1159:O1159"/>
    <mergeCell ref="T1159:U1159"/>
    <mergeCell ref="P1168:S1168"/>
    <mergeCell ref="A1168:O1168"/>
    <mergeCell ref="T1168:U1168"/>
    <mergeCell ref="T1150:T1152"/>
    <mergeCell ref="A1230:B1231"/>
    <mergeCell ref="A1261:W1261"/>
    <mergeCell ref="A1262:W1262"/>
    <mergeCell ref="A1264:W1264"/>
    <mergeCell ref="A1266:W1266"/>
    <mergeCell ref="A1267:W1267"/>
    <mergeCell ref="A1268:W1268"/>
    <mergeCell ref="A1271:B1271"/>
    <mergeCell ref="A1272:B1273"/>
    <mergeCell ref="B1781:B1782"/>
    <mergeCell ref="A1306:W1306"/>
    <mergeCell ref="A1308:W1308"/>
    <mergeCell ref="A1309:W1309"/>
    <mergeCell ref="A1310:W1310"/>
    <mergeCell ref="A1313:B1313"/>
    <mergeCell ref="A1314:B1315"/>
    <mergeCell ref="A1345:W1345"/>
    <mergeCell ref="A1346:W1346"/>
    <mergeCell ref="A1348:W1348"/>
    <mergeCell ref="A1350:W1350"/>
    <mergeCell ref="A1351:W1351"/>
    <mergeCell ref="A1352:W1352"/>
    <mergeCell ref="A1355:B1355"/>
    <mergeCell ref="A1672:O1672"/>
    <mergeCell ref="T1672:U1672"/>
    <mergeCell ref="A1694:O1694"/>
    <mergeCell ref="P1705:S1705"/>
    <mergeCell ref="A1705:O1705"/>
    <mergeCell ref="T1705:U1705"/>
    <mergeCell ref="T1654:T1656"/>
    <mergeCell ref="A1655:A1656"/>
    <mergeCell ref="D1655:E1655"/>
    <mergeCell ref="A1772:W1772"/>
    <mergeCell ref="A1775:B1775"/>
    <mergeCell ref="A1776:B1777"/>
    <mergeCell ref="T1612:T1614"/>
    <mergeCell ref="A1613:A1614"/>
    <mergeCell ref="B1613:B1614"/>
    <mergeCell ref="C1613:C1614"/>
    <mergeCell ref="D1613:E1613"/>
    <mergeCell ref="F1613:G1613"/>
    <mergeCell ref="H1613:I1613"/>
    <mergeCell ref="J1613:K1613"/>
    <mergeCell ref="L1613:M1613"/>
    <mergeCell ref="N1613:O1613"/>
    <mergeCell ref="P1613:Q1613"/>
    <mergeCell ref="R1613:S1613"/>
    <mergeCell ref="A1612:S1612"/>
    <mergeCell ref="P1652:V1652"/>
    <mergeCell ref="P1694:V1694"/>
    <mergeCell ref="P1736:V1736"/>
    <mergeCell ref="A1639:W1639"/>
    <mergeCell ref="A1640:W1640"/>
    <mergeCell ref="A1642:W1642"/>
    <mergeCell ref="A1644:W1644"/>
    <mergeCell ref="A1645:W1645"/>
    <mergeCell ref="A1646:W1646"/>
    <mergeCell ref="A1649:B1649"/>
    <mergeCell ref="A1650:B1651"/>
    <mergeCell ref="A1681:W1681"/>
    <mergeCell ref="A1682:W1682"/>
    <mergeCell ref="A1684:W1684"/>
    <mergeCell ref="A1686:W1686"/>
    <mergeCell ref="A1687:W1687"/>
    <mergeCell ref="P1778:V1778"/>
    <mergeCell ref="H1487:I1487"/>
    <mergeCell ref="J1487:K1487"/>
    <mergeCell ref="L1487:M1487"/>
    <mergeCell ref="F1655:G1655"/>
    <mergeCell ref="F2243:G2243"/>
    <mergeCell ref="J1781:K1781"/>
    <mergeCell ref="L1781:M1781"/>
    <mergeCell ref="A2146:W2146"/>
    <mergeCell ref="A2148:W2148"/>
    <mergeCell ref="A2149:W2149"/>
    <mergeCell ref="A2150:W2150"/>
    <mergeCell ref="A2153:B2153"/>
    <mergeCell ref="A2154:B2155"/>
    <mergeCell ref="A2185:W2185"/>
    <mergeCell ref="A2186:W2186"/>
    <mergeCell ref="A2188:W2188"/>
    <mergeCell ref="A2190:W2190"/>
    <mergeCell ref="A2191:W2191"/>
    <mergeCell ref="A2192:W2192"/>
    <mergeCell ref="A2195:B2195"/>
    <mergeCell ref="N1991:O1991"/>
    <mergeCell ref="P1991:Q1991"/>
    <mergeCell ref="R1991:S1991"/>
    <mergeCell ref="T2032:T2034"/>
    <mergeCell ref="A2033:A2034"/>
    <mergeCell ref="B2033:B2034"/>
    <mergeCell ref="C2033:C2034"/>
    <mergeCell ref="D2033:E2033"/>
    <mergeCell ref="F2033:G2033"/>
    <mergeCell ref="H2033:I2033"/>
    <mergeCell ref="J2033:K2033"/>
    <mergeCell ref="A2440:W2440"/>
    <mergeCell ref="P2260:S2260"/>
    <mergeCell ref="A2260:O2260"/>
    <mergeCell ref="A2282:O2282"/>
    <mergeCell ref="A2196:B2197"/>
    <mergeCell ref="A2227:W2227"/>
    <mergeCell ref="A2228:W2228"/>
    <mergeCell ref="T2167:U2167"/>
    <mergeCell ref="P2175:S2175"/>
    <mergeCell ref="A2175:O2175"/>
    <mergeCell ref="T2175:U2175"/>
    <mergeCell ref="A2230:W2230"/>
    <mergeCell ref="A2232:W2232"/>
    <mergeCell ref="A2233:W2233"/>
    <mergeCell ref="A2234:W2234"/>
    <mergeCell ref="A2237:B2237"/>
    <mergeCell ref="A2238:B2239"/>
    <mergeCell ref="P2240:V2240"/>
    <mergeCell ref="A2240:O2240"/>
    <mergeCell ref="A2269:W2269"/>
    <mergeCell ref="A2270:W2270"/>
    <mergeCell ref="A2272:W2272"/>
    <mergeCell ref="A2274:W2274"/>
    <mergeCell ref="A2275:W2275"/>
    <mergeCell ref="A2276:W2276"/>
    <mergeCell ref="A2279:B2279"/>
    <mergeCell ref="A2280:B2281"/>
    <mergeCell ref="T2242:T2244"/>
    <mergeCell ref="A2243:A2244"/>
    <mergeCell ref="B2243:B2244"/>
    <mergeCell ref="P2218:S2218"/>
    <mergeCell ref="A2218:O2218"/>
    <mergeCell ref="C2243:C2244"/>
    <mergeCell ref="D2243:E2243"/>
    <mergeCell ref="A2672:U2672"/>
    <mergeCell ref="P2671:S2671"/>
    <mergeCell ref="A2671:O2671"/>
    <mergeCell ref="W2662:W2664"/>
    <mergeCell ref="B2579:B2580"/>
    <mergeCell ref="C2579:C2580"/>
    <mergeCell ref="D2579:E2579"/>
    <mergeCell ref="F2579:G2579"/>
    <mergeCell ref="H2579:I2579"/>
    <mergeCell ref="J2579:K2579"/>
    <mergeCell ref="L2579:M2579"/>
    <mergeCell ref="N2579:O2579"/>
    <mergeCell ref="P2579:Q2579"/>
    <mergeCell ref="R2579:S2579"/>
    <mergeCell ref="A2570:W2570"/>
    <mergeCell ref="A2573:B2573"/>
    <mergeCell ref="T2368:T2370"/>
    <mergeCell ref="A2369:A2370"/>
    <mergeCell ref="B2369:B2370"/>
    <mergeCell ref="C2369:C2370"/>
    <mergeCell ref="D2369:E2369"/>
    <mergeCell ref="F2369:G2369"/>
    <mergeCell ref="H2369:I2369"/>
    <mergeCell ref="J2369:K2369"/>
    <mergeCell ref="L2369:M2369"/>
    <mergeCell ref="N2369:O2369"/>
    <mergeCell ref="P2369:Q2369"/>
    <mergeCell ref="R2369:S2369"/>
    <mergeCell ref="T2410:T2412"/>
    <mergeCell ref="A2411:A2412"/>
    <mergeCell ref="H2621:I2621"/>
    <mergeCell ref="J2621:K2621"/>
    <mergeCell ref="L2621:M2621"/>
    <mergeCell ref="N2621:O2621"/>
    <mergeCell ref="P2621:Q2621"/>
    <mergeCell ref="R2621:S2621"/>
    <mergeCell ref="T2662:T2664"/>
    <mergeCell ref="A2663:A2664"/>
    <mergeCell ref="B2663:B2664"/>
    <mergeCell ref="C2663:C2664"/>
    <mergeCell ref="D2663:E2663"/>
    <mergeCell ref="F2663:G2663"/>
    <mergeCell ref="H2663:I2663"/>
    <mergeCell ref="J2663:K2663"/>
    <mergeCell ref="L2663:M2663"/>
    <mergeCell ref="N2663:O2663"/>
    <mergeCell ref="P2663:Q2663"/>
    <mergeCell ref="R2663:S2663"/>
    <mergeCell ref="A2630:U2630"/>
    <mergeCell ref="P2637:S2637"/>
    <mergeCell ref="A2637:O2637"/>
    <mergeCell ref="T2637:U2637"/>
    <mergeCell ref="P2638:S2638"/>
    <mergeCell ref="A2638:O2638"/>
    <mergeCell ref="T2638:U2638"/>
    <mergeCell ref="A2662:S2662"/>
    <mergeCell ref="A2688:W2688"/>
    <mergeCell ref="A2689:W2689"/>
    <mergeCell ref="A2691:W2691"/>
    <mergeCell ref="A2693:W2693"/>
    <mergeCell ref="A2694:W2694"/>
    <mergeCell ref="A2695:W2695"/>
    <mergeCell ref="A2698:B2698"/>
    <mergeCell ref="A2699:B2700"/>
    <mergeCell ref="N2704:O2704"/>
    <mergeCell ref="A2713:U2713"/>
    <mergeCell ref="A2701:O2701"/>
    <mergeCell ref="P2701:V2701"/>
    <mergeCell ref="A2704:A2705"/>
    <mergeCell ref="B2704:B2705"/>
    <mergeCell ref="C2704:C2705"/>
    <mergeCell ref="D2704:E2704"/>
    <mergeCell ref="F2704:G2704"/>
    <mergeCell ref="H2704:I2704"/>
    <mergeCell ref="J2704:K2704"/>
    <mergeCell ref="L2704:M2704"/>
    <mergeCell ref="A2730:W2730"/>
    <mergeCell ref="A2731:W2731"/>
    <mergeCell ref="T2787:T2789"/>
    <mergeCell ref="L2788:M2788"/>
    <mergeCell ref="N2788:O2788"/>
    <mergeCell ref="P2788:Q2788"/>
    <mergeCell ref="R2788:S2788"/>
    <mergeCell ref="A2773:W2773"/>
    <mergeCell ref="A2775:W2775"/>
    <mergeCell ref="A2777:W2777"/>
    <mergeCell ref="A3118:B3118"/>
    <mergeCell ref="A3119:B3120"/>
    <mergeCell ref="A3024:W3024"/>
    <mergeCell ref="A3025:W3025"/>
    <mergeCell ref="A3027:W3027"/>
    <mergeCell ref="U3039:U3041"/>
    <mergeCell ref="A3066:W3066"/>
    <mergeCell ref="A3067:W3067"/>
    <mergeCell ref="A3069:W3069"/>
    <mergeCell ref="A3071:W3071"/>
    <mergeCell ref="A3072:W3072"/>
    <mergeCell ref="A3073:W3073"/>
    <mergeCell ref="A3076:B3076"/>
    <mergeCell ref="A3077:B3078"/>
    <mergeCell ref="A3108:W3108"/>
    <mergeCell ref="L3082:M3082"/>
    <mergeCell ref="N3082:O3082"/>
    <mergeCell ref="P3082:Q3082"/>
    <mergeCell ref="J3040:K3040"/>
    <mergeCell ref="L3040:M3040"/>
    <mergeCell ref="N3040:O3040"/>
    <mergeCell ref="P3040:Q3040"/>
    <mergeCell ref="A3334:A3335"/>
    <mergeCell ref="B3334:B3335"/>
    <mergeCell ref="C3334:C3335"/>
    <mergeCell ref="D3334:E3334"/>
    <mergeCell ref="F3334:G3334"/>
    <mergeCell ref="H3334:I3334"/>
    <mergeCell ref="J3334:K3334"/>
    <mergeCell ref="L3334:M3334"/>
    <mergeCell ref="N3334:O3334"/>
    <mergeCell ref="P3334:Q3334"/>
    <mergeCell ref="R3334:S3334"/>
    <mergeCell ref="A3321:W3321"/>
    <mergeCell ref="A3323:W3323"/>
    <mergeCell ref="A3324:W3324"/>
    <mergeCell ref="A3325:W3325"/>
    <mergeCell ref="A3328:B3328"/>
    <mergeCell ref="A3329:B3330"/>
    <mergeCell ref="W3543:W3545"/>
    <mergeCell ref="T3711:T3713"/>
    <mergeCell ref="A3712:A3713"/>
    <mergeCell ref="B3712:B3713"/>
    <mergeCell ref="C3712:C3713"/>
    <mergeCell ref="D3712:E3712"/>
    <mergeCell ref="F3712:G3712"/>
    <mergeCell ref="H3712:I3712"/>
    <mergeCell ref="J3712:K3712"/>
    <mergeCell ref="L3712:M3712"/>
    <mergeCell ref="N3712:O3712"/>
    <mergeCell ref="T3585:T3587"/>
    <mergeCell ref="A3586:A3587"/>
    <mergeCell ref="B3586:B3587"/>
    <mergeCell ref="C3586:C3587"/>
    <mergeCell ref="D3586:E3586"/>
    <mergeCell ref="F3586:G3586"/>
    <mergeCell ref="H3586:I3586"/>
    <mergeCell ref="J3586:K3586"/>
    <mergeCell ref="L3586:M3586"/>
    <mergeCell ref="N3586:O3586"/>
    <mergeCell ref="P3586:Q3586"/>
    <mergeCell ref="R3586:S3586"/>
    <mergeCell ref="T3627:T3629"/>
    <mergeCell ref="A3628:A3629"/>
    <mergeCell ref="A3570:W3570"/>
    <mergeCell ref="A3571:W3571"/>
    <mergeCell ref="A3573:W3573"/>
    <mergeCell ref="A3575:W3575"/>
    <mergeCell ref="A3576:W3576"/>
    <mergeCell ref="A3577:W3577"/>
    <mergeCell ref="A3580:B3580"/>
    <mergeCell ref="A3780:W3780"/>
    <mergeCell ref="A3781:W3781"/>
    <mergeCell ref="A3783:W3783"/>
    <mergeCell ref="A3785:W3785"/>
    <mergeCell ref="A3786:W3786"/>
    <mergeCell ref="A3787:W3787"/>
    <mergeCell ref="A3790:B3790"/>
    <mergeCell ref="T3879:T3881"/>
    <mergeCell ref="A3880:A3881"/>
    <mergeCell ref="T3896:U3896"/>
    <mergeCell ref="T3795:T3797"/>
    <mergeCell ref="A3796:A3797"/>
    <mergeCell ref="B3796:B3797"/>
    <mergeCell ref="C3796:C3797"/>
    <mergeCell ref="D3796:E3796"/>
    <mergeCell ref="F3796:G3796"/>
    <mergeCell ref="H3796:I3796"/>
    <mergeCell ref="U3837:U3839"/>
    <mergeCell ref="T3855:U3855"/>
    <mergeCell ref="A3879:S3879"/>
    <mergeCell ref="J3796:K3796"/>
    <mergeCell ref="L3796:M3796"/>
    <mergeCell ref="N3796:O3796"/>
    <mergeCell ref="P3796:Q3796"/>
    <mergeCell ref="R3796:S3796"/>
    <mergeCell ref="T3837:T3839"/>
    <mergeCell ref="A3793:O3793"/>
    <mergeCell ref="A3795:S3795"/>
    <mergeCell ref="P3804:S3804"/>
    <mergeCell ref="A3804:O3804"/>
    <mergeCell ref="P3888:S3888"/>
    <mergeCell ref="A3888:O3888"/>
    <mergeCell ref="T3753:T3755"/>
    <mergeCell ref="A3754:A3755"/>
    <mergeCell ref="B3754:B3755"/>
    <mergeCell ref="C3754:C3755"/>
    <mergeCell ref="D3754:E3754"/>
    <mergeCell ref="F3754:G3754"/>
    <mergeCell ref="H3754:I3754"/>
    <mergeCell ref="J3754:K3754"/>
    <mergeCell ref="P3880:Q3880"/>
    <mergeCell ref="P151:S151"/>
    <mergeCell ref="A33:O33"/>
    <mergeCell ref="A34:O34"/>
    <mergeCell ref="A243:O243"/>
    <mergeCell ref="A3838:A3839"/>
    <mergeCell ref="B3838:B3839"/>
    <mergeCell ref="C3838:C3839"/>
    <mergeCell ref="D3838:E3838"/>
    <mergeCell ref="F3838:G3838"/>
    <mergeCell ref="H3838:I3838"/>
    <mergeCell ref="J3838:K3838"/>
    <mergeCell ref="L3838:M3838"/>
    <mergeCell ref="N3838:O3838"/>
    <mergeCell ref="P3838:Q3838"/>
    <mergeCell ref="R3838:S3838"/>
    <mergeCell ref="L3754:M3754"/>
    <mergeCell ref="N3754:O3754"/>
    <mergeCell ref="P3754:Q3754"/>
    <mergeCell ref="R3754:S3754"/>
    <mergeCell ref="P3502:Q3502"/>
    <mergeCell ref="R3502:S3502"/>
    <mergeCell ref="A3543:S3543"/>
    <mergeCell ref="A3417:S3417"/>
    <mergeCell ref="A1187:B1187"/>
    <mergeCell ref="A1188:B1189"/>
    <mergeCell ref="A1219:W1219"/>
    <mergeCell ref="A1303:W1303"/>
    <mergeCell ref="A1304:W1304"/>
    <mergeCell ref="J1235:K1235"/>
    <mergeCell ref="L1235:M1235"/>
    <mergeCell ref="N1235:O1235"/>
    <mergeCell ref="P1235:Q1235"/>
    <mergeCell ref="R1235:S1235"/>
    <mergeCell ref="T1276:T1278"/>
    <mergeCell ref="A1277:A1278"/>
    <mergeCell ref="B1277:B1278"/>
    <mergeCell ref="C1277:C1278"/>
    <mergeCell ref="D1277:E1277"/>
    <mergeCell ref="F1277:G1277"/>
    <mergeCell ref="H1277:I1277"/>
    <mergeCell ref="J1277:K1277"/>
    <mergeCell ref="L1277:M1277"/>
    <mergeCell ref="N1277:O1277"/>
    <mergeCell ref="P1293:S1293"/>
    <mergeCell ref="A1293:O1293"/>
    <mergeCell ref="T1293:U1293"/>
    <mergeCell ref="A1274:O1274"/>
    <mergeCell ref="P1277:Q1277"/>
    <mergeCell ref="R1277:S1277"/>
    <mergeCell ref="A1220:W1220"/>
    <mergeCell ref="A1222:W1222"/>
    <mergeCell ref="A1224:W1224"/>
    <mergeCell ref="A1225:W1225"/>
    <mergeCell ref="A1226:W1226"/>
    <mergeCell ref="A1229:B1229"/>
    <mergeCell ref="A1356:B1357"/>
    <mergeCell ref="A1387:W1387"/>
    <mergeCell ref="A1388:W1388"/>
    <mergeCell ref="A1390:W1390"/>
    <mergeCell ref="P1378:S1378"/>
    <mergeCell ref="A1378:O1378"/>
    <mergeCell ref="T1378:U1378"/>
    <mergeCell ref="A1370:U1370"/>
    <mergeCell ref="P1377:S1377"/>
    <mergeCell ref="A1377:O1377"/>
    <mergeCell ref="T1377:U1377"/>
    <mergeCell ref="A1318:S1318"/>
    <mergeCell ref="P1327:S1327"/>
    <mergeCell ref="A1327:O1327"/>
    <mergeCell ref="T1327:U1327"/>
    <mergeCell ref="T1318:T1320"/>
    <mergeCell ref="A1319:A1320"/>
    <mergeCell ref="B1319:B1320"/>
    <mergeCell ref="C1319:C1320"/>
    <mergeCell ref="C1361:C1362"/>
    <mergeCell ref="D1361:E1361"/>
    <mergeCell ref="F1361:G1361"/>
    <mergeCell ref="H1361:I1361"/>
    <mergeCell ref="A1358:O1358"/>
    <mergeCell ref="V1321:V1336"/>
    <mergeCell ref="V1363:V1378"/>
    <mergeCell ref="N1487:O1487"/>
    <mergeCell ref="P1487:Q1487"/>
    <mergeCell ref="R1487:S1487"/>
    <mergeCell ref="A1316:O1316"/>
    <mergeCell ref="A1519:W1519"/>
    <mergeCell ref="A1520:W1520"/>
    <mergeCell ref="A1523:B1523"/>
    <mergeCell ref="A1524:B1525"/>
    <mergeCell ref="A1393:W1393"/>
    <mergeCell ref="A1394:W1394"/>
    <mergeCell ref="A1397:B1397"/>
    <mergeCell ref="A1398:B1399"/>
    <mergeCell ref="A1400:O1400"/>
    <mergeCell ref="A1402:S1402"/>
    <mergeCell ref="P1411:S1411"/>
    <mergeCell ref="D1319:E1319"/>
    <mergeCell ref="F1319:G1319"/>
    <mergeCell ref="H1319:I1319"/>
    <mergeCell ref="J1319:K1319"/>
    <mergeCell ref="L1319:M1319"/>
    <mergeCell ref="N1319:O1319"/>
    <mergeCell ref="P1319:Q1319"/>
    <mergeCell ref="R1319:S1319"/>
    <mergeCell ref="P1403:Q1403"/>
    <mergeCell ref="R1403:S1403"/>
    <mergeCell ref="A1392:W1392"/>
    <mergeCell ref="P1336:S1336"/>
    <mergeCell ref="A1336:O1336"/>
    <mergeCell ref="T1336:U1336"/>
    <mergeCell ref="T1360:T1362"/>
    <mergeCell ref="A1361:A1362"/>
    <mergeCell ref="B1361:B1362"/>
    <mergeCell ref="A1555:W1555"/>
    <mergeCell ref="A1556:W1556"/>
    <mergeCell ref="A1558:W1558"/>
    <mergeCell ref="A1560:W1560"/>
    <mergeCell ref="A1561:W1561"/>
    <mergeCell ref="A1562:W1562"/>
    <mergeCell ref="A1565:B1565"/>
    <mergeCell ref="A1566:B1567"/>
    <mergeCell ref="A1597:W1597"/>
    <mergeCell ref="A1598:W1598"/>
    <mergeCell ref="A1600:W1600"/>
    <mergeCell ref="W1528:W1530"/>
    <mergeCell ref="W1531:W1546"/>
    <mergeCell ref="W1570:W1572"/>
    <mergeCell ref="W1573:W1588"/>
    <mergeCell ref="R1571:S1571"/>
    <mergeCell ref="T1528:T1530"/>
    <mergeCell ref="A1529:A1530"/>
    <mergeCell ref="B1529:B1530"/>
    <mergeCell ref="C1529:C1530"/>
    <mergeCell ref="D1529:E1529"/>
    <mergeCell ref="F1529:G1529"/>
    <mergeCell ref="H1529:I1529"/>
    <mergeCell ref="J1529:K1529"/>
    <mergeCell ref="L1529:M1529"/>
    <mergeCell ref="N1529:O1529"/>
    <mergeCell ref="P1529:Q1529"/>
    <mergeCell ref="R1529:S1529"/>
    <mergeCell ref="T1587:U1587"/>
    <mergeCell ref="P1588:S1588"/>
    <mergeCell ref="A1588:O1588"/>
    <mergeCell ref="T1588:U1588"/>
    <mergeCell ref="A1688:W1688"/>
    <mergeCell ref="A1691:B1691"/>
    <mergeCell ref="A1692:B1693"/>
    <mergeCell ref="A1723:W1723"/>
    <mergeCell ref="H1655:I1655"/>
    <mergeCell ref="J1655:K1655"/>
    <mergeCell ref="L1655:M1655"/>
    <mergeCell ref="N1655:O1655"/>
    <mergeCell ref="P1655:Q1655"/>
    <mergeCell ref="R1655:S1655"/>
    <mergeCell ref="A1696:S1696"/>
    <mergeCell ref="T1696:T1698"/>
    <mergeCell ref="A1697:A1698"/>
    <mergeCell ref="B1655:B1656"/>
    <mergeCell ref="C1655:C1656"/>
    <mergeCell ref="C1739:C1740"/>
    <mergeCell ref="D1739:E1739"/>
    <mergeCell ref="F1739:G1739"/>
    <mergeCell ref="H1739:I1739"/>
    <mergeCell ref="J1739:K1739"/>
    <mergeCell ref="L1739:M1739"/>
    <mergeCell ref="N1739:O1739"/>
    <mergeCell ref="P1739:Q1739"/>
    <mergeCell ref="R1739:S1739"/>
    <mergeCell ref="T1780:T1782"/>
    <mergeCell ref="A2017:W2017"/>
    <mergeCell ref="A2018:W2018"/>
    <mergeCell ref="W1990:W1992"/>
    <mergeCell ref="W1993:W2008"/>
    <mergeCell ref="A1810:W1810"/>
    <mergeCell ref="A1812:W1812"/>
    <mergeCell ref="A1813:W1813"/>
    <mergeCell ref="A1814:W1814"/>
    <mergeCell ref="A1817:B1817"/>
    <mergeCell ref="A1818:B1819"/>
    <mergeCell ref="A1849:W1849"/>
    <mergeCell ref="A1850:W1850"/>
    <mergeCell ref="A1852:W1852"/>
    <mergeCell ref="A1854:W1854"/>
    <mergeCell ref="A1855:W1855"/>
    <mergeCell ref="A1856:W1856"/>
    <mergeCell ref="A1859:B1859"/>
    <mergeCell ref="A1860:B1861"/>
    <mergeCell ref="A1891:W1891"/>
    <mergeCell ref="A1892:W1892"/>
    <mergeCell ref="A1894:W1894"/>
    <mergeCell ref="P1862:V1862"/>
    <mergeCell ref="A1820:O1820"/>
    <mergeCell ref="A1822:S1822"/>
    <mergeCell ref="P1924:S1924"/>
    <mergeCell ref="A1924:O1924"/>
    <mergeCell ref="H1907:I1907"/>
    <mergeCell ref="J1907:K1907"/>
    <mergeCell ref="L1907:M1907"/>
    <mergeCell ref="N1907:O1907"/>
    <mergeCell ref="P1907:Q1907"/>
    <mergeCell ref="A2060:W2060"/>
    <mergeCell ref="A2062:W2062"/>
    <mergeCell ref="A2064:W2064"/>
    <mergeCell ref="A2065:W2065"/>
    <mergeCell ref="A2066:W2066"/>
    <mergeCell ref="A2069:B2069"/>
    <mergeCell ref="A2070:B2071"/>
    <mergeCell ref="W2035:W2050"/>
    <mergeCell ref="A2020:W2020"/>
    <mergeCell ref="U1822:U1824"/>
    <mergeCell ref="V1822:V1824"/>
    <mergeCell ref="U1864:U1866"/>
    <mergeCell ref="V1864:V1866"/>
    <mergeCell ref="U1906:U1908"/>
    <mergeCell ref="T2050:U2050"/>
    <mergeCell ref="A2059:W2059"/>
    <mergeCell ref="P1831:S1831"/>
    <mergeCell ref="A1831:O1831"/>
    <mergeCell ref="T1831:U1831"/>
    <mergeCell ref="A1832:U1832"/>
    <mergeCell ref="P1839:S1839"/>
    <mergeCell ref="A1839:O1839"/>
    <mergeCell ref="P2033:Q2033"/>
    <mergeCell ref="R2033:S2033"/>
    <mergeCell ref="T1839:U1839"/>
    <mergeCell ref="P1840:S1840"/>
    <mergeCell ref="A1840:O1840"/>
    <mergeCell ref="T1840:U1840"/>
    <mergeCell ref="T1864:T1866"/>
    <mergeCell ref="A1865:A1866"/>
    <mergeCell ref="P1882:S1882"/>
    <mergeCell ref="A1882:O1882"/>
    <mergeCell ref="A2101:W2101"/>
    <mergeCell ref="A2102:W2102"/>
    <mergeCell ref="A2104:W2104"/>
    <mergeCell ref="A2106:W2106"/>
    <mergeCell ref="A2107:W2107"/>
    <mergeCell ref="A2108:W2108"/>
    <mergeCell ref="A2111:B2111"/>
    <mergeCell ref="A2112:B2113"/>
    <mergeCell ref="A2143:W2143"/>
    <mergeCell ref="A2072:O2072"/>
    <mergeCell ref="A2092:O2092"/>
    <mergeCell ref="P2092:S2092"/>
    <mergeCell ref="A2074:S2074"/>
    <mergeCell ref="P2083:S2083"/>
    <mergeCell ref="A2083:O2083"/>
    <mergeCell ref="A2091:O2091"/>
    <mergeCell ref="T2091:U2091"/>
    <mergeCell ref="T2074:T2076"/>
    <mergeCell ref="A2075:A2076"/>
    <mergeCell ref="B2075:B2076"/>
    <mergeCell ref="C2075:C2076"/>
    <mergeCell ref="D2075:E2075"/>
    <mergeCell ref="F2075:G2075"/>
    <mergeCell ref="H2075:I2075"/>
    <mergeCell ref="A2126:U2126"/>
    <mergeCell ref="W2074:W2076"/>
    <mergeCell ref="W2077:W2092"/>
    <mergeCell ref="W2116:W2118"/>
    <mergeCell ref="W2119:W2134"/>
    <mergeCell ref="P2117:Q2117"/>
    <mergeCell ref="R2117:S2117"/>
    <mergeCell ref="P2114:V2114"/>
    <mergeCell ref="H2243:I2243"/>
    <mergeCell ref="J2243:K2243"/>
    <mergeCell ref="L2243:M2243"/>
    <mergeCell ref="N2243:O2243"/>
    <mergeCell ref="P2243:Q2243"/>
    <mergeCell ref="R2243:S2243"/>
    <mergeCell ref="T2284:T2286"/>
    <mergeCell ref="A2398:W2398"/>
    <mergeCell ref="A2400:W2400"/>
    <mergeCell ref="A2401:W2401"/>
    <mergeCell ref="A2402:W2402"/>
    <mergeCell ref="A2405:B2405"/>
    <mergeCell ref="A2406:B2407"/>
    <mergeCell ref="A2437:W2437"/>
    <mergeCell ref="A2284:S2284"/>
    <mergeCell ref="U2368:U2370"/>
    <mergeCell ref="V2368:V2370"/>
    <mergeCell ref="U2242:U2244"/>
    <mergeCell ref="V2242:V2244"/>
    <mergeCell ref="U2284:U2286"/>
    <mergeCell ref="V2284:V2286"/>
    <mergeCell ref="U2326:U2328"/>
    <mergeCell ref="V2326:V2328"/>
    <mergeCell ref="V2245:V2260"/>
    <mergeCell ref="V2287:V2302"/>
    <mergeCell ref="A2294:U2294"/>
    <mergeCell ref="P2301:S2301"/>
    <mergeCell ref="A2301:O2301"/>
    <mergeCell ref="T2301:U2301"/>
    <mergeCell ref="A2285:A2286"/>
    <mergeCell ref="B2285:B2286"/>
    <mergeCell ref="C2285:C2286"/>
    <mergeCell ref="H2285:I2285"/>
    <mergeCell ref="J2285:K2285"/>
    <mergeCell ref="L2285:M2285"/>
    <mergeCell ref="N2285:O2285"/>
    <mergeCell ref="P2285:Q2285"/>
    <mergeCell ref="R2285:S2285"/>
    <mergeCell ref="P2293:S2293"/>
    <mergeCell ref="A2293:O2293"/>
    <mergeCell ref="T2293:U2293"/>
    <mergeCell ref="P2302:S2302"/>
    <mergeCell ref="A2302:O2302"/>
    <mergeCell ref="T2302:U2302"/>
    <mergeCell ref="T2326:T2328"/>
    <mergeCell ref="A2327:A2328"/>
    <mergeCell ref="B2327:B2328"/>
    <mergeCell ref="C2327:C2328"/>
    <mergeCell ref="D2327:E2327"/>
    <mergeCell ref="H2327:I2327"/>
    <mergeCell ref="J2327:K2327"/>
    <mergeCell ref="L2327:M2327"/>
    <mergeCell ref="N2327:O2327"/>
    <mergeCell ref="P2327:Q2327"/>
    <mergeCell ref="A2324:O2324"/>
    <mergeCell ref="P2537:Q2537"/>
    <mergeCell ref="V2413:V2428"/>
    <mergeCell ref="V2455:V2470"/>
    <mergeCell ref="V2410:V2412"/>
    <mergeCell ref="A2485:W2485"/>
    <mergeCell ref="A2450:O2450"/>
    <mergeCell ref="A2452:S2452"/>
    <mergeCell ref="P2461:S2461"/>
    <mergeCell ref="A2461:O2461"/>
    <mergeCell ref="T2461:U2461"/>
    <mergeCell ref="P2469:S2469"/>
    <mergeCell ref="A2469:O2469"/>
    <mergeCell ref="T2469:U2469"/>
    <mergeCell ref="A2462:U2462"/>
    <mergeCell ref="P2470:S2470"/>
    <mergeCell ref="A2470:O2470"/>
    <mergeCell ref="T2470:U2470"/>
    <mergeCell ref="T2452:T2454"/>
    <mergeCell ref="A2453:A2454"/>
    <mergeCell ref="B2453:B2454"/>
    <mergeCell ref="R2537:S2537"/>
    <mergeCell ref="U2536:U2538"/>
    <mergeCell ref="V2536:V2538"/>
    <mergeCell ref="P2428:S2428"/>
    <mergeCell ref="A2428:O2428"/>
    <mergeCell ref="T2428:U2428"/>
    <mergeCell ref="N2411:O2411"/>
    <mergeCell ref="P2411:Q2411"/>
    <mergeCell ref="R2411:S2411"/>
    <mergeCell ref="V2452:V2454"/>
    <mergeCell ref="V2494:V2496"/>
    <mergeCell ref="A2438:W2438"/>
    <mergeCell ref="A2489:B2489"/>
    <mergeCell ref="A2490:B2491"/>
    <mergeCell ref="A2521:W2521"/>
    <mergeCell ref="A2522:W2522"/>
    <mergeCell ref="A2524:W2524"/>
    <mergeCell ref="A2526:W2526"/>
    <mergeCell ref="A2527:W2527"/>
    <mergeCell ref="A2528:W2528"/>
    <mergeCell ref="A2531:B2531"/>
    <mergeCell ref="A2532:B2533"/>
    <mergeCell ref="A2563:W2563"/>
    <mergeCell ref="A2564:W2564"/>
    <mergeCell ref="A2566:W2566"/>
    <mergeCell ref="A2568:W2568"/>
    <mergeCell ref="A2569:W2569"/>
    <mergeCell ref="W2494:W2496"/>
    <mergeCell ref="W2497:W2512"/>
    <mergeCell ref="W2536:W2538"/>
    <mergeCell ref="W2539:W2554"/>
    <mergeCell ref="P2495:Q2495"/>
    <mergeCell ref="R2495:S2495"/>
    <mergeCell ref="A2537:A2538"/>
    <mergeCell ref="B2537:B2538"/>
    <mergeCell ref="C2537:C2538"/>
    <mergeCell ref="D2537:E2537"/>
    <mergeCell ref="F2537:G2537"/>
    <mergeCell ref="H2537:I2537"/>
    <mergeCell ref="J2537:K2537"/>
    <mergeCell ref="L2537:M2537"/>
    <mergeCell ref="N2537:O2537"/>
    <mergeCell ref="V2497:V2512"/>
    <mergeCell ref="A2495:A2496"/>
    <mergeCell ref="A2574:B2575"/>
    <mergeCell ref="A2605:W2605"/>
    <mergeCell ref="A2606:W2606"/>
    <mergeCell ref="A2608:W2608"/>
    <mergeCell ref="A2610:W2610"/>
    <mergeCell ref="A2611:W2611"/>
    <mergeCell ref="A2612:W2612"/>
    <mergeCell ref="A2615:B2615"/>
    <mergeCell ref="A2616:B2617"/>
    <mergeCell ref="A2647:W2647"/>
    <mergeCell ref="A2648:W2648"/>
    <mergeCell ref="A2650:W2650"/>
    <mergeCell ref="A2652:W2652"/>
    <mergeCell ref="A2653:W2653"/>
    <mergeCell ref="A2654:W2654"/>
    <mergeCell ref="A2657:B2657"/>
    <mergeCell ref="A2658:B2659"/>
    <mergeCell ref="W2578:W2580"/>
    <mergeCell ref="W2581:W2596"/>
    <mergeCell ref="W2620:W2622"/>
    <mergeCell ref="W2623:W2638"/>
    <mergeCell ref="A2576:O2576"/>
    <mergeCell ref="P2596:S2596"/>
    <mergeCell ref="A2596:O2596"/>
    <mergeCell ref="T2596:U2596"/>
    <mergeCell ref="A2578:S2578"/>
    <mergeCell ref="P2587:S2587"/>
    <mergeCell ref="A2587:O2587"/>
    <mergeCell ref="T2587:U2587"/>
    <mergeCell ref="P2595:S2595"/>
    <mergeCell ref="A2595:O2595"/>
    <mergeCell ref="T2595:U2595"/>
    <mergeCell ref="A2814:W2814"/>
    <mergeCell ref="A2815:W2815"/>
    <mergeCell ref="A2817:W2817"/>
    <mergeCell ref="A2819:W2819"/>
    <mergeCell ref="A2820:W2820"/>
    <mergeCell ref="A2821:W2821"/>
    <mergeCell ref="A2824:B2824"/>
    <mergeCell ref="A2825:B2826"/>
    <mergeCell ref="A2856:W2856"/>
    <mergeCell ref="A2857:W2857"/>
    <mergeCell ref="A2859:W2859"/>
    <mergeCell ref="A2861:W2861"/>
    <mergeCell ref="A2862:W2862"/>
    <mergeCell ref="A2863:W2863"/>
    <mergeCell ref="A2866:B2866"/>
    <mergeCell ref="A2733:W2733"/>
    <mergeCell ref="A2735:W2735"/>
    <mergeCell ref="A2736:W2736"/>
    <mergeCell ref="A2737:W2737"/>
    <mergeCell ref="A2740:B2740"/>
    <mergeCell ref="A2741:B2742"/>
    <mergeCell ref="A2772:W2772"/>
    <mergeCell ref="D2746:E2746"/>
    <mergeCell ref="F2746:G2746"/>
    <mergeCell ref="H2746:I2746"/>
    <mergeCell ref="J2746:K2746"/>
    <mergeCell ref="L2746:M2746"/>
    <mergeCell ref="N2746:O2746"/>
    <mergeCell ref="P2746:Q2746"/>
    <mergeCell ref="R2746:S2746"/>
    <mergeCell ref="A2788:A2789"/>
    <mergeCell ref="B2788:B2789"/>
    <mergeCell ref="A2955:S2955"/>
    <mergeCell ref="P2964:S2964"/>
    <mergeCell ref="A2964:O2964"/>
    <mergeCell ref="A2867:B2868"/>
    <mergeCell ref="A2898:W2898"/>
    <mergeCell ref="J2830:K2830"/>
    <mergeCell ref="L2830:M2830"/>
    <mergeCell ref="N2830:O2830"/>
    <mergeCell ref="P2830:Q2830"/>
    <mergeCell ref="R2830:S2830"/>
    <mergeCell ref="T2871:T2873"/>
    <mergeCell ref="A2872:A2873"/>
    <mergeCell ref="B2872:B2873"/>
    <mergeCell ref="C2872:C2873"/>
    <mergeCell ref="D2872:E2872"/>
    <mergeCell ref="F2872:G2872"/>
    <mergeCell ref="H2872:I2872"/>
    <mergeCell ref="J2872:K2872"/>
    <mergeCell ref="L2872:M2872"/>
    <mergeCell ref="N2872:O2872"/>
    <mergeCell ref="T2838:U2838"/>
    <mergeCell ref="A2888:O2888"/>
    <mergeCell ref="T2888:U2888"/>
    <mergeCell ref="P2889:S2889"/>
    <mergeCell ref="A2889:O2889"/>
    <mergeCell ref="T2889:U2889"/>
    <mergeCell ref="A2881:U2881"/>
    <mergeCell ref="U2871:U2873"/>
    <mergeCell ref="P2869:V2869"/>
    <mergeCell ref="P2847:S2847"/>
    <mergeCell ref="A2847:O2847"/>
    <mergeCell ref="P2872:Q2872"/>
    <mergeCell ref="A3282:W3282"/>
    <mergeCell ref="A3283:W3283"/>
    <mergeCell ref="A3244:B3244"/>
    <mergeCell ref="A3245:B3246"/>
    <mergeCell ref="A2982:W2982"/>
    <mergeCell ref="A2983:W2983"/>
    <mergeCell ref="P2956:Q2956"/>
    <mergeCell ref="R2956:S2956"/>
    <mergeCell ref="A2913:S2913"/>
    <mergeCell ref="P2922:S2922"/>
    <mergeCell ref="A2922:O2922"/>
    <mergeCell ref="T2922:U2922"/>
    <mergeCell ref="T2913:T2915"/>
    <mergeCell ref="A2914:A2915"/>
    <mergeCell ref="B2914:B2915"/>
    <mergeCell ref="C2914:C2915"/>
    <mergeCell ref="D2914:E2914"/>
    <mergeCell ref="F2914:G2914"/>
    <mergeCell ref="H2914:I2914"/>
    <mergeCell ref="J2914:K2914"/>
    <mergeCell ref="L2914:M2914"/>
    <mergeCell ref="N2914:O2914"/>
    <mergeCell ref="P2914:Q2914"/>
    <mergeCell ref="R2914:S2914"/>
    <mergeCell ref="T2955:T2957"/>
    <mergeCell ref="A2956:A2957"/>
    <mergeCell ref="B2956:B2957"/>
    <mergeCell ref="C2956:C2957"/>
    <mergeCell ref="D2956:E2956"/>
    <mergeCell ref="F2956:G2956"/>
    <mergeCell ref="H2956:I2956"/>
    <mergeCell ref="J2956:K2956"/>
    <mergeCell ref="A3235:W3235"/>
    <mergeCell ref="A3237:W3237"/>
    <mergeCell ref="A3239:W3239"/>
    <mergeCell ref="A3240:W3240"/>
    <mergeCell ref="A3241:W3241"/>
    <mergeCell ref="P3056:S3056"/>
    <mergeCell ref="A3056:O3056"/>
    <mergeCell ref="T3056:U3056"/>
    <mergeCell ref="P3057:S3057"/>
    <mergeCell ref="A3057:O3057"/>
    <mergeCell ref="T3057:U3057"/>
    <mergeCell ref="A3079:O3079"/>
    <mergeCell ref="P3099:S3099"/>
    <mergeCell ref="A3099:O3099"/>
    <mergeCell ref="T3099:U3099"/>
    <mergeCell ref="A3037:O3037"/>
    <mergeCell ref="A3039:S3039"/>
    <mergeCell ref="P3048:S3048"/>
    <mergeCell ref="A3048:O3048"/>
    <mergeCell ref="N3208:O3208"/>
    <mergeCell ref="P3208:Q3208"/>
    <mergeCell ref="R3208:S3208"/>
    <mergeCell ref="A3166:A3167"/>
    <mergeCell ref="B3166:B3167"/>
    <mergeCell ref="P3174:S3174"/>
    <mergeCell ref="A3174:O3174"/>
    <mergeCell ref="T3174:U3174"/>
    <mergeCell ref="A3175:U3175"/>
    <mergeCell ref="P3182:S3182"/>
    <mergeCell ref="A3182:O3182"/>
    <mergeCell ref="T3182:U3182"/>
    <mergeCell ref="T3165:T3167"/>
    <mergeCell ref="A3192:W3192"/>
    <mergeCell ref="A3193:W3193"/>
    <mergeCell ref="A3195:W3195"/>
    <mergeCell ref="A3197:W3197"/>
    <mergeCell ref="A3198:W3198"/>
    <mergeCell ref="A3199:W3199"/>
    <mergeCell ref="A3202:B3202"/>
    <mergeCell ref="A3203:B3204"/>
    <mergeCell ref="A3234:W3234"/>
    <mergeCell ref="W3210:W3225"/>
    <mergeCell ref="L3208:M3208"/>
    <mergeCell ref="T3183:U3183"/>
    <mergeCell ref="R3166:S3166"/>
    <mergeCell ref="T3207:T3209"/>
    <mergeCell ref="A3208:A3209"/>
    <mergeCell ref="B3208:B3209"/>
    <mergeCell ref="C3208:C3209"/>
    <mergeCell ref="D3208:E3208"/>
    <mergeCell ref="F3208:G3208"/>
    <mergeCell ref="H3208:I3208"/>
    <mergeCell ref="J3208:K3208"/>
    <mergeCell ref="A3216:O3216"/>
    <mergeCell ref="T3216:U3216"/>
    <mergeCell ref="P3205:V3205"/>
    <mergeCell ref="P3224:S3224"/>
    <mergeCell ref="A3224:O3224"/>
    <mergeCell ref="T3224:U3224"/>
    <mergeCell ref="P3216:S3216"/>
    <mergeCell ref="C3166:C3167"/>
    <mergeCell ref="D3166:E3166"/>
    <mergeCell ref="F3166:G3166"/>
    <mergeCell ref="H3166:I3166"/>
    <mergeCell ref="A3360:W3360"/>
    <mergeCell ref="A3361:W3361"/>
    <mergeCell ref="A3363:W3363"/>
    <mergeCell ref="A3365:W3365"/>
    <mergeCell ref="A3366:W3366"/>
    <mergeCell ref="A3367:W3367"/>
    <mergeCell ref="A3370:B3370"/>
    <mergeCell ref="A3371:B3372"/>
    <mergeCell ref="A3402:W3402"/>
    <mergeCell ref="A3403:W3403"/>
    <mergeCell ref="A3405:W3405"/>
    <mergeCell ref="A3407:W3407"/>
    <mergeCell ref="A3408:W3408"/>
    <mergeCell ref="A3409:W3409"/>
    <mergeCell ref="A3412:B3412"/>
    <mergeCell ref="W3249:W3251"/>
    <mergeCell ref="W3252:W3267"/>
    <mergeCell ref="W3291:W3293"/>
    <mergeCell ref="W3294:W3309"/>
    <mergeCell ref="W3333:W3335"/>
    <mergeCell ref="W3336:W3351"/>
    <mergeCell ref="A3276:W3276"/>
    <mergeCell ref="A3279:W3279"/>
    <mergeCell ref="A3286:B3286"/>
    <mergeCell ref="A3287:B3288"/>
    <mergeCell ref="A3318:W3318"/>
    <mergeCell ref="A3319:W3319"/>
    <mergeCell ref="H3292:I3292"/>
    <mergeCell ref="J3292:K3292"/>
    <mergeCell ref="L3292:M3292"/>
    <mergeCell ref="N3292:O3292"/>
    <mergeCell ref="A3281:W3281"/>
    <mergeCell ref="A3413:B3414"/>
    <mergeCell ref="A3444:W3444"/>
    <mergeCell ref="W3375:W3377"/>
    <mergeCell ref="W3378:W3393"/>
    <mergeCell ref="W3417:W3419"/>
    <mergeCell ref="W3420:W3435"/>
    <mergeCell ref="A3373:O3373"/>
    <mergeCell ref="P3393:S3393"/>
    <mergeCell ref="A3393:O3393"/>
    <mergeCell ref="T3393:U3393"/>
    <mergeCell ref="A3375:S3375"/>
    <mergeCell ref="P3384:S3384"/>
    <mergeCell ref="A3384:O3384"/>
    <mergeCell ref="T3384:U3384"/>
    <mergeCell ref="A3385:U3385"/>
    <mergeCell ref="P3392:S3392"/>
    <mergeCell ref="A3392:O3392"/>
    <mergeCell ref="T3392:U3392"/>
    <mergeCell ref="T3375:T3377"/>
    <mergeCell ref="A3376:A3377"/>
    <mergeCell ref="B3376:B3377"/>
    <mergeCell ref="C3376:C3377"/>
    <mergeCell ref="D3376:E3376"/>
    <mergeCell ref="F3376:G3376"/>
    <mergeCell ref="H3376:I3376"/>
    <mergeCell ref="J3376:K3376"/>
    <mergeCell ref="L3376:M3376"/>
    <mergeCell ref="N3376:O3376"/>
    <mergeCell ref="P3376:Q3376"/>
    <mergeCell ref="R3376:S3376"/>
    <mergeCell ref="P3373:V3373"/>
    <mergeCell ref="V3378:V3393"/>
    <mergeCell ref="A3486:W3486"/>
    <mergeCell ref="A3487:W3487"/>
    <mergeCell ref="A3489:W3489"/>
    <mergeCell ref="A3491:W3491"/>
    <mergeCell ref="A3492:W3492"/>
    <mergeCell ref="A3493:W3493"/>
    <mergeCell ref="A3496:B3496"/>
    <mergeCell ref="A3497:B3498"/>
    <mergeCell ref="A3528:W3528"/>
    <mergeCell ref="A3529:W3529"/>
    <mergeCell ref="W3459:W3461"/>
    <mergeCell ref="W3462:W3477"/>
    <mergeCell ref="W3501:W3503"/>
    <mergeCell ref="W3504:W3519"/>
    <mergeCell ref="L3460:M3460"/>
    <mergeCell ref="N3460:O3460"/>
    <mergeCell ref="P3460:Q3460"/>
    <mergeCell ref="R3460:S3460"/>
    <mergeCell ref="B3460:B3461"/>
    <mergeCell ref="C3460:C3461"/>
    <mergeCell ref="D3460:E3460"/>
    <mergeCell ref="F3460:G3460"/>
    <mergeCell ref="H3460:I3460"/>
    <mergeCell ref="H3502:I3502"/>
    <mergeCell ref="J3502:K3502"/>
    <mergeCell ref="L3502:M3502"/>
    <mergeCell ref="N3502:O3502"/>
    <mergeCell ref="A3459:S3459"/>
    <mergeCell ref="P3468:S3468"/>
    <mergeCell ref="A3468:O3468"/>
    <mergeCell ref="T3468:U3468"/>
    <mergeCell ref="A3469:U3469"/>
    <mergeCell ref="A3581:B3582"/>
    <mergeCell ref="A3612:W3612"/>
    <mergeCell ref="A3613:W3613"/>
    <mergeCell ref="A3615:W3615"/>
    <mergeCell ref="A3617:W3617"/>
    <mergeCell ref="A3618:W3618"/>
    <mergeCell ref="A3619:W3619"/>
    <mergeCell ref="A3622:B3622"/>
    <mergeCell ref="A3623:B3624"/>
    <mergeCell ref="A3654:W3654"/>
    <mergeCell ref="P3645:S3645"/>
    <mergeCell ref="A3645:O3645"/>
    <mergeCell ref="T3645:U3645"/>
    <mergeCell ref="P3628:Q3628"/>
    <mergeCell ref="R3628:S3628"/>
    <mergeCell ref="B3628:B3629"/>
    <mergeCell ref="C3628:C3629"/>
    <mergeCell ref="D3628:E3628"/>
    <mergeCell ref="F3628:G3628"/>
    <mergeCell ref="H3628:I3628"/>
    <mergeCell ref="J3628:K3628"/>
    <mergeCell ref="L3628:M3628"/>
    <mergeCell ref="N3628:O3628"/>
    <mergeCell ref="A3594:O3594"/>
    <mergeCell ref="T3594:U3594"/>
    <mergeCell ref="A3655:W3655"/>
    <mergeCell ref="A3657:W3657"/>
    <mergeCell ref="A3659:W3659"/>
    <mergeCell ref="A3660:W3660"/>
    <mergeCell ref="A3661:W3661"/>
    <mergeCell ref="A3664:B3664"/>
    <mergeCell ref="A3665:B3666"/>
    <mergeCell ref="A3696:W3696"/>
    <mergeCell ref="A3697:W3697"/>
    <mergeCell ref="A3699:W3699"/>
    <mergeCell ref="A3701:W3701"/>
    <mergeCell ref="A3702:W3702"/>
    <mergeCell ref="A3703:W3703"/>
    <mergeCell ref="A3706:B3706"/>
    <mergeCell ref="A3707:B3708"/>
    <mergeCell ref="A3738:W3738"/>
    <mergeCell ref="A3739:W3739"/>
    <mergeCell ref="P3712:Q3712"/>
    <mergeCell ref="R3712:S3712"/>
    <mergeCell ref="P3670:Q3670"/>
    <mergeCell ref="R3670:S3670"/>
    <mergeCell ref="P3678:S3678"/>
    <mergeCell ref="A3678:O3678"/>
    <mergeCell ref="T3678:U3678"/>
    <mergeCell ref="A3669:S3669"/>
    <mergeCell ref="C3670:C3671"/>
    <mergeCell ref="D3670:E3670"/>
    <mergeCell ref="F3670:G3670"/>
    <mergeCell ref="H3670:I3670"/>
    <mergeCell ref="J3670:K3670"/>
    <mergeCell ref="L3670:M3670"/>
    <mergeCell ref="N3670:O3670"/>
    <mergeCell ref="A3951:W3951"/>
    <mergeCell ref="A3953:W3953"/>
    <mergeCell ref="A3954:W3954"/>
    <mergeCell ref="A3955:W3955"/>
    <mergeCell ref="A3958:B3958"/>
    <mergeCell ref="A3959:B3960"/>
    <mergeCell ref="W61:W76"/>
    <mergeCell ref="W58:W60"/>
    <mergeCell ref="W100:W102"/>
    <mergeCell ref="W103:W118"/>
    <mergeCell ref="W142:W144"/>
    <mergeCell ref="W145:W160"/>
    <mergeCell ref="W184:W186"/>
    <mergeCell ref="W187:W202"/>
    <mergeCell ref="W226:W228"/>
    <mergeCell ref="W229:W244"/>
    <mergeCell ref="W268:W270"/>
    <mergeCell ref="W271:W286"/>
    <mergeCell ref="W310:W312"/>
    <mergeCell ref="W313:W328"/>
    <mergeCell ref="W352:W354"/>
    <mergeCell ref="W355:W370"/>
    <mergeCell ref="W394:W396"/>
    <mergeCell ref="W397:W412"/>
    <mergeCell ref="W436:W438"/>
    <mergeCell ref="W439:W454"/>
    <mergeCell ref="A3827:W3827"/>
    <mergeCell ref="W520:W522"/>
    <mergeCell ref="W523:W538"/>
    <mergeCell ref="W562:W564"/>
    <mergeCell ref="W565:W580"/>
    <mergeCell ref="W604:W606"/>
    <mergeCell ref="W607:W622"/>
    <mergeCell ref="W646:W648"/>
    <mergeCell ref="W649:W664"/>
    <mergeCell ref="U688:U690"/>
    <mergeCell ref="V688:V690"/>
    <mergeCell ref="W730:W732"/>
    <mergeCell ref="W733:W748"/>
    <mergeCell ref="W772:W774"/>
    <mergeCell ref="W775:W790"/>
    <mergeCell ref="V730:V732"/>
    <mergeCell ref="U730:U732"/>
    <mergeCell ref="A3912:W3912"/>
    <mergeCell ref="A3828:W3828"/>
    <mergeCell ref="A3829:W3829"/>
    <mergeCell ref="A3832:B3832"/>
    <mergeCell ref="A3833:B3834"/>
    <mergeCell ref="A3864:W3864"/>
    <mergeCell ref="A3865:W3865"/>
    <mergeCell ref="A3867:W3867"/>
    <mergeCell ref="A3869:W3869"/>
    <mergeCell ref="A3870:W3870"/>
    <mergeCell ref="A3871:W3871"/>
    <mergeCell ref="A3874:B3874"/>
    <mergeCell ref="A3875:B3876"/>
    <mergeCell ref="A3906:W3906"/>
    <mergeCell ref="A3907:W3907"/>
    <mergeCell ref="A3909:W3909"/>
    <mergeCell ref="W814:W816"/>
    <mergeCell ref="W817:W832"/>
    <mergeCell ref="W856:W858"/>
    <mergeCell ref="W859:W874"/>
    <mergeCell ref="W898:W900"/>
    <mergeCell ref="W901:W916"/>
    <mergeCell ref="W940:W942"/>
    <mergeCell ref="W943:W958"/>
    <mergeCell ref="W982:W984"/>
    <mergeCell ref="W985:W1000"/>
    <mergeCell ref="W1024:W1026"/>
    <mergeCell ref="W1027:W1042"/>
    <mergeCell ref="W1066:W1068"/>
    <mergeCell ref="W1069:W1084"/>
    <mergeCell ref="W1108:W1110"/>
    <mergeCell ref="W1111:W1126"/>
    <mergeCell ref="W1150:W1152"/>
    <mergeCell ref="A1142:W1142"/>
    <mergeCell ref="A1145:B1145"/>
    <mergeCell ref="A1146:B1147"/>
    <mergeCell ref="A968:W968"/>
    <mergeCell ref="A970:W970"/>
    <mergeCell ref="A972:W972"/>
    <mergeCell ref="A973:W973"/>
    <mergeCell ref="A974:W974"/>
    <mergeCell ref="A977:B977"/>
    <mergeCell ref="A978:B979"/>
    <mergeCell ref="A1009:W1009"/>
    <mergeCell ref="A1010:W1010"/>
    <mergeCell ref="A1012:W1012"/>
    <mergeCell ref="A1014:W1014"/>
    <mergeCell ref="A1015:W1015"/>
    <mergeCell ref="L1151:M1151"/>
    <mergeCell ref="A957:O957"/>
    <mergeCell ref="T957:U957"/>
    <mergeCell ref="P958:S958"/>
    <mergeCell ref="V1108:V1110"/>
    <mergeCell ref="W1153:W1168"/>
    <mergeCell ref="W1192:W1194"/>
    <mergeCell ref="W1195:W1210"/>
    <mergeCell ref="W1234:W1236"/>
    <mergeCell ref="W1237:W1252"/>
    <mergeCell ref="W1276:W1278"/>
    <mergeCell ref="W1279:W1294"/>
    <mergeCell ref="W1318:W1320"/>
    <mergeCell ref="W1321:W1336"/>
    <mergeCell ref="W1360:W1362"/>
    <mergeCell ref="W1363:W1378"/>
    <mergeCell ref="W1402:W1404"/>
    <mergeCell ref="W1405:W1420"/>
    <mergeCell ref="W1444:W1446"/>
    <mergeCell ref="W1447:W1462"/>
    <mergeCell ref="W1486:W1488"/>
    <mergeCell ref="W1489:W1504"/>
    <mergeCell ref="A1429:W1429"/>
    <mergeCell ref="A1430:W1430"/>
    <mergeCell ref="A1432:W1432"/>
    <mergeCell ref="A1434:W1434"/>
    <mergeCell ref="A1435:W1435"/>
    <mergeCell ref="A1436:W1436"/>
    <mergeCell ref="A1439:B1439"/>
    <mergeCell ref="A1440:B1441"/>
    <mergeCell ref="A1471:W1471"/>
    <mergeCell ref="A1472:W1472"/>
    <mergeCell ref="A1474:W1474"/>
    <mergeCell ref="A1476:W1476"/>
    <mergeCell ref="A1477:W1477"/>
    <mergeCell ref="A1478:W1478"/>
    <mergeCell ref="A1481:B1481"/>
    <mergeCell ref="W1615:W1630"/>
    <mergeCell ref="W1654:W1656"/>
    <mergeCell ref="W1657:W1672"/>
    <mergeCell ref="W1696:W1698"/>
    <mergeCell ref="W1699:W1714"/>
    <mergeCell ref="W1738:W1740"/>
    <mergeCell ref="W1741:W1756"/>
    <mergeCell ref="W1780:W1782"/>
    <mergeCell ref="W1783:W1798"/>
    <mergeCell ref="W1822:W1824"/>
    <mergeCell ref="W1825:W1840"/>
    <mergeCell ref="W1864:W1866"/>
    <mergeCell ref="W1867:W1882"/>
    <mergeCell ref="W1906:W1908"/>
    <mergeCell ref="W1909:W1924"/>
    <mergeCell ref="W1948:W1950"/>
    <mergeCell ref="W1951:W1966"/>
    <mergeCell ref="A1934:W1934"/>
    <mergeCell ref="A1936:W1936"/>
    <mergeCell ref="A1938:W1938"/>
    <mergeCell ref="A1939:W1939"/>
    <mergeCell ref="A1940:W1940"/>
    <mergeCell ref="A1943:B1943"/>
    <mergeCell ref="A1944:B1945"/>
    <mergeCell ref="A1724:W1724"/>
    <mergeCell ref="A1726:W1726"/>
    <mergeCell ref="A1728:W1728"/>
    <mergeCell ref="A1729:W1729"/>
    <mergeCell ref="A1730:W1730"/>
    <mergeCell ref="A1733:B1733"/>
    <mergeCell ref="A1734:B1735"/>
    <mergeCell ref="A1765:W1765"/>
    <mergeCell ref="W2158:W2160"/>
    <mergeCell ref="W2161:W2176"/>
    <mergeCell ref="W2200:W2202"/>
    <mergeCell ref="W2203:W2218"/>
    <mergeCell ref="W2242:W2244"/>
    <mergeCell ref="W2245:W2260"/>
    <mergeCell ref="W2284:W2286"/>
    <mergeCell ref="W2287:W2302"/>
    <mergeCell ref="W2326:W2328"/>
    <mergeCell ref="W2329:W2344"/>
    <mergeCell ref="W2368:W2370"/>
    <mergeCell ref="W2371:W2386"/>
    <mergeCell ref="A2311:W2311"/>
    <mergeCell ref="A2312:W2312"/>
    <mergeCell ref="A2314:W2314"/>
    <mergeCell ref="A2316:W2316"/>
    <mergeCell ref="A2317:W2317"/>
    <mergeCell ref="A2318:W2318"/>
    <mergeCell ref="A2321:B2321"/>
    <mergeCell ref="A2322:B2323"/>
    <mergeCell ref="A2353:W2353"/>
    <mergeCell ref="A2354:W2354"/>
    <mergeCell ref="A2356:W2356"/>
    <mergeCell ref="A2358:W2358"/>
    <mergeCell ref="A2359:W2359"/>
    <mergeCell ref="A2360:W2360"/>
    <mergeCell ref="A2363:B2363"/>
    <mergeCell ref="V2329:V2344"/>
    <mergeCell ref="V2371:V2386"/>
    <mergeCell ref="F2327:G2327"/>
    <mergeCell ref="D2285:E2285"/>
    <mergeCell ref="F2285:G2285"/>
    <mergeCell ref="W2665:W2680"/>
    <mergeCell ref="W2703:W2705"/>
    <mergeCell ref="W2706:W2721"/>
    <mergeCell ref="W2745:W2747"/>
    <mergeCell ref="W2748:W2763"/>
    <mergeCell ref="W2787:W2789"/>
    <mergeCell ref="W2790:W2805"/>
    <mergeCell ref="W2829:W2831"/>
    <mergeCell ref="W2832:W2847"/>
    <mergeCell ref="W2871:W2873"/>
    <mergeCell ref="W2874:W2889"/>
    <mergeCell ref="W2913:W2915"/>
    <mergeCell ref="W2916:W2931"/>
    <mergeCell ref="W2955:W2957"/>
    <mergeCell ref="W2958:W2973"/>
    <mergeCell ref="W2997:W2999"/>
    <mergeCell ref="A2899:W2899"/>
    <mergeCell ref="A2901:W2901"/>
    <mergeCell ref="A2903:W2903"/>
    <mergeCell ref="A2904:W2904"/>
    <mergeCell ref="A2905:W2905"/>
    <mergeCell ref="A2908:B2908"/>
    <mergeCell ref="A2909:B2910"/>
    <mergeCell ref="A2940:W2940"/>
    <mergeCell ref="A2941:W2941"/>
    <mergeCell ref="A2943:W2943"/>
    <mergeCell ref="A2945:W2945"/>
    <mergeCell ref="A2946:W2946"/>
    <mergeCell ref="A2947:W2947"/>
    <mergeCell ref="A2950:B2950"/>
    <mergeCell ref="A2951:B2952"/>
    <mergeCell ref="A2953:O2953"/>
    <mergeCell ref="W3921:W3923"/>
    <mergeCell ref="W3924:W3939"/>
    <mergeCell ref="W3963:W3965"/>
    <mergeCell ref="W3966:W3981"/>
    <mergeCell ref="W688:W690"/>
    <mergeCell ref="W3546:W3561"/>
    <mergeCell ref="W3585:W3587"/>
    <mergeCell ref="W3588:W3603"/>
    <mergeCell ref="W3627:W3629"/>
    <mergeCell ref="W3630:W3645"/>
    <mergeCell ref="W3669:W3671"/>
    <mergeCell ref="W3672:W3687"/>
    <mergeCell ref="W3711:W3713"/>
    <mergeCell ref="W3714:W3729"/>
    <mergeCell ref="W3753:W3755"/>
    <mergeCell ref="W3756:W3771"/>
    <mergeCell ref="W3795:W3797"/>
    <mergeCell ref="W3798:W3813"/>
    <mergeCell ref="W3837:W3839"/>
    <mergeCell ref="W3840:W3855"/>
    <mergeCell ref="W3879:W3881"/>
    <mergeCell ref="W3882:W3897"/>
    <mergeCell ref="W3000:W3015"/>
    <mergeCell ref="W3039:W3041"/>
    <mergeCell ref="W3042:W3057"/>
    <mergeCell ref="W3081:W3083"/>
    <mergeCell ref="W3084:W3099"/>
    <mergeCell ref="W3123:W3125"/>
    <mergeCell ref="W3126:W3141"/>
    <mergeCell ref="W3165:W3167"/>
    <mergeCell ref="W3168:W3183"/>
    <mergeCell ref="W3207:W3209"/>
  </mergeCells>
  <dataValidations count="1">
    <dataValidation type="decimal" showInputMessage="1" showErrorMessage="1" sqref="P19 P3924 P3882 P3840 P3798 P3756 P3714 P3672 P3630 P3588 P3546 P3504 P3462 P3420 P3378 P3336 P3294 P3252 P3210 P3168 P3126 P3084 P3042 P3000 P2958 P2916 P2874 P2832 P2790 P2748 P2706 P2665 P2623 P2581 P2539 P2497 P2455 P2413 P2371 P2329 P2287 P2245 P2203 P2161 P2119 P2077 P2035 P1993 P1951 P1909 P1867 P1825 P1783 P1741 P1699 P1657 P1615 P1573 P1531 P1489 P1447 P1405 P1363 P1321 P1279 P1237 P1195 P1153 P1111 P1069 P1027 P985 P943 P901 P859 P817 P775 P733 P691 P649 P607 P565 P523 P481 P439 P397 P355 P313 P271 P229 P187 P145 P103 P61 P3966">
      <formula1>-100</formula1>
      <formula2>80</formula2>
    </dataValidation>
  </dataValidations>
  <pageMargins left="0.41546474358974361" right="7.874015748031496E-2" top="0.68429487179487181" bottom="0.67614850427350426" header="0.31496062992125984" footer="0.31496062992125984"/>
  <pageSetup paperSize="9" scale="61" fitToWidth="13" fitToHeight="13" orientation="landscape" r:id="rId1"/>
  <ignoredErrors>
    <ignoredError sqref="T19:T24 T28:T32 T825:T830 T817:T822 T783:T788 T775:T780 T741:T746 T733:T738 T699:T704 T691:T696 T657:T662 T649:T654 T615:T620 T607:T612 T573:T578 T565:T570 T531:T536 T523:T528 T489:T494 T481:T486 T447:T452 T439:T444 T405:T410 T397:T402 T363:T368 T355:T360 T321:T326 T313:T318 T279:T284 T271:T276 T237:T242 T229:T234 T195:T200 T187:T192 T153:T158 T145:T150 T111:T116 T103:T108 T69 T34 T76 T118 T160 T202 T244 T286 T328 T412 T454 T496 T538 T580 T622 T664 T706 T748 T790 T832" unlockedFormula="1"/>
  </ignoredErrors>
  <drawing r:id="rId2"/>
</worksheet>
</file>

<file path=xl/worksheets/sheet13.xml><?xml version="1.0" encoding="utf-8"?>
<worksheet xmlns="http://schemas.openxmlformats.org/spreadsheetml/2006/main" xmlns:r="http://schemas.openxmlformats.org/officeDocument/2006/relationships">
  <sheetPr codeName="Лист13"/>
  <dimension ref="A1:W110"/>
  <sheetViews>
    <sheetView view="pageLayout" workbookViewId="0">
      <selection activeCell="N19" sqref="N19"/>
    </sheetView>
  </sheetViews>
  <sheetFormatPr defaultRowHeight="15.75"/>
  <cols>
    <col min="1" max="1" width="4.75" customWidth="1"/>
    <col min="2" max="3" width="38.125" customWidth="1"/>
    <col min="4" max="4" width="10" customWidth="1"/>
    <col min="5" max="5" width="10.75" customWidth="1"/>
    <col min="6" max="6" width="10" customWidth="1"/>
    <col min="7" max="7" width="10.625" customWidth="1"/>
    <col min="10" max="12" width="9" hidden="1" customWidth="1"/>
    <col min="13" max="13" width="9" customWidth="1"/>
  </cols>
  <sheetData>
    <row r="1" spans="1:23" ht="22.5" customHeight="1">
      <c r="B1" s="113" t="s">
        <v>999</v>
      </c>
      <c r="C1" s="113"/>
      <c r="D1" s="113"/>
      <c r="E1" s="113"/>
      <c r="F1" s="113"/>
      <c r="G1" s="113"/>
    </row>
    <row r="2" spans="1:23" ht="22.5" customHeight="1">
      <c r="B2" s="113" t="s">
        <v>998</v>
      </c>
      <c r="C2" s="113"/>
      <c r="D2" s="113"/>
      <c r="E2" s="113"/>
      <c r="F2" s="113"/>
      <c r="G2" s="113"/>
    </row>
    <row r="4" spans="1:23" ht="27" customHeight="1">
      <c r="A4" s="114" t="s">
        <v>169</v>
      </c>
      <c r="B4" s="114"/>
      <c r="C4" s="114"/>
      <c r="D4" s="114"/>
      <c r="E4" s="114"/>
      <c r="F4" s="114"/>
      <c r="G4" s="114"/>
      <c r="H4" s="114"/>
      <c r="I4" s="25"/>
      <c r="J4" s="25"/>
      <c r="K4" s="25"/>
      <c r="L4" s="25"/>
      <c r="M4" s="25"/>
      <c r="N4" s="23"/>
      <c r="O4" s="23"/>
      <c r="P4" s="23"/>
      <c r="Q4" s="23"/>
      <c r="R4" s="23"/>
      <c r="S4" s="23"/>
      <c r="T4" s="23"/>
      <c r="U4" s="23"/>
      <c r="V4" s="23"/>
      <c r="W4" s="23"/>
    </row>
    <row r="5" spans="1:23" ht="22.5" customHeight="1">
      <c r="B5" s="48"/>
      <c r="C5" s="169" t="s">
        <v>207</v>
      </c>
      <c r="D5" s="169"/>
      <c r="E5" s="169"/>
      <c r="F5" s="169"/>
      <c r="G5" s="48"/>
      <c r="H5" s="24"/>
      <c r="I5" s="24"/>
      <c r="J5" s="24"/>
      <c r="K5" s="24"/>
      <c r="L5" s="24"/>
    </row>
    <row r="6" spans="1:23" ht="15.75" customHeight="1">
      <c r="A6" s="167" t="str">
        <f>ПРОТОКОЛ!A12</f>
        <v>Место проведения</v>
      </c>
      <c r="B6" s="167"/>
      <c r="C6" s="115" t="s">
        <v>996</v>
      </c>
      <c r="D6" s="115"/>
      <c r="E6" s="115"/>
      <c r="F6" s="115"/>
      <c r="G6" s="168" t="str">
        <f>ПРОТОКОЛ!A11</f>
        <v>Дата проведения</v>
      </c>
      <c r="H6" s="168"/>
      <c r="I6" s="24"/>
      <c r="J6" s="24"/>
      <c r="K6" s="24"/>
      <c r="L6" s="24"/>
    </row>
    <row r="7" spans="1:23" ht="18.75">
      <c r="A7" s="167"/>
      <c r="B7" s="167"/>
      <c r="C7" s="116" t="s">
        <v>997</v>
      </c>
      <c r="D7" s="116"/>
      <c r="E7" s="116"/>
      <c r="F7" s="116"/>
      <c r="G7" s="168"/>
      <c r="H7" s="168"/>
      <c r="J7" s="93" t="s">
        <v>1065</v>
      </c>
      <c r="K7" s="93" t="s">
        <v>1065</v>
      </c>
      <c r="L7" s="93" t="s">
        <v>1065</v>
      </c>
    </row>
    <row r="8" spans="1:23">
      <c r="A8" s="26"/>
      <c r="B8" s="26"/>
      <c r="C8" s="26"/>
      <c r="D8" s="26"/>
      <c r="E8" s="26"/>
      <c r="F8" s="26"/>
      <c r="G8" s="26"/>
      <c r="J8" s="93"/>
      <c r="K8" s="93"/>
      <c r="L8" s="93"/>
    </row>
    <row r="9" spans="1:23" ht="78.75">
      <c r="A9" s="50" t="s">
        <v>171</v>
      </c>
      <c r="B9" s="50" t="s">
        <v>203</v>
      </c>
      <c r="C9" s="50" t="s">
        <v>385</v>
      </c>
      <c r="D9" s="50" t="s">
        <v>204</v>
      </c>
      <c r="E9" s="50" t="s">
        <v>205</v>
      </c>
      <c r="F9" s="50" t="s">
        <v>206</v>
      </c>
      <c r="G9" s="50" t="s">
        <v>202</v>
      </c>
      <c r="H9" s="55" t="s">
        <v>1006</v>
      </c>
      <c r="J9" s="32" t="s">
        <v>1022</v>
      </c>
      <c r="K9" s="32" t="s">
        <v>1023</v>
      </c>
      <c r="L9" s="32" t="s">
        <v>1021</v>
      </c>
    </row>
    <row r="10" spans="1:23" ht="18.75" customHeight="1">
      <c r="A10" s="55">
        <v>1</v>
      </c>
      <c r="B10" s="56" t="str">
        <f>ПРОТОКОЛ!A14</f>
        <v>КОМАНДА: МБОУ СОШ № 18 г. Тимашевск</v>
      </c>
      <c r="C10" s="57" t="str">
        <f>ПРОТОКОЛ!P14</f>
        <v>Субъект Рф: Краснодарский Край</v>
      </c>
      <c r="D10" s="55">
        <f ca="1">ПРОТОКОЛ!T25</f>
        <v>748</v>
      </c>
      <c r="E10" s="55">
        <f ca="1">ПРОТОКОЛ!T33</f>
        <v>673</v>
      </c>
      <c r="F10" s="55">
        <f ca="1">ПРОТОКОЛ!T34</f>
        <v>1421</v>
      </c>
      <c r="G10" s="55">
        <f ca="1">SUMPRODUCT(--($F$10:$F$104+$L$10:$L$104/1000&gt;F10+L10/1000))+1</f>
        <v>1</v>
      </c>
      <c r="H10" s="54">
        <f ca="1">SUM(G10*2)</f>
        <v>2</v>
      </c>
      <c r="J10" s="7">
        <f>SUM(ПРОТОКОЛ!E19:E24)</f>
        <v>125</v>
      </c>
      <c r="K10" s="7">
        <f>SUM(ПРОТОКОЛ!E27:E32)</f>
        <v>117</v>
      </c>
      <c r="L10" s="7">
        <f>SUM(J10+K10)</f>
        <v>242</v>
      </c>
      <c r="M10" s="42"/>
    </row>
    <row r="11" spans="1:23" ht="16.5">
      <c r="A11" s="55">
        <v>2</v>
      </c>
      <c r="B11" s="56" t="str">
        <f>ПРОТОКОЛ!A56</f>
        <v>КОМАНДА 2</v>
      </c>
      <c r="C11" s="56" t="str">
        <f>ПРОТОКОЛ!P56</f>
        <v>Субъект РФ 2</v>
      </c>
      <c r="D11" s="55">
        <f ca="1">ПРОТОКОЛ!T67</f>
        <v>250</v>
      </c>
      <c r="E11" s="58">
        <f ca="1">ПРОТОКОЛ!T75</f>
        <v>175</v>
      </c>
      <c r="F11" s="58">
        <f ca="1">ПРОТОКОЛ!T76</f>
        <v>425</v>
      </c>
      <c r="G11" s="55">
        <f t="shared" ref="G11:G74" ca="1" si="0">SUMPRODUCT(--($F$10:$F$104+$L$10:$L$104/1000&gt;F11+L11/1000))+1</f>
        <v>2</v>
      </c>
      <c r="H11" s="54">
        <f t="shared" ref="H11:H74" ca="1" si="1">SUM(G11*2)</f>
        <v>4</v>
      </c>
      <c r="J11" s="7">
        <f>SUM(ПРОТОКОЛ!E61:E66)</f>
        <v>0</v>
      </c>
      <c r="K11" s="7">
        <f>SUM(ПРОТОКОЛ!E69:E74)</f>
        <v>0</v>
      </c>
      <c r="L11" s="7">
        <f t="shared" ref="L11:L74" si="2">SUM(J11+K11)</f>
        <v>0</v>
      </c>
      <c r="M11" s="42"/>
    </row>
    <row r="12" spans="1:23" ht="16.5">
      <c r="A12" s="55">
        <v>3</v>
      </c>
      <c r="B12" s="56" t="str">
        <f>ПРОТОКОЛ!A98</f>
        <v>КОМАНДА 3</v>
      </c>
      <c r="C12" s="56" t="str">
        <f>ПРОТОКОЛ!P98</f>
        <v>Субъект РФ 3</v>
      </c>
      <c r="D12" s="55">
        <f ca="1">ПРОТОКОЛ!T109</f>
        <v>250</v>
      </c>
      <c r="E12" s="55">
        <f ca="1">ПРОТОКОЛ!T117</f>
        <v>175</v>
      </c>
      <c r="F12" s="55">
        <f ca="1">ПРОТОКОЛ!T118</f>
        <v>425</v>
      </c>
      <c r="G12" s="55">
        <f t="shared" ca="1" si="0"/>
        <v>2</v>
      </c>
      <c r="H12" s="54">
        <f t="shared" ca="1" si="1"/>
        <v>4</v>
      </c>
      <c r="J12" s="7">
        <f>SUM(ПРОТОКОЛ!E103:E108)</f>
        <v>0</v>
      </c>
      <c r="K12" s="7">
        <f>SUM(ПРОТОКОЛ!E111:E116)</f>
        <v>0</v>
      </c>
      <c r="L12" s="7">
        <f t="shared" si="2"/>
        <v>0</v>
      </c>
      <c r="M12" s="42"/>
    </row>
    <row r="13" spans="1:23" ht="16.5">
      <c r="A13" s="55">
        <v>4</v>
      </c>
      <c r="B13" s="41" t="str">
        <f>ПРОТОКОЛ!A140</f>
        <v>КОМАНДА 4</v>
      </c>
      <c r="C13" s="41" t="str">
        <f>ПРОТОКОЛ!P140</f>
        <v>Субъект РФ 4</v>
      </c>
      <c r="D13" s="7">
        <f ca="1">ПРОТОКОЛ!T151</f>
        <v>250</v>
      </c>
      <c r="E13" s="7">
        <f ca="1">ПРОТОКОЛ!T159</f>
        <v>175</v>
      </c>
      <c r="F13" s="7">
        <f ca="1">ПРОТОКОЛ!T160</f>
        <v>425</v>
      </c>
      <c r="G13" s="55">
        <f t="shared" ca="1" si="0"/>
        <v>2</v>
      </c>
      <c r="H13" s="54">
        <f t="shared" ca="1" si="1"/>
        <v>4</v>
      </c>
      <c r="J13" s="7">
        <f>SUM(ПРОТОКОЛ!E145:E150)</f>
        <v>0</v>
      </c>
      <c r="K13" s="7">
        <f>SUM(ПРОТОКОЛ!E153:E158)</f>
        <v>0</v>
      </c>
      <c r="L13" s="7">
        <f t="shared" si="2"/>
        <v>0</v>
      </c>
      <c r="M13" s="42"/>
    </row>
    <row r="14" spans="1:23" ht="16.5">
      <c r="A14" s="55">
        <v>5</v>
      </c>
      <c r="B14" s="41" t="str">
        <f>ПРОТОКОЛ!A182</f>
        <v>КОМАНДА 5</v>
      </c>
      <c r="C14" s="41" t="str">
        <f>ПРОТОКОЛ!P182</f>
        <v>Субъект РФ 5</v>
      </c>
      <c r="D14" s="7">
        <f ca="1">ПРОТОКОЛ!T193</f>
        <v>250</v>
      </c>
      <c r="E14" s="7">
        <f ca="1">ПРОТОКОЛ!T201</f>
        <v>175</v>
      </c>
      <c r="F14" s="7">
        <f ca="1">ПРОТОКОЛ!T202</f>
        <v>425</v>
      </c>
      <c r="G14" s="55">
        <f t="shared" ca="1" si="0"/>
        <v>2</v>
      </c>
      <c r="H14" s="54">
        <f t="shared" ca="1" si="1"/>
        <v>4</v>
      </c>
      <c r="J14" s="7">
        <f>SUM(ПРОТОКОЛ!E187:E192)</f>
        <v>0</v>
      </c>
      <c r="K14" s="7">
        <f>SUM(ПРОТОКОЛ!E195:E200)</f>
        <v>0</v>
      </c>
      <c r="L14" s="7">
        <f t="shared" si="2"/>
        <v>0</v>
      </c>
      <c r="M14" s="42"/>
    </row>
    <row r="15" spans="1:23" ht="16.5">
      <c r="A15" s="55">
        <v>6</v>
      </c>
      <c r="B15" s="41" t="str">
        <f>ПРОТОКОЛ!A224</f>
        <v>КОМАНДА 6</v>
      </c>
      <c r="C15" s="41" t="str">
        <f>ПРОТОКОЛ!P224</f>
        <v>Субъект РФ 6</v>
      </c>
      <c r="D15" s="7">
        <f ca="1">ПРОТОКОЛ!T235</f>
        <v>250</v>
      </c>
      <c r="E15" s="7">
        <f ca="1">ПРОТОКОЛ!T243</f>
        <v>175</v>
      </c>
      <c r="F15" s="7">
        <f ca="1">ПРОТОКОЛ!T244</f>
        <v>425</v>
      </c>
      <c r="G15" s="55">
        <f t="shared" ca="1" si="0"/>
        <v>2</v>
      </c>
      <c r="H15" s="54">
        <f t="shared" ca="1" si="1"/>
        <v>4</v>
      </c>
      <c r="J15" s="7">
        <f>SUM(ПРОТОКОЛ!E229:E234)</f>
        <v>0</v>
      </c>
      <c r="K15" s="7">
        <f>SUM(ПРОТОКОЛ!E237:E242)</f>
        <v>0</v>
      </c>
      <c r="L15" s="7">
        <f t="shared" si="2"/>
        <v>0</v>
      </c>
      <c r="M15" s="42"/>
    </row>
    <row r="16" spans="1:23" ht="16.5">
      <c r="A16" s="55">
        <v>7</v>
      </c>
      <c r="B16" s="41" t="str">
        <f>ПРОТОКОЛ!A266</f>
        <v>КОМАНДА 7</v>
      </c>
      <c r="C16" s="41" t="str">
        <f>ПРОТОКОЛ!P266</f>
        <v>Субъект РФ 7</v>
      </c>
      <c r="D16" s="7">
        <f ca="1">ПРОТОКОЛ!T277</f>
        <v>250</v>
      </c>
      <c r="E16" s="7">
        <f ca="1">ПРОТОКОЛ!T285</f>
        <v>175</v>
      </c>
      <c r="F16" s="7">
        <f ca="1">ПРОТОКОЛ!T286</f>
        <v>425</v>
      </c>
      <c r="G16" s="55">
        <f t="shared" ca="1" si="0"/>
        <v>2</v>
      </c>
      <c r="H16" s="54">
        <f t="shared" ca="1" si="1"/>
        <v>4</v>
      </c>
      <c r="J16" s="7">
        <f>SUM(ПРОТОКОЛ!E271:E276)</f>
        <v>0</v>
      </c>
      <c r="K16" s="7">
        <f>SUM(ПРОТОКОЛ!E279:E284)</f>
        <v>0</v>
      </c>
      <c r="L16" s="7">
        <f t="shared" si="2"/>
        <v>0</v>
      </c>
      <c r="M16" s="42"/>
    </row>
    <row r="17" spans="1:13" ht="16.5">
      <c r="A17" s="55">
        <v>8</v>
      </c>
      <c r="B17" s="41" t="str">
        <f>ПРОТОКОЛ!A308</f>
        <v>КОМАНДА 8</v>
      </c>
      <c r="C17" s="41" t="str">
        <f>ПРОТОКОЛ!P308</f>
        <v>Субъект РФ 8</v>
      </c>
      <c r="D17" s="7">
        <f ca="1">ПРОТОКОЛ!T319</f>
        <v>250</v>
      </c>
      <c r="E17" s="7">
        <f ca="1">ПРОТОКОЛ!T327</f>
        <v>175</v>
      </c>
      <c r="F17" s="7">
        <f ca="1">ПРОТОКОЛ!T328</f>
        <v>425</v>
      </c>
      <c r="G17" s="55">
        <f t="shared" ca="1" si="0"/>
        <v>2</v>
      </c>
      <c r="H17" s="54">
        <f t="shared" ca="1" si="1"/>
        <v>4</v>
      </c>
      <c r="J17" s="7">
        <f>SUM(ПРОТОКОЛ!E313:E318)</f>
        <v>0</v>
      </c>
      <c r="K17" s="7">
        <f>SUM(ПРОТОКОЛ!E321:E326)</f>
        <v>0</v>
      </c>
      <c r="L17" s="7">
        <f t="shared" si="2"/>
        <v>0</v>
      </c>
      <c r="M17" s="42"/>
    </row>
    <row r="18" spans="1:13" ht="16.5">
      <c r="A18" s="55">
        <v>9</v>
      </c>
      <c r="B18" s="41" t="str">
        <f>ПРОТОКОЛ!A350</f>
        <v>КОМАНДА 9</v>
      </c>
      <c r="C18" s="41" t="str">
        <f>ПРОТОКОЛ!P350</f>
        <v>Субъект РФ 9</v>
      </c>
      <c r="D18" s="7">
        <f ca="1">ПРОТОКОЛ!T361</f>
        <v>250</v>
      </c>
      <c r="E18" s="7">
        <f ca="1">ПРОТОКОЛ!T369</f>
        <v>175</v>
      </c>
      <c r="F18" s="7">
        <f ca="1">ПРОТОКОЛ!T370</f>
        <v>425</v>
      </c>
      <c r="G18" s="55">
        <f t="shared" ca="1" si="0"/>
        <v>2</v>
      </c>
      <c r="H18" s="54">
        <f t="shared" ca="1" si="1"/>
        <v>4</v>
      </c>
      <c r="J18" s="7">
        <f>SUM(ПРОТОКОЛ!E355:E360)</f>
        <v>0</v>
      </c>
      <c r="K18" s="7">
        <f>SUM(ПРОТОКОЛ!E363:E368)</f>
        <v>0</v>
      </c>
      <c r="L18" s="7">
        <f t="shared" si="2"/>
        <v>0</v>
      </c>
      <c r="M18" s="42"/>
    </row>
    <row r="19" spans="1:13" ht="16.5">
      <c r="A19" s="55">
        <v>10</v>
      </c>
      <c r="B19" s="41" t="str">
        <f>ПРОТОКОЛ!A392</f>
        <v>КОМАНДА 10</v>
      </c>
      <c r="C19" s="41" t="str">
        <f>ПРОТОКОЛ!P392</f>
        <v>Субъект РФ 10</v>
      </c>
      <c r="D19" s="7">
        <f ca="1">ПРОТОКОЛ!T403</f>
        <v>250</v>
      </c>
      <c r="E19" s="7">
        <f ca="1">ПРОТОКОЛ!T411</f>
        <v>175</v>
      </c>
      <c r="F19" s="7">
        <f ca="1">ПРОТОКОЛ!T412</f>
        <v>425</v>
      </c>
      <c r="G19" s="55">
        <f t="shared" ca="1" si="0"/>
        <v>2</v>
      </c>
      <c r="H19" s="54">
        <f t="shared" ca="1" si="1"/>
        <v>4</v>
      </c>
      <c r="J19" s="7">
        <f>SUM(ПРОТОКОЛ!E397:E402)</f>
        <v>0</v>
      </c>
      <c r="K19" s="7">
        <f>SUM(ПРОТОКОЛ!E405:E410)</f>
        <v>0</v>
      </c>
      <c r="L19" s="7">
        <f t="shared" si="2"/>
        <v>0</v>
      </c>
      <c r="M19" s="42"/>
    </row>
    <row r="20" spans="1:13" ht="16.5">
      <c r="A20" s="55">
        <v>11</v>
      </c>
      <c r="B20" s="41" t="str">
        <f>ПРОТОКОЛ!A434</f>
        <v>КОМАНДА 11</v>
      </c>
      <c r="C20" s="41" t="str">
        <f>ПРОТОКОЛ!P434</f>
        <v>Субъект РФ 11</v>
      </c>
      <c r="D20" s="7">
        <f ca="1">ПРОТОКОЛ!T445</f>
        <v>250</v>
      </c>
      <c r="E20" s="7">
        <f ca="1">ПРОТОКОЛ!T453</f>
        <v>175</v>
      </c>
      <c r="F20" s="7">
        <f ca="1">ПРОТОКОЛ!T454</f>
        <v>425</v>
      </c>
      <c r="G20" s="55">
        <f t="shared" ca="1" si="0"/>
        <v>2</v>
      </c>
      <c r="H20" s="54">
        <f t="shared" ca="1" si="1"/>
        <v>4</v>
      </c>
      <c r="J20" s="7">
        <f>SUM(ПРОТОКОЛ!E439:E444)</f>
        <v>0</v>
      </c>
      <c r="K20" s="7">
        <f>SUM(ПРОТОКОЛ!E447:E452)</f>
        <v>0</v>
      </c>
      <c r="L20" s="7">
        <f t="shared" si="2"/>
        <v>0</v>
      </c>
      <c r="M20" s="42"/>
    </row>
    <row r="21" spans="1:13" ht="16.5">
      <c r="A21" s="55">
        <v>12</v>
      </c>
      <c r="B21" s="41" t="str">
        <f>ПРОТОКОЛ!A476</f>
        <v>КОМАНДА 12</v>
      </c>
      <c r="C21" s="41" t="str">
        <f>ПРОТОКОЛ!P476</f>
        <v>Субъект РФ 12</v>
      </c>
      <c r="D21" s="7">
        <f ca="1">ПРОТОКОЛ!T487</f>
        <v>250</v>
      </c>
      <c r="E21" s="7">
        <f ca="1">ПРОТОКОЛ!T495</f>
        <v>175</v>
      </c>
      <c r="F21" s="7">
        <f ca="1">ПРОТОКОЛ!T496</f>
        <v>425</v>
      </c>
      <c r="G21" s="55">
        <f t="shared" ca="1" si="0"/>
        <v>2</v>
      </c>
      <c r="H21" s="54">
        <f t="shared" ca="1" si="1"/>
        <v>4</v>
      </c>
      <c r="J21" s="7">
        <f>SUM(ПРОТОКОЛ!E481:E486)</f>
        <v>0</v>
      </c>
      <c r="K21" s="7">
        <f>SUM(ПРОТОКОЛ!E489:E494)</f>
        <v>0</v>
      </c>
      <c r="L21" s="7">
        <f t="shared" si="2"/>
        <v>0</v>
      </c>
      <c r="M21" s="42"/>
    </row>
    <row r="22" spans="1:13" ht="16.5">
      <c r="A22" s="55">
        <v>13</v>
      </c>
      <c r="B22" s="41" t="str">
        <f>ПРОТОКОЛ!A518</f>
        <v>КОМАНДА 13</v>
      </c>
      <c r="C22" s="41" t="str">
        <f>ПРОТОКОЛ!P518</f>
        <v>Субъект РФ 13</v>
      </c>
      <c r="D22" s="7">
        <f ca="1">ПРОТОКОЛ!T529</f>
        <v>250</v>
      </c>
      <c r="E22" s="7">
        <f ca="1">ПРОТОКОЛ!T537</f>
        <v>175</v>
      </c>
      <c r="F22" s="7">
        <f ca="1">ПРОТОКОЛ!T538</f>
        <v>425</v>
      </c>
      <c r="G22" s="55">
        <f t="shared" ca="1" si="0"/>
        <v>2</v>
      </c>
      <c r="H22" s="54">
        <f t="shared" ca="1" si="1"/>
        <v>4</v>
      </c>
      <c r="J22" s="7">
        <f>SUM(ПРОТОКОЛ!E523:E528)</f>
        <v>0</v>
      </c>
      <c r="K22" s="7">
        <f>SUM(ПРОТОКОЛ!E531:E536)</f>
        <v>0</v>
      </c>
      <c r="L22" s="7">
        <f t="shared" si="2"/>
        <v>0</v>
      </c>
      <c r="M22" s="42"/>
    </row>
    <row r="23" spans="1:13" ht="16.5">
      <c r="A23" s="55">
        <v>14</v>
      </c>
      <c r="B23" s="41" t="str">
        <f>ПРОТОКОЛ!A560</f>
        <v>КОМАНДА 14</v>
      </c>
      <c r="C23" s="41" t="str">
        <f>ПРОТОКОЛ!P560</f>
        <v>Субъект РФ 14</v>
      </c>
      <c r="D23" s="7">
        <f ca="1">ПРОТОКОЛ!T571</f>
        <v>250</v>
      </c>
      <c r="E23" s="7">
        <f ca="1">ПРОТОКОЛ!T579</f>
        <v>175</v>
      </c>
      <c r="F23" s="7">
        <f ca="1">ПРОТОКОЛ!T580</f>
        <v>425</v>
      </c>
      <c r="G23" s="55">
        <f t="shared" ca="1" si="0"/>
        <v>2</v>
      </c>
      <c r="H23" s="54">
        <f t="shared" ca="1" si="1"/>
        <v>4</v>
      </c>
      <c r="J23" s="7">
        <f>SUM(ПРОТОКОЛ!E565:E570)</f>
        <v>0</v>
      </c>
      <c r="K23" s="7">
        <f>SUM(ПРОТОКОЛ!E573:E578)</f>
        <v>0</v>
      </c>
      <c r="L23" s="7">
        <f t="shared" si="2"/>
        <v>0</v>
      </c>
      <c r="M23" s="42"/>
    </row>
    <row r="24" spans="1:13" ht="16.5">
      <c r="A24" s="55">
        <v>15</v>
      </c>
      <c r="B24" s="41" t="str">
        <f>ПРОТОКОЛ!A602</f>
        <v>КОМАНДА 15</v>
      </c>
      <c r="C24" s="41" t="str">
        <f>ПРОТОКОЛ!P602</f>
        <v>Субъект РФ 15</v>
      </c>
      <c r="D24" s="7">
        <f ca="1">ПРОТОКОЛ!T613</f>
        <v>250</v>
      </c>
      <c r="E24" s="7">
        <f ca="1">ПРОТОКОЛ!T621</f>
        <v>175</v>
      </c>
      <c r="F24" s="7">
        <f ca="1">ПРОТОКОЛ!T622</f>
        <v>425</v>
      </c>
      <c r="G24" s="55">
        <f t="shared" ca="1" si="0"/>
        <v>2</v>
      </c>
      <c r="H24" s="54">
        <f t="shared" ca="1" si="1"/>
        <v>4</v>
      </c>
      <c r="J24" s="7">
        <f>SUM(ПРОТОКОЛ!E607:E612)</f>
        <v>0</v>
      </c>
      <c r="K24" s="7">
        <f>SUM(ПРОТОКОЛ!E615:E620)</f>
        <v>0</v>
      </c>
      <c r="L24" s="7">
        <f t="shared" si="2"/>
        <v>0</v>
      </c>
      <c r="M24" s="42"/>
    </row>
    <row r="25" spans="1:13" ht="16.5">
      <c r="A25" s="55">
        <v>16</v>
      </c>
      <c r="B25" s="41" t="str">
        <f>ПРОТОКОЛ!A644</f>
        <v>КОМАНДА 16</v>
      </c>
      <c r="C25" s="41" t="str">
        <f>ПРОТОКОЛ!P644</f>
        <v>Субъект РФ 16</v>
      </c>
      <c r="D25" s="7">
        <f ca="1">ПРОТОКОЛ!T655</f>
        <v>250</v>
      </c>
      <c r="E25" s="7">
        <f ca="1">ПРОТОКОЛ!T663</f>
        <v>175</v>
      </c>
      <c r="F25" s="7">
        <f ca="1">ПРОТОКОЛ!T664</f>
        <v>425</v>
      </c>
      <c r="G25" s="55">
        <f t="shared" ca="1" si="0"/>
        <v>2</v>
      </c>
      <c r="H25" s="54">
        <f t="shared" ca="1" si="1"/>
        <v>4</v>
      </c>
      <c r="J25" s="7">
        <f>SUM(ПРОТОКОЛ!E649:E654)</f>
        <v>0</v>
      </c>
      <c r="K25" s="7">
        <f>SUM(ПРОТОКОЛ!E657:E662)</f>
        <v>0</v>
      </c>
      <c r="L25" s="7">
        <f t="shared" si="2"/>
        <v>0</v>
      </c>
      <c r="M25" s="42"/>
    </row>
    <row r="26" spans="1:13" ht="16.5">
      <c r="A26" s="55">
        <v>17</v>
      </c>
      <c r="B26" s="41" t="str">
        <f>ПРОТОКОЛ!A686</f>
        <v>КОМАНДА 17</v>
      </c>
      <c r="C26" s="41" t="str">
        <f>ПРОТОКОЛ!P686</f>
        <v>Субъект РФ 17</v>
      </c>
      <c r="D26" s="7">
        <f ca="1">ПРОТОКОЛ!T697</f>
        <v>250</v>
      </c>
      <c r="E26" s="7">
        <f ca="1">ПРОТОКОЛ!T705</f>
        <v>175</v>
      </c>
      <c r="F26" s="7">
        <f ca="1">ПРОТОКОЛ!T706</f>
        <v>425</v>
      </c>
      <c r="G26" s="55">
        <f t="shared" ca="1" si="0"/>
        <v>2</v>
      </c>
      <c r="H26" s="54">
        <f t="shared" ca="1" si="1"/>
        <v>4</v>
      </c>
      <c r="J26" s="7">
        <f>SUM(ПРОТОКОЛ!E691:E696)</f>
        <v>0</v>
      </c>
      <c r="K26" s="7">
        <f>SUM(ПРОТОКОЛ!E699:E704)</f>
        <v>0</v>
      </c>
      <c r="L26" s="7">
        <f t="shared" si="2"/>
        <v>0</v>
      </c>
      <c r="M26" s="42"/>
    </row>
    <row r="27" spans="1:13" ht="16.5">
      <c r="A27" s="55">
        <v>18</v>
      </c>
      <c r="B27" s="41" t="str">
        <f>ПРОТОКОЛ!A728</f>
        <v>КОМАНДА 18</v>
      </c>
      <c r="C27" s="41" t="str">
        <f>ПРОТОКОЛ!P728</f>
        <v>Субъект РФ 18</v>
      </c>
      <c r="D27" s="7">
        <f ca="1">ПРОТОКОЛ!T739</f>
        <v>250</v>
      </c>
      <c r="E27" s="7">
        <f ca="1">ПРОТОКОЛ!T747</f>
        <v>175</v>
      </c>
      <c r="F27" s="7">
        <f ca="1">ПРОТОКОЛ!T748</f>
        <v>425</v>
      </c>
      <c r="G27" s="55">
        <f t="shared" ca="1" si="0"/>
        <v>2</v>
      </c>
      <c r="H27" s="54">
        <f t="shared" ca="1" si="1"/>
        <v>4</v>
      </c>
      <c r="J27" s="7">
        <f>SUM(ПРОТОКОЛ!E733:E738)</f>
        <v>0</v>
      </c>
      <c r="K27" s="7">
        <f>SUM(ПРОТОКОЛ!E741:E746)</f>
        <v>0</v>
      </c>
      <c r="L27" s="7">
        <f t="shared" si="2"/>
        <v>0</v>
      </c>
      <c r="M27" s="42"/>
    </row>
    <row r="28" spans="1:13" ht="16.5">
      <c r="A28" s="55">
        <v>19</v>
      </c>
      <c r="B28" s="41" t="str">
        <f>ПРОТОКОЛ!A770</f>
        <v>КОМАНДА 19</v>
      </c>
      <c r="C28" s="41" t="str">
        <f>ПРОТОКОЛ!P770</f>
        <v>Субъект РФ 19</v>
      </c>
      <c r="D28" s="7">
        <f ca="1">ПРОТОКОЛ!T781</f>
        <v>250</v>
      </c>
      <c r="E28" s="7">
        <f ca="1">ПРОТОКОЛ!T789</f>
        <v>175</v>
      </c>
      <c r="F28" s="7">
        <f ca="1">ПРОТОКОЛ!T790</f>
        <v>425</v>
      </c>
      <c r="G28" s="55">
        <f t="shared" ca="1" si="0"/>
        <v>2</v>
      </c>
      <c r="H28" s="54">
        <f t="shared" ca="1" si="1"/>
        <v>4</v>
      </c>
      <c r="J28" s="7">
        <f>SUM(ПРОТОКОЛ!E775:E780)</f>
        <v>0</v>
      </c>
      <c r="K28" s="7">
        <f>SUM(ПРОТОКОЛ!E783:E788)</f>
        <v>0</v>
      </c>
      <c r="L28" s="7">
        <f t="shared" si="2"/>
        <v>0</v>
      </c>
      <c r="M28" s="42"/>
    </row>
    <row r="29" spans="1:13" ht="16.5">
      <c r="A29" s="55">
        <v>20</v>
      </c>
      <c r="B29" s="41" t="str">
        <f>ПРОТОКОЛ!A812</f>
        <v>КОМАНДА 20</v>
      </c>
      <c r="C29" s="41" t="str">
        <f>ПРОТОКОЛ!P812</f>
        <v>Субъект РФ 20</v>
      </c>
      <c r="D29" s="7">
        <f ca="1">ПРОТОКОЛ!T823</f>
        <v>250</v>
      </c>
      <c r="E29" s="7">
        <f ca="1">ПРОТОКОЛ!T831</f>
        <v>175</v>
      </c>
      <c r="F29" s="7">
        <f ca="1">ПРОТОКОЛ!T832</f>
        <v>425</v>
      </c>
      <c r="G29" s="55">
        <f t="shared" ca="1" si="0"/>
        <v>2</v>
      </c>
      <c r="H29" s="54">
        <f t="shared" ca="1" si="1"/>
        <v>4</v>
      </c>
      <c r="J29" s="7">
        <f>SUM(ПРОТОКОЛ!E817:E822)</f>
        <v>0</v>
      </c>
      <c r="K29" s="7">
        <f>SUM(ПРОТОКОЛ!E825:E830)</f>
        <v>0</v>
      </c>
      <c r="L29" s="7">
        <f t="shared" si="2"/>
        <v>0</v>
      </c>
      <c r="M29" s="42"/>
    </row>
    <row r="30" spans="1:13" ht="16.5">
      <c r="A30" s="55">
        <v>21</v>
      </c>
      <c r="B30" s="41" t="str">
        <f>ПРОТОКОЛ!A854</f>
        <v>КОМАНДА 21</v>
      </c>
      <c r="C30" s="41" t="str">
        <f>ПРОТОКОЛ!P854</f>
        <v>Субъект РФ 21</v>
      </c>
      <c r="D30" s="7">
        <f ca="1">ПРОТОКОЛ!T865</f>
        <v>250</v>
      </c>
      <c r="E30" s="7">
        <f ca="1">ПРОТОКОЛ!T873</f>
        <v>175</v>
      </c>
      <c r="F30" s="7">
        <f ca="1">ПРОТОКОЛ!T874</f>
        <v>425</v>
      </c>
      <c r="G30" s="55">
        <f t="shared" ca="1" si="0"/>
        <v>2</v>
      </c>
      <c r="H30" s="54">
        <f t="shared" ca="1" si="1"/>
        <v>4</v>
      </c>
      <c r="J30" s="7">
        <f>SUM(ПРОТОКОЛ!E859:E864)</f>
        <v>0</v>
      </c>
      <c r="K30" s="7">
        <f>SUM(ПРОТОКОЛ!E867:E872)</f>
        <v>0</v>
      </c>
      <c r="L30" s="7">
        <f t="shared" si="2"/>
        <v>0</v>
      </c>
      <c r="M30" s="42"/>
    </row>
    <row r="31" spans="1:13" ht="16.5">
      <c r="A31" s="55">
        <v>22</v>
      </c>
      <c r="B31" s="41" t="str">
        <f>ПРОТОКОЛ!A896</f>
        <v>КОМАНДА 22</v>
      </c>
      <c r="C31" s="41" t="str">
        <f>ПРОТОКОЛ!P896</f>
        <v>Субъект РФ 22</v>
      </c>
      <c r="D31" s="7">
        <f ca="1">ПРОТОКОЛ!T907</f>
        <v>250</v>
      </c>
      <c r="E31" s="7">
        <f ca="1">ПРОТОКОЛ!T915</f>
        <v>175</v>
      </c>
      <c r="F31" s="7">
        <f ca="1">ПРОТОКОЛ!T916</f>
        <v>425</v>
      </c>
      <c r="G31" s="55">
        <f t="shared" ca="1" si="0"/>
        <v>2</v>
      </c>
      <c r="H31" s="54">
        <f t="shared" ca="1" si="1"/>
        <v>4</v>
      </c>
      <c r="J31" s="7">
        <f>SUM(ПРОТОКОЛ!E901:E906)</f>
        <v>0</v>
      </c>
      <c r="K31" s="7">
        <f>SUM(ПРОТОКОЛ!E909:E914)</f>
        <v>0</v>
      </c>
      <c r="L31" s="7">
        <f t="shared" si="2"/>
        <v>0</v>
      </c>
      <c r="M31" s="42"/>
    </row>
    <row r="32" spans="1:13" ht="16.5">
      <c r="A32" s="55">
        <v>23</v>
      </c>
      <c r="B32" s="41" t="str">
        <f>ПРОТОКОЛ!A938</f>
        <v>КОМАНДА 23</v>
      </c>
      <c r="C32" s="41" t="str">
        <f>ПРОТОКОЛ!P938</f>
        <v>Субъект РФ 23</v>
      </c>
      <c r="D32" s="7">
        <f ca="1">ПРОТОКОЛ!T949</f>
        <v>250</v>
      </c>
      <c r="E32" s="7">
        <f ca="1">ПРОТОКОЛ!T957</f>
        <v>175</v>
      </c>
      <c r="F32" s="7">
        <f ca="1">ПРОТОКОЛ!T958</f>
        <v>425</v>
      </c>
      <c r="G32" s="55">
        <f t="shared" ca="1" si="0"/>
        <v>2</v>
      </c>
      <c r="H32" s="54">
        <f t="shared" ca="1" si="1"/>
        <v>4</v>
      </c>
      <c r="J32" s="7">
        <f>SUM(ПРОТОКОЛ!E943:E948)</f>
        <v>0</v>
      </c>
      <c r="K32" s="7">
        <f>SUM(ПРОТОКОЛ!E951:E956)</f>
        <v>0</v>
      </c>
      <c r="L32" s="7">
        <f t="shared" si="2"/>
        <v>0</v>
      </c>
      <c r="M32" s="42"/>
    </row>
    <row r="33" spans="1:13" ht="16.5">
      <c r="A33" s="55">
        <v>24</v>
      </c>
      <c r="B33" s="41" t="str">
        <f>ПРОТОКОЛ!A980</f>
        <v>КОМАНДА 24</v>
      </c>
      <c r="C33" s="41" t="str">
        <f>ПРОТОКОЛ!P980</f>
        <v>Субъект РФ 24</v>
      </c>
      <c r="D33" s="7">
        <f ca="1">ПРОТОКОЛ!T991</f>
        <v>250</v>
      </c>
      <c r="E33" s="7">
        <f ca="1">ПРОТОКОЛ!T999</f>
        <v>175</v>
      </c>
      <c r="F33" s="7">
        <f ca="1">ПРОТОКОЛ!T1000</f>
        <v>425</v>
      </c>
      <c r="G33" s="55">
        <f t="shared" ca="1" si="0"/>
        <v>2</v>
      </c>
      <c r="H33" s="54">
        <f t="shared" ca="1" si="1"/>
        <v>4</v>
      </c>
      <c r="J33" s="7">
        <f>SUM(ПРОТОКОЛ!E985:E990)</f>
        <v>0</v>
      </c>
      <c r="K33" s="7">
        <f>SUM(ПРОТОКОЛ!E993:E998)</f>
        <v>0</v>
      </c>
      <c r="L33" s="7">
        <f t="shared" si="2"/>
        <v>0</v>
      </c>
      <c r="M33" s="42"/>
    </row>
    <row r="34" spans="1:13" ht="16.5">
      <c r="A34" s="55">
        <v>25</v>
      </c>
      <c r="B34" s="41" t="str">
        <f>ПРОТОКОЛ!A1022</f>
        <v>КОМАНДА 25</v>
      </c>
      <c r="C34" s="41" t="str">
        <f>ПРОТОКОЛ!P1022</f>
        <v>Субъект РФ 25</v>
      </c>
      <c r="D34" s="7">
        <f ca="1">ПРОТОКОЛ!T1033</f>
        <v>250</v>
      </c>
      <c r="E34" s="7">
        <f ca="1">ПРОТОКОЛ!T1041</f>
        <v>175</v>
      </c>
      <c r="F34" s="7">
        <f ca="1">ПРОТОКОЛ!T1042</f>
        <v>425</v>
      </c>
      <c r="G34" s="55">
        <f t="shared" ca="1" si="0"/>
        <v>2</v>
      </c>
      <c r="H34" s="54">
        <f t="shared" ca="1" si="1"/>
        <v>4</v>
      </c>
      <c r="J34" s="7">
        <f>SUM(ПРОТОКОЛ!E1027:E1032)</f>
        <v>0</v>
      </c>
      <c r="K34" s="7">
        <f>SUM(ПРОТОКОЛ!E1035:E1040)</f>
        <v>0</v>
      </c>
      <c r="L34" s="7">
        <f t="shared" si="2"/>
        <v>0</v>
      </c>
      <c r="M34" s="42"/>
    </row>
    <row r="35" spans="1:13" ht="16.5">
      <c r="A35" s="55">
        <v>26</v>
      </c>
      <c r="B35" s="41" t="str">
        <f>ПРОТОКОЛ!A1064</f>
        <v>КОМАНДА 26</v>
      </c>
      <c r="C35" s="41" t="str">
        <f>ПРОТОКОЛ!P1064</f>
        <v>Субъект РФ 26</v>
      </c>
      <c r="D35" s="7">
        <f ca="1">ПРОТОКОЛ!T1075</f>
        <v>250</v>
      </c>
      <c r="E35" s="7">
        <f ca="1">ПРОТОКОЛ!T1083</f>
        <v>175</v>
      </c>
      <c r="F35" s="7">
        <f ca="1">ПРОТОКОЛ!T1084</f>
        <v>425</v>
      </c>
      <c r="G35" s="55">
        <f t="shared" ca="1" si="0"/>
        <v>2</v>
      </c>
      <c r="H35" s="54">
        <f t="shared" ca="1" si="1"/>
        <v>4</v>
      </c>
      <c r="J35" s="7">
        <f>SUM(ПРОТОКОЛ!E1069:E1074)</f>
        <v>0</v>
      </c>
      <c r="K35" s="7">
        <f>SUM(ПРОТОКОЛ!E1077:E1082)</f>
        <v>0</v>
      </c>
      <c r="L35" s="7">
        <f t="shared" si="2"/>
        <v>0</v>
      </c>
      <c r="M35" s="42"/>
    </row>
    <row r="36" spans="1:13" ht="16.5">
      <c r="A36" s="55">
        <v>27</v>
      </c>
      <c r="B36" s="41" t="str">
        <f>ПРОТОКОЛ!A1106</f>
        <v>КОМАНДА 27</v>
      </c>
      <c r="C36" s="41" t="str">
        <f>ПРОТОКОЛ!P1106</f>
        <v>Субъект РФ 27</v>
      </c>
      <c r="D36" s="7">
        <f ca="1">ПРОТОКОЛ!T1117</f>
        <v>250</v>
      </c>
      <c r="E36" s="7">
        <f ca="1">ПРОТОКОЛ!T1125</f>
        <v>175</v>
      </c>
      <c r="F36" s="7">
        <f ca="1">ПРОТОКОЛ!T1126</f>
        <v>425</v>
      </c>
      <c r="G36" s="55">
        <f t="shared" ca="1" si="0"/>
        <v>2</v>
      </c>
      <c r="H36" s="54">
        <f t="shared" ca="1" si="1"/>
        <v>4</v>
      </c>
      <c r="J36" s="7">
        <f>SUM(ПРОТОКОЛ!E1111:E1116)</f>
        <v>0</v>
      </c>
      <c r="K36" s="7">
        <f>SUM(ПРОТОКОЛ!E1119:E1124)</f>
        <v>0</v>
      </c>
      <c r="L36" s="7">
        <f t="shared" si="2"/>
        <v>0</v>
      </c>
      <c r="M36" s="42"/>
    </row>
    <row r="37" spans="1:13" ht="16.5">
      <c r="A37" s="55">
        <v>28</v>
      </c>
      <c r="B37" s="41" t="str">
        <f>ПРОТОКОЛ!A1148</f>
        <v>КОМАНДА 28</v>
      </c>
      <c r="C37" s="41" t="str">
        <f>ПРОТОКОЛ!P1148</f>
        <v>Субъект РФ 28</v>
      </c>
      <c r="D37" s="7">
        <f ca="1">ПРОТОКОЛ!T1159</f>
        <v>250</v>
      </c>
      <c r="E37" s="7">
        <f ca="1">ПРОТОКОЛ!T1167</f>
        <v>175</v>
      </c>
      <c r="F37" s="7">
        <f ca="1">ПРОТОКОЛ!T1168</f>
        <v>425</v>
      </c>
      <c r="G37" s="55">
        <f t="shared" ca="1" si="0"/>
        <v>2</v>
      </c>
      <c r="H37" s="54">
        <f t="shared" ca="1" si="1"/>
        <v>4</v>
      </c>
      <c r="J37" s="7">
        <f>SUM(ПРОТОКОЛ!D1153:D1158)</f>
        <v>0</v>
      </c>
      <c r="K37" s="7">
        <f>SUM(ПРОТОКОЛ!E1161:E1166)</f>
        <v>0</v>
      </c>
      <c r="L37" s="7">
        <f t="shared" si="2"/>
        <v>0</v>
      </c>
      <c r="M37" s="42"/>
    </row>
    <row r="38" spans="1:13" ht="16.5">
      <c r="A38" s="55">
        <v>29</v>
      </c>
      <c r="B38" s="41" t="str">
        <f>ПРОТОКОЛ!A1190</f>
        <v>КОМАНДА 29</v>
      </c>
      <c r="C38" s="41" t="str">
        <f>ПРОТОКОЛ!P1190</f>
        <v>Субъект РФ 29</v>
      </c>
      <c r="D38" s="7">
        <f ca="1">ПРОТОКОЛ!T1201</f>
        <v>250</v>
      </c>
      <c r="E38" s="7">
        <f ca="1">ПРОТОКОЛ!T1209</f>
        <v>175</v>
      </c>
      <c r="F38" s="7">
        <f ca="1">ПРОТОКОЛ!T1210</f>
        <v>425</v>
      </c>
      <c r="G38" s="55">
        <f t="shared" ca="1" si="0"/>
        <v>2</v>
      </c>
      <c r="H38" s="54">
        <f t="shared" ca="1" si="1"/>
        <v>4</v>
      </c>
      <c r="J38" s="7">
        <f>SUM(ПРОТОКОЛ!E1195:E1200)</f>
        <v>0</v>
      </c>
      <c r="K38" s="7">
        <f>SUM(ПРОТОКОЛ!E1203:E1208)</f>
        <v>0</v>
      </c>
      <c r="L38" s="7">
        <f t="shared" si="2"/>
        <v>0</v>
      </c>
      <c r="M38" s="42"/>
    </row>
    <row r="39" spans="1:13" ht="16.5">
      <c r="A39" s="55">
        <v>30</v>
      </c>
      <c r="B39" s="41" t="str">
        <f>ПРОТОКОЛ!A1232</f>
        <v>КОМАНДА 30</v>
      </c>
      <c r="C39" s="41" t="str">
        <f>ПРОТОКОЛ!P1232</f>
        <v>Субъект РФ 30</v>
      </c>
      <c r="D39" s="7">
        <f ca="1">ПРОТОКОЛ!T1243</f>
        <v>250</v>
      </c>
      <c r="E39" s="7">
        <f ca="1">ПРОТОКОЛ!T1251</f>
        <v>175</v>
      </c>
      <c r="F39" s="7">
        <f ca="1">ПРОТОКОЛ!T1252</f>
        <v>425</v>
      </c>
      <c r="G39" s="55">
        <f t="shared" ca="1" si="0"/>
        <v>2</v>
      </c>
      <c r="H39" s="54">
        <f t="shared" ca="1" si="1"/>
        <v>4</v>
      </c>
      <c r="J39" s="7">
        <f>SUM(ПРОТОКОЛ!E1237:E1242)</f>
        <v>0</v>
      </c>
      <c r="K39" s="7">
        <f>SUM(ПРОТОКОЛ!E1245:E1250)</f>
        <v>0</v>
      </c>
      <c r="L39" s="7">
        <f t="shared" si="2"/>
        <v>0</v>
      </c>
      <c r="M39" s="42"/>
    </row>
    <row r="40" spans="1:13" ht="16.5">
      <c r="A40" s="55">
        <v>31</v>
      </c>
      <c r="B40" s="41" t="str">
        <f>ПРОТОКОЛ!A1274</f>
        <v>КОМАНДА 31</v>
      </c>
      <c r="C40" s="41" t="str">
        <f>ПРОТОКОЛ!P1274</f>
        <v>Субъект РФ 31</v>
      </c>
      <c r="D40" s="7">
        <f ca="1">ПРОТОКОЛ!T1285</f>
        <v>250</v>
      </c>
      <c r="E40" s="7">
        <f ca="1">ПРОТОКОЛ!T1293</f>
        <v>175</v>
      </c>
      <c r="F40" s="7">
        <f ca="1">ПРОТОКОЛ!T1294</f>
        <v>425</v>
      </c>
      <c r="G40" s="55">
        <f t="shared" ca="1" si="0"/>
        <v>2</v>
      </c>
      <c r="H40" s="54">
        <f t="shared" ca="1" si="1"/>
        <v>4</v>
      </c>
      <c r="J40" s="7">
        <f>SUM(ПРОТОКОЛ!E1279:E1284)</f>
        <v>0</v>
      </c>
      <c r="K40" s="7">
        <f>SUM(ПРОТОКОЛ!E1287:E1292)</f>
        <v>0</v>
      </c>
      <c r="L40" s="7">
        <f t="shared" si="2"/>
        <v>0</v>
      </c>
      <c r="M40" s="42"/>
    </row>
    <row r="41" spans="1:13" ht="16.5">
      <c r="A41" s="55">
        <v>32</v>
      </c>
      <c r="B41" s="41" t="str">
        <f>ПРОТОКОЛ!A1316</f>
        <v>КОМАНДА 32</v>
      </c>
      <c r="C41" s="41" t="str">
        <f>ПРОТОКОЛ!P1316</f>
        <v>Субъект РФ 32</v>
      </c>
      <c r="D41" s="7">
        <f ca="1">ПРОТОКОЛ!T1327</f>
        <v>250</v>
      </c>
      <c r="E41" s="7">
        <f ca="1">ПРОТОКОЛ!T1335</f>
        <v>175</v>
      </c>
      <c r="F41" s="7">
        <f ca="1">ПРОТОКОЛ!T1336</f>
        <v>425</v>
      </c>
      <c r="G41" s="55">
        <f t="shared" ca="1" si="0"/>
        <v>2</v>
      </c>
      <c r="H41" s="54">
        <f t="shared" ca="1" si="1"/>
        <v>4</v>
      </c>
      <c r="J41" s="7">
        <f>SUM(ПРОТОКОЛ!E1321:E1326)</f>
        <v>0</v>
      </c>
      <c r="K41" s="7">
        <f>SUM(ПРОТОКОЛ!E1329:E1334)</f>
        <v>0</v>
      </c>
      <c r="L41" s="7">
        <f t="shared" si="2"/>
        <v>0</v>
      </c>
      <c r="M41" s="42"/>
    </row>
    <row r="42" spans="1:13" ht="16.5">
      <c r="A42" s="55">
        <v>33</v>
      </c>
      <c r="B42" s="41" t="str">
        <f>ПРОТОКОЛ!A1358</f>
        <v>КОМАНДА 33</v>
      </c>
      <c r="C42" s="41" t="str">
        <f>ПРОТОКОЛ!P1358</f>
        <v>Субъект РФ 33</v>
      </c>
      <c r="D42" s="7">
        <f ca="1">ПРОТОКОЛ!T1369</f>
        <v>250</v>
      </c>
      <c r="E42" s="7">
        <f ca="1">ПРОТОКОЛ!T1377</f>
        <v>175</v>
      </c>
      <c r="F42" s="7">
        <f ca="1">ПРОТОКОЛ!T1378</f>
        <v>425</v>
      </c>
      <c r="G42" s="55">
        <f t="shared" ca="1" si="0"/>
        <v>2</v>
      </c>
      <c r="H42" s="54">
        <f t="shared" ca="1" si="1"/>
        <v>4</v>
      </c>
      <c r="J42" s="7">
        <f>SUM(ПРОТОКОЛ!E1363:E1368)</f>
        <v>0</v>
      </c>
      <c r="K42" s="7">
        <f>SUM(ПРОТОКОЛ!E1371:E1376)</f>
        <v>0</v>
      </c>
      <c r="L42" s="7">
        <f t="shared" si="2"/>
        <v>0</v>
      </c>
      <c r="M42" s="42"/>
    </row>
    <row r="43" spans="1:13" ht="16.5">
      <c r="A43" s="55">
        <v>34</v>
      </c>
      <c r="B43" s="41" t="str">
        <f>ПРОТОКОЛ!A1400</f>
        <v>КОМАНДА 34</v>
      </c>
      <c r="C43" s="41" t="str">
        <f>ПРОТОКОЛ!P1400</f>
        <v>Субъект РФ 34</v>
      </c>
      <c r="D43" s="7">
        <f ca="1">ПРОТОКОЛ!T1411</f>
        <v>250</v>
      </c>
      <c r="E43" s="7">
        <f ca="1">ПРОТОКОЛ!T1419</f>
        <v>175</v>
      </c>
      <c r="F43" s="7">
        <f ca="1">ПРОТОКОЛ!T1420</f>
        <v>425</v>
      </c>
      <c r="G43" s="55">
        <f t="shared" ca="1" si="0"/>
        <v>2</v>
      </c>
      <c r="H43" s="54">
        <f t="shared" ca="1" si="1"/>
        <v>4</v>
      </c>
      <c r="J43" s="7">
        <f>SUM(ПРОТОКОЛ!E1405:E1410)</f>
        <v>0</v>
      </c>
      <c r="K43" s="7">
        <f>SUM(ПРОТОКОЛ!E1413:E1418)</f>
        <v>0</v>
      </c>
      <c r="L43" s="7">
        <f t="shared" si="2"/>
        <v>0</v>
      </c>
      <c r="M43" s="42"/>
    </row>
    <row r="44" spans="1:13" ht="16.5">
      <c r="A44" s="55">
        <v>35</v>
      </c>
      <c r="B44" s="41" t="str">
        <f>ПРОТОКОЛ!A1442</f>
        <v>КОМАНДА 35</v>
      </c>
      <c r="C44" s="41" t="str">
        <f>ПРОТОКОЛ!P1442</f>
        <v>Субъект РФ 35</v>
      </c>
      <c r="D44" s="7">
        <f ca="1">ПРОТОКОЛ!T1453</f>
        <v>250</v>
      </c>
      <c r="E44" s="7">
        <f ca="1">ПРОТОКОЛ!T1461</f>
        <v>175</v>
      </c>
      <c r="F44" s="7">
        <f ca="1">ПРОТОКОЛ!T1462</f>
        <v>425</v>
      </c>
      <c r="G44" s="55">
        <f t="shared" ca="1" si="0"/>
        <v>2</v>
      </c>
      <c r="H44" s="54">
        <f t="shared" ca="1" si="1"/>
        <v>4</v>
      </c>
      <c r="J44" s="7">
        <f>SUM(ПРОТОКОЛ!E1447:E1452)</f>
        <v>0</v>
      </c>
      <c r="K44" s="7">
        <f>SUM(ПРОТОКОЛ!E1455:E1460)</f>
        <v>0</v>
      </c>
      <c r="L44" s="7">
        <f t="shared" si="2"/>
        <v>0</v>
      </c>
      <c r="M44" s="42"/>
    </row>
    <row r="45" spans="1:13" ht="16.5">
      <c r="A45" s="55">
        <v>36</v>
      </c>
      <c r="B45" s="41" t="str">
        <f>ПРОТОКОЛ!A1484</f>
        <v>КОМАНДА 36</v>
      </c>
      <c r="C45" s="41" t="str">
        <f>ПРОТОКОЛ!P1484</f>
        <v>Субъект РФ 36</v>
      </c>
      <c r="D45" s="7">
        <f ca="1">ПРОТОКОЛ!T1495</f>
        <v>250</v>
      </c>
      <c r="E45" s="7">
        <f ca="1">ПРОТОКОЛ!T1503</f>
        <v>175</v>
      </c>
      <c r="F45" s="7">
        <f ca="1">ПРОТОКОЛ!T1504</f>
        <v>425</v>
      </c>
      <c r="G45" s="55">
        <f t="shared" ca="1" si="0"/>
        <v>2</v>
      </c>
      <c r="H45" s="54">
        <f t="shared" ca="1" si="1"/>
        <v>4</v>
      </c>
      <c r="J45" s="7">
        <f>SUM(ПРОТОКОЛ!E1489:E1494)</f>
        <v>0</v>
      </c>
      <c r="K45" s="7">
        <f>SUM(ПРОТОКОЛ!E1497:E1502)</f>
        <v>0</v>
      </c>
      <c r="L45" s="7">
        <f t="shared" si="2"/>
        <v>0</v>
      </c>
      <c r="M45" s="42"/>
    </row>
    <row r="46" spans="1:13" ht="16.5">
      <c r="A46" s="55">
        <v>37</v>
      </c>
      <c r="B46" s="41" t="str">
        <f>ПРОТОКОЛ!A1526</f>
        <v>КОМАНДА 37</v>
      </c>
      <c r="C46" s="41" t="str">
        <f>ПРОТОКОЛ!P1526</f>
        <v>Субъект РФ 37</v>
      </c>
      <c r="D46" s="7">
        <f ca="1">ПРОТОКОЛ!T1537</f>
        <v>250</v>
      </c>
      <c r="E46" s="7">
        <f ca="1">ПРОТОКОЛ!T1545</f>
        <v>175</v>
      </c>
      <c r="F46" s="7">
        <f ca="1">ПРОТОКОЛ!T1546</f>
        <v>425</v>
      </c>
      <c r="G46" s="55">
        <f t="shared" ca="1" si="0"/>
        <v>2</v>
      </c>
      <c r="H46" s="54">
        <f t="shared" ca="1" si="1"/>
        <v>4</v>
      </c>
      <c r="J46" s="7">
        <f>SUM(ПРОТОКОЛ!E1531:E1536)</f>
        <v>0</v>
      </c>
      <c r="K46" s="7">
        <f>SUM(ПРОТОКОЛ!E1539:E1544)</f>
        <v>0</v>
      </c>
      <c r="L46" s="7">
        <f t="shared" si="2"/>
        <v>0</v>
      </c>
      <c r="M46" s="42"/>
    </row>
    <row r="47" spans="1:13" ht="16.5">
      <c r="A47" s="55">
        <v>38</v>
      </c>
      <c r="B47" s="41" t="str">
        <f>ПРОТОКОЛ!A1568</f>
        <v>КОМАНДА 38</v>
      </c>
      <c r="C47" s="41" t="str">
        <f>ПРОТОКОЛ!P1568</f>
        <v>Субъект РФ 38</v>
      </c>
      <c r="D47" s="7">
        <f ca="1">ПРОТОКОЛ!T1579</f>
        <v>250</v>
      </c>
      <c r="E47" s="7">
        <f ca="1">ПРОТОКОЛ!T1587</f>
        <v>175</v>
      </c>
      <c r="F47" s="7">
        <f ca="1">ПРОТОКОЛ!T1588</f>
        <v>425</v>
      </c>
      <c r="G47" s="55">
        <f t="shared" ca="1" si="0"/>
        <v>2</v>
      </c>
      <c r="H47" s="54">
        <f t="shared" ca="1" si="1"/>
        <v>4</v>
      </c>
      <c r="J47" s="7">
        <f>SUM(ПРОТОКОЛ!E1573:E1578)</f>
        <v>0</v>
      </c>
      <c r="K47" s="7">
        <f>SUM(ПРОТОКОЛ!E1581:E1586)</f>
        <v>0</v>
      </c>
      <c r="L47" s="7">
        <f t="shared" si="2"/>
        <v>0</v>
      </c>
      <c r="M47" s="42"/>
    </row>
    <row r="48" spans="1:13" ht="16.5">
      <c r="A48" s="55">
        <v>39</v>
      </c>
      <c r="B48" s="41" t="str">
        <f>ПРОТОКОЛ!A1610</f>
        <v>КОМАНДА 39</v>
      </c>
      <c r="C48" s="41" t="str">
        <f>ПРОТОКОЛ!P1610</f>
        <v>Субъект РФ 39</v>
      </c>
      <c r="D48" s="7">
        <f ca="1">ПРОТОКОЛ!T1621</f>
        <v>250</v>
      </c>
      <c r="E48" s="7">
        <f ca="1">ПРОТОКОЛ!T1629</f>
        <v>175</v>
      </c>
      <c r="F48" s="7">
        <f ca="1">ПРОТОКОЛ!T1630</f>
        <v>425</v>
      </c>
      <c r="G48" s="55">
        <f t="shared" ca="1" si="0"/>
        <v>2</v>
      </c>
      <c r="H48" s="54">
        <f t="shared" ca="1" si="1"/>
        <v>4</v>
      </c>
      <c r="J48" s="7">
        <f>SUM(ПРОТОКОЛ!E1615:E1620)</f>
        <v>0</v>
      </c>
      <c r="K48" s="7">
        <f>SUM(ПРОТОКОЛ!E1623:E1628)</f>
        <v>0</v>
      </c>
      <c r="L48" s="7">
        <f t="shared" si="2"/>
        <v>0</v>
      </c>
      <c r="M48" s="42"/>
    </row>
    <row r="49" spans="1:13" ht="16.5">
      <c r="A49" s="55">
        <v>40</v>
      </c>
      <c r="B49" s="41" t="str">
        <f>ПРОТОКОЛ!A1652</f>
        <v>КОМАНДА 40</v>
      </c>
      <c r="C49" s="41" t="str">
        <f>ПРОТОКОЛ!P1652</f>
        <v>Субъект РФ 40</v>
      </c>
      <c r="D49" s="7">
        <f ca="1">ПРОТОКОЛ!T1663</f>
        <v>250</v>
      </c>
      <c r="E49" s="7">
        <f ca="1">ПРОТОКОЛ!T1671</f>
        <v>175</v>
      </c>
      <c r="F49" s="7">
        <f ca="1">ПРОТОКОЛ!T1672</f>
        <v>425</v>
      </c>
      <c r="G49" s="55">
        <f t="shared" ca="1" si="0"/>
        <v>2</v>
      </c>
      <c r="H49" s="54">
        <f t="shared" ca="1" si="1"/>
        <v>4</v>
      </c>
      <c r="J49" s="7">
        <f>SUM(ПРОТОКОЛ!E1657:E1662)</f>
        <v>0</v>
      </c>
      <c r="K49" s="7">
        <f>SUM(ПРОТОКОЛ!E1665:E1670)</f>
        <v>0</v>
      </c>
      <c r="L49" s="7">
        <f t="shared" si="2"/>
        <v>0</v>
      </c>
      <c r="M49" s="42"/>
    </row>
    <row r="50" spans="1:13" ht="16.5">
      <c r="A50" s="55">
        <v>41</v>
      </c>
      <c r="B50" s="41" t="str">
        <f>ПРОТОКОЛ!A1694</f>
        <v>КОМАНДА 41</v>
      </c>
      <c r="C50" s="41" t="str">
        <f>ПРОТОКОЛ!P1694</f>
        <v>Субъект РФ 41</v>
      </c>
      <c r="D50" s="7">
        <f ca="1">ПРОТОКОЛ!T1705</f>
        <v>250</v>
      </c>
      <c r="E50" s="7">
        <f ca="1">ПРОТОКОЛ!T1713</f>
        <v>175</v>
      </c>
      <c r="F50" s="7">
        <f ca="1">ПРОТОКОЛ!T1714</f>
        <v>425</v>
      </c>
      <c r="G50" s="55">
        <f t="shared" ca="1" si="0"/>
        <v>2</v>
      </c>
      <c r="H50" s="54">
        <f t="shared" ca="1" si="1"/>
        <v>4</v>
      </c>
      <c r="J50" s="7">
        <f>SUM(ПРОТОКОЛ!E1699:E1704)</f>
        <v>0</v>
      </c>
      <c r="K50" s="7">
        <f>SUM(ПРОТОКОЛ!E1707:E1712)</f>
        <v>0</v>
      </c>
      <c r="L50" s="7">
        <f t="shared" si="2"/>
        <v>0</v>
      </c>
      <c r="M50" s="42"/>
    </row>
    <row r="51" spans="1:13" ht="16.5">
      <c r="A51" s="55">
        <v>42</v>
      </c>
      <c r="B51" s="41" t="str">
        <f>ПРОТОКОЛ!A1736</f>
        <v>КОМАНДА 42</v>
      </c>
      <c r="C51" s="41" t="str">
        <f>ПРОТОКОЛ!P1736</f>
        <v>Субъект РФ 42</v>
      </c>
      <c r="D51" s="7">
        <f ca="1">ПРОТОКОЛ!T1747</f>
        <v>250</v>
      </c>
      <c r="E51" s="7">
        <f ca="1">ПРОТОКОЛ!T1755</f>
        <v>175</v>
      </c>
      <c r="F51" s="7">
        <f ca="1">ПРОТОКОЛ!T1756</f>
        <v>425</v>
      </c>
      <c r="G51" s="55">
        <f t="shared" ca="1" si="0"/>
        <v>2</v>
      </c>
      <c r="H51" s="54">
        <f t="shared" ca="1" si="1"/>
        <v>4</v>
      </c>
      <c r="J51" s="7">
        <f>SUM(ПРОТОКОЛ!E1741:E1746)</f>
        <v>0</v>
      </c>
      <c r="K51" s="7">
        <f>SUM(ПРОТОКОЛ!E1749:E1754)</f>
        <v>0</v>
      </c>
      <c r="L51" s="7">
        <f t="shared" si="2"/>
        <v>0</v>
      </c>
      <c r="M51" s="42"/>
    </row>
    <row r="52" spans="1:13" ht="16.5">
      <c r="A52" s="55">
        <v>43</v>
      </c>
      <c r="B52" s="41" t="str">
        <f>ПРОТОКОЛ!A1778</f>
        <v>КОМАНДА 43</v>
      </c>
      <c r="C52" s="41" t="str">
        <f>ПРОТОКОЛ!P1778</f>
        <v>Субъект РФ 43</v>
      </c>
      <c r="D52" s="7">
        <f ca="1">ПРОТОКОЛ!T1789</f>
        <v>250</v>
      </c>
      <c r="E52" s="7">
        <f ca="1">ПРОТОКОЛ!T1797</f>
        <v>175</v>
      </c>
      <c r="F52" s="7">
        <f ca="1">ПРОТОКОЛ!T1798</f>
        <v>425</v>
      </c>
      <c r="G52" s="55">
        <f t="shared" ca="1" si="0"/>
        <v>2</v>
      </c>
      <c r="H52" s="54">
        <f t="shared" ca="1" si="1"/>
        <v>4</v>
      </c>
      <c r="J52" s="7">
        <f>SUM(ПРОТОКОЛ!E1783:E1788)</f>
        <v>0</v>
      </c>
      <c r="K52" s="7">
        <f>SUM(ПРОТОКОЛ!E1791:E1796)</f>
        <v>0</v>
      </c>
      <c r="L52" s="7">
        <f t="shared" si="2"/>
        <v>0</v>
      </c>
      <c r="M52" s="42"/>
    </row>
    <row r="53" spans="1:13" ht="16.5">
      <c r="A53" s="55">
        <v>44</v>
      </c>
      <c r="B53" s="41" t="str">
        <f>ПРОТОКОЛ!A1820</f>
        <v>КОМАНДА 44</v>
      </c>
      <c r="C53" s="41" t="str">
        <f>ПРОТОКОЛ!P1820</f>
        <v>Субъект РФ 44</v>
      </c>
      <c r="D53" s="7">
        <f ca="1">ПРОТОКОЛ!T1831</f>
        <v>250</v>
      </c>
      <c r="E53" s="7">
        <f ca="1">ПРОТОКОЛ!T1839</f>
        <v>175</v>
      </c>
      <c r="F53" s="7">
        <f ca="1">ПРОТОКОЛ!T1840</f>
        <v>425</v>
      </c>
      <c r="G53" s="55">
        <f t="shared" ca="1" si="0"/>
        <v>2</v>
      </c>
      <c r="H53" s="54">
        <f t="shared" ca="1" si="1"/>
        <v>4</v>
      </c>
      <c r="J53" s="7">
        <f>SUM(ПРОТОКОЛ!E1825:E1830)</f>
        <v>0</v>
      </c>
      <c r="K53" s="7">
        <f>SUM(ПРОТОКОЛ!E1833:E1838)</f>
        <v>0</v>
      </c>
      <c r="L53" s="7">
        <f t="shared" si="2"/>
        <v>0</v>
      </c>
      <c r="M53" s="42"/>
    </row>
    <row r="54" spans="1:13" ht="16.5">
      <c r="A54" s="55">
        <v>45</v>
      </c>
      <c r="B54" s="41" t="str">
        <f>ПРОТОКОЛ!A1862</f>
        <v>КОМАНДА 45</v>
      </c>
      <c r="C54" s="41" t="str">
        <f>ПРОТОКОЛ!P1862</f>
        <v>Субъект РФ 45</v>
      </c>
      <c r="D54" s="7">
        <f ca="1">ПРОТОКОЛ!T1873</f>
        <v>250</v>
      </c>
      <c r="E54" s="7">
        <f ca="1">ПРОТОКОЛ!T1881</f>
        <v>175</v>
      </c>
      <c r="F54" s="7">
        <f ca="1">ПРОТОКОЛ!T1882</f>
        <v>425</v>
      </c>
      <c r="G54" s="55">
        <f t="shared" ca="1" si="0"/>
        <v>2</v>
      </c>
      <c r="H54" s="54">
        <f t="shared" ca="1" si="1"/>
        <v>4</v>
      </c>
      <c r="J54" s="7">
        <f>SUM(ПРОТОКОЛ!E1867:E1872)</f>
        <v>0</v>
      </c>
      <c r="K54" s="7">
        <f>SUM(ПРОТОКОЛ!E1875:E1880)</f>
        <v>0</v>
      </c>
      <c r="L54" s="7">
        <f t="shared" si="2"/>
        <v>0</v>
      </c>
      <c r="M54" s="42"/>
    </row>
    <row r="55" spans="1:13" ht="16.5">
      <c r="A55" s="55">
        <v>46</v>
      </c>
      <c r="B55" s="41" t="str">
        <f>ПРОТОКОЛ!A1904</f>
        <v>КОМАНДА 46</v>
      </c>
      <c r="C55" s="41" t="str">
        <f>ПРОТОКОЛ!P1904</f>
        <v>Субъект РФ 46</v>
      </c>
      <c r="D55" s="7">
        <f ca="1">ПРОТОКОЛ!T1915</f>
        <v>250</v>
      </c>
      <c r="E55" s="7">
        <f ca="1">ПРОТОКОЛ!T1923</f>
        <v>175</v>
      </c>
      <c r="F55" s="7">
        <f ca="1">ПРОТОКОЛ!T1924</f>
        <v>425</v>
      </c>
      <c r="G55" s="55">
        <f t="shared" ca="1" si="0"/>
        <v>2</v>
      </c>
      <c r="H55" s="54">
        <f t="shared" ca="1" si="1"/>
        <v>4</v>
      </c>
      <c r="J55" s="7">
        <f>SUM(ПРОТОКОЛ!E1909:E1914)</f>
        <v>0</v>
      </c>
      <c r="K55" s="7">
        <f>SUM(ПРОТОКОЛ!E1917:E1922)</f>
        <v>0</v>
      </c>
      <c r="L55" s="7">
        <f t="shared" si="2"/>
        <v>0</v>
      </c>
      <c r="M55" s="42"/>
    </row>
    <row r="56" spans="1:13" ht="16.5">
      <c r="A56" s="55">
        <v>47</v>
      </c>
      <c r="B56" s="41" t="str">
        <f>ПРОТОКОЛ!A1946</f>
        <v>КОМАНДА 47</v>
      </c>
      <c r="C56" s="41" t="str">
        <f>ПРОТОКОЛ!P1946</f>
        <v>Субъект РФ 47</v>
      </c>
      <c r="D56" s="7">
        <f ca="1">ПРОТОКОЛ!T1957</f>
        <v>250</v>
      </c>
      <c r="E56" s="7">
        <f ca="1">ПРОТОКОЛ!T1965</f>
        <v>175</v>
      </c>
      <c r="F56" s="7">
        <f ca="1">ПРОТОКОЛ!T1966</f>
        <v>425</v>
      </c>
      <c r="G56" s="55">
        <f t="shared" ca="1" si="0"/>
        <v>2</v>
      </c>
      <c r="H56" s="54">
        <f t="shared" ca="1" si="1"/>
        <v>4</v>
      </c>
      <c r="J56" s="7">
        <f>SUM(ПРОТОКОЛ!E1951:E1956)</f>
        <v>0</v>
      </c>
      <c r="K56" s="7">
        <f>SUM(ПРОТОКОЛ!E1959:E1964)</f>
        <v>0</v>
      </c>
      <c r="L56" s="7">
        <f t="shared" si="2"/>
        <v>0</v>
      </c>
      <c r="M56" s="42"/>
    </row>
    <row r="57" spans="1:13" ht="16.5">
      <c r="A57" s="55">
        <v>48</v>
      </c>
      <c r="B57" s="41" t="str">
        <f>ПРОТОКОЛ!A1988</f>
        <v>КОМАНДА 48</v>
      </c>
      <c r="C57" s="41" t="str">
        <f>ПРОТОКОЛ!P1988</f>
        <v>Субъект РФ 48</v>
      </c>
      <c r="D57" s="7">
        <f ca="1">ПРОТОКОЛ!T1999</f>
        <v>250</v>
      </c>
      <c r="E57" s="7">
        <f ca="1">ПРОТОКОЛ!T2007</f>
        <v>175</v>
      </c>
      <c r="F57" s="7">
        <f ca="1">ПРОТОКОЛ!T2008</f>
        <v>425</v>
      </c>
      <c r="G57" s="55">
        <f t="shared" ca="1" si="0"/>
        <v>2</v>
      </c>
      <c r="H57" s="54">
        <f t="shared" ca="1" si="1"/>
        <v>4</v>
      </c>
      <c r="J57" s="7">
        <f>SUM(ПРОТОКОЛ!E1993:E1998)</f>
        <v>0</v>
      </c>
      <c r="K57" s="7">
        <f>SUM(ПРОТОКОЛ!E2001:E2006)</f>
        <v>0</v>
      </c>
      <c r="L57" s="7">
        <f t="shared" si="2"/>
        <v>0</v>
      </c>
      <c r="M57" s="42"/>
    </row>
    <row r="58" spans="1:13" ht="16.5">
      <c r="A58" s="55">
        <v>49</v>
      </c>
      <c r="B58" s="41" t="str">
        <f>ПРОТОКОЛ!A2030</f>
        <v>КОМАНДА 49</v>
      </c>
      <c r="C58" s="41" t="str">
        <f>ПРОТОКОЛ!P2030</f>
        <v>Субъект РФ 49</v>
      </c>
      <c r="D58" s="7">
        <f ca="1">ПРОТОКОЛ!T2041</f>
        <v>250</v>
      </c>
      <c r="E58" s="7">
        <f ca="1">ПРОТОКОЛ!T2049</f>
        <v>175</v>
      </c>
      <c r="F58" s="7">
        <f ca="1">ПРОТОКОЛ!T2050</f>
        <v>425</v>
      </c>
      <c r="G58" s="55">
        <f t="shared" ca="1" si="0"/>
        <v>2</v>
      </c>
      <c r="H58" s="54">
        <f t="shared" ca="1" si="1"/>
        <v>4</v>
      </c>
      <c r="J58" s="7">
        <f>SUM(ПРОТОКОЛ!E2035:E2040)</f>
        <v>0</v>
      </c>
      <c r="K58" s="7">
        <f>SUM(ПРОТОКОЛ!E2043:E2048)</f>
        <v>0</v>
      </c>
      <c r="L58" s="7">
        <f t="shared" si="2"/>
        <v>0</v>
      </c>
      <c r="M58" s="42"/>
    </row>
    <row r="59" spans="1:13" ht="16.5">
      <c r="A59" s="55">
        <v>50</v>
      </c>
      <c r="B59" s="41" t="str">
        <f>ПРОТОКОЛ!A2072</f>
        <v>КОМАНДА 50</v>
      </c>
      <c r="C59" s="41" t="str">
        <f>ПРОТОКОЛ!P2072</f>
        <v>Субъект РФ 50</v>
      </c>
      <c r="D59" s="7">
        <f ca="1">ПРОТОКОЛ!T2083</f>
        <v>250</v>
      </c>
      <c r="E59" s="7">
        <f ca="1">ПРОТОКОЛ!T2091</f>
        <v>175</v>
      </c>
      <c r="F59" s="7">
        <f ca="1">ПРОТОКОЛ!T2092</f>
        <v>425</v>
      </c>
      <c r="G59" s="55">
        <f t="shared" ca="1" si="0"/>
        <v>2</v>
      </c>
      <c r="H59" s="54">
        <f t="shared" ca="1" si="1"/>
        <v>4</v>
      </c>
      <c r="J59" s="7">
        <f>SUM(ПРОТОКОЛ!E2077:E2082)</f>
        <v>0</v>
      </c>
      <c r="K59" s="7">
        <f>SUM(ПРОТОКОЛ!E2085:E2090)</f>
        <v>0</v>
      </c>
      <c r="L59" s="7">
        <f t="shared" si="2"/>
        <v>0</v>
      </c>
      <c r="M59" s="42"/>
    </row>
    <row r="60" spans="1:13" ht="16.5">
      <c r="A60" s="55">
        <v>51</v>
      </c>
      <c r="B60" s="41" t="str">
        <f>ПРОТОКОЛ!A2114</f>
        <v>КОМАНДА 51</v>
      </c>
      <c r="C60" s="41" t="str">
        <f>ПРОТОКОЛ!P2114</f>
        <v>Субъект РФ 51</v>
      </c>
      <c r="D60" s="7">
        <f ca="1">ПРОТОКОЛ!T2125</f>
        <v>250</v>
      </c>
      <c r="E60" s="7">
        <f ca="1">ПРОТОКОЛ!T2133</f>
        <v>175</v>
      </c>
      <c r="F60" s="7">
        <f ca="1">ПРОТОКОЛ!T2134</f>
        <v>425</v>
      </c>
      <c r="G60" s="55">
        <f t="shared" ca="1" si="0"/>
        <v>2</v>
      </c>
      <c r="H60" s="54">
        <f t="shared" ca="1" si="1"/>
        <v>4</v>
      </c>
      <c r="J60" s="7">
        <f>SUM(ПРОТОКОЛ!E2119:E2124)</f>
        <v>0</v>
      </c>
      <c r="K60" s="7">
        <f>SUM(ПРОТОКОЛ!E2127:E2132)</f>
        <v>0</v>
      </c>
      <c r="L60" s="7">
        <f t="shared" si="2"/>
        <v>0</v>
      </c>
      <c r="M60" s="42"/>
    </row>
    <row r="61" spans="1:13" ht="16.5">
      <c r="A61" s="55">
        <v>52</v>
      </c>
      <c r="B61" s="41" t="str">
        <f>ПРОТОКОЛ!A2156</f>
        <v>КОМАНДА 52</v>
      </c>
      <c r="C61" s="41" t="str">
        <f>ПРОТОКОЛ!P2156</f>
        <v>Субъект РФ 52</v>
      </c>
      <c r="D61" s="7">
        <f ca="1">ПРОТОКОЛ!T2167</f>
        <v>250</v>
      </c>
      <c r="E61" s="7">
        <f ca="1">ПРОТОКОЛ!T2175</f>
        <v>175</v>
      </c>
      <c r="F61" s="7">
        <f ca="1">ПРОТОКОЛ!T2176</f>
        <v>425</v>
      </c>
      <c r="G61" s="55">
        <f t="shared" ca="1" si="0"/>
        <v>2</v>
      </c>
      <c r="H61" s="54">
        <f t="shared" ca="1" si="1"/>
        <v>4</v>
      </c>
      <c r="J61" s="7">
        <f>SUM(ПРОТОКОЛ!E2161:E2166)</f>
        <v>0</v>
      </c>
      <c r="K61" s="7">
        <f>SUM(ПРОТОКОЛ!E2169:E2174)</f>
        <v>0</v>
      </c>
      <c r="L61" s="7">
        <f t="shared" si="2"/>
        <v>0</v>
      </c>
      <c r="M61" s="42"/>
    </row>
    <row r="62" spans="1:13" ht="16.5">
      <c r="A62" s="55">
        <v>53</v>
      </c>
      <c r="B62" s="41" t="str">
        <f>ПРОТОКОЛ!A2198</f>
        <v>КОМАНДА 53</v>
      </c>
      <c r="C62" s="41" t="str">
        <f>ПРОТОКОЛ!P2198</f>
        <v>Субъект РФ 53</v>
      </c>
      <c r="D62" s="7">
        <f ca="1">ПРОТОКОЛ!T2209</f>
        <v>250</v>
      </c>
      <c r="E62" s="7">
        <f ca="1">ПРОТОКОЛ!T2217</f>
        <v>175</v>
      </c>
      <c r="F62" s="7">
        <f ca="1">ПРОТОКОЛ!T2218</f>
        <v>425</v>
      </c>
      <c r="G62" s="55">
        <f t="shared" ca="1" si="0"/>
        <v>2</v>
      </c>
      <c r="H62" s="54">
        <f t="shared" ca="1" si="1"/>
        <v>4</v>
      </c>
      <c r="J62" s="7">
        <f>SUM(ПРОТОКОЛ!E2203:E2208)</f>
        <v>0</v>
      </c>
      <c r="K62" s="7">
        <f>SUM(ПРОТОКОЛ!E2211:E2216)</f>
        <v>0</v>
      </c>
      <c r="L62" s="7">
        <f t="shared" si="2"/>
        <v>0</v>
      </c>
      <c r="M62" s="42"/>
    </row>
    <row r="63" spans="1:13" ht="16.5">
      <c r="A63" s="55">
        <v>54</v>
      </c>
      <c r="B63" s="41" t="str">
        <f>ПРОТОКОЛ!A2240</f>
        <v>КОМАНДА 54</v>
      </c>
      <c r="C63" s="41" t="str">
        <f>ПРОТОКОЛ!P2240</f>
        <v>Субъект РФ 54</v>
      </c>
      <c r="D63" s="7">
        <f ca="1">ПРОТОКОЛ!T2251</f>
        <v>250</v>
      </c>
      <c r="E63" s="7">
        <f ca="1">ПРОТОКОЛ!T2259</f>
        <v>175</v>
      </c>
      <c r="F63" s="7">
        <f ca="1">ПРОТОКОЛ!T2260</f>
        <v>425</v>
      </c>
      <c r="G63" s="55">
        <f t="shared" ca="1" si="0"/>
        <v>2</v>
      </c>
      <c r="H63" s="54">
        <f t="shared" ca="1" si="1"/>
        <v>4</v>
      </c>
      <c r="J63" s="7">
        <f>SUM(ПРОТОКОЛ!E2245:E2250)</f>
        <v>0</v>
      </c>
      <c r="K63" s="7">
        <f>SUM(ПРОТОКОЛ!E2253:E2258)</f>
        <v>0</v>
      </c>
      <c r="L63" s="7">
        <f t="shared" si="2"/>
        <v>0</v>
      </c>
      <c r="M63" s="42"/>
    </row>
    <row r="64" spans="1:13" ht="16.5">
      <c r="A64" s="55">
        <v>55</v>
      </c>
      <c r="B64" s="41" t="str">
        <f>ПРОТОКОЛ!A2282</f>
        <v>КОМАНДА 55</v>
      </c>
      <c r="C64" s="41" t="str">
        <f>ПРОТОКОЛ!P2282</f>
        <v>Субъект РФ 55</v>
      </c>
      <c r="D64" s="7">
        <f ca="1">ПРОТОКОЛ!T2293</f>
        <v>250</v>
      </c>
      <c r="E64" s="7">
        <f ca="1">ПРОТОКОЛ!T2301</f>
        <v>175</v>
      </c>
      <c r="F64" s="7">
        <f ca="1">ПРОТОКОЛ!T2302</f>
        <v>425</v>
      </c>
      <c r="G64" s="55">
        <f t="shared" ca="1" si="0"/>
        <v>2</v>
      </c>
      <c r="H64" s="54">
        <f t="shared" ca="1" si="1"/>
        <v>4</v>
      </c>
      <c r="J64" s="7">
        <f>SUM(ПРОТОКОЛ!E2287:E2292)</f>
        <v>0</v>
      </c>
      <c r="K64" s="7">
        <f>SUM(ПРОТОКОЛ!E2295:E2300)</f>
        <v>0</v>
      </c>
      <c r="L64" s="7">
        <f t="shared" si="2"/>
        <v>0</v>
      </c>
      <c r="M64" s="42"/>
    </row>
    <row r="65" spans="1:13" ht="16.5">
      <c r="A65" s="55">
        <v>56</v>
      </c>
      <c r="B65" s="41" t="str">
        <f>ПРОТОКОЛ!A2324</f>
        <v>КОМАНДА 56</v>
      </c>
      <c r="C65" s="41" t="str">
        <f>ПРОТОКОЛ!P2324</f>
        <v>Субъект РФ 56</v>
      </c>
      <c r="D65" s="7">
        <f ca="1">ПРОТОКОЛ!T2335</f>
        <v>250</v>
      </c>
      <c r="E65" s="7">
        <f ca="1">ПРОТОКОЛ!T2343</f>
        <v>175</v>
      </c>
      <c r="F65" s="7">
        <f ca="1">ПРОТОКОЛ!T2344</f>
        <v>425</v>
      </c>
      <c r="G65" s="55">
        <f t="shared" ca="1" si="0"/>
        <v>2</v>
      </c>
      <c r="H65" s="54">
        <f t="shared" ca="1" si="1"/>
        <v>4</v>
      </c>
      <c r="J65" s="7">
        <f>SUM(ПРОТОКОЛ!E2329:E2334)</f>
        <v>0</v>
      </c>
      <c r="K65" s="7">
        <f>SUM(ПРОТОКОЛ!E2337:E2342)</f>
        <v>0</v>
      </c>
      <c r="L65" s="7">
        <f t="shared" si="2"/>
        <v>0</v>
      </c>
      <c r="M65" s="42"/>
    </row>
    <row r="66" spans="1:13" ht="16.5">
      <c r="A66" s="55">
        <v>57</v>
      </c>
      <c r="B66" s="41" t="str">
        <f>ПРОТОКОЛ!A2366</f>
        <v>КОМАНДА 57</v>
      </c>
      <c r="C66" s="41" t="str">
        <f>ПРОТОКОЛ!P2366</f>
        <v>Субъект РФ 57</v>
      </c>
      <c r="D66" s="7">
        <f ca="1">ПРОТОКОЛ!T2377</f>
        <v>250</v>
      </c>
      <c r="E66" s="7">
        <f ca="1">ПРОТОКОЛ!T2385</f>
        <v>175</v>
      </c>
      <c r="F66" s="7">
        <f ca="1">ПРОТОКОЛ!T2386</f>
        <v>425</v>
      </c>
      <c r="G66" s="55">
        <f t="shared" ca="1" si="0"/>
        <v>2</v>
      </c>
      <c r="H66" s="54">
        <f t="shared" ca="1" si="1"/>
        <v>4</v>
      </c>
      <c r="J66" s="7">
        <f>SUM(ПРОТОКОЛ!E2371:E2376)</f>
        <v>0</v>
      </c>
      <c r="K66" s="7">
        <f>SUM(ПРОТОКОЛ!E2379:E2384)</f>
        <v>0</v>
      </c>
      <c r="L66" s="7">
        <f t="shared" si="2"/>
        <v>0</v>
      </c>
      <c r="M66" s="42"/>
    </row>
    <row r="67" spans="1:13" ht="16.5">
      <c r="A67" s="55">
        <v>58</v>
      </c>
      <c r="B67" s="41" t="str">
        <f>ПРОТОКОЛ!A2408</f>
        <v>КОМАНДА 58</v>
      </c>
      <c r="C67" s="41" t="str">
        <f>ПРОТОКОЛ!P2408</f>
        <v>Субъект РФ 58</v>
      </c>
      <c r="D67" s="7">
        <f ca="1">ПРОТОКОЛ!T2419</f>
        <v>250</v>
      </c>
      <c r="E67" s="7">
        <f ca="1">ПРОТОКОЛ!T2427</f>
        <v>175</v>
      </c>
      <c r="F67" s="7">
        <f ca="1">ПРОТОКОЛ!T2428</f>
        <v>425</v>
      </c>
      <c r="G67" s="55">
        <f t="shared" ca="1" si="0"/>
        <v>2</v>
      </c>
      <c r="H67" s="54">
        <f t="shared" ca="1" si="1"/>
        <v>4</v>
      </c>
      <c r="J67" s="7">
        <f>SUM(ПРОТОКОЛ!E2413:E2418)</f>
        <v>0</v>
      </c>
      <c r="K67" s="7">
        <f>SUM(ПРОТОКОЛ!E2421:E2426)</f>
        <v>0</v>
      </c>
      <c r="L67" s="7">
        <f t="shared" si="2"/>
        <v>0</v>
      </c>
      <c r="M67" s="42"/>
    </row>
    <row r="68" spans="1:13" ht="16.5">
      <c r="A68" s="55">
        <v>59</v>
      </c>
      <c r="B68" s="41" t="str">
        <f>ПРОТОКОЛ!A2450</f>
        <v>КОМАНДА 59</v>
      </c>
      <c r="C68" s="41" t="str">
        <f>ПРОТОКОЛ!P2450</f>
        <v>Субъект РФ 59</v>
      </c>
      <c r="D68" s="7">
        <f ca="1">ПРОТОКОЛ!T2461</f>
        <v>250</v>
      </c>
      <c r="E68" s="7">
        <f ca="1">ПРОТОКОЛ!T2469</f>
        <v>175</v>
      </c>
      <c r="F68" s="7">
        <f ca="1">ПРОТОКОЛ!T2470</f>
        <v>425</v>
      </c>
      <c r="G68" s="55">
        <f t="shared" ca="1" si="0"/>
        <v>2</v>
      </c>
      <c r="H68" s="54">
        <f t="shared" ca="1" si="1"/>
        <v>4</v>
      </c>
      <c r="J68" s="7">
        <f>SUM(ПРОТОКОЛ!E2455:E2460)</f>
        <v>0</v>
      </c>
      <c r="K68" s="7">
        <f>SUM(ПРОТОКОЛ!E2463:E2468)</f>
        <v>0</v>
      </c>
      <c r="L68" s="7">
        <f t="shared" si="2"/>
        <v>0</v>
      </c>
      <c r="M68" s="42"/>
    </row>
    <row r="69" spans="1:13" ht="16.5">
      <c r="A69" s="55">
        <v>60</v>
      </c>
      <c r="B69" s="41" t="str">
        <f>ПРОТОКОЛ!A2492</f>
        <v>КОМАНДА 60</v>
      </c>
      <c r="C69" s="41" t="str">
        <f>ПРОТОКОЛ!P2492</f>
        <v>Субъект РФ 60</v>
      </c>
      <c r="D69" s="7">
        <f ca="1">ПРОТОКОЛ!T2503</f>
        <v>250</v>
      </c>
      <c r="E69" s="7">
        <f ca="1">ПРОТОКОЛ!T2511</f>
        <v>175</v>
      </c>
      <c r="F69" s="7">
        <f ca="1">ПРОТОКОЛ!T2512</f>
        <v>425</v>
      </c>
      <c r="G69" s="55">
        <f t="shared" ca="1" si="0"/>
        <v>2</v>
      </c>
      <c r="H69" s="54">
        <f t="shared" ca="1" si="1"/>
        <v>4</v>
      </c>
      <c r="J69" s="7">
        <f>SUM(ПРОТОКОЛ!E2497:E2502)</f>
        <v>0</v>
      </c>
      <c r="K69" s="7">
        <f>SUM(ПРОТОКОЛ!E2505:E2510)</f>
        <v>0</v>
      </c>
      <c r="L69" s="7">
        <f t="shared" si="2"/>
        <v>0</v>
      </c>
      <c r="M69" s="42"/>
    </row>
    <row r="70" spans="1:13" ht="16.5">
      <c r="A70" s="55">
        <v>61</v>
      </c>
      <c r="B70" s="41" t="str">
        <f>ПРОТОКОЛ!A2534</f>
        <v>КОМАНДА 61</v>
      </c>
      <c r="C70" s="41" t="str">
        <f>ПРОТОКОЛ!P2534</f>
        <v>Субъект РФ 61</v>
      </c>
      <c r="D70" s="7">
        <f ca="1">ПРОТОКОЛ!T2545</f>
        <v>250</v>
      </c>
      <c r="E70" s="7">
        <f ca="1">ПРОТОКОЛ!T2553</f>
        <v>175</v>
      </c>
      <c r="F70" s="7">
        <f ca="1">ПРОТОКОЛ!T2554</f>
        <v>425</v>
      </c>
      <c r="G70" s="55">
        <f t="shared" ca="1" si="0"/>
        <v>2</v>
      </c>
      <c r="H70" s="54">
        <f t="shared" ca="1" si="1"/>
        <v>4</v>
      </c>
      <c r="J70" s="7">
        <f>SUM(ПРОТОКОЛ!E2539:E2544)</f>
        <v>0</v>
      </c>
      <c r="K70" s="7">
        <f>SUM(ПРОТОКОЛ!E2547:E2552)</f>
        <v>0</v>
      </c>
      <c r="L70" s="7">
        <f t="shared" si="2"/>
        <v>0</v>
      </c>
      <c r="M70" s="42"/>
    </row>
    <row r="71" spans="1:13" ht="16.5">
      <c r="A71" s="55">
        <v>62</v>
      </c>
      <c r="B71" s="41" t="str">
        <f>ПРОТОКОЛ!A2576</f>
        <v>КОМАНДА 62</v>
      </c>
      <c r="C71" s="41" t="str">
        <f>ПРОТОКОЛ!P2576</f>
        <v>Субъект РФ 62</v>
      </c>
      <c r="D71" s="7">
        <f ca="1">ПРОТОКОЛ!T2587</f>
        <v>250</v>
      </c>
      <c r="E71" s="7">
        <f ca="1">ПРОТОКОЛ!T2595</f>
        <v>175</v>
      </c>
      <c r="F71" s="7">
        <f ca="1">ПРОТОКОЛ!T2596</f>
        <v>425</v>
      </c>
      <c r="G71" s="55">
        <f t="shared" ca="1" si="0"/>
        <v>2</v>
      </c>
      <c r="H71" s="54">
        <f t="shared" ca="1" si="1"/>
        <v>4</v>
      </c>
      <c r="J71" s="7">
        <f>SUM(ПРОТОКОЛ!E2581:E2586)</f>
        <v>0</v>
      </c>
      <c r="K71" s="7">
        <f>SUM(ПРОТОКОЛ!E2589:E2594)</f>
        <v>0</v>
      </c>
      <c r="L71" s="7">
        <f t="shared" si="2"/>
        <v>0</v>
      </c>
      <c r="M71" s="42"/>
    </row>
    <row r="72" spans="1:13" ht="16.5">
      <c r="A72" s="55">
        <v>63</v>
      </c>
      <c r="B72" s="41" t="str">
        <f>ПРОТОКОЛ!A2618</f>
        <v>КОМАНДА 63</v>
      </c>
      <c r="C72" s="41" t="str">
        <f>ПРОТОКОЛ!P2618</f>
        <v>Субъект РФ 63</v>
      </c>
      <c r="D72" s="7">
        <f ca="1">ПРОТОКОЛ!T2629</f>
        <v>250</v>
      </c>
      <c r="E72" s="7">
        <f ca="1">ПРОТОКОЛ!T2637</f>
        <v>175</v>
      </c>
      <c r="F72" s="7">
        <f ca="1">ПРОТОКОЛ!T2638</f>
        <v>425</v>
      </c>
      <c r="G72" s="55">
        <f t="shared" ca="1" si="0"/>
        <v>2</v>
      </c>
      <c r="H72" s="54">
        <f t="shared" ca="1" si="1"/>
        <v>4</v>
      </c>
      <c r="J72" s="7">
        <f>SUM(ПРОТОКОЛ!E2623:E2628)</f>
        <v>0</v>
      </c>
      <c r="K72" s="7">
        <f>SUM(ПРОТОКОЛ!E2631:E2636)</f>
        <v>0</v>
      </c>
      <c r="L72" s="7">
        <f t="shared" si="2"/>
        <v>0</v>
      </c>
      <c r="M72" s="42"/>
    </row>
    <row r="73" spans="1:13" ht="16.5">
      <c r="A73" s="55">
        <v>64</v>
      </c>
      <c r="B73" s="41" t="str">
        <f>ПРОТОКОЛ!A2660</f>
        <v>КОМАНДА 64</v>
      </c>
      <c r="C73" s="41" t="str">
        <f>ПРОТОКОЛ!P2660</f>
        <v>Субъект РФ 64</v>
      </c>
      <c r="D73" s="7">
        <f ca="1">ПРОТОКОЛ!T2671</f>
        <v>250</v>
      </c>
      <c r="E73" s="7">
        <f ca="1">ПРОТОКОЛ!T2679</f>
        <v>175</v>
      </c>
      <c r="F73" s="7">
        <f ca="1">ПРОТОКОЛ!T2680</f>
        <v>425</v>
      </c>
      <c r="G73" s="55">
        <f t="shared" ca="1" si="0"/>
        <v>2</v>
      </c>
      <c r="H73" s="54">
        <f t="shared" ca="1" si="1"/>
        <v>4</v>
      </c>
      <c r="J73" s="7">
        <f>SUM(ПРОТОКОЛ!E2665:E2670)</f>
        <v>0</v>
      </c>
      <c r="K73" s="7">
        <f>SUM(ПРОТОКОЛ!E2673:E2678)</f>
        <v>0</v>
      </c>
      <c r="L73" s="7">
        <f t="shared" si="2"/>
        <v>0</v>
      </c>
      <c r="M73" s="42"/>
    </row>
    <row r="74" spans="1:13" ht="16.5">
      <c r="A74" s="55">
        <v>65</v>
      </c>
      <c r="B74" s="41" t="str">
        <f>ПРОТОКОЛ!A2701</f>
        <v>КОМАНДА 65</v>
      </c>
      <c r="C74" s="41" t="str">
        <f>ПРОТОКОЛ!P2701</f>
        <v>Субъект РФ 65</v>
      </c>
      <c r="D74" s="7">
        <f ca="1">ПРОТОКОЛ!T2712</f>
        <v>250</v>
      </c>
      <c r="E74" s="7">
        <f ca="1">ПРОТОКОЛ!T2720</f>
        <v>175</v>
      </c>
      <c r="F74" s="7">
        <f ca="1">ПРОТОКОЛ!T2721</f>
        <v>425</v>
      </c>
      <c r="G74" s="55">
        <f t="shared" ca="1" si="0"/>
        <v>2</v>
      </c>
      <c r="H74" s="54">
        <f t="shared" ca="1" si="1"/>
        <v>4</v>
      </c>
      <c r="J74" s="7">
        <f>SUM(ПРОТОКОЛ!E2706:E2711)</f>
        <v>0</v>
      </c>
      <c r="K74" s="7">
        <f>SUM(ПРОТОКОЛ!E2714:E2719)</f>
        <v>0</v>
      </c>
      <c r="L74" s="7">
        <f t="shared" si="2"/>
        <v>0</v>
      </c>
      <c r="M74" s="42"/>
    </row>
    <row r="75" spans="1:13" ht="16.5">
      <c r="A75" s="55">
        <v>66</v>
      </c>
      <c r="B75" s="41" t="str">
        <f>ПРОТОКОЛ!A2743</f>
        <v>КОМАНДА 66</v>
      </c>
      <c r="C75" s="41" t="str">
        <f>ПРОТОКОЛ!P2743</f>
        <v>Субъект РФ 66</v>
      </c>
      <c r="D75" s="7">
        <f ca="1">ПРОТОКОЛ!T2754</f>
        <v>250</v>
      </c>
      <c r="E75" s="7">
        <f ca="1">ПРОТОКОЛ!T2762</f>
        <v>175</v>
      </c>
      <c r="F75" s="7">
        <f ca="1">ПРОТОКОЛ!T2763</f>
        <v>425</v>
      </c>
      <c r="G75" s="55">
        <f t="shared" ref="G75:G104" ca="1" si="3">SUMPRODUCT(--($F$10:$F$104+$L$10:$L$104/1000&gt;F75+L75/1000))+1</f>
        <v>2</v>
      </c>
      <c r="H75" s="54">
        <f t="shared" ref="H75:H104" ca="1" si="4">SUM(G75*2)</f>
        <v>4</v>
      </c>
      <c r="J75" s="7">
        <f>SUM(ПРОТОКОЛ!E2748:E2753)</f>
        <v>0</v>
      </c>
      <c r="K75" s="7">
        <f>SUM(ПРОТОКОЛ!E2756:E2761)</f>
        <v>0</v>
      </c>
      <c r="L75" s="7">
        <f t="shared" ref="L75:L104" si="5">SUM(J75+K75)</f>
        <v>0</v>
      </c>
      <c r="M75" s="42"/>
    </row>
    <row r="76" spans="1:13" ht="16.5">
      <c r="A76" s="55">
        <v>67</v>
      </c>
      <c r="B76" s="41" t="str">
        <f>ПРОТОКОЛ!A2785</f>
        <v>КОМАНДА 67</v>
      </c>
      <c r="C76" s="41" t="str">
        <f>ПРОТОКОЛ!P2785</f>
        <v>Субъект РФ 67</v>
      </c>
      <c r="D76" s="7">
        <f ca="1">ПРОТОКОЛ!T2796</f>
        <v>250</v>
      </c>
      <c r="E76" s="7">
        <f ca="1">ПРОТОКОЛ!T2804</f>
        <v>175</v>
      </c>
      <c r="F76" s="7">
        <f ca="1">ПРОТОКОЛ!T2805</f>
        <v>425</v>
      </c>
      <c r="G76" s="55">
        <f t="shared" ca="1" si="3"/>
        <v>2</v>
      </c>
      <c r="H76" s="54">
        <f t="shared" ca="1" si="4"/>
        <v>4</v>
      </c>
      <c r="J76" s="7">
        <f>SUM(ПРОТОКОЛ!E2790:E2795)</f>
        <v>0</v>
      </c>
      <c r="K76" s="7">
        <f>SUM(ПРОТОКОЛ!E2798:E2803)</f>
        <v>0</v>
      </c>
      <c r="L76" s="7">
        <f t="shared" si="5"/>
        <v>0</v>
      </c>
      <c r="M76" s="42"/>
    </row>
    <row r="77" spans="1:13" ht="16.5">
      <c r="A77" s="55">
        <v>68</v>
      </c>
      <c r="B77" s="41" t="str">
        <f>ПРОТОКОЛ!A2827</f>
        <v>КОМАНДА 68</v>
      </c>
      <c r="C77" s="41" t="str">
        <f>ПРОТОКОЛ!P2827</f>
        <v>Субъект РФ 68</v>
      </c>
      <c r="D77" s="7">
        <f ca="1">ПРОТОКОЛ!T2838</f>
        <v>250</v>
      </c>
      <c r="E77" s="7">
        <f ca="1">ПРОТОКОЛ!T2846</f>
        <v>175</v>
      </c>
      <c r="F77" s="7">
        <f ca="1">ПРОТОКОЛ!T2847</f>
        <v>425</v>
      </c>
      <c r="G77" s="55">
        <f t="shared" ca="1" si="3"/>
        <v>2</v>
      </c>
      <c r="H77" s="54">
        <f t="shared" ca="1" si="4"/>
        <v>4</v>
      </c>
      <c r="J77" s="7">
        <f>SUM(ПРОТОКОЛ!E2832:E2837)</f>
        <v>0</v>
      </c>
      <c r="K77" s="7">
        <f>SUM(ПРОТОКОЛ!E2840:E2845)</f>
        <v>0</v>
      </c>
      <c r="L77" s="7">
        <f t="shared" si="5"/>
        <v>0</v>
      </c>
      <c r="M77" s="42"/>
    </row>
    <row r="78" spans="1:13" ht="16.5">
      <c r="A78" s="55">
        <v>69</v>
      </c>
      <c r="B78" s="41" t="str">
        <f>ПРОТОКОЛ!A2869</f>
        <v>КОМАНДА 69</v>
      </c>
      <c r="C78" s="41" t="str">
        <f>ПРОТОКОЛ!P2869</f>
        <v>Субъект РФ 69</v>
      </c>
      <c r="D78" s="7">
        <f ca="1">ПРОТОКОЛ!T2880</f>
        <v>250</v>
      </c>
      <c r="E78" s="7">
        <f ca="1">ПРОТОКОЛ!T2888</f>
        <v>175</v>
      </c>
      <c r="F78" s="7">
        <f ca="1">ПРОТОКОЛ!T2889</f>
        <v>425</v>
      </c>
      <c r="G78" s="55">
        <f t="shared" ca="1" si="3"/>
        <v>2</v>
      </c>
      <c r="H78" s="54">
        <f t="shared" ca="1" si="4"/>
        <v>4</v>
      </c>
      <c r="J78" s="7">
        <f>SUM(ПРОТОКОЛ!E2874:E2879)</f>
        <v>0</v>
      </c>
      <c r="K78" s="7">
        <f>SUM(ПРОТОКОЛ!E2882:E2887)</f>
        <v>0</v>
      </c>
      <c r="L78" s="7">
        <f t="shared" si="5"/>
        <v>0</v>
      </c>
      <c r="M78" s="42"/>
    </row>
    <row r="79" spans="1:13" ht="16.5">
      <c r="A79" s="55">
        <v>70</v>
      </c>
      <c r="B79" s="41" t="str">
        <f>ПРОТОКОЛ!A2911</f>
        <v>КОМАНДА 70</v>
      </c>
      <c r="C79" s="41" t="str">
        <f>ПРОТОКОЛ!P2911</f>
        <v>Субъект РФ 70</v>
      </c>
      <c r="D79" s="7">
        <f ca="1">ПРОТОКОЛ!T2922</f>
        <v>250</v>
      </c>
      <c r="E79" s="7">
        <f ca="1">ПРОТОКОЛ!T2930</f>
        <v>175</v>
      </c>
      <c r="F79" s="7">
        <f ca="1">ПРОТОКОЛ!T2931</f>
        <v>425</v>
      </c>
      <c r="G79" s="55">
        <f t="shared" ca="1" si="3"/>
        <v>2</v>
      </c>
      <c r="H79" s="54">
        <f t="shared" ca="1" si="4"/>
        <v>4</v>
      </c>
      <c r="J79" s="7">
        <f>SUM(ПРОТОКОЛ!E2916:E2921)</f>
        <v>0</v>
      </c>
      <c r="K79" s="7">
        <f>SUM(ПРОТОКОЛ!E2924:E2929)</f>
        <v>0</v>
      </c>
      <c r="L79" s="7">
        <f t="shared" si="5"/>
        <v>0</v>
      </c>
      <c r="M79" s="42"/>
    </row>
    <row r="80" spans="1:13" ht="16.5">
      <c r="A80" s="55">
        <v>71</v>
      </c>
      <c r="B80" s="41" t="str">
        <f>ПРОТОКОЛ!A2953</f>
        <v>КОМАНДА 71</v>
      </c>
      <c r="C80" s="41" t="str">
        <f>ПРОТОКОЛ!P2953</f>
        <v>Субъект РФ 71</v>
      </c>
      <c r="D80" s="7">
        <f ca="1">ПРОТОКОЛ!T2964</f>
        <v>250</v>
      </c>
      <c r="E80" s="7">
        <f ca="1">ПРОТОКОЛ!T2972</f>
        <v>175</v>
      </c>
      <c r="F80" s="7">
        <f ca="1">ПРОТОКОЛ!T2973</f>
        <v>425</v>
      </c>
      <c r="G80" s="55">
        <f t="shared" ca="1" si="3"/>
        <v>2</v>
      </c>
      <c r="H80" s="54">
        <f t="shared" ca="1" si="4"/>
        <v>4</v>
      </c>
      <c r="J80" s="7">
        <f>SUM(ПРОТОКОЛ!E2958:E2963)</f>
        <v>0</v>
      </c>
      <c r="K80" s="7">
        <f>SUM(ПРОТОКОЛ!E2966:E2971)</f>
        <v>0</v>
      </c>
      <c r="L80" s="7">
        <f t="shared" si="5"/>
        <v>0</v>
      </c>
      <c r="M80" s="42"/>
    </row>
    <row r="81" spans="1:13" ht="16.5">
      <c r="A81" s="55">
        <v>72</v>
      </c>
      <c r="B81" s="41" t="str">
        <f>ПРОТОКОЛ!A2995</f>
        <v>КОМАНДА 72</v>
      </c>
      <c r="C81" s="41" t="str">
        <f>ПРОТОКОЛ!P2995</f>
        <v>Субъект РФ 72</v>
      </c>
      <c r="D81" s="7">
        <f ca="1">ПРОТОКОЛ!T3006</f>
        <v>250</v>
      </c>
      <c r="E81" s="7">
        <f ca="1">ПРОТОКОЛ!T3014</f>
        <v>175</v>
      </c>
      <c r="F81" s="7">
        <f ca="1">ПРОТОКОЛ!T3015</f>
        <v>425</v>
      </c>
      <c r="G81" s="55">
        <f t="shared" ca="1" si="3"/>
        <v>2</v>
      </c>
      <c r="H81" s="54">
        <f t="shared" ca="1" si="4"/>
        <v>4</v>
      </c>
      <c r="J81" s="7">
        <f>SUM(ПРОТОКОЛ!E3000:E3005)</f>
        <v>0</v>
      </c>
      <c r="K81" s="7">
        <f>SUM(ПРОТОКОЛ!E3008:E3013)</f>
        <v>0</v>
      </c>
      <c r="L81" s="7">
        <f t="shared" si="5"/>
        <v>0</v>
      </c>
      <c r="M81" s="42"/>
    </row>
    <row r="82" spans="1:13" ht="16.5">
      <c r="A82" s="55">
        <v>73</v>
      </c>
      <c r="B82" s="41" t="str">
        <f>ПРОТОКОЛ!A3037</f>
        <v>КОМАНДА 73</v>
      </c>
      <c r="C82" s="41" t="str">
        <f>ПРОТОКОЛ!P3037</f>
        <v>Субъект РФ 73</v>
      </c>
      <c r="D82" s="7">
        <f ca="1">ПРОТОКОЛ!T3048</f>
        <v>250</v>
      </c>
      <c r="E82" s="7">
        <f ca="1">ПРОТОКОЛ!T3056</f>
        <v>175</v>
      </c>
      <c r="F82" s="7">
        <f ca="1">ПРОТОКОЛ!T3057</f>
        <v>425</v>
      </c>
      <c r="G82" s="55">
        <f t="shared" ca="1" si="3"/>
        <v>2</v>
      </c>
      <c r="H82" s="54">
        <f t="shared" ca="1" si="4"/>
        <v>4</v>
      </c>
      <c r="J82" s="7">
        <f>SUM(ПРОТОКОЛ!E3042:E3047)</f>
        <v>0</v>
      </c>
      <c r="K82" s="7">
        <f>SUM(ПРОТОКОЛ!E3050:E3055)</f>
        <v>0</v>
      </c>
      <c r="L82" s="7">
        <f t="shared" si="5"/>
        <v>0</v>
      </c>
      <c r="M82" s="42"/>
    </row>
    <row r="83" spans="1:13" ht="16.5">
      <c r="A83" s="55">
        <v>74</v>
      </c>
      <c r="B83" s="41" t="str">
        <f>ПРОТОКОЛ!A3079</f>
        <v>КОМАНДА 74</v>
      </c>
      <c r="C83" s="41" t="str">
        <f>ПРОТОКОЛ!P3079</f>
        <v>Субъект РФ 74</v>
      </c>
      <c r="D83" s="7">
        <f ca="1">ПРОТОКОЛ!T3090</f>
        <v>250</v>
      </c>
      <c r="E83" s="7">
        <f ca="1">ПРОТОКОЛ!T3098</f>
        <v>175</v>
      </c>
      <c r="F83" s="7">
        <f ca="1">ПРОТОКОЛ!T3099</f>
        <v>425</v>
      </c>
      <c r="G83" s="55">
        <f t="shared" ca="1" si="3"/>
        <v>2</v>
      </c>
      <c r="H83" s="54">
        <f t="shared" ca="1" si="4"/>
        <v>4</v>
      </c>
      <c r="J83" s="7">
        <f>SUM(ПРОТОКОЛ!E3084:E3089)</f>
        <v>0</v>
      </c>
      <c r="K83" s="7">
        <f>SUM(ПРОТОКОЛ!E3092:E3097)</f>
        <v>0</v>
      </c>
      <c r="L83" s="7">
        <f t="shared" si="5"/>
        <v>0</v>
      </c>
      <c r="M83" s="42"/>
    </row>
    <row r="84" spans="1:13" ht="16.5">
      <c r="A84" s="55">
        <v>75</v>
      </c>
      <c r="B84" s="41" t="str">
        <f>ПРОТОКОЛ!A3121</f>
        <v>КОМАНДА 75</v>
      </c>
      <c r="C84" s="41" t="str">
        <f>ПРОТОКОЛ!P3121</f>
        <v>Субъект РФ 75</v>
      </c>
      <c r="D84" s="7">
        <f ca="1">ПРОТОКОЛ!T3132</f>
        <v>250</v>
      </c>
      <c r="E84" s="7">
        <f ca="1">ПРОТОКОЛ!T3140</f>
        <v>175</v>
      </c>
      <c r="F84" s="7">
        <f ca="1">ПРОТОКОЛ!T3141</f>
        <v>425</v>
      </c>
      <c r="G84" s="55">
        <f t="shared" ca="1" si="3"/>
        <v>2</v>
      </c>
      <c r="H84" s="54">
        <f t="shared" ca="1" si="4"/>
        <v>4</v>
      </c>
      <c r="J84" s="7">
        <f>SUM(ПРОТОКОЛ!E3126:E3131)</f>
        <v>0</v>
      </c>
      <c r="K84" s="7">
        <f>SUM(ПРОТОКОЛ!E3134:E3139)</f>
        <v>0</v>
      </c>
      <c r="L84" s="7">
        <f t="shared" si="5"/>
        <v>0</v>
      </c>
      <c r="M84" s="42"/>
    </row>
    <row r="85" spans="1:13" ht="16.5">
      <c r="A85" s="55">
        <v>76</v>
      </c>
      <c r="B85" s="41" t="str">
        <f>ПРОТОКОЛ!A3163</f>
        <v>КОМАНДА 76</v>
      </c>
      <c r="C85" s="41" t="str">
        <f>ПРОТОКОЛ!P3163</f>
        <v>Субъект РФ 76</v>
      </c>
      <c r="D85" s="7">
        <f ca="1">ПРОТОКОЛ!T3174</f>
        <v>250</v>
      </c>
      <c r="E85" s="7">
        <f ca="1">ПРОТОКОЛ!T3182</f>
        <v>175</v>
      </c>
      <c r="F85" s="7">
        <f ca="1">ПРОТОКОЛ!T3183</f>
        <v>425</v>
      </c>
      <c r="G85" s="55">
        <f t="shared" ca="1" si="3"/>
        <v>2</v>
      </c>
      <c r="H85" s="54">
        <f t="shared" ca="1" si="4"/>
        <v>4</v>
      </c>
      <c r="J85" s="7">
        <f>SUM(ПРОТОКОЛ!E3168:E3173)</f>
        <v>0</v>
      </c>
      <c r="K85" s="7">
        <f>SUM(ПРОТОКОЛ!E3176:E3181)</f>
        <v>0</v>
      </c>
      <c r="L85" s="7">
        <f t="shared" si="5"/>
        <v>0</v>
      </c>
      <c r="M85" s="42"/>
    </row>
    <row r="86" spans="1:13" ht="16.5">
      <c r="A86" s="55">
        <v>77</v>
      </c>
      <c r="B86" s="41" t="str">
        <f>ПРОТОКОЛ!A3205</f>
        <v>КОМАНДА 77</v>
      </c>
      <c r="C86" s="41" t="str">
        <f>ПРОТОКОЛ!P3205</f>
        <v>Субъект РФ 77</v>
      </c>
      <c r="D86" s="7">
        <f ca="1">ПРОТОКОЛ!T3216</f>
        <v>250</v>
      </c>
      <c r="E86" s="7">
        <f ca="1">ПРОТОКОЛ!T3224</f>
        <v>175</v>
      </c>
      <c r="F86" s="7">
        <f ca="1">ПРОТОКОЛ!T3225</f>
        <v>425</v>
      </c>
      <c r="G86" s="55">
        <f t="shared" ca="1" si="3"/>
        <v>2</v>
      </c>
      <c r="H86" s="54">
        <f t="shared" ca="1" si="4"/>
        <v>4</v>
      </c>
      <c r="J86" s="7">
        <f>SUM(ПРОТОКОЛ!E3210:E3215)</f>
        <v>0</v>
      </c>
      <c r="K86" s="7">
        <f>SUM(ПРОТОКОЛ!E3218:E3223)</f>
        <v>0</v>
      </c>
      <c r="L86" s="7">
        <f t="shared" si="5"/>
        <v>0</v>
      </c>
      <c r="M86" s="42"/>
    </row>
    <row r="87" spans="1:13" ht="16.5">
      <c r="A87" s="55">
        <v>78</v>
      </c>
      <c r="B87" s="41" t="str">
        <f>ПРОТОКОЛ!A3247</f>
        <v>КОМАНДА 78</v>
      </c>
      <c r="C87" s="41" t="str">
        <f>ПРОТОКОЛ!P3247</f>
        <v>Субъект РФ 78</v>
      </c>
      <c r="D87" s="7">
        <f ca="1">ПРОТОКОЛ!T3258</f>
        <v>250</v>
      </c>
      <c r="E87" s="7">
        <f ca="1">ПРОТОКОЛ!T3266</f>
        <v>175</v>
      </c>
      <c r="F87" s="7">
        <f ca="1">ПРОТОКОЛ!T3267</f>
        <v>425</v>
      </c>
      <c r="G87" s="55">
        <f t="shared" ca="1" si="3"/>
        <v>2</v>
      </c>
      <c r="H87" s="54">
        <f t="shared" ca="1" si="4"/>
        <v>4</v>
      </c>
      <c r="J87" s="7">
        <f>SUM(ПРОТОКОЛ!E3252:E3257)</f>
        <v>0</v>
      </c>
      <c r="K87" s="7">
        <f>SUM(ПРОТОКОЛ!E3260:E3265)</f>
        <v>0</v>
      </c>
      <c r="L87" s="7">
        <f t="shared" si="5"/>
        <v>0</v>
      </c>
      <c r="M87" s="42"/>
    </row>
    <row r="88" spans="1:13" ht="16.5">
      <c r="A88" s="55">
        <v>79</v>
      </c>
      <c r="B88" s="41" t="str">
        <f>ПРОТОКОЛ!A3289</f>
        <v>КОМАНДА 79</v>
      </c>
      <c r="C88" s="41" t="str">
        <f>ПРОТОКОЛ!P3289</f>
        <v>Субъект РФ 79</v>
      </c>
      <c r="D88" s="7">
        <f ca="1">ПРОТОКОЛ!T3300</f>
        <v>250</v>
      </c>
      <c r="E88" s="7">
        <f ca="1">ПРОТОКОЛ!T3308</f>
        <v>175</v>
      </c>
      <c r="F88" s="7">
        <f ca="1">ПРОТОКОЛ!T3309</f>
        <v>425</v>
      </c>
      <c r="G88" s="55">
        <f t="shared" ca="1" si="3"/>
        <v>2</v>
      </c>
      <c r="H88" s="54">
        <f t="shared" ca="1" si="4"/>
        <v>4</v>
      </c>
      <c r="J88" s="7">
        <f>SUM(ПРОТОКОЛ!E3294:E3299)</f>
        <v>0</v>
      </c>
      <c r="K88" s="7">
        <f>SUM(ПРОТОКОЛ!E3302:E3307)</f>
        <v>0</v>
      </c>
      <c r="L88" s="7">
        <f t="shared" si="5"/>
        <v>0</v>
      </c>
      <c r="M88" s="42"/>
    </row>
    <row r="89" spans="1:13" ht="16.5">
      <c r="A89" s="55">
        <v>80</v>
      </c>
      <c r="B89" s="41" t="str">
        <f>ПРОТОКОЛ!A3331</f>
        <v>КОМАНДА 80</v>
      </c>
      <c r="C89" s="41" t="str">
        <f>ПРОТОКОЛ!P3331</f>
        <v>Субъект РФ 80</v>
      </c>
      <c r="D89" s="7">
        <f ca="1">ПРОТОКОЛ!T3342</f>
        <v>250</v>
      </c>
      <c r="E89" s="7">
        <f ca="1">ПРОТОКОЛ!T3350</f>
        <v>175</v>
      </c>
      <c r="F89" s="7">
        <f ca="1">ПРОТОКОЛ!T3351</f>
        <v>425</v>
      </c>
      <c r="G89" s="55">
        <f t="shared" ca="1" si="3"/>
        <v>2</v>
      </c>
      <c r="H89" s="54">
        <f t="shared" ca="1" si="4"/>
        <v>4</v>
      </c>
      <c r="J89" s="7">
        <f>SUM(ПРОТОКОЛ!E3336:E3341)</f>
        <v>0</v>
      </c>
      <c r="K89" s="7">
        <f>SUM(ПРОТОКОЛ!E3344:E3349)</f>
        <v>0</v>
      </c>
      <c r="L89" s="7">
        <f t="shared" si="5"/>
        <v>0</v>
      </c>
      <c r="M89" s="42"/>
    </row>
    <row r="90" spans="1:13" ht="16.5">
      <c r="A90" s="55">
        <v>81</v>
      </c>
      <c r="B90" s="41" t="str">
        <f>ПРОТОКОЛ!A3373</f>
        <v>КОМАНДА 81</v>
      </c>
      <c r="C90" s="41" t="str">
        <f>ПРОТОКОЛ!P3373</f>
        <v>Субъект РФ 81</v>
      </c>
      <c r="D90" s="7">
        <f ca="1">ПРОТОКОЛ!T3384</f>
        <v>250</v>
      </c>
      <c r="E90" s="7">
        <f ca="1">ПРОТОКОЛ!T3392</f>
        <v>175</v>
      </c>
      <c r="F90" s="7">
        <f ca="1">ПРОТОКОЛ!T3393</f>
        <v>425</v>
      </c>
      <c r="G90" s="55">
        <f t="shared" ca="1" si="3"/>
        <v>2</v>
      </c>
      <c r="H90" s="54">
        <f t="shared" ca="1" si="4"/>
        <v>4</v>
      </c>
      <c r="J90" s="7">
        <f>SUM(ПРОТОКОЛ!E3378:E3383)</f>
        <v>0</v>
      </c>
      <c r="K90" s="7">
        <f>SUM(ПРОТОКОЛ!E3386:E3391)</f>
        <v>0</v>
      </c>
      <c r="L90" s="7">
        <f t="shared" si="5"/>
        <v>0</v>
      </c>
      <c r="M90" s="42"/>
    </row>
    <row r="91" spans="1:13" ht="16.5">
      <c r="A91" s="55">
        <v>82</v>
      </c>
      <c r="B91" s="41" t="str">
        <f>ПРОТОКОЛ!A3415</f>
        <v>КОМАНДА 82</v>
      </c>
      <c r="C91" s="41" t="str">
        <f>ПРОТОКОЛ!P3415</f>
        <v>Субъект РФ 82</v>
      </c>
      <c r="D91" s="7">
        <f ca="1">ПРОТОКОЛ!T3426</f>
        <v>250</v>
      </c>
      <c r="E91" s="7">
        <f ca="1">ПРОТОКОЛ!T3434</f>
        <v>175</v>
      </c>
      <c r="F91" s="7">
        <f ca="1">ПРОТОКОЛ!T3435</f>
        <v>425</v>
      </c>
      <c r="G91" s="55">
        <f t="shared" ca="1" si="3"/>
        <v>2</v>
      </c>
      <c r="H91" s="54">
        <f t="shared" ca="1" si="4"/>
        <v>4</v>
      </c>
      <c r="J91" s="7">
        <f>SUM(ПРОТОКОЛ!E3420:E3425)</f>
        <v>0</v>
      </c>
      <c r="K91" s="7">
        <f>SUM(ПРОТОКОЛ!E3428:E3433)</f>
        <v>0</v>
      </c>
      <c r="L91" s="7">
        <f t="shared" si="5"/>
        <v>0</v>
      </c>
      <c r="M91" s="42"/>
    </row>
    <row r="92" spans="1:13" ht="16.5">
      <c r="A92" s="55">
        <v>83</v>
      </c>
      <c r="B92" s="41" t="str">
        <f>ПРОТОКОЛ!A3457</f>
        <v>КОМАНДА 83</v>
      </c>
      <c r="C92" s="41" t="str">
        <f>ПРОТОКОЛ!P3457</f>
        <v>Субъект РФ 83</v>
      </c>
      <c r="D92" s="7">
        <f ca="1">ПРОТОКОЛ!T3468</f>
        <v>250</v>
      </c>
      <c r="E92" s="7">
        <f ca="1">ПРОТОКОЛ!T3476</f>
        <v>175</v>
      </c>
      <c r="F92" s="7">
        <f ca="1">ПРОТОКОЛ!T3477</f>
        <v>425</v>
      </c>
      <c r="G92" s="55">
        <f t="shared" ca="1" si="3"/>
        <v>2</v>
      </c>
      <c r="H92" s="54">
        <f t="shared" ca="1" si="4"/>
        <v>4</v>
      </c>
      <c r="J92" s="7">
        <f>SUM(ПРОТОКОЛ!E3462:E3467)</f>
        <v>0</v>
      </c>
      <c r="K92" s="7">
        <f>SUM(ПРОТОКОЛ!E3470:E3475)</f>
        <v>0</v>
      </c>
      <c r="L92" s="7">
        <f t="shared" si="5"/>
        <v>0</v>
      </c>
      <c r="M92" s="42"/>
    </row>
    <row r="93" spans="1:13" ht="16.5">
      <c r="A93" s="55">
        <v>84</v>
      </c>
      <c r="B93" s="41" t="str">
        <f>ПРОТОКОЛ!A3499</f>
        <v>КОМАНДА 84</v>
      </c>
      <c r="C93" s="41" t="str">
        <f>ПРОТОКОЛ!P3499</f>
        <v>Субъект РФ 84</v>
      </c>
      <c r="D93" s="7">
        <f ca="1">ПРОТОКОЛ!T3510</f>
        <v>250</v>
      </c>
      <c r="E93" s="7">
        <f ca="1">ПРОТОКОЛ!T3518</f>
        <v>175</v>
      </c>
      <c r="F93" s="7">
        <f ca="1">ПРОТОКОЛ!T3519</f>
        <v>425</v>
      </c>
      <c r="G93" s="55">
        <f t="shared" ca="1" si="3"/>
        <v>2</v>
      </c>
      <c r="H93" s="54">
        <f t="shared" ca="1" si="4"/>
        <v>4</v>
      </c>
      <c r="J93" s="7">
        <f>SUM(ПРОТОКОЛ!E3504:E3509)</f>
        <v>0</v>
      </c>
      <c r="K93" s="7">
        <f>SUM(ПРОТОКОЛ!E3512:E3517)</f>
        <v>0</v>
      </c>
      <c r="L93" s="7">
        <f t="shared" si="5"/>
        <v>0</v>
      </c>
      <c r="M93" s="42"/>
    </row>
    <row r="94" spans="1:13" ht="16.5">
      <c r="A94" s="55">
        <v>85</v>
      </c>
      <c r="B94" s="41" t="str">
        <f>ПРОТОКОЛ!A3541</f>
        <v>КОМАНДА 85</v>
      </c>
      <c r="C94" s="41" t="str">
        <f>ПРОТОКОЛ!P3541</f>
        <v>Субъект РФ 85</v>
      </c>
      <c r="D94" s="7">
        <f ca="1">ПРОТОКОЛ!T3552</f>
        <v>250</v>
      </c>
      <c r="E94" s="7">
        <f ca="1">ПРОТОКОЛ!T3560</f>
        <v>175</v>
      </c>
      <c r="F94" s="7">
        <f ca="1">ПРОТОКОЛ!T3561</f>
        <v>425</v>
      </c>
      <c r="G94" s="55">
        <f t="shared" ca="1" si="3"/>
        <v>2</v>
      </c>
      <c r="H94" s="54">
        <f t="shared" ca="1" si="4"/>
        <v>4</v>
      </c>
      <c r="J94" s="7">
        <f>SUM(ПРОТОКОЛ!E3546:E3551)</f>
        <v>0</v>
      </c>
      <c r="K94" s="7">
        <f>SUM(ПРОТОКОЛ!E3554:E3559)</f>
        <v>0</v>
      </c>
      <c r="L94" s="7">
        <f t="shared" si="5"/>
        <v>0</v>
      </c>
      <c r="M94" s="42"/>
    </row>
    <row r="95" spans="1:13" ht="16.5">
      <c r="A95" s="55">
        <v>86</v>
      </c>
      <c r="B95" s="41" t="str">
        <f>ПРОТОКОЛ!A3583</f>
        <v>КОМАНДА 86</v>
      </c>
      <c r="C95" s="41" t="str">
        <f>ПРОТОКОЛ!P3583</f>
        <v>Субъект РФ 86</v>
      </c>
      <c r="D95" s="7">
        <f ca="1">ПРОТОКОЛ!T3594</f>
        <v>250</v>
      </c>
      <c r="E95" s="7">
        <f ca="1">ПРОТОКОЛ!T3602</f>
        <v>175</v>
      </c>
      <c r="F95" s="7">
        <f ca="1">ПРОТОКОЛ!T3603</f>
        <v>425</v>
      </c>
      <c r="G95" s="55">
        <f t="shared" ca="1" si="3"/>
        <v>2</v>
      </c>
      <c r="H95" s="54">
        <f t="shared" ca="1" si="4"/>
        <v>4</v>
      </c>
      <c r="J95" s="7">
        <f>SUM(ПРОТОКОЛ!E3588:E3593)</f>
        <v>0</v>
      </c>
      <c r="K95" s="7">
        <f>SUM(ПРОТОКОЛ!E3596:E3601)</f>
        <v>0</v>
      </c>
      <c r="L95" s="7">
        <f t="shared" si="5"/>
        <v>0</v>
      </c>
      <c r="M95" s="42"/>
    </row>
    <row r="96" spans="1:13" ht="16.5">
      <c r="A96" s="55">
        <v>87</v>
      </c>
      <c r="B96" s="41" t="str">
        <f>ПРОТОКОЛ!A3625</f>
        <v>КОМАНДА 87</v>
      </c>
      <c r="C96" s="41" t="str">
        <f>ПРОТОКОЛ!P3625</f>
        <v>Субъект РФ 87</v>
      </c>
      <c r="D96" s="7">
        <f ca="1">ПРОТОКОЛ!T3636</f>
        <v>250</v>
      </c>
      <c r="E96" s="7">
        <f ca="1">ПРОТОКОЛ!T3644</f>
        <v>175</v>
      </c>
      <c r="F96" s="7">
        <f ca="1">ПРОТОКОЛ!T3645</f>
        <v>425</v>
      </c>
      <c r="G96" s="55">
        <f t="shared" ca="1" si="3"/>
        <v>2</v>
      </c>
      <c r="H96" s="54">
        <f t="shared" ca="1" si="4"/>
        <v>4</v>
      </c>
      <c r="J96" s="7">
        <f>SUM(ПРОТОКОЛ!E3630:E3635)</f>
        <v>0</v>
      </c>
      <c r="K96" s="7">
        <f>SUM(ПРОТОКОЛ!E3638:E3643)</f>
        <v>0</v>
      </c>
      <c r="L96" s="7">
        <f t="shared" si="5"/>
        <v>0</v>
      </c>
      <c r="M96" s="42"/>
    </row>
    <row r="97" spans="1:13" ht="16.5">
      <c r="A97" s="55">
        <v>88</v>
      </c>
      <c r="B97" s="41" t="str">
        <f>ПРОТОКОЛ!A3667</f>
        <v>КОМАНДА 88</v>
      </c>
      <c r="C97" s="41" t="str">
        <f>ПРОТОКОЛ!P3667</f>
        <v>Субъект РФ 88</v>
      </c>
      <c r="D97" s="7">
        <f ca="1">ПРОТОКОЛ!T3678</f>
        <v>250</v>
      </c>
      <c r="E97" s="7">
        <f ca="1">ПРОТОКОЛ!T3686</f>
        <v>175</v>
      </c>
      <c r="F97" s="7">
        <f ca="1">ПРОТОКОЛ!T3687</f>
        <v>425</v>
      </c>
      <c r="G97" s="55">
        <f t="shared" ca="1" si="3"/>
        <v>2</v>
      </c>
      <c r="H97" s="54">
        <f t="shared" ca="1" si="4"/>
        <v>4</v>
      </c>
      <c r="J97" s="7">
        <f>SUM(ПРОТОКОЛ!E3672:E3677)</f>
        <v>0</v>
      </c>
      <c r="K97" s="7">
        <f>SUM(ПРОТОКОЛ!E3680:E3685)</f>
        <v>0</v>
      </c>
      <c r="L97" s="7">
        <f t="shared" si="5"/>
        <v>0</v>
      </c>
      <c r="M97" s="42"/>
    </row>
    <row r="98" spans="1:13" ht="16.5">
      <c r="A98" s="55">
        <v>89</v>
      </c>
      <c r="B98" s="41" t="str">
        <f>ПРОТОКОЛ!A3709</f>
        <v>КОМАНДА 89</v>
      </c>
      <c r="C98" s="41" t="str">
        <f>ПРОТОКОЛ!P3709</f>
        <v>Субъект РФ 89</v>
      </c>
      <c r="D98" s="7">
        <f ca="1">ПРОТОКОЛ!T3720</f>
        <v>250</v>
      </c>
      <c r="E98" s="7">
        <f ca="1">ПРОТОКОЛ!T3728</f>
        <v>175</v>
      </c>
      <c r="F98" s="7">
        <f ca="1">ПРОТОКОЛ!T3729</f>
        <v>425</v>
      </c>
      <c r="G98" s="55">
        <f t="shared" ca="1" si="3"/>
        <v>2</v>
      </c>
      <c r="H98" s="54">
        <f t="shared" ca="1" si="4"/>
        <v>4</v>
      </c>
      <c r="J98" s="7">
        <f>SUM(ПРОТОКОЛ!E3714:E3719)</f>
        <v>0</v>
      </c>
      <c r="K98" s="7">
        <f>SUM(ПРОТОКОЛ!E3722:E3727)</f>
        <v>0</v>
      </c>
      <c r="L98" s="7">
        <f t="shared" si="5"/>
        <v>0</v>
      </c>
      <c r="M98" s="42"/>
    </row>
    <row r="99" spans="1:13" ht="16.5">
      <c r="A99" s="55">
        <v>90</v>
      </c>
      <c r="B99" s="41" t="str">
        <f>ПРОТОКОЛ!A3751</f>
        <v>КОМАНДА 90</v>
      </c>
      <c r="C99" s="41" t="str">
        <f>ПРОТОКОЛ!P3751</f>
        <v>Субъект РФ 90</v>
      </c>
      <c r="D99" s="7">
        <f ca="1">ПРОТОКОЛ!T3762</f>
        <v>250</v>
      </c>
      <c r="E99" s="7">
        <f ca="1">ПРОТОКОЛ!T3770</f>
        <v>175</v>
      </c>
      <c r="F99" s="7">
        <f ca="1">ПРОТОКОЛ!T3771</f>
        <v>425</v>
      </c>
      <c r="G99" s="55">
        <f t="shared" ca="1" si="3"/>
        <v>2</v>
      </c>
      <c r="H99" s="54">
        <f t="shared" ca="1" si="4"/>
        <v>4</v>
      </c>
      <c r="J99" s="7">
        <f>SUM(ПРОТОКОЛ!E3756:E3761)</f>
        <v>0</v>
      </c>
      <c r="K99" s="7">
        <f>SUM(ПРОТОКОЛ!E3764:E3769)</f>
        <v>0</v>
      </c>
      <c r="L99" s="7">
        <f t="shared" si="5"/>
        <v>0</v>
      </c>
      <c r="M99" s="42"/>
    </row>
    <row r="100" spans="1:13" ht="16.5">
      <c r="A100" s="55">
        <v>91</v>
      </c>
      <c r="B100" s="41" t="str">
        <f>ПРОТОКОЛ!A3793</f>
        <v>КОМАНДА 91</v>
      </c>
      <c r="C100" s="41" t="str">
        <f>ПРОТОКОЛ!P3793</f>
        <v>Субъект РФ 91</v>
      </c>
      <c r="D100" s="7">
        <f ca="1">ПРОТОКОЛ!T3804</f>
        <v>250</v>
      </c>
      <c r="E100" s="7">
        <f ca="1">ПРОТОКОЛ!T3812</f>
        <v>175</v>
      </c>
      <c r="F100" s="7">
        <f ca="1">ПРОТОКОЛ!T3813</f>
        <v>425</v>
      </c>
      <c r="G100" s="55">
        <f t="shared" ca="1" si="3"/>
        <v>2</v>
      </c>
      <c r="H100" s="54">
        <f t="shared" ca="1" si="4"/>
        <v>4</v>
      </c>
      <c r="J100" s="7">
        <f>SUM(ПРОТОКОЛ!E3798:E3803)</f>
        <v>0</v>
      </c>
      <c r="K100" s="7">
        <f>SUM(ПРОТОКОЛ!E3806:E3811)</f>
        <v>0</v>
      </c>
      <c r="L100" s="7">
        <f t="shared" si="5"/>
        <v>0</v>
      </c>
      <c r="M100" s="42"/>
    </row>
    <row r="101" spans="1:13" ht="16.5">
      <c r="A101" s="55">
        <v>92</v>
      </c>
      <c r="B101" s="41" t="str">
        <f>ПРОТОКОЛ!A3835</f>
        <v>КОМАНДА 92</v>
      </c>
      <c r="C101" s="41" t="str">
        <f>ПРОТОКОЛ!P3835</f>
        <v>Субъект РФ 92</v>
      </c>
      <c r="D101" s="7">
        <f ca="1">ПРОТОКОЛ!T3846</f>
        <v>250</v>
      </c>
      <c r="E101" s="7">
        <f ca="1">ПРОТОКОЛ!T3854</f>
        <v>175</v>
      </c>
      <c r="F101" s="7">
        <f ca="1">ПРОТОКОЛ!T3855</f>
        <v>425</v>
      </c>
      <c r="G101" s="55">
        <f t="shared" ca="1" si="3"/>
        <v>2</v>
      </c>
      <c r="H101" s="54">
        <f t="shared" ca="1" si="4"/>
        <v>4</v>
      </c>
      <c r="J101" s="7">
        <f>SUM(ПРОТОКОЛ!E3840:E3845)</f>
        <v>0</v>
      </c>
      <c r="K101" s="7">
        <f>SUM(ПРОТОКОЛ!E3848:E3853)</f>
        <v>0</v>
      </c>
      <c r="L101" s="7">
        <f t="shared" si="5"/>
        <v>0</v>
      </c>
      <c r="M101" s="42"/>
    </row>
    <row r="102" spans="1:13" ht="16.5">
      <c r="A102" s="55">
        <v>93</v>
      </c>
      <c r="B102" s="41" t="str">
        <f>ПРОТОКОЛ!A3877</f>
        <v>КОМАНДА 93</v>
      </c>
      <c r="C102" s="41" t="str">
        <f>ПРОТОКОЛ!P3877</f>
        <v>Субъект РФ 93</v>
      </c>
      <c r="D102" s="7">
        <f ca="1">ПРОТОКОЛ!T3888</f>
        <v>250</v>
      </c>
      <c r="E102" s="7">
        <f ca="1">ПРОТОКОЛ!T3896</f>
        <v>175</v>
      </c>
      <c r="F102" s="7">
        <f ca="1">ПРОТОКОЛ!T3897</f>
        <v>425</v>
      </c>
      <c r="G102" s="55">
        <f t="shared" ca="1" si="3"/>
        <v>2</v>
      </c>
      <c r="H102" s="54">
        <f t="shared" ca="1" si="4"/>
        <v>4</v>
      </c>
      <c r="J102" s="7">
        <f>SUM(ПРОТОКОЛ!E3882:E3887)</f>
        <v>0</v>
      </c>
      <c r="K102" s="7">
        <f>SUM(ПРОТОКОЛ!E3890:E3895)</f>
        <v>0</v>
      </c>
      <c r="L102" s="7">
        <f t="shared" si="5"/>
        <v>0</v>
      </c>
      <c r="M102" s="42"/>
    </row>
    <row r="103" spans="1:13" ht="16.5">
      <c r="A103" s="55">
        <v>94</v>
      </c>
      <c r="B103" s="41" t="str">
        <f>ПРОТОКОЛ!A3919</f>
        <v>КОМАНДА 94</v>
      </c>
      <c r="C103" s="41" t="str">
        <f>ПРОТОКОЛ!P3919</f>
        <v>Субъект РФ 94</v>
      </c>
      <c r="D103" s="7">
        <f ca="1">ПРОТОКОЛ!T3930</f>
        <v>250</v>
      </c>
      <c r="E103" s="7">
        <f ca="1">ПРОТОКОЛ!T3938</f>
        <v>175</v>
      </c>
      <c r="F103" s="7">
        <f ca="1">ПРОТОКОЛ!T3939</f>
        <v>425</v>
      </c>
      <c r="G103" s="55">
        <f t="shared" ca="1" si="3"/>
        <v>2</v>
      </c>
      <c r="H103" s="54">
        <f t="shared" ca="1" si="4"/>
        <v>4</v>
      </c>
      <c r="J103" s="7">
        <f>SUM(ПРОТОКОЛ!E3924:E3929)</f>
        <v>0</v>
      </c>
      <c r="K103" s="7">
        <f>SUM(ПРОТОКОЛ!E3932:E3937)</f>
        <v>0</v>
      </c>
      <c r="L103" s="7">
        <f t="shared" si="5"/>
        <v>0</v>
      </c>
      <c r="M103" s="42"/>
    </row>
    <row r="104" spans="1:13" ht="16.5">
      <c r="A104" s="55">
        <v>95</v>
      </c>
      <c r="B104" s="41" t="str">
        <f>ПРОТОКОЛ!A3961</f>
        <v>КОМАНДА 95</v>
      </c>
      <c r="C104" s="41" t="str">
        <f>ПРОТОКОЛ!P3961</f>
        <v>Субъект РФ 95</v>
      </c>
      <c r="D104" s="7">
        <f ca="1">ПРОТОКОЛ!T3972</f>
        <v>250</v>
      </c>
      <c r="E104" s="7">
        <f ca="1">ПРОТОКОЛ!T3980</f>
        <v>175</v>
      </c>
      <c r="F104" s="7">
        <f ca="1">ПРОТОКОЛ!T3981</f>
        <v>425</v>
      </c>
      <c r="G104" s="55">
        <f t="shared" ca="1" si="3"/>
        <v>2</v>
      </c>
      <c r="H104" s="54">
        <f t="shared" ca="1" si="4"/>
        <v>4</v>
      </c>
      <c r="J104" s="7">
        <f>SUM(ПРОТОКОЛ!E3966:E3971)</f>
        <v>0</v>
      </c>
      <c r="K104" s="7">
        <f>SUM(ПРОТОКОЛ!E3974:E3979)</f>
        <v>0</v>
      </c>
      <c r="L104" s="7">
        <f t="shared" si="5"/>
        <v>0</v>
      </c>
      <c r="M104" s="42"/>
    </row>
    <row r="105" spans="1:13" ht="18.75">
      <c r="A105" s="31"/>
      <c r="B105" s="46"/>
      <c r="C105" s="46"/>
      <c r="D105" s="47"/>
      <c r="E105" s="47"/>
      <c r="F105" s="47"/>
      <c r="G105" s="31"/>
    </row>
    <row r="106" spans="1:13" ht="18.75">
      <c r="A106" s="31"/>
      <c r="B106" s="15"/>
      <c r="C106" s="15"/>
      <c r="D106" s="15"/>
      <c r="E106" s="15"/>
      <c r="F106" s="15"/>
      <c r="G106" s="15"/>
    </row>
    <row r="107" spans="1:13" ht="18.75">
      <c r="A107" s="15"/>
      <c r="B107" s="117" t="s">
        <v>181</v>
      </c>
      <c r="C107" s="117"/>
      <c r="D107" s="117"/>
      <c r="E107" s="117"/>
      <c r="F107" s="117"/>
      <c r="G107" s="117"/>
    </row>
    <row r="108" spans="1:13" ht="18.75">
      <c r="A108" s="15"/>
      <c r="B108" s="27"/>
      <c r="C108" s="27"/>
      <c r="D108" s="15"/>
      <c r="E108" s="15"/>
      <c r="F108" s="15"/>
      <c r="G108" s="15"/>
    </row>
    <row r="109" spans="1:13" ht="18.75">
      <c r="A109" s="15"/>
      <c r="B109" s="166" t="s">
        <v>182</v>
      </c>
      <c r="C109" s="166"/>
      <c r="D109" s="166"/>
      <c r="E109" s="166"/>
      <c r="F109" s="166"/>
      <c r="G109" s="166"/>
    </row>
    <row r="110" spans="1:13">
      <c r="A110" s="15"/>
    </row>
  </sheetData>
  <sheetProtection deleteRows="0"/>
  <mergeCells count="10">
    <mergeCell ref="A4:H4"/>
    <mergeCell ref="B1:G1"/>
    <mergeCell ref="B2:G2"/>
    <mergeCell ref="B107:G107"/>
    <mergeCell ref="B109:G109"/>
    <mergeCell ref="A6:B7"/>
    <mergeCell ref="G6:H7"/>
    <mergeCell ref="C5:F5"/>
    <mergeCell ref="C6:F6"/>
    <mergeCell ref="C7:F7"/>
  </mergeCells>
  <pageMargins left="0.30208333333333331" right="0.20833333333333334" top="0.75" bottom="0.75" header="0.3" footer="0.3"/>
  <pageSetup paperSize="9" orientation="landscape" r:id="rId1"/>
  <drawing r:id="rId2"/>
</worksheet>
</file>

<file path=xl/worksheets/sheet14.xml><?xml version="1.0" encoding="utf-8"?>
<worksheet xmlns="http://schemas.openxmlformats.org/spreadsheetml/2006/main" xmlns:r="http://schemas.openxmlformats.org/officeDocument/2006/relationships">
  <sheetPr codeName="Лист14"/>
  <dimension ref="A1:AD589"/>
  <sheetViews>
    <sheetView view="pageLayout" topLeftCell="A3" workbookViewId="0">
      <selection activeCell="N19" sqref="N19"/>
    </sheetView>
  </sheetViews>
  <sheetFormatPr defaultRowHeight="15.75"/>
  <cols>
    <col min="1" max="1" width="24.5" customWidth="1"/>
    <col min="2" max="2" width="3.75" customWidth="1"/>
    <col min="3" max="3" width="33.5" customWidth="1"/>
    <col min="4" max="4" width="5.75" customWidth="1"/>
    <col min="5" max="5" width="6" customWidth="1"/>
    <col min="6" max="10" width="5.625" customWidth="1"/>
    <col min="11" max="11" width="4.5" customWidth="1"/>
    <col min="12" max="12" width="3.875" customWidth="1"/>
    <col min="13" max="13" width="5.5" customWidth="1"/>
    <col min="14" max="14" width="5.375" customWidth="1"/>
    <col min="15" max="15" width="4.125" customWidth="1"/>
    <col min="16" max="16" width="3.375" customWidth="1"/>
    <col min="17" max="17" width="4.25" customWidth="1"/>
    <col min="18" max="18" width="4.875" customWidth="1"/>
    <col min="19" max="19" width="4.125" customWidth="1"/>
    <col min="20" max="20" width="5" customWidth="1"/>
    <col min="21" max="21" width="4.875" customWidth="1"/>
    <col min="29" max="29" width="9" customWidth="1"/>
  </cols>
  <sheetData>
    <row r="1" spans="1:30" ht="18.75">
      <c r="A1" s="113" t="s">
        <v>999</v>
      </c>
      <c r="B1" s="113"/>
      <c r="C1" s="113"/>
      <c r="D1" s="113"/>
      <c r="E1" s="113"/>
      <c r="F1" s="113"/>
      <c r="G1" s="113"/>
      <c r="H1" s="113"/>
      <c r="I1" s="113"/>
      <c r="J1" s="113"/>
      <c r="K1" s="113"/>
      <c r="L1" s="113"/>
      <c r="M1" s="113"/>
      <c r="N1" s="113"/>
      <c r="O1" s="113"/>
      <c r="P1" s="113"/>
      <c r="Q1" s="113"/>
      <c r="R1" s="113"/>
      <c r="S1" s="113"/>
      <c r="T1" s="113"/>
      <c r="U1" s="113"/>
    </row>
    <row r="2" spans="1:30" ht="18.75">
      <c r="A2" s="113" t="s">
        <v>998</v>
      </c>
      <c r="B2" s="113"/>
      <c r="C2" s="113"/>
      <c r="D2" s="113"/>
      <c r="E2" s="113"/>
      <c r="F2" s="113"/>
      <c r="G2" s="113"/>
      <c r="H2" s="113"/>
      <c r="I2" s="113"/>
      <c r="J2" s="113"/>
      <c r="K2" s="113"/>
      <c r="L2" s="113"/>
      <c r="M2" s="113"/>
      <c r="N2" s="113"/>
      <c r="O2" s="113"/>
      <c r="P2" s="113"/>
      <c r="Q2" s="113"/>
      <c r="R2" s="113"/>
      <c r="S2" s="113"/>
      <c r="T2" s="113"/>
      <c r="U2" s="113"/>
    </row>
    <row r="4" spans="1:30" ht="15.75" customHeight="1">
      <c r="A4" s="114" t="s">
        <v>169</v>
      </c>
      <c r="B4" s="114"/>
      <c r="C4" s="114"/>
      <c r="D4" s="114"/>
      <c r="E4" s="114"/>
      <c r="F4" s="114"/>
      <c r="G4" s="114"/>
      <c r="H4" s="114"/>
      <c r="I4" s="114"/>
      <c r="J4" s="114"/>
      <c r="K4" s="114"/>
      <c r="L4" s="114"/>
      <c r="M4" s="114"/>
      <c r="N4" s="114"/>
      <c r="O4" s="114"/>
      <c r="P4" s="114"/>
      <c r="Q4" s="114"/>
      <c r="R4" s="114"/>
      <c r="S4" s="114"/>
      <c r="T4" s="114"/>
      <c r="U4" s="114"/>
    </row>
    <row r="5" spans="1:30" ht="15.75" customHeight="1">
      <c r="A5" s="45"/>
      <c r="B5" s="45"/>
      <c r="C5" s="45"/>
      <c r="D5" s="45"/>
      <c r="E5" s="45"/>
      <c r="F5" s="45"/>
      <c r="G5" s="45"/>
      <c r="H5" s="45"/>
      <c r="I5" s="45"/>
      <c r="J5" s="45"/>
      <c r="K5" s="45"/>
      <c r="L5" s="45"/>
      <c r="M5" s="45"/>
      <c r="N5" s="45"/>
      <c r="O5" s="45"/>
      <c r="P5" s="45"/>
      <c r="Q5" s="45"/>
      <c r="R5" s="45"/>
      <c r="S5" s="45"/>
      <c r="T5" s="45"/>
      <c r="U5" s="45"/>
    </row>
    <row r="6" spans="1:30" ht="15.75" customHeight="1">
      <c r="A6" s="169" t="s">
        <v>1009</v>
      </c>
      <c r="B6" s="169"/>
      <c r="C6" s="169"/>
      <c r="D6" s="169"/>
      <c r="E6" s="169"/>
      <c r="F6" s="169"/>
      <c r="G6" s="169"/>
      <c r="H6" s="169"/>
      <c r="I6" s="169"/>
      <c r="J6" s="169"/>
      <c r="K6" s="169"/>
      <c r="L6" s="169"/>
      <c r="M6" s="169"/>
      <c r="N6" s="169"/>
      <c r="O6" s="169"/>
      <c r="P6" s="169"/>
      <c r="Q6" s="169"/>
      <c r="R6" s="169"/>
      <c r="S6" s="169"/>
      <c r="T6" s="169"/>
      <c r="U6" s="169"/>
    </row>
    <row r="7" spans="1:30" ht="18.75" customHeight="1">
      <c r="A7" s="167" t="str">
        <f>ПРОТОКОЛ!A12</f>
        <v>Место проведения</v>
      </c>
      <c r="B7" s="115" t="s">
        <v>996</v>
      </c>
      <c r="C7" s="115"/>
      <c r="D7" s="115"/>
      <c r="E7" s="115"/>
      <c r="F7" s="115"/>
      <c r="G7" s="115"/>
      <c r="H7" s="115"/>
      <c r="I7" s="115"/>
      <c r="J7" s="115"/>
      <c r="K7" s="115"/>
      <c r="L7" s="115"/>
      <c r="M7" s="115"/>
      <c r="N7" s="115"/>
      <c r="O7" s="115"/>
      <c r="P7" s="115"/>
      <c r="Q7" s="115"/>
      <c r="R7" s="115"/>
      <c r="S7" s="174" t="str">
        <f>ПРОТОКОЛ!A11</f>
        <v>Дата проведения</v>
      </c>
      <c r="T7" s="174"/>
      <c r="U7" s="174"/>
    </row>
    <row r="8" spans="1:30" ht="18.75">
      <c r="A8" s="167"/>
      <c r="B8" s="116" t="s">
        <v>997</v>
      </c>
      <c r="C8" s="116"/>
      <c r="D8" s="116"/>
      <c r="E8" s="116"/>
      <c r="F8" s="116"/>
      <c r="G8" s="116"/>
      <c r="H8" s="116"/>
      <c r="I8" s="116"/>
      <c r="J8" s="116"/>
      <c r="K8" s="116"/>
      <c r="L8" s="116"/>
      <c r="M8" s="116"/>
      <c r="N8" s="116"/>
      <c r="O8" s="116"/>
      <c r="P8" s="116"/>
      <c r="Q8" s="116"/>
      <c r="R8" s="116"/>
      <c r="S8" s="174"/>
      <c r="T8" s="174"/>
      <c r="U8" s="174"/>
    </row>
    <row r="9" spans="1:30" ht="18.75" customHeight="1">
      <c r="A9" s="176" t="s">
        <v>1010</v>
      </c>
      <c r="B9" s="176"/>
      <c r="C9" s="176"/>
      <c r="D9" s="176"/>
      <c r="E9" s="176"/>
      <c r="F9" s="176"/>
      <c r="G9" s="176"/>
      <c r="H9" s="176"/>
      <c r="I9" s="176"/>
      <c r="J9" s="176"/>
      <c r="K9" s="176"/>
      <c r="L9" s="176"/>
      <c r="M9" s="176"/>
      <c r="N9" s="176"/>
      <c r="O9" s="176"/>
      <c r="P9" s="176"/>
      <c r="Q9" s="176"/>
      <c r="R9" s="176"/>
      <c r="S9" s="176"/>
      <c r="T9" s="176"/>
      <c r="U9" s="176"/>
    </row>
    <row r="10" spans="1:30" ht="18.75">
      <c r="A10" s="175"/>
      <c r="B10" s="175"/>
      <c r="C10" s="175"/>
      <c r="D10" s="175"/>
      <c r="E10" s="175"/>
      <c r="F10" s="175"/>
      <c r="G10" s="175"/>
      <c r="H10" s="175"/>
      <c r="I10" s="175"/>
      <c r="J10" s="175"/>
      <c r="K10" s="175"/>
      <c r="L10" s="175"/>
      <c r="M10" s="175"/>
      <c r="N10" s="175"/>
      <c r="O10" s="175"/>
      <c r="P10" s="175"/>
      <c r="Q10" s="175"/>
      <c r="R10" s="175"/>
      <c r="S10" s="175"/>
      <c r="T10" s="175"/>
      <c r="U10" s="175"/>
    </row>
    <row r="11" spans="1:30">
      <c r="A11" s="177" t="s">
        <v>1007</v>
      </c>
      <c r="B11" s="178" t="s">
        <v>1005</v>
      </c>
      <c r="C11" s="177" t="s">
        <v>203</v>
      </c>
      <c r="D11" s="177" t="s">
        <v>1008</v>
      </c>
      <c r="E11" s="177"/>
      <c r="F11" s="177"/>
      <c r="G11" s="177"/>
      <c r="H11" s="177"/>
      <c r="I11" s="177"/>
      <c r="J11" s="177"/>
      <c r="K11" s="177"/>
      <c r="L11" s="179" t="s">
        <v>9</v>
      </c>
      <c r="M11" s="180"/>
      <c r="N11" s="180"/>
      <c r="O11" s="180"/>
      <c r="P11" s="180"/>
      <c r="Q11" s="180"/>
      <c r="R11" s="180"/>
      <c r="S11" s="181"/>
      <c r="T11" s="170" t="s">
        <v>286</v>
      </c>
      <c r="U11" s="172" t="s">
        <v>202</v>
      </c>
    </row>
    <row r="12" spans="1:30" ht="87" customHeight="1">
      <c r="A12" s="177"/>
      <c r="B12" s="178"/>
      <c r="C12" s="177"/>
      <c r="D12" s="59" t="s">
        <v>281</v>
      </c>
      <c r="E12" s="59" t="s">
        <v>282</v>
      </c>
      <c r="F12" s="59" t="s">
        <v>1015</v>
      </c>
      <c r="G12" s="59" t="s">
        <v>287</v>
      </c>
      <c r="H12" s="59" t="s">
        <v>283</v>
      </c>
      <c r="I12" s="59" t="s">
        <v>284</v>
      </c>
      <c r="J12" s="59" t="s">
        <v>1016</v>
      </c>
      <c r="K12" s="60" t="s">
        <v>285</v>
      </c>
      <c r="L12" s="59" t="s">
        <v>281</v>
      </c>
      <c r="M12" s="59" t="s">
        <v>282</v>
      </c>
      <c r="N12" s="59" t="s">
        <v>1015</v>
      </c>
      <c r="O12" s="59" t="s">
        <v>287</v>
      </c>
      <c r="P12" s="59" t="s">
        <v>283</v>
      </c>
      <c r="Q12" s="59" t="s">
        <v>284</v>
      </c>
      <c r="R12" s="59" t="s">
        <v>1016</v>
      </c>
      <c r="S12" s="60" t="s">
        <v>285</v>
      </c>
      <c r="T12" s="171"/>
      <c r="U12" s="173"/>
    </row>
    <row r="13" spans="1:30" ht="16.5" customHeight="1">
      <c r="A13" s="65" t="str">
        <f>ПРОТОКОЛ!B19</f>
        <v>Ситниченко Сергей Александрович</v>
      </c>
      <c r="B13" s="67">
        <f>ПРОТОКОЛ!C19</f>
        <v>12</v>
      </c>
      <c r="C13" s="71" t="str">
        <f>ПРОТОКОЛ!X18</f>
        <v>Субъект Рф: Краснодарский Край</v>
      </c>
      <c r="D13" s="86" t="str">
        <f>ПРОТОКОЛ!D19</f>
        <v>4.41,05</v>
      </c>
      <c r="E13" s="61">
        <f>ПРОТОКОЛ!F19</f>
        <v>180</v>
      </c>
      <c r="F13" s="61">
        <f>ПРОТОКОЛ!H19</f>
        <v>25</v>
      </c>
      <c r="G13" s="61">
        <f>ПРОТОКОЛ!J19</f>
        <v>5.5</v>
      </c>
      <c r="H13" s="61">
        <f>ПРОТОКОЛ!L19</f>
        <v>0</v>
      </c>
      <c r="I13" s="61">
        <f>ПРОТОКОЛ!N19</f>
        <v>0</v>
      </c>
      <c r="J13" s="62">
        <f>ПРОТОКОЛ!P19</f>
        <v>5</v>
      </c>
      <c r="K13" s="61">
        <f>ПРОТОКОЛ!R19</f>
        <v>10</v>
      </c>
      <c r="L13" s="7">
        <f>ПРОТОКОЛ!E19</f>
        <v>22</v>
      </c>
      <c r="M13" s="7">
        <f>ПРОТОКОЛ!G19</f>
        <v>25</v>
      </c>
      <c r="N13" s="7">
        <f>ПРОТОКОЛ!I19</f>
        <v>34</v>
      </c>
      <c r="O13" s="7">
        <f>ПРОТОКОЛ!K19</f>
        <v>30</v>
      </c>
      <c r="P13" s="7">
        <f>ПРОТОКОЛ!M19</f>
        <v>0</v>
      </c>
      <c r="Q13" s="7" t="str">
        <f>ПРОТОКОЛ!O19</f>
        <v>0</v>
      </c>
      <c r="R13" s="7">
        <f>ПРОТОКОЛ!Q19</f>
        <v>20</v>
      </c>
      <c r="S13" s="7">
        <f>ПРОТОКОЛ!S19</f>
        <v>45</v>
      </c>
      <c r="T13" s="7">
        <f>ПРОТОКОЛ!T19</f>
        <v>176</v>
      </c>
      <c r="U13" s="54">
        <f>SUMPRODUCT(--($T$13:$T$582+$L$13:$L$582/1000&gt;T13+L13/1000))+1</f>
        <v>1</v>
      </c>
      <c r="X13" s="90"/>
      <c r="AC13">
        <f>_xlfn.NUMBERVALUE(W13)</f>
        <v>0</v>
      </c>
      <c r="AD13">
        <f>IF(OR(T13&lt;&gt;$T$13:$T$582,T13=$T$13:$T$582),U13,(U13+Y13))</f>
        <v>1</v>
      </c>
    </row>
    <row r="14" spans="1:30" ht="16.5" customHeight="1">
      <c r="A14" s="65" t="str">
        <f>ПРОТОКОЛ!B20</f>
        <v>Купри Мирослав Самуэльевич</v>
      </c>
      <c r="B14" s="67">
        <f>ПРОТОКОЛ!C20</f>
        <v>11</v>
      </c>
      <c r="C14" s="71" t="str">
        <f>ПРОТОКОЛ!X19</f>
        <v>Субъект Рф: Краснодарский Край</v>
      </c>
      <c r="D14" s="86" t="str">
        <f>ПРОТОКОЛ!D20</f>
        <v>4.52,30</v>
      </c>
      <c r="E14" s="61">
        <f>ПРОТОКОЛ!F20</f>
        <v>150</v>
      </c>
      <c r="F14" s="61">
        <f>ПРОТОКОЛ!H20</f>
        <v>24</v>
      </c>
      <c r="G14" s="61">
        <f>ПРОТОКОЛ!J20</f>
        <v>5.6</v>
      </c>
      <c r="H14" s="61">
        <f>ПРОТОКОЛ!L20</f>
        <v>0</v>
      </c>
      <c r="I14" s="61">
        <f>ПРОТОКОЛ!N20</f>
        <v>0</v>
      </c>
      <c r="J14" s="62">
        <f>ПРОТОКОЛ!P20</f>
        <v>3</v>
      </c>
      <c r="K14" s="61">
        <f>ПРОТОКОЛ!R20</f>
        <v>3</v>
      </c>
      <c r="L14" s="7">
        <f>ПРОТОКОЛ!E20</f>
        <v>25</v>
      </c>
      <c r="M14" s="7">
        <f>ПРОТОКОЛ!G20</f>
        <v>15</v>
      </c>
      <c r="N14" s="7">
        <f>ПРОТОКОЛ!I20</f>
        <v>37</v>
      </c>
      <c r="O14" s="7">
        <f>ПРОТОКОЛ!K20</f>
        <v>36</v>
      </c>
      <c r="P14" s="7" t="str">
        <f>ПРОТОКОЛ!M20</f>
        <v>0</v>
      </c>
      <c r="Q14" s="7" t="str">
        <f>ПРОТОКОЛ!O20</f>
        <v>0</v>
      </c>
      <c r="R14" s="7">
        <f>ПРОТОКОЛ!Q20</f>
        <v>18</v>
      </c>
      <c r="S14" s="7">
        <f>ПРОТОКОЛ!S20</f>
        <v>21</v>
      </c>
      <c r="T14" s="7">
        <f>ПРОТОКОЛ!T20</f>
        <v>152</v>
      </c>
      <c r="U14" s="54">
        <f t="shared" ref="U14:U77" si="0">SUMPRODUCT(--($T$13:$T$582+$L$13:$L$582/1000&gt;T14+L14/1000))+1</f>
        <v>3</v>
      </c>
      <c r="X14" s="90"/>
      <c r="AD14">
        <f t="shared" ref="AD14:AD24" si="1">IF(OR(T14&lt;&gt;$T$13:$T$582,T14=$T$13:$T$582),U14,(U14+Y14))</f>
        <v>3</v>
      </c>
    </row>
    <row r="15" spans="1:30" ht="16.5" customHeight="1">
      <c r="A15" s="65" t="str">
        <f>ПРОТОКОЛ!B21</f>
        <v>Назаренко Алексей Александрович</v>
      </c>
      <c r="B15" s="67">
        <f>ПРОТОКОЛ!C21</f>
        <v>11</v>
      </c>
      <c r="C15" s="71" t="str">
        <f>ПРОТОКОЛ!X20</f>
        <v>Субъект Рф: Краснодарский Край</v>
      </c>
      <c r="D15" s="86" t="str">
        <f>ПРОТОКОЛ!D21</f>
        <v>4.49,55</v>
      </c>
      <c r="E15" s="61">
        <f>ПРОТОКОЛ!F21</f>
        <v>165</v>
      </c>
      <c r="F15" s="61">
        <f>ПРОТОКОЛ!H21</f>
        <v>24</v>
      </c>
      <c r="G15" s="61">
        <f>ПРОТОКОЛ!J21</f>
        <v>5.5</v>
      </c>
      <c r="H15" s="61">
        <f>ПРОТОКОЛ!L21</f>
        <v>0</v>
      </c>
      <c r="I15" s="61">
        <f>ПРОТОКОЛ!N21</f>
        <v>0</v>
      </c>
      <c r="J15" s="62">
        <f>ПРОТОКОЛ!P21</f>
        <v>1</v>
      </c>
      <c r="K15" s="61">
        <f>ПРОТОКОЛ!R21</f>
        <v>5</v>
      </c>
      <c r="L15" s="7">
        <f>ПРОТОКОЛ!E21</f>
        <v>26</v>
      </c>
      <c r="M15" s="7">
        <f>ПРОТОКОЛ!G21</f>
        <v>22</v>
      </c>
      <c r="N15" s="7">
        <f>ПРОТОКОЛ!I21</f>
        <v>37</v>
      </c>
      <c r="O15" s="7">
        <f>ПРОТОКОЛ!K21</f>
        <v>40</v>
      </c>
      <c r="P15" s="7" t="str">
        <f>ПРОТОКОЛ!M21</f>
        <v>0</v>
      </c>
      <c r="Q15" s="7" t="str">
        <f>ПРОТОКОЛ!O21</f>
        <v>0</v>
      </c>
      <c r="R15" s="7">
        <f>ПРОТОКОЛ!Q21</f>
        <v>12</v>
      </c>
      <c r="S15" s="7">
        <f>ПРОТОКОЛ!S21</f>
        <v>29</v>
      </c>
      <c r="T15" s="7">
        <f>ПРОТОКОЛ!T21</f>
        <v>166</v>
      </c>
      <c r="U15" s="54">
        <f t="shared" si="0"/>
        <v>2</v>
      </c>
      <c r="X15" s="90"/>
      <c r="AD15">
        <f t="shared" si="1"/>
        <v>2</v>
      </c>
    </row>
    <row r="16" spans="1:30" ht="16.5" customHeight="1">
      <c r="A16" s="65" t="str">
        <f>ПРОТОКОЛ!B22</f>
        <v>Чепурнаев Андрей Владимирович</v>
      </c>
      <c r="B16" s="67">
        <f>ПРОТОКОЛ!C22</f>
        <v>11</v>
      </c>
      <c r="C16" s="71" t="str">
        <f>ПРОТОКОЛ!X21</f>
        <v>Субъект Рф: Краснодарский Край</v>
      </c>
      <c r="D16" s="86" t="str">
        <f>ПРОТОКОЛ!D22</f>
        <v>5.05,33</v>
      </c>
      <c r="E16" s="61">
        <f>ПРОТОКОЛ!F22</f>
        <v>145</v>
      </c>
      <c r="F16" s="61">
        <f>ПРОТОКОЛ!H22</f>
        <v>21</v>
      </c>
      <c r="G16" s="61">
        <f>ПРОТОКОЛ!J22</f>
        <v>5.7</v>
      </c>
      <c r="H16" s="61">
        <f>ПРОТОКОЛ!L22</f>
        <v>0</v>
      </c>
      <c r="I16" s="61">
        <f>ПРОТОКОЛ!N22</f>
        <v>0</v>
      </c>
      <c r="J16" s="62">
        <f>ПРОТОКОЛ!P22</f>
        <v>2</v>
      </c>
      <c r="K16" s="61">
        <f>ПРОТОКОЛ!R22</f>
        <v>3</v>
      </c>
      <c r="L16" s="7">
        <f>ПРОТОКОЛ!E22</f>
        <v>22</v>
      </c>
      <c r="M16" s="7">
        <f>ПРОТОКОЛ!G22</f>
        <v>12</v>
      </c>
      <c r="N16" s="7">
        <f>ПРОТОКОЛ!I22</f>
        <v>31</v>
      </c>
      <c r="O16" s="7">
        <f>ПРОТОКОЛ!K22</f>
        <v>32</v>
      </c>
      <c r="P16" s="7" t="str">
        <f>ПРОТОКОЛ!M22</f>
        <v>0</v>
      </c>
      <c r="Q16" s="7" t="str">
        <f>ПРОТОКОЛ!O22</f>
        <v>0</v>
      </c>
      <c r="R16" s="7">
        <f>ПРОТОКОЛ!Q22</f>
        <v>15</v>
      </c>
      <c r="S16" s="7">
        <f>ПРОТОКОЛ!S22</f>
        <v>21</v>
      </c>
      <c r="T16" s="7">
        <f>ПРОТОКОЛ!T22</f>
        <v>133</v>
      </c>
      <c r="U16" s="54">
        <f t="shared" si="0"/>
        <v>4</v>
      </c>
      <c r="X16" s="90"/>
      <c r="AD16">
        <f t="shared" si="1"/>
        <v>4</v>
      </c>
    </row>
    <row r="17" spans="1:30" ht="16.5" customHeight="1">
      <c r="A17" s="65" t="str">
        <f>ПРОТОКОЛ!B23</f>
        <v>Карелин Константин Евгеньевич</v>
      </c>
      <c r="B17" s="67">
        <f>ПРОТОКОЛ!C23</f>
        <v>12</v>
      </c>
      <c r="C17" s="71" t="str">
        <f>ПРОТОКОЛ!X22</f>
        <v>Субъект Рф: Краснодарский Край</v>
      </c>
      <c r="D17" s="86" t="str">
        <f>ПРОТОКОЛ!D23</f>
        <v>5.10,15</v>
      </c>
      <c r="E17" s="61">
        <f>ПРОТОКОЛ!F23</f>
        <v>150</v>
      </c>
      <c r="F17" s="61">
        <f>ПРОТОКОЛ!H23</f>
        <v>20</v>
      </c>
      <c r="G17" s="61">
        <f>ПРОТОКОЛ!J23</f>
        <v>5.9</v>
      </c>
      <c r="H17" s="61">
        <f>ПРОТОКОЛ!L23</f>
        <v>0</v>
      </c>
      <c r="I17" s="61">
        <f>ПРОТОКОЛ!N23</f>
        <v>0</v>
      </c>
      <c r="J17" s="62">
        <f>ПРОТОКОЛ!P23</f>
        <v>1</v>
      </c>
      <c r="K17" s="61">
        <f>ПРОТОКОЛ!R23</f>
        <v>2</v>
      </c>
      <c r="L17" s="7">
        <f>ПРОТОКОЛ!E23</f>
        <v>14</v>
      </c>
      <c r="M17" s="7">
        <f>ПРОТОКОЛ!G23</f>
        <v>11</v>
      </c>
      <c r="N17" s="7">
        <f>ПРОТОКОЛ!I23</f>
        <v>24</v>
      </c>
      <c r="O17" s="7">
        <f>ПРОТОКОЛ!K23</f>
        <v>15</v>
      </c>
      <c r="P17" s="7">
        <f>ПРОТОКОЛ!M23</f>
        <v>0</v>
      </c>
      <c r="Q17" s="7" t="str">
        <f>ПРОТОКОЛ!O23</f>
        <v>0</v>
      </c>
      <c r="R17" s="7">
        <f>ПРОТОКОЛ!Q23</f>
        <v>12</v>
      </c>
      <c r="S17" s="7">
        <f>ПРОТОКОЛ!S23</f>
        <v>13</v>
      </c>
      <c r="T17" s="7">
        <f>ПРОТОКОЛ!T23</f>
        <v>89</v>
      </c>
      <c r="U17" s="54">
        <f t="shared" si="0"/>
        <v>6</v>
      </c>
      <c r="X17" s="90"/>
      <c r="AD17">
        <f t="shared" si="1"/>
        <v>6</v>
      </c>
    </row>
    <row r="18" spans="1:30" ht="16.5" customHeight="1">
      <c r="A18" s="65" t="str">
        <f>ПРОТОКОЛ!B24</f>
        <v>Горецкий Антон Сергеевич</v>
      </c>
      <c r="B18" s="67">
        <f>ПРОТОКОЛ!C24</f>
        <v>12</v>
      </c>
      <c r="C18" s="71" t="str">
        <f>ПРОТОКОЛ!X23</f>
        <v>Субъект Рф: Краснодарский Край</v>
      </c>
      <c r="D18" s="86" t="str">
        <f>ПРОТОКОЛ!D24</f>
        <v>5.02,16</v>
      </c>
      <c r="E18" s="61">
        <f>ПРОТОКОЛ!F24</f>
        <v>170</v>
      </c>
      <c r="F18" s="61">
        <f>ПРОТОКОЛ!H24</f>
        <v>20</v>
      </c>
      <c r="G18" s="61">
        <f>ПРОТОКОЛ!J24</f>
        <v>5.8</v>
      </c>
      <c r="H18" s="61">
        <f>ПРОТОКОЛ!L24</f>
        <v>0</v>
      </c>
      <c r="I18" s="61">
        <f>ПРОТОКОЛ!N24</f>
        <v>0</v>
      </c>
      <c r="J18" s="62">
        <f>ПРОТОКОЛ!P24</f>
        <v>4</v>
      </c>
      <c r="K18" s="61">
        <f>ПРОТОКОЛ!R24</f>
        <v>5</v>
      </c>
      <c r="L18" s="7">
        <f>ПРОТОКОЛ!E24</f>
        <v>16</v>
      </c>
      <c r="M18" s="7">
        <f>ПРОТОКОЛ!G24</f>
        <v>20</v>
      </c>
      <c r="N18" s="7">
        <f>ПРОТОКОЛ!I24</f>
        <v>24</v>
      </c>
      <c r="O18" s="7">
        <f>ПРОТОКОЛ!K24</f>
        <v>18</v>
      </c>
      <c r="P18" s="7">
        <f>ПРОТОКОЛ!M24</f>
        <v>0</v>
      </c>
      <c r="Q18" s="7" t="str">
        <f>ПРОТОКОЛ!O24</f>
        <v>0</v>
      </c>
      <c r="R18" s="7">
        <f>ПРОТОКОЛ!Q24</f>
        <v>18</v>
      </c>
      <c r="S18" s="7">
        <f>ПРОТОКОЛ!S24</f>
        <v>25</v>
      </c>
      <c r="T18" s="7">
        <f>ПРОТОКОЛ!T24</f>
        <v>121</v>
      </c>
      <c r="U18" s="54">
        <f t="shared" si="0"/>
        <v>5</v>
      </c>
      <c r="X18" s="90"/>
      <c r="AD18">
        <f t="shared" si="1"/>
        <v>5</v>
      </c>
    </row>
    <row r="19" spans="1:30" ht="16.5" customHeight="1">
      <c r="A19" s="66">
        <f>ПРОТОКОЛ!B61</f>
        <v>0</v>
      </c>
      <c r="B19" s="68">
        <f>ПРОТОКОЛ!C61</f>
        <v>0</v>
      </c>
      <c r="C19" s="72" t="str">
        <f>ПРОТОКОЛ!X61</f>
        <v>Субъект РФ 2</v>
      </c>
      <c r="D19" s="87">
        <f>ПРОТОКОЛ!D61</f>
        <v>0</v>
      </c>
      <c r="E19" s="63">
        <f>ПРОТОКОЛ!F61</f>
        <v>0</v>
      </c>
      <c r="F19" s="63">
        <f>ПРОТОКОЛ!H61</f>
        <v>0</v>
      </c>
      <c r="G19" s="63">
        <f>ПРОТОКОЛ!J61</f>
        <v>0</v>
      </c>
      <c r="H19" s="63">
        <f>ПРОТОКОЛ!L61</f>
        <v>0</v>
      </c>
      <c r="I19" s="63">
        <f>ПРОТОКОЛ!N61</f>
        <v>0</v>
      </c>
      <c r="J19" s="75">
        <f>ПРОТОКОЛ!P61</f>
        <v>0</v>
      </c>
      <c r="K19" s="63">
        <f>ПРОТОКОЛ!R61</f>
        <v>0</v>
      </c>
      <c r="L19" s="33">
        <f>ПРОТОКОЛ!E61</f>
        <v>0</v>
      </c>
      <c r="M19" s="33">
        <f>ПРОТОКОЛ!G61</f>
        <v>0</v>
      </c>
      <c r="N19" s="33">
        <f>ПРОТОКОЛ!I61</f>
        <v>0</v>
      </c>
      <c r="O19" s="33">
        <f>ПРОТОКОЛ!K61</f>
        <v>0</v>
      </c>
      <c r="P19" s="33" t="str">
        <f>ПРОТОКОЛ!M61</f>
        <v>0</v>
      </c>
      <c r="Q19" s="33" t="str">
        <f>ПРОТОКОЛ!O61</f>
        <v>0</v>
      </c>
      <c r="R19" s="33">
        <f>ПРОТОКОЛ!Q61</f>
        <v>50</v>
      </c>
      <c r="S19" s="33">
        <f>ПРОТОКОЛ!S61</f>
        <v>0</v>
      </c>
      <c r="T19" s="33">
        <f>ПРОТОКОЛ!T61</f>
        <v>50</v>
      </c>
      <c r="U19" s="54">
        <f t="shared" si="0"/>
        <v>7</v>
      </c>
      <c r="X19" s="90"/>
      <c r="AD19">
        <f t="shared" si="1"/>
        <v>7</v>
      </c>
    </row>
    <row r="20" spans="1:30" ht="16.5" customHeight="1">
      <c r="A20" s="66">
        <f>ПРОТОКОЛ!B62</f>
        <v>0</v>
      </c>
      <c r="B20" s="68">
        <f>ПРОТОКОЛ!C62</f>
        <v>0</v>
      </c>
      <c r="C20" s="72" t="str">
        <f>ПРОТОКОЛ!X62</f>
        <v>Субъект РФ 2</v>
      </c>
      <c r="D20" s="87">
        <f>ПРОТОКОЛ!D62</f>
        <v>0</v>
      </c>
      <c r="E20" s="63">
        <f>ПРОТОКОЛ!F62</f>
        <v>0</v>
      </c>
      <c r="F20" s="63">
        <f>ПРОТОКОЛ!H62</f>
        <v>0</v>
      </c>
      <c r="G20" s="63">
        <f>ПРОТОКОЛ!J62</f>
        <v>0</v>
      </c>
      <c r="H20" s="63">
        <f>ПРОТОКОЛ!L62</f>
        <v>0</v>
      </c>
      <c r="I20" s="63">
        <f>ПРОТОКОЛ!N62</f>
        <v>0</v>
      </c>
      <c r="J20" s="75">
        <f>ПРОТОКОЛ!P62</f>
        <v>0</v>
      </c>
      <c r="K20" s="63">
        <f>ПРОТОКОЛ!R62</f>
        <v>0</v>
      </c>
      <c r="L20" s="33">
        <f>ПРОТОКОЛ!E62</f>
        <v>0</v>
      </c>
      <c r="M20" s="33">
        <f>ПРОТОКОЛ!G62</f>
        <v>0</v>
      </c>
      <c r="N20" s="33">
        <f>ПРОТОКОЛ!I62</f>
        <v>0</v>
      </c>
      <c r="O20" s="33">
        <f>ПРОТОКОЛ!K62</f>
        <v>0</v>
      </c>
      <c r="P20" s="33" t="str">
        <f>ПРОТОКОЛ!M62</f>
        <v>0</v>
      </c>
      <c r="Q20" s="33" t="str">
        <f>ПРОТОКОЛ!O62</f>
        <v>0</v>
      </c>
      <c r="R20" s="33">
        <f>ПРОТОКОЛ!Q62</f>
        <v>50</v>
      </c>
      <c r="S20" s="33">
        <f>ПРОТОКОЛ!S62</f>
        <v>0</v>
      </c>
      <c r="T20" s="33">
        <f>ПРОТОКОЛ!T62</f>
        <v>50</v>
      </c>
      <c r="U20" s="54">
        <f t="shared" si="0"/>
        <v>7</v>
      </c>
      <c r="X20" s="90"/>
      <c r="AD20">
        <f t="shared" si="1"/>
        <v>7</v>
      </c>
    </row>
    <row r="21" spans="1:30" ht="16.5" customHeight="1">
      <c r="A21" s="66">
        <f>ПРОТОКОЛ!B63</f>
        <v>0</v>
      </c>
      <c r="B21" s="68">
        <f>ПРОТОКОЛ!C63</f>
        <v>0</v>
      </c>
      <c r="C21" s="72" t="str">
        <f>ПРОТОКОЛ!X63</f>
        <v>Субъект РФ 2</v>
      </c>
      <c r="D21" s="87">
        <f>ПРОТОКОЛ!D63</f>
        <v>0</v>
      </c>
      <c r="E21" s="63">
        <f>ПРОТОКОЛ!F63</f>
        <v>0</v>
      </c>
      <c r="F21" s="63">
        <f>ПРОТОКОЛ!H63</f>
        <v>0</v>
      </c>
      <c r="G21" s="63">
        <f>ПРОТОКОЛ!J63</f>
        <v>0</v>
      </c>
      <c r="H21" s="63">
        <f>ПРОТОКОЛ!L63</f>
        <v>0</v>
      </c>
      <c r="I21" s="63">
        <f>ПРОТОКОЛ!N63</f>
        <v>0</v>
      </c>
      <c r="J21" s="75">
        <f>ПРОТОКОЛ!P63</f>
        <v>0</v>
      </c>
      <c r="K21" s="63">
        <f>ПРОТОКОЛ!R63</f>
        <v>0</v>
      </c>
      <c r="L21" s="33">
        <f>ПРОТОКОЛ!E63</f>
        <v>0</v>
      </c>
      <c r="M21" s="33">
        <f>ПРОТОКОЛ!G63</f>
        <v>0</v>
      </c>
      <c r="N21" s="33">
        <f>ПРОТОКОЛ!I63</f>
        <v>0</v>
      </c>
      <c r="O21" s="33">
        <f>ПРОТОКОЛ!K63</f>
        <v>0</v>
      </c>
      <c r="P21" s="33" t="str">
        <f>ПРОТОКОЛ!M63</f>
        <v>0</v>
      </c>
      <c r="Q21" s="33" t="str">
        <f>ПРОТОКОЛ!O63</f>
        <v>0</v>
      </c>
      <c r="R21" s="33">
        <f>ПРОТОКОЛ!Q63</f>
        <v>50</v>
      </c>
      <c r="S21" s="33">
        <f>ПРОТОКОЛ!S63</f>
        <v>0</v>
      </c>
      <c r="T21" s="33">
        <f>ПРОТОКОЛ!T63</f>
        <v>50</v>
      </c>
      <c r="U21" s="54">
        <f t="shared" si="0"/>
        <v>7</v>
      </c>
      <c r="X21" s="90"/>
      <c r="AD21">
        <f t="shared" si="1"/>
        <v>7</v>
      </c>
    </row>
    <row r="22" spans="1:30" ht="16.5" customHeight="1">
      <c r="A22" s="66">
        <f>ПРОТОКОЛ!B64</f>
        <v>0</v>
      </c>
      <c r="B22" s="68">
        <f>ПРОТОКОЛ!C64</f>
        <v>0</v>
      </c>
      <c r="C22" s="72" t="str">
        <f>ПРОТОКОЛ!X64</f>
        <v>Субъект РФ 2</v>
      </c>
      <c r="D22" s="87">
        <f>ПРОТОКОЛ!D64</f>
        <v>0</v>
      </c>
      <c r="E22" s="63">
        <f>ПРОТОКОЛ!F64</f>
        <v>0</v>
      </c>
      <c r="F22" s="63">
        <f>ПРОТОКОЛ!H64</f>
        <v>0</v>
      </c>
      <c r="G22" s="63">
        <f>ПРОТОКОЛ!J64</f>
        <v>0</v>
      </c>
      <c r="H22" s="63">
        <f>ПРОТОКОЛ!L64</f>
        <v>0</v>
      </c>
      <c r="I22" s="63">
        <f>ПРОТОКОЛ!N64</f>
        <v>0</v>
      </c>
      <c r="J22" s="75">
        <f>ПРОТОКОЛ!P64</f>
        <v>0</v>
      </c>
      <c r="K22" s="63">
        <f>ПРОТОКОЛ!R64</f>
        <v>0</v>
      </c>
      <c r="L22" s="33">
        <f>ПРОТОКОЛ!E64</f>
        <v>0</v>
      </c>
      <c r="M22" s="33">
        <f>ПРОТОКОЛ!G64</f>
        <v>0</v>
      </c>
      <c r="N22" s="33">
        <f>ПРОТОКОЛ!I64</f>
        <v>0</v>
      </c>
      <c r="O22" s="33">
        <f>ПРОТОКОЛ!K64</f>
        <v>0</v>
      </c>
      <c r="P22" s="33" t="str">
        <f>ПРОТОКОЛ!M64</f>
        <v>0</v>
      </c>
      <c r="Q22" s="33" t="str">
        <f>ПРОТОКОЛ!O64</f>
        <v>0</v>
      </c>
      <c r="R22" s="33">
        <f>ПРОТОКОЛ!Q64</f>
        <v>50</v>
      </c>
      <c r="S22" s="33">
        <f>ПРОТОКОЛ!S64</f>
        <v>0</v>
      </c>
      <c r="T22" s="33">
        <f>ПРОТОКОЛ!T64</f>
        <v>50</v>
      </c>
      <c r="U22" s="54">
        <f t="shared" si="0"/>
        <v>7</v>
      </c>
      <c r="X22" s="90"/>
      <c r="AD22">
        <f t="shared" si="1"/>
        <v>7</v>
      </c>
    </row>
    <row r="23" spans="1:30" ht="16.5" customHeight="1">
      <c r="A23" s="66">
        <f>ПРОТОКОЛ!B65</f>
        <v>0</v>
      </c>
      <c r="B23" s="68">
        <f>ПРОТОКОЛ!C65</f>
        <v>0</v>
      </c>
      <c r="C23" s="72" t="str">
        <f>ПРОТОКОЛ!X65</f>
        <v>Субъект РФ 2</v>
      </c>
      <c r="D23" s="87">
        <f>ПРОТОКОЛ!D65</f>
        <v>0</v>
      </c>
      <c r="E23" s="63">
        <f>ПРОТОКОЛ!F65</f>
        <v>0</v>
      </c>
      <c r="F23" s="63">
        <f>ПРОТОКОЛ!H65</f>
        <v>0</v>
      </c>
      <c r="G23" s="63">
        <f>ПРОТОКОЛ!J65</f>
        <v>0</v>
      </c>
      <c r="H23" s="63">
        <f>ПРОТОКОЛ!L65</f>
        <v>0</v>
      </c>
      <c r="I23" s="63">
        <f>ПРОТОКОЛ!N65</f>
        <v>0</v>
      </c>
      <c r="J23" s="75">
        <f>ПРОТОКОЛ!P65</f>
        <v>0</v>
      </c>
      <c r="K23" s="63">
        <f>ПРОТОКОЛ!R65</f>
        <v>0</v>
      </c>
      <c r="L23" s="33">
        <f>ПРОТОКОЛ!E65</f>
        <v>0</v>
      </c>
      <c r="M23" s="33">
        <f>ПРОТОКОЛ!G65</f>
        <v>0</v>
      </c>
      <c r="N23" s="33">
        <f>ПРОТОКОЛ!I65</f>
        <v>0</v>
      </c>
      <c r="O23" s="33">
        <f>ПРОТОКОЛ!K65</f>
        <v>0</v>
      </c>
      <c r="P23" s="33" t="str">
        <f>ПРОТОКОЛ!M65</f>
        <v>0</v>
      </c>
      <c r="Q23" s="33" t="str">
        <f>ПРОТОКОЛ!O65</f>
        <v>0</v>
      </c>
      <c r="R23" s="33">
        <f>ПРОТОКОЛ!Q65</f>
        <v>50</v>
      </c>
      <c r="S23" s="33">
        <f>ПРОТОКОЛ!S65</f>
        <v>0</v>
      </c>
      <c r="T23" s="33">
        <f>ПРОТОКОЛ!T65</f>
        <v>50</v>
      </c>
      <c r="U23" s="54">
        <f t="shared" si="0"/>
        <v>7</v>
      </c>
      <c r="X23" s="90"/>
      <c r="AD23">
        <f t="shared" si="1"/>
        <v>7</v>
      </c>
    </row>
    <row r="24" spans="1:30" ht="16.5" customHeight="1">
      <c r="A24" s="66">
        <f>ПРОТОКОЛ!B66</f>
        <v>0</v>
      </c>
      <c r="B24" s="68">
        <f>ПРОТОКОЛ!C66</f>
        <v>0</v>
      </c>
      <c r="C24" s="72" t="str">
        <f>ПРОТОКОЛ!X66</f>
        <v>Субъект РФ 2</v>
      </c>
      <c r="D24" s="87">
        <f>ПРОТОКОЛ!D66</f>
        <v>0</v>
      </c>
      <c r="E24" s="63">
        <f>ПРОТОКОЛ!F66</f>
        <v>0</v>
      </c>
      <c r="F24" s="63">
        <f>ПРОТОКОЛ!H66</f>
        <v>0</v>
      </c>
      <c r="G24" s="63">
        <f>ПРОТОКОЛ!J66</f>
        <v>0</v>
      </c>
      <c r="H24" s="63">
        <f>ПРОТОКОЛ!L66</f>
        <v>0</v>
      </c>
      <c r="I24" s="63">
        <f>ПРОТОКОЛ!N66</f>
        <v>0</v>
      </c>
      <c r="J24" s="75">
        <f>ПРОТОКОЛ!P66</f>
        <v>0</v>
      </c>
      <c r="K24" s="63">
        <f>ПРОТОКОЛ!R66</f>
        <v>0</v>
      </c>
      <c r="L24" s="33">
        <f>ПРОТОКОЛ!E66</f>
        <v>0</v>
      </c>
      <c r="M24" s="33">
        <f>ПРОТОКОЛ!G66</f>
        <v>0</v>
      </c>
      <c r="N24" s="33">
        <f>ПРОТОКОЛ!I66</f>
        <v>0</v>
      </c>
      <c r="O24" s="33">
        <f>ПРОТОКОЛ!K66</f>
        <v>0</v>
      </c>
      <c r="P24" s="33" t="str">
        <f>ПРОТОКОЛ!M66</f>
        <v>0</v>
      </c>
      <c r="Q24" s="33" t="str">
        <f>ПРОТОКОЛ!O66</f>
        <v>0</v>
      </c>
      <c r="R24" s="33">
        <f>ПРОТОКОЛ!Q66</f>
        <v>50</v>
      </c>
      <c r="S24" s="33">
        <f>ПРОТОКОЛ!S66</f>
        <v>0</v>
      </c>
      <c r="T24" s="33">
        <f>ПРОТОКОЛ!T66</f>
        <v>50</v>
      </c>
      <c r="U24" s="54">
        <f t="shared" si="0"/>
        <v>7</v>
      </c>
      <c r="X24" s="90"/>
      <c r="AD24">
        <f t="shared" si="1"/>
        <v>7</v>
      </c>
    </row>
    <row r="25" spans="1:30" ht="16.5" customHeight="1">
      <c r="A25" s="65">
        <f>ПРОТОКОЛ!B103</f>
        <v>0</v>
      </c>
      <c r="B25" s="69">
        <f>ПРОТОКОЛ!C103</f>
        <v>0</v>
      </c>
      <c r="C25" s="73" t="str">
        <f>ПРОТОКОЛ!X103</f>
        <v>Субъект РФ 3</v>
      </c>
      <c r="D25" s="88">
        <f>ПРОТОКОЛ!D103</f>
        <v>0</v>
      </c>
      <c r="E25" s="32">
        <f>ПРОТОКОЛ!F103</f>
        <v>0</v>
      </c>
      <c r="F25" s="32">
        <f>ПРОТОКОЛ!H103</f>
        <v>0</v>
      </c>
      <c r="G25" s="32">
        <f>ПРОТОКОЛ!J103</f>
        <v>0</v>
      </c>
      <c r="H25" s="32">
        <f>ПРОТОКОЛ!L103</f>
        <v>0</v>
      </c>
      <c r="I25" s="32">
        <f>ПРОТОКОЛ!N103</f>
        <v>0</v>
      </c>
      <c r="J25" s="76">
        <f>ПРОТОКОЛ!P103</f>
        <v>0</v>
      </c>
      <c r="K25" s="32">
        <f>ПРОТОКОЛ!R103</f>
        <v>0</v>
      </c>
      <c r="L25" s="7">
        <f>ПРОТОКОЛ!E103</f>
        <v>0</v>
      </c>
      <c r="M25" s="7">
        <f>ПРОТОКОЛ!G103</f>
        <v>0</v>
      </c>
      <c r="N25" s="7">
        <f>ПРОТОКОЛ!I103</f>
        <v>0</v>
      </c>
      <c r="O25" s="7">
        <f>ПРОТОКОЛ!K103</f>
        <v>0</v>
      </c>
      <c r="P25" s="7" t="str">
        <f>ПРОТОКОЛ!M103</f>
        <v>0</v>
      </c>
      <c r="Q25" s="7" t="str">
        <f>ПРОТОКОЛ!O103</f>
        <v>0</v>
      </c>
      <c r="R25" s="7">
        <f>ПРОТОКОЛ!Q103</f>
        <v>50</v>
      </c>
      <c r="S25" s="7">
        <f>ПРОТОКОЛ!S103</f>
        <v>0</v>
      </c>
      <c r="T25" s="7">
        <f>ПРОТОКОЛ!T103</f>
        <v>50</v>
      </c>
      <c r="U25" s="54">
        <f t="shared" si="0"/>
        <v>7</v>
      </c>
      <c r="X25" s="90"/>
      <c r="AD25">
        <f t="shared" ref="AD25:AD73" si="2">IF(OR(T25&lt;&gt;$T$13:$T$582,T25=$T$13:$T$582),RANK(T25,$T$13:$T$582),(RANK(T25,$T$13:$T$582)+(Y25)))</f>
        <v>7</v>
      </c>
    </row>
    <row r="26" spans="1:30" ht="16.5" customHeight="1">
      <c r="A26" s="65">
        <f>ПРОТОКОЛ!B104</f>
        <v>0</v>
      </c>
      <c r="B26" s="69">
        <f>ПРОТОКОЛ!C104</f>
        <v>0</v>
      </c>
      <c r="C26" s="73" t="str">
        <f>ПРОТОКОЛ!X104</f>
        <v>Субъект РФ 3</v>
      </c>
      <c r="D26" s="88">
        <f>ПРОТОКОЛ!D104</f>
        <v>0</v>
      </c>
      <c r="E26" s="32">
        <f>ПРОТОКОЛ!F104</f>
        <v>0</v>
      </c>
      <c r="F26" s="32">
        <f>ПРОТОКОЛ!H104</f>
        <v>0</v>
      </c>
      <c r="G26" s="32">
        <f>ПРОТОКОЛ!J104</f>
        <v>0</v>
      </c>
      <c r="H26" s="32">
        <f>ПРОТОКОЛ!L104</f>
        <v>0</v>
      </c>
      <c r="I26" s="32">
        <f>ПРОТОКОЛ!N104</f>
        <v>0</v>
      </c>
      <c r="J26" s="76">
        <f>ПРОТОКОЛ!P104</f>
        <v>0</v>
      </c>
      <c r="K26" s="32">
        <f>ПРОТОКОЛ!R104</f>
        <v>0</v>
      </c>
      <c r="L26" s="7">
        <f>ПРОТОКОЛ!E104</f>
        <v>0</v>
      </c>
      <c r="M26" s="7">
        <f>ПРОТОКОЛ!G104</f>
        <v>0</v>
      </c>
      <c r="N26" s="7">
        <f>ПРОТОКОЛ!I104</f>
        <v>0</v>
      </c>
      <c r="O26" s="7">
        <f>ПРОТОКОЛ!K104</f>
        <v>0</v>
      </c>
      <c r="P26" s="7" t="str">
        <f>ПРОТОКОЛ!M104</f>
        <v>0</v>
      </c>
      <c r="Q26" s="7" t="str">
        <f>ПРОТОКОЛ!O104</f>
        <v>0</v>
      </c>
      <c r="R26" s="7">
        <f>ПРОТОКОЛ!Q104</f>
        <v>50</v>
      </c>
      <c r="S26" s="7">
        <f>ПРОТОКОЛ!S104</f>
        <v>0</v>
      </c>
      <c r="T26" s="7">
        <f>ПРОТОКОЛ!T104</f>
        <v>50</v>
      </c>
      <c r="U26" s="54">
        <f t="shared" si="0"/>
        <v>7</v>
      </c>
      <c r="X26" s="90"/>
      <c r="AD26">
        <f t="shared" si="2"/>
        <v>7</v>
      </c>
    </row>
    <row r="27" spans="1:30" ht="16.5" customHeight="1">
      <c r="A27" s="65">
        <f>ПРОТОКОЛ!B105</f>
        <v>0</v>
      </c>
      <c r="B27" s="69">
        <f>ПРОТОКОЛ!C105</f>
        <v>0</v>
      </c>
      <c r="C27" s="73" t="str">
        <f>ПРОТОКОЛ!X105</f>
        <v>Субъект РФ 3</v>
      </c>
      <c r="D27" s="88">
        <f>ПРОТОКОЛ!D105</f>
        <v>0</v>
      </c>
      <c r="E27" s="32">
        <f>ПРОТОКОЛ!F105</f>
        <v>0</v>
      </c>
      <c r="F27" s="32">
        <f>ПРОТОКОЛ!H105</f>
        <v>0</v>
      </c>
      <c r="G27" s="32">
        <f>ПРОТОКОЛ!J105</f>
        <v>0</v>
      </c>
      <c r="H27" s="32">
        <f>ПРОТОКОЛ!L105</f>
        <v>0</v>
      </c>
      <c r="I27" s="32">
        <f>ПРОТОКОЛ!N105</f>
        <v>0</v>
      </c>
      <c r="J27" s="76">
        <f>ПРОТОКОЛ!P105</f>
        <v>0</v>
      </c>
      <c r="K27" s="32">
        <f>ПРОТОКОЛ!R105</f>
        <v>0</v>
      </c>
      <c r="L27" s="7">
        <f>ПРОТОКОЛ!E105</f>
        <v>0</v>
      </c>
      <c r="M27" s="7">
        <f>ПРОТОКОЛ!G105</f>
        <v>0</v>
      </c>
      <c r="N27" s="7">
        <f>ПРОТОКОЛ!I105</f>
        <v>0</v>
      </c>
      <c r="O27" s="7">
        <f>ПРОТОКОЛ!K105</f>
        <v>0</v>
      </c>
      <c r="P27" s="7" t="str">
        <f>ПРОТОКОЛ!M105</f>
        <v>0</v>
      </c>
      <c r="Q27" s="7" t="str">
        <f>ПРОТОКОЛ!O105</f>
        <v>0</v>
      </c>
      <c r="R27" s="7">
        <f>ПРОТОКОЛ!Q105</f>
        <v>50</v>
      </c>
      <c r="S27" s="7">
        <f>ПРОТОКОЛ!S105</f>
        <v>0</v>
      </c>
      <c r="T27" s="7">
        <f>ПРОТОКОЛ!T105</f>
        <v>50</v>
      </c>
      <c r="U27" s="54">
        <f t="shared" si="0"/>
        <v>7</v>
      </c>
      <c r="X27" s="90"/>
      <c r="AD27">
        <f t="shared" si="2"/>
        <v>7</v>
      </c>
    </row>
    <row r="28" spans="1:30" ht="16.5" customHeight="1">
      <c r="A28" s="65">
        <f>ПРОТОКОЛ!B106</f>
        <v>0</v>
      </c>
      <c r="B28" s="69">
        <f>ПРОТОКОЛ!C106</f>
        <v>0</v>
      </c>
      <c r="C28" s="73" t="str">
        <f>ПРОТОКОЛ!X106</f>
        <v>Субъект РФ 3</v>
      </c>
      <c r="D28" s="88">
        <f>ПРОТОКОЛ!D106</f>
        <v>0</v>
      </c>
      <c r="E28" s="32">
        <f>ПРОТОКОЛ!F106</f>
        <v>0</v>
      </c>
      <c r="F28" s="32">
        <f>ПРОТОКОЛ!H106</f>
        <v>0</v>
      </c>
      <c r="G28" s="32">
        <f>ПРОТОКОЛ!J106</f>
        <v>0</v>
      </c>
      <c r="H28" s="32">
        <f>ПРОТОКОЛ!L106</f>
        <v>0</v>
      </c>
      <c r="I28" s="32">
        <f>ПРОТОКОЛ!N106</f>
        <v>0</v>
      </c>
      <c r="J28" s="76">
        <f>ПРОТОКОЛ!P106</f>
        <v>0</v>
      </c>
      <c r="K28" s="32">
        <f>ПРОТОКОЛ!R106</f>
        <v>0</v>
      </c>
      <c r="L28" s="7">
        <f>ПРОТОКОЛ!E106</f>
        <v>0</v>
      </c>
      <c r="M28" s="7">
        <f>ПРОТОКОЛ!G106</f>
        <v>0</v>
      </c>
      <c r="N28" s="7">
        <f>ПРОТОКОЛ!I106</f>
        <v>0</v>
      </c>
      <c r="O28" s="7">
        <f>ПРОТОКОЛ!K106</f>
        <v>0</v>
      </c>
      <c r="P28" s="7" t="str">
        <f>ПРОТОКОЛ!M106</f>
        <v>0</v>
      </c>
      <c r="Q28" s="7" t="str">
        <f>ПРОТОКОЛ!O106</f>
        <v>0</v>
      </c>
      <c r="R28" s="7">
        <f>ПРОТОКОЛ!Q106</f>
        <v>50</v>
      </c>
      <c r="S28" s="7">
        <f>ПРОТОКОЛ!S106</f>
        <v>0</v>
      </c>
      <c r="T28" s="7">
        <f>ПРОТОКОЛ!T106</f>
        <v>50</v>
      </c>
      <c r="U28" s="54">
        <f t="shared" si="0"/>
        <v>7</v>
      </c>
      <c r="X28" s="90"/>
      <c r="AD28">
        <f t="shared" si="2"/>
        <v>7</v>
      </c>
    </row>
    <row r="29" spans="1:30" ht="16.5" customHeight="1">
      <c r="A29" s="65">
        <f>ПРОТОКОЛ!B107</f>
        <v>0</v>
      </c>
      <c r="B29" s="69">
        <f>ПРОТОКОЛ!C107</f>
        <v>0</v>
      </c>
      <c r="C29" s="73" t="str">
        <f>ПРОТОКОЛ!X107</f>
        <v>Субъект РФ 3</v>
      </c>
      <c r="D29" s="88">
        <f>ПРОТОКОЛ!D107</f>
        <v>0</v>
      </c>
      <c r="E29" s="32">
        <f>ПРОТОКОЛ!F107</f>
        <v>0</v>
      </c>
      <c r="F29" s="32">
        <f>ПРОТОКОЛ!H107</f>
        <v>0</v>
      </c>
      <c r="G29" s="32">
        <f>ПРОТОКОЛ!J107</f>
        <v>0</v>
      </c>
      <c r="H29" s="32">
        <f>ПРОТОКОЛ!L107</f>
        <v>0</v>
      </c>
      <c r="I29" s="32">
        <f>ПРОТОКОЛ!N107</f>
        <v>0</v>
      </c>
      <c r="J29" s="76">
        <f>ПРОТОКОЛ!P107</f>
        <v>0</v>
      </c>
      <c r="K29" s="32">
        <f>ПРОТОКОЛ!R107</f>
        <v>0</v>
      </c>
      <c r="L29" s="7">
        <f>ПРОТОКОЛ!E107</f>
        <v>0</v>
      </c>
      <c r="M29" s="7">
        <f>ПРОТОКОЛ!G107</f>
        <v>0</v>
      </c>
      <c r="N29" s="7">
        <f>ПРОТОКОЛ!I107</f>
        <v>0</v>
      </c>
      <c r="O29" s="7">
        <f>ПРОТОКОЛ!K107</f>
        <v>0</v>
      </c>
      <c r="P29" s="7" t="str">
        <f>ПРОТОКОЛ!M107</f>
        <v>0</v>
      </c>
      <c r="Q29" s="7" t="str">
        <f>ПРОТОКОЛ!O107</f>
        <v>0</v>
      </c>
      <c r="R29" s="7">
        <f>ПРОТОКОЛ!Q107</f>
        <v>50</v>
      </c>
      <c r="S29" s="7">
        <f>ПРОТОКОЛ!S107</f>
        <v>0</v>
      </c>
      <c r="T29" s="7">
        <f>ПРОТОКОЛ!T107</f>
        <v>50</v>
      </c>
      <c r="U29" s="54">
        <f t="shared" si="0"/>
        <v>7</v>
      </c>
      <c r="X29" s="90"/>
      <c r="AD29">
        <f t="shared" si="2"/>
        <v>7</v>
      </c>
    </row>
    <row r="30" spans="1:30" ht="16.5" customHeight="1">
      <c r="A30" s="65">
        <f>ПРОТОКОЛ!B108</f>
        <v>0</v>
      </c>
      <c r="B30" s="69">
        <f>ПРОТОКОЛ!C108</f>
        <v>0</v>
      </c>
      <c r="C30" s="73" t="str">
        <f>ПРОТОКОЛ!X108</f>
        <v>Субъект РФ 3</v>
      </c>
      <c r="D30" s="88">
        <f>ПРОТОКОЛ!D108</f>
        <v>0</v>
      </c>
      <c r="E30" s="32">
        <f>ПРОТОКОЛ!F108</f>
        <v>0</v>
      </c>
      <c r="F30" s="32">
        <f>ПРОТОКОЛ!H108</f>
        <v>0</v>
      </c>
      <c r="G30" s="32">
        <f>ПРОТОКОЛ!J108</f>
        <v>0</v>
      </c>
      <c r="H30" s="32">
        <f>ПРОТОКОЛ!L108</f>
        <v>0</v>
      </c>
      <c r="I30" s="32">
        <f>ПРОТОКОЛ!N108</f>
        <v>0</v>
      </c>
      <c r="J30" s="76">
        <f>ПРОТОКОЛ!P108</f>
        <v>0</v>
      </c>
      <c r="K30" s="32">
        <f>ПРОТОКОЛ!R108</f>
        <v>0</v>
      </c>
      <c r="L30" s="7">
        <f>ПРОТОКОЛ!E108</f>
        <v>0</v>
      </c>
      <c r="M30" s="7">
        <f>ПРОТОКОЛ!G108</f>
        <v>0</v>
      </c>
      <c r="N30" s="7">
        <f>ПРОТОКОЛ!I108</f>
        <v>0</v>
      </c>
      <c r="O30" s="7">
        <f>ПРОТОКОЛ!K108</f>
        <v>0</v>
      </c>
      <c r="P30" s="7" t="str">
        <f>ПРОТОКОЛ!M108</f>
        <v>0</v>
      </c>
      <c r="Q30" s="7" t="str">
        <f>ПРОТОКОЛ!O108</f>
        <v>0</v>
      </c>
      <c r="R30" s="7">
        <f>ПРОТОКОЛ!Q108</f>
        <v>50</v>
      </c>
      <c r="S30" s="7">
        <f>ПРОТОКОЛ!S108</f>
        <v>0</v>
      </c>
      <c r="T30" s="7">
        <f>ПРОТОКОЛ!T108</f>
        <v>50</v>
      </c>
      <c r="U30" s="54">
        <f t="shared" si="0"/>
        <v>7</v>
      </c>
      <c r="X30" s="90"/>
      <c r="AD30">
        <f t="shared" si="2"/>
        <v>7</v>
      </c>
    </row>
    <row r="31" spans="1:30" ht="16.5" customHeight="1">
      <c r="A31" s="66">
        <f>ПРОТОКОЛ!B145</f>
        <v>0</v>
      </c>
      <c r="B31" s="68">
        <f>ПРОТОКОЛ!C145</f>
        <v>0</v>
      </c>
      <c r="C31" s="72" t="str">
        <f>ПРОТОКОЛ!X145</f>
        <v>Субъект РФ 4</v>
      </c>
      <c r="D31" s="87">
        <f>ПРОТОКОЛ!D145</f>
        <v>0</v>
      </c>
      <c r="E31" s="63">
        <f>ПРОТОКОЛ!F145</f>
        <v>0</v>
      </c>
      <c r="F31" s="63">
        <f>ПРОТОКОЛ!H145</f>
        <v>0</v>
      </c>
      <c r="G31" s="63">
        <f>ПРОТОКОЛ!J145</f>
        <v>0</v>
      </c>
      <c r="H31" s="63">
        <f>ПРОТОКОЛ!L145</f>
        <v>0</v>
      </c>
      <c r="I31" s="63">
        <f>ПРОТОКОЛ!N145</f>
        <v>0</v>
      </c>
      <c r="J31" s="75">
        <f>ПРОТОКОЛ!P145</f>
        <v>0</v>
      </c>
      <c r="K31" s="63">
        <f>ПРОТОКОЛ!R145</f>
        <v>0</v>
      </c>
      <c r="L31" s="33">
        <f>ПРОТОКОЛ!E145</f>
        <v>0</v>
      </c>
      <c r="M31" s="33">
        <f>ПРОТОКОЛ!G145</f>
        <v>0</v>
      </c>
      <c r="N31" s="33">
        <f>ПРОТОКОЛ!I145</f>
        <v>0</v>
      </c>
      <c r="O31" s="33">
        <f>ПРОТОКОЛ!K145</f>
        <v>0</v>
      </c>
      <c r="P31" s="33" t="str">
        <f>ПРОТОКОЛ!M145</f>
        <v>0</v>
      </c>
      <c r="Q31" s="33" t="str">
        <f>ПРОТОКОЛ!O145</f>
        <v>0</v>
      </c>
      <c r="R31" s="33">
        <f>ПРОТОКОЛ!Q145</f>
        <v>50</v>
      </c>
      <c r="S31" s="33">
        <f>ПРОТОКОЛ!S145</f>
        <v>0</v>
      </c>
      <c r="T31" s="33">
        <f>ПРОТОКОЛ!T145</f>
        <v>50</v>
      </c>
      <c r="U31" s="54">
        <f t="shared" si="0"/>
        <v>7</v>
      </c>
      <c r="X31" s="90"/>
      <c r="AD31">
        <f t="shared" si="2"/>
        <v>7</v>
      </c>
    </row>
    <row r="32" spans="1:30" ht="16.5" customHeight="1">
      <c r="A32" s="66">
        <f>ПРОТОКОЛ!B146</f>
        <v>0</v>
      </c>
      <c r="B32" s="68">
        <f>ПРОТОКОЛ!C146</f>
        <v>0</v>
      </c>
      <c r="C32" s="72" t="str">
        <f>ПРОТОКОЛ!X146</f>
        <v>Субъект РФ 4</v>
      </c>
      <c r="D32" s="87">
        <f>ПРОТОКОЛ!D146</f>
        <v>0</v>
      </c>
      <c r="E32" s="63">
        <f>ПРОТОКОЛ!F146</f>
        <v>0</v>
      </c>
      <c r="F32" s="63">
        <f>ПРОТОКОЛ!H146</f>
        <v>0</v>
      </c>
      <c r="G32" s="63">
        <f>ПРОТОКОЛ!J146</f>
        <v>0</v>
      </c>
      <c r="H32" s="63">
        <f>ПРОТОКОЛ!L146</f>
        <v>0</v>
      </c>
      <c r="I32" s="63">
        <f>ПРОТОКОЛ!N146</f>
        <v>0</v>
      </c>
      <c r="J32" s="75">
        <f>ПРОТОКОЛ!P146</f>
        <v>0</v>
      </c>
      <c r="K32" s="63">
        <f>ПРОТОКОЛ!R146</f>
        <v>0</v>
      </c>
      <c r="L32" s="33">
        <f>ПРОТОКОЛ!E146</f>
        <v>0</v>
      </c>
      <c r="M32" s="33">
        <f>ПРОТОКОЛ!G146</f>
        <v>0</v>
      </c>
      <c r="N32" s="33">
        <f>ПРОТОКОЛ!I146</f>
        <v>0</v>
      </c>
      <c r="O32" s="33">
        <f>ПРОТОКОЛ!K146</f>
        <v>0</v>
      </c>
      <c r="P32" s="33" t="str">
        <f>ПРОТОКОЛ!M146</f>
        <v>0</v>
      </c>
      <c r="Q32" s="33" t="str">
        <f>ПРОТОКОЛ!O146</f>
        <v>0</v>
      </c>
      <c r="R32" s="33">
        <f>ПРОТОКОЛ!Q146</f>
        <v>50</v>
      </c>
      <c r="S32" s="33">
        <f>ПРОТОКОЛ!S146</f>
        <v>0</v>
      </c>
      <c r="T32" s="33">
        <f>ПРОТОКОЛ!T146</f>
        <v>50</v>
      </c>
      <c r="U32" s="54">
        <f t="shared" si="0"/>
        <v>7</v>
      </c>
      <c r="X32" s="90"/>
      <c r="AD32">
        <f t="shared" si="2"/>
        <v>7</v>
      </c>
    </row>
    <row r="33" spans="1:30" ht="16.5" customHeight="1">
      <c r="A33" s="66">
        <f>ПРОТОКОЛ!B147</f>
        <v>0</v>
      </c>
      <c r="B33" s="68">
        <f>ПРОТОКОЛ!C147</f>
        <v>0</v>
      </c>
      <c r="C33" s="72" t="str">
        <f>ПРОТОКОЛ!X147</f>
        <v>Субъект РФ 4</v>
      </c>
      <c r="D33" s="87">
        <f>ПРОТОКОЛ!D147</f>
        <v>0</v>
      </c>
      <c r="E33" s="63">
        <f>ПРОТОКОЛ!F147</f>
        <v>0</v>
      </c>
      <c r="F33" s="63">
        <f>ПРОТОКОЛ!H147</f>
        <v>0</v>
      </c>
      <c r="G33" s="63">
        <f>ПРОТОКОЛ!J147</f>
        <v>0</v>
      </c>
      <c r="H33" s="63">
        <f>ПРОТОКОЛ!L147</f>
        <v>0</v>
      </c>
      <c r="I33" s="63">
        <f>ПРОТОКОЛ!N147</f>
        <v>0</v>
      </c>
      <c r="J33" s="75">
        <f>ПРОТОКОЛ!P147</f>
        <v>0</v>
      </c>
      <c r="K33" s="63">
        <f>ПРОТОКОЛ!R147</f>
        <v>0</v>
      </c>
      <c r="L33" s="33">
        <f>ПРОТОКОЛ!E147</f>
        <v>0</v>
      </c>
      <c r="M33" s="33">
        <f>ПРОТОКОЛ!G147</f>
        <v>0</v>
      </c>
      <c r="N33" s="33">
        <f>ПРОТОКОЛ!I147</f>
        <v>0</v>
      </c>
      <c r="O33" s="33">
        <f>ПРОТОКОЛ!K147</f>
        <v>0</v>
      </c>
      <c r="P33" s="33" t="str">
        <f>ПРОТОКОЛ!M147</f>
        <v>0</v>
      </c>
      <c r="Q33" s="33" t="str">
        <f>ПРОТОКОЛ!O147</f>
        <v>0</v>
      </c>
      <c r="R33" s="33">
        <f>ПРОТОКОЛ!Q147</f>
        <v>50</v>
      </c>
      <c r="S33" s="33">
        <f>ПРОТОКОЛ!S147</f>
        <v>0</v>
      </c>
      <c r="T33" s="33">
        <f>ПРОТОКОЛ!T147</f>
        <v>50</v>
      </c>
      <c r="U33" s="54">
        <f t="shared" si="0"/>
        <v>7</v>
      </c>
      <c r="X33" s="90"/>
      <c r="AD33">
        <f t="shared" si="2"/>
        <v>7</v>
      </c>
    </row>
    <row r="34" spans="1:30" ht="16.5" customHeight="1">
      <c r="A34" s="66">
        <f>ПРОТОКОЛ!B148</f>
        <v>0</v>
      </c>
      <c r="B34" s="68">
        <f>ПРОТОКОЛ!C148</f>
        <v>0</v>
      </c>
      <c r="C34" s="72" t="str">
        <f>ПРОТОКОЛ!X148</f>
        <v>Субъект РФ 4</v>
      </c>
      <c r="D34" s="87">
        <f>ПРОТОКОЛ!D148</f>
        <v>0</v>
      </c>
      <c r="E34" s="63">
        <f>ПРОТОКОЛ!F148</f>
        <v>0</v>
      </c>
      <c r="F34" s="63">
        <f>ПРОТОКОЛ!H148</f>
        <v>0</v>
      </c>
      <c r="G34" s="63">
        <f>ПРОТОКОЛ!J148</f>
        <v>0</v>
      </c>
      <c r="H34" s="63">
        <f>ПРОТОКОЛ!L148</f>
        <v>0</v>
      </c>
      <c r="I34" s="63">
        <f>ПРОТОКОЛ!N148</f>
        <v>0</v>
      </c>
      <c r="J34" s="75">
        <f>ПРОТОКОЛ!P148</f>
        <v>0</v>
      </c>
      <c r="K34" s="63">
        <f>ПРОТОКОЛ!R148</f>
        <v>0</v>
      </c>
      <c r="L34" s="33">
        <f>ПРОТОКОЛ!E148</f>
        <v>0</v>
      </c>
      <c r="M34" s="33">
        <f>ПРОТОКОЛ!G148</f>
        <v>0</v>
      </c>
      <c r="N34" s="33">
        <f>ПРОТОКОЛ!I148</f>
        <v>0</v>
      </c>
      <c r="O34" s="33">
        <f>ПРОТОКОЛ!K148</f>
        <v>0</v>
      </c>
      <c r="P34" s="33" t="str">
        <f>ПРОТОКОЛ!M148</f>
        <v>0</v>
      </c>
      <c r="Q34" s="33" t="str">
        <f>ПРОТОКОЛ!O148</f>
        <v>0</v>
      </c>
      <c r="R34" s="33">
        <f>ПРОТОКОЛ!Q148</f>
        <v>50</v>
      </c>
      <c r="S34" s="33">
        <f>ПРОТОКОЛ!S148</f>
        <v>0</v>
      </c>
      <c r="T34" s="33">
        <f>ПРОТОКОЛ!T148</f>
        <v>50</v>
      </c>
      <c r="U34" s="54">
        <f t="shared" si="0"/>
        <v>7</v>
      </c>
      <c r="X34" s="90"/>
      <c r="AD34">
        <f t="shared" si="2"/>
        <v>7</v>
      </c>
    </row>
    <row r="35" spans="1:30" ht="16.5" customHeight="1">
      <c r="A35" s="66">
        <f>ПРОТОКОЛ!B149</f>
        <v>0</v>
      </c>
      <c r="B35" s="68">
        <f>ПРОТОКОЛ!C149</f>
        <v>0</v>
      </c>
      <c r="C35" s="72" t="str">
        <f>ПРОТОКОЛ!X149</f>
        <v>Субъект РФ 4</v>
      </c>
      <c r="D35" s="87">
        <f>ПРОТОКОЛ!D149</f>
        <v>0</v>
      </c>
      <c r="E35" s="63">
        <f>ПРОТОКОЛ!F149</f>
        <v>0</v>
      </c>
      <c r="F35" s="63">
        <f>ПРОТОКОЛ!H149</f>
        <v>0</v>
      </c>
      <c r="G35" s="63">
        <f>ПРОТОКОЛ!J149</f>
        <v>0</v>
      </c>
      <c r="H35" s="63">
        <f>ПРОТОКОЛ!L149</f>
        <v>0</v>
      </c>
      <c r="I35" s="63">
        <f>ПРОТОКОЛ!N149</f>
        <v>0</v>
      </c>
      <c r="J35" s="75">
        <f>ПРОТОКОЛ!P149</f>
        <v>0</v>
      </c>
      <c r="K35" s="63">
        <f>ПРОТОКОЛ!R149</f>
        <v>0</v>
      </c>
      <c r="L35" s="33">
        <f>ПРОТОКОЛ!E149</f>
        <v>0</v>
      </c>
      <c r="M35" s="33">
        <f>ПРОТОКОЛ!G149</f>
        <v>0</v>
      </c>
      <c r="N35" s="33">
        <f>ПРОТОКОЛ!I149</f>
        <v>0</v>
      </c>
      <c r="O35" s="33">
        <f>ПРОТОКОЛ!K149</f>
        <v>0</v>
      </c>
      <c r="P35" s="33" t="str">
        <f>ПРОТОКОЛ!M149</f>
        <v>0</v>
      </c>
      <c r="Q35" s="33" t="str">
        <f>ПРОТОКОЛ!O149</f>
        <v>0</v>
      </c>
      <c r="R35" s="33">
        <f>ПРОТОКОЛ!Q149</f>
        <v>50</v>
      </c>
      <c r="S35" s="33">
        <f>ПРОТОКОЛ!S149</f>
        <v>0</v>
      </c>
      <c r="T35" s="33">
        <f>ПРОТОКОЛ!T149</f>
        <v>50</v>
      </c>
      <c r="U35" s="54">
        <f t="shared" si="0"/>
        <v>7</v>
      </c>
      <c r="X35" s="90"/>
      <c r="AD35">
        <f t="shared" si="2"/>
        <v>7</v>
      </c>
    </row>
    <row r="36" spans="1:30" ht="16.5" customHeight="1">
      <c r="A36" s="66">
        <f>ПРОТОКОЛ!B150</f>
        <v>0</v>
      </c>
      <c r="B36" s="68">
        <f>ПРОТОКОЛ!C150</f>
        <v>0</v>
      </c>
      <c r="C36" s="72" t="str">
        <f>ПРОТОКОЛ!X150</f>
        <v>Субъект РФ 4</v>
      </c>
      <c r="D36" s="87">
        <f>ПРОТОКОЛ!D150</f>
        <v>0</v>
      </c>
      <c r="E36" s="63">
        <f>ПРОТОКОЛ!F150</f>
        <v>0</v>
      </c>
      <c r="F36" s="63">
        <f>ПРОТОКОЛ!H150</f>
        <v>0</v>
      </c>
      <c r="G36" s="63">
        <f>ПРОТОКОЛ!J150</f>
        <v>0</v>
      </c>
      <c r="H36" s="63">
        <f>ПРОТОКОЛ!L150</f>
        <v>0</v>
      </c>
      <c r="I36" s="63">
        <f>ПРОТОКОЛ!N150</f>
        <v>0</v>
      </c>
      <c r="J36" s="75">
        <f>ПРОТОКОЛ!P150</f>
        <v>0</v>
      </c>
      <c r="K36" s="63">
        <f>ПРОТОКОЛ!R150</f>
        <v>0</v>
      </c>
      <c r="L36" s="33">
        <f>ПРОТОКОЛ!E150</f>
        <v>0</v>
      </c>
      <c r="M36" s="33">
        <f>ПРОТОКОЛ!G150</f>
        <v>0</v>
      </c>
      <c r="N36" s="33">
        <f>ПРОТОКОЛ!I150</f>
        <v>0</v>
      </c>
      <c r="O36" s="33">
        <f>ПРОТОКОЛ!K150</f>
        <v>0</v>
      </c>
      <c r="P36" s="33" t="str">
        <f>ПРОТОКОЛ!M150</f>
        <v>0</v>
      </c>
      <c r="Q36" s="33" t="str">
        <f>ПРОТОКОЛ!O150</f>
        <v>0</v>
      </c>
      <c r="R36" s="33">
        <f>ПРОТОКОЛ!Q150</f>
        <v>50</v>
      </c>
      <c r="S36" s="33">
        <f>ПРОТОКОЛ!S150</f>
        <v>0</v>
      </c>
      <c r="T36" s="33">
        <f>ПРОТОКОЛ!T150</f>
        <v>50</v>
      </c>
      <c r="U36" s="54">
        <f t="shared" si="0"/>
        <v>7</v>
      </c>
      <c r="X36" s="90"/>
      <c r="AD36">
        <f t="shared" si="2"/>
        <v>7</v>
      </c>
    </row>
    <row r="37" spans="1:30" ht="16.5" customHeight="1">
      <c r="A37" s="65">
        <f>ПРОТОКОЛ!B187</f>
        <v>0</v>
      </c>
      <c r="B37" s="67">
        <f>ПРОТОКОЛ!C187</f>
        <v>0</v>
      </c>
      <c r="C37" s="71" t="str">
        <f>ПРОТОКОЛ!X187</f>
        <v>Субъект РФ 5</v>
      </c>
      <c r="D37" s="86">
        <f>ПРОТОКОЛ!D195</f>
        <v>0</v>
      </c>
      <c r="E37" s="61">
        <f>ПРОТОКОЛ!F187</f>
        <v>0</v>
      </c>
      <c r="F37" s="61">
        <f>ПРОТОКОЛ!H187</f>
        <v>0</v>
      </c>
      <c r="G37" s="61">
        <f>ПРОТОКОЛ!J187</f>
        <v>0</v>
      </c>
      <c r="H37" s="61">
        <f>ПРОТОКОЛ!L187</f>
        <v>0</v>
      </c>
      <c r="I37" s="61">
        <f>ПРОТОКОЛ!N187</f>
        <v>0</v>
      </c>
      <c r="J37" s="62">
        <f>ПРОТОКОЛ!P187</f>
        <v>0</v>
      </c>
      <c r="K37" s="61">
        <f>ПРОТОКОЛ!R187</f>
        <v>0</v>
      </c>
      <c r="L37" s="7">
        <f>ПРОТОКОЛ!E187</f>
        <v>0</v>
      </c>
      <c r="M37" s="7">
        <f>ПРОТОКОЛ!G187</f>
        <v>0</v>
      </c>
      <c r="N37" s="7">
        <f>ПРОТОКОЛ!I187</f>
        <v>0</v>
      </c>
      <c r="O37" s="7">
        <f>ПРОТОКОЛ!K187</f>
        <v>0</v>
      </c>
      <c r="P37" s="7" t="str">
        <f>ПРОТОКОЛ!M187</f>
        <v>0</v>
      </c>
      <c r="Q37" s="7" t="str">
        <f>ПРОТОКОЛ!O187</f>
        <v>0</v>
      </c>
      <c r="R37" s="7">
        <f>ПРОТОКОЛ!Q187</f>
        <v>50</v>
      </c>
      <c r="S37" s="7">
        <f>ПРОТОКОЛ!S187</f>
        <v>0</v>
      </c>
      <c r="T37" s="7">
        <f>ПРОТОКОЛ!T187</f>
        <v>50</v>
      </c>
      <c r="U37" s="54">
        <f t="shared" si="0"/>
        <v>7</v>
      </c>
      <c r="X37" s="90"/>
      <c r="AD37">
        <f t="shared" si="2"/>
        <v>7</v>
      </c>
    </row>
    <row r="38" spans="1:30" ht="16.5" customHeight="1">
      <c r="A38" s="65">
        <f>ПРОТОКОЛ!B188</f>
        <v>0</v>
      </c>
      <c r="B38" s="67">
        <f>ПРОТОКОЛ!C188</f>
        <v>0</v>
      </c>
      <c r="C38" s="71" t="str">
        <f>ПРОТОКОЛ!X188</f>
        <v>Субъект РФ 5</v>
      </c>
      <c r="D38" s="86">
        <f>ПРОТОКОЛ!D196</f>
        <v>0</v>
      </c>
      <c r="E38" s="61">
        <f>ПРОТОКОЛ!F188</f>
        <v>0</v>
      </c>
      <c r="F38" s="61">
        <f>ПРОТОКОЛ!H188</f>
        <v>0</v>
      </c>
      <c r="G38" s="61">
        <f>ПРОТОКОЛ!J188</f>
        <v>0</v>
      </c>
      <c r="H38" s="61">
        <f>ПРОТОКОЛ!L188</f>
        <v>0</v>
      </c>
      <c r="I38" s="61">
        <f>ПРОТОКОЛ!N188</f>
        <v>0</v>
      </c>
      <c r="J38" s="62">
        <f>ПРОТОКОЛ!P188</f>
        <v>0</v>
      </c>
      <c r="K38" s="61">
        <f>ПРОТОКОЛ!R188</f>
        <v>0</v>
      </c>
      <c r="L38" s="7">
        <f>ПРОТОКОЛ!E188</f>
        <v>0</v>
      </c>
      <c r="M38" s="7">
        <f>ПРОТОКОЛ!G188</f>
        <v>0</v>
      </c>
      <c r="N38" s="7">
        <f>ПРОТОКОЛ!I188</f>
        <v>0</v>
      </c>
      <c r="O38" s="7">
        <f>ПРОТОКОЛ!K188</f>
        <v>0</v>
      </c>
      <c r="P38" s="7" t="str">
        <f>ПРОТОКОЛ!M188</f>
        <v>0</v>
      </c>
      <c r="Q38" s="7" t="str">
        <f>ПРОТОКОЛ!O188</f>
        <v>0</v>
      </c>
      <c r="R38" s="7">
        <f>ПРОТОКОЛ!Q188</f>
        <v>50</v>
      </c>
      <c r="S38" s="7">
        <f>ПРОТОКОЛ!S188</f>
        <v>0</v>
      </c>
      <c r="T38" s="7">
        <f>ПРОТОКОЛ!T188</f>
        <v>50</v>
      </c>
      <c r="U38" s="54">
        <f t="shared" si="0"/>
        <v>7</v>
      </c>
      <c r="X38" s="90"/>
      <c r="AD38">
        <f t="shared" si="2"/>
        <v>7</v>
      </c>
    </row>
    <row r="39" spans="1:30" ht="16.5" customHeight="1">
      <c r="A39" s="65">
        <f>ПРОТОКОЛ!B189</f>
        <v>0</v>
      </c>
      <c r="B39" s="67">
        <f>ПРОТОКОЛ!C189</f>
        <v>0</v>
      </c>
      <c r="C39" s="71" t="str">
        <f>ПРОТОКОЛ!X189</f>
        <v>Субъект РФ 5</v>
      </c>
      <c r="D39" s="86">
        <f>ПРОТОКОЛ!D197</f>
        <v>0</v>
      </c>
      <c r="E39" s="61">
        <f>ПРОТОКОЛ!F189</f>
        <v>0</v>
      </c>
      <c r="F39" s="61">
        <f>ПРОТОКОЛ!H189</f>
        <v>0</v>
      </c>
      <c r="G39" s="61">
        <f>ПРОТОКОЛ!J189</f>
        <v>0</v>
      </c>
      <c r="H39" s="61">
        <f>ПРОТОКОЛ!L189</f>
        <v>0</v>
      </c>
      <c r="I39" s="61">
        <f>ПРОТОКОЛ!N189</f>
        <v>0</v>
      </c>
      <c r="J39" s="62">
        <f>ПРОТОКОЛ!P189</f>
        <v>0</v>
      </c>
      <c r="K39" s="61">
        <f>ПРОТОКОЛ!R189</f>
        <v>0</v>
      </c>
      <c r="L39" s="7">
        <f>ПРОТОКОЛ!E189</f>
        <v>0</v>
      </c>
      <c r="M39" s="7">
        <f>ПРОТОКОЛ!G189</f>
        <v>0</v>
      </c>
      <c r="N39" s="7">
        <f>ПРОТОКОЛ!I189</f>
        <v>0</v>
      </c>
      <c r="O39" s="7">
        <f>ПРОТОКОЛ!K189</f>
        <v>0</v>
      </c>
      <c r="P39" s="7" t="str">
        <f>ПРОТОКОЛ!M189</f>
        <v>0</v>
      </c>
      <c r="Q39" s="7" t="str">
        <f>ПРОТОКОЛ!O189</f>
        <v>0</v>
      </c>
      <c r="R39" s="7">
        <f>ПРОТОКОЛ!Q189</f>
        <v>50</v>
      </c>
      <c r="S39" s="7">
        <f>ПРОТОКОЛ!S189</f>
        <v>0</v>
      </c>
      <c r="T39" s="7">
        <f>ПРОТОКОЛ!T189</f>
        <v>50</v>
      </c>
      <c r="U39" s="54">
        <f t="shared" si="0"/>
        <v>7</v>
      </c>
      <c r="X39" s="90"/>
      <c r="AD39">
        <f t="shared" si="2"/>
        <v>7</v>
      </c>
    </row>
    <row r="40" spans="1:30" ht="16.5" customHeight="1">
      <c r="A40" s="65">
        <f>ПРОТОКОЛ!B190</f>
        <v>0</v>
      </c>
      <c r="B40" s="67">
        <f>ПРОТОКОЛ!C190</f>
        <v>0</v>
      </c>
      <c r="C40" s="71" t="str">
        <f>ПРОТОКОЛ!X190</f>
        <v>Субъект РФ 5</v>
      </c>
      <c r="D40" s="86">
        <f>ПРОТОКОЛ!D198</f>
        <v>0</v>
      </c>
      <c r="E40" s="61">
        <f>ПРОТОКОЛ!F190</f>
        <v>0</v>
      </c>
      <c r="F40" s="61">
        <f>ПРОТОКОЛ!H190</f>
        <v>0</v>
      </c>
      <c r="G40" s="61">
        <f>ПРОТОКОЛ!J190</f>
        <v>0</v>
      </c>
      <c r="H40" s="61">
        <f>ПРОТОКОЛ!L190</f>
        <v>0</v>
      </c>
      <c r="I40" s="61">
        <f>ПРОТОКОЛ!N190</f>
        <v>0</v>
      </c>
      <c r="J40" s="62">
        <f>ПРОТОКОЛ!P190</f>
        <v>0</v>
      </c>
      <c r="K40" s="61">
        <f>ПРОТОКОЛ!R190</f>
        <v>0</v>
      </c>
      <c r="L40" s="7">
        <f>ПРОТОКОЛ!E190</f>
        <v>0</v>
      </c>
      <c r="M40" s="7">
        <f>ПРОТОКОЛ!G190</f>
        <v>0</v>
      </c>
      <c r="N40" s="7">
        <f>ПРОТОКОЛ!I190</f>
        <v>0</v>
      </c>
      <c r="O40" s="7">
        <f>ПРОТОКОЛ!K190</f>
        <v>0</v>
      </c>
      <c r="P40" s="7" t="str">
        <f>ПРОТОКОЛ!M190</f>
        <v>0</v>
      </c>
      <c r="Q40" s="7" t="str">
        <f>ПРОТОКОЛ!O190</f>
        <v>0</v>
      </c>
      <c r="R40" s="7">
        <f>ПРОТОКОЛ!Q190</f>
        <v>50</v>
      </c>
      <c r="S40" s="7">
        <f>ПРОТОКОЛ!S190</f>
        <v>0</v>
      </c>
      <c r="T40" s="7">
        <f>ПРОТОКОЛ!T190</f>
        <v>50</v>
      </c>
      <c r="U40" s="54">
        <f t="shared" si="0"/>
        <v>7</v>
      </c>
      <c r="X40" s="90"/>
      <c r="AD40">
        <f t="shared" si="2"/>
        <v>7</v>
      </c>
    </row>
    <row r="41" spans="1:30" ht="16.5" customHeight="1">
      <c r="A41" s="65">
        <f>ПРОТОКОЛ!B191</f>
        <v>0</v>
      </c>
      <c r="B41" s="67">
        <f>ПРОТОКОЛ!C191</f>
        <v>0</v>
      </c>
      <c r="C41" s="71" t="str">
        <f>ПРОТОКОЛ!X191</f>
        <v>Субъект РФ 5</v>
      </c>
      <c r="D41" s="86">
        <f>ПРОТОКОЛ!D199</f>
        <v>0</v>
      </c>
      <c r="E41" s="61">
        <f>ПРОТОКОЛ!F191</f>
        <v>0</v>
      </c>
      <c r="F41" s="61">
        <f>ПРОТОКОЛ!H191</f>
        <v>0</v>
      </c>
      <c r="G41" s="61">
        <f>ПРОТОКОЛ!J191</f>
        <v>0</v>
      </c>
      <c r="H41" s="61">
        <f>ПРОТОКОЛ!L191</f>
        <v>0</v>
      </c>
      <c r="I41" s="61">
        <f>ПРОТОКОЛ!N191</f>
        <v>0</v>
      </c>
      <c r="J41" s="62">
        <f>ПРОТОКОЛ!P191</f>
        <v>0</v>
      </c>
      <c r="K41" s="61">
        <f>ПРОТОКОЛ!R191</f>
        <v>0</v>
      </c>
      <c r="L41" s="7">
        <f>ПРОТОКОЛ!E191</f>
        <v>0</v>
      </c>
      <c r="M41" s="7">
        <f>ПРОТОКОЛ!G191</f>
        <v>0</v>
      </c>
      <c r="N41" s="7">
        <f>ПРОТОКОЛ!I191</f>
        <v>0</v>
      </c>
      <c r="O41" s="7">
        <f>ПРОТОКОЛ!K191</f>
        <v>0</v>
      </c>
      <c r="P41" s="7" t="str">
        <f>ПРОТОКОЛ!M191</f>
        <v>0</v>
      </c>
      <c r="Q41" s="7" t="str">
        <f>ПРОТОКОЛ!O191</f>
        <v>0</v>
      </c>
      <c r="R41" s="7">
        <f>ПРОТОКОЛ!Q191</f>
        <v>50</v>
      </c>
      <c r="S41" s="7">
        <f>ПРОТОКОЛ!S191</f>
        <v>0</v>
      </c>
      <c r="T41" s="7">
        <f>ПРОТОКОЛ!T191</f>
        <v>50</v>
      </c>
      <c r="U41" s="54">
        <f t="shared" si="0"/>
        <v>7</v>
      </c>
      <c r="X41" s="90"/>
      <c r="AD41">
        <f t="shared" si="2"/>
        <v>7</v>
      </c>
    </row>
    <row r="42" spans="1:30" ht="16.5" customHeight="1">
      <c r="A42" s="65">
        <f>ПРОТОКОЛ!B192</f>
        <v>0</v>
      </c>
      <c r="B42" s="67">
        <f>ПРОТОКОЛ!C192</f>
        <v>0</v>
      </c>
      <c r="C42" s="71" t="str">
        <f>ПРОТОКОЛ!X192</f>
        <v>Субъект РФ 5</v>
      </c>
      <c r="D42" s="86">
        <f>ПРОТОКОЛ!D200</f>
        <v>0</v>
      </c>
      <c r="E42" s="61">
        <f>ПРОТОКОЛ!F192</f>
        <v>0</v>
      </c>
      <c r="F42" s="61">
        <f>ПРОТОКОЛ!H192</f>
        <v>0</v>
      </c>
      <c r="G42" s="61">
        <f>ПРОТОКОЛ!J192</f>
        <v>0</v>
      </c>
      <c r="H42" s="61">
        <f>ПРОТОКОЛ!L192</f>
        <v>0</v>
      </c>
      <c r="I42" s="61">
        <f>ПРОТОКОЛ!N192</f>
        <v>0</v>
      </c>
      <c r="J42" s="62">
        <f>ПРОТОКОЛ!P192</f>
        <v>0</v>
      </c>
      <c r="K42" s="61">
        <f>ПРОТОКОЛ!R192</f>
        <v>0</v>
      </c>
      <c r="L42" s="7">
        <f>ПРОТОКОЛ!E192</f>
        <v>0</v>
      </c>
      <c r="M42" s="7">
        <f>ПРОТОКОЛ!G192</f>
        <v>0</v>
      </c>
      <c r="N42" s="7">
        <f>ПРОТОКОЛ!I192</f>
        <v>0</v>
      </c>
      <c r="O42" s="7">
        <f>ПРОТОКОЛ!K192</f>
        <v>0</v>
      </c>
      <c r="P42" s="7" t="str">
        <f>ПРОТОКОЛ!M192</f>
        <v>0</v>
      </c>
      <c r="Q42" s="7" t="str">
        <f>ПРОТОКОЛ!O192</f>
        <v>0</v>
      </c>
      <c r="R42" s="7">
        <f>ПРОТОКОЛ!Q192</f>
        <v>50</v>
      </c>
      <c r="S42" s="7">
        <f>ПРОТОКОЛ!S192</f>
        <v>0</v>
      </c>
      <c r="T42" s="7">
        <f>ПРОТОКОЛ!T192</f>
        <v>50</v>
      </c>
      <c r="U42" s="54">
        <f t="shared" si="0"/>
        <v>7</v>
      </c>
      <c r="X42" s="90"/>
      <c r="AD42">
        <f t="shared" si="2"/>
        <v>7</v>
      </c>
    </row>
    <row r="43" spans="1:30" ht="16.5" customHeight="1">
      <c r="A43" s="66">
        <f>ПРОТОКОЛ!B229</f>
        <v>0</v>
      </c>
      <c r="B43" s="70">
        <f>ПРОТОКОЛ!C229</f>
        <v>0</v>
      </c>
      <c r="C43" s="74" t="str">
        <f>ПРОТОКОЛ!X229</f>
        <v>Субъект РФ 6</v>
      </c>
      <c r="D43" s="89">
        <f>ПРОТОКОЛ!D229</f>
        <v>0</v>
      </c>
      <c r="E43" s="64">
        <f>ПРОТОКОЛ!F229</f>
        <v>0</v>
      </c>
      <c r="F43" s="64">
        <f>ПРОТОКОЛ!H229</f>
        <v>0</v>
      </c>
      <c r="G43" s="64">
        <f>ПРОТОКОЛ!J229</f>
        <v>0</v>
      </c>
      <c r="H43" s="64">
        <f>ПРОТОКОЛ!L229</f>
        <v>0</v>
      </c>
      <c r="I43" s="64">
        <f>ПРОТОКОЛ!N229</f>
        <v>0</v>
      </c>
      <c r="J43" s="77">
        <f>ПРОТОКОЛ!P229</f>
        <v>0</v>
      </c>
      <c r="K43" s="64">
        <f>ПРОТОКОЛ!R229</f>
        <v>0</v>
      </c>
      <c r="L43" s="33">
        <f>ПРОТОКОЛ!E229</f>
        <v>0</v>
      </c>
      <c r="M43" s="33">
        <f>ПРОТОКОЛ!G229</f>
        <v>0</v>
      </c>
      <c r="N43" s="33">
        <f>ПРОТОКОЛ!I229</f>
        <v>0</v>
      </c>
      <c r="O43" s="33">
        <f>ПРОТОКОЛ!K229</f>
        <v>0</v>
      </c>
      <c r="P43" s="33" t="str">
        <f>ПРОТОКОЛ!M229</f>
        <v>0</v>
      </c>
      <c r="Q43" s="33" t="str">
        <f>ПРОТОКОЛ!O229</f>
        <v>0</v>
      </c>
      <c r="R43" s="33">
        <f>ПРОТОКОЛ!Q229</f>
        <v>50</v>
      </c>
      <c r="S43" s="33">
        <f>ПРОТОКОЛ!S229</f>
        <v>0</v>
      </c>
      <c r="T43" s="33">
        <f>ПРОТОКОЛ!T229</f>
        <v>50</v>
      </c>
      <c r="U43" s="54">
        <f t="shared" si="0"/>
        <v>7</v>
      </c>
      <c r="X43" s="90"/>
      <c r="AD43">
        <f t="shared" si="2"/>
        <v>7</v>
      </c>
    </row>
    <row r="44" spans="1:30" ht="16.5" customHeight="1">
      <c r="A44" s="66">
        <f>ПРОТОКОЛ!B230</f>
        <v>0</v>
      </c>
      <c r="B44" s="70">
        <f>ПРОТОКОЛ!C230</f>
        <v>0</v>
      </c>
      <c r="C44" s="74" t="str">
        <f>ПРОТОКОЛ!X230</f>
        <v>Субъект РФ 6</v>
      </c>
      <c r="D44" s="89">
        <f>ПРОТОКОЛ!D230</f>
        <v>0</v>
      </c>
      <c r="E44" s="64">
        <f>ПРОТОКОЛ!F230</f>
        <v>0</v>
      </c>
      <c r="F44" s="64">
        <f>ПРОТОКОЛ!H230</f>
        <v>0</v>
      </c>
      <c r="G44" s="64">
        <f>ПРОТОКОЛ!J230</f>
        <v>0</v>
      </c>
      <c r="H44" s="64">
        <f>ПРОТОКОЛ!L230</f>
        <v>0</v>
      </c>
      <c r="I44" s="64">
        <f>ПРОТОКОЛ!N230</f>
        <v>0</v>
      </c>
      <c r="J44" s="77">
        <f>ПРОТОКОЛ!P230</f>
        <v>0</v>
      </c>
      <c r="K44" s="64">
        <f>ПРОТОКОЛ!R230</f>
        <v>0</v>
      </c>
      <c r="L44" s="33">
        <f>ПРОТОКОЛ!E230</f>
        <v>0</v>
      </c>
      <c r="M44" s="33">
        <f>ПРОТОКОЛ!G230</f>
        <v>0</v>
      </c>
      <c r="N44" s="33">
        <f>ПРОТОКОЛ!I230</f>
        <v>0</v>
      </c>
      <c r="O44" s="33">
        <f>ПРОТОКОЛ!K230</f>
        <v>0</v>
      </c>
      <c r="P44" s="33" t="str">
        <f>ПРОТОКОЛ!M230</f>
        <v>0</v>
      </c>
      <c r="Q44" s="33" t="str">
        <f>ПРОТОКОЛ!O230</f>
        <v>0</v>
      </c>
      <c r="R44" s="33">
        <f>ПРОТОКОЛ!Q230</f>
        <v>50</v>
      </c>
      <c r="S44" s="33">
        <f>ПРОТОКОЛ!S230</f>
        <v>0</v>
      </c>
      <c r="T44" s="33">
        <f>ПРОТОКОЛ!T230</f>
        <v>50</v>
      </c>
      <c r="U44" s="54">
        <f t="shared" si="0"/>
        <v>7</v>
      </c>
      <c r="X44" s="90"/>
      <c r="AD44">
        <f t="shared" si="2"/>
        <v>7</v>
      </c>
    </row>
    <row r="45" spans="1:30" ht="16.5" customHeight="1">
      <c r="A45" s="66">
        <f>ПРОТОКОЛ!B231</f>
        <v>0</v>
      </c>
      <c r="B45" s="70">
        <f>ПРОТОКОЛ!C231</f>
        <v>0</v>
      </c>
      <c r="C45" s="74" t="str">
        <f>ПРОТОКОЛ!X231</f>
        <v>Субъект РФ 6</v>
      </c>
      <c r="D45" s="89">
        <f>ПРОТОКОЛ!D231</f>
        <v>0</v>
      </c>
      <c r="E45" s="64">
        <f>ПРОТОКОЛ!F231</f>
        <v>0</v>
      </c>
      <c r="F45" s="64">
        <f>ПРОТОКОЛ!H231</f>
        <v>0</v>
      </c>
      <c r="G45" s="64">
        <f>ПРОТОКОЛ!J231</f>
        <v>0</v>
      </c>
      <c r="H45" s="64">
        <f>ПРОТОКОЛ!L231</f>
        <v>0</v>
      </c>
      <c r="I45" s="64">
        <f>ПРОТОКОЛ!N231</f>
        <v>0</v>
      </c>
      <c r="J45" s="77">
        <f>ПРОТОКОЛ!P231</f>
        <v>0</v>
      </c>
      <c r="K45" s="64">
        <f>ПРОТОКОЛ!R231</f>
        <v>0</v>
      </c>
      <c r="L45" s="33">
        <f>ПРОТОКОЛ!E231</f>
        <v>0</v>
      </c>
      <c r="M45" s="33">
        <f>ПРОТОКОЛ!G231</f>
        <v>0</v>
      </c>
      <c r="N45" s="33">
        <f>ПРОТОКОЛ!I231</f>
        <v>0</v>
      </c>
      <c r="O45" s="33">
        <f>ПРОТОКОЛ!K231</f>
        <v>0</v>
      </c>
      <c r="P45" s="33" t="str">
        <f>ПРОТОКОЛ!M231</f>
        <v>0</v>
      </c>
      <c r="Q45" s="33" t="str">
        <f>ПРОТОКОЛ!O231</f>
        <v>0</v>
      </c>
      <c r="R45" s="33">
        <f>ПРОТОКОЛ!Q231</f>
        <v>50</v>
      </c>
      <c r="S45" s="33">
        <f>ПРОТОКОЛ!S231</f>
        <v>0</v>
      </c>
      <c r="T45" s="33">
        <f>ПРОТОКОЛ!T231</f>
        <v>50</v>
      </c>
      <c r="U45" s="54">
        <f t="shared" si="0"/>
        <v>7</v>
      </c>
      <c r="X45" s="90"/>
      <c r="AD45">
        <f t="shared" si="2"/>
        <v>7</v>
      </c>
    </row>
    <row r="46" spans="1:30" ht="16.5" customHeight="1">
      <c r="A46" s="66">
        <f>ПРОТОКОЛ!B232</f>
        <v>0</v>
      </c>
      <c r="B46" s="70">
        <f>ПРОТОКОЛ!C232</f>
        <v>0</v>
      </c>
      <c r="C46" s="74" t="str">
        <f>ПРОТОКОЛ!X232</f>
        <v>Субъект РФ 6</v>
      </c>
      <c r="D46" s="89">
        <f>ПРОТОКОЛ!D232</f>
        <v>0</v>
      </c>
      <c r="E46" s="64">
        <f>ПРОТОКОЛ!F232</f>
        <v>0</v>
      </c>
      <c r="F46" s="64">
        <f>ПРОТОКОЛ!H232</f>
        <v>0</v>
      </c>
      <c r="G46" s="64">
        <f>ПРОТОКОЛ!J232</f>
        <v>0</v>
      </c>
      <c r="H46" s="64">
        <f>ПРОТОКОЛ!L232</f>
        <v>0</v>
      </c>
      <c r="I46" s="64">
        <f>ПРОТОКОЛ!N232</f>
        <v>0</v>
      </c>
      <c r="J46" s="77">
        <f>ПРОТОКОЛ!P232</f>
        <v>0</v>
      </c>
      <c r="K46" s="64">
        <f>ПРОТОКОЛ!R232</f>
        <v>0</v>
      </c>
      <c r="L46" s="33">
        <f>ПРОТОКОЛ!E232</f>
        <v>0</v>
      </c>
      <c r="M46" s="33">
        <f>ПРОТОКОЛ!G232</f>
        <v>0</v>
      </c>
      <c r="N46" s="33">
        <f>ПРОТОКОЛ!I232</f>
        <v>0</v>
      </c>
      <c r="O46" s="33">
        <f>ПРОТОКОЛ!K232</f>
        <v>0</v>
      </c>
      <c r="P46" s="33" t="str">
        <f>ПРОТОКОЛ!M232</f>
        <v>0</v>
      </c>
      <c r="Q46" s="33" t="str">
        <f>ПРОТОКОЛ!O232</f>
        <v>0</v>
      </c>
      <c r="R46" s="33">
        <f>ПРОТОКОЛ!Q232</f>
        <v>50</v>
      </c>
      <c r="S46" s="33">
        <f>ПРОТОКОЛ!S232</f>
        <v>0</v>
      </c>
      <c r="T46" s="33">
        <f>ПРОТОКОЛ!T232</f>
        <v>50</v>
      </c>
      <c r="U46" s="54">
        <f t="shared" si="0"/>
        <v>7</v>
      </c>
      <c r="X46" s="90"/>
      <c r="AD46">
        <f t="shared" si="2"/>
        <v>7</v>
      </c>
    </row>
    <row r="47" spans="1:30" ht="16.5" customHeight="1">
      <c r="A47" s="66">
        <f>ПРОТОКОЛ!B233</f>
        <v>0</v>
      </c>
      <c r="B47" s="70">
        <f>ПРОТОКОЛ!C233</f>
        <v>0</v>
      </c>
      <c r="C47" s="74" t="str">
        <f>ПРОТОКОЛ!X233</f>
        <v>Субъект РФ 6</v>
      </c>
      <c r="D47" s="89">
        <f>ПРОТОКОЛ!D233</f>
        <v>0</v>
      </c>
      <c r="E47" s="64">
        <f>ПРОТОКОЛ!F233</f>
        <v>0</v>
      </c>
      <c r="F47" s="64">
        <f>ПРОТОКОЛ!H233</f>
        <v>0</v>
      </c>
      <c r="G47" s="64">
        <f>ПРОТОКОЛ!J233</f>
        <v>0</v>
      </c>
      <c r="H47" s="64">
        <f>ПРОТОКОЛ!L233</f>
        <v>0</v>
      </c>
      <c r="I47" s="64">
        <f>ПРОТОКОЛ!N233</f>
        <v>0</v>
      </c>
      <c r="J47" s="77">
        <f>ПРОТОКОЛ!P233</f>
        <v>0</v>
      </c>
      <c r="K47" s="64">
        <f>ПРОТОКОЛ!R233</f>
        <v>0</v>
      </c>
      <c r="L47" s="33">
        <f>ПРОТОКОЛ!E233</f>
        <v>0</v>
      </c>
      <c r="M47" s="33">
        <f>ПРОТОКОЛ!G233</f>
        <v>0</v>
      </c>
      <c r="N47" s="33">
        <f>ПРОТОКОЛ!I233</f>
        <v>0</v>
      </c>
      <c r="O47" s="33">
        <f>ПРОТОКОЛ!K233</f>
        <v>0</v>
      </c>
      <c r="P47" s="33" t="str">
        <f>ПРОТОКОЛ!M233</f>
        <v>0</v>
      </c>
      <c r="Q47" s="33" t="str">
        <f>ПРОТОКОЛ!O233</f>
        <v>0</v>
      </c>
      <c r="R47" s="33">
        <f>ПРОТОКОЛ!Q233</f>
        <v>50</v>
      </c>
      <c r="S47" s="33">
        <f>ПРОТОКОЛ!S233</f>
        <v>0</v>
      </c>
      <c r="T47" s="33">
        <f>ПРОТОКОЛ!T233</f>
        <v>50</v>
      </c>
      <c r="U47" s="54">
        <f t="shared" si="0"/>
        <v>7</v>
      </c>
      <c r="X47" s="90"/>
      <c r="AD47">
        <f t="shared" si="2"/>
        <v>7</v>
      </c>
    </row>
    <row r="48" spans="1:30" ht="16.5" customHeight="1">
      <c r="A48" s="66">
        <f>ПРОТОКОЛ!B234</f>
        <v>0</v>
      </c>
      <c r="B48" s="70">
        <f>ПРОТОКОЛ!C234</f>
        <v>0</v>
      </c>
      <c r="C48" s="74" t="str">
        <f>ПРОТОКОЛ!X234</f>
        <v>Субъект РФ 6</v>
      </c>
      <c r="D48" s="89">
        <f>ПРОТОКОЛ!D234</f>
        <v>0</v>
      </c>
      <c r="E48" s="64">
        <f>ПРОТОКОЛ!F234</f>
        <v>0</v>
      </c>
      <c r="F48" s="64">
        <f>ПРОТОКОЛ!H234</f>
        <v>0</v>
      </c>
      <c r="G48" s="64">
        <f>ПРОТОКОЛ!J234</f>
        <v>0</v>
      </c>
      <c r="H48" s="64">
        <f>ПРОТОКОЛ!L234</f>
        <v>0</v>
      </c>
      <c r="I48" s="64">
        <f>ПРОТОКОЛ!N234</f>
        <v>0</v>
      </c>
      <c r="J48" s="77">
        <f>ПРОТОКОЛ!P234</f>
        <v>0</v>
      </c>
      <c r="K48" s="64">
        <f>ПРОТОКОЛ!R234</f>
        <v>0</v>
      </c>
      <c r="L48" s="33">
        <f>ПРОТОКОЛ!E234</f>
        <v>0</v>
      </c>
      <c r="M48" s="33">
        <f>ПРОТОКОЛ!G234</f>
        <v>0</v>
      </c>
      <c r="N48" s="33">
        <f>ПРОТОКОЛ!I234</f>
        <v>0</v>
      </c>
      <c r="O48" s="33">
        <f>ПРОТОКОЛ!K234</f>
        <v>0</v>
      </c>
      <c r="P48" s="33" t="str">
        <f>ПРОТОКОЛ!M234</f>
        <v>0</v>
      </c>
      <c r="Q48" s="33" t="str">
        <f>ПРОТОКОЛ!O234</f>
        <v>0</v>
      </c>
      <c r="R48" s="33">
        <f>ПРОТОКОЛ!Q234</f>
        <v>50</v>
      </c>
      <c r="S48" s="33">
        <f>ПРОТОКОЛ!S234</f>
        <v>0</v>
      </c>
      <c r="T48" s="33">
        <f>ПРОТОКОЛ!T234</f>
        <v>50</v>
      </c>
      <c r="U48" s="54">
        <f t="shared" si="0"/>
        <v>7</v>
      </c>
      <c r="X48" s="90"/>
      <c r="AD48">
        <f t="shared" si="2"/>
        <v>7</v>
      </c>
    </row>
    <row r="49" spans="1:30" ht="16.5" customHeight="1">
      <c r="A49" s="65">
        <f>ПРОТОКОЛ!B271</f>
        <v>0</v>
      </c>
      <c r="B49" s="67">
        <f>ПРОТОКОЛ!C271</f>
        <v>0</v>
      </c>
      <c r="C49" s="71" t="str">
        <f>ПРОТОКОЛ!X271</f>
        <v>Субъект РФ 7</v>
      </c>
      <c r="D49" s="86">
        <f>ПРОТОКОЛ!D271</f>
        <v>0</v>
      </c>
      <c r="E49" s="61">
        <f>ПРОТОКОЛ!F271</f>
        <v>0</v>
      </c>
      <c r="F49" s="61">
        <f>ПРОТОКОЛ!H271</f>
        <v>0</v>
      </c>
      <c r="G49" s="61">
        <f>ПРОТОКОЛ!J271</f>
        <v>0</v>
      </c>
      <c r="H49" s="61">
        <f>ПРОТОКОЛ!L271</f>
        <v>0</v>
      </c>
      <c r="I49" s="61">
        <f>ПРОТОКОЛ!N271</f>
        <v>0</v>
      </c>
      <c r="J49" s="62">
        <f>ПРОТОКОЛ!P271</f>
        <v>0</v>
      </c>
      <c r="K49" s="61">
        <f>ПРОТОКОЛ!R271</f>
        <v>0</v>
      </c>
      <c r="L49" s="7">
        <f>ПРОТОКОЛ!E271</f>
        <v>0</v>
      </c>
      <c r="M49" s="7">
        <f>ПРОТОКОЛ!G271</f>
        <v>0</v>
      </c>
      <c r="N49" s="7">
        <f>ПРОТОКОЛ!I271</f>
        <v>0</v>
      </c>
      <c r="O49" s="7">
        <f>ПРОТОКОЛ!K271</f>
        <v>0</v>
      </c>
      <c r="P49" s="7" t="str">
        <f>ПРОТОКОЛ!M271</f>
        <v>0</v>
      </c>
      <c r="Q49" s="7" t="str">
        <f>ПРОТОКОЛ!O271</f>
        <v>0</v>
      </c>
      <c r="R49" s="7">
        <f>ПРОТОКОЛ!Q271</f>
        <v>50</v>
      </c>
      <c r="S49" s="7">
        <f>ПРОТОКОЛ!S271</f>
        <v>0</v>
      </c>
      <c r="T49" s="7">
        <f>ПРОТОКОЛ!T271</f>
        <v>50</v>
      </c>
      <c r="U49" s="54">
        <f t="shared" si="0"/>
        <v>7</v>
      </c>
      <c r="X49" s="90"/>
      <c r="AD49">
        <f t="shared" si="2"/>
        <v>7</v>
      </c>
    </row>
    <row r="50" spans="1:30" ht="16.5" customHeight="1">
      <c r="A50" s="65">
        <f>ПРОТОКОЛ!B272</f>
        <v>0</v>
      </c>
      <c r="B50" s="67">
        <f>ПРОТОКОЛ!C272</f>
        <v>0</v>
      </c>
      <c r="C50" s="71" t="str">
        <f>ПРОТОКОЛ!X272</f>
        <v>Субъект РФ 7</v>
      </c>
      <c r="D50" s="86">
        <f>ПРОТОКОЛ!D272</f>
        <v>0</v>
      </c>
      <c r="E50" s="61">
        <f>ПРОТОКОЛ!F272</f>
        <v>0</v>
      </c>
      <c r="F50" s="61">
        <f>ПРОТОКОЛ!H272</f>
        <v>0</v>
      </c>
      <c r="G50" s="61">
        <f>ПРОТОКОЛ!J272</f>
        <v>0</v>
      </c>
      <c r="H50" s="61">
        <f>ПРОТОКОЛ!L272</f>
        <v>0</v>
      </c>
      <c r="I50" s="61">
        <f>ПРОТОКОЛ!N272</f>
        <v>0</v>
      </c>
      <c r="J50" s="62">
        <f>ПРОТОКОЛ!P272</f>
        <v>0</v>
      </c>
      <c r="K50" s="61">
        <f>ПРОТОКОЛ!R272</f>
        <v>0</v>
      </c>
      <c r="L50" s="7">
        <f>ПРОТОКОЛ!E272</f>
        <v>0</v>
      </c>
      <c r="M50" s="7">
        <f>ПРОТОКОЛ!G272</f>
        <v>0</v>
      </c>
      <c r="N50" s="7">
        <f>ПРОТОКОЛ!I272</f>
        <v>0</v>
      </c>
      <c r="O50" s="7">
        <f>ПРОТОКОЛ!K272</f>
        <v>0</v>
      </c>
      <c r="P50" s="7" t="str">
        <f>ПРОТОКОЛ!M272</f>
        <v>0</v>
      </c>
      <c r="Q50" s="7" t="str">
        <f>ПРОТОКОЛ!O272</f>
        <v>0</v>
      </c>
      <c r="R50" s="7">
        <f>ПРОТОКОЛ!Q272</f>
        <v>50</v>
      </c>
      <c r="S50" s="7">
        <f>ПРОТОКОЛ!S272</f>
        <v>0</v>
      </c>
      <c r="T50" s="7">
        <f>ПРОТОКОЛ!T272</f>
        <v>50</v>
      </c>
      <c r="U50" s="54">
        <f t="shared" si="0"/>
        <v>7</v>
      </c>
      <c r="X50" s="90"/>
      <c r="AD50">
        <f t="shared" si="2"/>
        <v>7</v>
      </c>
    </row>
    <row r="51" spans="1:30" ht="16.5" customHeight="1">
      <c r="A51" s="65">
        <f>ПРОТОКОЛ!B273</f>
        <v>0</v>
      </c>
      <c r="B51" s="67">
        <f>ПРОТОКОЛ!C273</f>
        <v>0</v>
      </c>
      <c r="C51" s="71" t="str">
        <f>ПРОТОКОЛ!X273</f>
        <v>Субъект РФ 7</v>
      </c>
      <c r="D51" s="86">
        <f>ПРОТОКОЛ!D273</f>
        <v>0</v>
      </c>
      <c r="E51" s="61">
        <f>ПРОТОКОЛ!F273</f>
        <v>0</v>
      </c>
      <c r="F51" s="61">
        <f>ПРОТОКОЛ!H273</f>
        <v>0</v>
      </c>
      <c r="G51" s="61">
        <f>ПРОТОКОЛ!J273</f>
        <v>0</v>
      </c>
      <c r="H51" s="61">
        <f>ПРОТОКОЛ!L273</f>
        <v>0</v>
      </c>
      <c r="I51" s="61">
        <f>ПРОТОКОЛ!N273</f>
        <v>0</v>
      </c>
      <c r="J51" s="62">
        <f>ПРОТОКОЛ!P273</f>
        <v>0</v>
      </c>
      <c r="K51" s="61">
        <f>ПРОТОКОЛ!R273</f>
        <v>0</v>
      </c>
      <c r="L51" s="7">
        <f>ПРОТОКОЛ!E273</f>
        <v>0</v>
      </c>
      <c r="M51" s="7">
        <f>ПРОТОКОЛ!G273</f>
        <v>0</v>
      </c>
      <c r="N51" s="7">
        <f>ПРОТОКОЛ!I273</f>
        <v>0</v>
      </c>
      <c r="O51" s="7">
        <f>ПРОТОКОЛ!K273</f>
        <v>0</v>
      </c>
      <c r="P51" s="7" t="str">
        <f>ПРОТОКОЛ!M273</f>
        <v>0</v>
      </c>
      <c r="Q51" s="7" t="str">
        <f>ПРОТОКОЛ!O273</f>
        <v>0</v>
      </c>
      <c r="R51" s="7">
        <f>ПРОТОКОЛ!Q273</f>
        <v>50</v>
      </c>
      <c r="S51" s="7">
        <f>ПРОТОКОЛ!S273</f>
        <v>0</v>
      </c>
      <c r="T51" s="7">
        <f>ПРОТОКОЛ!T273</f>
        <v>50</v>
      </c>
      <c r="U51" s="54">
        <f t="shared" si="0"/>
        <v>7</v>
      </c>
      <c r="X51" s="90"/>
      <c r="AD51">
        <f t="shared" si="2"/>
        <v>7</v>
      </c>
    </row>
    <row r="52" spans="1:30" ht="16.5" customHeight="1">
      <c r="A52" s="65">
        <f>ПРОТОКОЛ!B274</f>
        <v>0</v>
      </c>
      <c r="B52" s="69">
        <f>ПРОТОКОЛ!C274</f>
        <v>0</v>
      </c>
      <c r="C52" s="73" t="str">
        <f>ПРОТОКОЛ!X274</f>
        <v>Субъект РФ 7</v>
      </c>
      <c r="D52" s="88">
        <f>ПРОТОКОЛ!D274</f>
        <v>0</v>
      </c>
      <c r="E52" s="32">
        <f>ПРОТОКОЛ!F274</f>
        <v>0</v>
      </c>
      <c r="F52" s="32">
        <f>ПРОТОКОЛ!H274</f>
        <v>0</v>
      </c>
      <c r="G52" s="32">
        <f>ПРОТОКОЛ!J274</f>
        <v>0</v>
      </c>
      <c r="H52" s="32">
        <f>ПРОТОКОЛ!L274</f>
        <v>0</v>
      </c>
      <c r="I52" s="32">
        <f>ПРОТОКОЛ!N274</f>
        <v>0</v>
      </c>
      <c r="J52" s="76">
        <f>ПРОТОКОЛ!P274</f>
        <v>0</v>
      </c>
      <c r="K52" s="32">
        <f>ПРОТОКОЛ!R274</f>
        <v>0</v>
      </c>
      <c r="L52" s="7">
        <f>ПРОТОКОЛ!E274</f>
        <v>0</v>
      </c>
      <c r="M52" s="7">
        <f>ПРОТОКОЛ!G274</f>
        <v>0</v>
      </c>
      <c r="N52" s="7">
        <f>ПРОТОКОЛ!I274</f>
        <v>0</v>
      </c>
      <c r="O52" s="7">
        <f>ПРОТОКОЛ!K274</f>
        <v>0</v>
      </c>
      <c r="P52" s="7" t="str">
        <f>ПРОТОКОЛ!M274</f>
        <v>0</v>
      </c>
      <c r="Q52" s="7" t="str">
        <f>ПРОТОКОЛ!O274</f>
        <v>0</v>
      </c>
      <c r="R52" s="7">
        <f>ПРОТОКОЛ!Q274</f>
        <v>50</v>
      </c>
      <c r="S52" s="7">
        <f>ПРОТОКОЛ!S274</f>
        <v>0</v>
      </c>
      <c r="T52" s="7">
        <f>ПРОТОКОЛ!T274</f>
        <v>50</v>
      </c>
      <c r="U52" s="54">
        <f t="shared" si="0"/>
        <v>7</v>
      </c>
      <c r="X52" s="90"/>
      <c r="AD52">
        <f t="shared" si="2"/>
        <v>7</v>
      </c>
    </row>
    <row r="53" spans="1:30" ht="16.5" customHeight="1">
      <c r="A53" s="65">
        <f>ПРОТОКОЛ!B275</f>
        <v>0</v>
      </c>
      <c r="B53" s="67">
        <f>ПРОТОКОЛ!C275</f>
        <v>0</v>
      </c>
      <c r="C53" s="71" t="str">
        <f>ПРОТОКОЛ!X275</f>
        <v>Субъект РФ 7</v>
      </c>
      <c r="D53" s="86">
        <f>ПРОТОКОЛ!D275</f>
        <v>0</v>
      </c>
      <c r="E53" s="61">
        <f>ПРОТОКОЛ!F275</f>
        <v>0</v>
      </c>
      <c r="F53" s="61">
        <f>ПРОТОКОЛ!H275</f>
        <v>0</v>
      </c>
      <c r="G53" s="61">
        <f>ПРОТОКОЛ!J275</f>
        <v>0</v>
      </c>
      <c r="H53" s="61">
        <f>ПРОТОКОЛ!L275</f>
        <v>0</v>
      </c>
      <c r="I53" s="61">
        <f>ПРОТОКОЛ!N275</f>
        <v>0</v>
      </c>
      <c r="J53" s="62">
        <f>ПРОТОКОЛ!P275</f>
        <v>0</v>
      </c>
      <c r="K53" s="61">
        <f>ПРОТОКОЛ!R275</f>
        <v>0</v>
      </c>
      <c r="L53" s="7">
        <f>ПРОТОКОЛ!E275</f>
        <v>0</v>
      </c>
      <c r="M53" s="7">
        <f>ПРОТОКОЛ!G275</f>
        <v>0</v>
      </c>
      <c r="N53" s="7">
        <f>ПРОТОКОЛ!I275</f>
        <v>0</v>
      </c>
      <c r="O53" s="7">
        <f>ПРОТОКОЛ!K275</f>
        <v>0</v>
      </c>
      <c r="P53" s="7" t="str">
        <f>ПРОТОКОЛ!M275</f>
        <v>0</v>
      </c>
      <c r="Q53" s="7" t="str">
        <f>ПРОТОКОЛ!O275</f>
        <v>0</v>
      </c>
      <c r="R53" s="7">
        <f>ПРОТОКОЛ!Q275</f>
        <v>50</v>
      </c>
      <c r="S53" s="7">
        <f>ПРОТОКОЛ!S275</f>
        <v>0</v>
      </c>
      <c r="T53" s="7">
        <f>ПРОТОКОЛ!T275</f>
        <v>50</v>
      </c>
      <c r="U53" s="54">
        <f t="shared" si="0"/>
        <v>7</v>
      </c>
      <c r="X53" s="90"/>
      <c r="AD53">
        <f t="shared" si="2"/>
        <v>7</v>
      </c>
    </row>
    <row r="54" spans="1:30" ht="16.5" customHeight="1">
      <c r="A54" s="65">
        <f>ПРОТОКОЛ!B276</f>
        <v>0</v>
      </c>
      <c r="B54" s="67">
        <f>ПРОТОКОЛ!C276</f>
        <v>0</v>
      </c>
      <c r="C54" s="71" t="str">
        <f>ПРОТОКОЛ!X276</f>
        <v>Субъект РФ 7</v>
      </c>
      <c r="D54" s="86">
        <f>ПРОТОКОЛ!D276</f>
        <v>0</v>
      </c>
      <c r="E54" s="61">
        <f>ПРОТОКОЛ!F276</f>
        <v>0</v>
      </c>
      <c r="F54" s="61">
        <f>ПРОТОКОЛ!H276</f>
        <v>0</v>
      </c>
      <c r="G54" s="61">
        <f>ПРОТОКОЛ!J276</f>
        <v>0</v>
      </c>
      <c r="H54" s="61">
        <f>ПРОТОКОЛ!L276</f>
        <v>0</v>
      </c>
      <c r="I54" s="61">
        <f>ПРОТОКОЛ!N276</f>
        <v>0</v>
      </c>
      <c r="J54" s="62">
        <f>ПРОТОКОЛ!P276</f>
        <v>0</v>
      </c>
      <c r="K54" s="61">
        <f>ПРОТОКОЛ!R276</f>
        <v>0</v>
      </c>
      <c r="L54" s="7">
        <f>ПРОТОКОЛ!E276</f>
        <v>0</v>
      </c>
      <c r="M54" s="7">
        <f>ПРОТОКОЛ!G276</f>
        <v>0</v>
      </c>
      <c r="N54" s="7">
        <f>ПРОТОКОЛ!I276</f>
        <v>0</v>
      </c>
      <c r="O54" s="7">
        <f>ПРОТОКОЛ!K276</f>
        <v>0</v>
      </c>
      <c r="P54" s="7" t="str">
        <f>ПРОТОКОЛ!M276</f>
        <v>0</v>
      </c>
      <c r="Q54" s="7" t="str">
        <f>ПРОТОКОЛ!O276</f>
        <v>0</v>
      </c>
      <c r="R54" s="7">
        <f>ПРОТОКОЛ!Q276</f>
        <v>50</v>
      </c>
      <c r="S54" s="7">
        <f>ПРОТОКОЛ!S276</f>
        <v>0</v>
      </c>
      <c r="T54" s="7">
        <f>ПРОТОКОЛ!T276</f>
        <v>50</v>
      </c>
      <c r="U54" s="54">
        <f t="shared" si="0"/>
        <v>7</v>
      </c>
      <c r="X54" s="90"/>
      <c r="AD54">
        <f t="shared" si="2"/>
        <v>7</v>
      </c>
    </row>
    <row r="55" spans="1:30" ht="16.5" customHeight="1">
      <c r="A55" s="66">
        <f>ПРОТОКОЛ!B313</f>
        <v>0</v>
      </c>
      <c r="B55" s="70">
        <f>ПРОТОКОЛ!C313</f>
        <v>0</v>
      </c>
      <c r="C55" s="74" t="str">
        <f>ПРОТОКОЛ!X313</f>
        <v>Субъект РФ 8</v>
      </c>
      <c r="D55" s="89">
        <f>ПРОТОКОЛ!D313</f>
        <v>0</v>
      </c>
      <c r="E55" s="64">
        <f>ПРОТОКОЛ!F313</f>
        <v>0</v>
      </c>
      <c r="F55" s="64">
        <f>ПРОТОКОЛ!H313</f>
        <v>0</v>
      </c>
      <c r="G55" s="64">
        <f>ПРОТОКОЛ!J313</f>
        <v>0</v>
      </c>
      <c r="H55" s="64">
        <f>ПРОТОКОЛ!L313</f>
        <v>0</v>
      </c>
      <c r="I55" s="64">
        <f>ПРОТОКОЛ!N313</f>
        <v>0</v>
      </c>
      <c r="J55" s="77">
        <f>ПРОТОКОЛ!P313</f>
        <v>0</v>
      </c>
      <c r="K55" s="64">
        <f>ПРОТОКОЛ!R313</f>
        <v>0</v>
      </c>
      <c r="L55" s="33">
        <f>ПРОТОКОЛ!E313</f>
        <v>0</v>
      </c>
      <c r="M55" s="33">
        <f>ПРОТОКОЛ!G313</f>
        <v>0</v>
      </c>
      <c r="N55" s="33">
        <f>ПРОТОКОЛ!I313</f>
        <v>0</v>
      </c>
      <c r="O55" s="33">
        <f>ПРОТОКОЛ!K313</f>
        <v>0</v>
      </c>
      <c r="P55" s="33" t="str">
        <f>ПРОТОКОЛ!M313</f>
        <v>0</v>
      </c>
      <c r="Q55" s="33" t="str">
        <f>ПРОТОКОЛ!O313</f>
        <v>0</v>
      </c>
      <c r="R55" s="33">
        <f>ПРОТОКОЛ!Q313</f>
        <v>50</v>
      </c>
      <c r="S55" s="33">
        <f>ПРОТОКОЛ!S313</f>
        <v>0</v>
      </c>
      <c r="T55" s="33">
        <f>ПРОТОКОЛ!T313</f>
        <v>50</v>
      </c>
      <c r="U55" s="54">
        <f t="shared" si="0"/>
        <v>7</v>
      </c>
      <c r="X55" s="90"/>
      <c r="AD55">
        <f t="shared" si="2"/>
        <v>7</v>
      </c>
    </row>
    <row r="56" spans="1:30" ht="16.5" customHeight="1">
      <c r="A56" s="66">
        <f>ПРОТОКОЛ!B314</f>
        <v>0</v>
      </c>
      <c r="B56" s="70">
        <f>ПРОТОКОЛ!C314</f>
        <v>0</v>
      </c>
      <c r="C56" s="74" t="str">
        <f>ПРОТОКОЛ!X314</f>
        <v>Субъект РФ 8</v>
      </c>
      <c r="D56" s="89">
        <f>ПРОТОКОЛ!D314</f>
        <v>0</v>
      </c>
      <c r="E56" s="64">
        <f>ПРОТОКОЛ!F314</f>
        <v>0</v>
      </c>
      <c r="F56" s="64">
        <f>ПРОТОКОЛ!H314</f>
        <v>0</v>
      </c>
      <c r="G56" s="64">
        <f>ПРОТОКОЛ!J314</f>
        <v>0</v>
      </c>
      <c r="H56" s="64">
        <f>ПРОТОКОЛ!L314</f>
        <v>0</v>
      </c>
      <c r="I56" s="64">
        <f>ПРОТОКОЛ!N314</f>
        <v>0</v>
      </c>
      <c r="J56" s="77">
        <f>ПРОТОКОЛ!P314</f>
        <v>0</v>
      </c>
      <c r="K56" s="64">
        <f>ПРОТОКОЛ!R314</f>
        <v>0</v>
      </c>
      <c r="L56" s="33">
        <f>ПРОТОКОЛ!E314</f>
        <v>0</v>
      </c>
      <c r="M56" s="33">
        <f>ПРОТОКОЛ!G314</f>
        <v>0</v>
      </c>
      <c r="N56" s="33">
        <f>ПРОТОКОЛ!I314</f>
        <v>0</v>
      </c>
      <c r="O56" s="33">
        <f>ПРОТОКОЛ!K314</f>
        <v>0</v>
      </c>
      <c r="P56" s="33" t="str">
        <f>ПРОТОКОЛ!M314</f>
        <v>0</v>
      </c>
      <c r="Q56" s="33" t="str">
        <f>ПРОТОКОЛ!O314</f>
        <v>0</v>
      </c>
      <c r="R56" s="33">
        <f>ПРОТОКОЛ!Q314</f>
        <v>50</v>
      </c>
      <c r="S56" s="33">
        <f>ПРОТОКОЛ!S314</f>
        <v>0</v>
      </c>
      <c r="T56" s="33">
        <f>ПРОТОКОЛ!T314</f>
        <v>50</v>
      </c>
      <c r="U56" s="54">
        <f t="shared" si="0"/>
        <v>7</v>
      </c>
      <c r="X56" s="90"/>
      <c r="AD56">
        <f t="shared" si="2"/>
        <v>7</v>
      </c>
    </row>
    <row r="57" spans="1:30" ht="16.5" customHeight="1">
      <c r="A57" s="66">
        <f>ПРОТОКОЛ!B315</f>
        <v>0</v>
      </c>
      <c r="B57" s="70">
        <f>ПРОТОКОЛ!C315</f>
        <v>0</v>
      </c>
      <c r="C57" s="74" t="str">
        <f>ПРОТОКОЛ!X315</f>
        <v>Субъект РФ 8</v>
      </c>
      <c r="D57" s="89">
        <f>ПРОТОКОЛ!D315</f>
        <v>0</v>
      </c>
      <c r="E57" s="64">
        <f>ПРОТОКОЛ!F315</f>
        <v>0</v>
      </c>
      <c r="F57" s="64">
        <f>ПРОТОКОЛ!H315</f>
        <v>0</v>
      </c>
      <c r="G57" s="64">
        <f>ПРОТОКОЛ!J315</f>
        <v>0</v>
      </c>
      <c r="H57" s="64">
        <f>ПРОТОКОЛ!L315</f>
        <v>0</v>
      </c>
      <c r="I57" s="64">
        <f>ПРОТОКОЛ!N315</f>
        <v>0</v>
      </c>
      <c r="J57" s="77">
        <f>ПРОТОКОЛ!P315</f>
        <v>0</v>
      </c>
      <c r="K57" s="64">
        <f>ПРОТОКОЛ!R315</f>
        <v>0</v>
      </c>
      <c r="L57" s="33">
        <f>ПРОТОКОЛ!E315</f>
        <v>0</v>
      </c>
      <c r="M57" s="33">
        <f>ПРОТОКОЛ!G315</f>
        <v>0</v>
      </c>
      <c r="N57" s="33">
        <f>ПРОТОКОЛ!I315</f>
        <v>0</v>
      </c>
      <c r="O57" s="33">
        <f>ПРОТОКОЛ!K315</f>
        <v>0</v>
      </c>
      <c r="P57" s="33" t="str">
        <f>ПРОТОКОЛ!M315</f>
        <v>0</v>
      </c>
      <c r="Q57" s="33" t="str">
        <f>ПРОТОКОЛ!O315</f>
        <v>0</v>
      </c>
      <c r="R57" s="33">
        <f>ПРОТОКОЛ!Q315</f>
        <v>50</v>
      </c>
      <c r="S57" s="33">
        <f>ПРОТОКОЛ!S315</f>
        <v>0</v>
      </c>
      <c r="T57" s="33">
        <f>ПРОТОКОЛ!T315</f>
        <v>50</v>
      </c>
      <c r="U57" s="54">
        <f t="shared" si="0"/>
        <v>7</v>
      </c>
      <c r="X57" s="90"/>
      <c r="AD57">
        <f t="shared" si="2"/>
        <v>7</v>
      </c>
    </row>
    <row r="58" spans="1:30" ht="16.5" customHeight="1">
      <c r="A58" s="66">
        <f>ПРОТОКОЛ!B316</f>
        <v>0</v>
      </c>
      <c r="B58" s="70">
        <f>ПРОТОКОЛ!C316</f>
        <v>0</v>
      </c>
      <c r="C58" s="74" t="str">
        <f>ПРОТОКОЛ!X316</f>
        <v>Субъект РФ 8</v>
      </c>
      <c r="D58" s="89">
        <f>ПРОТОКОЛ!D316</f>
        <v>0</v>
      </c>
      <c r="E58" s="64">
        <f>ПРОТОКОЛ!F316</f>
        <v>0</v>
      </c>
      <c r="F58" s="64">
        <f>ПРОТОКОЛ!H316</f>
        <v>0</v>
      </c>
      <c r="G58" s="64">
        <f>ПРОТОКОЛ!J316</f>
        <v>0</v>
      </c>
      <c r="H58" s="64">
        <f>ПРОТОКОЛ!L316</f>
        <v>0</v>
      </c>
      <c r="I58" s="64">
        <f>ПРОТОКОЛ!N316</f>
        <v>0</v>
      </c>
      <c r="J58" s="77">
        <f>ПРОТОКОЛ!P316</f>
        <v>0</v>
      </c>
      <c r="K58" s="64">
        <f>ПРОТОКОЛ!R316</f>
        <v>0</v>
      </c>
      <c r="L58" s="33">
        <f>ПРОТОКОЛ!E316</f>
        <v>0</v>
      </c>
      <c r="M58" s="33">
        <f>ПРОТОКОЛ!G316</f>
        <v>0</v>
      </c>
      <c r="N58" s="33">
        <f>ПРОТОКОЛ!I316</f>
        <v>0</v>
      </c>
      <c r="O58" s="33">
        <f>ПРОТОКОЛ!K316</f>
        <v>0</v>
      </c>
      <c r="P58" s="33" t="str">
        <f>ПРОТОКОЛ!M316</f>
        <v>0</v>
      </c>
      <c r="Q58" s="33" t="str">
        <f>ПРОТОКОЛ!O316</f>
        <v>0</v>
      </c>
      <c r="R58" s="33">
        <f>ПРОТОКОЛ!Q316</f>
        <v>50</v>
      </c>
      <c r="S58" s="33">
        <f>ПРОТОКОЛ!S316</f>
        <v>0</v>
      </c>
      <c r="T58" s="33">
        <f>ПРОТОКОЛ!T316</f>
        <v>50</v>
      </c>
      <c r="U58" s="54">
        <f t="shared" si="0"/>
        <v>7</v>
      </c>
      <c r="X58" s="90"/>
      <c r="AD58">
        <f t="shared" si="2"/>
        <v>7</v>
      </c>
    </row>
    <row r="59" spans="1:30" ht="16.5" customHeight="1">
      <c r="A59" s="66">
        <f>ПРОТОКОЛ!B317</f>
        <v>0</v>
      </c>
      <c r="B59" s="70">
        <f>ПРОТОКОЛ!C317</f>
        <v>0</v>
      </c>
      <c r="C59" s="74" t="str">
        <f>ПРОТОКОЛ!X317</f>
        <v>Субъект РФ 8</v>
      </c>
      <c r="D59" s="89">
        <f>ПРОТОКОЛ!D317</f>
        <v>0</v>
      </c>
      <c r="E59" s="64">
        <f>ПРОТОКОЛ!F317</f>
        <v>0</v>
      </c>
      <c r="F59" s="64">
        <f>ПРОТОКОЛ!H317</f>
        <v>0</v>
      </c>
      <c r="G59" s="64">
        <f>ПРОТОКОЛ!J317</f>
        <v>0</v>
      </c>
      <c r="H59" s="64">
        <f>ПРОТОКОЛ!L317</f>
        <v>0</v>
      </c>
      <c r="I59" s="64">
        <f>ПРОТОКОЛ!N317</f>
        <v>0</v>
      </c>
      <c r="J59" s="77">
        <f>ПРОТОКОЛ!P317</f>
        <v>0</v>
      </c>
      <c r="K59" s="64">
        <f>ПРОТОКОЛ!R317</f>
        <v>0</v>
      </c>
      <c r="L59" s="33">
        <f>ПРОТОКОЛ!E317</f>
        <v>0</v>
      </c>
      <c r="M59" s="33">
        <f>ПРОТОКОЛ!G317</f>
        <v>0</v>
      </c>
      <c r="N59" s="33">
        <f>ПРОТОКОЛ!I317</f>
        <v>0</v>
      </c>
      <c r="O59" s="33">
        <f>ПРОТОКОЛ!K317</f>
        <v>0</v>
      </c>
      <c r="P59" s="33" t="str">
        <f>ПРОТОКОЛ!M317</f>
        <v>0</v>
      </c>
      <c r="Q59" s="33" t="str">
        <f>ПРОТОКОЛ!O317</f>
        <v>0</v>
      </c>
      <c r="R59" s="33">
        <f>ПРОТОКОЛ!Q317</f>
        <v>50</v>
      </c>
      <c r="S59" s="33">
        <f>ПРОТОКОЛ!S317</f>
        <v>0</v>
      </c>
      <c r="T59" s="33">
        <f>ПРОТОКОЛ!T317</f>
        <v>50</v>
      </c>
      <c r="U59" s="54">
        <f t="shared" si="0"/>
        <v>7</v>
      </c>
      <c r="X59" s="90"/>
      <c r="AD59">
        <f t="shared" si="2"/>
        <v>7</v>
      </c>
    </row>
    <row r="60" spans="1:30" ht="16.5" customHeight="1">
      <c r="A60" s="66">
        <f>ПРОТОКОЛ!B318</f>
        <v>0</v>
      </c>
      <c r="B60" s="70">
        <f>ПРОТОКОЛ!C318</f>
        <v>0</v>
      </c>
      <c r="C60" s="74" t="str">
        <f>ПРОТОКОЛ!X318</f>
        <v>Субъект РФ 8</v>
      </c>
      <c r="D60" s="89">
        <f>ПРОТОКОЛ!D318</f>
        <v>0</v>
      </c>
      <c r="E60" s="64">
        <f>ПРОТОКОЛ!F318</f>
        <v>0</v>
      </c>
      <c r="F60" s="64">
        <f>ПРОТОКОЛ!H318</f>
        <v>0</v>
      </c>
      <c r="G60" s="64">
        <f>ПРОТОКОЛ!J318</f>
        <v>0</v>
      </c>
      <c r="H60" s="64">
        <f>ПРОТОКОЛ!L318</f>
        <v>0</v>
      </c>
      <c r="I60" s="64">
        <f>ПРОТОКОЛ!N318</f>
        <v>0</v>
      </c>
      <c r="J60" s="77">
        <f>ПРОТОКОЛ!P318</f>
        <v>0</v>
      </c>
      <c r="K60" s="64">
        <f>ПРОТОКОЛ!R318</f>
        <v>0</v>
      </c>
      <c r="L60" s="33">
        <f>ПРОТОКОЛ!E318</f>
        <v>0</v>
      </c>
      <c r="M60" s="33">
        <f>ПРОТОКОЛ!G318</f>
        <v>0</v>
      </c>
      <c r="N60" s="33">
        <f>ПРОТОКОЛ!I318</f>
        <v>0</v>
      </c>
      <c r="O60" s="33">
        <f>ПРОТОКОЛ!K318</f>
        <v>0</v>
      </c>
      <c r="P60" s="33" t="str">
        <f>ПРОТОКОЛ!M318</f>
        <v>0</v>
      </c>
      <c r="Q60" s="33" t="str">
        <f>ПРОТОКОЛ!O318</f>
        <v>0</v>
      </c>
      <c r="R60" s="33">
        <f>ПРОТОКОЛ!Q318</f>
        <v>50</v>
      </c>
      <c r="S60" s="33">
        <f>ПРОТОКОЛ!S318</f>
        <v>0</v>
      </c>
      <c r="T60" s="33">
        <f>ПРОТОКОЛ!T318</f>
        <v>50</v>
      </c>
      <c r="U60" s="54">
        <f t="shared" si="0"/>
        <v>7</v>
      </c>
      <c r="X60" s="90"/>
      <c r="AD60">
        <f t="shared" si="2"/>
        <v>7</v>
      </c>
    </row>
    <row r="61" spans="1:30" ht="16.5" customHeight="1">
      <c r="A61" s="65">
        <f>ПРОТОКОЛ!B355</f>
        <v>0</v>
      </c>
      <c r="B61" s="67">
        <f>ПРОТОКОЛ!C355</f>
        <v>0</v>
      </c>
      <c r="C61" s="71" t="str">
        <f>ПРОТОКОЛ!X355</f>
        <v>Субъект РФ 9</v>
      </c>
      <c r="D61" s="86">
        <f>ПРОТОКОЛ!D355</f>
        <v>0</v>
      </c>
      <c r="E61" s="61">
        <f>ПРОТОКОЛ!F355</f>
        <v>0</v>
      </c>
      <c r="F61" s="61">
        <f>ПРОТОКОЛ!H355</f>
        <v>0</v>
      </c>
      <c r="G61" s="61">
        <f>ПРОТОКОЛ!J355</f>
        <v>0</v>
      </c>
      <c r="H61" s="61">
        <f>ПРОТОКОЛ!L355</f>
        <v>0</v>
      </c>
      <c r="I61" s="61">
        <f>ПРОТОКОЛ!N355</f>
        <v>0</v>
      </c>
      <c r="J61" s="62">
        <f>ПРОТОКОЛ!P355</f>
        <v>0</v>
      </c>
      <c r="K61" s="61">
        <f>ПРОТОКОЛ!R355</f>
        <v>0</v>
      </c>
      <c r="L61" s="7">
        <f>ПРОТОКОЛ!E355</f>
        <v>0</v>
      </c>
      <c r="M61" s="7">
        <f>ПРОТОКОЛ!G355</f>
        <v>0</v>
      </c>
      <c r="N61" s="7">
        <f>ПРОТОКОЛ!I355</f>
        <v>0</v>
      </c>
      <c r="O61" s="7">
        <f>ПРОТОКОЛ!K355</f>
        <v>0</v>
      </c>
      <c r="P61" s="7" t="str">
        <f>ПРОТОКОЛ!M355</f>
        <v>0</v>
      </c>
      <c r="Q61" s="7" t="str">
        <f>ПРОТОКОЛ!O355</f>
        <v>0</v>
      </c>
      <c r="R61" s="7">
        <f>ПРОТОКОЛ!Q355</f>
        <v>50</v>
      </c>
      <c r="S61" s="7">
        <f>ПРОТОКОЛ!S355</f>
        <v>0</v>
      </c>
      <c r="T61" s="7">
        <f>ПРОТОКОЛ!T355</f>
        <v>50</v>
      </c>
      <c r="U61" s="54">
        <f t="shared" si="0"/>
        <v>7</v>
      </c>
      <c r="X61" s="90"/>
      <c r="AD61">
        <f t="shared" si="2"/>
        <v>7</v>
      </c>
    </row>
    <row r="62" spans="1:30" ht="16.5" customHeight="1">
      <c r="A62" s="65">
        <f>ПРОТОКОЛ!B356</f>
        <v>0</v>
      </c>
      <c r="B62" s="67">
        <f>ПРОТОКОЛ!C356</f>
        <v>0</v>
      </c>
      <c r="C62" s="71" t="str">
        <f>ПРОТОКОЛ!X356</f>
        <v>Субъект РФ 9</v>
      </c>
      <c r="D62" s="86">
        <f>ПРОТОКОЛ!D356</f>
        <v>0</v>
      </c>
      <c r="E62" s="61">
        <f>ПРОТОКОЛ!F356</f>
        <v>0</v>
      </c>
      <c r="F62" s="61">
        <f>ПРОТОКОЛ!H356</f>
        <v>0</v>
      </c>
      <c r="G62" s="61">
        <f>ПРОТОКОЛ!J356</f>
        <v>0</v>
      </c>
      <c r="H62" s="61">
        <f>ПРОТОКОЛ!L356</f>
        <v>0</v>
      </c>
      <c r="I62" s="61">
        <f>ПРОТОКОЛ!N356</f>
        <v>0</v>
      </c>
      <c r="J62" s="62">
        <f>ПРОТОКОЛ!P356</f>
        <v>0</v>
      </c>
      <c r="K62" s="61">
        <f>ПРОТОКОЛ!R356</f>
        <v>0</v>
      </c>
      <c r="L62" s="7">
        <f>ПРОТОКОЛ!E356</f>
        <v>0</v>
      </c>
      <c r="M62" s="7">
        <f>ПРОТОКОЛ!G356</f>
        <v>0</v>
      </c>
      <c r="N62" s="7">
        <f>ПРОТОКОЛ!I356</f>
        <v>0</v>
      </c>
      <c r="O62" s="7">
        <f>ПРОТОКОЛ!K356</f>
        <v>0</v>
      </c>
      <c r="P62" s="7" t="str">
        <f>ПРОТОКОЛ!M356</f>
        <v>0</v>
      </c>
      <c r="Q62" s="7" t="str">
        <f>ПРОТОКОЛ!O356</f>
        <v>0</v>
      </c>
      <c r="R62" s="7">
        <f>ПРОТОКОЛ!Q356</f>
        <v>50</v>
      </c>
      <c r="S62" s="7">
        <f>ПРОТОКОЛ!S356</f>
        <v>0</v>
      </c>
      <c r="T62" s="7">
        <f>ПРОТОКОЛ!T356</f>
        <v>50</v>
      </c>
      <c r="U62" s="54">
        <f t="shared" si="0"/>
        <v>7</v>
      </c>
      <c r="X62" s="90"/>
      <c r="AD62">
        <f t="shared" si="2"/>
        <v>7</v>
      </c>
    </row>
    <row r="63" spans="1:30" ht="16.5" customHeight="1">
      <c r="A63" s="65">
        <f>ПРОТОКОЛ!B357</f>
        <v>0</v>
      </c>
      <c r="B63" s="67">
        <f>ПРОТОКОЛ!C357</f>
        <v>0</v>
      </c>
      <c r="C63" s="71" t="str">
        <f>ПРОТОКОЛ!X357</f>
        <v>Субъект РФ 9</v>
      </c>
      <c r="D63" s="86">
        <f>ПРОТОКОЛ!D357</f>
        <v>0</v>
      </c>
      <c r="E63" s="61">
        <f>ПРОТОКОЛ!F357</f>
        <v>0</v>
      </c>
      <c r="F63" s="61">
        <f>ПРОТОКОЛ!H357</f>
        <v>0</v>
      </c>
      <c r="G63" s="61">
        <f>ПРОТОКОЛ!J357</f>
        <v>0</v>
      </c>
      <c r="H63" s="61">
        <f>ПРОТОКОЛ!L357</f>
        <v>0</v>
      </c>
      <c r="I63" s="61">
        <f>ПРОТОКОЛ!N357</f>
        <v>0</v>
      </c>
      <c r="J63" s="62">
        <f>ПРОТОКОЛ!P357</f>
        <v>0</v>
      </c>
      <c r="K63" s="61">
        <f>ПРОТОКОЛ!R357</f>
        <v>0</v>
      </c>
      <c r="L63" s="7">
        <f>ПРОТОКОЛ!E357</f>
        <v>0</v>
      </c>
      <c r="M63" s="7">
        <f>ПРОТОКОЛ!G357</f>
        <v>0</v>
      </c>
      <c r="N63" s="7">
        <f>ПРОТОКОЛ!I357</f>
        <v>0</v>
      </c>
      <c r="O63" s="7">
        <f>ПРОТОКОЛ!K357</f>
        <v>0</v>
      </c>
      <c r="P63" s="7" t="str">
        <f>ПРОТОКОЛ!M357</f>
        <v>0</v>
      </c>
      <c r="Q63" s="7" t="str">
        <f>ПРОТОКОЛ!O357</f>
        <v>0</v>
      </c>
      <c r="R63" s="7">
        <f>ПРОТОКОЛ!Q357</f>
        <v>50</v>
      </c>
      <c r="S63" s="7">
        <f>ПРОТОКОЛ!S357</f>
        <v>0</v>
      </c>
      <c r="T63" s="7">
        <f>ПРОТОКОЛ!T357</f>
        <v>50</v>
      </c>
      <c r="U63" s="54">
        <f t="shared" si="0"/>
        <v>7</v>
      </c>
      <c r="X63" s="90"/>
      <c r="AD63">
        <f t="shared" si="2"/>
        <v>7</v>
      </c>
    </row>
    <row r="64" spans="1:30" ht="16.5" customHeight="1">
      <c r="A64" s="65">
        <f>ПРОТОКОЛ!B358</f>
        <v>0</v>
      </c>
      <c r="B64" s="67">
        <f>ПРОТОКОЛ!C358</f>
        <v>0</v>
      </c>
      <c r="C64" s="71" t="str">
        <f>ПРОТОКОЛ!X358</f>
        <v>Субъект РФ 9</v>
      </c>
      <c r="D64" s="86">
        <f>ПРОТОКОЛ!D358</f>
        <v>0</v>
      </c>
      <c r="E64" s="61">
        <f>ПРОТОКОЛ!F358</f>
        <v>0</v>
      </c>
      <c r="F64" s="61">
        <f>ПРОТОКОЛ!H358</f>
        <v>0</v>
      </c>
      <c r="G64" s="61">
        <f>ПРОТОКОЛ!J358</f>
        <v>0</v>
      </c>
      <c r="H64" s="61">
        <f>ПРОТОКОЛ!L358</f>
        <v>0</v>
      </c>
      <c r="I64" s="61">
        <f>ПРОТОКОЛ!N358</f>
        <v>0</v>
      </c>
      <c r="J64" s="62">
        <f>ПРОТОКОЛ!P358</f>
        <v>0</v>
      </c>
      <c r="K64" s="61">
        <f>ПРОТОКОЛ!R358</f>
        <v>0</v>
      </c>
      <c r="L64" s="7">
        <f>ПРОТОКОЛ!E358</f>
        <v>0</v>
      </c>
      <c r="M64" s="7">
        <f>ПРОТОКОЛ!G358</f>
        <v>0</v>
      </c>
      <c r="N64" s="7">
        <f>ПРОТОКОЛ!I358</f>
        <v>0</v>
      </c>
      <c r="O64" s="7">
        <f>ПРОТОКОЛ!K358</f>
        <v>0</v>
      </c>
      <c r="P64" s="7" t="str">
        <f>ПРОТОКОЛ!M358</f>
        <v>0</v>
      </c>
      <c r="Q64" s="7" t="str">
        <f>ПРОТОКОЛ!O358</f>
        <v>0</v>
      </c>
      <c r="R64" s="7">
        <f>ПРОТОКОЛ!Q358</f>
        <v>50</v>
      </c>
      <c r="S64" s="7">
        <f>ПРОТОКОЛ!S358</f>
        <v>0</v>
      </c>
      <c r="T64" s="7">
        <f>ПРОТОКОЛ!T358</f>
        <v>50</v>
      </c>
      <c r="U64" s="54">
        <f t="shared" si="0"/>
        <v>7</v>
      </c>
      <c r="X64" s="90"/>
      <c r="AD64">
        <f t="shared" si="2"/>
        <v>7</v>
      </c>
    </row>
    <row r="65" spans="1:30" ht="16.5" customHeight="1">
      <c r="A65" s="65">
        <f>ПРОТОКОЛ!B359</f>
        <v>0</v>
      </c>
      <c r="B65" s="67">
        <f>ПРОТОКОЛ!C359</f>
        <v>0</v>
      </c>
      <c r="C65" s="71" t="str">
        <f>ПРОТОКОЛ!X359</f>
        <v>Субъект РФ 9</v>
      </c>
      <c r="D65" s="86">
        <f>ПРОТОКОЛ!D359</f>
        <v>0</v>
      </c>
      <c r="E65" s="61">
        <f>ПРОТОКОЛ!F359</f>
        <v>0</v>
      </c>
      <c r="F65" s="61">
        <f>ПРОТОКОЛ!H359</f>
        <v>0</v>
      </c>
      <c r="G65" s="61">
        <f>ПРОТОКОЛ!J359</f>
        <v>0</v>
      </c>
      <c r="H65" s="61">
        <f>ПРОТОКОЛ!L359</f>
        <v>0</v>
      </c>
      <c r="I65" s="61">
        <f>ПРОТОКОЛ!N359</f>
        <v>0</v>
      </c>
      <c r="J65" s="62">
        <f>ПРОТОКОЛ!P359</f>
        <v>0</v>
      </c>
      <c r="K65" s="61">
        <f>ПРОТОКОЛ!R359</f>
        <v>0</v>
      </c>
      <c r="L65" s="7">
        <f>ПРОТОКОЛ!E359</f>
        <v>0</v>
      </c>
      <c r="M65" s="7">
        <f>ПРОТОКОЛ!G359</f>
        <v>0</v>
      </c>
      <c r="N65" s="7">
        <f>ПРОТОКОЛ!I359</f>
        <v>0</v>
      </c>
      <c r="O65" s="7">
        <f>ПРОТОКОЛ!K359</f>
        <v>0</v>
      </c>
      <c r="P65" s="7" t="str">
        <f>ПРОТОКОЛ!M359</f>
        <v>0</v>
      </c>
      <c r="Q65" s="7" t="str">
        <f>ПРОТОКОЛ!O359</f>
        <v>0</v>
      </c>
      <c r="R65" s="7">
        <f>ПРОТОКОЛ!Q359</f>
        <v>50</v>
      </c>
      <c r="S65" s="7">
        <f>ПРОТОКОЛ!S359</f>
        <v>0</v>
      </c>
      <c r="T65" s="7">
        <f>ПРОТОКОЛ!T359</f>
        <v>50</v>
      </c>
      <c r="U65" s="54">
        <f t="shared" si="0"/>
        <v>7</v>
      </c>
      <c r="X65" s="90"/>
      <c r="AD65">
        <f t="shared" si="2"/>
        <v>7</v>
      </c>
    </row>
    <row r="66" spans="1:30" ht="16.5" customHeight="1">
      <c r="A66" s="65">
        <f>ПРОТОКОЛ!B360</f>
        <v>0</v>
      </c>
      <c r="B66" s="67">
        <f>ПРОТОКОЛ!C360</f>
        <v>0</v>
      </c>
      <c r="C66" s="71" t="str">
        <f>ПРОТОКОЛ!X360</f>
        <v>Субъект РФ 9</v>
      </c>
      <c r="D66" s="86">
        <f>ПРОТОКОЛ!D360</f>
        <v>0</v>
      </c>
      <c r="E66" s="61">
        <f>ПРОТОКОЛ!F360</f>
        <v>0</v>
      </c>
      <c r="F66" s="61">
        <f>ПРОТОКОЛ!H360</f>
        <v>0</v>
      </c>
      <c r="G66" s="61">
        <f>ПРОТОКОЛ!J360</f>
        <v>0</v>
      </c>
      <c r="H66" s="61">
        <f>ПРОТОКОЛ!L360</f>
        <v>0</v>
      </c>
      <c r="I66" s="61">
        <f>ПРОТОКОЛ!N360</f>
        <v>0</v>
      </c>
      <c r="J66" s="62">
        <f>ПРОТОКОЛ!P360</f>
        <v>0</v>
      </c>
      <c r="K66" s="61">
        <f>ПРОТОКОЛ!R360</f>
        <v>0</v>
      </c>
      <c r="L66" s="7">
        <f>ПРОТОКОЛ!E360</f>
        <v>0</v>
      </c>
      <c r="M66" s="7">
        <f>ПРОТОКОЛ!G360</f>
        <v>0</v>
      </c>
      <c r="N66" s="7">
        <f>ПРОТОКОЛ!I360</f>
        <v>0</v>
      </c>
      <c r="O66" s="7">
        <f>ПРОТОКОЛ!K360</f>
        <v>0</v>
      </c>
      <c r="P66" s="7" t="str">
        <f>ПРОТОКОЛ!M360</f>
        <v>0</v>
      </c>
      <c r="Q66" s="7" t="str">
        <f>ПРОТОКОЛ!O360</f>
        <v>0</v>
      </c>
      <c r="R66" s="7">
        <f>ПРОТОКОЛ!Q360</f>
        <v>50</v>
      </c>
      <c r="S66" s="7">
        <f>ПРОТОКОЛ!S360</f>
        <v>0</v>
      </c>
      <c r="T66" s="7">
        <f>ПРОТОКОЛ!T360</f>
        <v>50</v>
      </c>
      <c r="U66" s="54">
        <f t="shared" si="0"/>
        <v>7</v>
      </c>
      <c r="X66" s="90"/>
      <c r="AD66">
        <f t="shared" si="2"/>
        <v>7</v>
      </c>
    </row>
    <row r="67" spans="1:30" ht="16.5" customHeight="1">
      <c r="A67" s="66">
        <f>ПРОТОКОЛ!B397</f>
        <v>0</v>
      </c>
      <c r="B67" s="70">
        <f>ПРОТОКОЛ!C397</f>
        <v>0</v>
      </c>
      <c r="C67" s="74" t="str">
        <f>ПРОТОКОЛ!X397</f>
        <v>Субъект РФ 10</v>
      </c>
      <c r="D67" s="89">
        <f>ПРОТОКОЛ!D397</f>
        <v>0</v>
      </c>
      <c r="E67" s="64">
        <f>ПРОТОКОЛ!F397</f>
        <v>0</v>
      </c>
      <c r="F67" s="64">
        <f>ПРОТОКОЛ!H397</f>
        <v>0</v>
      </c>
      <c r="G67" s="64">
        <f>ПРОТОКОЛ!J397</f>
        <v>0</v>
      </c>
      <c r="H67" s="64">
        <f>ПРОТОКОЛ!L397</f>
        <v>0</v>
      </c>
      <c r="I67" s="64">
        <f>ПРОТОКОЛ!N397</f>
        <v>0</v>
      </c>
      <c r="J67" s="77">
        <f>ПРОТОКОЛ!P397</f>
        <v>0</v>
      </c>
      <c r="K67" s="64">
        <f>ПРОТОКОЛ!R397</f>
        <v>0</v>
      </c>
      <c r="L67" s="33">
        <f>ПРОТОКОЛ!E397</f>
        <v>0</v>
      </c>
      <c r="M67" s="33">
        <f>ПРОТОКОЛ!G397</f>
        <v>0</v>
      </c>
      <c r="N67" s="33">
        <f>ПРОТОКОЛ!I397</f>
        <v>0</v>
      </c>
      <c r="O67" s="33">
        <f>ПРОТОКОЛ!K397</f>
        <v>0</v>
      </c>
      <c r="P67" s="33" t="str">
        <f>ПРОТОКОЛ!M397</f>
        <v>0</v>
      </c>
      <c r="Q67" s="33" t="str">
        <f>ПРОТОКОЛ!O397</f>
        <v>0</v>
      </c>
      <c r="R67" s="33">
        <f>ПРОТОКОЛ!Q397</f>
        <v>50</v>
      </c>
      <c r="S67" s="33">
        <f>ПРОТОКОЛ!S397</f>
        <v>0</v>
      </c>
      <c r="T67" s="33">
        <f>ПРОТОКОЛ!T397</f>
        <v>50</v>
      </c>
      <c r="U67" s="54">
        <f t="shared" si="0"/>
        <v>7</v>
      </c>
      <c r="X67" s="90"/>
      <c r="AD67">
        <f t="shared" si="2"/>
        <v>7</v>
      </c>
    </row>
    <row r="68" spans="1:30" ht="16.5" customHeight="1">
      <c r="A68" s="66">
        <f>ПРОТОКОЛ!B398</f>
        <v>0</v>
      </c>
      <c r="B68" s="70">
        <f>ПРОТОКОЛ!C398</f>
        <v>0</v>
      </c>
      <c r="C68" s="74" t="str">
        <f>ПРОТОКОЛ!X398</f>
        <v>Субъект РФ 10</v>
      </c>
      <c r="D68" s="89">
        <f>ПРОТОКОЛ!D398</f>
        <v>0</v>
      </c>
      <c r="E68" s="64">
        <f>ПРОТОКОЛ!F398</f>
        <v>0</v>
      </c>
      <c r="F68" s="64">
        <f>ПРОТОКОЛ!H398</f>
        <v>0</v>
      </c>
      <c r="G68" s="64">
        <f>ПРОТОКОЛ!J398</f>
        <v>0</v>
      </c>
      <c r="H68" s="64">
        <f>ПРОТОКОЛ!L398</f>
        <v>0</v>
      </c>
      <c r="I68" s="64">
        <f>ПРОТОКОЛ!N398</f>
        <v>0</v>
      </c>
      <c r="J68" s="77">
        <f>ПРОТОКОЛ!P398</f>
        <v>0</v>
      </c>
      <c r="K68" s="64">
        <f>ПРОТОКОЛ!R398</f>
        <v>0</v>
      </c>
      <c r="L68" s="33">
        <f>ПРОТОКОЛ!E398</f>
        <v>0</v>
      </c>
      <c r="M68" s="33">
        <f>ПРОТОКОЛ!G398</f>
        <v>0</v>
      </c>
      <c r="N68" s="33">
        <f>ПРОТОКОЛ!I398</f>
        <v>0</v>
      </c>
      <c r="O68" s="33">
        <f>ПРОТОКОЛ!K398</f>
        <v>0</v>
      </c>
      <c r="P68" s="33" t="str">
        <f>ПРОТОКОЛ!M398</f>
        <v>0</v>
      </c>
      <c r="Q68" s="33" t="str">
        <f>ПРОТОКОЛ!O398</f>
        <v>0</v>
      </c>
      <c r="R68" s="33">
        <f>ПРОТОКОЛ!Q398</f>
        <v>50</v>
      </c>
      <c r="S68" s="33">
        <f>ПРОТОКОЛ!S398</f>
        <v>0</v>
      </c>
      <c r="T68" s="33">
        <f>ПРОТОКОЛ!T398</f>
        <v>50</v>
      </c>
      <c r="U68" s="54">
        <f t="shared" si="0"/>
        <v>7</v>
      </c>
      <c r="X68" s="90"/>
      <c r="AD68">
        <f t="shared" si="2"/>
        <v>7</v>
      </c>
    </row>
    <row r="69" spans="1:30" ht="16.5" customHeight="1">
      <c r="A69" s="66">
        <f>ПРОТОКОЛ!B399</f>
        <v>0</v>
      </c>
      <c r="B69" s="70">
        <f>ПРОТОКОЛ!C399</f>
        <v>0</v>
      </c>
      <c r="C69" s="74" t="str">
        <f>ПРОТОКОЛ!X399</f>
        <v>Субъект РФ 10</v>
      </c>
      <c r="D69" s="89">
        <f>ПРОТОКОЛ!D399</f>
        <v>0</v>
      </c>
      <c r="E69" s="64">
        <f>ПРОТОКОЛ!F399</f>
        <v>0</v>
      </c>
      <c r="F69" s="64">
        <f>ПРОТОКОЛ!H399</f>
        <v>0</v>
      </c>
      <c r="G69" s="64">
        <f>ПРОТОКОЛ!J399</f>
        <v>0</v>
      </c>
      <c r="H69" s="64">
        <f>ПРОТОКОЛ!L399</f>
        <v>0</v>
      </c>
      <c r="I69" s="64">
        <f>ПРОТОКОЛ!N399</f>
        <v>0</v>
      </c>
      <c r="J69" s="77">
        <f>ПРОТОКОЛ!P399</f>
        <v>0</v>
      </c>
      <c r="K69" s="64">
        <f>ПРОТОКОЛ!R399</f>
        <v>0</v>
      </c>
      <c r="L69" s="33">
        <f>ПРОТОКОЛ!E399</f>
        <v>0</v>
      </c>
      <c r="M69" s="33">
        <f>ПРОТОКОЛ!G399</f>
        <v>0</v>
      </c>
      <c r="N69" s="33">
        <f>ПРОТОКОЛ!I399</f>
        <v>0</v>
      </c>
      <c r="O69" s="33">
        <f>ПРОТОКОЛ!K399</f>
        <v>0</v>
      </c>
      <c r="P69" s="33" t="str">
        <f>ПРОТОКОЛ!M399</f>
        <v>0</v>
      </c>
      <c r="Q69" s="33" t="str">
        <f>ПРОТОКОЛ!O399</f>
        <v>0</v>
      </c>
      <c r="R69" s="33">
        <f>ПРОТОКОЛ!Q399</f>
        <v>50</v>
      </c>
      <c r="S69" s="33">
        <f>ПРОТОКОЛ!S399</f>
        <v>0</v>
      </c>
      <c r="T69" s="33">
        <f>ПРОТОКОЛ!T399</f>
        <v>50</v>
      </c>
      <c r="U69" s="54">
        <f t="shared" si="0"/>
        <v>7</v>
      </c>
      <c r="X69" s="90"/>
      <c r="AD69">
        <f t="shared" si="2"/>
        <v>7</v>
      </c>
    </row>
    <row r="70" spans="1:30" ht="16.5" customHeight="1">
      <c r="A70" s="66">
        <f>ПРОТОКОЛ!B400</f>
        <v>0</v>
      </c>
      <c r="B70" s="70">
        <f>ПРОТОКОЛ!C400</f>
        <v>0</v>
      </c>
      <c r="C70" s="74" t="str">
        <f>ПРОТОКОЛ!X400</f>
        <v>Субъект РФ 10</v>
      </c>
      <c r="D70" s="89">
        <f>ПРОТОКОЛ!D400</f>
        <v>0</v>
      </c>
      <c r="E70" s="64">
        <f>ПРОТОКОЛ!F400</f>
        <v>0</v>
      </c>
      <c r="F70" s="64">
        <f>ПРОТОКОЛ!H400</f>
        <v>0</v>
      </c>
      <c r="G70" s="64">
        <f>ПРОТОКОЛ!J400</f>
        <v>0</v>
      </c>
      <c r="H70" s="64">
        <f>ПРОТОКОЛ!L400</f>
        <v>0</v>
      </c>
      <c r="I70" s="64">
        <f>ПРОТОКОЛ!N400</f>
        <v>0</v>
      </c>
      <c r="J70" s="77">
        <f>ПРОТОКОЛ!P400</f>
        <v>0</v>
      </c>
      <c r="K70" s="64">
        <f>ПРОТОКОЛ!R400</f>
        <v>0</v>
      </c>
      <c r="L70" s="33">
        <f>ПРОТОКОЛ!E400</f>
        <v>0</v>
      </c>
      <c r="M70" s="33">
        <f>ПРОТОКОЛ!G400</f>
        <v>0</v>
      </c>
      <c r="N70" s="33">
        <f>ПРОТОКОЛ!I400</f>
        <v>0</v>
      </c>
      <c r="O70" s="33">
        <f>ПРОТОКОЛ!K400</f>
        <v>0</v>
      </c>
      <c r="P70" s="33" t="str">
        <f>ПРОТОКОЛ!M400</f>
        <v>0</v>
      </c>
      <c r="Q70" s="33" t="str">
        <f>ПРОТОКОЛ!O400</f>
        <v>0</v>
      </c>
      <c r="R70" s="33">
        <f>ПРОТОКОЛ!Q400</f>
        <v>50</v>
      </c>
      <c r="S70" s="33">
        <f>ПРОТОКОЛ!S400</f>
        <v>0</v>
      </c>
      <c r="T70" s="33">
        <f>ПРОТОКОЛ!T400</f>
        <v>50</v>
      </c>
      <c r="U70" s="54">
        <f t="shared" si="0"/>
        <v>7</v>
      </c>
      <c r="X70" s="90"/>
      <c r="AD70">
        <f t="shared" si="2"/>
        <v>7</v>
      </c>
    </row>
    <row r="71" spans="1:30" ht="16.5" customHeight="1">
      <c r="A71" s="66">
        <f>ПРОТОКОЛ!B401</f>
        <v>0</v>
      </c>
      <c r="B71" s="70">
        <f>ПРОТОКОЛ!C401</f>
        <v>0</v>
      </c>
      <c r="C71" s="74" t="str">
        <f>ПРОТОКОЛ!X401</f>
        <v>Субъект РФ 10</v>
      </c>
      <c r="D71" s="89">
        <f>ПРОТОКОЛ!D401</f>
        <v>0</v>
      </c>
      <c r="E71" s="64">
        <f>ПРОТОКОЛ!F401</f>
        <v>0</v>
      </c>
      <c r="F71" s="64">
        <f>ПРОТОКОЛ!H401</f>
        <v>0</v>
      </c>
      <c r="G71" s="64">
        <f>ПРОТОКОЛ!J401</f>
        <v>0</v>
      </c>
      <c r="H71" s="64">
        <f>ПРОТОКОЛ!L401</f>
        <v>0</v>
      </c>
      <c r="I71" s="64">
        <f>ПРОТОКОЛ!N401</f>
        <v>0</v>
      </c>
      <c r="J71" s="77">
        <f>ПРОТОКОЛ!P401</f>
        <v>0</v>
      </c>
      <c r="K71" s="64">
        <f>ПРОТОКОЛ!R401</f>
        <v>0</v>
      </c>
      <c r="L71" s="33">
        <f>ПРОТОКОЛ!E401</f>
        <v>0</v>
      </c>
      <c r="M71" s="33">
        <f>ПРОТОКОЛ!G401</f>
        <v>0</v>
      </c>
      <c r="N71" s="33">
        <f>ПРОТОКОЛ!I401</f>
        <v>0</v>
      </c>
      <c r="O71" s="33">
        <f>ПРОТОКОЛ!K401</f>
        <v>0</v>
      </c>
      <c r="P71" s="33" t="str">
        <f>ПРОТОКОЛ!M401</f>
        <v>0</v>
      </c>
      <c r="Q71" s="33" t="str">
        <f>ПРОТОКОЛ!O401</f>
        <v>0</v>
      </c>
      <c r="R71" s="33">
        <f>ПРОТОКОЛ!Q401</f>
        <v>50</v>
      </c>
      <c r="S71" s="33">
        <f>ПРОТОКОЛ!S401</f>
        <v>0</v>
      </c>
      <c r="T71" s="33">
        <f>ПРОТОКОЛ!T401</f>
        <v>50</v>
      </c>
      <c r="U71" s="54">
        <f t="shared" si="0"/>
        <v>7</v>
      </c>
      <c r="X71" s="90"/>
      <c r="AD71">
        <f t="shared" si="2"/>
        <v>7</v>
      </c>
    </row>
    <row r="72" spans="1:30" ht="16.5" customHeight="1">
      <c r="A72" s="66">
        <f>ПРОТОКОЛ!B402</f>
        <v>0</v>
      </c>
      <c r="B72" s="70">
        <f>ПРОТОКОЛ!C402</f>
        <v>0</v>
      </c>
      <c r="C72" s="74" t="str">
        <f>ПРОТОКОЛ!X402</f>
        <v>Субъект РФ 10</v>
      </c>
      <c r="D72" s="89">
        <f>ПРОТОКОЛ!D402</f>
        <v>0</v>
      </c>
      <c r="E72" s="64">
        <f>ПРОТОКОЛ!F402</f>
        <v>0</v>
      </c>
      <c r="F72" s="64">
        <f>ПРОТОКОЛ!H402</f>
        <v>0</v>
      </c>
      <c r="G72" s="64">
        <f>ПРОТОКОЛ!J402</f>
        <v>0</v>
      </c>
      <c r="H72" s="64">
        <f>ПРОТОКОЛ!L402</f>
        <v>0</v>
      </c>
      <c r="I72" s="64">
        <f>ПРОТОКОЛ!N402</f>
        <v>0</v>
      </c>
      <c r="J72" s="77">
        <f>ПРОТОКОЛ!P402</f>
        <v>0</v>
      </c>
      <c r="K72" s="64">
        <f>ПРОТОКОЛ!R402</f>
        <v>0</v>
      </c>
      <c r="L72" s="33">
        <f>ПРОТОКОЛ!E402</f>
        <v>0</v>
      </c>
      <c r="M72" s="33">
        <f>ПРОТОКОЛ!G402</f>
        <v>0</v>
      </c>
      <c r="N72" s="33">
        <f>ПРОТОКОЛ!I402</f>
        <v>0</v>
      </c>
      <c r="O72" s="33">
        <f>ПРОТОКОЛ!K402</f>
        <v>0</v>
      </c>
      <c r="P72" s="33" t="str">
        <f>ПРОТОКОЛ!M402</f>
        <v>0</v>
      </c>
      <c r="Q72" s="33" t="str">
        <f>ПРОТОКОЛ!O402</f>
        <v>0</v>
      </c>
      <c r="R72" s="33">
        <f>ПРОТОКОЛ!Q402</f>
        <v>50</v>
      </c>
      <c r="S72" s="33">
        <f>ПРОТОКОЛ!S402</f>
        <v>0</v>
      </c>
      <c r="T72" s="33">
        <f>ПРОТОКОЛ!T402</f>
        <v>50</v>
      </c>
      <c r="U72" s="54">
        <f t="shared" si="0"/>
        <v>7</v>
      </c>
      <c r="X72" s="90"/>
      <c r="AD72">
        <f t="shared" si="2"/>
        <v>7</v>
      </c>
    </row>
    <row r="73" spans="1:30" ht="16.5" customHeight="1">
      <c r="A73" s="65">
        <f>ПРОТОКОЛ!B439</f>
        <v>0</v>
      </c>
      <c r="B73" s="67">
        <f>ПРОТОКОЛ!C439</f>
        <v>0</v>
      </c>
      <c r="C73" s="71" t="str">
        <f>ПРОТОКОЛ!X439</f>
        <v>Субъект РФ 11</v>
      </c>
      <c r="D73" s="86">
        <f>ПРОТОКОЛ!D439</f>
        <v>0</v>
      </c>
      <c r="E73" s="61">
        <f>ПРОТОКОЛ!F439</f>
        <v>0</v>
      </c>
      <c r="F73" s="61">
        <f>ПРОТОКОЛ!H439</f>
        <v>0</v>
      </c>
      <c r="G73" s="61">
        <f>ПРОТОКОЛ!J439</f>
        <v>0</v>
      </c>
      <c r="H73" s="61">
        <f>ПРОТОКОЛ!L439</f>
        <v>0</v>
      </c>
      <c r="I73" s="61">
        <f>ПРОТОКОЛ!N439</f>
        <v>0</v>
      </c>
      <c r="J73" s="62">
        <f>ПРОТОКОЛ!P439</f>
        <v>0</v>
      </c>
      <c r="K73" s="61">
        <f>ПРОТОКОЛ!R439</f>
        <v>0</v>
      </c>
      <c r="L73" s="7">
        <f>ПРОТОКОЛ!E439</f>
        <v>0</v>
      </c>
      <c r="M73" s="7">
        <f>ПРОТОКОЛ!G439</f>
        <v>0</v>
      </c>
      <c r="N73" s="7">
        <f>ПРОТОКОЛ!I439</f>
        <v>0</v>
      </c>
      <c r="O73" s="7">
        <f>ПРОТОКОЛ!K439</f>
        <v>0</v>
      </c>
      <c r="P73" s="7" t="str">
        <f>ПРОТОКОЛ!M439</f>
        <v>0</v>
      </c>
      <c r="Q73" s="7" t="str">
        <f>ПРОТОКОЛ!O439</f>
        <v>0</v>
      </c>
      <c r="R73" s="7">
        <f>ПРОТОКОЛ!Q439</f>
        <v>50</v>
      </c>
      <c r="S73" s="7">
        <f>ПРОТОКОЛ!S439</f>
        <v>0</v>
      </c>
      <c r="T73" s="7">
        <f>ПРОТОКОЛ!T439</f>
        <v>50</v>
      </c>
      <c r="U73" s="54">
        <f t="shared" si="0"/>
        <v>7</v>
      </c>
      <c r="X73" s="90"/>
      <c r="AD73">
        <f t="shared" si="2"/>
        <v>7</v>
      </c>
    </row>
    <row r="74" spans="1:30" ht="16.5" customHeight="1">
      <c r="A74" s="65">
        <f>ПРОТОКОЛ!B440</f>
        <v>0</v>
      </c>
      <c r="B74" s="67">
        <f>ПРОТОКОЛ!C440</f>
        <v>0</v>
      </c>
      <c r="C74" s="71" t="str">
        <f>ПРОТОКОЛ!X440</f>
        <v>Субъект РФ 11</v>
      </c>
      <c r="D74" s="86">
        <f>ПРОТОКОЛ!D440</f>
        <v>0</v>
      </c>
      <c r="E74" s="61">
        <f>ПРОТОКОЛ!F440</f>
        <v>0</v>
      </c>
      <c r="F74" s="61">
        <f>ПРОТОКОЛ!H440</f>
        <v>0</v>
      </c>
      <c r="G74" s="61">
        <f>ПРОТОКОЛ!J440</f>
        <v>0</v>
      </c>
      <c r="H74" s="61">
        <f>ПРОТОКОЛ!L440</f>
        <v>0</v>
      </c>
      <c r="I74" s="61">
        <f>ПРОТОКОЛ!N440</f>
        <v>0</v>
      </c>
      <c r="J74" s="62">
        <f>ПРОТОКОЛ!P440</f>
        <v>0</v>
      </c>
      <c r="K74" s="61">
        <f>ПРОТОКОЛ!R440</f>
        <v>0</v>
      </c>
      <c r="L74" s="7">
        <f>ПРОТОКОЛ!E440</f>
        <v>0</v>
      </c>
      <c r="M74" s="7">
        <f>ПРОТОКОЛ!G440</f>
        <v>0</v>
      </c>
      <c r="N74" s="7">
        <f>ПРОТОКОЛ!I440</f>
        <v>0</v>
      </c>
      <c r="O74" s="7">
        <f>ПРОТОКОЛ!K440</f>
        <v>0</v>
      </c>
      <c r="P74" s="7" t="str">
        <f>ПРОТОКОЛ!M440</f>
        <v>0</v>
      </c>
      <c r="Q74" s="7" t="str">
        <f>ПРОТОКОЛ!O440</f>
        <v>0</v>
      </c>
      <c r="R74" s="7">
        <f>ПРОТОКОЛ!Q440</f>
        <v>50</v>
      </c>
      <c r="S74" s="7">
        <f>ПРОТОКОЛ!S440</f>
        <v>0</v>
      </c>
      <c r="T74" s="7">
        <f>ПРОТОКОЛ!T440</f>
        <v>50</v>
      </c>
      <c r="U74" s="54">
        <f t="shared" si="0"/>
        <v>7</v>
      </c>
      <c r="X74" s="90"/>
    </row>
    <row r="75" spans="1:30" ht="16.5" customHeight="1">
      <c r="A75" s="65">
        <f>ПРОТОКОЛ!B441</f>
        <v>0</v>
      </c>
      <c r="B75" s="67">
        <f>ПРОТОКОЛ!C441</f>
        <v>0</v>
      </c>
      <c r="C75" s="71" t="str">
        <f>ПРОТОКОЛ!X441</f>
        <v>Субъект РФ 11</v>
      </c>
      <c r="D75" s="86">
        <f>ПРОТОКОЛ!D441</f>
        <v>0</v>
      </c>
      <c r="E75" s="61">
        <f>ПРОТОКОЛ!F441</f>
        <v>0</v>
      </c>
      <c r="F75" s="61">
        <f>ПРОТОКОЛ!H441</f>
        <v>0</v>
      </c>
      <c r="G75" s="61">
        <f>ПРОТОКОЛ!J441</f>
        <v>0</v>
      </c>
      <c r="H75" s="61">
        <f>ПРОТОКОЛ!L441</f>
        <v>0</v>
      </c>
      <c r="I75" s="61">
        <f>ПРОТОКОЛ!N441</f>
        <v>0</v>
      </c>
      <c r="J75" s="62">
        <f>ПРОТОКОЛ!P441</f>
        <v>0</v>
      </c>
      <c r="K75" s="61">
        <f>ПРОТОКОЛ!R441</f>
        <v>0</v>
      </c>
      <c r="L75" s="7">
        <f>ПРОТОКОЛ!E441</f>
        <v>0</v>
      </c>
      <c r="M75" s="7">
        <f>ПРОТОКОЛ!G441</f>
        <v>0</v>
      </c>
      <c r="N75" s="7">
        <f>ПРОТОКОЛ!I441</f>
        <v>0</v>
      </c>
      <c r="O75" s="7">
        <f>ПРОТОКОЛ!K441</f>
        <v>0</v>
      </c>
      <c r="P75" s="7" t="str">
        <f>ПРОТОКОЛ!M441</f>
        <v>0</v>
      </c>
      <c r="Q75" s="7" t="str">
        <f>ПРОТОКОЛ!O441</f>
        <v>0</v>
      </c>
      <c r="R75" s="7">
        <f>ПРОТОКОЛ!Q441</f>
        <v>50</v>
      </c>
      <c r="S75" s="7">
        <f>ПРОТОКОЛ!S441</f>
        <v>0</v>
      </c>
      <c r="T75" s="7">
        <f>ПРОТОКОЛ!T441</f>
        <v>50</v>
      </c>
      <c r="U75" s="54">
        <f t="shared" si="0"/>
        <v>7</v>
      </c>
      <c r="X75" s="90"/>
    </row>
    <row r="76" spans="1:30" ht="16.5" customHeight="1">
      <c r="A76" s="65">
        <f>ПРОТОКОЛ!B442</f>
        <v>0</v>
      </c>
      <c r="B76" s="67">
        <f>ПРОТОКОЛ!C442</f>
        <v>0</v>
      </c>
      <c r="C76" s="71" t="str">
        <f>ПРОТОКОЛ!X442</f>
        <v>Субъект РФ 11</v>
      </c>
      <c r="D76" s="86">
        <f>ПРОТОКОЛ!D442</f>
        <v>0</v>
      </c>
      <c r="E76" s="61">
        <f>ПРОТОКОЛ!F442</f>
        <v>0</v>
      </c>
      <c r="F76" s="61">
        <f>ПРОТОКОЛ!H442</f>
        <v>0</v>
      </c>
      <c r="G76" s="61">
        <f>ПРОТОКОЛ!J442</f>
        <v>0</v>
      </c>
      <c r="H76" s="61">
        <f>ПРОТОКОЛ!L442</f>
        <v>0</v>
      </c>
      <c r="I76" s="61">
        <f>ПРОТОКОЛ!N442</f>
        <v>0</v>
      </c>
      <c r="J76" s="62">
        <f>ПРОТОКОЛ!P442</f>
        <v>0</v>
      </c>
      <c r="K76" s="61">
        <f>ПРОТОКОЛ!R442</f>
        <v>0</v>
      </c>
      <c r="L76" s="7">
        <f>ПРОТОКОЛ!E442</f>
        <v>0</v>
      </c>
      <c r="M76" s="7">
        <f>ПРОТОКОЛ!G442</f>
        <v>0</v>
      </c>
      <c r="N76" s="7">
        <f>ПРОТОКОЛ!I442</f>
        <v>0</v>
      </c>
      <c r="O76" s="7">
        <f>ПРОТОКОЛ!K442</f>
        <v>0</v>
      </c>
      <c r="P76" s="7" t="str">
        <f>ПРОТОКОЛ!M442</f>
        <v>0</v>
      </c>
      <c r="Q76" s="7" t="str">
        <f>ПРОТОКОЛ!O442</f>
        <v>0</v>
      </c>
      <c r="R76" s="7">
        <f>ПРОТОКОЛ!Q442</f>
        <v>50</v>
      </c>
      <c r="S76" s="7">
        <f>ПРОТОКОЛ!S442</f>
        <v>0</v>
      </c>
      <c r="T76" s="7">
        <f>ПРОТОКОЛ!T442</f>
        <v>50</v>
      </c>
      <c r="U76" s="54">
        <f t="shared" si="0"/>
        <v>7</v>
      </c>
      <c r="X76" s="90"/>
    </row>
    <row r="77" spans="1:30" ht="16.5" customHeight="1">
      <c r="A77" s="65">
        <f>ПРОТОКОЛ!B443</f>
        <v>0</v>
      </c>
      <c r="B77" s="67">
        <f>ПРОТОКОЛ!C443</f>
        <v>0</v>
      </c>
      <c r="C77" s="71" t="str">
        <f>ПРОТОКОЛ!X443</f>
        <v>Субъект РФ 11</v>
      </c>
      <c r="D77" s="86">
        <f>ПРОТОКОЛ!D443</f>
        <v>0</v>
      </c>
      <c r="E77" s="61">
        <f>ПРОТОКОЛ!F443</f>
        <v>0</v>
      </c>
      <c r="F77" s="61">
        <f>ПРОТОКОЛ!H443</f>
        <v>0</v>
      </c>
      <c r="G77" s="61">
        <f>ПРОТОКОЛ!J443</f>
        <v>0</v>
      </c>
      <c r="H77" s="61">
        <f>ПРОТОКОЛ!L443</f>
        <v>0</v>
      </c>
      <c r="I77" s="61">
        <f>ПРОТОКОЛ!N443</f>
        <v>0</v>
      </c>
      <c r="J77" s="62">
        <f>ПРОТОКОЛ!P443</f>
        <v>0</v>
      </c>
      <c r="K77" s="61">
        <f>ПРОТОКОЛ!R443</f>
        <v>0</v>
      </c>
      <c r="L77" s="7">
        <f>ПРОТОКОЛ!E443</f>
        <v>0</v>
      </c>
      <c r="M77" s="7">
        <f>ПРОТОКОЛ!G443</f>
        <v>0</v>
      </c>
      <c r="N77" s="7">
        <f>ПРОТОКОЛ!I443</f>
        <v>0</v>
      </c>
      <c r="O77" s="7">
        <f>ПРОТОКОЛ!K443</f>
        <v>0</v>
      </c>
      <c r="P77" s="7" t="str">
        <f>ПРОТОКОЛ!M443</f>
        <v>0</v>
      </c>
      <c r="Q77" s="7" t="str">
        <f>ПРОТОКОЛ!O443</f>
        <v>0</v>
      </c>
      <c r="R77" s="7">
        <f>ПРОТОКОЛ!Q443</f>
        <v>50</v>
      </c>
      <c r="S77" s="7">
        <f>ПРОТОКОЛ!S443</f>
        <v>0</v>
      </c>
      <c r="T77" s="7">
        <f>ПРОТОКОЛ!T443</f>
        <v>50</v>
      </c>
      <c r="U77" s="54">
        <f t="shared" si="0"/>
        <v>7</v>
      </c>
      <c r="X77" s="90"/>
    </row>
    <row r="78" spans="1:30" ht="16.5" customHeight="1">
      <c r="A78" s="65">
        <f>ПРОТОКОЛ!B444</f>
        <v>0</v>
      </c>
      <c r="B78" s="67">
        <f>ПРОТОКОЛ!C444</f>
        <v>0</v>
      </c>
      <c r="C78" s="71" t="str">
        <f>ПРОТОКОЛ!X444</f>
        <v>Субъект РФ 11</v>
      </c>
      <c r="D78" s="86">
        <f>ПРОТОКОЛ!D444</f>
        <v>0</v>
      </c>
      <c r="E78" s="61">
        <f>ПРОТОКОЛ!F444</f>
        <v>0</v>
      </c>
      <c r="F78" s="61">
        <f>ПРОТОКОЛ!H444</f>
        <v>0</v>
      </c>
      <c r="G78" s="61">
        <f>ПРОТОКОЛ!J444</f>
        <v>0</v>
      </c>
      <c r="H78" s="61">
        <f>ПРОТОКОЛ!L444</f>
        <v>0</v>
      </c>
      <c r="I78" s="61">
        <f>ПРОТОКОЛ!N444</f>
        <v>0</v>
      </c>
      <c r="J78" s="62">
        <f>ПРОТОКОЛ!P444</f>
        <v>0</v>
      </c>
      <c r="K78" s="61">
        <f>ПРОТОКОЛ!R444</f>
        <v>0</v>
      </c>
      <c r="L78" s="7">
        <f>ПРОТОКОЛ!E444</f>
        <v>0</v>
      </c>
      <c r="M78" s="7">
        <f>ПРОТОКОЛ!G444</f>
        <v>0</v>
      </c>
      <c r="N78" s="7">
        <f>ПРОТОКОЛ!I444</f>
        <v>0</v>
      </c>
      <c r="O78" s="7">
        <f>ПРОТОКОЛ!K444</f>
        <v>0</v>
      </c>
      <c r="P78" s="7" t="str">
        <f>ПРОТОКОЛ!M444</f>
        <v>0</v>
      </c>
      <c r="Q78" s="7" t="str">
        <f>ПРОТОКОЛ!O444</f>
        <v>0</v>
      </c>
      <c r="R78" s="7">
        <f>ПРОТОКОЛ!Q444</f>
        <v>50</v>
      </c>
      <c r="S78" s="7">
        <f>ПРОТОКОЛ!S444</f>
        <v>0</v>
      </c>
      <c r="T78" s="7">
        <f>ПРОТОКОЛ!T444</f>
        <v>50</v>
      </c>
      <c r="U78" s="54">
        <f t="shared" ref="U78:U141" si="3">SUMPRODUCT(--($T$13:$T$582+$L$13:$L$582/1000&gt;T78+L78/1000))+1</f>
        <v>7</v>
      </c>
      <c r="X78" s="90"/>
    </row>
    <row r="79" spans="1:30" ht="16.5" customHeight="1">
      <c r="A79" s="66">
        <f>ПРОТОКОЛ!B481</f>
        <v>0</v>
      </c>
      <c r="B79" s="70">
        <f>ПРОТОКОЛ!C481</f>
        <v>0</v>
      </c>
      <c r="C79" s="74" t="str">
        <f>ПРОТОКОЛ!X481</f>
        <v>Субъект РФ 12</v>
      </c>
      <c r="D79" s="89">
        <f>ПРОТОКОЛ!D481</f>
        <v>0</v>
      </c>
      <c r="E79" s="64">
        <f>ПРОТОКОЛ!F481</f>
        <v>0</v>
      </c>
      <c r="F79" s="64">
        <f>ПРОТОКОЛ!H481</f>
        <v>0</v>
      </c>
      <c r="G79" s="64">
        <f>ПРОТОКОЛ!J481</f>
        <v>0</v>
      </c>
      <c r="H79" s="64">
        <f>ПРОТОКОЛ!L481</f>
        <v>0</v>
      </c>
      <c r="I79" s="64">
        <f>ПРОТОКОЛ!N481</f>
        <v>0</v>
      </c>
      <c r="J79" s="77">
        <f>ПРОТОКОЛ!P481</f>
        <v>0</v>
      </c>
      <c r="K79" s="64">
        <f>ПРОТОКОЛ!R481</f>
        <v>0</v>
      </c>
      <c r="L79" s="33">
        <f>ПРОТОКОЛ!E481</f>
        <v>0</v>
      </c>
      <c r="M79" s="33">
        <f>ПРОТОКОЛ!G481</f>
        <v>0</v>
      </c>
      <c r="N79" s="33">
        <f>ПРОТОКОЛ!I481</f>
        <v>0</v>
      </c>
      <c r="O79" s="33">
        <f>ПРОТОКОЛ!K481</f>
        <v>0</v>
      </c>
      <c r="P79" s="33" t="str">
        <f>ПРОТОКОЛ!M481</f>
        <v>0</v>
      </c>
      <c r="Q79" s="33" t="str">
        <f>ПРОТОКОЛ!O481</f>
        <v>0</v>
      </c>
      <c r="R79" s="33">
        <f>ПРОТОКОЛ!Q481</f>
        <v>50</v>
      </c>
      <c r="S79" s="33">
        <f>ПРОТОКОЛ!S481</f>
        <v>0</v>
      </c>
      <c r="T79" s="33">
        <f>ПРОТОКОЛ!T481</f>
        <v>50</v>
      </c>
      <c r="U79" s="54">
        <f t="shared" si="3"/>
        <v>7</v>
      </c>
      <c r="X79" s="90"/>
    </row>
    <row r="80" spans="1:30" ht="16.5" customHeight="1">
      <c r="A80" s="66">
        <f>ПРОТОКОЛ!B482</f>
        <v>0</v>
      </c>
      <c r="B80" s="70">
        <f>ПРОТОКОЛ!C482</f>
        <v>0</v>
      </c>
      <c r="C80" s="74" t="str">
        <f>ПРОТОКОЛ!X482</f>
        <v>Субъект РФ 12</v>
      </c>
      <c r="D80" s="89">
        <f>ПРОТОКОЛ!D482</f>
        <v>0</v>
      </c>
      <c r="E80" s="64">
        <f>ПРОТОКОЛ!F482</f>
        <v>0</v>
      </c>
      <c r="F80" s="64">
        <f>ПРОТОКОЛ!H482</f>
        <v>0</v>
      </c>
      <c r="G80" s="64">
        <f>ПРОТОКОЛ!J482</f>
        <v>0</v>
      </c>
      <c r="H80" s="64">
        <f>ПРОТОКОЛ!L482</f>
        <v>0</v>
      </c>
      <c r="I80" s="64">
        <f>ПРОТОКОЛ!N482</f>
        <v>0</v>
      </c>
      <c r="J80" s="77">
        <f>ПРОТОКОЛ!P482</f>
        <v>0</v>
      </c>
      <c r="K80" s="64">
        <f>ПРОТОКОЛ!R482</f>
        <v>0</v>
      </c>
      <c r="L80" s="33">
        <f>ПРОТОКОЛ!E482</f>
        <v>0</v>
      </c>
      <c r="M80" s="33">
        <f>ПРОТОКОЛ!G482</f>
        <v>0</v>
      </c>
      <c r="N80" s="33">
        <f>ПРОТОКОЛ!I482</f>
        <v>0</v>
      </c>
      <c r="O80" s="33">
        <f>ПРОТОКОЛ!K482</f>
        <v>0</v>
      </c>
      <c r="P80" s="33" t="str">
        <f>ПРОТОКОЛ!M482</f>
        <v>0</v>
      </c>
      <c r="Q80" s="33" t="str">
        <f>ПРОТОКОЛ!O482</f>
        <v>0</v>
      </c>
      <c r="R80" s="33">
        <f>ПРОТОКОЛ!Q482</f>
        <v>50</v>
      </c>
      <c r="S80" s="33">
        <f>ПРОТОКОЛ!S482</f>
        <v>0</v>
      </c>
      <c r="T80" s="33">
        <f>ПРОТОКОЛ!T482</f>
        <v>50</v>
      </c>
      <c r="U80" s="54">
        <f t="shared" si="3"/>
        <v>7</v>
      </c>
      <c r="X80" s="90"/>
    </row>
    <row r="81" spans="1:24" ht="16.5" customHeight="1">
      <c r="A81" s="66">
        <f>ПРОТОКОЛ!B483</f>
        <v>0</v>
      </c>
      <c r="B81" s="68">
        <f>ПРОТОКОЛ!C483</f>
        <v>0</v>
      </c>
      <c r="C81" s="72" t="str">
        <f>ПРОТОКОЛ!X483</f>
        <v>Субъект РФ 12</v>
      </c>
      <c r="D81" s="87">
        <f>ПРОТОКОЛ!D483</f>
        <v>0</v>
      </c>
      <c r="E81" s="63">
        <f>ПРОТОКОЛ!F483</f>
        <v>0</v>
      </c>
      <c r="F81" s="63">
        <f>ПРОТОКОЛ!H483</f>
        <v>0</v>
      </c>
      <c r="G81" s="63">
        <f>ПРОТОКОЛ!J483</f>
        <v>0</v>
      </c>
      <c r="H81" s="63">
        <f>ПРОТОКОЛ!L483</f>
        <v>0</v>
      </c>
      <c r="I81" s="63">
        <f>ПРОТОКОЛ!N483</f>
        <v>0</v>
      </c>
      <c r="J81" s="75">
        <f>ПРОТОКОЛ!P483</f>
        <v>0</v>
      </c>
      <c r="K81" s="63">
        <f>ПРОТОКОЛ!R483</f>
        <v>0</v>
      </c>
      <c r="L81" s="33">
        <f>ПРОТОКОЛ!E483</f>
        <v>0</v>
      </c>
      <c r="M81" s="33">
        <f>ПРОТОКОЛ!G483</f>
        <v>0</v>
      </c>
      <c r="N81" s="33">
        <f>ПРОТОКОЛ!I483</f>
        <v>0</v>
      </c>
      <c r="O81" s="33">
        <f>ПРОТОКОЛ!K483</f>
        <v>0</v>
      </c>
      <c r="P81" s="33" t="str">
        <f>ПРОТОКОЛ!M483</f>
        <v>0</v>
      </c>
      <c r="Q81" s="33" t="str">
        <f>ПРОТОКОЛ!O483</f>
        <v>0</v>
      </c>
      <c r="R81" s="33">
        <f>ПРОТОКОЛ!Q483</f>
        <v>50</v>
      </c>
      <c r="S81" s="33">
        <f>ПРОТОКОЛ!S483</f>
        <v>0</v>
      </c>
      <c r="T81" s="33">
        <f>ПРОТОКОЛ!T483</f>
        <v>50</v>
      </c>
      <c r="U81" s="54">
        <f t="shared" si="3"/>
        <v>7</v>
      </c>
      <c r="X81" s="90"/>
    </row>
    <row r="82" spans="1:24" ht="16.5" customHeight="1">
      <c r="A82" s="66">
        <f>ПРОТОКОЛ!B484</f>
        <v>0</v>
      </c>
      <c r="B82" s="70">
        <f>ПРОТОКОЛ!C484</f>
        <v>0</v>
      </c>
      <c r="C82" s="74" t="str">
        <f>ПРОТОКОЛ!X484</f>
        <v>Субъект РФ 12</v>
      </c>
      <c r="D82" s="89">
        <f>ПРОТОКОЛ!D484</f>
        <v>0</v>
      </c>
      <c r="E82" s="64">
        <f>ПРОТОКОЛ!F484</f>
        <v>0</v>
      </c>
      <c r="F82" s="64">
        <f>ПРОТОКОЛ!H484</f>
        <v>0</v>
      </c>
      <c r="G82" s="64">
        <f>ПРОТОКОЛ!J484</f>
        <v>0</v>
      </c>
      <c r="H82" s="64">
        <f>ПРОТОКОЛ!L484</f>
        <v>0</v>
      </c>
      <c r="I82" s="64">
        <f>ПРОТОКОЛ!N484</f>
        <v>0</v>
      </c>
      <c r="J82" s="77">
        <f>ПРОТОКОЛ!P484</f>
        <v>0</v>
      </c>
      <c r="K82" s="64">
        <f>ПРОТОКОЛ!R484</f>
        <v>0</v>
      </c>
      <c r="L82" s="33">
        <f>ПРОТОКОЛ!E484</f>
        <v>0</v>
      </c>
      <c r="M82" s="33">
        <f>ПРОТОКОЛ!G484</f>
        <v>0</v>
      </c>
      <c r="N82" s="33">
        <f>ПРОТОКОЛ!I484</f>
        <v>0</v>
      </c>
      <c r="O82" s="33">
        <f>ПРОТОКОЛ!K484</f>
        <v>0</v>
      </c>
      <c r="P82" s="33" t="str">
        <f>ПРОТОКОЛ!M484</f>
        <v>0</v>
      </c>
      <c r="Q82" s="33" t="str">
        <f>ПРОТОКОЛ!O484</f>
        <v>0</v>
      </c>
      <c r="R82" s="33">
        <f>ПРОТОКОЛ!Q484</f>
        <v>50</v>
      </c>
      <c r="S82" s="33">
        <f>ПРОТОКОЛ!S484</f>
        <v>0</v>
      </c>
      <c r="T82" s="33">
        <f>ПРОТОКОЛ!T484</f>
        <v>50</v>
      </c>
      <c r="U82" s="54">
        <f t="shared" si="3"/>
        <v>7</v>
      </c>
      <c r="X82" s="90"/>
    </row>
    <row r="83" spans="1:24" ht="16.5" customHeight="1">
      <c r="A83" s="66">
        <f>ПРОТОКОЛ!B485</f>
        <v>0</v>
      </c>
      <c r="B83" s="70">
        <f>ПРОТОКОЛ!C485</f>
        <v>0</v>
      </c>
      <c r="C83" s="74" t="str">
        <f>ПРОТОКОЛ!X485</f>
        <v>Субъект РФ 12</v>
      </c>
      <c r="D83" s="89">
        <f>ПРОТОКОЛ!D485</f>
        <v>0</v>
      </c>
      <c r="E83" s="64">
        <f>ПРОТОКОЛ!F485</f>
        <v>0</v>
      </c>
      <c r="F83" s="64">
        <f>ПРОТОКОЛ!H485</f>
        <v>0</v>
      </c>
      <c r="G83" s="64">
        <f>ПРОТОКОЛ!J485</f>
        <v>0</v>
      </c>
      <c r="H83" s="64">
        <f>ПРОТОКОЛ!L485</f>
        <v>0</v>
      </c>
      <c r="I83" s="64">
        <f>ПРОТОКОЛ!N485</f>
        <v>0</v>
      </c>
      <c r="J83" s="77">
        <f>ПРОТОКОЛ!P485</f>
        <v>0</v>
      </c>
      <c r="K83" s="64">
        <f>ПРОТОКОЛ!R485</f>
        <v>0</v>
      </c>
      <c r="L83" s="33">
        <f>ПРОТОКОЛ!E485</f>
        <v>0</v>
      </c>
      <c r="M83" s="33">
        <f>ПРОТОКОЛ!G485</f>
        <v>0</v>
      </c>
      <c r="N83" s="33">
        <f>ПРОТОКОЛ!I485</f>
        <v>0</v>
      </c>
      <c r="O83" s="33">
        <f>ПРОТОКОЛ!K485</f>
        <v>0</v>
      </c>
      <c r="P83" s="33" t="str">
        <f>ПРОТОКОЛ!M485</f>
        <v>0</v>
      </c>
      <c r="Q83" s="33" t="str">
        <f>ПРОТОКОЛ!O485</f>
        <v>0</v>
      </c>
      <c r="R83" s="33">
        <f>ПРОТОКОЛ!Q485</f>
        <v>50</v>
      </c>
      <c r="S83" s="33">
        <f>ПРОТОКОЛ!S485</f>
        <v>0</v>
      </c>
      <c r="T83" s="33">
        <f>ПРОТОКОЛ!T485</f>
        <v>50</v>
      </c>
      <c r="U83" s="54">
        <f t="shared" si="3"/>
        <v>7</v>
      </c>
      <c r="X83" s="90"/>
    </row>
    <row r="84" spans="1:24" ht="16.5" customHeight="1">
      <c r="A84" s="66">
        <f>ПРОТОКОЛ!B486</f>
        <v>0</v>
      </c>
      <c r="B84" s="70">
        <f>ПРОТОКОЛ!C486</f>
        <v>0</v>
      </c>
      <c r="C84" s="74" t="str">
        <f>ПРОТОКОЛ!X486</f>
        <v>Субъект РФ 12</v>
      </c>
      <c r="D84" s="89">
        <f>ПРОТОКОЛ!D486</f>
        <v>0</v>
      </c>
      <c r="E84" s="64">
        <f>ПРОТОКОЛ!F486</f>
        <v>0</v>
      </c>
      <c r="F84" s="64">
        <f>ПРОТОКОЛ!H486</f>
        <v>0</v>
      </c>
      <c r="G84" s="64">
        <f>ПРОТОКОЛ!J486</f>
        <v>0</v>
      </c>
      <c r="H84" s="64">
        <f>ПРОТОКОЛ!L486</f>
        <v>0</v>
      </c>
      <c r="I84" s="64">
        <f>ПРОТОКОЛ!N486</f>
        <v>0</v>
      </c>
      <c r="J84" s="77">
        <f>ПРОТОКОЛ!P486</f>
        <v>0</v>
      </c>
      <c r="K84" s="64">
        <f>ПРОТОКОЛ!R486</f>
        <v>0</v>
      </c>
      <c r="L84" s="33">
        <f>ПРОТОКОЛ!E486</f>
        <v>0</v>
      </c>
      <c r="M84" s="33">
        <f>ПРОТОКОЛ!G486</f>
        <v>0</v>
      </c>
      <c r="N84" s="33">
        <f>ПРОТОКОЛ!I486</f>
        <v>0</v>
      </c>
      <c r="O84" s="33">
        <f>ПРОТОКОЛ!K486</f>
        <v>0</v>
      </c>
      <c r="P84" s="33" t="str">
        <f>ПРОТОКОЛ!M486</f>
        <v>0</v>
      </c>
      <c r="Q84" s="33" t="str">
        <f>ПРОТОКОЛ!O486</f>
        <v>0</v>
      </c>
      <c r="R84" s="33">
        <f>ПРОТОКОЛ!Q486</f>
        <v>50</v>
      </c>
      <c r="S84" s="33">
        <f>ПРОТОКОЛ!S486</f>
        <v>0</v>
      </c>
      <c r="T84" s="33">
        <f>ПРОТОКОЛ!T486</f>
        <v>50</v>
      </c>
      <c r="U84" s="54">
        <f t="shared" si="3"/>
        <v>7</v>
      </c>
      <c r="X84" s="90"/>
    </row>
    <row r="85" spans="1:24" ht="16.5" customHeight="1">
      <c r="A85" s="65">
        <f>ПРОТОКОЛ!B523</f>
        <v>0</v>
      </c>
      <c r="B85" s="67">
        <f>ПРОТОКОЛ!C523</f>
        <v>0</v>
      </c>
      <c r="C85" s="71" t="str">
        <f>ПРОТОКОЛ!X523</f>
        <v>Субъект РФ 13</v>
      </c>
      <c r="D85" s="86">
        <f>ПРОТОКОЛ!D523</f>
        <v>0</v>
      </c>
      <c r="E85" s="61">
        <f>ПРОТОКОЛ!F523</f>
        <v>0</v>
      </c>
      <c r="F85" s="61">
        <f>ПРОТОКОЛ!H523</f>
        <v>0</v>
      </c>
      <c r="G85" s="61">
        <f>ПРОТОКОЛ!J523</f>
        <v>0</v>
      </c>
      <c r="H85" s="61">
        <f>ПРОТОКОЛ!L523</f>
        <v>0</v>
      </c>
      <c r="I85" s="61">
        <f>ПРОТОКОЛ!N523</f>
        <v>0</v>
      </c>
      <c r="J85" s="62">
        <f>ПРОТОКОЛ!P523</f>
        <v>0</v>
      </c>
      <c r="K85" s="61">
        <f>ПРОТОКОЛ!R523</f>
        <v>0</v>
      </c>
      <c r="L85" s="7">
        <f>ПРОТОКОЛ!E523</f>
        <v>0</v>
      </c>
      <c r="M85" s="7">
        <f>ПРОТОКОЛ!G523</f>
        <v>0</v>
      </c>
      <c r="N85" s="7">
        <f>ПРОТОКОЛ!I523</f>
        <v>0</v>
      </c>
      <c r="O85" s="7">
        <f>ПРОТОКОЛ!K523</f>
        <v>0</v>
      </c>
      <c r="P85" s="7" t="str">
        <f>ПРОТОКОЛ!M523</f>
        <v>0</v>
      </c>
      <c r="Q85" s="7" t="str">
        <f>ПРОТОКОЛ!O523</f>
        <v>0</v>
      </c>
      <c r="R85" s="7">
        <f>ПРОТОКОЛ!Q523</f>
        <v>50</v>
      </c>
      <c r="S85" s="7">
        <f>ПРОТОКОЛ!S523</f>
        <v>0</v>
      </c>
      <c r="T85" s="7">
        <f>ПРОТОКОЛ!T523</f>
        <v>50</v>
      </c>
      <c r="U85" s="54">
        <f t="shared" si="3"/>
        <v>7</v>
      </c>
      <c r="X85" s="90"/>
    </row>
    <row r="86" spans="1:24" ht="16.5" customHeight="1">
      <c r="A86" s="65">
        <f>ПРОТОКОЛ!B524</f>
        <v>0</v>
      </c>
      <c r="B86" s="67">
        <f>ПРОТОКОЛ!C524</f>
        <v>0</v>
      </c>
      <c r="C86" s="71" t="str">
        <f>ПРОТОКОЛ!X524</f>
        <v>Субъект РФ 13</v>
      </c>
      <c r="D86" s="86">
        <f>ПРОТОКОЛ!D524</f>
        <v>0</v>
      </c>
      <c r="E86" s="61">
        <f>ПРОТОКОЛ!F524</f>
        <v>0</v>
      </c>
      <c r="F86" s="61">
        <f>ПРОТОКОЛ!H524</f>
        <v>0</v>
      </c>
      <c r="G86" s="61">
        <f>ПРОТОКОЛ!J524</f>
        <v>0</v>
      </c>
      <c r="H86" s="61">
        <f>ПРОТОКОЛ!L524</f>
        <v>0</v>
      </c>
      <c r="I86" s="61">
        <f>ПРОТОКОЛ!N524</f>
        <v>0</v>
      </c>
      <c r="J86" s="62">
        <f>ПРОТОКОЛ!P524</f>
        <v>0</v>
      </c>
      <c r="K86" s="61">
        <f>ПРОТОКОЛ!R524</f>
        <v>0</v>
      </c>
      <c r="L86" s="7">
        <f>ПРОТОКОЛ!E524</f>
        <v>0</v>
      </c>
      <c r="M86" s="7">
        <f>ПРОТОКОЛ!G524</f>
        <v>0</v>
      </c>
      <c r="N86" s="7">
        <f>ПРОТОКОЛ!I524</f>
        <v>0</v>
      </c>
      <c r="O86" s="7">
        <f>ПРОТОКОЛ!K524</f>
        <v>0</v>
      </c>
      <c r="P86" s="7" t="str">
        <f>ПРОТОКОЛ!M524</f>
        <v>0</v>
      </c>
      <c r="Q86" s="7" t="str">
        <f>ПРОТОКОЛ!O524</f>
        <v>0</v>
      </c>
      <c r="R86" s="7">
        <f>ПРОТОКОЛ!Q524</f>
        <v>50</v>
      </c>
      <c r="S86" s="7">
        <f>ПРОТОКОЛ!S524</f>
        <v>0</v>
      </c>
      <c r="T86" s="7">
        <f>ПРОТОКОЛ!T524</f>
        <v>50</v>
      </c>
      <c r="U86" s="54">
        <f t="shared" si="3"/>
        <v>7</v>
      </c>
      <c r="X86" s="90"/>
    </row>
    <row r="87" spans="1:24" ht="16.5" customHeight="1">
      <c r="A87" s="65">
        <f>ПРОТОКОЛ!B525</f>
        <v>0</v>
      </c>
      <c r="B87" s="67">
        <f>ПРОТОКОЛ!C525</f>
        <v>0</v>
      </c>
      <c r="C87" s="71" t="str">
        <f>ПРОТОКОЛ!X525</f>
        <v>Субъект РФ 13</v>
      </c>
      <c r="D87" s="86">
        <f>ПРОТОКОЛ!D525</f>
        <v>0</v>
      </c>
      <c r="E87" s="61">
        <f>ПРОТОКОЛ!F525</f>
        <v>0</v>
      </c>
      <c r="F87" s="61">
        <f>ПРОТОКОЛ!H525</f>
        <v>0</v>
      </c>
      <c r="G87" s="61">
        <f>ПРОТОКОЛ!J525</f>
        <v>0</v>
      </c>
      <c r="H87" s="61">
        <f>ПРОТОКОЛ!L525</f>
        <v>0</v>
      </c>
      <c r="I87" s="61">
        <f>ПРОТОКОЛ!N525</f>
        <v>0</v>
      </c>
      <c r="J87" s="62">
        <f>ПРОТОКОЛ!P525</f>
        <v>0</v>
      </c>
      <c r="K87" s="61">
        <f>ПРОТОКОЛ!R525</f>
        <v>0</v>
      </c>
      <c r="L87" s="7">
        <f>ПРОТОКОЛ!E525</f>
        <v>0</v>
      </c>
      <c r="M87" s="7">
        <f>ПРОТОКОЛ!G525</f>
        <v>0</v>
      </c>
      <c r="N87" s="7">
        <f>ПРОТОКОЛ!I525</f>
        <v>0</v>
      </c>
      <c r="O87" s="7">
        <f>ПРОТОКОЛ!K525</f>
        <v>0</v>
      </c>
      <c r="P87" s="7" t="str">
        <f>ПРОТОКОЛ!M525</f>
        <v>0</v>
      </c>
      <c r="Q87" s="7" t="str">
        <f>ПРОТОКОЛ!O525</f>
        <v>0</v>
      </c>
      <c r="R87" s="7">
        <f>ПРОТОКОЛ!Q525</f>
        <v>50</v>
      </c>
      <c r="S87" s="7">
        <f>ПРОТОКОЛ!S525</f>
        <v>0</v>
      </c>
      <c r="T87" s="7">
        <f>ПРОТОКОЛ!T525</f>
        <v>50</v>
      </c>
      <c r="U87" s="54">
        <f t="shared" si="3"/>
        <v>7</v>
      </c>
      <c r="X87" s="90"/>
    </row>
    <row r="88" spans="1:24" ht="16.5" customHeight="1">
      <c r="A88" s="65">
        <f>ПРОТОКОЛ!B526</f>
        <v>0</v>
      </c>
      <c r="B88" s="67">
        <f>ПРОТОКОЛ!C526</f>
        <v>0</v>
      </c>
      <c r="C88" s="71" t="str">
        <f>ПРОТОКОЛ!X526</f>
        <v>Субъект РФ 13</v>
      </c>
      <c r="D88" s="86">
        <f>ПРОТОКОЛ!D526</f>
        <v>0</v>
      </c>
      <c r="E88" s="61">
        <f>ПРОТОКОЛ!F526</f>
        <v>0</v>
      </c>
      <c r="F88" s="61">
        <f>ПРОТОКОЛ!H526</f>
        <v>0</v>
      </c>
      <c r="G88" s="61">
        <f>ПРОТОКОЛ!J526</f>
        <v>0</v>
      </c>
      <c r="H88" s="61">
        <f>ПРОТОКОЛ!L526</f>
        <v>0</v>
      </c>
      <c r="I88" s="61">
        <f>ПРОТОКОЛ!N526</f>
        <v>0</v>
      </c>
      <c r="J88" s="62">
        <f>ПРОТОКОЛ!P526</f>
        <v>0</v>
      </c>
      <c r="K88" s="61">
        <f>ПРОТОКОЛ!R526</f>
        <v>0</v>
      </c>
      <c r="L88" s="7">
        <f>ПРОТОКОЛ!E526</f>
        <v>0</v>
      </c>
      <c r="M88" s="7">
        <f>ПРОТОКОЛ!G526</f>
        <v>0</v>
      </c>
      <c r="N88" s="7">
        <f>ПРОТОКОЛ!I526</f>
        <v>0</v>
      </c>
      <c r="O88" s="7">
        <f>ПРОТОКОЛ!K526</f>
        <v>0</v>
      </c>
      <c r="P88" s="7" t="str">
        <f>ПРОТОКОЛ!M526</f>
        <v>0</v>
      </c>
      <c r="Q88" s="7" t="str">
        <f>ПРОТОКОЛ!O526</f>
        <v>0</v>
      </c>
      <c r="R88" s="7">
        <f>ПРОТОКОЛ!Q526</f>
        <v>50</v>
      </c>
      <c r="S88" s="7">
        <f>ПРОТОКОЛ!S526</f>
        <v>0</v>
      </c>
      <c r="T88" s="7">
        <f>ПРОТОКОЛ!T526</f>
        <v>50</v>
      </c>
      <c r="U88" s="54">
        <f t="shared" si="3"/>
        <v>7</v>
      </c>
      <c r="X88" s="90"/>
    </row>
    <row r="89" spans="1:24" ht="16.5" customHeight="1">
      <c r="A89" s="65">
        <f>ПРОТОКОЛ!B527</f>
        <v>0</v>
      </c>
      <c r="B89" s="67">
        <f>ПРОТОКОЛ!C527</f>
        <v>0</v>
      </c>
      <c r="C89" s="71" t="str">
        <f>ПРОТОКОЛ!X527</f>
        <v>Субъект РФ 13</v>
      </c>
      <c r="D89" s="86">
        <f>ПРОТОКОЛ!D527</f>
        <v>0</v>
      </c>
      <c r="E89" s="61">
        <f>ПРОТОКОЛ!F527</f>
        <v>0</v>
      </c>
      <c r="F89" s="61">
        <f>ПРОТОКОЛ!H527</f>
        <v>0</v>
      </c>
      <c r="G89" s="61">
        <f>ПРОТОКОЛ!J527</f>
        <v>0</v>
      </c>
      <c r="H89" s="61">
        <f>ПРОТОКОЛ!L527</f>
        <v>0</v>
      </c>
      <c r="I89" s="61">
        <f>ПРОТОКОЛ!N527</f>
        <v>0</v>
      </c>
      <c r="J89" s="62">
        <f>ПРОТОКОЛ!P527</f>
        <v>0</v>
      </c>
      <c r="K89" s="61">
        <f>ПРОТОКОЛ!R527</f>
        <v>0</v>
      </c>
      <c r="L89" s="7">
        <f>ПРОТОКОЛ!E527</f>
        <v>0</v>
      </c>
      <c r="M89" s="7">
        <f>ПРОТОКОЛ!G527</f>
        <v>0</v>
      </c>
      <c r="N89" s="7">
        <f>ПРОТОКОЛ!I527</f>
        <v>0</v>
      </c>
      <c r="O89" s="7">
        <f>ПРОТОКОЛ!K527</f>
        <v>0</v>
      </c>
      <c r="P89" s="7" t="str">
        <f>ПРОТОКОЛ!M527</f>
        <v>0</v>
      </c>
      <c r="Q89" s="7" t="str">
        <f>ПРОТОКОЛ!O527</f>
        <v>0</v>
      </c>
      <c r="R89" s="7">
        <f>ПРОТОКОЛ!Q527</f>
        <v>50</v>
      </c>
      <c r="S89" s="7">
        <f>ПРОТОКОЛ!S527</f>
        <v>0</v>
      </c>
      <c r="T89" s="7">
        <f>ПРОТОКОЛ!T527</f>
        <v>50</v>
      </c>
      <c r="U89" s="54">
        <f t="shared" si="3"/>
        <v>7</v>
      </c>
      <c r="X89" s="90"/>
    </row>
    <row r="90" spans="1:24" ht="16.5" customHeight="1">
      <c r="A90" s="65">
        <f>ПРОТОКОЛ!B528</f>
        <v>0</v>
      </c>
      <c r="B90" s="67">
        <f>ПРОТОКОЛ!C528</f>
        <v>0</v>
      </c>
      <c r="C90" s="71" t="str">
        <f>ПРОТОКОЛ!X528</f>
        <v>Субъект РФ 13</v>
      </c>
      <c r="D90" s="86">
        <f>ПРОТОКОЛ!D528</f>
        <v>0</v>
      </c>
      <c r="E90" s="61">
        <f>ПРОТОКОЛ!F528</f>
        <v>0</v>
      </c>
      <c r="F90" s="61">
        <f>ПРОТОКОЛ!H528</f>
        <v>0</v>
      </c>
      <c r="G90" s="61">
        <f>ПРОТОКОЛ!J528</f>
        <v>0</v>
      </c>
      <c r="H90" s="61">
        <f>ПРОТОКОЛ!L528</f>
        <v>0</v>
      </c>
      <c r="I90" s="61">
        <f>ПРОТОКОЛ!N528</f>
        <v>0</v>
      </c>
      <c r="J90" s="62">
        <f>ПРОТОКОЛ!P528</f>
        <v>0</v>
      </c>
      <c r="K90" s="61">
        <f>ПРОТОКОЛ!R528</f>
        <v>0</v>
      </c>
      <c r="L90" s="7">
        <f>ПРОТОКОЛ!E528</f>
        <v>0</v>
      </c>
      <c r="M90" s="7">
        <f>ПРОТОКОЛ!G528</f>
        <v>0</v>
      </c>
      <c r="N90" s="7">
        <f>ПРОТОКОЛ!I528</f>
        <v>0</v>
      </c>
      <c r="O90" s="7">
        <f>ПРОТОКОЛ!K528</f>
        <v>0</v>
      </c>
      <c r="P90" s="7" t="str">
        <f>ПРОТОКОЛ!M528</f>
        <v>0</v>
      </c>
      <c r="Q90" s="7" t="str">
        <f>ПРОТОКОЛ!O528</f>
        <v>0</v>
      </c>
      <c r="R90" s="7">
        <f>ПРОТОКОЛ!Q528</f>
        <v>50</v>
      </c>
      <c r="S90" s="7">
        <f>ПРОТОКОЛ!S528</f>
        <v>0</v>
      </c>
      <c r="T90" s="7">
        <f>ПРОТОКОЛ!T528</f>
        <v>50</v>
      </c>
      <c r="U90" s="54">
        <f t="shared" si="3"/>
        <v>7</v>
      </c>
      <c r="X90" s="90"/>
    </row>
    <row r="91" spans="1:24" ht="16.5" customHeight="1">
      <c r="A91" s="66">
        <f>ПРОТОКОЛ!B565</f>
        <v>0</v>
      </c>
      <c r="B91" s="70">
        <f>ПРОТОКОЛ!C565</f>
        <v>0</v>
      </c>
      <c r="C91" s="74" t="str">
        <f>ПРОТОКОЛ!X565</f>
        <v>Субъект РФ 14</v>
      </c>
      <c r="D91" s="89">
        <f>ПРОТОКОЛ!D565</f>
        <v>0</v>
      </c>
      <c r="E91" s="64">
        <f>ПРОТОКОЛ!F565</f>
        <v>0</v>
      </c>
      <c r="F91" s="64">
        <f>ПРОТОКОЛ!H565</f>
        <v>0</v>
      </c>
      <c r="G91" s="64">
        <f>ПРОТОКОЛ!J565</f>
        <v>0</v>
      </c>
      <c r="H91" s="64">
        <f>ПРОТОКОЛ!L565</f>
        <v>0</v>
      </c>
      <c r="I91" s="64">
        <f>ПРОТОКОЛ!N565</f>
        <v>0</v>
      </c>
      <c r="J91" s="77">
        <f>ПРОТОКОЛ!P565</f>
        <v>0</v>
      </c>
      <c r="K91" s="64">
        <f>ПРОТОКОЛ!R565</f>
        <v>0</v>
      </c>
      <c r="L91" s="33">
        <f>ПРОТОКОЛ!E565</f>
        <v>0</v>
      </c>
      <c r="M91" s="33">
        <f>ПРОТОКОЛ!G565</f>
        <v>0</v>
      </c>
      <c r="N91" s="33">
        <f>ПРОТОКОЛ!I565</f>
        <v>0</v>
      </c>
      <c r="O91" s="33">
        <f>ПРОТОКОЛ!K565</f>
        <v>0</v>
      </c>
      <c r="P91" s="33" t="str">
        <f>ПРОТОКОЛ!M565</f>
        <v>0</v>
      </c>
      <c r="Q91" s="33" t="str">
        <f>ПРОТОКОЛ!O565</f>
        <v>0</v>
      </c>
      <c r="R91" s="33">
        <f>ПРОТОКОЛ!Q565</f>
        <v>50</v>
      </c>
      <c r="S91" s="33">
        <f>ПРОТОКОЛ!S565</f>
        <v>0</v>
      </c>
      <c r="T91" s="33">
        <f>ПРОТОКОЛ!T565</f>
        <v>50</v>
      </c>
      <c r="U91" s="54">
        <f t="shared" si="3"/>
        <v>7</v>
      </c>
      <c r="X91" s="90"/>
    </row>
    <row r="92" spans="1:24" ht="16.5" customHeight="1">
      <c r="A92" s="66">
        <f>ПРОТОКОЛ!B566</f>
        <v>0</v>
      </c>
      <c r="B92" s="70">
        <f>ПРОТОКОЛ!C566</f>
        <v>0</v>
      </c>
      <c r="C92" s="74" t="str">
        <f>ПРОТОКОЛ!X566</f>
        <v>Субъект РФ 14</v>
      </c>
      <c r="D92" s="89">
        <f>ПРОТОКОЛ!D566</f>
        <v>0</v>
      </c>
      <c r="E92" s="64">
        <f>ПРОТОКОЛ!F566</f>
        <v>0</v>
      </c>
      <c r="F92" s="64">
        <f>ПРОТОКОЛ!H566</f>
        <v>0</v>
      </c>
      <c r="G92" s="64">
        <f>ПРОТОКОЛ!J566</f>
        <v>0</v>
      </c>
      <c r="H92" s="64">
        <f>ПРОТОКОЛ!L566</f>
        <v>0</v>
      </c>
      <c r="I92" s="64">
        <f>ПРОТОКОЛ!N566</f>
        <v>0</v>
      </c>
      <c r="J92" s="77">
        <f>ПРОТОКОЛ!P566</f>
        <v>0</v>
      </c>
      <c r="K92" s="64">
        <f>ПРОТОКОЛ!R566</f>
        <v>0</v>
      </c>
      <c r="L92" s="33">
        <f>ПРОТОКОЛ!E566</f>
        <v>0</v>
      </c>
      <c r="M92" s="33">
        <f>ПРОТОКОЛ!G566</f>
        <v>0</v>
      </c>
      <c r="N92" s="33">
        <f>ПРОТОКОЛ!I566</f>
        <v>0</v>
      </c>
      <c r="O92" s="33">
        <f>ПРОТОКОЛ!K566</f>
        <v>0</v>
      </c>
      <c r="P92" s="33" t="str">
        <f>ПРОТОКОЛ!M566</f>
        <v>0</v>
      </c>
      <c r="Q92" s="33" t="str">
        <f>ПРОТОКОЛ!O566</f>
        <v>0</v>
      </c>
      <c r="R92" s="33">
        <f>ПРОТОКОЛ!Q566</f>
        <v>50</v>
      </c>
      <c r="S92" s="33">
        <f>ПРОТОКОЛ!S566</f>
        <v>0</v>
      </c>
      <c r="T92" s="33">
        <f>ПРОТОКОЛ!T566</f>
        <v>50</v>
      </c>
      <c r="U92" s="54">
        <f t="shared" si="3"/>
        <v>7</v>
      </c>
      <c r="X92" s="90"/>
    </row>
    <row r="93" spans="1:24" ht="16.5" customHeight="1">
      <c r="A93" s="66">
        <f>ПРОТОКОЛ!B567</f>
        <v>0</v>
      </c>
      <c r="B93" s="70">
        <f>ПРОТОКОЛ!C567</f>
        <v>0</v>
      </c>
      <c r="C93" s="74" t="str">
        <f>ПРОТОКОЛ!X567</f>
        <v>Субъект РФ 14</v>
      </c>
      <c r="D93" s="89">
        <f>ПРОТОКОЛ!D567</f>
        <v>0</v>
      </c>
      <c r="E93" s="64">
        <f>ПРОТОКОЛ!F567</f>
        <v>0</v>
      </c>
      <c r="F93" s="64">
        <f>ПРОТОКОЛ!H567</f>
        <v>0</v>
      </c>
      <c r="G93" s="64">
        <f>ПРОТОКОЛ!J567</f>
        <v>0</v>
      </c>
      <c r="H93" s="64">
        <f>ПРОТОКОЛ!L567</f>
        <v>0</v>
      </c>
      <c r="I93" s="64">
        <f>ПРОТОКОЛ!N567</f>
        <v>0</v>
      </c>
      <c r="J93" s="77">
        <f>ПРОТОКОЛ!P567</f>
        <v>0</v>
      </c>
      <c r="K93" s="64">
        <f>ПРОТОКОЛ!R567</f>
        <v>0</v>
      </c>
      <c r="L93" s="33">
        <f>ПРОТОКОЛ!E567</f>
        <v>0</v>
      </c>
      <c r="M93" s="33">
        <f>ПРОТОКОЛ!G567</f>
        <v>0</v>
      </c>
      <c r="N93" s="33">
        <f>ПРОТОКОЛ!I567</f>
        <v>0</v>
      </c>
      <c r="O93" s="33">
        <f>ПРОТОКОЛ!K567</f>
        <v>0</v>
      </c>
      <c r="P93" s="33" t="str">
        <f>ПРОТОКОЛ!M567</f>
        <v>0</v>
      </c>
      <c r="Q93" s="33" t="str">
        <f>ПРОТОКОЛ!O567</f>
        <v>0</v>
      </c>
      <c r="R93" s="33">
        <f>ПРОТОКОЛ!Q567</f>
        <v>50</v>
      </c>
      <c r="S93" s="33">
        <f>ПРОТОКОЛ!S567</f>
        <v>0</v>
      </c>
      <c r="T93" s="33">
        <f>ПРОТОКОЛ!T567</f>
        <v>50</v>
      </c>
      <c r="U93" s="54">
        <f t="shared" si="3"/>
        <v>7</v>
      </c>
      <c r="X93" s="90"/>
    </row>
    <row r="94" spans="1:24" ht="16.5" customHeight="1">
      <c r="A94" s="66">
        <f>ПРОТОКОЛ!B568</f>
        <v>0</v>
      </c>
      <c r="B94" s="70">
        <f>ПРОТОКОЛ!C568</f>
        <v>0</v>
      </c>
      <c r="C94" s="74" t="str">
        <f>ПРОТОКОЛ!X568</f>
        <v>Субъект РФ 14</v>
      </c>
      <c r="D94" s="89">
        <f>ПРОТОКОЛ!D568</f>
        <v>0</v>
      </c>
      <c r="E94" s="64">
        <f>ПРОТОКОЛ!F568</f>
        <v>0</v>
      </c>
      <c r="F94" s="64">
        <f>ПРОТОКОЛ!H568</f>
        <v>0</v>
      </c>
      <c r="G94" s="64">
        <f>ПРОТОКОЛ!J568</f>
        <v>0</v>
      </c>
      <c r="H94" s="64">
        <f>ПРОТОКОЛ!L568</f>
        <v>0</v>
      </c>
      <c r="I94" s="64">
        <f>ПРОТОКОЛ!N568</f>
        <v>0</v>
      </c>
      <c r="J94" s="77">
        <f>ПРОТОКОЛ!P568</f>
        <v>0</v>
      </c>
      <c r="K94" s="64">
        <f>ПРОТОКОЛ!R568</f>
        <v>0</v>
      </c>
      <c r="L94" s="33">
        <f>ПРОТОКОЛ!E568</f>
        <v>0</v>
      </c>
      <c r="M94" s="33">
        <f>ПРОТОКОЛ!G568</f>
        <v>0</v>
      </c>
      <c r="N94" s="33">
        <f>ПРОТОКОЛ!I568</f>
        <v>0</v>
      </c>
      <c r="O94" s="33">
        <f>ПРОТОКОЛ!K568</f>
        <v>0</v>
      </c>
      <c r="P94" s="33" t="str">
        <f>ПРОТОКОЛ!M568</f>
        <v>0</v>
      </c>
      <c r="Q94" s="33" t="str">
        <f>ПРОТОКОЛ!O568</f>
        <v>0</v>
      </c>
      <c r="R94" s="33">
        <f>ПРОТОКОЛ!Q568</f>
        <v>50</v>
      </c>
      <c r="S94" s="33">
        <f>ПРОТОКОЛ!S568</f>
        <v>0</v>
      </c>
      <c r="T94" s="33">
        <f>ПРОТОКОЛ!T568</f>
        <v>50</v>
      </c>
      <c r="U94" s="54">
        <f t="shared" si="3"/>
        <v>7</v>
      </c>
      <c r="X94" s="90"/>
    </row>
    <row r="95" spans="1:24" ht="16.5" customHeight="1">
      <c r="A95" s="66">
        <f>ПРОТОКОЛ!B569</f>
        <v>0</v>
      </c>
      <c r="B95" s="70">
        <f>ПРОТОКОЛ!C569</f>
        <v>0</v>
      </c>
      <c r="C95" s="74" t="str">
        <f>ПРОТОКОЛ!X569</f>
        <v>Субъект РФ 14</v>
      </c>
      <c r="D95" s="89">
        <f>ПРОТОКОЛ!D569</f>
        <v>0</v>
      </c>
      <c r="E95" s="64">
        <f>ПРОТОКОЛ!F569</f>
        <v>0</v>
      </c>
      <c r="F95" s="64">
        <f>ПРОТОКОЛ!H569</f>
        <v>0</v>
      </c>
      <c r="G95" s="64">
        <f>ПРОТОКОЛ!J569</f>
        <v>0</v>
      </c>
      <c r="H95" s="64">
        <f>ПРОТОКОЛ!L569</f>
        <v>0</v>
      </c>
      <c r="I95" s="64">
        <f>ПРОТОКОЛ!N569</f>
        <v>0</v>
      </c>
      <c r="J95" s="77">
        <f>ПРОТОКОЛ!P569</f>
        <v>0</v>
      </c>
      <c r="K95" s="64">
        <f>ПРОТОКОЛ!R569</f>
        <v>0</v>
      </c>
      <c r="L95" s="33">
        <f>ПРОТОКОЛ!E569</f>
        <v>0</v>
      </c>
      <c r="M95" s="33">
        <f>ПРОТОКОЛ!G569</f>
        <v>0</v>
      </c>
      <c r="N95" s="33">
        <f>ПРОТОКОЛ!I569</f>
        <v>0</v>
      </c>
      <c r="O95" s="33">
        <f>ПРОТОКОЛ!K569</f>
        <v>0</v>
      </c>
      <c r="P95" s="33" t="str">
        <f>ПРОТОКОЛ!M569</f>
        <v>0</v>
      </c>
      <c r="Q95" s="33" t="str">
        <f>ПРОТОКОЛ!O569</f>
        <v>0</v>
      </c>
      <c r="R95" s="33">
        <f>ПРОТОКОЛ!Q569</f>
        <v>50</v>
      </c>
      <c r="S95" s="33">
        <f>ПРОТОКОЛ!S569</f>
        <v>0</v>
      </c>
      <c r="T95" s="33">
        <f>ПРОТОКОЛ!T569</f>
        <v>50</v>
      </c>
      <c r="U95" s="54">
        <f t="shared" si="3"/>
        <v>7</v>
      </c>
      <c r="X95" s="90"/>
    </row>
    <row r="96" spans="1:24" ht="16.5" customHeight="1">
      <c r="A96" s="66">
        <f>ПРОТОКОЛ!B570</f>
        <v>0</v>
      </c>
      <c r="B96" s="70">
        <f>ПРОТОКОЛ!C570</f>
        <v>0</v>
      </c>
      <c r="C96" s="74" t="str">
        <f>ПРОТОКОЛ!X570</f>
        <v>Субъект РФ 14</v>
      </c>
      <c r="D96" s="89">
        <f>ПРОТОКОЛ!D570</f>
        <v>0</v>
      </c>
      <c r="E96" s="64">
        <f>ПРОТОКОЛ!F570</f>
        <v>0</v>
      </c>
      <c r="F96" s="64">
        <f>ПРОТОКОЛ!H570</f>
        <v>0</v>
      </c>
      <c r="G96" s="64">
        <f>ПРОТОКОЛ!J570</f>
        <v>0</v>
      </c>
      <c r="H96" s="64">
        <f>ПРОТОКОЛ!L570</f>
        <v>0</v>
      </c>
      <c r="I96" s="64">
        <f>ПРОТОКОЛ!N570</f>
        <v>0</v>
      </c>
      <c r="J96" s="77">
        <f>ПРОТОКОЛ!P570</f>
        <v>0</v>
      </c>
      <c r="K96" s="64">
        <f>ПРОТОКОЛ!R570</f>
        <v>0</v>
      </c>
      <c r="L96" s="33">
        <f>ПРОТОКОЛ!E570</f>
        <v>0</v>
      </c>
      <c r="M96" s="33">
        <f>ПРОТОКОЛ!G570</f>
        <v>0</v>
      </c>
      <c r="N96" s="33">
        <f>ПРОТОКОЛ!I570</f>
        <v>0</v>
      </c>
      <c r="O96" s="33">
        <f>ПРОТОКОЛ!K570</f>
        <v>0</v>
      </c>
      <c r="P96" s="33" t="str">
        <f>ПРОТОКОЛ!M570</f>
        <v>0</v>
      </c>
      <c r="Q96" s="33" t="str">
        <f>ПРОТОКОЛ!O570</f>
        <v>0</v>
      </c>
      <c r="R96" s="33">
        <f>ПРОТОКОЛ!Q570</f>
        <v>50</v>
      </c>
      <c r="S96" s="33">
        <f>ПРОТОКОЛ!S570</f>
        <v>0</v>
      </c>
      <c r="T96" s="33">
        <f>ПРОТОКОЛ!T570</f>
        <v>50</v>
      </c>
      <c r="U96" s="54">
        <f t="shared" si="3"/>
        <v>7</v>
      </c>
      <c r="X96" s="90"/>
    </row>
    <row r="97" spans="1:24" ht="16.5" customHeight="1">
      <c r="A97" s="65">
        <f>ПРОТОКОЛ!B607</f>
        <v>0</v>
      </c>
      <c r="B97" s="67">
        <f>ПРОТОКОЛ!C607</f>
        <v>0</v>
      </c>
      <c r="C97" s="71" t="str">
        <f>ПРОТОКОЛ!X607</f>
        <v>Субъект РФ 15</v>
      </c>
      <c r="D97" s="86">
        <f>ПРОТОКОЛ!D607</f>
        <v>0</v>
      </c>
      <c r="E97" s="61">
        <f>ПРОТОКОЛ!F607</f>
        <v>0</v>
      </c>
      <c r="F97" s="61">
        <f>ПРОТОКОЛ!H607</f>
        <v>0</v>
      </c>
      <c r="G97" s="61">
        <f>ПРОТОКОЛ!J607</f>
        <v>0</v>
      </c>
      <c r="H97" s="61">
        <f>ПРОТОКОЛ!L607</f>
        <v>0</v>
      </c>
      <c r="I97" s="61">
        <f>ПРОТОКОЛ!N607</f>
        <v>0</v>
      </c>
      <c r="J97" s="62">
        <f>ПРОТОКОЛ!P607</f>
        <v>0</v>
      </c>
      <c r="K97" s="61">
        <f>ПРОТОКОЛ!R607</f>
        <v>0</v>
      </c>
      <c r="L97" s="7">
        <f>ПРОТОКОЛ!E607</f>
        <v>0</v>
      </c>
      <c r="M97" s="7">
        <f>ПРОТОКОЛ!G607</f>
        <v>0</v>
      </c>
      <c r="N97" s="7">
        <f>ПРОТОКОЛ!I607</f>
        <v>0</v>
      </c>
      <c r="O97" s="7">
        <f>ПРОТОКОЛ!K607</f>
        <v>0</v>
      </c>
      <c r="P97" s="7" t="str">
        <f>ПРОТОКОЛ!M607</f>
        <v>0</v>
      </c>
      <c r="Q97" s="7" t="str">
        <f>ПРОТОКОЛ!O607</f>
        <v>0</v>
      </c>
      <c r="R97" s="7">
        <f>ПРОТОКОЛ!Q607</f>
        <v>50</v>
      </c>
      <c r="S97" s="7">
        <f>ПРОТОКОЛ!S607</f>
        <v>0</v>
      </c>
      <c r="T97" s="7">
        <f>ПРОТОКОЛ!T607</f>
        <v>50</v>
      </c>
      <c r="U97" s="54">
        <f t="shared" si="3"/>
        <v>7</v>
      </c>
      <c r="X97" s="90"/>
    </row>
    <row r="98" spans="1:24" ht="16.5" customHeight="1">
      <c r="A98" s="65">
        <f>ПРОТОКОЛ!B608</f>
        <v>0</v>
      </c>
      <c r="B98" s="67">
        <f>ПРОТОКОЛ!C608</f>
        <v>0</v>
      </c>
      <c r="C98" s="71" t="str">
        <f>ПРОТОКОЛ!X608</f>
        <v>Субъект РФ 15</v>
      </c>
      <c r="D98" s="86">
        <f>ПРОТОКОЛ!D608</f>
        <v>0</v>
      </c>
      <c r="E98" s="61">
        <f>ПРОТОКОЛ!F608</f>
        <v>0</v>
      </c>
      <c r="F98" s="61">
        <f>ПРОТОКОЛ!H608</f>
        <v>0</v>
      </c>
      <c r="G98" s="61">
        <f>ПРОТОКОЛ!J608</f>
        <v>0</v>
      </c>
      <c r="H98" s="61">
        <f>ПРОТОКОЛ!L608</f>
        <v>0</v>
      </c>
      <c r="I98" s="61">
        <f>ПРОТОКОЛ!N608</f>
        <v>0</v>
      </c>
      <c r="J98" s="62">
        <f>ПРОТОКОЛ!P608</f>
        <v>0</v>
      </c>
      <c r="K98" s="61">
        <f>ПРОТОКОЛ!R608</f>
        <v>0</v>
      </c>
      <c r="L98" s="7">
        <f>ПРОТОКОЛ!E608</f>
        <v>0</v>
      </c>
      <c r="M98" s="7">
        <f>ПРОТОКОЛ!G608</f>
        <v>0</v>
      </c>
      <c r="N98" s="7">
        <f>ПРОТОКОЛ!I608</f>
        <v>0</v>
      </c>
      <c r="O98" s="7">
        <f>ПРОТОКОЛ!K608</f>
        <v>0</v>
      </c>
      <c r="P98" s="7" t="str">
        <f>ПРОТОКОЛ!M608</f>
        <v>0</v>
      </c>
      <c r="Q98" s="7" t="str">
        <f>ПРОТОКОЛ!O608</f>
        <v>0</v>
      </c>
      <c r="R98" s="7">
        <f>ПРОТОКОЛ!Q608</f>
        <v>50</v>
      </c>
      <c r="S98" s="7">
        <f>ПРОТОКОЛ!S608</f>
        <v>0</v>
      </c>
      <c r="T98" s="7">
        <f>ПРОТОКОЛ!T608</f>
        <v>50</v>
      </c>
      <c r="U98" s="54">
        <f t="shared" si="3"/>
        <v>7</v>
      </c>
      <c r="X98" s="90"/>
    </row>
    <row r="99" spans="1:24" ht="16.5" customHeight="1">
      <c r="A99" s="65">
        <f>ПРОТОКОЛ!B609</f>
        <v>0</v>
      </c>
      <c r="B99" s="67">
        <f>ПРОТОКОЛ!C609</f>
        <v>0</v>
      </c>
      <c r="C99" s="71" t="str">
        <f>ПРОТОКОЛ!X609</f>
        <v>Субъект РФ 15</v>
      </c>
      <c r="D99" s="86">
        <f>ПРОТОКОЛ!D609</f>
        <v>0</v>
      </c>
      <c r="E99" s="61">
        <f>ПРОТОКОЛ!F609</f>
        <v>0</v>
      </c>
      <c r="F99" s="61">
        <f>ПРОТОКОЛ!H609</f>
        <v>0</v>
      </c>
      <c r="G99" s="61">
        <f>ПРОТОКОЛ!J609</f>
        <v>0</v>
      </c>
      <c r="H99" s="61">
        <f>ПРОТОКОЛ!L609</f>
        <v>0</v>
      </c>
      <c r="I99" s="61">
        <f>ПРОТОКОЛ!N609</f>
        <v>0</v>
      </c>
      <c r="J99" s="62">
        <f>ПРОТОКОЛ!P609</f>
        <v>0</v>
      </c>
      <c r="K99" s="61">
        <f>ПРОТОКОЛ!R609</f>
        <v>0</v>
      </c>
      <c r="L99" s="7">
        <f>ПРОТОКОЛ!E609</f>
        <v>0</v>
      </c>
      <c r="M99" s="7">
        <f>ПРОТОКОЛ!G609</f>
        <v>0</v>
      </c>
      <c r="N99" s="7">
        <f>ПРОТОКОЛ!I609</f>
        <v>0</v>
      </c>
      <c r="O99" s="7">
        <f>ПРОТОКОЛ!K609</f>
        <v>0</v>
      </c>
      <c r="P99" s="7" t="str">
        <f>ПРОТОКОЛ!M609</f>
        <v>0</v>
      </c>
      <c r="Q99" s="7" t="str">
        <f>ПРОТОКОЛ!O609</f>
        <v>0</v>
      </c>
      <c r="R99" s="7">
        <f>ПРОТОКОЛ!Q609</f>
        <v>50</v>
      </c>
      <c r="S99" s="7">
        <f>ПРОТОКОЛ!S609</f>
        <v>0</v>
      </c>
      <c r="T99" s="7">
        <f>ПРОТОКОЛ!T609</f>
        <v>50</v>
      </c>
      <c r="U99" s="54">
        <f t="shared" si="3"/>
        <v>7</v>
      </c>
      <c r="X99" s="90"/>
    </row>
    <row r="100" spans="1:24" ht="16.5" customHeight="1">
      <c r="A100" s="65">
        <f>ПРОТОКОЛ!B610</f>
        <v>0</v>
      </c>
      <c r="B100" s="67">
        <f>ПРОТОКОЛ!C610</f>
        <v>0</v>
      </c>
      <c r="C100" s="71" t="str">
        <f>ПРОТОКОЛ!X610</f>
        <v>Субъект РФ 15</v>
      </c>
      <c r="D100" s="86">
        <f>ПРОТОКОЛ!D610</f>
        <v>0</v>
      </c>
      <c r="E100" s="61">
        <f>ПРОТОКОЛ!F610</f>
        <v>0</v>
      </c>
      <c r="F100" s="61">
        <f>ПРОТОКОЛ!H610</f>
        <v>0</v>
      </c>
      <c r="G100" s="61">
        <f>ПРОТОКОЛ!J610</f>
        <v>0</v>
      </c>
      <c r="H100" s="61">
        <f>ПРОТОКОЛ!L610</f>
        <v>0</v>
      </c>
      <c r="I100" s="61">
        <f>ПРОТОКОЛ!N610</f>
        <v>0</v>
      </c>
      <c r="J100" s="62">
        <f>ПРОТОКОЛ!P610</f>
        <v>0</v>
      </c>
      <c r="K100" s="61">
        <f>ПРОТОКОЛ!R610</f>
        <v>0</v>
      </c>
      <c r="L100" s="7">
        <f>ПРОТОКОЛ!E610</f>
        <v>0</v>
      </c>
      <c r="M100" s="7">
        <f>ПРОТОКОЛ!G610</f>
        <v>0</v>
      </c>
      <c r="N100" s="7">
        <f>ПРОТОКОЛ!I610</f>
        <v>0</v>
      </c>
      <c r="O100" s="7">
        <f>ПРОТОКОЛ!K610</f>
        <v>0</v>
      </c>
      <c r="P100" s="7" t="str">
        <f>ПРОТОКОЛ!M610</f>
        <v>0</v>
      </c>
      <c r="Q100" s="7" t="str">
        <f>ПРОТОКОЛ!O610</f>
        <v>0</v>
      </c>
      <c r="R100" s="7">
        <f>ПРОТОКОЛ!Q610</f>
        <v>50</v>
      </c>
      <c r="S100" s="7">
        <f>ПРОТОКОЛ!S610</f>
        <v>0</v>
      </c>
      <c r="T100" s="7">
        <f>ПРОТОКОЛ!T610</f>
        <v>50</v>
      </c>
      <c r="U100" s="54">
        <f t="shared" si="3"/>
        <v>7</v>
      </c>
      <c r="X100" s="90"/>
    </row>
    <row r="101" spans="1:24" ht="16.5" customHeight="1">
      <c r="A101" s="65">
        <f>ПРОТОКОЛ!B611</f>
        <v>0</v>
      </c>
      <c r="B101" s="67">
        <f>ПРОТОКОЛ!C611</f>
        <v>0</v>
      </c>
      <c r="C101" s="71" t="str">
        <f>ПРОТОКОЛ!X611</f>
        <v>Субъект РФ 15</v>
      </c>
      <c r="D101" s="86">
        <f>ПРОТОКОЛ!D611</f>
        <v>0</v>
      </c>
      <c r="E101" s="61">
        <f>ПРОТОКОЛ!F611</f>
        <v>0</v>
      </c>
      <c r="F101" s="61">
        <f>ПРОТОКОЛ!H611</f>
        <v>0</v>
      </c>
      <c r="G101" s="61">
        <f>ПРОТОКОЛ!J611</f>
        <v>0</v>
      </c>
      <c r="H101" s="61">
        <f>ПРОТОКОЛ!L611</f>
        <v>0</v>
      </c>
      <c r="I101" s="61">
        <f>ПРОТОКОЛ!N611</f>
        <v>0</v>
      </c>
      <c r="J101" s="62">
        <f>ПРОТОКОЛ!P611</f>
        <v>0</v>
      </c>
      <c r="K101" s="61">
        <f>ПРОТОКОЛ!R611</f>
        <v>0</v>
      </c>
      <c r="L101" s="7">
        <f>ПРОТОКОЛ!E611</f>
        <v>0</v>
      </c>
      <c r="M101" s="7">
        <f>ПРОТОКОЛ!G611</f>
        <v>0</v>
      </c>
      <c r="N101" s="7">
        <f>ПРОТОКОЛ!I611</f>
        <v>0</v>
      </c>
      <c r="O101" s="7">
        <f>ПРОТОКОЛ!K611</f>
        <v>0</v>
      </c>
      <c r="P101" s="7" t="str">
        <f>ПРОТОКОЛ!M611</f>
        <v>0</v>
      </c>
      <c r="Q101" s="7" t="str">
        <f>ПРОТОКОЛ!O611</f>
        <v>0</v>
      </c>
      <c r="R101" s="7">
        <f>ПРОТОКОЛ!Q611</f>
        <v>50</v>
      </c>
      <c r="S101" s="7">
        <f>ПРОТОКОЛ!S611</f>
        <v>0</v>
      </c>
      <c r="T101" s="7">
        <f>ПРОТОКОЛ!T611</f>
        <v>50</v>
      </c>
      <c r="U101" s="54">
        <f t="shared" si="3"/>
        <v>7</v>
      </c>
      <c r="X101" s="90"/>
    </row>
    <row r="102" spans="1:24" ht="16.5" customHeight="1">
      <c r="A102" s="65">
        <f>ПРОТОКОЛ!B612</f>
        <v>0</v>
      </c>
      <c r="B102" s="67">
        <f>ПРОТОКОЛ!C612</f>
        <v>0</v>
      </c>
      <c r="C102" s="71" t="str">
        <f>ПРОТОКОЛ!X612</f>
        <v>Субъект РФ 15</v>
      </c>
      <c r="D102" s="86">
        <f>ПРОТОКОЛ!D612</f>
        <v>0</v>
      </c>
      <c r="E102" s="61">
        <f>ПРОТОКОЛ!F612</f>
        <v>0</v>
      </c>
      <c r="F102" s="61">
        <f>ПРОТОКОЛ!H612</f>
        <v>0</v>
      </c>
      <c r="G102" s="61">
        <f>ПРОТОКОЛ!J612</f>
        <v>0</v>
      </c>
      <c r="H102" s="61">
        <f>ПРОТОКОЛ!L612</f>
        <v>0</v>
      </c>
      <c r="I102" s="61">
        <f>ПРОТОКОЛ!N612</f>
        <v>0</v>
      </c>
      <c r="J102" s="62">
        <f>ПРОТОКОЛ!P612</f>
        <v>0</v>
      </c>
      <c r="K102" s="61">
        <f>ПРОТОКОЛ!R612</f>
        <v>0</v>
      </c>
      <c r="L102" s="7">
        <f>ПРОТОКОЛ!E612</f>
        <v>0</v>
      </c>
      <c r="M102" s="7">
        <f>ПРОТОКОЛ!G612</f>
        <v>0</v>
      </c>
      <c r="N102" s="7">
        <f>ПРОТОКОЛ!I612</f>
        <v>0</v>
      </c>
      <c r="O102" s="7">
        <f>ПРОТОКОЛ!K612</f>
        <v>0</v>
      </c>
      <c r="P102" s="7" t="str">
        <f>ПРОТОКОЛ!M612</f>
        <v>0</v>
      </c>
      <c r="Q102" s="7" t="str">
        <f>ПРОТОКОЛ!O612</f>
        <v>0</v>
      </c>
      <c r="R102" s="7">
        <f>ПРОТОКОЛ!Q612</f>
        <v>50</v>
      </c>
      <c r="S102" s="7">
        <f>ПРОТОКОЛ!S612</f>
        <v>0</v>
      </c>
      <c r="T102" s="7">
        <f>ПРОТОКОЛ!T612</f>
        <v>50</v>
      </c>
      <c r="U102" s="54">
        <f t="shared" si="3"/>
        <v>7</v>
      </c>
      <c r="X102" s="90"/>
    </row>
    <row r="103" spans="1:24" ht="16.5" customHeight="1">
      <c r="A103" s="66">
        <f>ПРОТОКОЛ!B649</f>
        <v>0</v>
      </c>
      <c r="B103" s="70">
        <f>ПРОТОКОЛ!C649</f>
        <v>0</v>
      </c>
      <c r="C103" s="74" t="str">
        <f>ПРОТОКОЛ!X649</f>
        <v>Субъект РФ 16</v>
      </c>
      <c r="D103" s="89">
        <f>ПРОТОКОЛ!D649</f>
        <v>0</v>
      </c>
      <c r="E103" s="64">
        <f>ПРОТОКОЛ!F649</f>
        <v>0</v>
      </c>
      <c r="F103" s="64">
        <f>ПРОТОКОЛ!H649</f>
        <v>0</v>
      </c>
      <c r="G103" s="64">
        <f>ПРОТОКОЛ!J649</f>
        <v>0</v>
      </c>
      <c r="H103" s="64">
        <f>ПРОТОКОЛ!L649</f>
        <v>0</v>
      </c>
      <c r="I103" s="64">
        <f>ПРОТОКОЛ!N649</f>
        <v>0</v>
      </c>
      <c r="J103" s="77">
        <f>ПРОТОКОЛ!P649</f>
        <v>0</v>
      </c>
      <c r="K103" s="64">
        <f>ПРОТОКОЛ!R649</f>
        <v>0</v>
      </c>
      <c r="L103" s="33">
        <f>ПРОТОКОЛ!E649</f>
        <v>0</v>
      </c>
      <c r="M103" s="33">
        <f>ПРОТОКОЛ!G649</f>
        <v>0</v>
      </c>
      <c r="N103" s="33">
        <f>ПРОТОКОЛ!I649</f>
        <v>0</v>
      </c>
      <c r="O103" s="33">
        <f>ПРОТОКОЛ!K649</f>
        <v>0</v>
      </c>
      <c r="P103" s="33" t="str">
        <f>ПРОТОКОЛ!M649</f>
        <v>0</v>
      </c>
      <c r="Q103" s="33" t="str">
        <f>ПРОТОКОЛ!O649</f>
        <v>0</v>
      </c>
      <c r="R103" s="33">
        <f>ПРОТОКОЛ!Q649</f>
        <v>50</v>
      </c>
      <c r="S103" s="33">
        <f>ПРОТОКОЛ!S649</f>
        <v>0</v>
      </c>
      <c r="T103" s="33">
        <f>ПРОТОКОЛ!T649</f>
        <v>50</v>
      </c>
      <c r="U103" s="54">
        <f t="shared" si="3"/>
        <v>7</v>
      </c>
      <c r="X103" s="90"/>
    </row>
    <row r="104" spans="1:24" ht="16.5" customHeight="1">
      <c r="A104" s="66">
        <f>ПРОТОКОЛ!B650</f>
        <v>0</v>
      </c>
      <c r="B104" s="70">
        <f>ПРОТОКОЛ!C650</f>
        <v>0</v>
      </c>
      <c r="C104" s="74" t="str">
        <f>ПРОТОКОЛ!X650</f>
        <v>Субъект РФ 16</v>
      </c>
      <c r="D104" s="89">
        <f>ПРОТОКОЛ!D650</f>
        <v>0</v>
      </c>
      <c r="E104" s="64">
        <f>ПРОТОКОЛ!F650</f>
        <v>0</v>
      </c>
      <c r="F104" s="64">
        <f>ПРОТОКОЛ!H650</f>
        <v>0</v>
      </c>
      <c r="G104" s="64">
        <f>ПРОТОКОЛ!J650</f>
        <v>0</v>
      </c>
      <c r="H104" s="64">
        <f>ПРОТОКОЛ!L650</f>
        <v>0</v>
      </c>
      <c r="I104" s="64">
        <f>ПРОТОКОЛ!N650</f>
        <v>0</v>
      </c>
      <c r="J104" s="77">
        <f>ПРОТОКОЛ!P650</f>
        <v>0</v>
      </c>
      <c r="K104" s="64">
        <f>ПРОТОКОЛ!R650</f>
        <v>0</v>
      </c>
      <c r="L104" s="33">
        <f>ПРОТОКОЛ!E650</f>
        <v>0</v>
      </c>
      <c r="M104" s="33">
        <f>ПРОТОКОЛ!G650</f>
        <v>0</v>
      </c>
      <c r="N104" s="33">
        <f>ПРОТОКОЛ!I650</f>
        <v>0</v>
      </c>
      <c r="O104" s="33">
        <f>ПРОТОКОЛ!K650</f>
        <v>0</v>
      </c>
      <c r="P104" s="33" t="str">
        <f>ПРОТОКОЛ!M650</f>
        <v>0</v>
      </c>
      <c r="Q104" s="33" t="str">
        <f>ПРОТОКОЛ!O650</f>
        <v>0</v>
      </c>
      <c r="R104" s="33">
        <f>ПРОТОКОЛ!Q650</f>
        <v>50</v>
      </c>
      <c r="S104" s="33">
        <f>ПРОТОКОЛ!S650</f>
        <v>0</v>
      </c>
      <c r="T104" s="33">
        <f>ПРОТОКОЛ!T650</f>
        <v>50</v>
      </c>
      <c r="U104" s="54">
        <f t="shared" si="3"/>
        <v>7</v>
      </c>
      <c r="X104" s="90"/>
    </row>
    <row r="105" spans="1:24" ht="16.5" customHeight="1">
      <c r="A105" s="66">
        <f>ПРОТОКОЛ!B651</f>
        <v>0</v>
      </c>
      <c r="B105" s="70">
        <f>ПРОТОКОЛ!C651</f>
        <v>0</v>
      </c>
      <c r="C105" s="74" t="str">
        <f>ПРОТОКОЛ!X651</f>
        <v>Субъект РФ 16</v>
      </c>
      <c r="D105" s="89">
        <f>ПРОТОКОЛ!D651</f>
        <v>0</v>
      </c>
      <c r="E105" s="64">
        <f>ПРОТОКОЛ!F651</f>
        <v>0</v>
      </c>
      <c r="F105" s="64">
        <f>ПРОТОКОЛ!H651</f>
        <v>0</v>
      </c>
      <c r="G105" s="64">
        <f>ПРОТОКОЛ!J651</f>
        <v>0</v>
      </c>
      <c r="H105" s="64">
        <f>ПРОТОКОЛ!L651</f>
        <v>0</v>
      </c>
      <c r="I105" s="64">
        <f>ПРОТОКОЛ!N651</f>
        <v>0</v>
      </c>
      <c r="J105" s="77">
        <f>ПРОТОКОЛ!P651</f>
        <v>0</v>
      </c>
      <c r="K105" s="64">
        <f>ПРОТОКОЛ!R651</f>
        <v>0</v>
      </c>
      <c r="L105" s="33">
        <f>ПРОТОКОЛ!E651</f>
        <v>0</v>
      </c>
      <c r="M105" s="33">
        <f>ПРОТОКОЛ!G651</f>
        <v>0</v>
      </c>
      <c r="N105" s="33">
        <f>ПРОТОКОЛ!I651</f>
        <v>0</v>
      </c>
      <c r="O105" s="33">
        <f>ПРОТОКОЛ!K651</f>
        <v>0</v>
      </c>
      <c r="P105" s="33" t="str">
        <f>ПРОТОКОЛ!M651</f>
        <v>0</v>
      </c>
      <c r="Q105" s="33" t="str">
        <f>ПРОТОКОЛ!O651</f>
        <v>0</v>
      </c>
      <c r="R105" s="33">
        <f>ПРОТОКОЛ!Q651</f>
        <v>50</v>
      </c>
      <c r="S105" s="33">
        <f>ПРОТОКОЛ!S651</f>
        <v>0</v>
      </c>
      <c r="T105" s="33">
        <f>ПРОТОКОЛ!T651</f>
        <v>50</v>
      </c>
      <c r="U105" s="54">
        <f t="shared" si="3"/>
        <v>7</v>
      </c>
      <c r="X105" s="90"/>
    </row>
    <row r="106" spans="1:24" ht="16.5" customHeight="1">
      <c r="A106" s="66">
        <f>ПРОТОКОЛ!B652</f>
        <v>0</v>
      </c>
      <c r="B106" s="70">
        <f>ПРОТОКОЛ!C652</f>
        <v>0</v>
      </c>
      <c r="C106" s="74" t="str">
        <f>ПРОТОКОЛ!X652</f>
        <v>Субъект РФ 16</v>
      </c>
      <c r="D106" s="89">
        <f>ПРОТОКОЛ!D652</f>
        <v>0</v>
      </c>
      <c r="E106" s="64">
        <f>ПРОТОКОЛ!F652</f>
        <v>0</v>
      </c>
      <c r="F106" s="64">
        <f>ПРОТОКОЛ!H652</f>
        <v>0</v>
      </c>
      <c r="G106" s="64">
        <f>ПРОТОКОЛ!J652</f>
        <v>0</v>
      </c>
      <c r="H106" s="64">
        <f>ПРОТОКОЛ!L652</f>
        <v>0</v>
      </c>
      <c r="I106" s="64">
        <f>ПРОТОКОЛ!N652</f>
        <v>0</v>
      </c>
      <c r="J106" s="77">
        <f>ПРОТОКОЛ!P652</f>
        <v>0</v>
      </c>
      <c r="K106" s="64">
        <f>ПРОТОКОЛ!R652</f>
        <v>0</v>
      </c>
      <c r="L106" s="33">
        <f>ПРОТОКОЛ!E652</f>
        <v>0</v>
      </c>
      <c r="M106" s="33">
        <f>ПРОТОКОЛ!G652</f>
        <v>0</v>
      </c>
      <c r="N106" s="33">
        <f>ПРОТОКОЛ!I652</f>
        <v>0</v>
      </c>
      <c r="O106" s="33">
        <f>ПРОТОКОЛ!K652</f>
        <v>0</v>
      </c>
      <c r="P106" s="33" t="str">
        <f>ПРОТОКОЛ!M652</f>
        <v>0</v>
      </c>
      <c r="Q106" s="33" t="str">
        <f>ПРОТОКОЛ!O652</f>
        <v>0</v>
      </c>
      <c r="R106" s="33">
        <f>ПРОТОКОЛ!Q652</f>
        <v>50</v>
      </c>
      <c r="S106" s="33">
        <f>ПРОТОКОЛ!S652</f>
        <v>0</v>
      </c>
      <c r="T106" s="33">
        <f>ПРОТОКОЛ!T652</f>
        <v>50</v>
      </c>
      <c r="U106" s="54">
        <f t="shared" si="3"/>
        <v>7</v>
      </c>
      <c r="X106" s="90"/>
    </row>
    <row r="107" spans="1:24" ht="16.5" customHeight="1">
      <c r="A107" s="66">
        <f>ПРОТОКОЛ!B653</f>
        <v>0</v>
      </c>
      <c r="B107" s="70">
        <f>ПРОТОКОЛ!C653</f>
        <v>0</v>
      </c>
      <c r="C107" s="74" t="str">
        <f>ПРОТОКОЛ!X653</f>
        <v>Субъект РФ 16</v>
      </c>
      <c r="D107" s="89">
        <f>ПРОТОКОЛ!D653</f>
        <v>0</v>
      </c>
      <c r="E107" s="64">
        <f>ПРОТОКОЛ!F653</f>
        <v>0</v>
      </c>
      <c r="F107" s="64">
        <f>ПРОТОКОЛ!H653</f>
        <v>0</v>
      </c>
      <c r="G107" s="64">
        <f>ПРОТОКОЛ!J653</f>
        <v>0</v>
      </c>
      <c r="H107" s="64">
        <f>ПРОТОКОЛ!L653</f>
        <v>0</v>
      </c>
      <c r="I107" s="64">
        <f>ПРОТОКОЛ!N653</f>
        <v>0</v>
      </c>
      <c r="J107" s="77">
        <f>ПРОТОКОЛ!P653</f>
        <v>0</v>
      </c>
      <c r="K107" s="64">
        <f>ПРОТОКОЛ!R653</f>
        <v>0</v>
      </c>
      <c r="L107" s="33">
        <f>ПРОТОКОЛ!E653</f>
        <v>0</v>
      </c>
      <c r="M107" s="33">
        <f>ПРОТОКОЛ!G653</f>
        <v>0</v>
      </c>
      <c r="N107" s="33">
        <f>ПРОТОКОЛ!I653</f>
        <v>0</v>
      </c>
      <c r="O107" s="33">
        <f>ПРОТОКОЛ!K653</f>
        <v>0</v>
      </c>
      <c r="P107" s="33" t="str">
        <f>ПРОТОКОЛ!M653</f>
        <v>0</v>
      </c>
      <c r="Q107" s="33" t="str">
        <f>ПРОТОКОЛ!O653</f>
        <v>0</v>
      </c>
      <c r="R107" s="33">
        <f>ПРОТОКОЛ!Q653</f>
        <v>50</v>
      </c>
      <c r="S107" s="33">
        <f>ПРОТОКОЛ!S653</f>
        <v>0</v>
      </c>
      <c r="T107" s="33">
        <f>ПРОТОКОЛ!T653</f>
        <v>50</v>
      </c>
      <c r="U107" s="54">
        <f t="shared" si="3"/>
        <v>7</v>
      </c>
      <c r="X107" s="90"/>
    </row>
    <row r="108" spans="1:24" ht="16.5" customHeight="1">
      <c r="A108" s="66">
        <f>ПРОТОКОЛ!B654</f>
        <v>0</v>
      </c>
      <c r="B108" s="70">
        <f>ПРОТОКОЛ!C654</f>
        <v>0</v>
      </c>
      <c r="C108" s="74" t="str">
        <f>ПРОТОКОЛ!X654</f>
        <v>Субъект РФ 16</v>
      </c>
      <c r="D108" s="89">
        <f>ПРОТОКОЛ!D654</f>
        <v>0</v>
      </c>
      <c r="E108" s="64">
        <f>ПРОТОКОЛ!F654</f>
        <v>0</v>
      </c>
      <c r="F108" s="64">
        <f>ПРОТОКОЛ!H654</f>
        <v>0</v>
      </c>
      <c r="G108" s="64">
        <f>ПРОТОКОЛ!J654</f>
        <v>0</v>
      </c>
      <c r="H108" s="64">
        <f>ПРОТОКОЛ!L654</f>
        <v>0</v>
      </c>
      <c r="I108" s="64">
        <f>ПРОТОКОЛ!N654</f>
        <v>0</v>
      </c>
      <c r="J108" s="77">
        <f>ПРОТОКОЛ!P654</f>
        <v>0</v>
      </c>
      <c r="K108" s="64">
        <f>ПРОТОКОЛ!R654</f>
        <v>0</v>
      </c>
      <c r="L108" s="33">
        <f>ПРОТОКОЛ!E654</f>
        <v>0</v>
      </c>
      <c r="M108" s="33">
        <f>ПРОТОКОЛ!G654</f>
        <v>0</v>
      </c>
      <c r="N108" s="33">
        <f>ПРОТОКОЛ!I654</f>
        <v>0</v>
      </c>
      <c r="O108" s="33">
        <f>ПРОТОКОЛ!K654</f>
        <v>0</v>
      </c>
      <c r="P108" s="33" t="str">
        <f>ПРОТОКОЛ!M654</f>
        <v>0</v>
      </c>
      <c r="Q108" s="33" t="str">
        <f>ПРОТОКОЛ!O654</f>
        <v>0</v>
      </c>
      <c r="R108" s="33">
        <f>ПРОТОКОЛ!Q654</f>
        <v>50</v>
      </c>
      <c r="S108" s="33">
        <f>ПРОТОКОЛ!S654</f>
        <v>0</v>
      </c>
      <c r="T108" s="33">
        <f>ПРОТОКОЛ!T654</f>
        <v>50</v>
      </c>
      <c r="U108" s="54">
        <f t="shared" si="3"/>
        <v>7</v>
      </c>
      <c r="X108" s="90"/>
    </row>
    <row r="109" spans="1:24" ht="16.5" customHeight="1">
      <c r="A109" s="65">
        <f>ПРОТОКОЛ!B691</f>
        <v>0</v>
      </c>
      <c r="B109" s="67">
        <f>ПРОТОКОЛ!C691</f>
        <v>0</v>
      </c>
      <c r="C109" s="71" t="str">
        <f>ПРОТОКОЛ!X691</f>
        <v>Субъект РФ 17</v>
      </c>
      <c r="D109" s="86">
        <f>ПРОТОКОЛ!D691</f>
        <v>0</v>
      </c>
      <c r="E109" s="61">
        <f>ПРОТОКОЛ!F691</f>
        <v>0</v>
      </c>
      <c r="F109" s="61">
        <f>ПРОТОКОЛ!H691</f>
        <v>0</v>
      </c>
      <c r="G109" s="61">
        <f>ПРОТОКОЛ!J691</f>
        <v>0</v>
      </c>
      <c r="H109" s="61">
        <f>ПРОТОКОЛ!L691</f>
        <v>0</v>
      </c>
      <c r="I109" s="61">
        <f>ПРОТОКОЛ!N691</f>
        <v>0</v>
      </c>
      <c r="J109" s="62">
        <f>ПРОТОКОЛ!P691</f>
        <v>0</v>
      </c>
      <c r="K109" s="61">
        <f>ПРОТОКОЛ!R691</f>
        <v>0</v>
      </c>
      <c r="L109" s="7">
        <f>ПРОТОКОЛ!E691</f>
        <v>0</v>
      </c>
      <c r="M109" s="7">
        <f>ПРОТОКОЛ!G691</f>
        <v>0</v>
      </c>
      <c r="N109" s="7">
        <f>ПРОТОКОЛ!I691</f>
        <v>0</v>
      </c>
      <c r="O109" s="7">
        <f>ПРОТОКОЛ!K691</f>
        <v>0</v>
      </c>
      <c r="P109" s="7" t="str">
        <f>ПРОТОКОЛ!M691</f>
        <v>0</v>
      </c>
      <c r="Q109" s="7" t="str">
        <f>ПРОТОКОЛ!O691</f>
        <v>0</v>
      </c>
      <c r="R109" s="7">
        <f>ПРОТОКОЛ!Q691</f>
        <v>50</v>
      </c>
      <c r="S109" s="7">
        <f>ПРОТОКОЛ!S691</f>
        <v>0</v>
      </c>
      <c r="T109" s="7">
        <f>ПРОТОКОЛ!T691</f>
        <v>50</v>
      </c>
      <c r="U109" s="54">
        <f t="shared" si="3"/>
        <v>7</v>
      </c>
      <c r="X109" s="90"/>
    </row>
    <row r="110" spans="1:24" ht="16.5" customHeight="1">
      <c r="A110" s="65">
        <f>ПРОТОКОЛ!B692</f>
        <v>0</v>
      </c>
      <c r="B110" s="69">
        <f>ПРОТОКОЛ!C692</f>
        <v>0</v>
      </c>
      <c r="C110" s="73" t="str">
        <f>ПРОТОКОЛ!X692</f>
        <v>Субъект РФ 17</v>
      </c>
      <c r="D110" s="88">
        <f>ПРОТОКОЛ!D692</f>
        <v>0</v>
      </c>
      <c r="E110" s="32">
        <f>ПРОТОКОЛ!F692</f>
        <v>0</v>
      </c>
      <c r="F110" s="32">
        <f>ПРОТОКОЛ!H692</f>
        <v>0</v>
      </c>
      <c r="G110" s="32">
        <f>ПРОТОКОЛ!J692</f>
        <v>0</v>
      </c>
      <c r="H110" s="32">
        <f>ПРОТОКОЛ!L692</f>
        <v>0</v>
      </c>
      <c r="I110" s="32">
        <f>ПРОТОКОЛ!N692</f>
        <v>0</v>
      </c>
      <c r="J110" s="76">
        <f>ПРОТОКОЛ!P692</f>
        <v>0</v>
      </c>
      <c r="K110" s="32">
        <f>ПРОТОКОЛ!R692</f>
        <v>0</v>
      </c>
      <c r="L110" s="7">
        <f>ПРОТОКОЛ!E692</f>
        <v>0</v>
      </c>
      <c r="M110" s="7">
        <f>ПРОТОКОЛ!G692</f>
        <v>0</v>
      </c>
      <c r="N110" s="7">
        <f>ПРОТОКОЛ!I692</f>
        <v>0</v>
      </c>
      <c r="O110" s="7">
        <f>ПРОТОКОЛ!K692</f>
        <v>0</v>
      </c>
      <c r="P110" s="7" t="str">
        <f>ПРОТОКОЛ!M692</f>
        <v>0</v>
      </c>
      <c r="Q110" s="7" t="str">
        <f>ПРОТОКОЛ!O692</f>
        <v>0</v>
      </c>
      <c r="R110" s="7">
        <f>ПРОТОКОЛ!Q692</f>
        <v>50</v>
      </c>
      <c r="S110" s="7">
        <f>ПРОТОКОЛ!S692</f>
        <v>0</v>
      </c>
      <c r="T110" s="7">
        <f>ПРОТОКОЛ!T692</f>
        <v>50</v>
      </c>
      <c r="U110" s="54">
        <f t="shared" si="3"/>
        <v>7</v>
      </c>
      <c r="X110" s="90"/>
    </row>
    <row r="111" spans="1:24" ht="16.5" customHeight="1">
      <c r="A111" s="65">
        <f>ПРОТОКОЛ!B693</f>
        <v>0</v>
      </c>
      <c r="B111" s="67">
        <f>ПРОТОКОЛ!C693</f>
        <v>0</v>
      </c>
      <c r="C111" s="71" t="str">
        <f>ПРОТОКОЛ!X693</f>
        <v>Субъект РФ 17</v>
      </c>
      <c r="D111" s="86">
        <f>ПРОТОКОЛ!D693</f>
        <v>0</v>
      </c>
      <c r="E111" s="61">
        <f>ПРОТОКОЛ!F693</f>
        <v>0</v>
      </c>
      <c r="F111" s="61">
        <f>ПРОТОКОЛ!H693</f>
        <v>0</v>
      </c>
      <c r="G111" s="61">
        <f>ПРОТОКОЛ!J693</f>
        <v>0</v>
      </c>
      <c r="H111" s="61">
        <f>ПРОТОКОЛ!L693</f>
        <v>0</v>
      </c>
      <c r="I111" s="61">
        <f>ПРОТОКОЛ!N693</f>
        <v>0</v>
      </c>
      <c r="J111" s="62">
        <f>ПРОТОКОЛ!P693</f>
        <v>0</v>
      </c>
      <c r="K111" s="61">
        <f>ПРОТОКОЛ!R693</f>
        <v>0</v>
      </c>
      <c r="L111" s="7">
        <f>ПРОТОКОЛ!E693</f>
        <v>0</v>
      </c>
      <c r="M111" s="7">
        <f>ПРОТОКОЛ!G693</f>
        <v>0</v>
      </c>
      <c r="N111" s="7">
        <f>ПРОТОКОЛ!I693</f>
        <v>0</v>
      </c>
      <c r="O111" s="7">
        <f>ПРОТОКОЛ!K693</f>
        <v>0</v>
      </c>
      <c r="P111" s="7" t="str">
        <f>ПРОТОКОЛ!M693</f>
        <v>0</v>
      </c>
      <c r="Q111" s="7" t="str">
        <f>ПРОТОКОЛ!O693</f>
        <v>0</v>
      </c>
      <c r="R111" s="7">
        <f>ПРОТОКОЛ!Q693</f>
        <v>50</v>
      </c>
      <c r="S111" s="7">
        <f>ПРОТОКОЛ!S693</f>
        <v>0</v>
      </c>
      <c r="T111" s="7">
        <f>ПРОТОКОЛ!T693</f>
        <v>50</v>
      </c>
      <c r="U111" s="54">
        <f t="shared" si="3"/>
        <v>7</v>
      </c>
      <c r="X111" s="90"/>
    </row>
    <row r="112" spans="1:24" ht="16.5" customHeight="1">
      <c r="A112" s="65">
        <f>ПРОТОКОЛ!B694</f>
        <v>0</v>
      </c>
      <c r="B112" s="67">
        <f>ПРОТОКОЛ!C694</f>
        <v>0</v>
      </c>
      <c r="C112" s="71" t="str">
        <f>ПРОТОКОЛ!X694</f>
        <v>Субъект РФ 17</v>
      </c>
      <c r="D112" s="86">
        <f>ПРОТОКОЛ!D694</f>
        <v>0</v>
      </c>
      <c r="E112" s="61">
        <f>ПРОТОКОЛ!F694</f>
        <v>0</v>
      </c>
      <c r="F112" s="61">
        <f>ПРОТОКОЛ!H694</f>
        <v>0</v>
      </c>
      <c r="G112" s="61">
        <f>ПРОТОКОЛ!J694</f>
        <v>0</v>
      </c>
      <c r="H112" s="61">
        <f>ПРОТОКОЛ!L694</f>
        <v>0</v>
      </c>
      <c r="I112" s="61">
        <f>ПРОТОКОЛ!N694</f>
        <v>0</v>
      </c>
      <c r="J112" s="62">
        <f>ПРОТОКОЛ!P694</f>
        <v>0</v>
      </c>
      <c r="K112" s="61">
        <f>ПРОТОКОЛ!R694</f>
        <v>0</v>
      </c>
      <c r="L112" s="7">
        <f>ПРОТОКОЛ!E694</f>
        <v>0</v>
      </c>
      <c r="M112" s="7">
        <f>ПРОТОКОЛ!G694</f>
        <v>0</v>
      </c>
      <c r="N112" s="7">
        <f>ПРОТОКОЛ!I694</f>
        <v>0</v>
      </c>
      <c r="O112" s="7">
        <f>ПРОТОКОЛ!K694</f>
        <v>0</v>
      </c>
      <c r="P112" s="7" t="str">
        <f>ПРОТОКОЛ!M694</f>
        <v>0</v>
      </c>
      <c r="Q112" s="7" t="str">
        <f>ПРОТОКОЛ!O694</f>
        <v>0</v>
      </c>
      <c r="R112" s="7">
        <f>ПРОТОКОЛ!Q694</f>
        <v>50</v>
      </c>
      <c r="S112" s="7">
        <f>ПРОТОКОЛ!S694</f>
        <v>0</v>
      </c>
      <c r="T112" s="7">
        <f>ПРОТОКОЛ!T694</f>
        <v>50</v>
      </c>
      <c r="U112" s="54">
        <f t="shared" si="3"/>
        <v>7</v>
      </c>
      <c r="X112" s="90"/>
    </row>
    <row r="113" spans="1:24" ht="16.5" customHeight="1">
      <c r="A113" s="65">
        <f>ПРОТОКОЛ!B695</f>
        <v>0</v>
      </c>
      <c r="B113" s="67">
        <f>ПРОТОКОЛ!C695</f>
        <v>0</v>
      </c>
      <c r="C113" s="71" t="str">
        <f>ПРОТОКОЛ!X695</f>
        <v>Субъект РФ 17</v>
      </c>
      <c r="D113" s="86">
        <f>ПРОТОКОЛ!D695</f>
        <v>0</v>
      </c>
      <c r="E113" s="61">
        <f>ПРОТОКОЛ!F695</f>
        <v>0</v>
      </c>
      <c r="F113" s="61">
        <f>ПРОТОКОЛ!H695</f>
        <v>0</v>
      </c>
      <c r="G113" s="61">
        <f>ПРОТОКОЛ!J695</f>
        <v>0</v>
      </c>
      <c r="H113" s="61">
        <f>ПРОТОКОЛ!L695</f>
        <v>0</v>
      </c>
      <c r="I113" s="61">
        <f>ПРОТОКОЛ!N695</f>
        <v>0</v>
      </c>
      <c r="J113" s="62">
        <f>ПРОТОКОЛ!P695</f>
        <v>0</v>
      </c>
      <c r="K113" s="61">
        <f>ПРОТОКОЛ!R695</f>
        <v>0</v>
      </c>
      <c r="L113" s="7">
        <f>ПРОТОКОЛ!E695</f>
        <v>0</v>
      </c>
      <c r="M113" s="7">
        <f>ПРОТОКОЛ!G695</f>
        <v>0</v>
      </c>
      <c r="N113" s="7">
        <f>ПРОТОКОЛ!I695</f>
        <v>0</v>
      </c>
      <c r="O113" s="7">
        <f>ПРОТОКОЛ!K695</f>
        <v>0</v>
      </c>
      <c r="P113" s="7" t="str">
        <f>ПРОТОКОЛ!M695</f>
        <v>0</v>
      </c>
      <c r="Q113" s="7" t="str">
        <f>ПРОТОКОЛ!O695</f>
        <v>0</v>
      </c>
      <c r="R113" s="7">
        <f>ПРОТОКОЛ!Q695</f>
        <v>50</v>
      </c>
      <c r="S113" s="7">
        <f>ПРОТОКОЛ!S695</f>
        <v>0</v>
      </c>
      <c r="T113" s="7">
        <f>ПРОТОКОЛ!T695</f>
        <v>50</v>
      </c>
      <c r="U113" s="54">
        <f t="shared" si="3"/>
        <v>7</v>
      </c>
      <c r="X113" s="90"/>
    </row>
    <row r="114" spans="1:24" ht="16.5" customHeight="1">
      <c r="A114" s="65">
        <f>ПРОТОКОЛ!B696</f>
        <v>0</v>
      </c>
      <c r="B114" s="67">
        <f>ПРОТОКОЛ!C696</f>
        <v>0</v>
      </c>
      <c r="C114" s="71" t="str">
        <f>ПРОТОКОЛ!X696</f>
        <v>Субъект РФ 17</v>
      </c>
      <c r="D114" s="86">
        <f>ПРОТОКОЛ!D696</f>
        <v>0</v>
      </c>
      <c r="E114" s="61">
        <f>ПРОТОКОЛ!F696</f>
        <v>0</v>
      </c>
      <c r="F114" s="61">
        <f>ПРОТОКОЛ!H696</f>
        <v>0</v>
      </c>
      <c r="G114" s="61">
        <f>ПРОТОКОЛ!J696</f>
        <v>0</v>
      </c>
      <c r="H114" s="61">
        <f>ПРОТОКОЛ!L696</f>
        <v>0</v>
      </c>
      <c r="I114" s="61">
        <f>ПРОТОКОЛ!N696</f>
        <v>0</v>
      </c>
      <c r="J114" s="62">
        <f>ПРОТОКОЛ!P696</f>
        <v>0</v>
      </c>
      <c r="K114" s="61">
        <f>ПРОТОКОЛ!R696</f>
        <v>0</v>
      </c>
      <c r="L114" s="7">
        <f>ПРОТОКОЛ!E696</f>
        <v>0</v>
      </c>
      <c r="M114" s="7">
        <f>ПРОТОКОЛ!G696</f>
        <v>0</v>
      </c>
      <c r="N114" s="7">
        <f>ПРОТОКОЛ!I696</f>
        <v>0</v>
      </c>
      <c r="O114" s="7">
        <f>ПРОТОКОЛ!K696</f>
        <v>0</v>
      </c>
      <c r="P114" s="7" t="str">
        <f>ПРОТОКОЛ!M696</f>
        <v>0</v>
      </c>
      <c r="Q114" s="7" t="str">
        <f>ПРОТОКОЛ!O696</f>
        <v>0</v>
      </c>
      <c r="R114" s="7">
        <f>ПРОТОКОЛ!Q696</f>
        <v>50</v>
      </c>
      <c r="S114" s="7">
        <f>ПРОТОКОЛ!S696</f>
        <v>0</v>
      </c>
      <c r="T114" s="7">
        <f>ПРОТОКОЛ!T696</f>
        <v>50</v>
      </c>
      <c r="U114" s="54">
        <f t="shared" si="3"/>
        <v>7</v>
      </c>
      <c r="X114" s="90"/>
    </row>
    <row r="115" spans="1:24" ht="16.5" customHeight="1">
      <c r="A115" s="66">
        <f>ПРОТОКОЛ!B733</f>
        <v>0</v>
      </c>
      <c r="B115" s="70">
        <f>ПРОТОКОЛ!C733</f>
        <v>0</v>
      </c>
      <c r="C115" s="74" t="str">
        <f>ПРОТОКОЛ!X733</f>
        <v>Субъект РФ 18</v>
      </c>
      <c r="D115" s="89">
        <f>ПРОТОКОЛ!D733</f>
        <v>0</v>
      </c>
      <c r="E115" s="64">
        <f>ПРОТОКОЛ!F733</f>
        <v>0</v>
      </c>
      <c r="F115" s="64">
        <f>ПРОТОКОЛ!H733</f>
        <v>0</v>
      </c>
      <c r="G115" s="64">
        <f>ПРОТОКОЛ!J733</f>
        <v>0</v>
      </c>
      <c r="H115" s="64">
        <f>ПРОТОКОЛ!L733</f>
        <v>0</v>
      </c>
      <c r="I115" s="64">
        <f>ПРОТОКОЛ!N733</f>
        <v>0</v>
      </c>
      <c r="J115" s="77">
        <f>ПРОТОКОЛ!P733</f>
        <v>0</v>
      </c>
      <c r="K115" s="64">
        <f>ПРОТОКОЛ!R733</f>
        <v>0</v>
      </c>
      <c r="L115" s="33">
        <f>ПРОТОКОЛ!E733</f>
        <v>0</v>
      </c>
      <c r="M115" s="33">
        <f>ПРОТОКОЛ!G733</f>
        <v>0</v>
      </c>
      <c r="N115" s="33">
        <f>ПРОТОКОЛ!I733</f>
        <v>0</v>
      </c>
      <c r="O115" s="33">
        <f>ПРОТОКОЛ!K733</f>
        <v>0</v>
      </c>
      <c r="P115" s="33" t="str">
        <f>ПРОТОКОЛ!M733</f>
        <v>0</v>
      </c>
      <c r="Q115" s="33" t="str">
        <f>ПРОТОКОЛ!O733</f>
        <v>0</v>
      </c>
      <c r="R115" s="33">
        <f>ПРОТОКОЛ!Q733</f>
        <v>50</v>
      </c>
      <c r="S115" s="33">
        <f>ПРОТОКОЛ!S733</f>
        <v>0</v>
      </c>
      <c r="T115" s="33">
        <f>ПРОТОКОЛ!T733</f>
        <v>50</v>
      </c>
      <c r="U115" s="54">
        <f t="shared" si="3"/>
        <v>7</v>
      </c>
      <c r="X115" s="90"/>
    </row>
    <row r="116" spans="1:24" ht="16.5" customHeight="1">
      <c r="A116" s="66">
        <f>ПРОТОКОЛ!B734</f>
        <v>0</v>
      </c>
      <c r="B116" s="70">
        <f>ПРОТОКОЛ!C734</f>
        <v>0</v>
      </c>
      <c r="C116" s="74" t="str">
        <f>ПРОТОКОЛ!X734</f>
        <v>Субъект РФ 18</v>
      </c>
      <c r="D116" s="89">
        <f>ПРОТОКОЛ!D734</f>
        <v>0</v>
      </c>
      <c r="E116" s="64">
        <f>ПРОТОКОЛ!F734</f>
        <v>0</v>
      </c>
      <c r="F116" s="64">
        <f>ПРОТОКОЛ!H734</f>
        <v>0</v>
      </c>
      <c r="G116" s="64">
        <f>ПРОТОКОЛ!J734</f>
        <v>0</v>
      </c>
      <c r="H116" s="64">
        <f>ПРОТОКОЛ!L734</f>
        <v>0</v>
      </c>
      <c r="I116" s="64">
        <f>ПРОТОКОЛ!N734</f>
        <v>0</v>
      </c>
      <c r="J116" s="77">
        <f>ПРОТОКОЛ!P734</f>
        <v>0</v>
      </c>
      <c r="K116" s="64">
        <f>ПРОТОКОЛ!R734</f>
        <v>0</v>
      </c>
      <c r="L116" s="33">
        <f>ПРОТОКОЛ!E734</f>
        <v>0</v>
      </c>
      <c r="M116" s="33">
        <f>ПРОТОКОЛ!G734</f>
        <v>0</v>
      </c>
      <c r="N116" s="33">
        <f>ПРОТОКОЛ!I734</f>
        <v>0</v>
      </c>
      <c r="O116" s="33">
        <f>ПРОТОКОЛ!K734</f>
        <v>0</v>
      </c>
      <c r="P116" s="33" t="str">
        <f>ПРОТОКОЛ!M734</f>
        <v>0</v>
      </c>
      <c r="Q116" s="33" t="str">
        <f>ПРОТОКОЛ!O734</f>
        <v>0</v>
      </c>
      <c r="R116" s="33">
        <f>ПРОТОКОЛ!Q734</f>
        <v>50</v>
      </c>
      <c r="S116" s="33">
        <f>ПРОТОКОЛ!S734</f>
        <v>0</v>
      </c>
      <c r="T116" s="33">
        <f>ПРОТОКОЛ!T734</f>
        <v>50</v>
      </c>
      <c r="U116" s="54">
        <f t="shared" si="3"/>
        <v>7</v>
      </c>
      <c r="X116" s="90"/>
    </row>
    <row r="117" spans="1:24" ht="16.5" customHeight="1">
      <c r="A117" s="66">
        <f>ПРОТОКОЛ!B735</f>
        <v>0</v>
      </c>
      <c r="B117" s="70">
        <f>ПРОТОКОЛ!C735</f>
        <v>0</v>
      </c>
      <c r="C117" s="74" t="str">
        <f>ПРОТОКОЛ!X735</f>
        <v>Субъект РФ 18</v>
      </c>
      <c r="D117" s="89">
        <f>ПРОТОКОЛ!D735</f>
        <v>0</v>
      </c>
      <c r="E117" s="64">
        <f>ПРОТОКОЛ!F735</f>
        <v>0</v>
      </c>
      <c r="F117" s="64">
        <f>ПРОТОКОЛ!H735</f>
        <v>0</v>
      </c>
      <c r="G117" s="64">
        <f>ПРОТОКОЛ!J735</f>
        <v>0</v>
      </c>
      <c r="H117" s="64">
        <f>ПРОТОКОЛ!L735</f>
        <v>0</v>
      </c>
      <c r="I117" s="64">
        <f>ПРОТОКОЛ!N735</f>
        <v>0</v>
      </c>
      <c r="J117" s="77">
        <f>ПРОТОКОЛ!P735</f>
        <v>0</v>
      </c>
      <c r="K117" s="64">
        <f>ПРОТОКОЛ!R735</f>
        <v>0</v>
      </c>
      <c r="L117" s="33">
        <f>ПРОТОКОЛ!E735</f>
        <v>0</v>
      </c>
      <c r="M117" s="33">
        <f>ПРОТОКОЛ!G735</f>
        <v>0</v>
      </c>
      <c r="N117" s="33">
        <f>ПРОТОКОЛ!I735</f>
        <v>0</v>
      </c>
      <c r="O117" s="33">
        <f>ПРОТОКОЛ!K735</f>
        <v>0</v>
      </c>
      <c r="P117" s="33" t="str">
        <f>ПРОТОКОЛ!M735</f>
        <v>0</v>
      </c>
      <c r="Q117" s="33" t="str">
        <f>ПРОТОКОЛ!O735</f>
        <v>0</v>
      </c>
      <c r="R117" s="33">
        <f>ПРОТОКОЛ!Q735</f>
        <v>50</v>
      </c>
      <c r="S117" s="33">
        <f>ПРОТОКОЛ!S735</f>
        <v>0</v>
      </c>
      <c r="T117" s="33">
        <f>ПРОТОКОЛ!T735</f>
        <v>50</v>
      </c>
      <c r="U117" s="54">
        <f t="shared" si="3"/>
        <v>7</v>
      </c>
      <c r="X117" s="90"/>
    </row>
    <row r="118" spans="1:24" ht="16.5" customHeight="1">
      <c r="A118" s="66">
        <f>ПРОТОКОЛ!B736</f>
        <v>0</v>
      </c>
      <c r="B118" s="70">
        <f>ПРОТОКОЛ!C736</f>
        <v>0</v>
      </c>
      <c r="C118" s="74" t="str">
        <f>ПРОТОКОЛ!X736</f>
        <v>Субъект РФ 18</v>
      </c>
      <c r="D118" s="89">
        <f>ПРОТОКОЛ!D736</f>
        <v>0</v>
      </c>
      <c r="E118" s="64">
        <f>ПРОТОКОЛ!F736</f>
        <v>0</v>
      </c>
      <c r="F118" s="64">
        <f>ПРОТОКОЛ!H736</f>
        <v>0</v>
      </c>
      <c r="G118" s="64">
        <f>ПРОТОКОЛ!J736</f>
        <v>0</v>
      </c>
      <c r="H118" s="64">
        <f>ПРОТОКОЛ!L736</f>
        <v>0</v>
      </c>
      <c r="I118" s="64">
        <f>ПРОТОКОЛ!N736</f>
        <v>0</v>
      </c>
      <c r="J118" s="77">
        <f>ПРОТОКОЛ!P736</f>
        <v>0</v>
      </c>
      <c r="K118" s="64">
        <f>ПРОТОКОЛ!R736</f>
        <v>0</v>
      </c>
      <c r="L118" s="33">
        <f>ПРОТОКОЛ!E736</f>
        <v>0</v>
      </c>
      <c r="M118" s="33">
        <f>ПРОТОКОЛ!G736</f>
        <v>0</v>
      </c>
      <c r="N118" s="33">
        <f>ПРОТОКОЛ!I736</f>
        <v>0</v>
      </c>
      <c r="O118" s="33">
        <f>ПРОТОКОЛ!K736</f>
        <v>0</v>
      </c>
      <c r="P118" s="33" t="str">
        <f>ПРОТОКОЛ!M736</f>
        <v>0</v>
      </c>
      <c r="Q118" s="33" t="str">
        <f>ПРОТОКОЛ!O736</f>
        <v>0</v>
      </c>
      <c r="R118" s="33">
        <f>ПРОТОКОЛ!Q736</f>
        <v>50</v>
      </c>
      <c r="S118" s="33">
        <f>ПРОТОКОЛ!S736</f>
        <v>0</v>
      </c>
      <c r="T118" s="33">
        <f>ПРОТОКОЛ!T736</f>
        <v>50</v>
      </c>
      <c r="U118" s="54">
        <f t="shared" si="3"/>
        <v>7</v>
      </c>
      <c r="X118" s="90"/>
    </row>
    <row r="119" spans="1:24" ht="16.5" customHeight="1">
      <c r="A119" s="66">
        <f>ПРОТОКОЛ!B737</f>
        <v>0</v>
      </c>
      <c r="B119" s="70">
        <f>ПРОТОКОЛ!C737</f>
        <v>0</v>
      </c>
      <c r="C119" s="74" t="str">
        <f>ПРОТОКОЛ!X737</f>
        <v>Субъект РФ 18</v>
      </c>
      <c r="D119" s="89">
        <f>ПРОТОКОЛ!D737</f>
        <v>0</v>
      </c>
      <c r="E119" s="64">
        <f>ПРОТОКОЛ!F737</f>
        <v>0</v>
      </c>
      <c r="F119" s="64">
        <f>ПРОТОКОЛ!H737</f>
        <v>0</v>
      </c>
      <c r="G119" s="64">
        <f>ПРОТОКОЛ!J737</f>
        <v>0</v>
      </c>
      <c r="H119" s="64">
        <f>ПРОТОКОЛ!L737</f>
        <v>0</v>
      </c>
      <c r="I119" s="64">
        <f>ПРОТОКОЛ!N737</f>
        <v>0</v>
      </c>
      <c r="J119" s="77">
        <f>ПРОТОКОЛ!P737</f>
        <v>0</v>
      </c>
      <c r="K119" s="64">
        <f>ПРОТОКОЛ!R737</f>
        <v>0</v>
      </c>
      <c r="L119" s="33">
        <f>ПРОТОКОЛ!E737</f>
        <v>0</v>
      </c>
      <c r="M119" s="33">
        <f>ПРОТОКОЛ!G737</f>
        <v>0</v>
      </c>
      <c r="N119" s="33">
        <f>ПРОТОКОЛ!I737</f>
        <v>0</v>
      </c>
      <c r="O119" s="33">
        <f>ПРОТОКОЛ!K737</f>
        <v>0</v>
      </c>
      <c r="P119" s="33" t="str">
        <f>ПРОТОКОЛ!M737</f>
        <v>0</v>
      </c>
      <c r="Q119" s="33" t="str">
        <f>ПРОТОКОЛ!O737</f>
        <v>0</v>
      </c>
      <c r="R119" s="33">
        <f>ПРОТОКОЛ!Q737</f>
        <v>50</v>
      </c>
      <c r="S119" s="33">
        <f>ПРОТОКОЛ!S737</f>
        <v>0</v>
      </c>
      <c r="T119" s="33">
        <f>ПРОТОКОЛ!T737</f>
        <v>50</v>
      </c>
      <c r="U119" s="54">
        <f t="shared" si="3"/>
        <v>7</v>
      </c>
      <c r="X119" s="90"/>
    </row>
    <row r="120" spans="1:24" ht="16.5" customHeight="1">
      <c r="A120" s="66">
        <f>ПРОТОКОЛ!B738</f>
        <v>0</v>
      </c>
      <c r="B120" s="70">
        <f>ПРОТОКОЛ!C738</f>
        <v>0</v>
      </c>
      <c r="C120" s="74" t="str">
        <f>ПРОТОКОЛ!X738</f>
        <v>Субъект РФ 18</v>
      </c>
      <c r="D120" s="89">
        <f>ПРОТОКОЛ!D738</f>
        <v>0</v>
      </c>
      <c r="E120" s="64">
        <f>ПРОТОКОЛ!F738</f>
        <v>0</v>
      </c>
      <c r="F120" s="64">
        <f>ПРОТОКОЛ!H738</f>
        <v>0</v>
      </c>
      <c r="G120" s="64">
        <f>ПРОТОКОЛ!J738</f>
        <v>0</v>
      </c>
      <c r="H120" s="64">
        <f>ПРОТОКОЛ!L738</f>
        <v>0</v>
      </c>
      <c r="I120" s="64">
        <f>ПРОТОКОЛ!N738</f>
        <v>0</v>
      </c>
      <c r="J120" s="77">
        <f>ПРОТОКОЛ!P738</f>
        <v>0</v>
      </c>
      <c r="K120" s="64">
        <f>ПРОТОКОЛ!R738</f>
        <v>0</v>
      </c>
      <c r="L120" s="33">
        <f>ПРОТОКОЛ!E738</f>
        <v>0</v>
      </c>
      <c r="M120" s="33">
        <f>ПРОТОКОЛ!G738</f>
        <v>0</v>
      </c>
      <c r="N120" s="33">
        <f>ПРОТОКОЛ!I738</f>
        <v>0</v>
      </c>
      <c r="O120" s="33">
        <f>ПРОТОКОЛ!K738</f>
        <v>0</v>
      </c>
      <c r="P120" s="33" t="str">
        <f>ПРОТОКОЛ!M738</f>
        <v>0</v>
      </c>
      <c r="Q120" s="33" t="str">
        <f>ПРОТОКОЛ!O738</f>
        <v>0</v>
      </c>
      <c r="R120" s="33">
        <f>ПРОТОКОЛ!Q738</f>
        <v>50</v>
      </c>
      <c r="S120" s="33">
        <f>ПРОТОКОЛ!S738</f>
        <v>0</v>
      </c>
      <c r="T120" s="33">
        <f>ПРОТОКОЛ!T738</f>
        <v>50</v>
      </c>
      <c r="U120" s="54">
        <f t="shared" si="3"/>
        <v>7</v>
      </c>
      <c r="X120" s="90"/>
    </row>
    <row r="121" spans="1:24" ht="16.5" customHeight="1">
      <c r="A121" s="65">
        <f>ПРОТОКОЛ!B775</f>
        <v>0</v>
      </c>
      <c r="B121" s="67">
        <f>ПРОТОКОЛ!C775</f>
        <v>0</v>
      </c>
      <c r="C121" s="71" t="str">
        <f>ПРОТОКОЛ!X775</f>
        <v>Субъект РФ 19</v>
      </c>
      <c r="D121" s="86">
        <f>ПРОТОКОЛ!D775</f>
        <v>0</v>
      </c>
      <c r="E121" s="61">
        <f>ПРОТОКОЛ!F775</f>
        <v>0</v>
      </c>
      <c r="F121" s="61">
        <f>ПРОТОКОЛ!H775</f>
        <v>0</v>
      </c>
      <c r="G121" s="61">
        <f>ПРОТОКОЛ!J775</f>
        <v>0</v>
      </c>
      <c r="H121" s="61">
        <f>ПРОТОКОЛ!L775</f>
        <v>0</v>
      </c>
      <c r="I121" s="61">
        <f>ПРОТОКОЛ!N775</f>
        <v>0</v>
      </c>
      <c r="J121" s="62">
        <f>ПРОТОКОЛ!P775</f>
        <v>0</v>
      </c>
      <c r="K121" s="61">
        <f>ПРОТОКОЛ!R775</f>
        <v>0</v>
      </c>
      <c r="L121" s="7">
        <f>ПРОТОКОЛ!E775</f>
        <v>0</v>
      </c>
      <c r="M121" s="7">
        <f>ПРОТОКОЛ!I775</f>
        <v>0</v>
      </c>
      <c r="N121" s="7">
        <f>ПРОТОКОЛ!I775</f>
        <v>0</v>
      </c>
      <c r="O121" s="7">
        <f>ПРОТОКОЛ!K775</f>
        <v>0</v>
      </c>
      <c r="P121" s="7" t="str">
        <f>ПРОТОКОЛ!M775</f>
        <v>0</v>
      </c>
      <c r="Q121" s="7" t="str">
        <f>ПРОТОКОЛ!O775</f>
        <v>0</v>
      </c>
      <c r="R121" s="7">
        <f>ПРОТОКОЛ!Q775</f>
        <v>50</v>
      </c>
      <c r="S121" s="7">
        <f>ПРОТОКОЛ!S775</f>
        <v>0</v>
      </c>
      <c r="T121" s="7">
        <f>ПРОТОКОЛ!T775</f>
        <v>50</v>
      </c>
      <c r="U121" s="54">
        <f t="shared" si="3"/>
        <v>7</v>
      </c>
      <c r="X121" s="90"/>
    </row>
    <row r="122" spans="1:24" ht="16.5" customHeight="1">
      <c r="A122" s="65">
        <f>ПРОТОКОЛ!B776</f>
        <v>0</v>
      </c>
      <c r="B122" s="67">
        <f>ПРОТОКОЛ!C776</f>
        <v>0</v>
      </c>
      <c r="C122" s="71" t="str">
        <f>ПРОТОКОЛ!X776</f>
        <v>Субъект РФ 19</v>
      </c>
      <c r="D122" s="86">
        <f>ПРОТОКОЛ!D776</f>
        <v>0</v>
      </c>
      <c r="E122" s="61">
        <f>ПРОТОКОЛ!F776</f>
        <v>0</v>
      </c>
      <c r="F122" s="61">
        <f>ПРОТОКОЛ!H776</f>
        <v>0</v>
      </c>
      <c r="G122" s="61">
        <f>ПРОТОКОЛ!J776</f>
        <v>0</v>
      </c>
      <c r="H122" s="61">
        <f>ПРОТОКОЛ!L776</f>
        <v>0</v>
      </c>
      <c r="I122" s="61">
        <f>ПРОТОКОЛ!N776</f>
        <v>0</v>
      </c>
      <c r="J122" s="62">
        <f>ПРОТОКОЛ!P776</f>
        <v>0</v>
      </c>
      <c r="K122" s="61">
        <f>ПРОТОКОЛ!R776</f>
        <v>0</v>
      </c>
      <c r="L122" s="7">
        <f>ПРОТОКОЛ!E776</f>
        <v>0</v>
      </c>
      <c r="M122" s="7">
        <f>ПРОТОКОЛ!I776</f>
        <v>0</v>
      </c>
      <c r="N122" s="7">
        <f>ПРОТОКОЛ!I776</f>
        <v>0</v>
      </c>
      <c r="O122" s="7">
        <f>ПРОТОКОЛ!K776</f>
        <v>0</v>
      </c>
      <c r="P122" s="7" t="str">
        <f>ПРОТОКОЛ!M776</f>
        <v>0</v>
      </c>
      <c r="Q122" s="7" t="str">
        <f>ПРОТОКОЛ!O776</f>
        <v>0</v>
      </c>
      <c r="R122" s="7">
        <f>ПРОТОКОЛ!Q776</f>
        <v>50</v>
      </c>
      <c r="S122" s="7">
        <f>ПРОТОКОЛ!S776</f>
        <v>0</v>
      </c>
      <c r="T122" s="7">
        <f>ПРОТОКОЛ!T776</f>
        <v>50</v>
      </c>
      <c r="U122" s="54">
        <f t="shared" si="3"/>
        <v>7</v>
      </c>
      <c r="X122" s="90"/>
    </row>
    <row r="123" spans="1:24" ht="16.5" customHeight="1">
      <c r="A123" s="65">
        <f>ПРОТОКОЛ!B777</f>
        <v>0</v>
      </c>
      <c r="B123" s="67">
        <f>ПРОТОКОЛ!C777</f>
        <v>0</v>
      </c>
      <c r="C123" s="71" t="str">
        <f>ПРОТОКОЛ!X777</f>
        <v>Субъект РФ 19</v>
      </c>
      <c r="D123" s="86">
        <f>ПРОТОКОЛ!D777</f>
        <v>0</v>
      </c>
      <c r="E123" s="61">
        <f>ПРОТОКОЛ!F777</f>
        <v>0</v>
      </c>
      <c r="F123" s="61">
        <f>ПРОТОКОЛ!H777</f>
        <v>0</v>
      </c>
      <c r="G123" s="61">
        <f>ПРОТОКОЛ!J777</f>
        <v>0</v>
      </c>
      <c r="H123" s="61">
        <f>ПРОТОКОЛ!L777</f>
        <v>0</v>
      </c>
      <c r="I123" s="61">
        <f>ПРОТОКОЛ!N777</f>
        <v>0</v>
      </c>
      <c r="J123" s="62">
        <f>ПРОТОКОЛ!P777</f>
        <v>0</v>
      </c>
      <c r="K123" s="61">
        <f>ПРОТОКОЛ!R777</f>
        <v>0</v>
      </c>
      <c r="L123" s="7">
        <f>ПРОТОКОЛ!E777</f>
        <v>0</v>
      </c>
      <c r="M123" s="7">
        <f>ПРОТОКОЛ!I777</f>
        <v>0</v>
      </c>
      <c r="N123" s="7">
        <f>ПРОТОКОЛ!I777</f>
        <v>0</v>
      </c>
      <c r="O123" s="7">
        <f>ПРОТОКОЛ!K777</f>
        <v>0</v>
      </c>
      <c r="P123" s="7" t="str">
        <f>ПРОТОКОЛ!M777</f>
        <v>0</v>
      </c>
      <c r="Q123" s="7" t="str">
        <f>ПРОТОКОЛ!O777</f>
        <v>0</v>
      </c>
      <c r="R123" s="7">
        <f>ПРОТОКОЛ!Q777</f>
        <v>50</v>
      </c>
      <c r="S123" s="7">
        <f>ПРОТОКОЛ!S777</f>
        <v>0</v>
      </c>
      <c r="T123" s="7">
        <f>ПРОТОКОЛ!T777</f>
        <v>50</v>
      </c>
      <c r="U123" s="54">
        <f t="shared" si="3"/>
        <v>7</v>
      </c>
      <c r="X123" s="90"/>
    </row>
    <row r="124" spans="1:24" ht="16.5" customHeight="1">
      <c r="A124" s="65">
        <f>ПРОТОКОЛ!B778</f>
        <v>0</v>
      </c>
      <c r="B124" s="67">
        <f>ПРОТОКОЛ!C778</f>
        <v>0</v>
      </c>
      <c r="C124" s="71" t="str">
        <f>ПРОТОКОЛ!X778</f>
        <v>Субъект РФ 19</v>
      </c>
      <c r="D124" s="86">
        <f>ПРОТОКОЛ!D778</f>
        <v>0</v>
      </c>
      <c r="E124" s="61">
        <f>ПРОТОКОЛ!F778</f>
        <v>0</v>
      </c>
      <c r="F124" s="61">
        <f>ПРОТОКОЛ!H778</f>
        <v>0</v>
      </c>
      <c r="G124" s="61">
        <f>ПРОТОКОЛ!J778</f>
        <v>0</v>
      </c>
      <c r="H124" s="61">
        <f>ПРОТОКОЛ!L778</f>
        <v>0</v>
      </c>
      <c r="I124" s="61">
        <f>ПРОТОКОЛ!N778</f>
        <v>0</v>
      </c>
      <c r="J124" s="62">
        <f>ПРОТОКОЛ!P778</f>
        <v>0</v>
      </c>
      <c r="K124" s="61">
        <f>ПРОТОКОЛ!R778</f>
        <v>0</v>
      </c>
      <c r="L124" s="7">
        <f>ПРОТОКОЛ!E778</f>
        <v>0</v>
      </c>
      <c r="M124" s="7">
        <f>ПРОТОКОЛ!I778</f>
        <v>0</v>
      </c>
      <c r="N124" s="7">
        <f>ПРОТОКОЛ!I778</f>
        <v>0</v>
      </c>
      <c r="O124" s="7">
        <f>ПРОТОКОЛ!K778</f>
        <v>0</v>
      </c>
      <c r="P124" s="7" t="str">
        <f>ПРОТОКОЛ!M778</f>
        <v>0</v>
      </c>
      <c r="Q124" s="7" t="str">
        <f>ПРОТОКОЛ!O778</f>
        <v>0</v>
      </c>
      <c r="R124" s="7">
        <f>ПРОТОКОЛ!Q778</f>
        <v>50</v>
      </c>
      <c r="S124" s="7">
        <f>ПРОТОКОЛ!S778</f>
        <v>0</v>
      </c>
      <c r="T124" s="7">
        <f>ПРОТОКОЛ!T778</f>
        <v>50</v>
      </c>
      <c r="U124" s="54">
        <f t="shared" si="3"/>
        <v>7</v>
      </c>
      <c r="X124" s="90"/>
    </row>
    <row r="125" spans="1:24" ht="16.5" customHeight="1">
      <c r="A125" s="65">
        <f>ПРОТОКОЛ!B779</f>
        <v>0</v>
      </c>
      <c r="B125" s="67">
        <f>ПРОТОКОЛ!C779</f>
        <v>0</v>
      </c>
      <c r="C125" s="71" t="str">
        <f>ПРОТОКОЛ!X779</f>
        <v>Субъект РФ 19</v>
      </c>
      <c r="D125" s="86">
        <f>ПРОТОКОЛ!D779</f>
        <v>0</v>
      </c>
      <c r="E125" s="61">
        <f>ПРОТОКОЛ!F779</f>
        <v>0</v>
      </c>
      <c r="F125" s="61">
        <f>ПРОТОКОЛ!H779</f>
        <v>0</v>
      </c>
      <c r="G125" s="61">
        <f>ПРОТОКОЛ!J779</f>
        <v>0</v>
      </c>
      <c r="H125" s="61">
        <f>ПРОТОКОЛ!L779</f>
        <v>0</v>
      </c>
      <c r="I125" s="61">
        <f>ПРОТОКОЛ!N779</f>
        <v>0</v>
      </c>
      <c r="J125" s="62">
        <f>ПРОТОКОЛ!P779</f>
        <v>0</v>
      </c>
      <c r="K125" s="61">
        <f>ПРОТОКОЛ!R779</f>
        <v>0</v>
      </c>
      <c r="L125" s="7">
        <f>ПРОТОКОЛ!E779</f>
        <v>0</v>
      </c>
      <c r="M125" s="7">
        <f>ПРОТОКОЛ!I779</f>
        <v>0</v>
      </c>
      <c r="N125" s="7">
        <f>ПРОТОКОЛ!I779</f>
        <v>0</v>
      </c>
      <c r="O125" s="7">
        <f>ПРОТОКОЛ!K779</f>
        <v>0</v>
      </c>
      <c r="P125" s="7" t="str">
        <f>ПРОТОКОЛ!M779</f>
        <v>0</v>
      </c>
      <c r="Q125" s="7" t="str">
        <f>ПРОТОКОЛ!O779</f>
        <v>0</v>
      </c>
      <c r="R125" s="7">
        <f>ПРОТОКОЛ!Q779</f>
        <v>50</v>
      </c>
      <c r="S125" s="7">
        <f>ПРОТОКОЛ!S779</f>
        <v>0</v>
      </c>
      <c r="T125" s="7">
        <f>ПРОТОКОЛ!T779</f>
        <v>50</v>
      </c>
      <c r="U125" s="54">
        <f t="shared" si="3"/>
        <v>7</v>
      </c>
      <c r="X125" s="90"/>
    </row>
    <row r="126" spans="1:24" ht="16.5" customHeight="1">
      <c r="A126" s="65">
        <f>ПРОТОКОЛ!B780</f>
        <v>0</v>
      </c>
      <c r="B126" s="67">
        <f>ПРОТОКОЛ!C780</f>
        <v>0</v>
      </c>
      <c r="C126" s="71" t="str">
        <f>ПРОТОКОЛ!X780</f>
        <v>Субъект РФ 19</v>
      </c>
      <c r="D126" s="86">
        <f>ПРОТОКОЛ!D780</f>
        <v>0</v>
      </c>
      <c r="E126" s="61">
        <f>ПРОТОКОЛ!F780</f>
        <v>0</v>
      </c>
      <c r="F126" s="61">
        <f>ПРОТОКОЛ!H780</f>
        <v>0</v>
      </c>
      <c r="G126" s="61">
        <f>ПРОТОКОЛ!J780</f>
        <v>0</v>
      </c>
      <c r="H126" s="61">
        <f>ПРОТОКОЛ!L780</f>
        <v>0</v>
      </c>
      <c r="I126" s="61">
        <f>ПРОТОКОЛ!N780</f>
        <v>0</v>
      </c>
      <c r="J126" s="62">
        <f>ПРОТОКОЛ!P780</f>
        <v>0</v>
      </c>
      <c r="K126" s="61">
        <f>ПРОТОКОЛ!R780</f>
        <v>0</v>
      </c>
      <c r="L126" s="7">
        <f>ПРОТОКОЛ!E780</f>
        <v>0</v>
      </c>
      <c r="M126" s="7">
        <f>ПРОТОКОЛ!I780</f>
        <v>0</v>
      </c>
      <c r="N126" s="7">
        <f>ПРОТОКОЛ!I780</f>
        <v>0</v>
      </c>
      <c r="O126" s="7">
        <f>ПРОТОКОЛ!K780</f>
        <v>0</v>
      </c>
      <c r="P126" s="7" t="str">
        <f>ПРОТОКОЛ!M780</f>
        <v>0</v>
      </c>
      <c r="Q126" s="7" t="str">
        <f>ПРОТОКОЛ!O780</f>
        <v>0</v>
      </c>
      <c r="R126" s="7">
        <f>ПРОТОКОЛ!Q780</f>
        <v>50</v>
      </c>
      <c r="S126" s="7">
        <f>ПРОТОКОЛ!S780</f>
        <v>0</v>
      </c>
      <c r="T126" s="7">
        <f>ПРОТОКОЛ!T780</f>
        <v>50</v>
      </c>
      <c r="U126" s="54">
        <f t="shared" si="3"/>
        <v>7</v>
      </c>
      <c r="X126" s="90"/>
    </row>
    <row r="127" spans="1:24" ht="16.5" customHeight="1">
      <c r="A127" s="66">
        <f>ПРОТОКОЛ!B817</f>
        <v>0</v>
      </c>
      <c r="B127" s="70">
        <f>ПРОТОКОЛ!C817</f>
        <v>0</v>
      </c>
      <c r="C127" s="74" t="str">
        <f>ПРОТОКОЛ!X817</f>
        <v>Субъект РФ 20</v>
      </c>
      <c r="D127" s="89">
        <f>ПРОТОКОЛ!D817</f>
        <v>0</v>
      </c>
      <c r="E127" s="64">
        <f>ПРОТОКОЛ!F817</f>
        <v>0</v>
      </c>
      <c r="F127" s="64">
        <f>ПРОТОКОЛ!H817</f>
        <v>0</v>
      </c>
      <c r="G127" s="64">
        <f>ПРОТОКОЛ!J817</f>
        <v>0</v>
      </c>
      <c r="H127" s="64">
        <f>ПРОТОКОЛ!L817</f>
        <v>0</v>
      </c>
      <c r="I127" s="64">
        <f>ПРОТОКОЛ!N817</f>
        <v>0</v>
      </c>
      <c r="J127" s="77">
        <f>ПРОТОКОЛ!P817</f>
        <v>0</v>
      </c>
      <c r="K127" s="64">
        <f>ПРОТОКОЛ!R817</f>
        <v>0</v>
      </c>
      <c r="L127" s="33">
        <f>ПРОТОКОЛ!E817</f>
        <v>0</v>
      </c>
      <c r="M127" s="33">
        <f>ПРОТОКОЛ!G817</f>
        <v>0</v>
      </c>
      <c r="N127" s="33">
        <f>ПРОТОКОЛ!I817</f>
        <v>0</v>
      </c>
      <c r="O127" s="33">
        <f>ПРОТОКОЛ!K817</f>
        <v>0</v>
      </c>
      <c r="P127" s="33" t="str">
        <f>ПРОТОКОЛ!M817</f>
        <v>0</v>
      </c>
      <c r="Q127" s="33" t="str">
        <f>ПРОТОКОЛ!O817</f>
        <v>0</v>
      </c>
      <c r="R127" s="33">
        <f>ПРОТОКОЛ!Q817</f>
        <v>50</v>
      </c>
      <c r="S127" s="33">
        <f>ПРОТОКОЛ!S817</f>
        <v>0</v>
      </c>
      <c r="T127" s="33">
        <f>ПРОТОКОЛ!T817</f>
        <v>50</v>
      </c>
      <c r="U127" s="54">
        <f t="shared" si="3"/>
        <v>7</v>
      </c>
      <c r="X127" s="90"/>
    </row>
    <row r="128" spans="1:24" ht="16.5" customHeight="1">
      <c r="A128" s="66">
        <f>ПРОТОКОЛ!B818</f>
        <v>0</v>
      </c>
      <c r="B128" s="70">
        <f>ПРОТОКОЛ!C818</f>
        <v>0</v>
      </c>
      <c r="C128" s="74" t="str">
        <f>ПРОТОКОЛ!X818</f>
        <v>Субъект РФ 20</v>
      </c>
      <c r="D128" s="89">
        <f>ПРОТОКОЛ!D818</f>
        <v>0</v>
      </c>
      <c r="E128" s="64">
        <f>ПРОТОКОЛ!F818</f>
        <v>0</v>
      </c>
      <c r="F128" s="64">
        <f>ПРОТОКОЛ!H818</f>
        <v>0</v>
      </c>
      <c r="G128" s="64">
        <f>ПРОТОКОЛ!J818</f>
        <v>0</v>
      </c>
      <c r="H128" s="64">
        <f>ПРОТОКОЛ!L818</f>
        <v>0</v>
      </c>
      <c r="I128" s="64">
        <f>ПРОТОКОЛ!N818</f>
        <v>0</v>
      </c>
      <c r="J128" s="77">
        <f>ПРОТОКОЛ!P818</f>
        <v>0</v>
      </c>
      <c r="K128" s="64">
        <f>ПРОТОКОЛ!R818</f>
        <v>0</v>
      </c>
      <c r="L128" s="33">
        <f>ПРОТОКОЛ!E818</f>
        <v>0</v>
      </c>
      <c r="M128" s="33">
        <f>ПРОТОКОЛ!G818</f>
        <v>0</v>
      </c>
      <c r="N128" s="33">
        <f>ПРОТОКОЛ!I818</f>
        <v>0</v>
      </c>
      <c r="O128" s="33">
        <f>ПРОТОКОЛ!K818</f>
        <v>0</v>
      </c>
      <c r="P128" s="33" t="str">
        <f>ПРОТОКОЛ!M818</f>
        <v>0</v>
      </c>
      <c r="Q128" s="33" t="str">
        <f>ПРОТОКОЛ!O818</f>
        <v>0</v>
      </c>
      <c r="R128" s="33">
        <f>ПРОТОКОЛ!Q818</f>
        <v>50</v>
      </c>
      <c r="S128" s="33">
        <f>ПРОТОКОЛ!S818</f>
        <v>0</v>
      </c>
      <c r="T128" s="33">
        <f>ПРОТОКОЛ!T818</f>
        <v>50</v>
      </c>
      <c r="U128" s="54">
        <f t="shared" si="3"/>
        <v>7</v>
      </c>
      <c r="X128" s="90"/>
    </row>
    <row r="129" spans="1:24" ht="16.5" customHeight="1">
      <c r="A129" s="66">
        <f>ПРОТОКОЛ!B819</f>
        <v>0</v>
      </c>
      <c r="B129" s="70">
        <f>ПРОТОКОЛ!C819</f>
        <v>0</v>
      </c>
      <c r="C129" s="74" t="str">
        <f>ПРОТОКОЛ!X819</f>
        <v>Субъект РФ 20</v>
      </c>
      <c r="D129" s="89">
        <f>ПРОТОКОЛ!D819</f>
        <v>0</v>
      </c>
      <c r="E129" s="64">
        <f>ПРОТОКОЛ!F819</f>
        <v>0</v>
      </c>
      <c r="F129" s="64">
        <f>ПРОТОКОЛ!H819</f>
        <v>0</v>
      </c>
      <c r="G129" s="64">
        <f>ПРОТОКОЛ!J819</f>
        <v>0</v>
      </c>
      <c r="H129" s="64">
        <f>ПРОТОКОЛ!L819</f>
        <v>0</v>
      </c>
      <c r="I129" s="64">
        <f>ПРОТОКОЛ!N819</f>
        <v>0</v>
      </c>
      <c r="J129" s="77">
        <f>ПРОТОКОЛ!P819</f>
        <v>0</v>
      </c>
      <c r="K129" s="64">
        <f>ПРОТОКОЛ!R819</f>
        <v>0</v>
      </c>
      <c r="L129" s="33">
        <f>ПРОТОКОЛ!E819</f>
        <v>0</v>
      </c>
      <c r="M129" s="33">
        <f>ПРОТОКОЛ!G819</f>
        <v>0</v>
      </c>
      <c r="N129" s="33">
        <f>ПРОТОКОЛ!I819</f>
        <v>0</v>
      </c>
      <c r="O129" s="33">
        <f>ПРОТОКОЛ!K819</f>
        <v>0</v>
      </c>
      <c r="P129" s="33" t="str">
        <f>ПРОТОКОЛ!M819</f>
        <v>0</v>
      </c>
      <c r="Q129" s="33" t="str">
        <f>ПРОТОКОЛ!O819</f>
        <v>0</v>
      </c>
      <c r="R129" s="33">
        <f>ПРОТОКОЛ!Q819</f>
        <v>50</v>
      </c>
      <c r="S129" s="33">
        <f>ПРОТОКОЛ!S819</f>
        <v>0</v>
      </c>
      <c r="T129" s="33">
        <f>ПРОТОКОЛ!T819</f>
        <v>50</v>
      </c>
      <c r="U129" s="54">
        <f t="shared" si="3"/>
        <v>7</v>
      </c>
      <c r="X129" s="90"/>
    </row>
    <row r="130" spans="1:24" ht="16.5" customHeight="1">
      <c r="A130" s="66">
        <f>ПРОТОКОЛ!B820</f>
        <v>0</v>
      </c>
      <c r="B130" s="70">
        <f>ПРОТОКОЛ!C820</f>
        <v>0</v>
      </c>
      <c r="C130" s="74" t="str">
        <f>ПРОТОКОЛ!X820</f>
        <v>Субъект РФ 20</v>
      </c>
      <c r="D130" s="89">
        <f>ПРОТОКОЛ!D820</f>
        <v>0</v>
      </c>
      <c r="E130" s="64">
        <f>ПРОТОКОЛ!F820</f>
        <v>0</v>
      </c>
      <c r="F130" s="64">
        <f>ПРОТОКОЛ!H820</f>
        <v>0</v>
      </c>
      <c r="G130" s="64">
        <f>ПРОТОКОЛ!J820</f>
        <v>0</v>
      </c>
      <c r="H130" s="64">
        <f>ПРОТОКОЛ!L820</f>
        <v>0</v>
      </c>
      <c r="I130" s="64">
        <f>ПРОТОКОЛ!N820</f>
        <v>0</v>
      </c>
      <c r="J130" s="77">
        <f>ПРОТОКОЛ!P820</f>
        <v>0</v>
      </c>
      <c r="K130" s="64">
        <f>ПРОТОКОЛ!R820</f>
        <v>0</v>
      </c>
      <c r="L130" s="33">
        <f>ПРОТОКОЛ!E820</f>
        <v>0</v>
      </c>
      <c r="M130" s="33">
        <f>ПРОТОКОЛ!G820</f>
        <v>0</v>
      </c>
      <c r="N130" s="33">
        <f>ПРОТОКОЛ!I820</f>
        <v>0</v>
      </c>
      <c r="O130" s="33">
        <f>ПРОТОКОЛ!K820</f>
        <v>0</v>
      </c>
      <c r="P130" s="33" t="str">
        <f>ПРОТОКОЛ!M820</f>
        <v>0</v>
      </c>
      <c r="Q130" s="33" t="str">
        <f>ПРОТОКОЛ!O820</f>
        <v>0</v>
      </c>
      <c r="R130" s="33">
        <f>ПРОТОКОЛ!Q820</f>
        <v>50</v>
      </c>
      <c r="S130" s="33">
        <f>ПРОТОКОЛ!S820</f>
        <v>0</v>
      </c>
      <c r="T130" s="33">
        <f>ПРОТОКОЛ!T820</f>
        <v>50</v>
      </c>
      <c r="U130" s="54">
        <f t="shared" si="3"/>
        <v>7</v>
      </c>
      <c r="X130" s="90"/>
    </row>
    <row r="131" spans="1:24" ht="16.5" customHeight="1">
      <c r="A131" s="66">
        <f>ПРОТОКОЛ!B821</f>
        <v>0</v>
      </c>
      <c r="B131" s="70">
        <f>ПРОТОКОЛ!C821</f>
        <v>0</v>
      </c>
      <c r="C131" s="74" t="str">
        <f>ПРОТОКОЛ!X821</f>
        <v>Субъект РФ 20</v>
      </c>
      <c r="D131" s="89">
        <f>ПРОТОКОЛ!D821</f>
        <v>0</v>
      </c>
      <c r="E131" s="64">
        <f>ПРОТОКОЛ!F821</f>
        <v>0</v>
      </c>
      <c r="F131" s="64">
        <f>ПРОТОКОЛ!H821</f>
        <v>0</v>
      </c>
      <c r="G131" s="64">
        <f>ПРОТОКОЛ!J821</f>
        <v>0</v>
      </c>
      <c r="H131" s="64">
        <f>ПРОТОКОЛ!L821</f>
        <v>0</v>
      </c>
      <c r="I131" s="64">
        <f>ПРОТОКОЛ!N821</f>
        <v>0</v>
      </c>
      <c r="J131" s="77">
        <f>ПРОТОКОЛ!P821</f>
        <v>0</v>
      </c>
      <c r="K131" s="64">
        <f>ПРОТОКОЛ!R821</f>
        <v>0</v>
      </c>
      <c r="L131" s="33">
        <f>ПРОТОКОЛ!E821</f>
        <v>0</v>
      </c>
      <c r="M131" s="33">
        <f>ПРОТОКОЛ!G821</f>
        <v>0</v>
      </c>
      <c r="N131" s="33">
        <f>ПРОТОКОЛ!I821</f>
        <v>0</v>
      </c>
      <c r="O131" s="33">
        <f>ПРОТОКОЛ!K821</f>
        <v>0</v>
      </c>
      <c r="P131" s="33" t="str">
        <f>ПРОТОКОЛ!M821</f>
        <v>0</v>
      </c>
      <c r="Q131" s="33" t="str">
        <f>ПРОТОКОЛ!O821</f>
        <v>0</v>
      </c>
      <c r="R131" s="33">
        <f>ПРОТОКОЛ!Q821</f>
        <v>50</v>
      </c>
      <c r="S131" s="33">
        <f>ПРОТОКОЛ!S821</f>
        <v>0</v>
      </c>
      <c r="T131" s="33">
        <f>ПРОТОКОЛ!T821</f>
        <v>50</v>
      </c>
      <c r="U131" s="54">
        <f t="shared" si="3"/>
        <v>7</v>
      </c>
      <c r="X131" s="90"/>
    </row>
    <row r="132" spans="1:24" ht="16.5" customHeight="1">
      <c r="A132" s="66">
        <f>ПРОТОКОЛ!B822</f>
        <v>0</v>
      </c>
      <c r="B132" s="70">
        <f>ПРОТОКОЛ!C822</f>
        <v>0</v>
      </c>
      <c r="C132" s="74" t="str">
        <f>ПРОТОКОЛ!X822</f>
        <v>Субъект РФ 20</v>
      </c>
      <c r="D132" s="89">
        <f>ПРОТОКОЛ!D822</f>
        <v>0</v>
      </c>
      <c r="E132" s="64">
        <f>ПРОТОКОЛ!F822</f>
        <v>0</v>
      </c>
      <c r="F132" s="64">
        <f>ПРОТОКОЛ!H822</f>
        <v>0</v>
      </c>
      <c r="G132" s="64">
        <f>ПРОТОКОЛ!J822</f>
        <v>0</v>
      </c>
      <c r="H132" s="64">
        <f>ПРОТОКОЛ!L822</f>
        <v>0</v>
      </c>
      <c r="I132" s="64">
        <f>ПРОТОКОЛ!N822</f>
        <v>0</v>
      </c>
      <c r="J132" s="77">
        <f>ПРОТОКОЛ!P822</f>
        <v>0</v>
      </c>
      <c r="K132" s="64">
        <f>ПРОТОКОЛ!R822</f>
        <v>0</v>
      </c>
      <c r="L132" s="33">
        <f>ПРОТОКОЛ!E822</f>
        <v>0</v>
      </c>
      <c r="M132" s="33">
        <f>ПРОТОКОЛ!G822</f>
        <v>0</v>
      </c>
      <c r="N132" s="33">
        <f>ПРОТОКОЛ!I822</f>
        <v>0</v>
      </c>
      <c r="O132" s="33">
        <f>ПРОТОКОЛ!K822</f>
        <v>0</v>
      </c>
      <c r="P132" s="33" t="str">
        <f>ПРОТОКОЛ!M822</f>
        <v>0</v>
      </c>
      <c r="Q132" s="33" t="str">
        <f>ПРОТОКОЛ!O822</f>
        <v>0</v>
      </c>
      <c r="R132" s="33">
        <f>ПРОТОКОЛ!Q822</f>
        <v>50</v>
      </c>
      <c r="S132" s="33">
        <f>ПРОТОКОЛ!S822</f>
        <v>0</v>
      </c>
      <c r="T132" s="33">
        <f>ПРОТОКОЛ!T822</f>
        <v>50</v>
      </c>
      <c r="U132" s="54">
        <f t="shared" si="3"/>
        <v>7</v>
      </c>
      <c r="X132" s="90"/>
    </row>
    <row r="133" spans="1:24" ht="16.5" customHeight="1">
      <c r="A133" s="65">
        <f>ПРОТОКОЛ!B859</f>
        <v>0</v>
      </c>
      <c r="B133" s="67">
        <f>ПРОТОКОЛ!C859</f>
        <v>0</v>
      </c>
      <c r="C133" s="71" t="str">
        <f>ПРОТОКОЛ!X859</f>
        <v>Субъект РФ 21</v>
      </c>
      <c r="D133" s="86">
        <f>ПРОТОКОЛ!D859</f>
        <v>0</v>
      </c>
      <c r="E133" s="61">
        <f>ПРОТОКОЛ!F859</f>
        <v>0</v>
      </c>
      <c r="F133" s="61">
        <f>ПРОТОКОЛ!H859</f>
        <v>0</v>
      </c>
      <c r="G133" s="61">
        <f>ПРОТОКОЛ!J859</f>
        <v>0</v>
      </c>
      <c r="H133" s="61">
        <f>ПРОТОКОЛ!L859</f>
        <v>0</v>
      </c>
      <c r="I133" s="61">
        <f>ПРОТОКОЛ!N859</f>
        <v>0</v>
      </c>
      <c r="J133" s="62">
        <f>ПРОТОКОЛ!P859</f>
        <v>0</v>
      </c>
      <c r="K133" s="61">
        <f>ПРОТОКОЛ!R859</f>
        <v>0</v>
      </c>
      <c r="L133" s="7">
        <f>ПРОТОКОЛ!E859</f>
        <v>0</v>
      </c>
      <c r="M133" s="7">
        <f>ПРОТОКОЛ!G859</f>
        <v>0</v>
      </c>
      <c r="N133" s="7">
        <f>ПРОТОКОЛ!I859</f>
        <v>0</v>
      </c>
      <c r="O133" s="7">
        <f>ПРОТОКОЛ!K859</f>
        <v>0</v>
      </c>
      <c r="P133" s="7" t="str">
        <f>ПРОТОКОЛ!M859</f>
        <v>0</v>
      </c>
      <c r="Q133" s="7" t="str">
        <f>ПРОТОКОЛ!O859</f>
        <v>0</v>
      </c>
      <c r="R133" s="7">
        <f>ПРОТОКОЛ!Q859</f>
        <v>50</v>
      </c>
      <c r="S133" s="7">
        <f>ПРОТОКОЛ!S859</f>
        <v>0</v>
      </c>
      <c r="T133" s="7">
        <f>ПРОТОКОЛ!T859</f>
        <v>50</v>
      </c>
      <c r="U133" s="54">
        <f t="shared" si="3"/>
        <v>7</v>
      </c>
      <c r="X133" s="90"/>
    </row>
    <row r="134" spans="1:24" ht="16.5" customHeight="1">
      <c r="A134" s="65">
        <f>ПРОТОКОЛ!B860</f>
        <v>0</v>
      </c>
      <c r="B134" s="67">
        <f>ПРОТОКОЛ!C860</f>
        <v>0</v>
      </c>
      <c r="C134" s="71" t="str">
        <f>ПРОТОКОЛ!X860</f>
        <v>Субъект РФ 21</v>
      </c>
      <c r="D134" s="86">
        <f>ПРОТОКОЛ!D860</f>
        <v>0</v>
      </c>
      <c r="E134" s="61">
        <f>ПРОТОКОЛ!F860</f>
        <v>0</v>
      </c>
      <c r="F134" s="61">
        <f>ПРОТОКОЛ!H860</f>
        <v>0</v>
      </c>
      <c r="G134" s="61">
        <f>ПРОТОКОЛ!J860</f>
        <v>0</v>
      </c>
      <c r="H134" s="61">
        <f>ПРОТОКОЛ!L860</f>
        <v>0</v>
      </c>
      <c r="I134" s="61">
        <f>ПРОТОКОЛ!N860</f>
        <v>0</v>
      </c>
      <c r="J134" s="62">
        <f>ПРОТОКОЛ!P860</f>
        <v>0</v>
      </c>
      <c r="K134" s="61">
        <f>ПРОТОКОЛ!R860</f>
        <v>0</v>
      </c>
      <c r="L134" s="7">
        <f>ПРОТОКОЛ!E860</f>
        <v>0</v>
      </c>
      <c r="M134" s="7">
        <f>ПРОТОКОЛ!G860</f>
        <v>0</v>
      </c>
      <c r="N134" s="7">
        <f>ПРОТОКОЛ!I860</f>
        <v>0</v>
      </c>
      <c r="O134" s="7">
        <f>ПРОТОКОЛ!K860</f>
        <v>0</v>
      </c>
      <c r="P134" s="7" t="str">
        <f>ПРОТОКОЛ!M860</f>
        <v>0</v>
      </c>
      <c r="Q134" s="7" t="str">
        <f>ПРОТОКОЛ!O860</f>
        <v>0</v>
      </c>
      <c r="R134" s="7">
        <f>ПРОТОКОЛ!Q860</f>
        <v>50</v>
      </c>
      <c r="S134" s="7">
        <f>ПРОТОКОЛ!S860</f>
        <v>0</v>
      </c>
      <c r="T134" s="7">
        <f>ПРОТОКОЛ!T860</f>
        <v>50</v>
      </c>
      <c r="U134" s="54">
        <f t="shared" si="3"/>
        <v>7</v>
      </c>
      <c r="X134" s="90"/>
    </row>
    <row r="135" spans="1:24" ht="16.5" customHeight="1">
      <c r="A135" s="65">
        <f>ПРОТОКОЛ!B861</f>
        <v>0</v>
      </c>
      <c r="B135" s="67">
        <f>ПРОТОКОЛ!C861</f>
        <v>0</v>
      </c>
      <c r="C135" s="71" t="str">
        <f>ПРОТОКОЛ!X861</f>
        <v>Субъект РФ 21</v>
      </c>
      <c r="D135" s="86">
        <f>ПРОТОКОЛ!D861</f>
        <v>0</v>
      </c>
      <c r="E135" s="61">
        <f>ПРОТОКОЛ!F861</f>
        <v>0</v>
      </c>
      <c r="F135" s="61">
        <f>ПРОТОКОЛ!H861</f>
        <v>0</v>
      </c>
      <c r="G135" s="61">
        <f>ПРОТОКОЛ!J861</f>
        <v>0</v>
      </c>
      <c r="H135" s="61">
        <f>ПРОТОКОЛ!L861</f>
        <v>0</v>
      </c>
      <c r="I135" s="61">
        <f>ПРОТОКОЛ!N861</f>
        <v>0</v>
      </c>
      <c r="J135" s="62">
        <f>ПРОТОКОЛ!P861</f>
        <v>0</v>
      </c>
      <c r="K135" s="61">
        <f>ПРОТОКОЛ!R861</f>
        <v>0</v>
      </c>
      <c r="L135" s="7">
        <f>ПРОТОКОЛ!E861</f>
        <v>0</v>
      </c>
      <c r="M135" s="7">
        <f>ПРОТОКОЛ!G861</f>
        <v>0</v>
      </c>
      <c r="N135" s="7">
        <f>ПРОТОКОЛ!I861</f>
        <v>0</v>
      </c>
      <c r="O135" s="7">
        <f>ПРОТОКОЛ!K861</f>
        <v>0</v>
      </c>
      <c r="P135" s="7" t="str">
        <f>ПРОТОКОЛ!M861</f>
        <v>0</v>
      </c>
      <c r="Q135" s="7" t="str">
        <f>ПРОТОКОЛ!O861</f>
        <v>0</v>
      </c>
      <c r="R135" s="7">
        <f>ПРОТОКОЛ!Q861</f>
        <v>50</v>
      </c>
      <c r="S135" s="7">
        <f>ПРОТОКОЛ!S861</f>
        <v>0</v>
      </c>
      <c r="T135" s="7">
        <f>ПРОТОКОЛ!T861</f>
        <v>50</v>
      </c>
      <c r="U135" s="54">
        <f t="shared" si="3"/>
        <v>7</v>
      </c>
      <c r="X135" s="90"/>
    </row>
    <row r="136" spans="1:24" ht="16.5" customHeight="1">
      <c r="A136" s="65">
        <f>ПРОТОКОЛ!B862</f>
        <v>0</v>
      </c>
      <c r="B136" s="67">
        <f>ПРОТОКОЛ!C862</f>
        <v>0</v>
      </c>
      <c r="C136" s="71" t="str">
        <f>ПРОТОКОЛ!X862</f>
        <v>Субъект РФ 21</v>
      </c>
      <c r="D136" s="86">
        <f>ПРОТОКОЛ!D862</f>
        <v>0</v>
      </c>
      <c r="E136" s="61">
        <f>ПРОТОКОЛ!F862</f>
        <v>0</v>
      </c>
      <c r="F136" s="61">
        <f>ПРОТОКОЛ!H862</f>
        <v>0</v>
      </c>
      <c r="G136" s="61">
        <f>ПРОТОКОЛ!J862</f>
        <v>0</v>
      </c>
      <c r="H136" s="61">
        <f>ПРОТОКОЛ!L862</f>
        <v>0</v>
      </c>
      <c r="I136" s="61">
        <f>ПРОТОКОЛ!N862</f>
        <v>0</v>
      </c>
      <c r="J136" s="62">
        <f>ПРОТОКОЛ!P862</f>
        <v>0</v>
      </c>
      <c r="K136" s="61">
        <f>ПРОТОКОЛ!R862</f>
        <v>0</v>
      </c>
      <c r="L136" s="7">
        <f>ПРОТОКОЛ!E862</f>
        <v>0</v>
      </c>
      <c r="M136" s="7">
        <f>ПРОТОКОЛ!G862</f>
        <v>0</v>
      </c>
      <c r="N136" s="7">
        <f>ПРОТОКОЛ!I862</f>
        <v>0</v>
      </c>
      <c r="O136" s="7">
        <f>ПРОТОКОЛ!K862</f>
        <v>0</v>
      </c>
      <c r="P136" s="7" t="str">
        <f>ПРОТОКОЛ!M862</f>
        <v>0</v>
      </c>
      <c r="Q136" s="7" t="str">
        <f>ПРОТОКОЛ!O862</f>
        <v>0</v>
      </c>
      <c r="R136" s="7">
        <f>ПРОТОКОЛ!Q862</f>
        <v>50</v>
      </c>
      <c r="S136" s="7">
        <f>ПРОТОКОЛ!S862</f>
        <v>0</v>
      </c>
      <c r="T136" s="7">
        <f>ПРОТОКОЛ!T862</f>
        <v>50</v>
      </c>
      <c r="U136" s="54">
        <f t="shared" si="3"/>
        <v>7</v>
      </c>
      <c r="X136" s="90"/>
    </row>
    <row r="137" spans="1:24" ht="16.5" customHeight="1">
      <c r="A137" s="65">
        <f>ПРОТОКОЛ!B863</f>
        <v>0</v>
      </c>
      <c r="B137" s="67">
        <f>ПРОТОКОЛ!C863</f>
        <v>0</v>
      </c>
      <c r="C137" s="71" t="str">
        <f>ПРОТОКОЛ!X863</f>
        <v>Субъект РФ 21</v>
      </c>
      <c r="D137" s="86">
        <f>ПРОТОКОЛ!D863</f>
        <v>0</v>
      </c>
      <c r="E137" s="61">
        <f>ПРОТОКОЛ!F863</f>
        <v>0</v>
      </c>
      <c r="F137" s="61">
        <f>ПРОТОКОЛ!H863</f>
        <v>0</v>
      </c>
      <c r="G137" s="61">
        <f>ПРОТОКОЛ!J863</f>
        <v>0</v>
      </c>
      <c r="H137" s="61">
        <f>ПРОТОКОЛ!L863</f>
        <v>0</v>
      </c>
      <c r="I137" s="61">
        <f>ПРОТОКОЛ!N863</f>
        <v>0</v>
      </c>
      <c r="J137" s="62">
        <f>ПРОТОКОЛ!P863</f>
        <v>0</v>
      </c>
      <c r="K137" s="61">
        <f>ПРОТОКОЛ!R863</f>
        <v>0</v>
      </c>
      <c r="L137" s="7">
        <f>ПРОТОКОЛ!E863</f>
        <v>0</v>
      </c>
      <c r="M137" s="7">
        <f>ПРОТОКОЛ!G863</f>
        <v>0</v>
      </c>
      <c r="N137" s="7">
        <f>ПРОТОКОЛ!I863</f>
        <v>0</v>
      </c>
      <c r="O137" s="7">
        <f>ПРОТОКОЛ!K863</f>
        <v>0</v>
      </c>
      <c r="P137" s="7" t="str">
        <f>ПРОТОКОЛ!M863</f>
        <v>0</v>
      </c>
      <c r="Q137" s="7" t="str">
        <f>ПРОТОКОЛ!O863</f>
        <v>0</v>
      </c>
      <c r="R137" s="7">
        <f>ПРОТОКОЛ!Q863</f>
        <v>50</v>
      </c>
      <c r="S137" s="7">
        <f>ПРОТОКОЛ!S863</f>
        <v>0</v>
      </c>
      <c r="T137" s="7">
        <f>ПРОТОКОЛ!T863</f>
        <v>50</v>
      </c>
      <c r="U137" s="54">
        <f t="shared" si="3"/>
        <v>7</v>
      </c>
      <c r="X137" s="90"/>
    </row>
    <row r="138" spans="1:24" ht="16.5" customHeight="1">
      <c r="A138" s="65">
        <f>ПРОТОКОЛ!B864</f>
        <v>0</v>
      </c>
      <c r="B138" s="67">
        <f>ПРОТОКОЛ!C864</f>
        <v>0</v>
      </c>
      <c r="C138" s="71" t="str">
        <f>ПРОТОКОЛ!X864</f>
        <v>Субъект РФ 21</v>
      </c>
      <c r="D138" s="86">
        <f>ПРОТОКОЛ!D864</f>
        <v>0</v>
      </c>
      <c r="E138" s="61">
        <f>ПРОТОКОЛ!F864</f>
        <v>0</v>
      </c>
      <c r="F138" s="61">
        <f>ПРОТОКОЛ!H864</f>
        <v>0</v>
      </c>
      <c r="G138" s="61">
        <f>ПРОТОКОЛ!J864</f>
        <v>0</v>
      </c>
      <c r="H138" s="61">
        <f>ПРОТОКОЛ!L864</f>
        <v>0</v>
      </c>
      <c r="I138" s="61">
        <f>ПРОТОКОЛ!N864</f>
        <v>0</v>
      </c>
      <c r="J138" s="62">
        <f>ПРОТОКОЛ!P864</f>
        <v>0</v>
      </c>
      <c r="K138" s="61">
        <f>ПРОТОКОЛ!R864</f>
        <v>0</v>
      </c>
      <c r="L138" s="7">
        <f>ПРОТОКОЛ!E864</f>
        <v>0</v>
      </c>
      <c r="M138" s="7">
        <f>ПРОТОКОЛ!G864</f>
        <v>0</v>
      </c>
      <c r="N138" s="7">
        <f>ПРОТОКОЛ!I864</f>
        <v>0</v>
      </c>
      <c r="O138" s="7">
        <f>ПРОТОКОЛ!K864</f>
        <v>0</v>
      </c>
      <c r="P138" s="7" t="str">
        <f>ПРОТОКОЛ!M864</f>
        <v>0</v>
      </c>
      <c r="Q138" s="7" t="str">
        <f>ПРОТОКОЛ!O864</f>
        <v>0</v>
      </c>
      <c r="R138" s="7">
        <f>ПРОТОКОЛ!Q864</f>
        <v>50</v>
      </c>
      <c r="S138" s="7">
        <f>ПРОТОКОЛ!S864</f>
        <v>0</v>
      </c>
      <c r="T138" s="7">
        <f>ПРОТОКОЛ!T864</f>
        <v>50</v>
      </c>
      <c r="U138" s="54">
        <f t="shared" si="3"/>
        <v>7</v>
      </c>
      <c r="X138" s="90"/>
    </row>
    <row r="139" spans="1:24" ht="16.5" customHeight="1">
      <c r="A139" s="66">
        <f>ПРОТОКОЛ!B901</f>
        <v>0</v>
      </c>
      <c r="B139" s="68">
        <f>ПРОТОКОЛ!C901</f>
        <v>0</v>
      </c>
      <c r="C139" s="72" t="str">
        <f>ПРОТОКОЛ!X901</f>
        <v>Субъект РФ 22</v>
      </c>
      <c r="D139" s="87">
        <f>ПРОТОКОЛ!D901</f>
        <v>0</v>
      </c>
      <c r="E139" s="63">
        <f>ПРОТОКОЛ!F901</f>
        <v>0</v>
      </c>
      <c r="F139" s="63">
        <f>ПРОТОКОЛ!H901</f>
        <v>0</v>
      </c>
      <c r="G139" s="63">
        <f>ПРОТОКОЛ!J901</f>
        <v>0</v>
      </c>
      <c r="H139" s="63">
        <f>ПРОТОКОЛ!L901</f>
        <v>0</v>
      </c>
      <c r="I139" s="63">
        <f>ПРОТОКОЛ!N901</f>
        <v>0</v>
      </c>
      <c r="J139" s="75">
        <f>ПРОТОКОЛ!P901</f>
        <v>0</v>
      </c>
      <c r="K139" s="63">
        <f>ПРОТОКОЛ!R901</f>
        <v>0</v>
      </c>
      <c r="L139" s="33">
        <f>ПРОТОКОЛ!E901</f>
        <v>0</v>
      </c>
      <c r="M139" s="33">
        <f>ПРОТОКОЛ!G901</f>
        <v>0</v>
      </c>
      <c r="N139" s="33">
        <f>ПРОТОКОЛ!I901</f>
        <v>0</v>
      </c>
      <c r="O139" s="33">
        <f>ПРОТОКОЛ!K901</f>
        <v>0</v>
      </c>
      <c r="P139" s="33" t="str">
        <f>ПРОТОКОЛ!M901</f>
        <v>0</v>
      </c>
      <c r="Q139" s="33" t="str">
        <f>ПРОТОКОЛ!O901</f>
        <v>0</v>
      </c>
      <c r="R139" s="33">
        <f>ПРОТОКОЛ!Q901</f>
        <v>50</v>
      </c>
      <c r="S139" s="33">
        <f>ПРОТОКОЛ!S901</f>
        <v>0</v>
      </c>
      <c r="T139" s="33">
        <f>ПРОТОКОЛ!T901</f>
        <v>50</v>
      </c>
      <c r="U139" s="54">
        <f t="shared" si="3"/>
        <v>7</v>
      </c>
      <c r="X139" s="90"/>
    </row>
    <row r="140" spans="1:24" ht="16.5" customHeight="1">
      <c r="A140" s="66">
        <f>ПРОТОКОЛ!B902</f>
        <v>0</v>
      </c>
      <c r="B140" s="70">
        <f>ПРОТОКОЛ!C902</f>
        <v>0</v>
      </c>
      <c r="C140" s="74" t="str">
        <f>ПРОТОКОЛ!X902</f>
        <v>Субъект РФ 22</v>
      </c>
      <c r="D140" s="89">
        <f>ПРОТОКОЛ!D902</f>
        <v>0</v>
      </c>
      <c r="E140" s="64">
        <f>ПРОТОКОЛ!F902</f>
        <v>0</v>
      </c>
      <c r="F140" s="64">
        <f>ПРОТОКОЛ!H902</f>
        <v>0</v>
      </c>
      <c r="G140" s="64">
        <f>ПРОТОКОЛ!J902</f>
        <v>0</v>
      </c>
      <c r="H140" s="64">
        <f>ПРОТОКОЛ!L902</f>
        <v>0</v>
      </c>
      <c r="I140" s="64">
        <f>ПРОТОКОЛ!N902</f>
        <v>0</v>
      </c>
      <c r="J140" s="77">
        <f>ПРОТОКОЛ!P902</f>
        <v>0</v>
      </c>
      <c r="K140" s="64">
        <f>ПРОТОКОЛ!R902</f>
        <v>0</v>
      </c>
      <c r="L140" s="33">
        <f>ПРОТОКОЛ!E902</f>
        <v>0</v>
      </c>
      <c r="M140" s="33">
        <f>ПРОТОКОЛ!G902</f>
        <v>0</v>
      </c>
      <c r="N140" s="33">
        <f>ПРОТОКОЛ!I902</f>
        <v>0</v>
      </c>
      <c r="O140" s="33">
        <f>ПРОТОКОЛ!K902</f>
        <v>0</v>
      </c>
      <c r="P140" s="33" t="str">
        <f>ПРОТОКОЛ!M902</f>
        <v>0</v>
      </c>
      <c r="Q140" s="33" t="str">
        <f>ПРОТОКОЛ!O902</f>
        <v>0</v>
      </c>
      <c r="R140" s="33">
        <f>ПРОТОКОЛ!Q902</f>
        <v>50</v>
      </c>
      <c r="S140" s="33">
        <f>ПРОТОКОЛ!S902</f>
        <v>0</v>
      </c>
      <c r="T140" s="33">
        <f>ПРОТОКОЛ!T902</f>
        <v>50</v>
      </c>
      <c r="U140" s="54">
        <f t="shared" si="3"/>
        <v>7</v>
      </c>
      <c r="X140" s="90"/>
    </row>
    <row r="141" spans="1:24" ht="16.5" customHeight="1">
      <c r="A141" s="66">
        <f>ПРОТОКОЛ!B903</f>
        <v>0</v>
      </c>
      <c r="B141" s="70">
        <f>ПРОТОКОЛ!C903</f>
        <v>0</v>
      </c>
      <c r="C141" s="74" t="str">
        <f>ПРОТОКОЛ!X903</f>
        <v>Субъект РФ 22</v>
      </c>
      <c r="D141" s="89">
        <f>ПРОТОКОЛ!D903</f>
        <v>0</v>
      </c>
      <c r="E141" s="64">
        <f>ПРОТОКОЛ!F903</f>
        <v>0</v>
      </c>
      <c r="F141" s="64">
        <f>ПРОТОКОЛ!H903</f>
        <v>0</v>
      </c>
      <c r="G141" s="64">
        <f>ПРОТОКОЛ!J903</f>
        <v>0</v>
      </c>
      <c r="H141" s="64">
        <f>ПРОТОКОЛ!L903</f>
        <v>0</v>
      </c>
      <c r="I141" s="64">
        <f>ПРОТОКОЛ!N903</f>
        <v>0</v>
      </c>
      <c r="J141" s="77">
        <f>ПРОТОКОЛ!P903</f>
        <v>0</v>
      </c>
      <c r="K141" s="64">
        <f>ПРОТОКОЛ!R903</f>
        <v>0</v>
      </c>
      <c r="L141" s="33">
        <f>ПРОТОКОЛ!E903</f>
        <v>0</v>
      </c>
      <c r="M141" s="33">
        <f>ПРОТОКОЛ!G903</f>
        <v>0</v>
      </c>
      <c r="N141" s="33">
        <f>ПРОТОКОЛ!I903</f>
        <v>0</v>
      </c>
      <c r="O141" s="33">
        <f>ПРОТОКОЛ!K903</f>
        <v>0</v>
      </c>
      <c r="P141" s="33" t="str">
        <f>ПРОТОКОЛ!M903</f>
        <v>0</v>
      </c>
      <c r="Q141" s="33" t="str">
        <f>ПРОТОКОЛ!O903</f>
        <v>0</v>
      </c>
      <c r="R141" s="33">
        <f>ПРОТОКОЛ!Q903</f>
        <v>50</v>
      </c>
      <c r="S141" s="33">
        <f>ПРОТОКОЛ!S903</f>
        <v>0</v>
      </c>
      <c r="T141" s="33">
        <f>ПРОТОКОЛ!T903</f>
        <v>50</v>
      </c>
      <c r="U141" s="54">
        <f t="shared" si="3"/>
        <v>7</v>
      </c>
      <c r="X141" s="90"/>
    </row>
    <row r="142" spans="1:24" ht="16.5" customHeight="1">
      <c r="A142" s="66">
        <f>ПРОТОКОЛ!B904</f>
        <v>0</v>
      </c>
      <c r="B142" s="70">
        <f>ПРОТОКОЛ!C904</f>
        <v>0</v>
      </c>
      <c r="C142" s="74" t="str">
        <f>ПРОТОКОЛ!X904</f>
        <v>Субъект РФ 22</v>
      </c>
      <c r="D142" s="89">
        <f>ПРОТОКОЛ!D904</f>
        <v>0</v>
      </c>
      <c r="E142" s="64">
        <f>ПРОТОКОЛ!F904</f>
        <v>0</v>
      </c>
      <c r="F142" s="64">
        <f>ПРОТОКОЛ!H904</f>
        <v>0</v>
      </c>
      <c r="G142" s="64">
        <f>ПРОТОКОЛ!J904</f>
        <v>0</v>
      </c>
      <c r="H142" s="64">
        <f>ПРОТОКОЛ!L904</f>
        <v>0</v>
      </c>
      <c r="I142" s="64">
        <f>ПРОТОКОЛ!N904</f>
        <v>0</v>
      </c>
      <c r="J142" s="77">
        <f>ПРОТОКОЛ!P904</f>
        <v>0</v>
      </c>
      <c r="K142" s="64">
        <f>ПРОТОКОЛ!R904</f>
        <v>0</v>
      </c>
      <c r="L142" s="33">
        <f>ПРОТОКОЛ!E904</f>
        <v>0</v>
      </c>
      <c r="M142" s="33">
        <f>ПРОТОКОЛ!G904</f>
        <v>0</v>
      </c>
      <c r="N142" s="33">
        <f>ПРОТОКОЛ!I904</f>
        <v>0</v>
      </c>
      <c r="O142" s="33">
        <f>ПРОТОКОЛ!K904</f>
        <v>0</v>
      </c>
      <c r="P142" s="33" t="str">
        <f>ПРОТОКОЛ!M904</f>
        <v>0</v>
      </c>
      <c r="Q142" s="33" t="str">
        <f>ПРОТОКОЛ!O904</f>
        <v>0</v>
      </c>
      <c r="R142" s="33">
        <f>ПРОТОКОЛ!Q904</f>
        <v>50</v>
      </c>
      <c r="S142" s="33">
        <f>ПРОТОКОЛ!S904</f>
        <v>0</v>
      </c>
      <c r="T142" s="33">
        <f>ПРОТОКОЛ!T904</f>
        <v>50</v>
      </c>
      <c r="U142" s="54">
        <f t="shared" ref="U142:U205" si="4">SUMPRODUCT(--($T$13:$T$582+$L$13:$L$582/1000&gt;T142+L142/1000))+1</f>
        <v>7</v>
      </c>
      <c r="X142" s="90"/>
    </row>
    <row r="143" spans="1:24" ht="16.5" customHeight="1">
      <c r="A143" s="66">
        <f>ПРОТОКОЛ!B905</f>
        <v>0</v>
      </c>
      <c r="B143" s="70">
        <f>ПРОТОКОЛ!C905</f>
        <v>0</v>
      </c>
      <c r="C143" s="74" t="str">
        <f>ПРОТОКОЛ!X905</f>
        <v>Субъект РФ 22</v>
      </c>
      <c r="D143" s="89">
        <f>ПРОТОКОЛ!D905</f>
        <v>0</v>
      </c>
      <c r="E143" s="64">
        <f>ПРОТОКОЛ!F905</f>
        <v>0</v>
      </c>
      <c r="F143" s="64">
        <f>ПРОТОКОЛ!H905</f>
        <v>0</v>
      </c>
      <c r="G143" s="64">
        <f>ПРОТОКОЛ!J905</f>
        <v>0</v>
      </c>
      <c r="H143" s="64">
        <f>ПРОТОКОЛ!L905</f>
        <v>0</v>
      </c>
      <c r="I143" s="64">
        <f>ПРОТОКОЛ!N905</f>
        <v>0</v>
      </c>
      <c r="J143" s="77">
        <f>ПРОТОКОЛ!P905</f>
        <v>0</v>
      </c>
      <c r="K143" s="64">
        <f>ПРОТОКОЛ!R905</f>
        <v>0</v>
      </c>
      <c r="L143" s="33">
        <f>ПРОТОКОЛ!E905</f>
        <v>0</v>
      </c>
      <c r="M143" s="33">
        <f>ПРОТОКОЛ!G905</f>
        <v>0</v>
      </c>
      <c r="N143" s="33">
        <f>ПРОТОКОЛ!I905</f>
        <v>0</v>
      </c>
      <c r="O143" s="33">
        <f>ПРОТОКОЛ!K905</f>
        <v>0</v>
      </c>
      <c r="P143" s="33" t="str">
        <f>ПРОТОКОЛ!M905</f>
        <v>0</v>
      </c>
      <c r="Q143" s="33" t="str">
        <f>ПРОТОКОЛ!O905</f>
        <v>0</v>
      </c>
      <c r="R143" s="33">
        <f>ПРОТОКОЛ!Q905</f>
        <v>50</v>
      </c>
      <c r="S143" s="33">
        <f>ПРОТОКОЛ!S905</f>
        <v>0</v>
      </c>
      <c r="T143" s="33">
        <f>ПРОТОКОЛ!T905</f>
        <v>50</v>
      </c>
      <c r="U143" s="54">
        <f t="shared" si="4"/>
        <v>7</v>
      </c>
      <c r="X143" s="90"/>
    </row>
    <row r="144" spans="1:24" ht="16.5" customHeight="1">
      <c r="A144" s="66">
        <f>ПРОТОКОЛ!B906</f>
        <v>0</v>
      </c>
      <c r="B144" s="70">
        <f>ПРОТОКОЛ!C906</f>
        <v>0</v>
      </c>
      <c r="C144" s="74" t="str">
        <f>ПРОТОКОЛ!X906</f>
        <v>Субъект РФ 22</v>
      </c>
      <c r="D144" s="89">
        <f>ПРОТОКОЛ!D906</f>
        <v>0</v>
      </c>
      <c r="E144" s="64">
        <f>ПРОТОКОЛ!F906</f>
        <v>0</v>
      </c>
      <c r="F144" s="64">
        <f>ПРОТОКОЛ!H906</f>
        <v>0</v>
      </c>
      <c r="G144" s="64">
        <f>ПРОТОКОЛ!J906</f>
        <v>0</v>
      </c>
      <c r="H144" s="64">
        <f>ПРОТОКОЛ!L906</f>
        <v>0</v>
      </c>
      <c r="I144" s="64">
        <f>ПРОТОКОЛ!N906</f>
        <v>0</v>
      </c>
      <c r="J144" s="77">
        <f>ПРОТОКОЛ!P906</f>
        <v>0</v>
      </c>
      <c r="K144" s="64">
        <f>ПРОТОКОЛ!R906</f>
        <v>0</v>
      </c>
      <c r="L144" s="33">
        <f>ПРОТОКОЛ!E906</f>
        <v>0</v>
      </c>
      <c r="M144" s="33">
        <f>ПРОТОКОЛ!G906</f>
        <v>0</v>
      </c>
      <c r="N144" s="33">
        <f>ПРОТОКОЛ!I906</f>
        <v>0</v>
      </c>
      <c r="O144" s="33">
        <f>ПРОТОКОЛ!K906</f>
        <v>0</v>
      </c>
      <c r="P144" s="33" t="str">
        <f>ПРОТОКОЛ!M906</f>
        <v>0</v>
      </c>
      <c r="Q144" s="33" t="str">
        <f>ПРОТОКОЛ!O906</f>
        <v>0</v>
      </c>
      <c r="R144" s="33">
        <f>ПРОТОКОЛ!Q906</f>
        <v>50</v>
      </c>
      <c r="S144" s="33">
        <f>ПРОТОКОЛ!S906</f>
        <v>0</v>
      </c>
      <c r="T144" s="33">
        <f>ПРОТОКОЛ!T906</f>
        <v>50</v>
      </c>
      <c r="U144" s="54">
        <f t="shared" si="4"/>
        <v>7</v>
      </c>
      <c r="X144" s="90"/>
    </row>
    <row r="145" spans="1:24" ht="16.5" customHeight="1">
      <c r="A145" s="65">
        <f>ПРОТОКОЛ!B943</f>
        <v>0</v>
      </c>
      <c r="B145" s="67">
        <f>ПРОТОКОЛ!C943</f>
        <v>0</v>
      </c>
      <c r="C145" s="71" t="str">
        <f>ПРОТОКОЛ!X943</f>
        <v>Субъект РФ 23</v>
      </c>
      <c r="D145" s="86">
        <f>ПРОТОКОЛ!D943</f>
        <v>0</v>
      </c>
      <c r="E145" s="61">
        <f>ПРОТОКОЛ!F943</f>
        <v>0</v>
      </c>
      <c r="F145" s="61">
        <f>ПРОТОКОЛ!H943</f>
        <v>0</v>
      </c>
      <c r="G145" s="61">
        <f>ПРОТОКОЛ!J943</f>
        <v>0</v>
      </c>
      <c r="H145" s="61">
        <f>ПРОТОКОЛ!L943</f>
        <v>0</v>
      </c>
      <c r="I145" s="61">
        <f>ПРОТОКОЛ!N943</f>
        <v>0</v>
      </c>
      <c r="J145" s="62">
        <f>ПРОТОКОЛ!P943</f>
        <v>0</v>
      </c>
      <c r="K145" s="61">
        <f>ПРОТОКОЛ!R943</f>
        <v>0</v>
      </c>
      <c r="L145" s="7">
        <f>ПРОТОКОЛ!E943</f>
        <v>0</v>
      </c>
      <c r="M145" s="7">
        <f>ПРОТОКОЛ!G943</f>
        <v>0</v>
      </c>
      <c r="N145" s="7">
        <f>ПРОТОКОЛ!I943</f>
        <v>0</v>
      </c>
      <c r="O145" s="7">
        <f>ПРОТОКОЛ!K943</f>
        <v>0</v>
      </c>
      <c r="P145" s="7" t="str">
        <f>ПРОТОКОЛ!M943</f>
        <v>0</v>
      </c>
      <c r="Q145" s="7" t="str">
        <f>ПРОТОКОЛ!O943</f>
        <v>0</v>
      </c>
      <c r="R145" s="7">
        <f>ПРОТОКОЛ!Q943</f>
        <v>50</v>
      </c>
      <c r="S145" s="7">
        <f>ПРОТОКОЛ!S943</f>
        <v>0</v>
      </c>
      <c r="T145" s="7">
        <f>ПРОТОКОЛ!T943</f>
        <v>50</v>
      </c>
      <c r="U145" s="54">
        <f t="shared" si="4"/>
        <v>7</v>
      </c>
      <c r="X145" s="90"/>
    </row>
    <row r="146" spans="1:24" ht="16.5" customHeight="1">
      <c r="A146" s="65">
        <f>ПРОТОКОЛ!B944</f>
        <v>0</v>
      </c>
      <c r="B146" s="67">
        <f>ПРОТОКОЛ!C944</f>
        <v>0</v>
      </c>
      <c r="C146" s="71" t="str">
        <f>ПРОТОКОЛ!X944</f>
        <v>Субъект РФ 23</v>
      </c>
      <c r="D146" s="86">
        <f>ПРОТОКОЛ!D944</f>
        <v>0</v>
      </c>
      <c r="E146" s="61">
        <f>ПРОТОКОЛ!F944</f>
        <v>0</v>
      </c>
      <c r="F146" s="61">
        <f>ПРОТОКОЛ!H944</f>
        <v>0</v>
      </c>
      <c r="G146" s="61">
        <f>ПРОТОКОЛ!J944</f>
        <v>0</v>
      </c>
      <c r="H146" s="61">
        <f>ПРОТОКОЛ!L944</f>
        <v>0</v>
      </c>
      <c r="I146" s="61">
        <f>ПРОТОКОЛ!N944</f>
        <v>0</v>
      </c>
      <c r="J146" s="62">
        <f>ПРОТОКОЛ!P944</f>
        <v>0</v>
      </c>
      <c r="K146" s="61">
        <f>ПРОТОКОЛ!R944</f>
        <v>0</v>
      </c>
      <c r="L146" s="7">
        <f>ПРОТОКОЛ!E944</f>
        <v>0</v>
      </c>
      <c r="M146" s="7">
        <f>ПРОТОКОЛ!G944</f>
        <v>0</v>
      </c>
      <c r="N146" s="7">
        <f>ПРОТОКОЛ!I944</f>
        <v>0</v>
      </c>
      <c r="O146" s="7">
        <f>ПРОТОКОЛ!K944</f>
        <v>0</v>
      </c>
      <c r="P146" s="7" t="str">
        <f>ПРОТОКОЛ!M944</f>
        <v>0</v>
      </c>
      <c r="Q146" s="7" t="str">
        <f>ПРОТОКОЛ!O944</f>
        <v>0</v>
      </c>
      <c r="R146" s="7">
        <f>ПРОТОКОЛ!Q944</f>
        <v>50</v>
      </c>
      <c r="S146" s="7">
        <f>ПРОТОКОЛ!S944</f>
        <v>0</v>
      </c>
      <c r="T146" s="7">
        <f>ПРОТОКОЛ!T944</f>
        <v>50</v>
      </c>
      <c r="U146" s="54">
        <f t="shared" si="4"/>
        <v>7</v>
      </c>
      <c r="X146" s="90"/>
    </row>
    <row r="147" spans="1:24" ht="16.5" customHeight="1">
      <c r="A147" s="65">
        <f>ПРОТОКОЛ!B945</f>
        <v>0</v>
      </c>
      <c r="B147" s="67">
        <f>ПРОТОКОЛ!C945</f>
        <v>0</v>
      </c>
      <c r="C147" s="71" t="str">
        <f>ПРОТОКОЛ!X945</f>
        <v>Субъект РФ 23</v>
      </c>
      <c r="D147" s="86">
        <f>ПРОТОКОЛ!D945</f>
        <v>0</v>
      </c>
      <c r="E147" s="61">
        <f>ПРОТОКОЛ!F945</f>
        <v>0</v>
      </c>
      <c r="F147" s="61">
        <f>ПРОТОКОЛ!H945</f>
        <v>0</v>
      </c>
      <c r="G147" s="61">
        <f>ПРОТОКОЛ!J945</f>
        <v>0</v>
      </c>
      <c r="H147" s="61">
        <f>ПРОТОКОЛ!L945</f>
        <v>0</v>
      </c>
      <c r="I147" s="61">
        <f>ПРОТОКОЛ!N945</f>
        <v>0</v>
      </c>
      <c r="J147" s="62">
        <f>ПРОТОКОЛ!P945</f>
        <v>0</v>
      </c>
      <c r="K147" s="61">
        <f>ПРОТОКОЛ!R945</f>
        <v>0</v>
      </c>
      <c r="L147" s="7">
        <f>ПРОТОКОЛ!E945</f>
        <v>0</v>
      </c>
      <c r="M147" s="7">
        <f>ПРОТОКОЛ!G945</f>
        <v>0</v>
      </c>
      <c r="N147" s="7">
        <f>ПРОТОКОЛ!I945</f>
        <v>0</v>
      </c>
      <c r="O147" s="7">
        <f>ПРОТОКОЛ!K945</f>
        <v>0</v>
      </c>
      <c r="P147" s="7" t="str">
        <f>ПРОТОКОЛ!M945</f>
        <v>0</v>
      </c>
      <c r="Q147" s="7" t="str">
        <f>ПРОТОКОЛ!O945</f>
        <v>0</v>
      </c>
      <c r="R147" s="7">
        <f>ПРОТОКОЛ!Q945</f>
        <v>50</v>
      </c>
      <c r="S147" s="7">
        <f>ПРОТОКОЛ!S945</f>
        <v>0</v>
      </c>
      <c r="T147" s="7">
        <f>ПРОТОКОЛ!T945</f>
        <v>50</v>
      </c>
      <c r="U147" s="54">
        <f t="shared" si="4"/>
        <v>7</v>
      </c>
      <c r="X147" s="90"/>
    </row>
    <row r="148" spans="1:24" ht="16.5" customHeight="1">
      <c r="A148" s="65">
        <f>ПРОТОКОЛ!B946</f>
        <v>0</v>
      </c>
      <c r="B148" s="67">
        <f>ПРОТОКОЛ!C946</f>
        <v>0</v>
      </c>
      <c r="C148" s="71" t="str">
        <f>ПРОТОКОЛ!X946</f>
        <v>Субъект РФ 23</v>
      </c>
      <c r="D148" s="86">
        <f>ПРОТОКОЛ!D946</f>
        <v>0</v>
      </c>
      <c r="E148" s="61">
        <f>ПРОТОКОЛ!F946</f>
        <v>0</v>
      </c>
      <c r="F148" s="61">
        <f>ПРОТОКОЛ!H946</f>
        <v>0</v>
      </c>
      <c r="G148" s="61">
        <f>ПРОТОКОЛ!J946</f>
        <v>0</v>
      </c>
      <c r="H148" s="61">
        <f>ПРОТОКОЛ!L946</f>
        <v>0</v>
      </c>
      <c r="I148" s="61">
        <f>ПРОТОКОЛ!N946</f>
        <v>0</v>
      </c>
      <c r="J148" s="62">
        <f>ПРОТОКОЛ!P946</f>
        <v>0</v>
      </c>
      <c r="K148" s="61">
        <f>ПРОТОКОЛ!R946</f>
        <v>0</v>
      </c>
      <c r="L148" s="7">
        <f>ПРОТОКОЛ!E946</f>
        <v>0</v>
      </c>
      <c r="M148" s="7">
        <f>ПРОТОКОЛ!G946</f>
        <v>0</v>
      </c>
      <c r="N148" s="7">
        <f>ПРОТОКОЛ!I946</f>
        <v>0</v>
      </c>
      <c r="O148" s="7">
        <f>ПРОТОКОЛ!K946</f>
        <v>0</v>
      </c>
      <c r="P148" s="7" t="str">
        <f>ПРОТОКОЛ!M946</f>
        <v>0</v>
      </c>
      <c r="Q148" s="7" t="str">
        <f>ПРОТОКОЛ!O946</f>
        <v>0</v>
      </c>
      <c r="R148" s="7">
        <f>ПРОТОКОЛ!Q946</f>
        <v>50</v>
      </c>
      <c r="S148" s="7">
        <f>ПРОТОКОЛ!S946</f>
        <v>0</v>
      </c>
      <c r="T148" s="7">
        <f>ПРОТОКОЛ!T946</f>
        <v>50</v>
      </c>
      <c r="U148" s="54">
        <f t="shared" si="4"/>
        <v>7</v>
      </c>
      <c r="X148" s="90"/>
    </row>
    <row r="149" spans="1:24" ht="16.5" customHeight="1">
      <c r="A149" s="65">
        <f>ПРОТОКОЛ!B947</f>
        <v>0</v>
      </c>
      <c r="B149" s="67">
        <f>ПРОТОКОЛ!C947</f>
        <v>0</v>
      </c>
      <c r="C149" s="71" t="str">
        <f>ПРОТОКОЛ!X947</f>
        <v>Субъект РФ 23</v>
      </c>
      <c r="D149" s="86">
        <f>ПРОТОКОЛ!D947</f>
        <v>0</v>
      </c>
      <c r="E149" s="61">
        <f>ПРОТОКОЛ!F947</f>
        <v>0</v>
      </c>
      <c r="F149" s="61">
        <f>ПРОТОКОЛ!H947</f>
        <v>0</v>
      </c>
      <c r="G149" s="61">
        <f>ПРОТОКОЛ!J947</f>
        <v>0</v>
      </c>
      <c r="H149" s="61">
        <f>ПРОТОКОЛ!L947</f>
        <v>0</v>
      </c>
      <c r="I149" s="61">
        <f>ПРОТОКОЛ!N947</f>
        <v>0</v>
      </c>
      <c r="J149" s="62">
        <f>ПРОТОКОЛ!P947</f>
        <v>0</v>
      </c>
      <c r="K149" s="61">
        <f>ПРОТОКОЛ!R947</f>
        <v>0</v>
      </c>
      <c r="L149" s="7">
        <f>ПРОТОКОЛ!E947</f>
        <v>0</v>
      </c>
      <c r="M149" s="7">
        <f>ПРОТОКОЛ!G947</f>
        <v>0</v>
      </c>
      <c r="N149" s="7">
        <f>ПРОТОКОЛ!I947</f>
        <v>0</v>
      </c>
      <c r="O149" s="7">
        <f>ПРОТОКОЛ!K947</f>
        <v>0</v>
      </c>
      <c r="P149" s="7" t="str">
        <f>ПРОТОКОЛ!M947</f>
        <v>0</v>
      </c>
      <c r="Q149" s="7" t="str">
        <f>ПРОТОКОЛ!O947</f>
        <v>0</v>
      </c>
      <c r="R149" s="7">
        <f>ПРОТОКОЛ!Q947</f>
        <v>50</v>
      </c>
      <c r="S149" s="7">
        <f>ПРОТОКОЛ!S947</f>
        <v>0</v>
      </c>
      <c r="T149" s="7">
        <f>ПРОТОКОЛ!T947</f>
        <v>50</v>
      </c>
      <c r="U149" s="54">
        <f t="shared" si="4"/>
        <v>7</v>
      </c>
      <c r="X149" s="90"/>
    </row>
    <row r="150" spans="1:24" ht="16.5" customHeight="1">
      <c r="A150" s="65">
        <f>ПРОТОКОЛ!B948</f>
        <v>0</v>
      </c>
      <c r="B150" s="67">
        <f>ПРОТОКОЛ!C948</f>
        <v>0</v>
      </c>
      <c r="C150" s="71" t="str">
        <f>ПРОТОКОЛ!X948</f>
        <v>Субъект РФ 23</v>
      </c>
      <c r="D150" s="86">
        <f>ПРОТОКОЛ!D948</f>
        <v>0</v>
      </c>
      <c r="E150" s="61">
        <f>ПРОТОКОЛ!F948</f>
        <v>0</v>
      </c>
      <c r="F150" s="61">
        <f>ПРОТОКОЛ!H948</f>
        <v>0</v>
      </c>
      <c r="G150" s="61">
        <f>ПРОТОКОЛ!J948</f>
        <v>0</v>
      </c>
      <c r="H150" s="61">
        <f>ПРОТОКОЛ!L948</f>
        <v>0</v>
      </c>
      <c r="I150" s="61">
        <f>ПРОТОКОЛ!N948</f>
        <v>0</v>
      </c>
      <c r="J150" s="62">
        <f>ПРОТОКОЛ!P948</f>
        <v>0</v>
      </c>
      <c r="K150" s="61">
        <f>ПРОТОКОЛ!R948</f>
        <v>0</v>
      </c>
      <c r="L150" s="7">
        <f>ПРОТОКОЛ!E948</f>
        <v>0</v>
      </c>
      <c r="M150" s="7">
        <f>ПРОТОКОЛ!G948</f>
        <v>0</v>
      </c>
      <c r="N150" s="7">
        <f>ПРОТОКОЛ!I948</f>
        <v>0</v>
      </c>
      <c r="O150" s="7">
        <f>ПРОТОКОЛ!K948</f>
        <v>0</v>
      </c>
      <c r="P150" s="7" t="str">
        <f>ПРОТОКОЛ!M948</f>
        <v>0</v>
      </c>
      <c r="Q150" s="7" t="str">
        <f>ПРОТОКОЛ!O948</f>
        <v>0</v>
      </c>
      <c r="R150" s="7">
        <f>ПРОТОКОЛ!Q948</f>
        <v>50</v>
      </c>
      <c r="S150" s="7">
        <f>ПРОТОКОЛ!S948</f>
        <v>0</v>
      </c>
      <c r="T150" s="7">
        <f>ПРОТОКОЛ!T948</f>
        <v>50</v>
      </c>
      <c r="U150" s="54">
        <f t="shared" si="4"/>
        <v>7</v>
      </c>
      <c r="X150" s="90"/>
    </row>
    <row r="151" spans="1:24" ht="16.5" customHeight="1">
      <c r="A151" s="66">
        <f>ПРОТОКОЛ!B985</f>
        <v>0</v>
      </c>
      <c r="B151" s="70">
        <f>ПРОТОКОЛ!C985</f>
        <v>0</v>
      </c>
      <c r="C151" s="74" t="str">
        <f>ПРОТОКОЛ!X985</f>
        <v>Субъект РФ 24</v>
      </c>
      <c r="D151" s="89">
        <f>ПРОТОКОЛ!D985</f>
        <v>0</v>
      </c>
      <c r="E151" s="64">
        <f>ПРОТОКОЛ!F985</f>
        <v>0</v>
      </c>
      <c r="F151" s="64">
        <f>ПРОТОКОЛ!H985</f>
        <v>0</v>
      </c>
      <c r="G151" s="64">
        <f>ПРОТОКОЛ!J985</f>
        <v>0</v>
      </c>
      <c r="H151" s="64">
        <f>ПРОТОКОЛ!L985</f>
        <v>0</v>
      </c>
      <c r="I151" s="64">
        <f>ПРОТОКОЛ!N985</f>
        <v>0</v>
      </c>
      <c r="J151" s="77">
        <f>ПРОТОКОЛ!P985</f>
        <v>0</v>
      </c>
      <c r="K151" s="64">
        <f>ПРОТОКОЛ!R985</f>
        <v>0</v>
      </c>
      <c r="L151" s="33">
        <f>ПРОТОКОЛ!E985</f>
        <v>0</v>
      </c>
      <c r="M151" s="33">
        <f>ПРОТОКОЛ!G985</f>
        <v>0</v>
      </c>
      <c r="N151" s="33">
        <f>ПРОТОКОЛ!I985</f>
        <v>0</v>
      </c>
      <c r="O151" s="33">
        <f>ПРОТОКОЛ!K985</f>
        <v>0</v>
      </c>
      <c r="P151" s="33" t="str">
        <f>ПРОТОКОЛ!M985</f>
        <v>0</v>
      </c>
      <c r="Q151" s="33" t="str">
        <f>ПРОТОКОЛ!O985</f>
        <v>0</v>
      </c>
      <c r="R151" s="33">
        <f>ПРОТОКОЛ!Q985</f>
        <v>50</v>
      </c>
      <c r="S151" s="33">
        <f>ПРОТОКОЛ!S985</f>
        <v>0</v>
      </c>
      <c r="T151" s="33">
        <f>ПРОТОКОЛ!T985</f>
        <v>50</v>
      </c>
      <c r="U151" s="54">
        <f t="shared" si="4"/>
        <v>7</v>
      </c>
      <c r="X151" s="90"/>
    </row>
    <row r="152" spans="1:24" ht="16.5" customHeight="1">
      <c r="A152" s="66">
        <f>ПРОТОКОЛ!B986</f>
        <v>0</v>
      </c>
      <c r="B152" s="70">
        <f>ПРОТОКОЛ!C986</f>
        <v>0</v>
      </c>
      <c r="C152" s="74" t="str">
        <f>ПРОТОКОЛ!X986</f>
        <v>Субъект РФ 24</v>
      </c>
      <c r="D152" s="89">
        <f>ПРОТОКОЛ!D986</f>
        <v>0</v>
      </c>
      <c r="E152" s="64">
        <f>ПРОТОКОЛ!F986</f>
        <v>0</v>
      </c>
      <c r="F152" s="64">
        <f>ПРОТОКОЛ!H986</f>
        <v>0</v>
      </c>
      <c r="G152" s="64">
        <f>ПРОТОКОЛ!J986</f>
        <v>0</v>
      </c>
      <c r="H152" s="64">
        <f>ПРОТОКОЛ!L986</f>
        <v>0</v>
      </c>
      <c r="I152" s="64">
        <f>ПРОТОКОЛ!N986</f>
        <v>0</v>
      </c>
      <c r="J152" s="77">
        <f>ПРОТОКОЛ!P986</f>
        <v>0</v>
      </c>
      <c r="K152" s="64">
        <f>ПРОТОКОЛ!R986</f>
        <v>0</v>
      </c>
      <c r="L152" s="33">
        <f>ПРОТОКОЛ!E986</f>
        <v>0</v>
      </c>
      <c r="M152" s="33">
        <f>ПРОТОКОЛ!G986</f>
        <v>0</v>
      </c>
      <c r="N152" s="33">
        <f>ПРОТОКОЛ!I986</f>
        <v>0</v>
      </c>
      <c r="O152" s="33">
        <f>ПРОТОКОЛ!K986</f>
        <v>0</v>
      </c>
      <c r="P152" s="33" t="str">
        <f>ПРОТОКОЛ!M986</f>
        <v>0</v>
      </c>
      <c r="Q152" s="33" t="str">
        <f>ПРОТОКОЛ!O986</f>
        <v>0</v>
      </c>
      <c r="R152" s="33">
        <f>ПРОТОКОЛ!Q986</f>
        <v>50</v>
      </c>
      <c r="S152" s="33">
        <f>ПРОТОКОЛ!S986</f>
        <v>0</v>
      </c>
      <c r="T152" s="33">
        <f>ПРОТОКОЛ!T986</f>
        <v>50</v>
      </c>
      <c r="U152" s="54">
        <f t="shared" si="4"/>
        <v>7</v>
      </c>
      <c r="X152" s="90"/>
    </row>
    <row r="153" spans="1:24" ht="16.5" customHeight="1">
      <c r="A153" s="66">
        <f>ПРОТОКОЛ!B987</f>
        <v>0</v>
      </c>
      <c r="B153" s="70">
        <f>ПРОТОКОЛ!C987</f>
        <v>0</v>
      </c>
      <c r="C153" s="74" t="str">
        <f>ПРОТОКОЛ!X987</f>
        <v>Субъект РФ 24</v>
      </c>
      <c r="D153" s="89">
        <f>ПРОТОКОЛ!D987</f>
        <v>0</v>
      </c>
      <c r="E153" s="64">
        <f>ПРОТОКОЛ!F987</f>
        <v>0</v>
      </c>
      <c r="F153" s="64">
        <f>ПРОТОКОЛ!H987</f>
        <v>0</v>
      </c>
      <c r="G153" s="64">
        <f>ПРОТОКОЛ!J987</f>
        <v>0</v>
      </c>
      <c r="H153" s="64">
        <f>ПРОТОКОЛ!L987</f>
        <v>0</v>
      </c>
      <c r="I153" s="64">
        <f>ПРОТОКОЛ!N987</f>
        <v>0</v>
      </c>
      <c r="J153" s="77">
        <f>ПРОТОКОЛ!P987</f>
        <v>0</v>
      </c>
      <c r="K153" s="64">
        <f>ПРОТОКОЛ!R987</f>
        <v>0</v>
      </c>
      <c r="L153" s="33">
        <f>ПРОТОКОЛ!E987</f>
        <v>0</v>
      </c>
      <c r="M153" s="33">
        <f>ПРОТОКОЛ!G987</f>
        <v>0</v>
      </c>
      <c r="N153" s="33">
        <f>ПРОТОКОЛ!I987</f>
        <v>0</v>
      </c>
      <c r="O153" s="33">
        <f>ПРОТОКОЛ!K987</f>
        <v>0</v>
      </c>
      <c r="P153" s="33" t="str">
        <f>ПРОТОКОЛ!M987</f>
        <v>0</v>
      </c>
      <c r="Q153" s="33" t="str">
        <f>ПРОТОКОЛ!O987</f>
        <v>0</v>
      </c>
      <c r="R153" s="33">
        <f>ПРОТОКОЛ!Q987</f>
        <v>50</v>
      </c>
      <c r="S153" s="33">
        <f>ПРОТОКОЛ!S987</f>
        <v>0</v>
      </c>
      <c r="T153" s="33">
        <f>ПРОТОКОЛ!T987</f>
        <v>50</v>
      </c>
      <c r="U153" s="54">
        <f t="shared" si="4"/>
        <v>7</v>
      </c>
      <c r="X153" s="90"/>
    </row>
    <row r="154" spans="1:24" ht="16.5" customHeight="1">
      <c r="A154" s="66">
        <f>ПРОТОКОЛ!B988</f>
        <v>0</v>
      </c>
      <c r="B154" s="70">
        <f>ПРОТОКОЛ!C988</f>
        <v>0</v>
      </c>
      <c r="C154" s="74" t="str">
        <f>ПРОТОКОЛ!X988</f>
        <v>Субъект РФ 24</v>
      </c>
      <c r="D154" s="89">
        <f>ПРОТОКОЛ!D988</f>
        <v>0</v>
      </c>
      <c r="E154" s="64">
        <f>ПРОТОКОЛ!F988</f>
        <v>0</v>
      </c>
      <c r="F154" s="64">
        <f>ПРОТОКОЛ!H988</f>
        <v>0</v>
      </c>
      <c r="G154" s="64">
        <f>ПРОТОКОЛ!J988</f>
        <v>0</v>
      </c>
      <c r="H154" s="64">
        <f>ПРОТОКОЛ!L988</f>
        <v>0</v>
      </c>
      <c r="I154" s="64">
        <f>ПРОТОКОЛ!N988</f>
        <v>0</v>
      </c>
      <c r="J154" s="77">
        <f>ПРОТОКОЛ!P988</f>
        <v>0</v>
      </c>
      <c r="K154" s="64">
        <f>ПРОТОКОЛ!R988</f>
        <v>0</v>
      </c>
      <c r="L154" s="33">
        <f>ПРОТОКОЛ!E988</f>
        <v>0</v>
      </c>
      <c r="M154" s="33">
        <f>ПРОТОКОЛ!G988</f>
        <v>0</v>
      </c>
      <c r="N154" s="33">
        <f>ПРОТОКОЛ!I988</f>
        <v>0</v>
      </c>
      <c r="O154" s="33">
        <f>ПРОТОКОЛ!K988</f>
        <v>0</v>
      </c>
      <c r="P154" s="33" t="str">
        <f>ПРОТОКОЛ!M988</f>
        <v>0</v>
      </c>
      <c r="Q154" s="33" t="str">
        <f>ПРОТОКОЛ!O988</f>
        <v>0</v>
      </c>
      <c r="R154" s="33">
        <f>ПРОТОКОЛ!Q988</f>
        <v>50</v>
      </c>
      <c r="S154" s="33">
        <f>ПРОТОКОЛ!S988</f>
        <v>0</v>
      </c>
      <c r="T154" s="33">
        <f>ПРОТОКОЛ!T988</f>
        <v>50</v>
      </c>
      <c r="U154" s="54">
        <f t="shared" si="4"/>
        <v>7</v>
      </c>
      <c r="X154" s="90"/>
    </row>
    <row r="155" spans="1:24" ht="16.5" customHeight="1">
      <c r="A155" s="66">
        <f>ПРОТОКОЛ!B989</f>
        <v>0</v>
      </c>
      <c r="B155" s="70">
        <f>ПРОТОКОЛ!C989</f>
        <v>0</v>
      </c>
      <c r="C155" s="74" t="str">
        <f>ПРОТОКОЛ!X989</f>
        <v>Субъект РФ 24</v>
      </c>
      <c r="D155" s="89">
        <f>ПРОТОКОЛ!D989</f>
        <v>0</v>
      </c>
      <c r="E155" s="64">
        <f>ПРОТОКОЛ!F989</f>
        <v>0</v>
      </c>
      <c r="F155" s="64">
        <f>ПРОТОКОЛ!H989</f>
        <v>0</v>
      </c>
      <c r="G155" s="64">
        <f>ПРОТОКОЛ!J989</f>
        <v>0</v>
      </c>
      <c r="H155" s="64">
        <f>ПРОТОКОЛ!L989</f>
        <v>0</v>
      </c>
      <c r="I155" s="64">
        <f>ПРОТОКОЛ!N989</f>
        <v>0</v>
      </c>
      <c r="J155" s="77">
        <f>ПРОТОКОЛ!P989</f>
        <v>0</v>
      </c>
      <c r="K155" s="64">
        <f>ПРОТОКОЛ!R989</f>
        <v>0</v>
      </c>
      <c r="L155" s="33">
        <f>ПРОТОКОЛ!E989</f>
        <v>0</v>
      </c>
      <c r="M155" s="33">
        <f>ПРОТОКОЛ!G989</f>
        <v>0</v>
      </c>
      <c r="N155" s="33">
        <f>ПРОТОКОЛ!I989</f>
        <v>0</v>
      </c>
      <c r="O155" s="33">
        <f>ПРОТОКОЛ!K989</f>
        <v>0</v>
      </c>
      <c r="P155" s="33" t="str">
        <f>ПРОТОКОЛ!M989</f>
        <v>0</v>
      </c>
      <c r="Q155" s="33" t="str">
        <f>ПРОТОКОЛ!O989</f>
        <v>0</v>
      </c>
      <c r="R155" s="33">
        <f>ПРОТОКОЛ!Q989</f>
        <v>50</v>
      </c>
      <c r="S155" s="33">
        <f>ПРОТОКОЛ!S989</f>
        <v>0</v>
      </c>
      <c r="T155" s="33">
        <f>ПРОТОКОЛ!T989</f>
        <v>50</v>
      </c>
      <c r="U155" s="54">
        <f t="shared" si="4"/>
        <v>7</v>
      </c>
      <c r="X155" s="90"/>
    </row>
    <row r="156" spans="1:24" ht="16.5" customHeight="1">
      <c r="A156" s="66">
        <f>ПРОТОКОЛ!B990</f>
        <v>0</v>
      </c>
      <c r="B156" s="70">
        <f>ПРОТОКОЛ!C990</f>
        <v>0</v>
      </c>
      <c r="C156" s="74" t="str">
        <f>ПРОТОКОЛ!X990</f>
        <v>Субъект РФ 24</v>
      </c>
      <c r="D156" s="89">
        <f>ПРОТОКОЛ!D990</f>
        <v>0</v>
      </c>
      <c r="E156" s="64">
        <f>ПРОТОКОЛ!F990</f>
        <v>0</v>
      </c>
      <c r="F156" s="64">
        <f>ПРОТОКОЛ!H990</f>
        <v>0</v>
      </c>
      <c r="G156" s="64">
        <f>ПРОТОКОЛ!J990</f>
        <v>0</v>
      </c>
      <c r="H156" s="64">
        <f>ПРОТОКОЛ!L990</f>
        <v>0</v>
      </c>
      <c r="I156" s="64">
        <f>ПРОТОКОЛ!N990</f>
        <v>0</v>
      </c>
      <c r="J156" s="77">
        <f>ПРОТОКОЛ!P990</f>
        <v>0</v>
      </c>
      <c r="K156" s="64">
        <f>ПРОТОКОЛ!R990</f>
        <v>0</v>
      </c>
      <c r="L156" s="33">
        <f>ПРОТОКОЛ!E990</f>
        <v>0</v>
      </c>
      <c r="M156" s="33">
        <f>ПРОТОКОЛ!G990</f>
        <v>0</v>
      </c>
      <c r="N156" s="33">
        <f>ПРОТОКОЛ!I990</f>
        <v>0</v>
      </c>
      <c r="O156" s="33">
        <f>ПРОТОКОЛ!K990</f>
        <v>0</v>
      </c>
      <c r="P156" s="33" t="str">
        <f>ПРОТОКОЛ!M990</f>
        <v>0</v>
      </c>
      <c r="Q156" s="33" t="str">
        <f>ПРОТОКОЛ!O990</f>
        <v>0</v>
      </c>
      <c r="R156" s="33">
        <f>ПРОТОКОЛ!Q990</f>
        <v>50</v>
      </c>
      <c r="S156" s="33">
        <f>ПРОТОКОЛ!S990</f>
        <v>0</v>
      </c>
      <c r="T156" s="33">
        <f>ПРОТОКОЛ!T990</f>
        <v>50</v>
      </c>
      <c r="U156" s="54">
        <f t="shared" si="4"/>
        <v>7</v>
      </c>
      <c r="X156" s="90"/>
    </row>
    <row r="157" spans="1:24" ht="16.5" customHeight="1">
      <c r="A157" s="65">
        <f>ПРОТОКОЛ!B1027</f>
        <v>0</v>
      </c>
      <c r="B157" s="67">
        <f>ПРОТОКОЛ!C1027</f>
        <v>0</v>
      </c>
      <c r="C157" s="71" t="str">
        <f>ПРОТОКОЛ!X1027</f>
        <v>Субъект РФ 25</v>
      </c>
      <c r="D157" s="86">
        <f>ПРОТОКОЛ!D1027</f>
        <v>0</v>
      </c>
      <c r="E157" s="61">
        <f>ПРОТОКОЛ!F1027</f>
        <v>0</v>
      </c>
      <c r="F157" s="61">
        <f>ПРОТОКОЛ!H1027</f>
        <v>0</v>
      </c>
      <c r="G157" s="61">
        <f>ПРОТОКОЛ!J1027</f>
        <v>0</v>
      </c>
      <c r="H157" s="61">
        <f>ПРОТОКОЛ!L1027</f>
        <v>0</v>
      </c>
      <c r="I157" s="61">
        <f>ПРОТОКОЛ!N1027</f>
        <v>0</v>
      </c>
      <c r="J157" s="62">
        <f>ПРОТОКОЛ!P1027</f>
        <v>0</v>
      </c>
      <c r="K157" s="61">
        <f>ПРОТОКОЛ!R1027</f>
        <v>0</v>
      </c>
      <c r="L157" s="7">
        <f>ПРОТОКОЛ!E1027</f>
        <v>0</v>
      </c>
      <c r="M157" s="7">
        <f>ПРОТОКОЛ!G1027</f>
        <v>0</v>
      </c>
      <c r="N157" s="7">
        <f>ПРОТОКОЛ!I1027</f>
        <v>0</v>
      </c>
      <c r="O157" s="7">
        <f>ПРОТОКОЛ!K1027</f>
        <v>0</v>
      </c>
      <c r="P157" s="7" t="str">
        <f>ПРОТОКОЛ!M1027</f>
        <v>0</v>
      </c>
      <c r="Q157" s="7" t="str">
        <f>ПРОТОКОЛ!O1027</f>
        <v>0</v>
      </c>
      <c r="R157" s="7">
        <f>ПРОТОКОЛ!Q1027</f>
        <v>50</v>
      </c>
      <c r="S157" s="7">
        <f>ПРОТОКОЛ!S1027</f>
        <v>0</v>
      </c>
      <c r="T157" s="7">
        <f>ПРОТОКОЛ!T1027</f>
        <v>50</v>
      </c>
      <c r="U157" s="54">
        <f t="shared" si="4"/>
        <v>7</v>
      </c>
      <c r="X157" s="90"/>
    </row>
    <row r="158" spans="1:24" ht="16.5" customHeight="1">
      <c r="A158" s="65">
        <f>ПРОТОКОЛ!B1028</f>
        <v>0</v>
      </c>
      <c r="B158" s="67">
        <f>ПРОТОКОЛ!C1028</f>
        <v>0</v>
      </c>
      <c r="C158" s="71" t="str">
        <f>ПРОТОКОЛ!X1028</f>
        <v>Субъект РФ 25</v>
      </c>
      <c r="D158" s="86">
        <f>ПРОТОКОЛ!D1028</f>
        <v>0</v>
      </c>
      <c r="E158" s="61">
        <f>ПРОТОКОЛ!F1028</f>
        <v>0</v>
      </c>
      <c r="F158" s="61">
        <f>ПРОТОКОЛ!H1028</f>
        <v>0</v>
      </c>
      <c r="G158" s="61">
        <f>ПРОТОКОЛ!J1028</f>
        <v>0</v>
      </c>
      <c r="H158" s="61">
        <f>ПРОТОКОЛ!L1028</f>
        <v>0</v>
      </c>
      <c r="I158" s="61">
        <f>ПРОТОКОЛ!N1028</f>
        <v>0</v>
      </c>
      <c r="J158" s="62">
        <f>ПРОТОКОЛ!P1028</f>
        <v>0</v>
      </c>
      <c r="K158" s="61">
        <f>ПРОТОКОЛ!R1028</f>
        <v>0</v>
      </c>
      <c r="L158" s="7">
        <f>ПРОТОКОЛ!E1028</f>
        <v>0</v>
      </c>
      <c r="M158" s="7">
        <f>ПРОТОКОЛ!G1028</f>
        <v>0</v>
      </c>
      <c r="N158" s="7">
        <f>ПРОТОКОЛ!I1028</f>
        <v>0</v>
      </c>
      <c r="O158" s="7">
        <f>ПРОТОКОЛ!K1028</f>
        <v>0</v>
      </c>
      <c r="P158" s="7" t="str">
        <f>ПРОТОКОЛ!M1028</f>
        <v>0</v>
      </c>
      <c r="Q158" s="7" t="str">
        <f>ПРОТОКОЛ!O1028</f>
        <v>0</v>
      </c>
      <c r="R158" s="7">
        <f>ПРОТОКОЛ!Q1028</f>
        <v>50</v>
      </c>
      <c r="S158" s="7">
        <f>ПРОТОКОЛ!S1028</f>
        <v>0</v>
      </c>
      <c r="T158" s="7">
        <f>ПРОТОКОЛ!T1028</f>
        <v>50</v>
      </c>
      <c r="U158" s="54">
        <f t="shared" si="4"/>
        <v>7</v>
      </c>
      <c r="X158" s="90"/>
    </row>
    <row r="159" spans="1:24" ht="16.5" customHeight="1">
      <c r="A159" s="65">
        <f>ПРОТОКОЛ!B1029</f>
        <v>0</v>
      </c>
      <c r="B159" s="67">
        <f>ПРОТОКОЛ!C1029</f>
        <v>0</v>
      </c>
      <c r="C159" s="71" t="str">
        <f>ПРОТОКОЛ!X1029</f>
        <v>Субъект РФ 25</v>
      </c>
      <c r="D159" s="86">
        <f>ПРОТОКОЛ!D1029</f>
        <v>0</v>
      </c>
      <c r="E159" s="61">
        <f>ПРОТОКОЛ!F1029</f>
        <v>0</v>
      </c>
      <c r="F159" s="61">
        <f>ПРОТОКОЛ!H1029</f>
        <v>0</v>
      </c>
      <c r="G159" s="61">
        <f>ПРОТОКОЛ!J1029</f>
        <v>0</v>
      </c>
      <c r="H159" s="61">
        <f>ПРОТОКОЛ!L1029</f>
        <v>0</v>
      </c>
      <c r="I159" s="61">
        <f>ПРОТОКОЛ!N1029</f>
        <v>0</v>
      </c>
      <c r="J159" s="62">
        <f>ПРОТОКОЛ!P1029</f>
        <v>0</v>
      </c>
      <c r="K159" s="61">
        <f>ПРОТОКОЛ!R1029</f>
        <v>0</v>
      </c>
      <c r="L159" s="7">
        <f>ПРОТОКОЛ!E1029</f>
        <v>0</v>
      </c>
      <c r="M159" s="7">
        <f>ПРОТОКОЛ!G1029</f>
        <v>0</v>
      </c>
      <c r="N159" s="7">
        <f>ПРОТОКОЛ!I1029</f>
        <v>0</v>
      </c>
      <c r="O159" s="7">
        <f>ПРОТОКОЛ!K1029</f>
        <v>0</v>
      </c>
      <c r="P159" s="7" t="str">
        <f>ПРОТОКОЛ!M1029</f>
        <v>0</v>
      </c>
      <c r="Q159" s="7" t="str">
        <f>ПРОТОКОЛ!O1029</f>
        <v>0</v>
      </c>
      <c r="R159" s="7">
        <f>ПРОТОКОЛ!Q1029</f>
        <v>50</v>
      </c>
      <c r="S159" s="7">
        <f>ПРОТОКОЛ!S1029</f>
        <v>0</v>
      </c>
      <c r="T159" s="7">
        <f>ПРОТОКОЛ!T1029</f>
        <v>50</v>
      </c>
      <c r="U159" s="54">
        <f t="shared" si="4"/>
        <v>7</v>
      </c>
      <c r="X159" s="90"/>
    </row>
    <row r="160" spans="1:24" ht="16.5" customHeight="1">
      <c r="A160" s="65">
        <f>ПРОТОКОЛ!B1030</f>
        <v>0</v>
      </c>
      <c r="B160" s="67">
        <f>ПРОТОКОЛ!C1030</f>
        <v>0</v>
      </c>
      <c r="C160" s="71" t="str">
        <f>ПРОТОКОЛ!X1030</f>
        <v>Субъект РФ 25</v>
      </c>
      <c r="D160" s="86">
        <f>ПРОТОКОЛ!D1030</f>
        <v>0</v>
      </c>
      <c r="E160" s="61">
        <f>ПРОТОКОЛ!F1030</f>
        <v>0</v>
      </c>
      <c r="F160" s="61">
        <f>ПРОТОКОЛ!H1030</f>
        <v>0</v>
      </c>
      <c r="G160" s="61">
        <f>ПРОТОКОЛ!J1030</f>
        <v>0</v>
      </c>
      <c r="H160" s="61">
        <f>ПРОТОКОЛ!L1030</f>
        <v>0</v>
      </c>
      <c r="I160" s="61">
        <f>ПРОТОКОЛ!N1030</f>
        <v>0</v>
      </c>
      <c r="J160" s="62">
        <f>ПРОТОКОЛ!P1030</f>
        <v>0</v>
      </c>
      <c r="K160" s="61">
        <f>ПРОТОКОЛ!R1030</f>
        <v>0</v>
      </c>
      <c r="L160" s="7">
        <f>ПРОТОКОЛ!E1030</f>
        <v>0</v>
      </c>
      <c r="M160" s="7">
        <f>ПРОТОКОЛ!G1030</f>
        <v>0</v>
      </c>
      <c r="N160" s="7">
        <f>ПРОТОКОЛ!I1030</f>
        <v>0</v>
      </c>
      <c r="O160" s="7">
        <f>ПРОТОКОЛ!K1030</f>
        <v>0</v>
      </c>
      <c r="P160" s="7" t="str">
        <f>ПРОТОКОЛ!M1030</f>
        <v>0</v>
      </c>
      <c r="Q160" s="7" t="str">
        <f>ПРОТОКОЛ!O1030</f>
        <v>0</v>
      </c>
      <c r="R160" s="7">
        <f>ПРОТОКОЛ!Q1030</f>
        <v>50</v>
      </c>
      <c r="S160" s="7">
        <f>ПРОТОКОЛ!S1030</f>
        <v>0</v>
      </c>
      <c r="T160" s="7">
        <f>ПРОТОКОЛ!T1030</f>
        <v>50</v>
      </c>
      <c r="U160" s="54">
        <f t="shared" si="4"/>
        <v>7</v>
      </c>
      <c r="X160" s="90"/>
    </row>
    <row r="161" spans="1:24" ht="16.5" customHeight="1">
      <c r="A161" s="65">
        <f>ПРОТОКОЛ!B1031</f>
        <v>0</v>
      </c>
      <c r="B161" s="67">
        <f>ПРОТОКОЛ!C1031</f>
        <v>0</v>
      </c>
      <c r="C161" s="71" t="str">
        <f>ПРОТОКОЛ!X1031</f>
        <v>Субъект РФ 25</v>
      </c>
      <c r="D161" s="86">
        <f>ПРОТОКОЛ!D1031</f>
        <v>0</v>
      </c>
      <c r="E161" s="61">
        <f>ПРОТОКОЛ!F1031</f>
        <v>0</v>
      </c>
      <c r="F161" s="61">
        <f>ПРОТОКОЛ!H1031</f>
        <v>0</v>
      </c>
      <c r="G161" s="61">
        <f>ПРОТОКОЛ!J1031</f>
        <v>0</v>
      </c>
      <c r="H161" s="61">
        <f>ПРОТОКОЛ!L1031</f>
        <v>0</v>
      </c>
      <c r="I161" s="61">
        <f>ПРОТОКОЛ!N1031</f>
        <v>0</v>
      </c>
      <c r="J161" s="62">
        <f>ПРОТОКОЛ!P1031</f>
        <v>0</v>
      </c>
      <c r="K161" s="61">
        <f>ПРОТОКОЛ!R1031</f>
        <v>0</v>
      </c>
      <c r="L161" s="7">
        <f>ПРОТОКОЛ!E1031</f>
        <v>0</v>
      </c>
      <c r="M161" s="7">
        <f>ПРОТОКОЛ!G1031</f>
        <v>0</v>
      </c>
      <c r="N161" s="7">
        <f>ПРОТОКОЛ!I1031</f>
        <v>0</v>
      </c>
      <c r="O161" s="7">
        <f>ПРОТОКОЛ!K1031</f>
        <v>0</v>
      </c>
      <c r="P161" s="7" t="str">
        <f>ПРОТОКОЛ!M1031</f>
        <v>0</v>
      </c>
      <c r="Q161" s="7" t="str">
        <f>ПРОТОКОЛ!O1031</f>
        <v>0</v>
      </c>
      <c r="R161" s="7">
        <f>ПРОТОКОЛ!Q1031</f>
        <v>50</v>
      </c>
      <c r="S161" s="7">
        <f>ПРОТОКОЛ!S1031</f>
        <v>0</v>
      </c>
      <c r="T161" s="7">
        <f>ПРОТОКОЛ!T1031</f>
        <v>50</v>
      </c>
      <c r="U161" s="54">
        <f t="shared" si="4"/>
        <v>7</v>
      </c>
      <c r="X161" s="90"/>
    </row>
    <row r="162" spans="1:24" ht="16.5" customHeight="1">
      <c r="A162" s="65">
        <f>ПРОТОКОЛ!B1032</f>
        <v>0</v>
      </c>
      <c r="B162" s="67">
        <f>ПРОТОКОЛ!C1032</f>
        <v>0</v>
      </c>
      <c r="C162" s="71" t="str">
        <f>ПРОТОКОЛ!X1032</f>
        <v>Субъект РФ 25</v>
      </c>
      <c r="D162" s="86">
        <f>ПРОТОКОЛ!D1032</f>
        <v>0</v>
      </c>
      <c r="E162" s="61">
        <f>ПРОТОКОЛ!F1032</f>
        <v>0</v>
      </c>
      <c r="F162" s="61">
        <f>ПРОТОКОЛ!H1032</f>
        <v>0</v>
      </c>
      <c r="G162" s="61">
        <f>ПРОТОКОЛ!J1032</f>
        <v>0</v>
      </c>
      <c r="H162" s="61">
        <f>ПРОТОКОЛ!L1032</f>
        <v>0</v>
      </c>
      <c r="I162" s="61">
        <f>ПРОТОКОЛ!N1032</f>
        <v>0</v>
      </c>
      <c r="J162" s="62">
        <f>ПРОТОКОЛ!P1032</f>
        <v>0</v>
      </c>
      <c r="K162" s="61">
        <f>ПРОТОКОЛ!R1032</f>
        <v>0</v>
      </c>
      <c r="L162" s="7">
        <f>ПРОТОКОЛ!E1032</f>
        <v>0</v>
      </c>
      <c r="M162" s="7">
        <f>ПРОТОКОЛ!G1032</f>
        <v>0</v>
      </c>
      <c r="N162" s="7">
        <f>ПРОТОКОЛ!I1032</f>
        <v>0</v>
      </c>
      <c r="O162" s="7">
        <f>ПРОТОКОЛ!K1032</f>
        <v>0</v>
      </c>
      <c r="P162" s="7" t="str">
        <f>ПРОТОКОЛ!M1032</f>
        <v>0</v>
      </c>
      <c r="Q162" s="7" t="str">
        <f>ПРОТОКОЛ!O1032</f>
        <v>0</v>
      </c>
      <c r="R162" s="7">
        <f>ПРОТОКОЛ!Q1032</f>
        <v>50</v>
      </c>
      <c r="S162" s="7">
        <f>ПРОТОКОЛ!S1032</f>
        <v>0</v>
      </c>
      <c r="T162" s="7">
        <f>ПРОТОКОЛ!T1032</f>
        <v>50</v>
      </c>
      <c r="U162" s="54">
        <f t="shared" si="4"/>
        <v>7</v>
      </c>
      <c r="X162" s="90"/>
    </row>
    <row r="163" spans="1:24" ht="16.5" customHeight="1">
      <c r="A163" s="66">
        <f>ПРОТОКОЛ!B1069</f>
        <v>0</v>
      </c>
      <c r="B163" s="70">
        <f>ПРОТОКОЛ!C1069</f>
        <v>0</v>
      </c>
      <c r="C163" s="74" t="str">
        <f>ПРОТОКОЛ!X1069</f>
        <v>Субъект РФ 26</v>
      </c>
      <c r="D163" s="89">
        <f>ПРОТОКОЛ!D1069</f>
        <v>0</v>
      </c>
      <c r="E163" s="64">
        <f>ПРОТОКОЛ!F1069</f>
        <v>0</v>
      </c>
      <c r="F163" s="64">
        <f>ПРОТОКОЛ!H1069</f>
        <v>0</v>
      </c>
      <c r="G163" s="64">
        <f>ПРОТОКОЛ!J1069</f>
        <v>0</v>
      </c>
      <c r="H163" s="64">
        <f>ПРОТОКОЛ!L1069</f>
        <v>0</v>
      </c>
      <c r="I163" s="64">
        <f>ПРОТОКОЛ!N1069</f>
        <v>0</v>
      </c>
      <c r="J163" s="77">
        <f>ПРОТОКОЛ!P1069</f>
        <v>0</v>
      </c>
      <c r="K163" s="64">
        <f>ПРОТОКОЛ!R1069</f>
        <v>0</v>
      </c>
      <c r="L163" s="33">
        <f>ПРОТОКОЛ!E1069</f>
        <v>0</v>
      </c>
      <c r="M163" s="33">
        <f>ПРОТОКОЛ!G1069</f>
        <v>0</v>
      </c>
      <c r="N163" s="33">
        <f>ПРОТОКОЛ!I1069</f>
        <v>0</v>
      </c>
      <c r="O163" s="33">
        <f>ПРОТОКОЛ!K1069</f>
        <v>0</v>
      </c>
      <c r="P163" s="33" t="str">
        <f>ПРОТОКОЛ!M1069</f>
        <v>0</v>
      </c>
      <c r="Q163" s="33" t="str">
        <f>ПРОТОКОЛ!O1069</f>
        <v>0</v>
      </c>
      <c r="R163" s="33">
        <f>ПРОТОКОЛ!Q1069</f>
        <v>50</v>
      </c>
      <c r="S163" s="33">
        <f>ПРОТОКОЛ!S1069</f>
        <v>0</v>
      </c>
      <c r="T163" s="33">
        <f>ПРОТОКОЛ!T1069</f>
        <v>50</v>
      </c>
      <c r="U163" s="54">
        <f t="shared" si="4"/>
        <v>7</v>
      </c>
      <c r="X163" s="90"/>
    </row>
    <row r="164" spans="1:24" ht="16.5" customHeight="1">
      <c r="A164" s="66">
        <f>ПРОТОКОЛ!B1070</f>
        <v>0</v>
      </c>
      <c r="B164" s="70">
        <f>ПРОТОКОЛ!C1070</f>
        <v>0</v>
      </c>
      <c r="C164" s="74" t="str">
        <f>ПРОТОКОЛ!X1070</f>
        <v>Субъект РФ 26</v>
      </c>
      <c r="D164" s="89">
        <f>ПРОТОКОЛ!D1070</f>
        <v>0</v>
      </c>
      <c r="E164" s="64">
        <f>ПРОТОКОЛ!F1070</f>
        <v>0</v>
      </c>
      <c r="F164" s="64">
        <f>ПРОТОКОЛ!H1070</f>
        <v>0</v>
      </c>
      <c r="G164" s="64">
        <f>ПРОТОКОЛ!J1070</f>
        <v>0</v>
      </c>
      <c r="H164" s="64">
        <f>ПРОТОКОЛ!L1070</f>
        <v>0</v>
      </c>
      <c r="I164" s="64">
        <f>ПРОТОКОЛ!N1070</f>
        <v>0</v>
      </c>
      <c r="J164" s="77">
        <f>ПРОТОКОЛ!P1070</f>
        <v>0</v>
      </c>
      <c r="K164" s="64">
        <f>ПРОТОКОЛ!R1070</f>
        <v>0</v>
      </c>
      <c r="L164" s="33">
        <f>ПРОТОКОЛ!E1070</f>
        <v>0</v>
      </c>
      <c r="M164" s="33">
        <f>ПРОТОКОЛ!G1070</f>
        <v>0</v>
      </c>
      <c r="N164" s="33">
        <f>ПРОТОКОЛ!I1070</f>
        <v>0</v>
      </c>
      <c r="O164" s="33">
        <f>ПРОТОКОЛ!K1070</f>
        <v>0</v>
      </c>
      <c r="P164" s="33" t="str">
        <f>ПРОТОКОЛ!M1070</f>
        <v>0</v>
      </c>
      <c r="Q164" s="33" t="str">
        <f>ПРОТОКОЛ!O1070</f>
        <v>0</v>
      </c>
      <c r="R164" s="33">
        <f>ПРОТОКОЛ!Q1070</f>
        <v>50</v>
      </c>
      <c r="S164" s="33">
        <f>ПРОТОКОЛ!S1070</f>
        <v>0</v>
      </c>
      <c r="T164" s="33">
        <f>ПРОТОКОЛ!T1070</f>
        <v>50</v>
      </c>
      <c r="U164" s="54">
        <f t="shared" si="4"/>
        <v>7</v>
      </c>
      <c r="X164" s="90"/>
    </row>
    <row r="165" spans="1:24" ht="16.5" customHeight="1">
      <c r="A165" s="66">
        <f>ПРОТОКОЛ!B1071</f>
        <v>0</v>
      </c>
      <c r="B165" s="70">
        <f>ПРОТОКОЛ!C1071</f>
        <v>0</v>
      </c>
      <c r="C165" s="74" t="str">
        <f>ПРОТОКОЛ!X1071</f>
        <v>Субъект РФ 26</v>
      </c>
      <c r="D165" s="89">
        <f>ПРОТОКОЛ!D1071</f>
        <v>0</v>
      </c>
      <c r="E165" s="64">
        <f>ПРОТОКОЛ!F1071</f>
        <v>0</v>
      </c>
      <c r="F165" s="64">
        <f>ПРОТОКОЛ!H1071</f>
        <v>0</v>
      </c>
      <c r="G165" s="64">
        <f>ПРОТОКОЛ!J1071</f>
        <v>0</v>
      </c>
      <c r="H165" s="64">
        <f>ПРОТОКОЛ!L1071</f>
        <v>0</v>
      </c>
      <c r="I165" s="64">
        <f>ПРОТОКОЛ!N1071</f>
        <v>0</v>
      </c>
      <c r="J165" s="77">
        <f>ПРОТОКОЛ!P1071</f>
        <v>0</v>
      </c>
      <c r="K165" s="64">
        <f>ПРОТОКОЛ!R1071</f>
        <v>0</v>
      </c>
      <c r="L165" s="33">
        <f>ПРОТОКОЛ!E1071</f>
        <v>0</v>
      </c>
      <c r="M165" s="33">
        <f>ПРОТОКОЛ!G1071</f>
        <v>0</v>
      </c>
      <c r="N165" s="33">
        <f>ПРОТОКОЛ!I1071</f>
        <v>0</v>
      </c>
      <c r="O165" s="33">
        <f>ПРОТОКОЛ!K1071</f>
        <v>0</v>
      </c>
      <c r="P165" s="33" t="str">
        <f>ПРОТОКОЛ!M1071</f>
        <v>0</v>
      </c>
      <c r="Q165" s="33" t="str">
        <f>ПРОТОКОЛ!O1071</f>
        <v>0</v>
      </c>
      <c r="R165" s="33">
        <f>ПРОТОКОЛ!Q1071</f>
        <v>50</v>
      </c>
      <c r="S165" s="33">
        <f>ПРОТОКОЛ!S1071</f>
        <v>0</v>
      </c>
      <c r="T165" s="33">
        <f>ПРОТОКОЛ!T1071</f>
        <v>50</v>
      </c>
      <c r="U165" s="54">
        <f t="shared" si="4"/>
        <v>7</v>
      </c>
      <c r="X165" s="90"/>
    </row>
    <row r="166" spans="1:24" ht="16.5" customHeight="1">
      <c r="A166" s="66">
        <f>ПРОТОКОЛ!B1072</f>
        <v>0</v>
      </c>
      <c r="B166" s="70">
        <f>ПРОТОКОЛ!C1072</f>
        <v>0</v>
      </c>
      <c r="C166" s="74" t="str">
        <f>ПРОТОКОЛ!X1072</f>
        <v>Субъект РФ 26</v>
      </c>
      <c r="D166" s="89">
        <f>ПРОТОКОЛ!D1072</f>
        <v>0</v>
      </c>
      <c r="E166" s="64">
        <f>ПРОТОКОЛ!F1072</f>
        <v>0</v>
      </c>
      <c r="F166" s="64">
        <f>ПРОТОКОЛ!H1072</f>
        <v>0</v>
      </c>
      <c r="G166" s="64">
        <f>ПРОТОКОЛ!J1072</f>
        <v>0</v>
      </c>
      <c r="H166" s="64">
        <f>ПРОТОКОЛ!L1072</f>
        <v>0</v>
      </c>
      <c r="I166" s="64">
        <f>ПРОТОКОЛ!N1072</f>
        <v>0</v>
      </c>
      <c r="J166" s="77">
        <f>ПРОТОКОЛ!P1072</f>
        <v>0</v>
      </c>
      <c r="K166" s="64">
        <f>ПРОТОКОЛ!R1072</f>
        <v>0</v>
      </c>
      <c r="L166" s="33">
        <f>ПРОТОКОЛ!E1072</f>
        <v>0</v>
      </c>
      <c r="M166" s="33">
        <f>ПРОТОКОЛ!G1072</f>
        <v>0</v>
      </c>
      <c r="N166" s="33">
        <f>ПРОТОКОЛ!I1072</f>
        <v>0</v>
      </c>
      <c r="O166" s="33">
        <f>ПРОТОКОЛ!K1072</f>
        <v>0</v>
      </c>
      <c r="P166" s="33" t="str">
        <f>ПРОТОКОЛ!M1072</f>
        <v>0</v>
      </c>
      <c r="Q166" s="33" t="str">
        <f>ПРОТОКОЛ!O1072</f>
        <v>0</v>
      </c>
      <c r="R166" s="33">
        <f>ПРОТОКОЛ!Q1072</f>
        <v>50</v>
      </c>
      <c r="S166" s="33">
        <f>ПРОТОКОЛ!S1072</f>
        <v>0</v>
      </c>
      <c r="T166" s="33">
        <f>ПРОТОКОЛ!T1072</f>
        <v>50</v>
      </c>
      <c r="U166" s="54">
        <f t="shared" si="4"/>
        <v>7</v>
      </c>
      <c r="X166" s="90"/>
    </row>
    <row r="167" spans="1:24" ht="16.5" customHeight="1">
      <c r="A167" s="66">
        <f>ПРОТОКОЛ!B1073</f>
        <v>0</v>
      </c>
      <c r="B167" s="70">
        <f>ПРОТОКОЛ!C1073</f>
        <v>0</v>
      </c>
      <c r="C167" s="74" t="str">
        <f>ПРОТОКОЛ!X1073</f>
        <v>Субъект РФ 26</v>
      </c>
      <c r="D167" s="89">
        <f>ПРОТОКОЛ!D1073</f>
        <v>0</v>
      </c>
      <c r="E167" s="64">
        <f>ПРОТОКОЛ!F1073</f>
        <v>0</v>
      </c>
      <c r="F167" s="64">
        <f>ПРОТОКОЛ!H1073</f>
        <v>0</v>
      </c>
      <c r="G167" s="64">
        <f>ПРОТОКОЛ!J1073</f>
        <v>0</v>
      </c>
      <c r="H167" s="64">
        <f>ПРОТОКОЛ!L1073</f>
        <v>0</v>
      </c>
      <c r="I167" s="64">
        <f>ПРОТОКОЛ!N1073</f>
        <v>0</v>
      </c>
      <c r="J167" s="77">
        <f>ПРОТОКОЛ!P1073</f>
        <v>0</v>
      </c>
      <c r="K167" s="64">
        <f>ПРОТОКОЛ!R1073</f>
        <v>0</v>
      </c>
      <c r="L167" s="33">
        <f>ПРОТОКОЛ!E1073</f>
        <v>0</v>
      </c>
      <c r="M167" s="33">
        <f>ПРОТОКОЛ!G1073</f>
        <v>0</v>
      </c>
      <c r="N167" s="33">
        <f>ПРОТОКОЛ!I1073</f>
        <v>0</v>
      </c>
      <c r="O167" s="33">
        <f>ПРОТОКОЛ!K1073</f>
        <v>0</v>
      </c>
      <c r="P167" s="33" t="str">
        <f>ПРОТОКОЛ!M1073</f>
        <v>0</v>
      </c>
      <c r="Q167" s="33" t="str">
        <f>ПРОТОКОЛ!O1073</f>
        <v>0</v>
      </c>
      <c r="R167" s="33">
        <f>ПРОТОКОЛ!Q1073</f>
        <v>50</v>
      </c>
      <c r="S167" s="33">
        <f>ПРОТОКОЛ!S1073</f>
        <v>0</v>
      </c>
      <c r="T167" s="33">
        <f>ПРОТОКОЛ!T1073</f>
        <v>50</v>
      </c>
      <c r="U167" s="54">
        <f t="shared" si="4"/>
        <v>7</v>
      </c>
      <c r="X167" s="90"/>
    </row>
    <row r="168" spans="1:24" ht="16.5" customHeight="1">
      <c r="A168" s="66">
        <f>ПРОТОКОЛ!B1074</f>
        <v>0</v>
      </c>
      <c r="B168" s="68">
        <f>ПРОТОКОЛ!C1074</f>
        <v>0</v>
      </c>
      <c r="C168" s="72" t="str">
        <f>ПРОТОКОЛ!X1074</f>
        <v>Субъект РФ 26</v>
      </c>
      <c r="D168" s="87">
        <f>ПРОТОКОЛ!D1074</f>
        <v>0</v>
      </c>
      <c r="E168" s="63">
        <f>ПРОТОКОЛ!F1074</f>
        <v>0</v>
      </c>
      <c r="F168" s="63">
        <f>ПРОТОКОЛ!H1074</f>
        <v>0</v>
      </c>
      <c r="G168" s="63">
        <f>ПРОТОКОЛ!J1074</f>
        <v>0</v>
      </c>
      <c r="H168" s="63">
        <f>ПРОТОКОЛ!L1074</f>
        <v>0</v>
      </c>
      <c r="I168" s="63">
        <f>ПРОТОКОЛ!N1074</f>
        <v>0</v>
      </c>
      <c r="J168" s="75">
        <f>ПРОТОКОЛ!P1074</f>
        <v>0</v>
      </c>
      <c r="K168" s="63">
        <f>ПРОТОКОЛ!R1074</f>
        <v>0</v>
      </c>
      <c r="L168" s="33">
        <f>ПРОТОКОЛ!E1074</f>
        <v>0</v>
      </c>
      <c r="M168" s="33">
        <f>ПРОТОКОЛ!G1074</f>
        <v>0</v>
      </c>
      <c r="N168" s="33">
        <f>ПРОТОКОЛ!I1074</f>
        <v>0</v>
      </c>
      <c r="O168" s="33">
        <f>ПРОТОКОЛ!K1074</f>
        <v>0</v>
      </c>
      <c r="P168" s="33" t="str">
        <f>ПРОТОКОЛ!M1074</f>
        <v>0</v>
      </c>
      <c r="Q168" s="33" t="str">
        <f>ПРОТОКОЛ!O1074</f>
        <v>0</v>
      </c>
      <c r="R168" s="33">
        <f>ПРОТОКОЛ!Q1074</f>
        <v>50</v>
      </c>
      <c r="S168" s="33">
        <f>ПРОТОКОЛ!S1074</f>
        <v>0</v>
      </c>
      <c r="T168" s="33">
        <f>ПРОТОКОЛ!T1074</f>
        <v>50</v>
      </c>
      <c r="U168" s="54">
        <f t="shared" si="4"/>
        <v>7</v>
      </c>
      <c r="X168" s="90"/>
    </row>
    <row r="169" spans="1:24" ht="16.5" customHeight="1">
      <c r="A169" s="65">
        <f>ПРОТОКОЛ!B1111</f>
        <v>0</v>
      </c>
      <c r="B169" s="67">
        <f>ПРОТОКОЛ!C1111</f>
        <v>0</v>
      </c>
      <c r="C169" s="71" t="str">
        <f>ПРОТОКОЛ!X1111</f>
        <v>Субъект РФ 27</v>
      </c>
      <c r="D169" s="86">
        <f>ПРОТОКОЛ!D1111</f>
        <v>0</v>
      </c>
      <c r="E169" s="61">
        <f>ПРОТОКОЛ!F1111</f>
        <v>0</v>
      </c>
      <c r="F169" s="61">
        <f>ПРОТОКОЛ!H1111</f>
        <v>0</v>
      </c>
      <c r="G169" s="61">
        <f>ПРОТОКОЛ!J1111</f>
        <v>0</v>
      </c>
      <c r="H169" s="61">
        <f>ПРОТОКОЛ!L1111</f>
        <v>0</v>
      </c>
      <c r="I169" s="61">
        <f>ПРОТОКОЛ!N1111</f>
        <v>0</v>
      </c>
      <c r="J169" s="62">
        <f>ПРОТОКОЛ!P1111</f>
        <v>0</v>
      </c>
      <c r="K169" s="61">
        <f>ПРОТОКОЛ!R1111</f>
        <v>0</v>
      </c>
      <c r="L169" s="7">
        <f>ПРОТОКОЛ!E1111</f>
        <v>0</v>
      </c>
      <c r="M169" s="7">
        <f>ПРОТОКОЛ!G1111</f>
        <v>0</v>
      </c>
      <c r="N169" s="7">
        <f>ПРОТОКОЛ!I1111</f>
        <v>0</v>
      </c>
      <c r="O169" s="7">
        <f>ПРОТОКОЛ!K1111</f>
        <v>0</v>
      </c>
      <c r="P169" s="7" t="str">
        <f>ПРОТОКОЛ!M1111</f>
        <v>0</v>
      </c>
      <c r="Q169" s="7" t="str">
        <f>ПРОТОКОЛ!O1111</f>
        <v>0</v>
      </c>
      <c r="R169" s="7">
        <f>ПРОТОКОЛ!Q1111</f>
        <v>50</v>
      </c>
      <c r="S169" s="7">
        <f>ПРОТОКОЛ!S1111</f>
        <v>0</v>
      </c>
      <c r="T169" s="7">
        <f>ПРОТОКОЛ!T1111</f>
        <v>50</v>
      </c>
      <c r="U169" s="54">
        <f t="shared" si="4"/>
        <v>7</v>
      </c>
      <c r="X169" s="90"/>
    </row>
    <row r="170" spans="1:24" ht="16.5" customHeight="1">
      <c r="A170" s="65">
        <f>ПРОТОКОЛ!B1112</f>
        <v>0</v>
      </c>
      <c r="B170" s="67">
        <f>ПРОТОКОЛ!C1112</f>
        <v>0</v>
      </c>
      <c r="C170" s="71" t="str">
        <f>ПРОТОКОЛ!X1112</f>
        <v>Субъект РФ 27</v>
      </c>
      <c r="D170" s="86">
        <f>ПРОТОКОЛ!D1112</f>
        <v>0</v>
      </c>
      <c r="E170" s="61">
        <f>ПРОТОКОЛ!F1112</f>
        <v>0</v>
      </c>
      <c r="F170" s="61">
        <f>ПРОТОКОЛ!H1112</f>
        <v>0</v>
      </c>
      <c r="G170" s="61">
        <f>ПРОТОКОЛ!J1112</f>
        <v>0</v>
      </c>
      <c r="H170" s="61">
        <f>ПРОТОКОЛ!L1112</f>
        <v>0</v>
      </c>
      <c r="I170" s="61">
        <f>ПРОТОКОЛ!N1112</f>
        <v>0</v>
      </c>
      <c r="J170" s="62">
        <f>ПРОТОКОЛ!P1112</f>
        <v>0</v>
      </c>
      <c r="K170" s="61">
        <f>ПРОТОКОЛ!R1112</f>
        <v>0</v>
      </c>
      <c r="L170" s="7">
        <f>ПРОТОКОЛ!E1112</f>
        <v>0</v>
      </c>
      <c r="M170" s="7">
        <f>ПРОТОКОЛ!G1112</f>
        <v>0</v>
      </c>
      <c r="N170" s="7">
        <f>ПРОТОКОЛ!I1112</f>
        <v>0</v>
      </c>
      <c r="O170" s="7">
        <f>ПРОТОКОЛ!K1112</f>
        <v>0</v>
      </c>
      <c r="P170" s="7" t="str">
        <f>ПРОТОКОЛ!M1112</f>
        <v>0</v>
      </c>
      <c r="Q170" s="7" t="str">
        <f>ПРОТОКОЛ!O1112</f>
        <v>0</v>
      </c>
      <c r="R170" s="7">
        <f>ПРОТОКОЛ!Q1112</f>
        <v>50</v>
      </c>
      <c r="S170" s="7">
        <f>ПРОТОКОЛ!S1112</f>
        <v>0</v>
      </c>
      <c r="T170" s="7">
        <f>ПРОТОКОЛ!T1112</f>
        <v>50</v>
      </c>
      <c r="U170" s="54">
        <f t="shared" si="4"/>
        <v>7</v>
      </c>
      <c r="X170" s="90"/>
    </row>
    <row r="171" spans="1:24" ht="16.5" customHeight="1">
      <c r="A171" s="65">
        <f>ПРОТОКОЛ!B1113</f>
        <v>0</v>
      </c>
      <c r="B171" s="67">
        <f>ПРОТОКОЛ!C1113</f>
        <v>0</v>
      </c>
      <c r="C171" s="71" t="str">
        <f>ПРОТОКОЛ!X1113</f>
        <v>Субъект РФ 27</v>
      </c>
      <c r="D171" s="86">
        <f>ПРОТОКОЛ!D1113</f>
        <v>0</v>
      </c>
      <c r="E171" s="61">
        <f>ПРОТОКОЛ!F1113</f>
        <v>0</v>
      </c>
      <c r="F171" s="61">
        <f>ПРОТОКОЛ!H1113</f>
        <v>0</v>
      </c>
      <c r="G171" s="61">
        <f>ПРОТОКОЛ!J1113</f>
        <v>0</v>
      </c>
      <c r="H171" s="61">
        <f>ПРОТОКОЛ!L1113</f>
        <v>0</v>
      </c>
      <c r="I171" s="61">
        <f>ПРОТОКОЛ!N1113</f>
        <v>0</v>
      </c>
      <c r="J171" s="62">
        <f>ПРОТОКОЛ!P1113</f>
        <v>0</v>
      </c>
      <c r="K171" s="61">
        <f>ПРОТОКОЛ!R1113</f>
        <v>0</v>
      </c>
      <c r="L171" s="7">
        <f>ПРОТОКОЛ!E1113</f>
        <v>0</v>
      </c>
      <c r="M171" s="7">
        <f>ПРОТОКОЛ!G1113</f>
        <v>0</v>
      </c>
      <c r="N171" s="7">
        <f>ПРОТОКОЛ!I1113</f>
        <v>0</v>
      </c>
      <c r="O171" s="7">
        <f>ПРОТОКОЛ!K1113</f>
        <v>0</v>
      </c>
      <c r="P171" s="7" t="str">
        <f>ПРОТОКОЛ!M1113</f>
        <v>0</v>
      </c>
      <c r="Q171" s="7" t="str">
        <f>ПРОТОКОЛ!O1113</f>
        <v>0</v>
      </c>
      <c r="R171" s="7">
        <f>ПРОТОКОЛ!Q1113</f>
        <v>50</v>
      </c>
      <c r="S171" s="7">
        <f>ПРОТОКОЛ!S1113</f>
        <v>0</v>
      </c>
      <c r="T171" s="7">
        <f>ПРОТОКОЛ!T1113</f>
        <v>50</v>
      </c>
      <c r="U171" s="54">
        <f t="shared" si="4"/>
        <v>7</v>
      </c>
      <c r="X171" s="90"/>
    </row>
    <row r="172" spans="1:24" ht="16.5" customHeight="1">
      <c r="A172" s="65">
        <f>ПРОТОКОЛ!B1114</f>
        <v>0</v>
      </c>
      <c r="B172" s="67">
        <f>ПРОТОКОЛ!C1114</f>
        <v>0</v>
      </c>
      <c r="C172" s="71" t="str">
        <f>ПРОТОКОЛ!X1114</f>
        <v>Субъект РФ 27</v>
      </c>
      <c r="D172" s="86">
        <f>ПРОТОКОЛ!D1114</f>
        <v>0</v>
      </c>
      <c r="E172" s="61">
        <f>ПРОТОКОЛ!F1114</f>
        <v>0</v>
      </c>
      <c r="F172" s="61">
        <f>ПРОТОКОЛ!H1114</f>
        <v>0</v>
      </c>
      <c r="G172" s="61">
        <f>ПРОТОКОЛ!J1114</f>
        <v>0</v>
      </c>
      <c r="H172" s="61">
        <f>ПРОТОКОЛ!L1114</f>
        <v>0</v>
      </c>
      <c r="I172" s="61">
        <f>ПРОТОКОЛ!N1114</f>
        <v>0</v>
      </c>
      <c r="J172" s="62">
        <f>ПРОТОКОЛ!P1114</f>
        <v>0</v>
      </c>
      <c r="K172" s="61">
        <f>ПРОТОКОЛ!R1114</f>
        <v>0</v>
      </c>
      <c r="L172" s="7">
        <f>ПРОТОКОЛ!E1114</f>
        <v>0</v>
      </c>
      <c r="M172" s="7">
        <f>ПРОТОКОЛ!G1114</f>
        <v>0</v>
      </c>
      <c r="N172" s="7">
        <f>ПРОТОКОЛ!I1114</f>
        <v>0</v>
      </c>
      <c r="O172" s="7">
        <f>ПРОТОКОЛ!K1114</f>
        <v>0</v>
      </c>
      <c r="P172" s="7" t="str">
        <f>ПРОТОКОЛ!M1114</f>
        <v>0</v>
      </c>
      <c r="Q172" s="7" t="str">
        <f>ПРОТОКОЛ!O1114</f>
        <v>0</v>
      </c>
      <c r="R172" s="7">
        <f>ПРОТОКОЛ!Q1114</f>
        <v>50</v>
      </c>
      <c r="S172" s="7">
        <f>ПРОТОКОЛ!S1114</f>
        <v>0</v>
      </c>
      <c r="T172" s="7">
        <f>ПРОТОКОЛ!T1114</f>
        <v>50</v>
      </c>
      <c r="U172" s="54">
        <f t="shared" si="4"/>
        <v>7</v>
      </c>
      <c r="X172" s="90"/>
    </row>
    <row r="173" spans="1:24" ht="16.5" customHeight="1">
      <c r="A173" s="65">
        <f>ПРОТОКОЛ!B1115</f>
        <v>0</v>
      </c>
      <c r="B173" s="67">
        <f>ПРОТОКОЛ!C1115</f>
        <v>0</v>
      </c>
      <c r="C173" s="71" t="str">
        <f>ПРОТОКОЛ!X1115</f>
        <v>Субъект РФ 27</v>
      </c>
      <c r="D173" s="86">
        <f>ПРОТОКОЛ!D1115</f>
        <v>0</v>
      </c>
      <c r="E173" s="61">
        <f>ПРОТОКОЛ!F1115</f>
        <v>0</v>
      </c>
      <c r="F173" s="61">
        <f>ПРОТОКОЛ!H1115</f>
        <v>0</v>
      </c>
      <c r="G173" s="61">
        <f>ПРОТОКОЛ!J1115</f>
        <v>0</v>
      </c>
      <c r="H173" s="61">
        <f>ПРОТОКОЛ!L1115</f>
        <v>0</v>
      </c>
      <c r="I173" s="61">
        <f>ПРОТОКОЛ!N1115</f>
        <v>0</v>
      </c>
      <c r="J173" s="62">
        <f>ПРОТОКОЛ!P1115</f>
        <v>0</v>
      </c>
      <c r="K173" s="61">
        <f>ПРОТОКОЛ!R1115</f>
        <v>0</v>
      </c>
      <c r="L173" s="7">
        <f>ПРОТОКОЛ!E1115</f>
        <v>0</v>
      </c>
      <c r="M173" s="7">
        <f>ПРОТОКОЛ!G1115</f>
        <v>0</v>
      </c>
      <c r="N173" s="7">
        <f>ПРОТОКОЛ!I1115</f>
        <v>0</v>
      </c>
      <c r="O173" s="7">
        <f>ПРОТОКОЛ!K1115</f>
        <v>0</v>
      </c>
      <c r="P173" s="7" t="str">
        <f>ПРОТОКОЛ!M1115</f>
        <v>0</v>
      </c>
      <c r="Q173" s="7" t="str">
        <f>ПРОТОКОЛ!O1115</f>
        <v>0</v>
      </c>
      <c r="R173" s="7">
        <f>ПРОТОКОЛ!Q1115</f>
        <v>50</v>
      </c>
      <c r="S173" s="7">
        <f>ПРОТОКОЛ!S1115</f>
        <v>0</v>
      </c>
      <c r="T173" s="7">
        <f>ПРОТОКОЛ!T1115</f>
        <v>50</v>
      </c>
      <c r="U173" s="54">
        <f t="shared" si="4"/>
        <v>7</v>
      </c>
      <c r="X173" s="90"/>
    </row>
    <row r="174" spans="1:24" ht="16.5" customHeight="1">
      <c r="A174" s="65">
        <f>ПРОТОКОЛ!B1116</f>
        <v>0</v>
      </c>
      <c r="B174" s="67">
        <f>ПРОТОКОЛ!C1116</f>
        <v>0</v>
      </c>
      <c r="C174" s="71" t="str">
        <f>ПРОТОКОЛ!X1116</f>
        <v>Субъект РФ 27</v>
      </c>
      <c r="D174" s="86">
        <f>ПРОТОКОЛ!D1116</f>
        <v>0</v>
      </c>
      <c r="E174" s="61">
        <f>ПРОТОКОЛ!F1116</f>
        <v>0</v>
      </c>
      <c r="F174" s="61">
        <f>ПРОТОКОЛ!H1116</f>
        <v>0</v>
      </c>
      <c r="G174" s="61">
        <f>ПРОТОКОЛ!J1116</f>
        <v>0</v>
      </c>
      <c r="H174" s="61">
        <f>ПРОТОКОЛ!L1116</f>
        <v>0</v>
      </c>
      <c r="I174" s="61">
        <f>ПРОТОКОЛ!N1116</f>
        <v>0</v>
      </c>
      <c r="J174" s="62">
        <f>ПРОТОКОЛ!P1116</f>
        <v>0</v>
      </c>
      <c r="K174" s="61">
        <f>ПРОТОКОЛ!R1116</f>
        <v>0</v>
      </c>
      <c r="L174" s="7">
        <f>ПРОТОКОЛ!E1116</f>
        <v>0</v>
      </c>
      <c r="M174" s="7">
        <f>ПРОТОКОЛ!G1116</f>
        <v>0</v>
      </c>
      <c r="N174" s="7">
        <f>ПРОТОКОЛ!I1116</f>
        <v>0</v>
      </c>
      <c r="O174" s="7">
        <f>ПРОТОКОЛ!K1116</f>
        <v>0</v>
      </c>
      <c r="P174" s="7" t="str">
        <f>ПРОТОКОЛ!M1116</f>
        <v>0</v>
      </c>
      <c r="Q174" s="7" t="str">
        <f>ПРОТОКОЛ!O1116</f>
        <v>0</v>
      </c>
      <c r="R174" s="7">
        <f>ПРОТОКОЛ!Q1116</f>
        <v>50</v>
      </c>
      <c r="S174" s="7">
        <f>ПРОТОКОЛ!S1116</f>
        <v>0</v>
      </c>
      <c r="T174" s="7">
        <f>ПРОТОКОЛ!T1116</f>
        <v>50</v>
      </c>
      <c r="U174" s="54">
        <f t="shared" si="4"/>
        <v>7</v>
      </c>
      <c r="X174" s="90"/>
    </row>
    <row r="175" spans="1:24" ht="16.5" customHeight="1">
      <c r="A175" s="66">
        <f>ПРОТОКОЛ!B1153</f>
        <v>0</v>
      </c>
      <c r="B175" s="70">
        <f>ПРОТОКОЛ!C1153</f>
        <v>0</v>
      </c>
      <c r="C175" s="74" t="str">
        <f>ПРОТОКОЛ!X1153</f>
        <v>Субъект РФ 28</v>
      </c>
      <c r="D175" s="89">
        <f>ПРОТОКОЛ!D1153</f>
        <v>0</v>
      </c>
      <c r="E175" s="64">
        <f>ПРОТОКОЛ!F1153</f>
        <v>0</v>
      </c>
      <c r="F175" s="64">
        <f>ПРОТОКОЛ!H1153</f>
        <v>0</v>
      </c>
      <c r="G175" s="64">
        <f>ПРОТОКОЛ!J1153</f>
        <v>0</v>
      </c>
      <c r="H175" s="64">
        <f>ПРОТОКОЛ!L1153</f>
        <v>0</v>
      </c>
      <c r="I175" s="64">
        <f>ПРОТОКОЛ!N1153</f>
        <v>0</v>
      </c>
      <c r="J175" s="77">
        <f>ПРОТОКОЛ!P1153</f>
        <v>0</v>
      </c>
      <c r="K175" s="64">
        <f>ПРОТОКОЛ!R1153</f>
        <v>0</v>
      </c>
      <c r="L175" s="33">
        <f>ПРОТОКОЛ!E1153</f>
        <v>0</v>
      </c>
      <c r="M175" s="33">
        <f>ПРОТОКОЛ!G1153</f>
        <v>0</v>
      </c>
      <c r="N175" s="33">
        <f>ПРОТОКОЛ!I1153</f>
        <v>0</v>
      </c>
      <c r="O175" s="33">
        <f>ПРОТОКОЛ!K1153</f>
        <v>0</v>
      </c>
      <c r="P175" s="33" t="str">
        <f>ПРОТОКОЛ!M1153</f>
        <v>0</v>
      </c>
      <c r="Q175" s="33" t="str">
        <f>ПРОТОКОЛ!O1153</f>
        <v>0</v>
      </c>
      <c r="R175" s="33">
        <f>ПРОТОКОЛ!Q1153</f>
        <v>50</v>
      </c>
      <c r="S175" s="33">
        <f>ПРОТОКОЛ!S1153</f>
        <v>0</v>
      </c>
      <c r="T175" s="33">
        <f>ПРОТОКОЛ!T1153</f>
        <v>50</v>
      </c>
      <c r="U175" s="54">
        <f t="shared" si="4"/>
        <v>7</v>
      </c>
      <c r="X175" s="90"/>
    </row>
    <row r="176" spans="1:24" ht="16.5" customHeight="1">
      <c r="A176" s="66">
        <f>ПРОТОКОЛ!B1154</f>
        <v>0</v>
      </c>
      <c r="B176" s="70">
        <f>ПРОТОКОЛ!C1154</f>
        <v>0</v>
      </c>
      <c r="C176" s="74" t="str">
        <f>ПРОТОКОЛ!X1154</f>
        <v>Субъект РФ 28</v>
      </c>
      <c r="D176" s="89">
        <f>ПРОТОКОЛ!D1154</f>
        <v>0</v>
      </c>
      <c r="E176" s="64">
        <f>ПРОТОКОЛ!F1154</f>
        <v>0</v>
      </c>
      <c r="F176" s="64">
        <f>ПРОТОКОЛ!H1154</f>
        <v>0</v>
      </c>
      <c r="G176" s="64">
        <f>ПРОТОКОЛ!J1154</f>
        <v>0</v>
      </c>
      <c r="H176" s="64">
        <f>ПРОТОКОЛ!L1154</f>
        <v>0</v>
      </c>
      <c r="I176" s="64">
        <f>ПРОТОКОЛ!N1154</f>
        <v>0</v>
      </c>
      <c r="J176" s="77">
        <f>ПРОТОКОЛ!P1154</f>
        <v>0</v>
      </c>
      <c r="K176" s="64">
        <f>ПРОТОКОЛ!R1154</f>
        <v>0</v>
      </c>
      <c r="L176" s="33">
        <f>ПРОТОКОЛ!E1154</f>
        <v>0</v>
      </c>
      <c r="M176" s="33">
        <f>ПРОТОКОЛ!G1154</f>
        <v>0</v>
      </c>
      <c r="N176" s="33">
        <f>ПРОТОКОЛ!I1154</f>
        <v>0</v>
      </c>
      <c r="O176" s="33">
        <f>ПРОТОКОЛ!K1154</f>
        <v>0</v>
      </c>
      <c r="P176" s="33" t="str">
        <f>ПРОТОКОЛ!M1154</f>
        <v>0</v>
      </c>
      <c r="Q176" s="33" t="str">
        <f>ПРОТОКОЛ!O1154</f>
        <v>0</v>
      </c>
      <c r="R176" s="33">
        <f>ПРОТОКОЛ!Q1154</f>
        <v>50</v>
      </c>
      <c r="S176" s="33">
        <f>ПРОТОКОЛ!S1154</f>
        <v>0</v>
      </c>
      <c r="T176" s="33">
        <f>ПРОТОКОЛ!T1154</f>
        <v>50</v>
      </c>
      <c r="U176" s="54">
        <f t="shared" si="4"/>
        <v>7</v>
      </c>
      <c r="X176" s="90"/>
    </row>
    <row r="177" spans="1:24" ht="16.5" customHeight="1">
      <c r="A177" s="66">
        <f>ПРОТОКОЛ!B1155</f>
        <v>0</v>
      </c>
      <c r="B177" s="70">
        <f>ПРОТОКОЛ!C1155</f>
        <v>0</v>
      </c>
      <c r="C177" s="74" t="str">
        <f>ПРОТОКОЛ!X1155</f>
        <v>Субъект РФ 28</v>
      </c>
      <c r="D177" s="89">
        <f>ПРОТОКОЛ!D1155</f>
        <v>0</v>
      </c>
      <c r="E177" s="64">
        <f>ПРОТОКОЛ!F1155</f>
        <v>0</v>
      </c>
      <c r="F177" s="64">
        <f>ПРОТОКОЛ!H1155</f>
        <v>0</v>
      </c>
      <c r="G177" s="64">
        <f>ПРОТОКОЛ!J1155</f>
        <v>0</v>
      </c>
      <c r="H177" s="64">
        <f>ПРОТОКОЛ!L1155</f>
        <v>0</v>
      </c>
      <c r="I177" s="64">
        <f>ПРОТОКОЛ!N1155</f>
        <v>0</v>
      </c>
      <c r="J177" s="77">
        <f>ПРОТОКОЛ!P1155</f>
        <v>0</v>
      </c>
      <c r="K177" s="64">
        <f>ПРОТОКОЛ!R1155</f>
        <v>0</v>
      </c>
      <c r="L177" s="33">
        <f>ПРОТОКОЛ!E1155</f>
        <v>0</v>
      </c>
      <c r="M177" s="33">
        <f>ПРОТОКОЛ!G1155</f>
        <v>0</v>
      </c>
      <c r="N177" s="33">
        <f>ПРОТОКОЛ!I1155</f>
        <v>0</v>
      </c>
      <c r="O177" s="33">
        <f>ПРОТОКОЛ!K1155</f>
        <v>0</v>
      </c>
      <c r="P177" s="33" t="str">
        <f>ПРОТОКОЛ!M1155</f>
        <v>0</v>
      </c>
      <c r="Q177" s="33" t="str">
        <f>ПРОТОКОЛ!O1155</f>
        <v>0</v>
      </c>
      <c r="R177" s="33">
        <f>ПРОТОКОЛ!Q1155</f>
        <v>50</v>
      </c>
      <c r="S177" s="33">
        <f>ПРОТОКОЛ!S1155</f>
        <v>0</v>
      </c>
      <c r="T177" s="33">
        <f>ПРОТОКОЛ!T1155</f>
        <v>50</v>
      </c>
      <c r="U177" s="54">
        <f t="shared" si="4"/>
        <v>7</v>
      </c>
      <c r="X177" s="90"/>
    </row>
    <row r="178" spans="1:24" ht="16.5" customHeight="1">
      <c r="A178" s="66">
        <f>ПРОТОКОЛ!B1156</f>
        <v>0</v>
      </c>
      <c r="B178" s="70">
        <f>ПРОТОКОЛ!C1156</f>
        <v>0</v>
      </c>
      <c r="C178" s="74" t="str">
        <f>ПРОТОКОЛ!X1156</f>
        <v>Субъект РФ 28</v>
      </c>
      <c r="D178" s="89">
        <f>ПРОТОКОЛ!D1156</f>
        <v>0</v>
      </c>
      <c r="E178" s="64">
        <f>ПРОТОКОЛ!F1156</f>
        <v>0</v>
      </c>
      <c r="F178" s="64">
        <f>ПРОТОКОЛ!H1156</f>
        <v>0</v>
      </c>
      <c r="G178" s="64">
        <f>ПРОТОКОЛ!J1156</f>
        <v>0</v>
      </c>
      <c r="H178" s="64">
        <f>ПРОТОКОЛ!L1156</f>
        <v>0</v>
      </c>
      <c r="I178" s="64">
        <f>ПРОТОКОЛ!N1156</f>
        <v>0</v>
      </c>
      <c r="J178" s="77">
        <f>ПРОТОКОЛ!P1156</f>
        <v>0</v>
      </c>
      <c r="K178" s="64">
        <f>ПРОТОКОЛ!R1156</f>
        <v>0</v>
      </c>
      <c r="L178" s="33">
        <f>ПРОТОКОЛ!E1156</f>
        <v>0</v>
      </c>
      <c r="M178" s="33">
        <f>ПРОТОКОЛ!G1156</f>
        <v>0</v>
      </c>
      <c r="N178" s="33">
        <f>ПРОТОКОЛ!I1156</f>
        <v>0</v>
      </c>
      <c r="O178" s="33">
        <f>ПРОТОКОЛ!K1156</f>
        <v>0</v>
      </c>
      <c r="P178" s="33" t="str">
        <f>ПРОТОКОЛ!M1156</f>
        <v>0</v>
      </c>
      <c r="Q178" s="33" t="str">
        <f>ПРОТОКОЛ!O1156</f>
        <v>0</v>
      </c>
      <c r="R178" s="33">
        <f>ПРОТОКОЛ!Q1156</f>
        <v>50</v>
      </c>
      <c r="S178" s="33">
        <f>ПРОТОКОЛ!S1156</f>
        <v>0</v>
      </c>
      <c r="T178" s="33">
        <f>ПРОТОКОЛ!T1156</f>
        <v>50</v>
      </c>
      <c r="U178" s="54">
        <f t="shared" si="4"/>
        <v>7</v>
      </c>
      <c r="X178" s="90"/>
    </row>
    <row r="179" spans="1:24" ht="16.5" customHeight="1">
      <c r="A179" s="66">
        <f>ПРОТОКОЛ!B1157</f>
        <v>0</v>
      </c>
      <c r="B179" s="70">
        <f>ПРОТОКОЛ!C1157</f>
        <v>0</v>
      </c>
      <c r="C179" s="74" t="str">
        <f>ПРОТОКОЛ!X1157</f>
        <v>Субъект РФ 28</v>
      </c>
      <c r="D179" s="89">
        <f>ПРОТОКОЛ!D1157</f>
        <v>0</v>
      </c>
      <c r="E179" s="64">
        <f>ПРОТОКОЛ!F1157</f>
        <v>0</v>
      </c>
      <c r="F179" s="64">
        <f>ПРОТОКОЛ!H1157</f>
        <v>0</v>
      </c>
      <c r="G179" s="64">
        <f>ПРОТОКОЛ!J1157</f>
        <v>0</v>
      </c>
      <c r="H179" s="64">
        <f>ПРОТОКОЛ!L1157</f>
        <v>0</v>
      </c>
      <c r="I179" s="64">
        <f>ПРОТОКОЛ!N1157</f>
        <v>0</v>
      </c>
      <c r="J179" s="77">
        <f>ПРОТОКОЛ!P1157</f>
        <v>0</v>
      </c>
      <c r="K179" s="64">
        <f>ПРОТОКОЛ!R1157</f>
        <v>0</v>
      </c>
      <c r="L179" s="33">
        <f>ПРОТОКОЛ!E1157</f>
        <v>0</v>
      </c>
      <c r="M179" s="33">
        <f>ПРОТОКОЛ!G1157</f>
        <v>0</v>
      </c>
      <c r="N179" s="33">
        <f>ПРОТОКОЛ!I1157</f>
        <v>0</v>
      </c>
      <c r="O179" s="33">
        <f>ПРОТОКОЛ!K1157</f>
        <v>0</v>
      </c>
      <c r="P179" s="33" t="str">
        <f>ПРОТОКОЛ!M1157</f>
        <v>0</v>
      </c>
      <c r="Q179" s="33" t="str">
        <f>ПРОТОКОЛ!O1157</f>
        <v>0</v>
      </c>
      <c r="R179" s="33">
        <f>ПРОТОКОЛ!Q1157</f>
        <v>50</v>
      </c>
      <c r="S179" s="33">
        <f>ПРОТОКОЛ!S1157</f>
        <v>0</v>
      </c>
      <c r="T179" s="33">
        <f>ПРОТОКОЛ!T1157</f>
        <v>50</v>
      </c>
      <c r="U179" s="54">
        <f t="shared" si="4"/>
        <v>7</v>
      </c>
      <c r="X179" s="90"/>
    </row>
    <row r="180" spans="1:24" ht="16.5" customHeight="1">
      <c r="A180" s="66">
        <f>ПРОТОКОЛ!B1158</f>
        <v>0</v>
      </c>
      <c r="B180" s="70">
        <f>ПРОТОКОЛ!C1158</f>
        <v>0</v>
      </c>
      <c r="C180" s="74" t="str">
        <f>ПРОТОКОЛ!X1158</f>
        <v>Субъект РФ 28</v>
      </c>
      <c r="D180" s="89">
        <f>ПРОТОКОЛ!D1158</f>
        <v>0</v>
      </c>
      <c r="E180" s="64">
        <f>ПРОТОКОЛ!F1158</f>
        <v>0</v>
      </c>
      <c r="F180" s="64">
        <f>ПРОТОКОЛ!H1158</f>
        <v>0</v>
      </c>
      <c r="G180" s="64">
        <f>ПРОТОКОЛ!J1158</f>
        <v>0</v>
      </c>
      <c r="H180" s="64">
        <f>ПРОТОКОЛ!L1158</f>
        <v>0</v>
      </c>
      <c r="I180" s="64">
        <f>ПРОТОКОЛ!N1158</f>
        <v>0</v>
      </c>
      <c r="J180" s="77">
        <f>ПРОТОКОЛ!P1158</f>
        <v>0</v>
      </c>
      <c r="K180" s="64">
        <f>ПРОТОКОЛ!R1158</f>
        <v>0</v>
      </c>
      <c r="L180" s="33">
        <f>ПРОТОКОЛ!E1158</f>
        <v>0</v>
      </c>
      <c r="M180" s="33">
        <f>ПРОТОКОЛ!G1158</f>
        <v>0</v>
      </c>
      <c r="N180" s="33">
        <f>ПРОТОКОЛ!I1158</f>
        <v>0</v>
      </c>
      <c r="O180" s="33">
        <f>ПРОТОКОЛ!K1158</f>
        <v>0</v>
      </c>
      <c r="P180" s="33" t="str">
        <f>ПРОТОКОЛ!M1158</f>
        <v>0</v>
      </c>
      <c r="Q180" s="33" t="str">
        <f>ПРОТОКОЛ!O1158</f>
        <v>0</v>
      </c>
      <c r="R180" s="33">
        <f>ПРОТОКОЛ!Q1158</f>
        <v>50</v>
      </c>
      <c r="S180" s="33">
        <f>ПРОТОКОЛ!S1158</f>
        <v>0</v>
      </c>
      <c r="T180" s="33">
        <f>ПРОТОКОЛ!T1158</f>
        <v>50</v>
      </c>
      <c r="U180" s="54">
        <f t="shared" si="4"/>
        <v>7</v>
      </c>
      <c r="X180" s="90"/>
    </row>
    <row r="181" spans="1:24" ht="16.5" customHeight="1">
      <c r="A181" s="65">
        <f>ПРОТОКОЛ!B1195</f>
        <v>0</v>
      </c>
      <c r="B181" s="67">
        <f>ПРОТОКОЛ!C1195</f>
        <v>0</v>
      </c>
      <c r="C181" s="71" t="str">
        <f>ПРОТОКОЛ!X1195</f>
        <v>Субъект РФ 29</v>
      </c>
      <c r="D181" s="86">
        <f>ПРОТОКОЛ!D1195</f>
        <v>0</v>
      </c>
      <c r="E181" s="61">
        <f>ПРОТОКОЛ!F1195</f>
        <v>0</v>
      </c>
      <c r="F181" s="61">
        <f>ПРОТОКОЛ!H1195</f>
        <v>0</v>
      </c>
      <c r="G181" s="61">
        <f>ПРОТОКОЛ!J1195</f>
        <v>0</v>
      </c>
      <c r="H181" s="61">
        <f>ПРОТОКОЛ!L1195</f>
        <v>0</v>
      </c>
      <c r="I181" s="61">
        <f>ПРОТОКОЛ!N1195</f>
        <v>0</v>
      </c>
      <c r="J181" s="62">
        <f>ПРОТОКОЛ!P1195</f>
        <v>0</v>
      </c>
      <c r="K181" s="61">
        <f>ПРОТОКОЛ!R1195</f>
        <v>0</v>
      </c>
      <c r="L181" s="7">
        <f>ПРОТОКОЛ!E1195</f>
        <v>0</v>
      </c>
      <c r="M181" s="7">
        <f>ПРОТОКОЛ!G1195</f>
        <v>0</v>
      </c>
      <c r="N181" s="7">
        <f>ПРОТОКОЛ!I1195</f>
        <v>0</v>
      </c>
      <c r="O181" s="7">
        <f>ПРОТОКОЛ!K1195</f>
        <v>0</v>
      </c>
      <c r="P181" s="7" t="str">
        <f>ПРОТОКОЛ!M1195</f>
        <v>0</v>
      </c>
      <c r="Q181" s="7" t="str">
        <f>ПРОТОКОЛ!O1195</f>
        <v>0</v>
      </c>
      <c r="R181" s="7">
        <f>ПРОТОКОЛ!Q1195</f>
        <v>50</v>
      </c>
      <c r="S181" s="7">
        <f>ПРОТОКОЛ!S1195</f>
        <v>0</v>
      </c>
      <c r="T181" s="7">
        <f>ПРОТОКОЛ!T1195</f>
        <v>50</v>
      </c>
      <c r="U181" s="54">
        <f t="shared" si="4"/>
        <v>7</v>
      </c>
      <c r="X181" s="90"/>
    </row>
    <row r="182" spans="1:24" ht="16.5" customHeight="1">
      <c r="A182" s="65">
        <f>ПРОТОКОЛ!B1196</f>
        <v>0</v>
      </c>
      <c r="B182" s="67">
        <f>ПРОТОКОЛ!C1196</f>
        <v>0</v>
      </c>
      <c r="C182" s="71" t="str">
        <f>ПРОТОКОЛ!X1196</f>
        <v>Субъект РФ 29</v>
      </c>
      <c r="D182" s="86">
        <f>ПРОТОКОЛ!D1196</f>
        <v>0</v>
      </c>
      <c r="E182" s="61">
        <f>ПРОТОКОЛ!F1196</f>
        <v>0</v>
      </c>
      <c r="F182" s="61">
        <f>ПРОТОКОЛ!H1196</f>
        <v>0</v>
      </c>
      <c r="G182" s="61">
        <f>ПРОТОКОЛ!J1196</f>
        <v>0</v>
      </c>
      <c r="H182" s="61">
        <f>ПРОТОКОЛ!L1196</f>
        <v>0</v>
      </c>
      <c r="I182" s="61">
        <f>ПРОТОКОЛ!N1196</f>
        <v>0</v>
      </c>
      <c r="J182" s="62">
        <f>ПРОТОКОЛ!P1196</f>
        <v>0</v>
      </c>
      <c r="K182" s="61">
        <f>ПРОТОКОЛ!R1196</f>
        <v>0</v>
      </c>
      <c r="L182" s="7">
        <f>ПРОТОКОЛ!E1196</f>
        <v>0</v>
      </c>
      <c r="M182" s="7">
        <f>ПРОТОКОЛ!G1196</f>
        <v>0</v>
      </c>
      <c r="N182" s="7">
        <f>ПРОТОКОЛ!I1196</f>
        <v>0</v>
      </c>
      <c r="O182" s="7">
        <f>ПРОТОКОЛ!K1196</f>
        <v>0</v>
      </c>
      <c r="P182" s="7" t="str">
        <f>ПРОТОКОЛ!M1196</f>
        <v>0</v>
      </c>
      <c r="Q182" s="7" t="str">
        <f>ПРОТОКОЛ!O1196</f>
        <v>0</v>
      </c>
      <c r="R182" s="7">
        <f>ПРОТОКОЛ!Q1196</f>
        <v>50</v>
      </c>
      <c r="S182" s="7">
        <f>ПРОТОКОЛ!S1196</f>
        <v>0</v>
      </c>
      <c r="T182" s="7">
        <f>ПРОТОКОЛ!T1196</f>
        <v>50</v>
      </c>
      <c r="U182" s="54">
        <f t="shared" si="4"/>
        <v>7</v>
      </c>
      <c r="X182" s="90"/>
    </row>
    <row r="183" spans="1:24" ht="16.5" customHeight="1">
      <c r="A183" s="65">
        <f>ПРОТОКОЛ!B1197</f>
        <v>0</v>
      </c>
      <c r="B183" s="67">
        <f>ПРОТОКОЛ!C1197</f>
        <v>0</v>
      </c>
      <c r="C183" s="71" t="str">
        <f>ПРОТОКОЛ!X1197</f>
        <v>Субъект РФ 29</v>
      </c>
      <c r="D183" s="86">
        <f>ПРОТОКОЛ!D1197</f>
        <v>0</v>
      </c>
      <c r="E183" s="61">
        <f>ПРОТОКОЛ!F1197</f>
        <v>0</v>
      </c>
      <c r="F183" s="61">
        <f>ПРОТОКОЛ!H1197</f>
        <v>0</v>
      </c>
      <c r="G183" s="61">
        <f>ПРОТОКОЛ!J1197</f>
        <v>0</v>
      </c>
      <c r="H183" s="61">
        <f>ПРОТОКОЛ!L1197</f>
        <v>0</v>
      </c>
      <c r="I183" s="61">
        <f>ПРОТОКОЛ!N1197</f>
        <v>0</v>
      </c>
      <c r="J183" s="62">
        <f>ПРОТОКОЛ!P1197</f>
        <v>0</v>
      </c>
      <c r="K183" s="61">
        <f>ПРОТОКОЛ!R1197</f>
        <v>0</v>
      </c>
      <c r="L183" s="7">
        <f>ПРОТОКОЛ!E1197</f>
        <v>0</v>
      </c>
      <c r="M183" s="7">
        <f>ПРОТОКОЛ!G1197</f>
        <v>0</v>
      </c>
      <c r="N183" s="7">
        <f>ПРОТОКОЛ!I1197</f>
        <v>0</v>
      </c>
      <c r="O183" s="7">
        <f>ПРОТОКОЛ!K1197</f>
        <v>0</v>
      </c>
      <c r="P183" s="7" t="str">
        <f>ПРОТОКОЛ!M1197</f>
        <v>0</v>
      </c>
      <c r="Q183" s="7" t="str">
        <f>ПРОТОКОЛ!O1197</f>
        <v>0</v>
      </c>
      <c r="R183" s="7">
        <f>ПРОТОКОЛ!Q1197</f>
        <v>50</v>
      </c>
      <c r="S183" s="7">
        <f>ПРОТОКОЛ!S1197</f>
        <v>0</v>
      </c>
      <c r="T183" s="7">
        <f>ПРОТОКОЛ!T1197</f>
        <v>50</v>
      </c>
      <c r="U183" s="54">
        <f t="shared" si="4"/>
        <v>7</v>
      </c>
      <c r="X183" s="90"/>
    </row>
    <row r="184" spans="1:24" ht="16.5" customHeight="1">
      <c r="A184" s="65">
        <f>ПРОТОКОЛ!B1198</f>
        <v>0</v>
      </c>
      <c r="B184" s="67">
        <f>ПРОТОКОЛ!C1198</f>
        <v>0</v>
      </c>
      <c r="C184" s="71" t="str">
        <f>ПРОТОКОЛ!X1198</f>
        <v>Субъект РФ 29</v>
      </c>
      <c r="D184" s="86">
        <f>ПРОТОКОЛ!D1198</f>
        <v>0</v>
      </c>
      <c r="E184" s="61">
        <f>ПРОТОКОЛ!F1198</f>
        <v>0</v>
      </c>
      <c r="F184" s="61">
        <f>ПРОТОКОЛ!H1198</f>
        <v>0</v>
      </c>
      <c r="G184" s="61">
        <f>ПРОТОКОЛ!J1198</f>
        <v>0</v>
      </c>
      <c r="H184" s="61">
        <f>ПРОТОКОЛ!L1198</f>
        <v>0</v>
      </c>
      <c r="I184" s="61">
        <f>ПРОТОКОЛ!N1198</f>
        <v>0</v>
      </c>
      <c r="J184" s="62">
        <f>ПРОТОКОЛ!P1198</f>
        <v>0</v>
      </c>
      <c r="K184" s="61">
        <f>ПРОТОКОЛ!R1198</f>
        <v>0</v>
      </c>
      <c r="L184" s="7">
        <f>ПРОТОКОЛ!E1198</f>
        <v>0</v>
      </c>
      <c r="M184" s="7">
        <f>ПРОТОКОЛ!G1198</f>
        <v>0</v>
      </c>
      <c r="N184" s="7">
        <f>ПРОТОКОЛ!I1198</f>
        <v>0</v>
      </c>
      <c r="O184" s="7">
        <f>ПРОТОКОЛ!K1198</f>
        <v>0</v>
      </c>
      <c r="P184" s="7" t="str">
        <f>ПРОТОКОЛ!M1198</f>
        <v>0</v>
      </c>
      <c r="Q184" s="7" t="str">
        <f>ПРОТОКОЛ!O1198</f>
        <v>0</v>
      </c>
      <c r="R184" s="7">
        <f>ПРОТОКОЛ!Q1198</f>
        <v>50</v>
      </c>
      <c r="S184" s="7">
        <f>ПРОТОКОЛ!S1198</f>
        <v>0</v>
      </c>
      <c r="T184" s="7">
        <f>ПРОТОКОЛ!T1198</f>
        <v>50</v>
      </c>
      <c r="U184" s="54">
        <f t="shared" si="4"/>
        <v>7</v>
      </c>
      <c r="X184" s="90"/>
    </row>
    <row r="185" spans="1:24" ht="16.5" customHeight="1">
      <c r="A185" s="65">
        <f>ПРОТОКОЛ!B1199</f>
        <v>0</v>
      </c>
      <c r="B185" s="67">
        <f>ПРОТОКОЛ!C1199</f>
        <v>0</v>
      </c>
      <c r="C185" s="71" t="str">
        <f>ПРОТОКОЛ!X1199</f>
        <v>Субъект РФ 29</v>
      </c>
      <c r="D185" s="86">
        <f>ПРОТОКОЛ!D1199</f>
        <v>0</v>
      </c>
      <c r="E185" s="61">
        <f>ПРОТОКОЛ!F1199</f>
        <v>0</v>
      </c>
      <c r="F185" s="61">
        <f>ПРОТОКОЛ!H1199</f>
        <v>0</v>
      </c>
      <c r="G185" s="61">
        <f>ПРОТОКОЛ!J1199</f>
        <v>0</v>
      </c>
      <c r="H185" s="61">
        <f>ПРОТОКОЛ!L1199</f>
        <v>0</v>
      </c>
      <c r="I185" s="61">
        <f>ПРОТОКОЛ!N1199</f>
        <v>0</v>
      </c>
      <c r="J185" s="62">
        <f>ПРОТОКОЛ!P1199</f>
        <v>0</v>
      </c>
      <c r="K185" s="61">
        <f>ПРОТОКОЛ!R1199</f>
        <v>0</v>
      </c>
      <c r="L185" s="7">
        <f>ПРОТОКОЛ!E1199</f>
        <v>0</v>
      </c>
      <c r="M185" s="7">
        <f>ПРОТОКОЛ!G1199</f>
        <v>0</v>
      </c>
      <c r="N185" s="7">
        <f>ПРОТОКОЛ!I1199</f>
        <v>0</v>
      </c>
      <c r="O185" s="7">
        <f>ПРОТОКОЛ!K1199</f>
        <v>0</v>
      </c>
      <c r="P185" s="7" t="str">
        <f>ПРОТОКОЛ!M1199</f>
        <v>0</v>
      </c>
      <c r="Q185" s="7" t="str">
        <f>ПРОТОКОЛ!O1199</f>
        <v>0</v>
      </c>
      <c r="R185" s="7">
        <f>ПРОТОКОЛ!Q1199</f>
        <v>50</v>
      </c>
      <c r="S185" s="7">
        <f>ПРОТОКОЛ!S1199</f>
        <v>0</v>
      </c>
      <c r="T185" s="7">
        <f>ПРОТОКОЛ!T1199</f>
        <v>50</v>
      </c>
      <c r="U185" s="54">
        <f t="shared" si="4"/>
        <v>7</v>
      </c>
      <c r="X185" s="90"/>
    </row>
    <row r="186" spans="1:24" ht="16.5" customHeight="1">
      <c r="A186" s="65">
        <f>ПРОТОКОЛ!B1200</f>
        <v>0</v>
      </c>
      <c r="B186" s="67">
        <f>ПРОТОКОЛ!C1200</f>
        <v>0</v>
      </c>
      <c r="C186" s="71" t="str">
        <f>ПРОТОКОЛ!X1200</f>
        <v>Субъект РФ 29</v>
      </c>
      <c r="D186" s="86">
        <f>ПРОТОКОЛ!D1200</f>
        <v>0</v>
      </c>
      <c r="E186" s="61">
        <f>ПРОТОКОЛ!F1200</f>
        <v>0</v>
      </c>
      <c r="F186" s="61">
        <f>ПРОТОКОЛ!H1200</f>
        <v>0</v>
      </c>
      <c r="G186" s="61">
        <f>ПРОТОКОЛ!J1200</f>
        <v>0</v>
      </c>
      <c r="H186" s="61">
        <f>ПРОТОКОЛ!L1200</f>
        <v>0</v>
      </c>
      <c r="I186" s="61">
        <f>ПРОТОКОЛ!N1200</f>
        <v>0</v>
      </c>
      <c r="J186" s="62">
        <f>ПРОТОКОЛ!P1200</f>
        <v>0</v>
      </c>
      <c r="K186" s="61">
        <f>ПРОТОКОЛ!R1200</f>
        <v>0</v>
      </c>
      <c r="L186" s="7">
        <f>ПРОТОКОЛ!E1200</f>
        <v>0</v>
      </c>
      <c r="M186" s="7">
        <f>ПРОТОКОЛ!G1200</f>
        <v>0</v>
      </c>
      <c r="N186" s="7">
        <f>ПРОТОКОЛ!I1200</f>
        <v>0</v>
      </c>
      <c r="O186" s="7">
        <f>ПРОТОКОЛ!K1200</f>
        <v>0</v>
      </c>
      <c r="P186" s="7" t="str">
        <f>ПРОТОКОЛ!M1200</f>
        <v>0</v>
      </c>
      <c r="Q186" s="7" t="str">
        <f>ПРОТОКОЛ!O1200</f>
        <v>0</v>
      </c>
      <c r="R186" s="7">
        <f>ПРОТОКОЛ!Q1200</f>
        <v>50</v>
      </c>
      <c r="S186" s="7">
        <f>ПРОТОКОЛ!S1200</f>
        <v>0</v>
      </c>
      <c r="T186" s="7">
        <f>ПРОТОКОЛ!T1200</f>
        <v>50</v>
      </c>
      <c r="U186" s="54">
        <f t="shared" si="4"/>
        <v>7</v>
      </c>
      <c r="X186" s="90"/>
    </row>
    <row r="187" spans="1:24" ht="16.5" customHeight="1">
      <c r="A187" s="66">
        <f>ПРОТОКОЛ!B1237</f>
        <v>0</v>
      </c>
      <c r="B187" s="70">
        <f>ПРОТОКОЛ!C1237</f>
        <v>0</v>
      </c>
      <c r="C187" s="74" t="str">
        <f>ПРОТОКОЛ!X1237</f>
        <v>Субъект РФ 30</v>
      </c>
      <c r="D187" s="89">
        <f>ПРОТОКОЛ!D1237</f>
        <v>0</v>
      </c>
      <c r="E187" s="64">
        <f>ПРОТОКОЛ!F1237</f>
        <v>0</v>
      </c>
      <c r="F187" s="64">
        <f>ПРОТОКОЛ!H1237</f>
        <v>0</v>
      </c>
      <c r="G187" s="64">
        <f>ПРОТОКОЛ!J1237</f>
        <v>0</v>
      </c>
      <c r="H187" s="64">
        <f>ПРОТОКОЛ!L1237</f>
        <v>0</v>
      </c>
      <c r="I187" s="64">
        <f>ПРОТОКОЛ!N1237</f>
        <v>0</v>
      </c>
      <c r="J187" s="77">
        <f>ПРОТОКОЛ!P1237</f>
        <v>0</v>
      </c>
      <c r="K187" s="64">
        <f>ПРОТОКОЛ!R1237</f>
        <v>0</v>
      </c>
      <c r="L187" s="33">
        <f>ПРОТОКОЛ!E1237</f>
        <v>0</v>
      </c>
      <c r="M187" s="33">
        <f>ПРОТОКОЛ!G1237</f>
        <v>0</v>
      </c>
      <c r="N187" s="33">
        <f>ПРОТОКОЛ!I1237</f>
        <v>0</v>
      </c>
      <c r="O187" s="33">
        <f>ПРОТОКОЛ!K1237</f>
        <v>0</v>
      </c>
      <c r="P187" s="33" t="str">
        <f>ПРОТОКОЛ!M1237</f>
        <v>0</v>
      </c>
      <c r="Q187" s="33" t="str">
        <f>ПРОТОКОЛ!O1237</f>
        <v>0</v>
      </c>
      <c r="R187" s="33">
        <f>ПРОТОКОЛ!Q1237</f>
        <v>50</v>
      </c>
      <c r="S187" s="33">
        <f>ПРОТОКОЛ!S1237</f>
        <v>0</v>
      </c>
      <c r="T187" s="33">
        <f>ПРОТОКОЛ!T1237</f>
        <v>50</v>
      </c>
      <c r="U187" s="54">
        <f t="shared" si="4"/>
        <v>7</v>
      </c>
      <c r="X187" s="90"/>
    </row>
    <row r="188" spans="1:24" ht="16.5" customHeight="1">
      <c r="A188" s="66">
        <f>ПРОТОКОЛ!B1238</f>
        <v>0</v>
      </c>
      <c r="B188" s="70">
        <f>ПРОТОКОЛ!C1238</f>
        <v>0</v>
      </c>
      <c r="C188" s="74" t="str">
        <f>ПРОТОКОЛ!X1238</f>
        <v>Субъект РФ 30</v>
      </c>
      <c r="D188" s="89">
        <f>ПРОТОКОЛ!D1238</f>
        <v>0</v>
      </c>
      <c r="E188" s="64">
        <f>ПРОТОКОЛ!F1238</f>
        <v>0</v>
      </c>
      <c r="F188" s="64">
        <f>ПРОТОКОЛ!H1238</f>
        <v>0</v>
      </c>
      <c r="G188" s="64">
        <f>ПРОТОКОЛ!J1238</f>
        <v>0</v>
      </c>
      <c r="H188" s="64">
        <f>ПРОТОКОЛ!L1238</f>
        <v>0</v>
      </c>
      <c r="I188" s="64">
        <f>ПРОТОКОЛ!N1238</f>
        <v>0</v>
      </c>
      <c r="J188" s="77">
        <f>ПРОТОКОЛ!P1238</f>
        <v>0</v>
      </c>
      <c r="K188" s="64">
        <f>ПРОТОКОЛ!R1238</f>
        <v>0</v>
      </c>
      <c r="L188" s="33">
        <f>ПРОТОКОЛ!E1238</f>
        <v>0</v>
      </c>
      <c r="M188" s="33">
        <f>ПРОТОКОЛ!G1238</f>
        <v>0</v>
      </c>
      <c r="N188" s="33">
        <f>ПРОТОКОЛ!I1238</f>
        <v>0</v>
      </c>
      <c r="O188" s="33">
        <f>ПРОТОКОЛ!K1238</f>
        <v>0</v>
      </c>
      <c r="P188" s="33" t="str">
        <f>ПРОТОКОЛ!M1238</f>
        <v>0</v>
      </c>
      <c r="Q188" s="33" t="str">
        <f>ПРОТОКОЛ!O1238</f>
        <v>0</v>
      </c>
      <c r="R188" s="33">
        <f>ПРОТОКОЛ!Q1238</f>
        <v>50</v>
      </c>
      <c r="S188" s="33">
        <f>ПРОТОКОЛ!S1238</f>
        <v>0</v>
      </c>
      <c r="T188" s="33">
        <f>ПРОТОКОЛ!T1238</f>
        <v>50</v>
      </c>
      <c r="U188" s="54">
        <f t="shared" si="4"/>
        <v>7</v>
      </c>
      <c r="X188" s="90"/>
    </row>
    <row r="189" spans="1:24" ht="16.5" customHeight="1">
      <c r="A189" s="66">
        <f>ПРОТОКОЛ!B1239</f>
        <v>0</v>
      </c>
      <c r="B189" s="70">
        <f>ПРОТОКОЛ!C1239</f>
        <v>0</v>
      </c>
      <c r="C189" s="74" t="str">
        <f>ПРОТОКОЛ!X1239</f>
        <v>Субъект РФ 30</v>
      </c>
      <c r="D189" s="89">
        <f>ПРОТОКОЛ!D1239</f>
        <v>0</v>
      </c>
      <c r="E189" s="64">
        <f>ПРОТОКОЛ!F1239</f>
        <v>0</v>
      </c>
      <c r="F189" s="64">
        <f>ПРОТОКОЛ!H1239</f>
        <v>0</v>
      </c>
      <c r="G189" s="64">
        <f>ПРОТОКОЛ!J1239</f>
        <v>0</v>
      </c>
      <c r="H189" s="64">
        <f>ПРОТОКОЛ!L1239</f>
        <v>0</v>
      </c>
      <c r="I189" s="64">
        <f>ПРОТОКОЛ!N1239</f>
        <v>0</v>
      </c>
      <c r="J189" s="77">
        <f>ПРОТОКОЛ!P1239</f>
        <v>0</v>
      </c>
      <c r="K189" s="64">
        <f>ПРОТОКОЛ!R1239</f>
        <v>0</v>
      </c>
      <c r="L189" s="33">
        <f>ПРОТОКОЛ!E1239</f>
        <v>0</v>
      </c>
      <c r="M189" s="33">
        <f>ПРОТОКОЛ!G1239</f>
        <v>0</v>
      </c>
      <c r="N189" s="33">
        <f>ПРОТОКОЛ!I1239</f>
        <v>0</v>
      </c>
      <c r="O189" s="33">
        <f>ПРОТОКОЛ!K1239</f>
        <v>0</v>
      </c>
      <c r="P189" s="33" t="str">
        <f>ПРОТОКОЛ!M1239</f>
        <v>0</v>
      </c>
      <c r="Q189" s="33" t="str">
        <f>ПРОТОКОЛ!O1239</f>
        <v>0</v>
      </c>
      <c r="R189" s="33">
        <f>ПРОТОКОЛ!Q1239</f>
        <v>50</v>
      </c>
      <c r="S189" s="33">
        <f>ПРОТОКОЛ!S1239</f>
        <v>0</v>
      </c>
      <c r="T189" s="33">
        <f>ПРОТОКОЛ!T1239</f>
        <v>50</v>
      </c>
      <c r="U189" s="54">
        <f t="shared" si="4"/>
        <v>7</v>
      </c>
      <c r="X189" s="90"/>
    </row>
    <row r="190" spans="1:24" ht="16.5" customHeight="1">
      <c r="A190" s="66">
        <f>ПРОТОКОЛ!B1240</f>
        <v>0</v>
      </c>
      <c r="B190" s="70">
        <f>ПРОТОКОЛ!C1240</f>
        <v>0</v>
      </c>
      <c r="C190" s="74" t="str">
        <f>ПРОТОКОЛ!X1240</f>
        <v>Субъект РФ 30</v>
      </c>
      <c r="D190" s="89">
        <f>ПРОТОКОЛ!D1240</f>
        <v>0</v>
      </c>
      <c r="E190" s="64">
        <f>ПРОТОКОЛ!F1240</f>
        <v>0</v>
      </c>
      <c r="F190" s="64">
        <f>ПРОТОКОЛ!H1240</f>
        <v>0</v>
      </c>
      <c r="G190" s="64">
        <f>ПРОТОКОЛ!J1240</f>
        <v>0</v>
      </c>
      <c r="H190" s="64">
        <f>ПРОТОКОЛ!L1240</f>
        <v>0</v>
      </c>
      <c r="I190" s="64">
        <f>ПРОТОКОЛ!N1240</f>
        <v>0</v>
      </c>
      <c r="J190" s="77">
        <f>ПРОТОКОЛ!P1240</f>
        <v>0</v>
      </c>
      <c r="K190" s="64">
        <f>ПРОТОКОЛ!R1240</f>
        <v>0</v>
      </c>
      <c r="L190" s="33">
        <f>ПРОТОКОЛ!E1240</f>
        <v>0</v>
      </c>
      <c r="M190" s="33">
        <f>ПРОТОКОЛ!G1240</f>
        <v>0</v>
      </c>
      <c r="N190" s="33">
        <f>ПРОТОКОЛ!I1240</f>
        <v>0</v>
      </c>
      <c r="O190" s="33">
        <f>ПРОТОКОЛ!K1240</f>
        <v>0</v>
      </c>
      <c r="P190" s="33" t="str">
        <f>ПРОТОКОЛ!M1240</f>
        <v>0</v>
      </c>
      <c r="Q190" s="33" t="str">
        <f>ПРОТОКОЛ!O1240</f>
        <v>0</v>
      </c>
      <c r="R190" s="33">
        <f>ПРОТОКОЛ!Q1240</f>
        <v>50</v>
      </c>
      <c r="S190" s="33">
        <f>ПРОТОКОЛ!S1240</f>
        <v>0</v>
      </c>
      <c r="T190" s="33">
        <f>ПРОТОКОЛ!T1240</f>
        <v>50</v>
      </c>
      <c r="U190" s="54">
        <f t="shared" si="4"/>
        <v>7</v>
      </c>
      <c r="X190" s="90"/>
    </row>
    <row r="191" spans="1:24" ht="16.5" customHeight="1">
      <c r="A191" s="66">
        <f>ПРОТОКОЛ!B1241</f>
        <v>0</v>
      </c>
      <c r="B191" s="70">
        <f>ПРОТОКОЛ!C1241</f>
        <v>0</v>
      </c>
      <c r="C191" s="74" t="str">
        <f>ПРОТОКОЛ!X1241</f>
        <v>Субъект РФ 30</v>
      </c>
      <c r="D191" s="89">
        <f>ПРОТОКОЛ!D1241</f>
        <v>0</v>
      </c>
      <c r="E191" s="64">
        <f>ПРОТОКОЛ!F1241</f>
        <v>0</v>
      </c>
      <c r="F191" s="64">
        <f>ПРОТОКОЛ!H1241</f>
        <v>0</v>
      </c>
      <c r="G191" s="64">
        <f>ПРОТОКОЛ!J1241</f>
        <v>0</v>
      </c>
      <c r="H191" s="64">
        <f>ПРОТОКОЛ!L1241</f>
        <v>0</v>
      </c>
      <c r="I191" s="64">
        <f>ПРОТОКОЛ!N1241</f>
        <v>0</v>
      </c>
      <c r="J191" s="77">
        <f>ПРОТОКОЛ!P1241</f>
        <v>0</v>
      </c>
      <c r="K191" s="64">
        <f>ПРОТОКОЛ!R1241</f>
        <v>0</v>
      </c>
      <c r="L191" s="33">
        <f>ПРОТОКОЛ!E1241</f>
        <v>0</v>
      </c>
      <c r="M191" s="33">
        <f>ПРОТОКОЛ!G1241</f>
        <v>0</v>
      </c>
      <c r="N191" s="33">
        <f>ПРОТОКОЛ!I1241</f>
        <v>0</v>
      </c>
      <c r="O191" s="33">
        <f>ПРОТОКОЛ!K1241</f>
        <v>0</v>
      </c>
      <c r="P191" s="33" t="str">
        <f>ПРОТОКОЛ!M1241</f>
        <v>0</v>
      </c>
      <c r="Q191" s="33" t="str">
        <f>ПРОТОКОЛ!O1241</f>
        <v>0</v>
      </c>
      <c r="R191" s="33">
        <f>ПРОТОКОЛ!Q1241</f>
        <v>50</v>
      </c>
      <c r="S191" s="33">
        <f>ПРОТОКОЛ!S1241</f>
        <v>0</v>
      </c>
      <c r="T191" s="33">
        <f>ПРОТОКОЛ!T1241</f>
        <v>50</v>
      </c>
      <c r="U191" s="54">
        <f t="shared" si="4"/>
        <v>7</v>
      </c>
      <c r="X191" s="90"/>
    </row>
    <row r="192" spans="1:24" ht="16.5" customHeight="1">
      <c r="A192" s="66">
        <f>ПРОТОКОЛ!B1242</f>
        <v>0</v>
      </c>
      <c r="B192" s="70">
        <f>ПРОТОКОЛ!C1242</f>
        <v>0</v>
      </c>
      <c r="C192" s="74" t="str">
        <f>ПРОТОКОЛ!X1242</f>
        <v>Субъект РФ 30</v>
      </c>
      <c r="D192" s="89">
        <f>ПРОТОКОЛ!D1242</f>
        <v>0</v>
      </c>
      <c r="E192" s="64">
        <f>ПРОТОКОЛ!F1242</f>
        <v>0</v>
      </c>
      <c r="F192" s="64">
        <f>ПРОТОКОЛ!H1242</f>
        <v>0</v>
      </c>
      <c r="G192" s="64">
        <f>ПРОТОКОЛ!J1242</f>
        <v>0</v>
      </c>
      <c r="H192" s="64">
        <f>ПРОТОКОЛ!L1242</f>
        <v>0</v>
      </c>
      <c r="I192" s="64">
        <f>ПРОТОКОЛ!N1242</f>
        <v>0</v>
      </c>
      <c r="J192" s="77">
        <f>ПРОТОКОЛ!P1242</f>
        <v>0</v>
      </c>
      <c r="K192" s="64">
        <f>ПРОТОКОЛ!R1242</f>
        <v>0</v>
      </c>
      <c r="L192" s="33">
        <f>ПРОТОКОЛ!E1242</f>
        <v>0</v>
      </c>
      <c r="M192" s="33">
        <f>ПРОТОКОЛ!G1242</f>
        <v>0</v>
      </c>
      <c r="N192" s="33">
        <f>ПРОТОКОЛ!I1242</f>
        <v>0</v>
      </c>
      <c r="O192" s="33">
        <f>ПРОТОКОЛ!K1242</f>
        <v>0</v>
      </c>
      <c r="P192" s="33" t="str">
        <f>ПРОТОКОЛ!M1242</f>
        <v>0</v>
      </c>
      <c r="Q192" s="33" t="str">
        <f>ПРОТОКОЛ!O1242</f>
        <v>0</v>
      </c>
      <c r="R192" s="33">
        <f>ПРОТОКОЛ!Q1242</f>
        <v>50</v>
      </c>
      <c r="S192" s="33">
        <f>ПРОТОКОЛ!S1242</f>
        <v>0</v>
      </c>
      <c r="T192" s="33">
        <f>ПРОТОКОЛ!T1242</f>
        <v>50</v>
      </c>
      <c r="U192" s="54">
        <f t="shared" si="4"/>
        <v>7</v>
      </c>
      <c r="X192" s="90"/>
    </row>
    <row r="193" spans="1:24" ht="16.5" customHeight="1">
      <c r="A193" s="65">
        <f>ПРОТОКОЛ!B1279</f>
        <v>0</v>
      </c>
      <c r="B193" s="67">
        <f>ПРОТОКОЛ!C1279</f>
        <v>0</v>
      </c>
      <c r="C193" s="71" t="str">
        <f>ПРОТОКОЛ!X1279</f>
        <v>Субъект РФ 31</v>
      </c>
      <c r="D193" s="86">
        <f>ПРОТОКОЛ!D1279</f>
        <v>0</v>
      </c>
      <c r="E193" s="61">
        <f>ПРОТОКОЛ!F1279</f>
        <v>0</v>
      </c>
      <c r="F193" s="61">
        <f>ПРОТОКОЛ!H1279</f>
        <v>0</v>
      </c>
      <c r="G193" s="61">
        <f>ПРОТОКОЛ!J1279</f>
        <v>0</v>
      </c>
      <c r="H193" s="61">
        <f>ПРОТОКОЛ!L1279</f>
        <v>0</v>
      </c>
      <c r="I193" s="61">
        <f>ПРОТОКОЛ!N1279</f>
        <v>0</v>
      </c>
      <c r="J193" s="62">
        <f>ПРОТОКОЛ!P1279</f>
        <v>0</v>
      </c>
      <c r="K193" s="61">
        <f>ПРОТОКОЛ!R1279</f>
        <v>0</v>
      </c>
      <c r="L193" s="7">
        <f>ПРОТОКОЛ!E1279</f>
        <v>0</v>
      </c>
      <c r="M193" s="7">
        <f>ПРОТОКОЛ!G1279</f>
        <v>0</v>
      </c>
      <c r="N193" s="7">
        <f>ПРОТОКОЛ!I1279</f>
        <v>0</v>
      </c>
      <c r="O193" s="7">
        <f>ПРОТОКОЛ!K1279</f>
        <v>0</v>
      </c>
      <c r="P193" s="7" t="str">
        <f>ПРОТОКОЛ!M1279</f>
        <v>0</v>
      </c>
      <c r="Q193" s="7" t="str">
        <f>ПРОТОКОЛ!O1279</f>
        <v>0</v>
      </c>
      <c r="R193" s="7">
        <f>ПРОТОКОЛ!Q1279</f>
        <v>50</v>
      </c>
      <c r="S193" s="7">
        <f>ПРОТОКОЛ!S1279</f>
        <v>0</v>
      </c>
      <c r="T193" s="7">
        <f>ПРОТОКОЛ!T1279</f>
        <v>50</v>
      </c>
      <c r="U193" s="54">
        <f t="shared" si="4"/>
        <v>7</v>
      </c>
      <c r="X193" s="90"/>
    </row>
    <row r="194" spans="1:24" ht="16.5" customHeight="1">
      <c r="A194" s="65">
        <f>ПРОТОКОЛ!B1280</f>
        <v>0</v>
      </c>
      <c r="B194" s="67">
        <f>ПРОТОКОЛ!C1280</f>
        <v>0</v>
      </c>
      <c r="C194" s="71" t="str">
        <f>ПРОТОКОЛ!X1280</f>
        <v>Субъект РФ 31</v>
      </c>
      <c r="D194" s="86">
        <f>ПРОТОКОЛ!D1280</f>
        <v>0</v>
      </c>
      <c r="E194" s="61">
        <f>ПРОТОКОЛ!F1280</f>
        <v>0</v>
      </c>
      <c r="F194" s="61">
        <f>ПРОТОКОЛ!H1280</f>
        <v>0</v>
      </c>
      <c r="G194" s="61">
        <f>ПРОТОКОЛ!J1280</f>
        <v>0</v>
      </c>
      <c r="H194" s="61">
        <f>ПРОТОКОЛ!L1280</f>
        <v>0</v>
      </c>
      <c r="I194" s="61">
        <f>ПРОТОКОЛ!N1280</f>
        <v>0</v>
      </c>
      <c r="J194" s="62">
        <f>ПРОТОКОЛ!P1280</f>
        <v>0</v>
      </c>
      <c r="K194" s="61">
        <f>ПРОТОКОЛ!R1280</f>
        <v>0</v>
      </c>
      <c r="L194" s="7">
        <f>ПРОТОКОЛ!E1280</f>
        <v>0</v>
      </c>
      <c r="M194" s="7">
        <f>ПРОТОКОЛ!G1280</f>
        <v>0</v>
      </c>
      <c r="N194" s="7">
        <f>ПРОТОКОЛ!I1280</f>
        <v>0</v>
      </c>
      <c r="O194" s="7">
        <f>ПРОТОКОЛ!K1280</f>
        <v>0</v>
      </c>
      <c r="P194" s="7" t="str">
        <f>ПРОТОКОЛ!M1280</f>
        <v>0</v>
      </c>
      <c r="Q194" s="7" t="str">
        <f>ПРОТОКОЛ!O1280</f>
        <v>0</v>
      </c>
      <c r="R194" s="7">
        <f>ПРОТОКОЛ!Q1280</f>
        <v>50</v>
      </c>
      <c r="S194" s="7">
        <f>ПРОТОКОЛ!S1280</f>
        <v>0</v>
      </c>
      <c r="T194" s="7">
        <f>ПРОТОКОЛ!T1280</f>
        <v>50</v>
      </c>
      <c r="U194" s="54">
        <f t="shared" si="4"/>
        <v>7</v>
      </c>
      <c r="X194" s="90"/>
    </row>
    <row r="195" spans="1:24" ht="16.5" customHeight="1">
      <c r="A195" s="65">
        <f>ПРОТОКОЛ!B1281</f>
        <v>0</v>
      </c>
      <c r="B195" s="67">
        <f>ПРОТОКОЛ!C1281</f>
        <v>0</v>
      </c>
      <c r="C195" s="71" t="str">
        <f>ПРОТОКОЛ!X1281</f>
        <v>Субъект РФ 31</v>
      </c>
      <c r="D195" s="86">
        <f>ПРОТОКОЛ!D1281</f>
        <v>0</v>
      </c>
      <c r="E195" s="61">
        <f>ПРОТОКОЛ!F1281</f>
        <v>0</v>
      </c>
      <c r="F195" s="61">
        <f>ПРОТОКОЛ!H1281</f>
        <v>0</v>
      </c>
      <c r="G195" s="61">
        <f>ПРОТОКОЛ!J1281</f>
        <v>0</v>
      </c>
      <c r="H195" s="61">
        <f>ПРОТОКОЛ!L1281</f>
        <v>0</v>
      </c>
      <c r="I195" s="61">
        <f>ПРОТОКОЛ!N1281</f>
        <v>0</v>
      </c>
      <c r="J195" s="62">
        <f>ПРОТОКОЛ!P1281</f>
        <v>0</v>
      </c>
      <c r="K195" s="61">
        <f>ПРОТОКОЛ!R1281</f>
        <v>0</v>
      </c>
      <c r="L195" s="7">
        <f>ПРОТОКОЛ!E1281</f>
        <v>0</v>
      </c>
      <c r="M195" s="7">
        <f>ПРОТОКОЛ!G1281</f>
        <v>0</v>
      </c>
      <c r="N195" s="7">
        <f>ПРОТОКОЛ!I1281</f>
        <v>0</v>
      </c>
      <c r="O195" s="7">
        <f>ПРОТОКОЛ!K1281</f>
        <v>0</v>
      </c>
      <c r="P195" s="7" t="str">
        <f>ПРОТОКОЛ!M1281</f>
        <v>0</v>
      </c>
      <c r="Q195" s="7" t="str">
        <f>ПРОТОКОЛ!O1281</f>
        <v>0</v>
      </c>
      <c r="R195" s="7">
        <f>ПРОТОКОЛ!Q1281</f>
        <v>50</v>
      </c>
      <c r="S195" s="7">
        <f>ПРОТОКОЛ!S1281</f>
        <v>0</v>
      </c>
      <c r="T195" s="7">
        <f>ПРОТОКОЛ!T1281</f>
        <v>50</v>
      </c>
      <c r="U195" s="54">
        <f t="shared" si="4"/>
        <v>7</v>
      </c>
      <c r="X195" s="90"/>
    </row>
    <row r="196" spans="1:24" ht="16.5" customHeight="1">
      <c r="A196" s="65">
        <f>ПРОТОКОЛ!B1282</f>
        <v>0</v>
      </c>
      <c r="B196" s="67">
        <f>ПРОТОКОЛ!C1282</f>
        <v>0</v>
      </c>
      <c r="C196" s="71" t="str">
        <f>ПРОТОКОЛ!X1282</f>
        <v>Субъект РФ 31</v>
      </c>
      <c r="D196" s="86">
        <f>ПРОТОКОЛ!D1282</f>
        <v>0</v>
      </c>
      <c r="E196" s="61">
        <f>ПРОТОКОЛ!F1282</f>
        <v>0</v>
      </c>
      <c r="F196" s="61">
        <f>ПРОТОКОЛ!H1282</f>
        <v>0</v>
      </c>
      <c r="G196" s="61">
        <f>ПРОТОКОЛ!J1282</f>
        <v>0</v>
      </c>
      <c r="H196" s="61">
        <f>ПРОТОКОЛ!L1282</f>
        <v>0</v>
      </c>
      <c r="I196" s="61">
        <f>ПРОТОКОЛ!N1282</f>
        <v>0</v>
      </c>
      <c r="J196" s="62">
        <f>ПРОТОКОЛ!P1282</f>
        <v>0</v>
      </c>
      <c r="K196" s="61">
        <f>ПРОТОКОЛ!R1282</f>
        <v>0</v>
      </c>
      <c r="L196" s="7">
        <f>ПРОТОКОЛ!E1282</f>
        <v>0</v>
      </c>
      <c r="M196" s="7">
        <f>ПРОТОКОЛ!G1282</f>
        <v>0</v>
      </c>
      <c r="N196" s="7">
        <f>ПРОТОКОЛ!I1282</f>
        <v>0</v>
      </c>
      <c r="O196" s="7">
        <f>ПРОТОКОЛ!K1282</f>
        <v>0</v>
      </c>
      <c r="P196" s="7" t="str">
        <f>ПРОТОКОЛ!M1282</f>
        <v>0</v>
      </c>
      <c r="Q196" s="7" t="str">
        <f>ПРОТОКОЛ!O1282</f>
        <v>0</v>
      </c>
      <c r="R196" s="7">
        <f>ПРОТОКОЛ!Q1282</f>
        <v>50</v>
      </c>
      <c r="S196" s="7">
        <f>ПРОТОКОЛ!S1282</f>
        <v>0</v>
      </c>
      <c r="T196" s="7">
        <f>ПРОТОКОЛ!T1282</f>
        <v>50</v>
      </c>
      <c r="U196" s="54">
        <f t="shared" si="4"/>
        <v>7</v>
      </c>
      <c r="X196" s="90"/>
    </row>
    <row r="197" spans="1:24" ht="16.5" customHeight="1">
      <c r="A197" s="65">
        <f>ПРОТОКОЛ!B1283</f>
        <v>0</v>
      </c>
      <c r="B197" s="69">
        <f>ПРОТОКОЛ!C1283</f>
        <v>0</v>
      </c>
      <c r="C197" s="73" t="str">
        <f>ПРОТОКОЛ!X1283</f>
        <v>Субъект РФ 31</v>
      </c>
      <c r="D197" s="88">
        <f>ПРОТОКОЛ!D1283</f>
        <v>0</v>
      </c>
      <c r="E197" s="32">
        <f>ПРОТОКОЛ!F1283</f>
        <v>0</v>
      </c>
      <c r="F197" s="32">
        <f>ПРОТОКОЛ!H1283</f>
        <v>0</v>
      </c>
      <c r="G197" s="32">
        <f>ПРОТОКОЛ!J1283</f>
        <v>0</v>
      </c>
      <c r="H197" s="32">
        <f>ПРОТОКОЛ!L1283</f>
        <v>0</v>
      </c>
      <c r="I197" s="32">
        <f>ПРОТОКОЛ!N1283</f>
        <v>0</v>
      </c>
      <c r="J197" s="76">
        <f>ПРОТОКОЛ!P1283</f>
        <v>0</v>
      </c>
      <c r="K197" s="32">
        <f>ПРОТОКОЛ!R1283</f>
        <v>0</v>
      </c>
      <c r="L197" s="7">
        <f>ПРОТОКОЛ!E1283</f>
        <v>0</v>
      </c>
      <c r="M197" s="7">
        <f>ПРОТОКОЛ!G1283</f>
        <v>0</v>
      </c>
      <c r="N197" s="7">
        <f>ПРОТОКОЛ!I1283</f>
        <v>0</v>
      </c>
      <c r="O197" s="7">
        <f>ПРОТОКОЛ!K1283</f>
        <v>0</v>
      </c>
      <c r="P197" s="7" t="str">
        <f>ПРОТОКОЛ!M1283</f>
        <v>0</v>
      </c>
      <c r="Q197" s="7" t="str">
        <f>ПРОТОКОЛ!O1283</f>
        <v>0</v>
      </c>
      <c r="R197" s="7">
        <f>ПРОТОКОЛ!Q1283</f>
        <v>50</v>
      </c>
      <c r="S197" s="7">
        <f>ПРОТОКОЛ!S1283</f>
        <v>0</v>
      </c>
      <c r="T197" s="7">
        <f>ПРОТОКОЛ!T1283</f>
        <v>50</v>
      </c>
      <c r="U197" s="54">
        <f t="shared" si="4"/>
        <v>7</v>
      </c>
      <c r="X197" s="90"/>
    </row>
    <row r="198" spans="1:24" ht="16.5" customHeight="1">
      <c r="A198" s="65">
        <f>ПРОТОКОЛ!B1284</f>
        <v>0</v>
      </c>
      <c r="B198" s="67">
        <f>ПРОТОКОЛ!C1284</f>
        <v>0</v>
      </c>
      <c r="C198" s="71" t="str">
        <f>ПРОТОКОЛ!X1284</f>
        <v>Субъект РФ 31</v>
      </c>
      <c r="D198" s="86">
        <f>ПРОТОКОЛ!D1284</f>
        <v>0</v>
      </c>
      <c r="E198" s="61">
        <f>ПРОТОКОЛ!F1284</f>
        <v>0</v>
      </c>
      <c r="F198" s="61">
        <f>ПРОТОКОЛ!H1284</f>
        <v>0</v>
      </c>
      <c r="G198" s="61">
        <f>ПРОТОКОЛ!J1284</f>
        <v>0</v>
      </c>
      <c r="H198" s="61">
        <f>ПРОТОКОЛ!L1284</f>
        <v>0</v>
      </c>
      <c r="I198" s="61">
        <f>ПРОТОКОЛ!N1284</f>
        <v>0</v>
      </c>
      <c r="J198" s="62">
        <f>ПРОТОКОЛ!P1284</f>
        <v>0</v>
      </c>
      <c r="K198" s="61">
        <f>ПРОТОКОЛ!R1284</f>
        <v>0</v>
      </c>
      <c r="L198" s="7">
        <f>ПРОТОКОЛ!E1284</f>
        <v>0</v>
      </c>
      <c r="M198" s="7">
        <f>ПРОТОКОЛ!G1284</f>
        <v>0</v>
      </c>
      <c r="N198" s="7">
        <f>ПРОТОКОЛ!I1284</f>
        <v>0</v>
      </c>
      <c r="O198" s="7">
        <f>ПРОТОКОЛ!K1284</f>
        <v>0</v>
      </c>
      <c r="P198" s="7" t="str">
        <f>ПРОТОКОЛ!M1284</f>
        <v>0</v>
      </c>
      <c r="Q198" s="7" t="str">
        <f>ПРОТОКОЛ!O1284</f>
        <v>0</v>
      </c>
      <c r="R198" s="7">
        <f>ПРОТОКОЛ!Q1284</f>
        <v>50</v>
      </c>
      <c r="S198" s="7">
        <f>ПРОТОКОЛ!S1284</f>
        <v>0</v>
      </c>
      <c r="T198" s="7">
        <f>ПРОТОКОЛ!T1284</f>
        <v>50</v>
      </c>
      <c r="U198" s="54">
        <f t="shared" si="4"/>
        <v>7</v>
      </c>
      <c r="X198" s="90"/>
    </row>
    <row r="199" spans="1:24" ht="16.5" customHeight="1">
      <c r="A199" s="66">
        <f>ПРОТОКОЛ!B1321</f>
        <v>0</v>
      </c>
      <c r="B199" s="70">
        <f>ПРОТОКОЛ!C1321</f>
        <v>0</v>
      </c>
      <c r="C199" s="74" t="str">
        <f>ПРОТОКОЛ!X1321</f>
        <v>Субъект РФ 32</v>
      </c>
      <c r="D199" s="89">
        <f>ПРОТОКОЛ!D1321</f>
        <v>0</v>
      </c>
      <c r="E199" s="64">
        <f>ПРОТОКОЛ!F1321</f>
        <v>0</v>
      </c>
      <c r="F199" s="64">
        <f>ПРОТОКОЛ!H1321</f>
        <v>0</v>
      </c>
      <c r="G199" s="64">
        <f>ПРОТОКОЛ!J1321</f>
        <v>0</v>
      </c>
      <c r="H199" s="64">
        <f>ПРОТОКОЛ!L1321</f>
        <v>0</v>
      </c>
      <c r="I199" s="64">
        <f>ПРОТОКОЛ!N1321</f>
        <v>0</v>
      </c>
      <c r="J199" s="77">
        <f>ПРОТОКОЛ!P1321</f>
        <v>0</v>
      </c>
      <c r="K199" s="64">
        <f>ПРОТОКОЛ!R1321</f>
        <v>0</v>
      </c>
      <c r="L199" s="33">
        <f>ПРОТОКОЛ!E1321</f>
        <v>0</v>
      </c>
      <c r="M199" s="33">
        <f>ПРОТОКОЛ!G1321</f>
        <v>0</v>
      </c>
      <c r="N199" s="33">
        <f>ПРОТОКОЛ!I1321</f>
        <v>0</v>
      </c>
      <c r="O199" s="33">
        <f>ПРОТОКОЛ!K1321</f>
        <v>0</v>
      </c>
      <c r="P199" s="33" t="str">
        <f>ПРОТОКОЛ!M1321</f>
        <v>0</v>
      </c>
      <c r="Q199" s="33" t="str">
        <f>ПРОТОКОЛ!O1321</f>
        <v>0</v>
      </c>
      <c r="R199" s="33">
        <f>ПРОТОКОЛ!Q1321</f>
        <v>50</v>
      </c>
      <c r="S199" s="33">
        <f>ПРОТОКОЛ!S1321</f>
        <v>0</v>
      </c>
      <c r="T199" s="33">
        <f>ПРОТОКОЛ!T1321</f>
        <v>50</v>
      </c>
      <c r="U199" s="54">
        <f t="shared" si="4"/>
        <v>7</v>
      </c>
      <c r="X199" s="90"/>
    </row>
    <row r="200" spans="1:24" ht="16.5" customHeight="1">
      <c r="A200" s="66">
        <f>ПРОТОКОЛ!B1322</f>
        <v>0</v>
      </c>
      <c r="B200" s="70">
        <f>ПРОТОКОЛ!C1322</f>
        <v>0</v>
      </c>
      <c r="C200" s="74" t="str">
        <f>ПРОТОКОЛ!X1322</f>
        <v>Субъект РФ 32</v>
      </c>
      <c r="D200" s="89">
        <f>ПРОТОКОЛ!D1322</f>
        <v>0</v>
      </c>
      <c r="E200" s="64">
        <f>ПРОТОКОЛ!F1322</f>
        <v>0</v>
      </c>
      <c r="F200" s="64">
        <f>ПРОТОКОЛ!H1322</f>
        <v>0</v>
      </c>
      <c r="G200" s="64">
        <f>ПРОТОКОЛ!J1322</f>
        <v>0</v>
      </c>
      <c r="H200" s="64">
        <f>ПРОТОКОЛ!L1322</f>
        <v>0</v>
      </c>
      <c r="I200" s="64">
        <f>ПРОТОКОЛ!N1322</f>
        <v>0</v>
      </c>
      <c r="J200" s="77">
        <f>ПРОТОКОЛ!P1322</f>
        <v>0</v>
      </c>
      <c r="K200" s="64">
        <f>ПРОТОКОЛ!R1322</f>
        <v>0</v>
      </c>
      <c r="L200" s="33">
        <f>ПРОТОКОЛ!E1322</f>
        <v>0</v>
      </c>
      <c r="M200" s="33">
        <f>ПРОТОКОЛ!G1322</f>
        <v>0</v>
      </c>
      <c r="N200" s="33">
        <f>ПРОТОКОЛ!I1322</f>
        <v>0</v>
      </c>
      <c r="O200" s="33">
        <f>ПРОТОКОЛ!K1322</f>
        <v>0</v>
      </c>
      <c r="P200" s="33" t="str">
        <f>ПРОТОКОЛ!M1322</f>
        <v>0</v>
      </c>
      <c r="Q200" s="33" t="str">
        <f>ПРОТОКОЛ!O1322</f>
        <v>0</v>
      </c>
      <c r="R200" s="33">
        <f>ПРОТОКОЛ!Q1322</f>
        <v>50</v>
      </c>
      <c r="S200" s="33">
        <f>ПРОТОКОЛ!S1322</f>
        <v>0</v>
      </c>
      <c r="T200" s="33">
        <f>ПРОТОКОЛ!T1322</f>
        <v>50</v>
      </c>
      <c r="U200" s="54">
        <f t="shared" si="4"/>
        <v>7</v>
      </c>
      <c r="X200" s="90"/>
    </row>
    <row r="201" spans="1:24" ht="16.5" customHeight="1">
      <c r="A201" s="66">
        <f>ПРОТОКОЛ!B1323</f>
        <v>0</v>
      </c>
      <c r="B201" s="70">
        <f>ПРОТОКОЛ!C1323</f>
        <v>0</v>
      </c>
      <c r="C201" s="74" t="str">
        <f>ПРОТОКОЛ!X1323</f>
        <v>Субъект РФ 32</v>
      </c>
      <c r="D201" s="89">
        <f>ПРОТОКОЛ!D1323</f>
        <v>0</v>
      </c>
      <c r="E201" s="64">
        <f>ПРОТОКОЛ!F1323</f>
        <v>0</v>
      </c>
      <c r="F201" s="64">
        <f>ПРОТОКОЛ!H1323</f>
        <v>0</v>
      </c>
      <c r="G201" s="64">
        <f>ПРОТОКОЛ!J1323</f>
        <v>0</v>
      </c>
      <c r="H201" s="64">
        <f>ПРОТОКОЛ!L1323</f>
        <v>0</v>
      </c>
      <c r="I201" s="64">
        <f>ПРОТОКОЛ!N1323</f>
        <v>0</v>
      </c>
      <c r="J201" s="77">
        <f>ПРОТОКОЛ!P1323</f>
        <v>0</v>
      </c>
      <c r="K201" s="64">
        <f>ПРОТОКОЛ!R1323</f>
        <v>0</v>
      </c>
      <c r="L201" s="33">
        <f>ПРОТОКОЛ!E1323</f>
        <v>0</v>
      </c>
      <c r="M201" s="33">
        <f>ПРОТОКОЛ!G1323</f>
        <v>0</v>
      </c>
      <c r="N201" s="33">
        <f>ПРОТОКОЛ!I1323</f>
        <v>0</v>
      </c>
      <c r="O201" s="33">
        <f>ПРОТОКОЛ!K1323</f>
        <v>0</v>
      </c>
      <c r="P201" s="33" t="str">
        <f>ПРОТОКОЛ!M1323</f>
        <v>0</v>
      </c>
      <c r="Q201" s="33" t="str">
        <f>ПРОТОКОЛ!O1323</f>
        <v>0</v>
      </c>
      <c r="R201" s="33">
        <f>ПРОТОКОЛ!Q1323</f>
        <v>50</v>
      </c>
      <c r="S201" s="33">
        <f>ПРОТОКОЛ!S1323</f>
        <v>0</v>
      </c>
      <c r="T201" s="33">
        <f>ПРОТОКОЛ!T1323</f>
        <v>50</v>
      </c>
      <c r="U201" s="54">
        <f t="shared" si="4"/>
        <v>7</v>
      </c>
      <c r="X201" s="90"/>
    </row>
    <row r="202" spans="1:24" ht="16.5" customHeight="1">
      <c r="A202" s="66">
        <f>ПРОТОКОЛ!B1324</f>
        <v>0</v>
      </c>
      <c r="B202" s="70">
        <f>ПРОТОКОЛ!C1324</f>
        <v>0</v>
      </c>
      <c r="C202" s="74" t="str">
        <f>ПРОТОКОЛ!X1324</f>
        <v>Субъект РФ 32</v>
      </c>
      <c r="D202" s="89">
        <f>ПРОТОКОЛ!D1324</f>
        <v>0</v>
      </c>
      <c r="E202" s="64">
        <f>ПРОТОКОЛ!F1324</f>
        <v>0</v>
      </c>
      <c r="F202" s="64">
        <f>ПРОТОКОЛ!H1324</f>
        <v>0</v>
      </c>
      <c r="G202" s="64">
        <f>ПРОТОКОЛ!J1324</f>
        <v>0</v>
      </c>
      <c r="H202" s="64">
        <f>ПРОТОКОЛ!L1324</f>
        <v>0</v>
      </c>
      <c r="I202" s="64">
        <f>ПРОТОКОЛ!N1324</f>
        <v>0</v>
      </c>
      <c r="J202" s="77">
        <f>ПРОТОКОЛ!P1324</f>
        <v>0</v>
      </c>
      <c r="K202" s="64">
        <f>ПРОТОКОЛ!R1324</f>
        <v>0</v>
      </c>
      <c r="L202" s="33">
        <f>ПРОТОКОЛ!E1324</f>
        <v>0</v>
      </c>
      <c r="M202" s="33">
        <f>ПРОТОКОЛ!G1324</f>
        <v>0</v>
      </c>
      <c r="N202" s="33">
        <f>ПРОТОКОЛ!I1324</f>
        <v>0</v>
      </c>
      <c r="O202" s="33">
        <f>ПРОТОКОЛ!K1324</f>
        <v>0</v>
      </c>
      <c r="P202" s="33" t="str">
        <f>ПРОТОКОЛ!M1324</f>
        <v>0</v>
      </c>
      <c r="Q202" s="33" t="str">
        <f>ПРОТОКОЛ!O1324</f>
        <v>0</v>
      </c>
      <c r="R202" s="33">
        <f>ПРОТОКОЛ!Q1324</f>
        <v>50</v>
      </c>
      <c r="S202" s="33">
        <f>ПРОТОКОЛ!S1324</f>
        <v>0</v>
      </c>
      <c r="T202" s="33">
        <f>ПРОТОКОЛ!T1324</f>
        <v>50</v>
      </c>
      <c r="U202" s="54">
        <f t="shared" si="4"/>
        <v>7</v>
      </c>
      <c r="X202" s="90"/>
    </row>
    <row r="203" spans="1:24" ht="16.5" customHeight="1">
      <c r="A203" s="66">
        <f>ПРОТОКОЛ!B1325</f>
        <v>0</v>
      </c>
      <c r="B203" s="70">
        <f>ПРОТОКОЛ!C1325</f>
        <v>0</v>
      </c>
      <c r="C203" s="74" t="str">
        <f>ПРОТОКОЛ!X1325</f>
        <v>Субъект РФ 32</v>
      </c>
      <c r="D203" s="89">
        <f>ПРОТОКОЛ!D1325</f>
        <v>0</v>
      </c>
      <c r="E203" s="64">
        <f>ПРОТОКОЛ!F1325</f>
        <v>0</v>
      </c>
      <c r="F203" s="64">
        <f>ПРОТОКОЛ!H1325</f>
        <v>0</v>
      </c>
      <c r="G203" s="64">
        <f>ПРОТОКОЛ!J1325</f>
        <v>0</v>
      </c>
      <c r="H203" s="64">
        <f>ПРОТОКОЛ!L1325</f>
        <v>0</v>
      </c>
      <c r="I203" s="64">
        <f>ПРОТОКОЛ!N1325</f>
        <v>0</v>
      </c>
      <c r="J203" s="77">
        <f>ПРОТОКОЛ!P1325</f>
        <v>0</v>
      </c>
      <c r="K203" s="64">
        <f>ПРОТОКОЛ!R1325</f>
        <v>0</v>
      </c>
      <c r="L203" s="33">
        <f>ПРОТОКОЛ!E1325</f>
        <v>0</v>
      </c>
      <c r="M203" s="33">
        <f>ПРОТОКОЛ!G1325</f>
        <v>0</v>
      </c>
      <c r="N203" s="33">
        <f>ПРОТОКОЛ!I1325</f>
        <v>0</v>
      </c>
      <c r="O203" s="33">
        <f>ПРОТОКОЛ!K1325</f>
        <v>0</v>
      </c>
      <c r="P203" s="33" t="str">
        <f>ПРОТОКОЛ!M1325</f>
        <v>0</v>
      </c>
      <c r="Q203" s="33" t="str">
        <f>ПРОТОКОЛ!O1325</f>
        <v>0</v>
      </c>
      <c r="R203" s="33">
        <f>ПРОТОКОЛ!Q1325</f>
        <v>50</v>
      </c>
      <c r="S203" s="33">
        <f>ПРОТОКОЛ!S1325</f>
        <v>0</v>
      </c>
      <c r="T203" s="33">
        <f>ПРОТОКОЛ!T1325</f>
        <v>50</v>
      </c>
      <c r="U203" s="54">
        <f t="shared" si="4"/>
        <v>7</v>
      </c>
      <c r="X203" s="90"/>
    </row>
    <row r="204" spans="1:24" ht="16.5" customHeight="1">
      <c r="A204" s="66">
        <f>ПРОТОКОЛ!B1326</f>
        <v>0</v>
      </c>
      <c r="B204" s="70">
        <f>ПРОТОКОЛ!C1326</f>
        <v>0</v>
      </c>
      <c r="C204" s="74" t="str">
        <f>ПРОТОКОЛ!X1326</f>
        <v>Субъект РФ 32</v>
      </c>
      <c r="D204" s="89">
        <f>ПРОТОКОЛ!D1326</f>
        <v>0</v>
      </c>
      <c r="E204" s="64">
        <f>ПРОТОКОЛ!F1326</f>
        <v>0</v>
      </c>
      <c r="F204" s="64">
        <f>ПРОТОКОЛ!H1326</f>
        <v>0</v>
      </c>
      <c r="G204" s="64">
        <f>ПРОТОКОЛ!J1326</f>
        <v>0</v>
      </c>
      <c r="H204" s="64">
        <f>ПРОТОКОЛ!L1326</f>
        <v>0</v>
      </c>
      <c r="I204" s="64">
        <f>ПРОТОКОЛ!N1326</f>
        <v>0</v>
      </c>
      <c r="J204" s="77">
        <f>ПРОТОКОЛ!P1326</f>
        <v>0</v>
      </c>
      <c r="K204" s="64">
        <f>ПРОТОКОЛ!R1326</f>
        <v>0</v>
      </c>
      <c r="L204" s="33">
        <f>ПРОТОКОЛ!E1326</f>
        <v>0</v>
      </c>
      <c r="M204" s="33">
        <f>ПРОТОКОЛ!G1326</f>
        <v>0</v>
      </c>
      <c r="N204" s="33">
        <f>ПРОТОКОЛ!I1326</f>
        <v>0</v>
      </c>
      <c r="O204" s="33">
        <f>ПРОТОКОЛ!K1326</f>
        <v>0</v>
      </c>
      <c r="P204" s="33" t="str">
        <f>ПРОТОКОЛ!M1326</f>
        <v>0</v>
      </c>
      <c r="Q204" s="33" t="str">
        <f>ПРОТОКОЛ!O1326</f>
        <v>0</v>
      </c>
      <c r="R204" s="33">
        <f>ПРОТОКОЛ!Q1326</f>
        <v>50</v>
      </c>
      <c r="S204" s="33">
        <f>ПРОТОКОЛ!S1326</f>
        <v>0</v>
      </c>
      <c r="T204" s="33">
        <f>ПРОТОКОЛ!T1326</f>
        <v>50</v>
      </c>
      <c r="U204" s="54">
        <f t="shared" si="4"/>
        <v>7</v>
      </c>
      <c r="X204" s="90"/>
    </row>
    <row r="205" spans="1:24" ht="16.5" customHeight="1">
      <c r="A205" s="65">
        <f>ПРОТОКОЛ!B1363</f>
        <v>0</v>
      </c>
      <c r="B205" s="67">
        <f>ПРОТОКОЛ!C1363</f>
        <v>0</v>
      </c>
      <c r="C205" s="71" t="str">
        <f>ПРОТОКОЛ!X1363</f>
        <v>Субъект РФ 33</v>
      </c>
      <c r="D205" s="86">
        <f>ПРОТОКОЛ!D1363</f>
        <v>0</v>
      </c>
      <c r="E205" s="61">
        <f>ПРОТОКОЛ!F1363</f>
        <v>0</v>
      </c>
      <c r="F205" s="61">
        <f>ПРОТОКОЛ!H1363</f>
        <v>0</v>
      </c>
      <c r="G205" s="61">
        <f>ПРОТОКОЛ!J1363</f>
        <v>0</v>
      </c>
      <c r="H205" s="61">
        <f>ПРОТОКОЛ!L1363</f>
        <v>0</v>
      </c>
      <c r="I205" s="61">
        <f>ПРОТОКОЛ!N1363</f>
        <v>0</v>
      </c>
      <c r="J205" s="62">
        <f>ПРОТОКОЛ!P1363</f>
        <v>0</v>
      </c>
      <c r="K205" s="61">
        <f>ПРОТОКОЛ!R1363</f>
        <v>0</v>
      </c>
      <c r="L205" s="7">
        <f>ПРОТОКОЛ!E1363</f>
        <v>0</v>
      </c>
      <c r="M205" s="7">
        <f>ПРОТОКОЛ!G1363</f>
        <v>0</v>
      </c>
      <c r="N205" s="7">
        <f>ПРОТОКОЛ!I1363</f>
        <v>0</v>
      </c>
      <c r="O205" s="7">
        <f>ПРОТОКОЛ!K1363</f>
        <v>0</v>
      </c>
      <c r="P205" s="7" t="str">
        <f>ПРОТОКОЛ!M1363</f>
        <v>0</v>
      </c>
      <c r="Q205" s="7" t="str">
        <f>ПРОТОКОЛ!O1363</f>
        <v>0</v>
      </c>
      <c r="R205" s="7">
        <f>ПРОТОКОЛ!Q1363</f>
        <v>50</v>
      </c>
      <c r="S205" s="7">
        <f>ПРОТОКОЛ!S1363</f>
        <v>0</v>
      </c>
      <c r="T205" s="7">
        <f>ПРОТОКОЛ!T1363</f>
        <v>50</v>
      </c>
      <c r="U205" s="54">
        <f t="shared" si="4"/>
        <v>7</v>
      </c>
      <c r="X205" s="90"/>
    </row>
    <row r="206" spans="1:24" ht="16.5" customHeight="1">
      <c r="A206" s="65">
        <f>ПРОТОКОЛ!B1364</f>
        <v>0</v>
      </c>
      <c r="B206" s="67">
        <f>ПРОТОКОЛ!C1364</f>
        <v>0</v>
      </c>
      <c r="C206" s="71" t="str">
        <f>ПРОТОКОЛ!X1364</f>
        <v>Субъект РФ 33</v>
      </c>
      <c r="D206" s="86">
        <f>ПРОТОКОЛ!D1364</f>
        <v>0</v>
      </c>
      <c r="E206" s="61">
        <f>ПРОТОКОЛ!F1364</f>
        <v>0</v>
      </c>
      <c r="F206" s="61">
        <f>ПРОТОКОЛ!H1364</f>
        <v>0</v>
      </c>
      <c r="G206" s="61">
        <f>ПРОТОКОЛ!J1364</f>
        <v>0</v>
      </c>
      <c r="H206" s="61">
        <f>ПРОТОКОЛ!L1364</f>
        <v>0</v>
      </c>
      <c r="I206" s="61">
        <f>ПРОТОКОЛ!N1364</f>
        <v>0</v>
      </c>
      <c r="J206" s="62">
        <f>ПРОТОКОЛ!P1364</f>
        <v>0</v>
      </c>
      <c r="K206" s="61">
        <f>ПРОТОКОЛ!R1364</f>
        <v>0</v>
      </c>
      <c r="L206" s="7">
        <f>ПРОТОКОЛ!E1364</f>
        <v>0</v>
      </c>
      <c r="M206" s="7">
        <f>ПРОТОКОЛ!G1364</f>
        <v>0</v>
      </c>
      <c r="N206" s="7">
        <f>ПРОТОКОЛ!I1364</f>
        <v>0</v>
      </c>
      <c r="O206" s="7">
        <f>ПРОТОКОЛ!K1364</f>
        <v>0</v>
      </c>
      <c r="P206" s="7" t="str">
        <f>ПРОТОКОЛ!M1364</f>
        <v>0</v>
      </c>
      <c r="Q206" s="7" t="str">
        <f>ПРОТОКОЛ!O1364</f>
        <v>0</v>
      </c>
      <c r="R206" s="7">
        <f>ПРОТОКОЛ!Q1364</f>
        <v>50</v>
      </c>
      <c r="S206" s="7">
        <f>ПРОТОКОЛ!S1364</f>
        <v>0</v>
      </c>
      <c r="T206" s="7">
        <f>ПРОТОКОЛ!T1364</f>
        <v>50</v>
      </c>
      <c r="U206" s="54">
        <f t="shared" ref="U206:U269" si="5">SUMPRODUCT(--($T$13:$T$582+$L$13:$L$582/1000&gt;T206+L206/1000))+1</f>
        <v>7</v>
      </c>
      <c r="X206" s="90"/>
    </row>
    <row r="207" spans="1:24" ht="16.5" customHeight="1">
      <c r="A207" s="65">
        <f>ПРОТОКОЛ!B1365</f>
        <v>0</v>
      </c>
      <c r="B207" s="67">
        <f>ПРОТОКОЛ!C1365</f>
        <v>0</v>
      </c>
      <c r="C207" s="71" t="str">
        <f>ПРОТОКОЛ!X1365</f>
        <v>Субъект РФ 33</v>
      </c>
      <c r="D207" s="86">
        <f>ПРОТОКОЛ!D1365</f>
        <v>0</v>
      </c>
      <c r="E207" s="61">
        <f>ПРОТОКОЛ!F1365</f>
        <v>0</v>
      </c>
      <c r="F207" s="61">
        <f>ПРОТОКОЛ!H1365</f>
        <v>0</v>
      </c>
      <c r="G207" s="61">
        <f>ПРОТОКОЛ!J1365</f>
        <v>0</v>
      </c>
      <c r="H207" s="61">
        <f>ПРОТОКОЛ!L1365</f>
        <v>0</v>
      </c>
      <c r="I207" s="61">
        <f>ПРОТОКОЛ!N1365</f>
        <v>0</v>
      </c>
      <c r="J207" s="62">
        <f>ПРОТОКОЛ!P1365</f>
        <v>0</v>
      </c>
      <c r="K207" s="61">
        <f>ПРОТОКОЛ!R1365</f>
        <v>0</v>
      </c>
      <c r="L207" s="7">
        <f>ПРОТОКОЛ!E1365</f>
        <v>0</v>
      </c>
      <c r="M207" s="7">
        <f>ПРОТОКОЛ!G1365</f>
        <v>0</v>
      </c>
      <c r="N207" s="7">
        <f>ПРОТОКОЛ!I1365</f>
        <v>0</v>
      </c>
      <c r="O207" s="7">
        <f>ПРОТОКОЛ!K1365</f>
        <v>0</v>
      </c>
      <c r="P207" s="7" t="str">
        <f>ПРОТОКОЛ!M1365</f>
        <v>0</v>
      </c>
      <c r="Q207" s="7" t="str">
        <f>ПРОТОКОЛ!O1365</f>
        <v>0</v>
      </c>
      <c r="R207" s="7">
        <f>ПРОТОКОЛ!Q1365</f>
        <v>50</v>
      </c>
      <c r="S207" s="7">
        <f>ПРОТОКОЛ!S1365</f>
        <v>0</v>
      </c>
      <c r="T207" s="7">
        <f>ПРОТОКОЛ!T1365</f>
        <v>50</v>
      </c>
      <c r="U207" s="54">
        <f t="shared" si="5"/>
        <v>7</v>
      </c>
      <c r="X207" s="90"/>
    </row>
    <row r="208" spans="1:24" ht="16.5" customHeight="1">
      <c r="A208" s="65">
        <f>ПРОТОКОЛ!B1366</f>
        <v>0</v>
      </c>
      <c r="B208" s="67">
        <f>ПРОТОКОЛ!C1366</f>
        <v>0</v>
      </c>
      <c r="C208" s="71" t="str">
        <f>ПРОТОКОЛ!X1366</f>
        <v>Субъект РФ 33</v>
      </c>
      <c r="D208" s="86">
        <f>ПРОТОКОЛ!D1366</f>
        <v>0</v>
      </c>
      <c r="E208" s="61">
        <f>ПРОТОКОЛ!F1366</f>
        <v>0</v>
      </c>
      <c r="F208" s="61">
        <f>ПРОТОКОЛ!H1366</f>
        <v>0</v>
      </c>
      <c r="G208" s="61">
        <f>ПРОТОКОЛ!J1366</f>
        <v>0</v>
      </c>
      <c r="H208" s="61">
        <f>ПРОТОКОЛ!L1366</f>
        <v>0</v>
      </c>
      <c r="I208" s="61">
        <f>ПРОТОКОЛ!N1366</f>
        <v>0</v>
      </c>
      <c r="J208" s="62">
        <f>ПРОТОКОЛ!P1366</f>
        <v>0</v>
      </c>
      <c r="K208" s="61">
        <f>ПРОТОКОЛ!R1366</f>
        <v>0</v>
      </c>
      <c r="L208" s="7">
        <f>ПРОТОКОЛ!E1366</f>
        <v>0</v>
      </c>
      <c r="M208" s="7">
        <f>ПРОТОКОЛ!G1366</f>
        <v>0</v>
      </c>
      <c r="N208" s="7">
        <f>ПРОТОКОЛ!I1366</f>
        <v>0</v>
      </c>
      <c r="O208" s="7">
        <f>ПРОТОКОЛ!K1366</f>
        <v>0</v>
      </c>
      <c r="P208" s="7" t="str">
        <f>ПРОТОКОЛ!M1366</f>
        <v>0</v>
      </c>
      <c r="Q208" s="7" t="str">
        <f>ПРОТОКОЛ!O1366</f>
        <v>0</v>
      </c>
      <c r="R208" s="7">
        <f>ПРОТОКОЛ!Q1366</f>
        <v>50</v>
      </c>
      <c r="S208" s="7">
        <f>ПРОТОКОЛ!S1366</f>
        <v>0</v>
      </c>
      <c r="T208" s="7">
        <f>ПРОТОКОЛ!T1366</f>
        <v>50</v>
      </c>
      <c r="U208" s="54">
        <f t="shared" si="5"/>
        <v>7</v>
      </c>
      <c r="X208" s="90"/>
    </row>
    <row r="209" spans="1:24" ht="16.5" customHeight="1">
      <c r="A209" s="65">
        <f>ПРОТОКОЛ!B1367</f>
        <v>0</v>
      </c>
      <c r="B209" s="67">
        <f>ПРОТОКОЛ!C1367</f>
        <v>0</v>
      </c>
      <c r="C209" s="71" t="str">
        <f>ПРОТОКОЛ!X1367</f>
        <v>Субъект РФ 33</v>
      </c>
      <c r="D209" s="86">
        <f>ПРОТОКОЛ!D1367</f>
        <v>0</v>
      </c>
      <c r="E209" s="61">
        <f>ПРОТОКОЛ!F1367</f>
        <v>0</v>
      </c>
      <c r="F209" s="61">
        <f>ПРОТОКОЛ!H1367</f>
        <v>0</v>
      </c>
      <c r="G209" s="61">
        <f>ПРОТОКОЛ!J1367</f>
        <v>0</v>
      </c>
      <c r="H209" s="61">
        <f>ПРОТОКОЛ!L1367</f>
        <v>0</v>
      </c>
      <c r="I209" s="61">
        <f>ПРОТОКОЛ!N1367</f>
        <v>0</v>
      </c>
      <c r="J209" s="62">
        <f>ПРОТОКОЛ!P1367</f>
        <v>0</v>
      </c>
      <c r="K209" s="61">
        <f>ПРОТОКОЛ!R1367</f>
        <v>0</v>
      </c>
      <c r="L209" s="7">
        <f>ПРОТОКОЛ!E1367</f>
        <v>0</v>
      </c>
      <c r="M209" s="7">
        <f>ПРОТОКОЛ!G1367</f>
        <v>0</v>
      </c>
      <c r="N209" s="7">
        <f>ПРОТОКОЛ!I1367</f>
        <v>0</v>
      </c>
      <c r="O209" s="7">
        <f>ПРОТОКОЛ!K1367</f>
        <v>0</v>
      </c>
      <c r="P209" s="7" t="str">
        <f>ПРОТОКОЛ!M1367</f>
        <v>0</v>
      </c>
      <c r="Q209" s="7" t="str">
        <f>ПРОТОКОЛ!O1367</f>
        <v>0</v>
      </c>
      <c r="R209" s="7">
        <f>ПРОТОКОЛ!Q1367</f>
        <v>50</v>
      </c>
      <c r="S209" s="7">
        <f>ПРОТОКОЛ!S1367</f>
        <v>0</v>
      </c>
      <c r="T209" s="7">
        <f>ПРОТОКОЛ!T1367</f>
        <v>50</v>
      </c>
      <c r="U209" s="54">
        <f t="shared" si="5"/>
        <v>7</v>
      </c>
      <c r="X209" s="90"/>
    </row>
    <row r="210" spans="1:24" ht="16.5" customHeight="1">
      <c r="A210" s="65">
        <f>ПРОТОКОЛ!B1368</f>
        <v>0</v>
      </c>
      <c r="B210" s="67">
        <f>ПРОТОКОЛ!C1368</f>
        <v>0</v>
      </c>
      <c r="C210" s="71" t="str">
        <f>ПРОТОКОЛ!X1368</f>
        <v>Субъект РФ 33</v>
      </c>
      <c r="D210" s="86">
        <f>ПРОТОКОЛ!D1368</f>
        <v>0</v>
      </c>
      <c r="E210" s="61">
        <f>ПРОТОКОЛ!F1368</f>
        <v>0</v>
      </c>
      <c r="F210" s="61">
        <f>ПРОТОКОЛ!H1368</f>
        <v>0</v>
      </c>
      <c r="G210" s="61">
        <f>ПРОТОКОЛ!J1368</f>
        <v>0</v>
      </c>
      <c r="H210" s="61">
        <f>ПРОТОКОЛ!L1368</f>
        <v>0</v>
      </c>
      <c r="I210" s="61">
        <f>ПРОТОКОЛ!N1368</f>
        <v>0</v>
      </c>
      <c r="J210" s="62">
        <f>ПРОТОКОЛ!P1368</f>
        <v>0</v>
      </c>
      <c r="K210" s="61">
        <f>ПРОТОКОЛ!R1368</f>
        <v>0</v>
      </c>
      <c r="L210" s="7">
        <f>ПРОТОКОЛ!E1368</f>
        <v>0</v>
      </c>
      <c r="M210" s="7">
        <f>ПРОТОКОЛ!G1368</f>
        <v>0</v>
      </c>
      <c r="N210" s="7">
        <f>ПРОТОКОЛ!I1368</f>
        <v>0</v>
      </c>
      <c r="O210" s="7">
        <f>ПРОТОКОЛ!K1368</f>
        <v>0</v>
      </c>
      <c r="P210" s="7" t="str">
        <f>ПРОТОКОЛ!M1368</f>
        <v>0</v>
      </c>
      <c r="Q210" s="7" t="str">
        <f>ПРОТОКОЛ!O1368</f>
        <v>0</v>
      </c>
      <c r="R210" s="7">
        <f>ПРОТОКОЛ!Q1368</f>
        <v>50</v>
      </c>
      <c r="S210" s="7">
        <f>ПРОТОКОЛ!S1368</f>
        <v>0</v>
      </c>
      <c r="T210" s="7">
        <f>ПРОТОКОЛ!T1368</f>
        <v>50</v>
      </c>
      <c r="U210" s="54">
        <f t="shared" si="5"/>
        <v>7</v>
      </c>
      <c r="X210" s="90"/>
    </row>
    <row r="211" spans="1:24" ht="16.5" customHeight="1">
      <c r="A211" s="66">
        <f>ПРОТОКОЛ!B1405</f>
        <v>0</v>
      </c>
      <c r="B211" s="70">
        <f>ПРОТОКОЛ!C1405</f>
        <v>0</v>
      </c>
      <c r="C211" s="74" t="str">
        <f>ПРОТОКОЛ!X1405</f>
        <v>Субъект РФ 34</v>
      </c>
      <c r="D211" s="89">
        <f>ПРОТОКОЛ!D1405</f>
        <v>0</v>
      </c>
      <c r="E211" s="64">
        <f>ПРОТОКОЛ!F1405</f>
        <v>0</v>
      </c>
      <c r="F211" s="64">
        <f>ПРОТОКОЛ!H1405</f>
        <v>0</v>
      </c>
      <c r="G211" s="64">
        <f>ПРОТОКОЛ!J1405</f>
        <v>0</v>
      </c>
      <c r="H211" s="64">
        <f>ПРОТОКОЛ!L1405</f>
        <v>0</v>
      </c>
      <c r="I211" s="64">
        <f>ПРОТОКОЛ!N1405</f>
        <v>0</v>
      </c>
      <c r="J211" s="77">
        <f>ПРОТОКОЛ!P1405</f>
        <v>0</v>
      </c>
      <c r="K211" s="64">
        <f>ПРОТОКОЛ!R1405</f>
        <v>0</v>
      </c>
      <c r="L211" s="33">
        <f>ПРОТОКОЛ!E1405</f>
        <v>0</v>
      </c>
      <c r="M211" s="33">
        <f>ПРОТОКОЛ!G1405</f>
        <v>0</v>
      </c>
      <c r="N211" s="33">
        <f>ПРОТОКОЛ!I1405</f>
        <v>0</v>
      </c>
      <c r="O211" s="33">
        <f>ПРОТОКОЛ!K1405</f>
        <v>0</v>
      </c>
      <c r="P211" s="33" t="str">
        <f>ПРОТОКОЛ!M1405</f>
        <v>0</v>
      </c>
      <c r="Q211" s="33" t="str">
        <f>ПРОТОКОЛ!O1405</f>
        <v>0</v>
      </c>
      <c r="R211" s="33">
        <f>ПРОТОКОЛ!Q1405</f>
        <v>50</v>
      </c>
      <c r="S211" s="33">
        <f>ПРОТОКОЛ!S1405</f>
        <v>0</v>
      </c>
      <c r="T211" s="33">
        <f>ПРОТОКОЛ!T1405</f>
        <v>50</v>
      </c>
      <c r="U211" s="54">
        <f t="shared" si="5"/>
        <v>7</v>
      </c>
      <c r="X211" s="90"/>
    </row>
    <row r="212" spans="1:24" ht="16.5" customHeight="1">
      <c r="A212" s="66">
        <f>ПРОТОКОЛ!B1406</f>
        <v>0</v>
      </c>
      <c r="B212" s="70">
        <f>ПРОТОКОЛ!C1406</f>
        <v>0</v>
      </c>
      <c r="C212" s="74" t="str">
        <f>ПРОТОКОЛ!X1406</f>
        <v>Субъект РФ 34</v>
      </c>
      <c r="D212" s="89">
        <f>ПРОТОКОЛ!D1406</f>
        <v>0</v>
      </c>
      <c r="E212" s="64">
        <f>ПРОТОКОЛ!F1406</f>
        <v>0</v>
      </c>
      <c r="F212" s="64">
        <f>ПРОТОКОЛ!H1406</f>
        <v>0</v>
      </c>
      <c r="G212" s="64">
        <f>ПРОТОКОЛ!J1406</f>
        <v>0</v>
      </c>
      <c r="H212" s="64">
        <f>ПРОТОКОЛ!L1406</f>
        <v>0</v>
      </c>
      <c r="I212" s="64">
        <f>ПРОТОКОЛ!N1406</f>
        <v>0</v>
      </c>
      <c r="J212" s="77">
        <f>ПРОТОКОЛ!P1406</f>
        <v>0</v>
      </c>
      <c r="K212" s="64">
        <f>ПРОТОКОЛ!R1406</f>
        <v>0</v>
      </c>
      <c r="L212" s="33">
        <f>ПРОТОКОЛ!E1406</f>
        <v>0</v>
      </c>
      <c r="M212" s="33">
        <f>ПРОТОКОЛ!G1406</f>
        <v>0</v>
      </c>
      <c r="N212" s="33">
        <f>ПРОТОКОЛ!I1406</f>
        <v>0</v>
      </c>
      <c r="O212" s="33">
        <f>ПРОТОКОЛ!K1406</f>
        <v>0</v>
      </c>
      <c r="P212" s="33" t="str">
        <f>ПРОТОКОЛ!M1406</f>
        <v>0</v>
      </c>
      <c r="Q212" s="33" t="str">
        <f>ПРОТОКОЛ!O1406</f>
        <v>0</v>
      </c>
      <c r="R212" s="33">
        <f>ПРОТОКОЛ!Q1406</f>
        <v>50</v>
      </c>
      <c r="S212" s="33">
        <f>ПРОТОКОЛ!S1406</f>
        <v>0</v>
      </c>
      <c r="T212" s="33">
        <f>ПРОТОКОЛ!T1406</f>
        <v>50</v>
      </c>
      <c r="U212" s="54">
        <f t="shared" si="5"/>
        <v>7</v>
      </c>
      <c r="X212" s="90"/>
    </row>
    <row r="213" spans="1:24" ht="16.5" customHeight="1">
      <c r="A213" s="66">
        <f>ПРОТОКОЛ!B1407</f>
        <v>0</v>
      </c>
      <c r="B213" s="70">
        <f>ПРОТОКОЛ!C1407</f>
        <v>0</v>
      </c>
      <c r="C213" s="74" t="str">
        <f>ПРОТОКОЛ!X1407</f>
        <v>Субъект РФ 34</v>
      </c>
      <c r="D213" s="89">
        <f>ПРОТОКОЛ!D1407</f>
        <v>0</v>
      </c>
      <c r="E213" s="64">
        <f>ПРОТОКОЛ!F1407</f>
        <v>0</v>
      </c>
      <c r="F213" s="64">
        <f>ПРОТОКОЛ!H1407</f>
        <v>0</v>
      </c>
      <c r="G213" s="64">
        <f>ПРОТОКОЛ!J1407</f>
        <v>0</v>
      </c>
      <c r="H213" s="64">
        <f>ПРОТОКОЛ!L1407</f>
        <v>0</v>
      </c>
      <c r="I213" s="64">
        <f>ПРОТОКОЛ!N1407</f>
        <v>0</v>
      </c>
      <c r="J213" s="77">
        <f>ПРОТОКОЛ!P1407</f>
        <v>0</v>
      </c>
      <c r="K213" s="64">
        <f>ПРОТОКОЛ!R1407</f>
        <v>0</v>
      </c>
      <c r="L213" s="33">
        <f>ПРОТОКОЛ!E1407</f>
        <v>0</v>
      </c>
      <c r="M213" s="33">
        <f>ПРОТОКОЛ!G1407</f>
        <v>0</v>
      </c>
      <c r="N213" s="33">
        <f>ПРОТОКОЛ!I1407</f>
        <v>0</v>
      </c>
      <c r="O213" s="33">
        <f>ПРОТОКОЛ!K1407</f>
        <v>0</v>
      </c>
      <c r="P213" s="33" t="str">
        <f>ПРОТОКОЛ!M1407</f>
        <v>0</v>
      </c>
      <c r="Q213" s="33" t="str">
        <f>ПРОТОКОЛ!O1407</f>
        <v>0</v>
      </c>
      <c r="R213" s="33">
        <f>ПРОТОКОЛ!Q1407</f>
        <v>50</v>
      </c>
      <c r="S213" s="33">
        <f>ПРОТОКОЛ!S1407</f>
        <v>0</v>
      </c>
      <c r="T213" s="33">
        <f>ПРОТОКОЛ!T1407</f>
        <v>50</v>
      </c>
      <c r="U213" s="54">
        <f t="shared" si="5"/>
        <v>7</v>
      </c>
      <c r="X213" s="90"/>
    </row>
    <row r="214" spans="1:24" ht="16.5" customHeight="1">
      <c r="A214" s="66">
        <f>ПРОТОКОЛ!B1408</f>
        <v>0</v>
      </c>
      <c r="B214" s="70">
        <f>ПРОТОКОЛ!C1408</f>
        <v>0</v>
      </c>
      <c r="C214" s="74" t="str">
        <f>ПРОТОКОЛ!X1408</f>
        <v>Субъект РФ 34</v>
      </c>
      <c r="D214" s="89">
        <f>ПРОТОКОЛ!D1408</f>
        <v>0</v>
      </c>
      <c r="E214" s="64">
        <f>ПРОТОКОЛ!F1408</f>
        <v>0</v>
      </c>
      <c r="F214" s="64">
        <f>ПРОТОКОЛ!H1408</f>
        <v>0</v>
      </c>
      <c r="G214" s="64">
        <f>ПРОТОКОЛ!J1408</f>
        <v>0</v>
      </c>
      <c r="H214" s="64">
        <f>ПРОТОКОЛ!L1408</f>
        <v>0</v>
      </c>
      <c r="I214" s="64">
        <f>ПРОТОКОЛ!N1408</f>
        <v>0</v>
      </c>
      <c r="J214" s="77">
        <f>ПРОТОКОЛ!P1408</f>
        <v>0</v>
      </c>
      <c r="K214" s="64">
        <f>ПРОТОКОЛ!R1408</f>
        <v>0</v>
      </c>
      <c r="L214" s="33">
        <f>ПРОТОКОЛ!E1408</f>
        <v>0</v>
      </c>
      <c r="M214" s="33">
        <f>ПРОТОКОЛ!G1408</f>
        <v>0</v>
      </c>
      <c r="N214" s="33">
        <f>ПРОТОКОЛ!I1408</f>
        <v>0</v>
      </c>
      <c r="O214" s="33">
        <f>ПРОТОКОЛ!K1408</f>
        <v>0</v>
      </c>
      <c r="P214" s="33" t="str">
        <f>ПРОТОКОЛ!M1408</f>
        <v>0</v>
      </c>
      <c r="Q214" s="33" t="str">
        <f>ПРОТОКОЛ!O1408</f>
        <v>0</v>
      </c>
      <c r="R214" s="33">
        <f>ПРОТОКОЛ!Q1408</f>
        <v>50</v>
      </c>
      <c r="S214" s="33">
        <f>ПРОТОКОЛ!S1408</f>
        <v>0</v>
      </c>
      <c r="T214" s="33">
        <f>ПРОТОКОЛ!T1408</f>
        <v>50</v>
      </c>
      <c r="U214" s="54">
        <f t="shared" si="5"/>
        <v>7</v>
      </c>
      <c r="X214" s="90"/>
    </row>
    <row r="215" spans="1:24" ht="16.5" customHeight="1">
      <c r="A215" s="66">
        <f>ПРОТОКОЛ!B1409</f>
        <v>0</v>
      </c>
      <c r="B215" s="70">
        <f>ПРОТОКОЛ!C1409</f>
        <v>0</v>
      </c>
      <c r="C215" s="74" t="str">
        <f>ПРОТОКОЛ!X1409</f>
        <v>Субъект РФ 34</v>
      </c>
      <c r="D215" s="89">
        <f>ПРОТОКОЛ!D1409</f>
        <v>0</v>
      </c>
      <c r="E215" s="64">
        <f>ПРОТОКОЛ!F1409</f>
        <v>0</v>
      </c>
      <c r="F215" s="64">
        <f>ПРОТОКОЛ!H1409</f>
        <v>0</v>
      </c>
      <c r="G215" s="64">
        <f>ПРОТОКОЛ!J1409</f>
        <v>0</v>
      </c>
      <c r="H215" s="64">
        <f>ПРОТОКОЛ!L1409</f>
        <v>0</v>
      </c>
      <c r="I215" s="64">
        <f>ПРОТОКОЛ!N1409</f>
        <v>0</v>
      </c>
      <c r="J215" s="77">
        <f>ПРОТОКОЛ!P1409</f>
        <v>0</v>
      </c>
      <c r="K215" s="64">
        <f>ПРОТОКОЛ!R1409</f>
        <v>0</v>
      </c>
      <c r="L215" s="33">
        <f>ПРОТОКОЛ!E1409</f>
        <v>0</v>
      </c>
      <c r="M215" s="33">
        <f>ПРОТОКОЛ!G1409</f>
        <v>0</v>
      </c>
      <c r="N215" s="33">
        <f>ПРОТОКОЛ!I1409</f>
        <v>0</v>
      </c>
      <c r="O215" s="33">
        <f>ПРОТОКОЛ!K1409</f>
        <v>0</v>
      </c>
      <c r="P215" s="33" t="str">
        <f>ПРОТОКОЛ!M1409</f>
        <v>0</v>
      </c>
      <c r="Q215" s="33" t="str">
        <f>ПРОТОКОЛ!O1409</f>
        <v>0</v>
      </c>
      <c r="R215" s="33">
        <f>ПРОТОКОЛ!Q1409</f>
        <v>50</v>
      </c>
      <c r="S215" s="33">
        <f>ПРОТОКОЛ!S1409</f>
        <v>0</v>
      </c>
      <c r="T215" s="33">
        <f>ПРОТОКОЛ!T1409</f>
        <v>50</v>
      </c>
      <c r="U215" s="54">
        <f t="shared" si="5"/>
        <v>7</v>
      </c>
      <c r="X215" s="90"/>
    </row>
    <row r="216" spans="1:24" ht="16.5" customHeight="1">
      <c r="A216" s="66">
        <f>ПРОТОКОЛ!B1410</f>
        <v>0</v>
      </c>
      <c r="B216" s="70">
        <f>ПРОТОКОЛ!C1410</f>
        <v>0</v>
      </c>
      <c r="C216" s="74" t="str">
        <f>ПРОТОКОЛ!X1410</f>
        <v>Субъект РФ 34</v>
      </c>
      <c r="D216" s="89">
        <f>ПРОТОКОЛ!D1410</f>
        <v>0</v>
      </c>
      <c r="E216" s="64">
        <f>ПРОТОКОЛ!F1410</f>
        <v>0</v>
      </c>
      <c r="F216" s="64">
        <f>ПРОТОКОЛ!H1410</f>
        <v>0</v>
      </c>
      <c r="G216" s="64">
        <f>ПРОТОКОЛ!J1410</f>
        <v>0</v>
      </c>
      <c r="H216" s="64">
        <f>ПРОТОКОЛ!L1410</f>
        <v>0</v>
      </c>
      <c r="I216" s="64">
        <f>ПРОТОКОЛ!N1410</f>
        <v>0</v>
      </c>
      <c r="J216" s="77">
        <f>ПРОТОКОЛ!P1410</f>
        <v>0</v>
      </c>
      <c r="K216" s="64">
        <f>ПРОТОКОЛ!R1410</f>
        <v>0</v>
      </c>
      <c r="L216" s="33">
        <f>ПРОТОКОЛ!E1410</f>
        <v>0</v>
      </c>
      <c r="M216" s="33">
        <f>ПРОТОКОЛ!G1410</f>
        <v>0</v>
      </c>
      <c r="N216" s="33">
        <f>ПРОТОКОЛ!I1410</f>
        <v>0</v>
      </c>
      <c r="O216" s="33">
        <f>ПРОТОКОЛ!K1410</f>
        <v>0</v>
      </c>
      <c r="P216" s="33" t="str">
        <f>ПРОТОКОЛ!M1410</f>
        <v>0</v>
      </c>
      <c r="Q216" s="33" t="str">
        <f>ПРОТОКОЛ!O1410</f>
        <v>0</v>
      </c>
      <c r="R216" s="33">
        <f>ПРОТОКОЛ!Q1410</f>
        <v>50</v>
      </c>
      <c r="S216" s="33">
        <f>ПРОТОКОЛ!S1410</f>
        <v>0</v>
      </c>
      <c r="T216" s="33">
        <f>ПРОТОКОЛ!T1410</f>
        <v>50</v>
      </c>
      <c r="U216" s="54">
        <f t="shared" si="5"/>
        <v>7</v>
      </c>
      <c r="X216" s="90"/>
    </row>
    <row r="217" spans="1:24" ht="16.5" customHeight="1">
      <c r="A217" s="65">
        <f>ПРОТОКОЛ!B1447</f>
        <v>0</v>
      </c>
      <c r="B217" s="67">
        <f>ПРОТОКОЛ!C1447</f>
        <v>0</v>
      </c>
      <c r="C217" s="71" t="str">
        <f>ПРОТОКОЛ!X1447</f>
        <v>Субъект РФ 35</v>
      </c>
      <c r="D217" s="86">
        <f>ПРОТОКОЛ!D1447</f>
        <v>0</v>
      </c>
      <c r="E217" s="61">
        <f>ПРОТОКОЛ!F1447</f>
        <v>0</v>
      </c>
      <c r="F217" s="61">
        <f>ПРОТОКОЛ!H1447</f>
        <v>0</v>
      </c>
      <c r="G217" s="61">
        <f>ПРОТОКОЛ!J1447</f>
        <v>0</v>
      </c>
      <c r="H217" s="61">
        <f>ПРОТОКОЛ!L1447</f>
        <v>0</v>
      </c>
      <c r="I217" s="61">
        <f>ПРОТОКОЛ!N1447</f>
        <v>0</v>
      </c>
      <c r="J217" s="62">
        <f>ПРОТОКОЛ!P1447</f>
        <v>0</v>
      </c>
      <c r="K217" s="61">
        <f>ПРОТОКОЛ!R1447</f>
        <v>0</v>
      </c>
      <c r="L217" s="7">
        <f>ПРОТОКОЛ!E1447</f>
        <v>0</v>
      </c>
      <c r="M217" s="7">
        <f>ПРОТОКОЛ!G1447</f>
        <v>0</v>
      </c>
      <c r="N217" s="7">
        <f>ПРОТОКОЛ!I1447</f>
        <v>0</v>
      </c>
      <c r="O217" s="7">
        <f>ПРОТОКОЛ!K1447</f>
        <v>0</v>
      </c>
      <c r="P217" s="7" t="str">
        <f>ПРОТОКОЛ!M1447</f>
        <v>0</v>
      </c>
      <c r="Q217" s="7" t="str">
        <f>ПРОТОКОЛ!O1447</f>
        <v>0</v>
      </c>
      <c r="R217" s="7">
        <f>ПРОТОКОЛ!Q1447</f>
        <v>50</v>
      </c>
      <c r="S217" s="7">
        <f>ПРОТОКОЛ!S1447</f>
        <v>0</v>
      </c>
      <c r="T217" s="7">
        <f>ПРОТОКОЛ!T1447</f>
        <v>50</v>
      </c>
      <c r="U217" s="54">
        <f t="shared" si="5"/>
        <v>7</v>
      </c>
      <c r="X217" s="90"/>
    </row>
    <row r="218" spans="1:24" ht="16.5" customHeight="1">
      <c r="A218" s="65">
        <f>ПРОТОКОЛ!B1448</f>
        <v>0</v>
      </c>
      <c r="B218" s="67">
        <f>ПРОТОКОЛ!C1448</f>
        <v>0</v>
      </c>
      <c r="C218" s="71" t="str">
        <f>ПРОТОКОЛ!X1448</f>
        <v>Субъект РФ 35</v>
      </c>
      <c r="D218" s="86">
        <f>ПРОТОКОЛ!D1448</f>
        <v>0</v>
      </c>
      <c r="E218" s="61">
        <f>ПРОТОКОЛ!F1448</f>
        <v>0</v>
      </c>
      <c r="F218" s="61">
        <f>ПРОТОКОЛ!H1448</f>
        <v>0</v>
      </c>
      <c r="G218" s="61">
        <f>ПРОТОКОЛ!J1448</f>
        <v>0</v>
      </c>
      <c r="H218" s="61">
        <f>ПРОТОКОЛ!L1448</f>
        <v>0</v>
      </c>
      <c r="I218" s="61">
        <f>ПРОТОКОЛ!N1448</f>
        <v>0</v>
      </c>
      <c r="J218" s="62">
        <f>ПРОТОКОЛ!P1448</f>
        <v>0</v>
      </c>
      <c r="K218" s="61">
        <f>ПРОТОКОЛ!R1448</f>
        <v>0</v>
      </c>
      <c r="L218" s="7">
        <f>ПРОТОКОЛ!E1448</f>
        <v>0</v>
      </c>
      <c r="M218" s="7">
        <f>ПРОТОКОЛ!G1448</f>
        <v>0</v>
      </c>
      <c r="N218" s="7">
        <f>ПРОТОКОЛ!I1448</f>
        <v>0</v>
      </c>
      <c r="O218" s="7">
        <f>ПРОТОКОЛ!K1448</f>
        <v>0</v>
      </c>
      <c r="P218" s="7" t="str">
        <f>ПРОТОКОЛ!M1448</f>
        <v>0</v>
      </c>
      <c r="Q218" s="7" t="str">
        <f>ПРОТОКОЛ!O1448</f>
        <v>0</v>
      </c>
      <c r="R218" s="7">
        <f>ПРОТОКОЛ!Q1448</f>
        <v>50</v>
      </c>
      <c r="S218" s="7">
        <f>ПРОТОКОЛ!S1448</f>
        <v>0</v>
      </c>
      <c r="T218" s="7">
        <f>ПРОТОКОЛ!T1448</f>
        <v>50</v>
      </c>
      <c r="U218" s="54">
        <f t="shared" si="5"/>
        <v>7</v>
      </c>
      <c r="X218" s="90"/>
    </row>
    <row r="219" spans="1:24" ht="16.5" customHeight="1">
      <c r="A219" s="65">
        <f>ПРОТОКОЛ!B1449</f>
        <v>0</v>
      </c>
      <c r="B219" s="67">
        <f>ПРОТОКОЛ!C1449</f>
        <v>0</v>
      </c>
      <c r="C219" s="71" t="str">
        <f>ПРОТОКОЛ!X1449</f>
        <v>Субъект РФ 35</v>
      </c>
      <c r="D219" s="86">
        <f>ПРОТОКОЛ!D1449</f>
        <v>0</v>
      </c>
      <c r="E219" s="61">
        <f>ПРОТОКОЛ!F1449</f>
        <v>0</v>
      </c>
      <c r="F219" s="61">
        <f>ПРОТОКОЛ!H1449</f>
        <v>0</v>
      </c>
      <c r="G219" s="61">
        <f>ПРОТОКОЛ!J1449</f>
        <v>0</v>
      </c>
      <c r="H219" s="61">
        <f>ПРОТОКОЛ!L1449</f>
        <v>0</v>
      </c>
      <c r="I219" s="61">
        <f>ПРОТОКОЛ!N1449</f>
        <v>0</v>
      </c>
      <c r="J219" s="62">
        <f>ПРОТОКОЛ!P1449</f>
        <v>0</v>
      </c>
      <c r="K219" s="61">
        <f>ПРОТОКОЛ!R1449</f>
        <v>0</v>
      </c>
      <c r="L219" s="7">
        <f>ПРОТОКОЛ!E1449</f>
        <v>0</v>
      </c>
      <c r="M219" s="7">
        <f>ПРОТОКОЛ!G1449</f>
        <v>0</v>
      </c>
      <c r="N219" s="7">
        <f>ПРОТОКОЛ!I1449</f>
        <v>0</v>
      </c>
      <c r="O219" s="7">
        <f>ПРОТОКОЛ!K1449</f>
        <v>0</v>
      </c>
      <c r="P219" s="7" t="str">
        <f>ПРОТОКОЛ!M1449</f>
        <v>0</v>
      </c>
      <c r="Q219" s="7" t="str">
        <f>ПРОТОКОЛ!O1449</f>
        <v>0</v>
      </c>
      <c r="R219" s="7">
        <f>ПРОТОКОЛ!Q1449</f>
        <v>50</v>
      </c>
      <c r="S219" s="7">
        <f>ПРОТОКОЛ!S1449</f>
        <v>0</v>
      </c>
      <c r="T219" s="7">
        <f>ПРОТОКОЛ!T1449</f>
        <v>50</v>
      </c>
      <c r="U219" s="54">
        <f t="shared" si="5"/>
        <v>7</v>
      </c>
      <c r="X219" s="90"/>
    </row>
    <row r="220" spans="1:24" ht="16.5" customHeight="1">
      <c r="A220" s="65">
        <f>ПРОТОКОЛ!B1450</f>
        <v>0</v>
      </c>
      <c r="B220" s="67">
        <f>ПРОТОКОЛ!C1450</f>
        <v>0</v>
      </c>
      <c r="C220" s="71" t="str">
        <f>ПРОТОКОЛ!X1450</f>
        <v>Субъект РФ 35</v>
      </c>
      <c r="D220" s="86">
        <f>ПРОТОКОЛ!D1450</f>
        <v>0</v>
      </c>
      <c r="E220" s="61">
        <f>ПРОТОКОЛ!F1450</f>
        <v>0</v>
      </c>
      <c r="F220" s="61">
        <f>ПРОТОКОЛ!H1450</f>
        <v>0</v>
      </c>
      <c r="G220" s="61">
        <f>ПРОТОКОЛ!J1450</f>
        <v>0</v>
      </c>
      <c r="H220" s="61">
        <f>ПРОТОКОЛ!L1450</f>
        <v>0</v>
      </c>
      <c r="I220" s="61">
        <f>ПРОТОКОЛ!N1450</f>
        <v>0</v>
      </c>
      <c r="J220" s="62">
        <f>ПРОТОКОЛ!P1450</f>
        <v>0</v>
      </c>
      <c r="K220" s="61">
        <f>ПРОТОКОЛ!R1450</f>
        <v>0</v>
      </c>
      <c r="L220" s="7">
        <f>ПРОТОКОЛ!E1450</f>
        <v>0</v>
      </c>
      <c r="M220" s="7">
        <f>ПРОТОКОЛ!G1450</f>
        <v>0</v>
      </c>
      <c r="N220" s="7">
        <f>ПРОТОКОЛ!I1450</f>
        <v>0</v>
      </c>
      <c r="O220" s="7">
        <f>ПРОТОКОЛ!K1450</f>
        <v>0</v>
      </c>
      <c r="P220" s="7" t="str">
        <f>ПРОТОКОЛ!M1450</f>
        <v>0</v>
      </c>
      <c r="Q220" s="7" t="str">
        <f>ПРОТОКОЛ!O1450</f>
        <v>0</v>
      </c>
      <c r="R220" s="7">
        <f>ПРОТОКОЛ!Q1450</f>
        <v>50</v>
      </c>
      <c r="S220" s="7">
        <f>ПРОТОКОЛ!S1450</f>
        <v>0</v>
      </c>
      <c r="T220" s="7">
        <f>ПРОТОКОЛ!T1450</f>
        <v>50</v>
      </c>
      <c r="U220" s="54">
        <f t="shared" si="5"/>
        <v>7</v>
      </c>
      <c r="X220" s="90"/>
    </row>
    <row r="221" spans="1:24" ht="16.5" customHeight="1">
      <c r="A221" s="65">
        <f>ПРОТОКОЛ!B1451</f>
        <v>0</v>
      </c>
      <c r="B221" s="67">
        <f>ПРОТОКОЛ!C1451</f>
        <v>0</v>
      </c>
      <c r="C221" s="71" t="str">
        <f>ПРОТОКОЛ!X1451</f>
        <v>Субъект РФ 35</v>
      </c>
      <c r="D221" s="86">
        <f>ПРОТОКОЛ!D1451</f>
        <v>0</v>
      </c>
      <c r="E221" s="61">
        <f>ПРОТОКОЛ!F1451</f>
        <v>0</v>
      </c>
      <c r="F221" s="61">
        <f>ПРОТОКОЛ!H1451</f>
        <v>0</v>
      </c>
      <c r="G221" s="61">
        <f>ПРОТОКОЛ!J1451</f>
        <v>0</v>
      </c>
      <c r="H221" s="61">
        <f>ПРОТОКОЛ!L1451</f>
        <v>0</v>
      </c>
      <c r="I221" s="61">
        <f>ПРОТОКОЛ!N1451</f>
        <v>0</v>
      </c>
      <c r="J221" s="62">
        <f>ПРОТОКОЛ!P1451</f>
        <v>0</v>
      </c>
      <c r="K221" s="61">
        <f>ПРОТОКОЛ!R1451</f>
        <v>0</v>
      </c>
      <c r="L221" s="7">
        <f>ПРОТОКОЛ!E1451</f>
        <v>0</v>
      </c>
      <c r="M221" s="7">
        <f>ПРОТОКОЛ!G1451</f>
        <v>0</v>
      </c>
      <c r="N221" s="7">
        <f>ПРОТОКОЛ!I1451</f>
        <v>0</v>
      </c>
      <c r="O221" s="7">
        <f>ПРОТОКОЛ!K1451</f>
        <v>0</v>
      </c>
      <c r="P221" s="7" t="str">
        <f>ПРОТОКОЛ!M1451</f>
        <v>0</v>
      </c>
      <c r="Q221" s="7" t="str">
        <f>ПРОТОКОЛ!O1451</f>
        <v>0</v>
      </c>
      <c r="R221" s="7">
        <f>ПРОТОКОЛ!Q1451</f>
        <v>50</v>
      </c>
      <c r="S221" s="7">
        <f>ПРОТОКОЛ!S1451</f>
        <v>0</v>
      </c>
      <c r="T221" s="7">
        <f>ПРОТОКОЛ!T1451</f>
        <v>50</v>
      </c>
      <c r="U221" s="54">
        <f t="shared" si="5"/>
        <v>7</v>
      </c>
      <c r="X221" s="90"/>
    </row>
    <row r="222" spans="1:24" ht="16.5" customHeight="1">
      <c r="A222" s="65">
        <f>ПРОТОКОЛ!B1452</f>
        <v>0</v>
      </c>
      <c r="B222" s="67">
        <f>ПРОТОКОЛ!C1452</f>
        <v>0</v>
      </c>
      <c r="C222" s="71" t="str">
        <f>ПРОТОКОЛ!X1452</f>
        <v>Субъект РФ 35</v>
      </c>
      <c r="D222" s="86">
        <f>ПРОТОКОЛ!D1452</f>
        <v>0</v>
      </c>
      <c r="E222" s="61">
        <f>ПРОТОКОЛ!F1452</f>
        <v>0</v>
      </c>
      <c r="F222" s="61">
        <f>ПРОТОКОЛ!H1452</f>
        <v>0</v>
      </c>
      <c r="G222" s="61">
        <f>ПРОТОКОЛ!J1452</f>
        <v>0</v>
      </c>
      <c r="H222" s="61">
        <f>ПРОТОКОЛ!L1452</f>
        <v>0</v>
      </c>
      <c r="I222" s="61">
        <f>ПРОТОКОЛ!N1452</f>
        <v>0</v>
      </c>
      <c r="J222" s="62">
        <f>ПРОТОКОЛ!P1452</f>
        <v>0</v>
      </c>
      <c r="K222" s="61">
        <f>ПРОТОКОЛ!R1452</f>
        <v>0</v>
      </c>
      <c r="L222" s="7">
        <f>ПРОТОКОЛ!E1452</f>
        <v>0</v>
      </c>
      <c r="M222" s="7">
        <f>ПРОТОКОЛ!G1452</f>
        <v>0</v>
      </c>
      <c r="N222" s="7">
        <f>ПРОТОКОЛ!I1452</f>
        <v>0</v>
      </c>
      <c r="O222" s="7">
        <f>ПРОТОКОЛ!K1452</f>
        <v>0</v>
      </c>
      <c r="P222" s="7" t="str">
        <f>ПРОТОКОЛ!M1452</f>
        <v>0</v>
      </c>
      <c r="Q222" s="7" t="str">
        <f>ПРОТОКОЛ!O1452</f>
        <v>0</v>
      </c>
      <c r="R222" s="7">
        <f>ПРОТОКОЛ!Q1452</f>
        <v>50</v>
      </c>
      <c r="S222" s="7">
        <f>ПРОТОКОЛ!S1452</f>
        <v>0</v>
      </c>
      <c r="T222" s="7">
        <f>ПРОТОКОЛ!T1452</f>
        <v>50</v>
      </c>
      <c r="U222" s="54">
        <f t="shared" si="5"/>
        <v>7</v>
      </c>
      <c r="X222" s="90"/>
    </row>
    <row r="223" spans="1:24" ht="16.5" customHeight="1">
      <c r="A223" s="66">
        <f>ПРОТОКОЛ!B1489</f>
        <v>0</v>
      </c>
      <c r="B223" s="70">
        <f>ПРОТОКОЛ!C1489</f>
        <v>0</v>
      </c>
      <c r="C223" s="74" t="str">
        <f>ПРОТОКОЛ!X1489</f>
        <v>Субъект РФ 36</v>
      </c>
      <c r="D223" s="89">
        <f>ПРОТОКОЛ!D1489</f>
        <v>0</v>
      </c>
      <c r="E223" s="64">
        <f>ПРОТОКОЛ!F1489</f>
        <v>0</v>
      </c>
      <c r="F223" s="64">
        <f>ПРОТОКОЛ!H1489</f>
        <v>0</v>
      </c>
      <c r="G223" s="64">
        <f>ПРОТОКОЛ!J1489</f>
        <v>0</v>
      </c>
      <c r="H223" s="64">
        <f>ПРОТОКОЛ!L1489</f>
        <v>0</v>
      </c>
      <c r="I223" s="64">
        <f>ПРОТОКОЛ!N1489</f>
        <v>0</v>
      </c>
      <c r="J223" s="77">
        <f>ПРОТОКОЛ!P1489</f>
        <v>0</v>
      </c>
      <c r="K223" s="64">
        <f>ПРОТОКОЛ!R1489</f>
        <v>0</v>
      </c>
      <c r="L223" s="33">
        <f>ПРОТОКОЛ!E1489</f>
        <v>0</v>
      </c>
      <c r="M223" s="33">
        <f>ПРОТОКОЛ!G1489</f>
        <v>0</v>
      </c>
      <c r="N223" s="33">
        <f>ПРОТОКОЛ!I1489</f>
        <v>0</v>
      </c>
      <c r="O223" s="33">
        <f>ПРОТОКОЛ!K1489</f>
        <v>0</v>
      </c>
      <c r="P223" s="33" t="str">
        <f>ПРОТОКОЛ!M1489</f>
        <v>0</v>
      </c>
      <c r="Q223" s="33" t="str">
        <f>ПРОТОКОЛ!O1489</f>
        <v>0</v>
      </c>
      <c r="R223" s="33">
        <f>ПРОТОКОЛ!Q1489</f>
        <v>50</v>
      </c>
      <c r="S223" s="33">
        <f>ПРОТОКОЛ!S1489</f>
        <v>0</v>
      </c>
      <c r="T223" s="33">
        <f>ПРОТОКОЛ!T1489</f>
        <v>50</v>
      </c>
      <c r="U223" s="54">
        <f t="shared" si="5"/>
        <v>7</v>
      </c>
      <c r="X223" s="90"/>
    </row>
    <row r="224" spans="1:24" ht="16.5" customHeight="1">
      <c r="A224" s="66">
        <f>ПРОТОКОЛ!B1490</f>
        <v>0</v>
      </c>
      <c r="B224" s="70">
        <f>ПРОТОКОЛ!C1490</f>
        <v>0</v>
      </c>
      <c r="C224" s="74" t="str">
        <f>ПРОТОКОЛ!X1490</f>
        <v>Субъект РФ 36</v>
      </c>
      <c r="D224" s="89">
        <f>ПРОТОКОЛ!D1490</f>
        <v>0</v>
      </c>
      <c r="E224" s="64">
        <f>ПРОТОКОЛ!F1490</f>
        <v>0</v>
      </c>
      <c r="F224" s="64">
        <f>ПРОТОКОЛ!H1490</f>
        <v>0</v>
      </c>
      <c r="G224" s="64">
        <f>ПРОТОКОЛ!J1490</f>
        <v>0</v>
      </c>
      <c r="H224" s="64">
        <f>ПРОТОКОЛ!L1490</f>
        <v>0</v>
      </c>
      <c r="I224" s="64">
        <f>ПРОТОКОЛ!N1490</f>
        <v>0</v>
      </c>
      <c r="J224" s="77">
        <f>ПРОТОКОЛ!P1490</f>
        <v>0</v>
      </c>
      <c r="K224" s="64">
        <f>ПРОТОКОЛ!R1490</f>
        <v>0</v>
      </c>
      <c r="L224" s="33">
        <f>ПРОТОКОЛ!E1490</f>
        <v>0</v>
      </c>
      <c r="M224" s="33">
        <f>ПРОТОКОЛ!G1490</f>
        <v>0</v>
      </c>
      <c r="N224" s="33">
        <f>ПРОТОКОЛ!I1490</f>
        <v>0</v>
      </c>
      <c r="O224" s="33">
        <f>ПРОТОКОЛ!K1490</f>
        <v>0</v>
      </c>
      <c r="P224" s="33" t="str">
        <f>ПРОТОКОЛ!M1490</f>
        <v>0</v>
      </c>
      <c r="Q224" s="33" t="str">
        <f>ПРОТОКОЛ!O1490</f>
        <v>0</v>
      </c>
      <c r="R224" s="33">
        <f>ПРОТОКОЛ!Q1490</f>
        <v>50</v>
      </c>
      <c r="S224" s="33">
        <f>ПРОТОКОЛ!S1490</f>
        <v>0</v>
      </c>
      <c r="T224" s="33">
        <f>ПРОТОКОЛ!T1490</f>
        <v>50</v>
      </c>
      <c r="U224" s="54">
        <f t="shared" si="5"/>
        <v>7</v>
      </c>
      <c r="X224" s="90"/>
    </row>
    <row r="225" spans="1:24" ht="16.5" customHeight="1">
      <c r="A225" s="66">
        <f>ПРОТОКОЛ!B1491</f>
        <v>0</v>
      </c>
      <c r="B225" s="70">
        <f>ПРОТОКОЛ!C1491</f>
        <v>0</v>
      </c>
      <c r="C225" s="74" t="str">
        <f>ПРОТОКОЛ!X1491</f>
        <v>Субъект РФ 36</v>
      </c>
      <c r="D225" s="89">
        <f>ПРОТОКОЛ!D1491</f>
        <v>0</v>
      </c>
      <c r="E225" s="64">
        <f>ПРОТОКОЛ!F1491</f>
        <v>0</v>
      </c>
      <c r="F225" s="64">
        <f>ПРОТОКОЛ!H1491</f>
        <v>0</v>
      </c>
      <c r="G225" s="64">
        <f>ПРОТОКОЛ!J1491</f>
        <v>0</v>
      </c>
      <c r="H225" s="64">
        <f>ПРОТОКОЛ!L1491</f>
        <v>0</v>
      </c>
      <c r="I225" s="64">
        <f>ПРОТОКОЛ!N1491</f>
        <v>0</v>
      </c>
      <c r="J225" s="77">
        <f>ПРОТОКОЛ!P1491</f>
        <v>0</v>
      </c>
      <c r="K225" s="64">
        <f>ПРОТОКОЛ!R1491</f>
        <v>0</v>
      </c>
      <c r="L225" s="33">
        <f>ПРОТОКОЛ!E1491</f>
        <v>0</v>
      </c>
      <c r="M225" s="33">
        <f>ПРОТОКОЛ!G1491</f>
        <v>0</v>
      </c>
      <c r="N225" s="33">
        <f>ПРОТОКОЛ!I1491</f>
        <v>0</v>
      </c>
      <c r="O225" s="33">
        <f>ПРОТОКОЛ!K1491</f>
        <v>0</v>
      </c>
      <c r="P225" s="33" t="str">
        <f>ПРОТОКОЛ!M1491</f>
        <v>0</v>
      </c>
      <c r="Q225" s="33" t="str">
        <f>ПРОТОКОЛ!O1491</f>
        <v>0</v>
      </c>
      <c r="R225" s="33">
        <f>ПРОТОКОЛ!Q1491</f>
        <v>50</v>
      </c>
      <c r="S225" s="33">
        <f>ПРОТОКОЛ!S1491</f>
        <v>0</v>
      </c>
      <c r="T225" s="33">
        <f>ПРОТОКОЛ!T1491</f>
        <v>50</v>
      </c>
      <c r="U225" s="54">
        <f t="shared" si="5"/>
        <v>7</v>
      </c>
      <c r="X225" s="90"/>
    </row>
    <row r="226" spans="1:24" ht="16.5" customHeight="1">
      <c r="A226" s="66">
        <f>ПРОТОКОЛ!B1492</f>
        <v>0</v>
      </c>
      <c r="B226" s="68">
        <f>ПРОТОКОЛ!C1492</f>
        <v>0</v>
      </c>
      <c r="C226" s="72" t="str">
        <f>ПРОТОКОЛ!X1492</f>
        <v>Субъект РФ 36</v>
      </c>
      <c r="D226" s="87">
        <f>ПРОТОКОЛ!D1492</f>
        <v>0</v>
      </c>
      <c r="E226" s="63">
        <f>ПРОТОКОЛ!F1492</f>
        <v>0</v>
      </c>
      <c r="F226" s="63">
        <f>ПРОТОКОЛ!H1492</f>
        <v>0</v>
      </c>
      <c r="G226" s="63">
        <f>ПРОТОКОЛ!J1492</f>
        <v>0</v>
      </c>
      <c r="H226" s="63">
        <f>ПРОТОКОЛ!L1492</f>
        <v>0</v>
      </c>
      <c r="I226" s="63">
        <f>ПРОТОКОЛ!N1492</f>
        <v>0</v>
      </c>
      <c r="J226" s="75">
        <f>ПРОТОКОЛ!P1492</f>
        <v>0</v>
      </c>
      <c r="K226" s="63">
        <f>ПРОТОКОЛ!R1492</f>
        <v>0</v>
      </c>
      <c r="L226" s="33">
        <f>ПРОТОКОЛ!E1492</f>
        <v>0</v>
      </c>
      <c r="M226" s="33">
        <f>ПРОТОКОЛ!G1492</f>
        <v>0</v>
      </c>
      <c r="N226" s="33">
        <f>ПРОТОКОЛ!I1492</f>
        <v>0</v>
      </c>
      <c r="O226" s="33">
        <f>ПРОТОКОЛ!K1492</f>
        <v>0</v>
      </c>
      <c r="P226" s="33" t="str">
        <f>ПРОТОКОЛ!M1492</f>
        <v>0</v>
      </c>
      <c r="Q226" s="33" t="str">
        <f>ПРОТОКОЛ!O1492</f>
        <v>0</v>
      </c>
      <c r="R226" s="33">
        <f>ПРОТОКОЛ!Q1492</f>
        <v>50</v>
      </c>
      <c r="S226" s="33">
        <f>ПРОТОКОЛ!S1492</f>
        <v>0</v>
      </c>
      <c r="T226" s="33">
        <f>ПРОТОКОЛ!T1492</f>
        <v>50</v>
      </c>
      <c r="U226" s="54">
        <f t="shared" si="5"/>
        <v>7</v>
      </c>
      <c r="X226" s="90"/>
    </row>
    <row r="227" spans="1:24" ht="16.5" customHeight="1">
      <c r="A227" s="66">
        <f>ПРОТОКОЛ!B1493</f>
        <v>0</v>
      </c>
      <c r="B227" s="70">
        <f>ПРОТОКОЛ!C1493</f>
        <v>0</v>
      </c>
      <c r="C227" s="74" t="str">
        <f>ПРОТОКОЛ!X1493</f>
        <v>Субъект РФ 36</v>
      </c>
      <c r="D227" s="89">
        <f>ПРОТОКОЛ!D1493</f>
        <v>0</v>
      </c>
      <c r="E227" s="64">
        <f>ПРОТОКОЛ!F1493</f>
        <v>0</v>
      </c>
      <c r="F227" s="64">
        <f>ПРОТОКОЛ!H1493</f>
        <v>0</v>
      </c>
      <c r="G227" s="64">
        <f>ПРОТОКОЛ!J1493</f>
        <v>0</v>
      </c>
      <c r="H227" s="64">
        <f>ПРОТОКОЛ!L1493</f>
        <v>0</v>
      </c>
      <c r="I227" s="64">
        <f>ПРОТОКОЛ!N1493</f>
        <v>0</v>
      </c>
      <c r="J227" s="77">
        <f>ПРОТОКОЛ!P1493</f>
        <v>0</v>
      </c>
      <c r="K227" s="64">
        <f>ПРОТОКОЛ!R1493</f>
        <v>0</v>
      </c>
      <c r="L227" s="33">
        <f>ПРОТОКОЛ!E1493</f>
        <v>0</v>
      </c>
      <c r="M227" s="33">
        <f>ПРОТОКОЛ!G1493</f>
        <v>0</v>
      </c>
      <c r="N227" s="33">
        <f>ПРОТОКОЛ!I1493</f>
        <v>0</v>
      </c>
      <c r="O227" s="33">
        <f>ПРОТОКОЛ!K1493</f>
        <v>0</v>
      </c>
      <c r="P227" s="33" t="str">
        <f>ПРОТОКОЛ!M1493</f>
        <v>0</v>
      </c>
      <c r="Q227" s="33" t="str">
        <f>ПРОТОКОЛ!O1493</f>
        <v>0</v>
      </c>
      <c r="R227" s="33">
        <f>ПРОТОКОЛ!Q1493</f>
        <v>50</v>
      </c>
      <c r="S227" s="33">
        <f>ПРОТОКОЛ!S1493</f>
        <v>0</v>
      </c>
      <c r="T227" s="33">
        <f>ПРОТОКОЛ!T1493</f>
        <v>50</v>
      </c>
      <c r="U227" s="54">
        <f t="shared" si="5"/>
        <v>7</v>
      </c>
      <c r="X227" s="90"/>
    </row>
    <row r="228" spans="1:24" ht="16.5" customHeight="1">
      <c r="A228" s="66">
        <f>ПРОТОКОЛ!B1494</f>
        <v>0</v>
      </c>
      <c r="B228" s="70">
        <f>ПРОТОКОЛ!C1494</f>
        <v>0</v>
      </c>
      <c r="C228" s="74" t="str">
        <f>ПРОТОКОЛ!X1494</f>
        <v>Субъект РФ 36</v>
      </c>
      <c r="D228" s="89">
        <f>ПРОТОКОЛ!D1494</f>
        <v>0</v>
      </c>
      <c r="E228" s="64">
        <f>ПРОТОКОЛ!F1494</f>
        <v>0</v>
      </c>
      <c r="F228" s="64">
        <f>ПРОТОКОЛ!H1494</f>
        <v>0</v>
      </c>
      <c r="G228" s="64">
        <f>ПРОТОКОЛ!J1494</f>
        <v>0</v>
      </c>
      <c r="H228" s="64">
        <f>ПРОТОКОЛ!L1494</f>
        <v>0</v>
      </c>
      <c r="I228" s="64">
        <f>ПРОТОКОЛ!N1494</f>
        <v>0</v>
      </c>
      <c r="J228" s="77">
        <f>ПРОТОКОЛ!P1494</f>
        <v>0</v>
      </c>
      <c r="K228" s="64">
        <f>ПРОТОКОЛ!R1494</f>
        <v>0</v>
      </c>
      <c r="L228" s="33">
        <f>ПРОТОКОЛ!E1494</f>
        <v>0</v>
      </c>
      <c r="M228" s="33">
        <f>ПРОТОКОЛ!G1494</f>
        <v>0</v>
      </c>
      <c r="N228" s="33">
        <f>ПРОТОКОЛ!I1494</f>
        <v>0</v>
      </c>
      <c r="O228" s="33">
        <f>ПРОТОКОЛ!K1494</f>
        <v>0</v>
      </c>
      <c r="P228" s="33" t="str">
        <f>ПРОТОКОЛ!M1494</f>
        <v>0</v>
      </c>
      <c r="Q228" s="33" t="str">
        <f>ПРОТОКОЛ!O1494</f>
        <v>0</v>
      </c>
      <c r="R228" s="33">
        <f>ПРОТОКОЛ!Q1494</f>
        <v>50</v>
      </c>
      <c r="S228" s="33">
        <f>ПРОТОКОЛ!S1494</f>
        <v>0</v>
      </c>
      <c r="T228" s="33">
        <f>ПРОТОКОЛ!T1494</f>
        <v>50</v>
      </c>
      <c r="U228" s="54">
        <f t="shared" si="5"/>
        <v>7</v>
      </c>
      <c r="X228" s="90"/>
    </row>
    <row r="229" spans="1:24" ht="16.5" customHeight="1">
      <c r="A229" s="65">
        <f>ПРОТОКОЛ!B1531</f>
        <v>0</v>
      </c>
      <c r="B229" s="67">
        <f>ПРОТОКОЛ!C1531</f>
        <v>0</v>
      </c>
      <c r="C229" s="71" t="str">
        <f>ПРОТОКОЛ!X1531</f>
        <v>Субъект РФ 37</v>
      </c>
      <c r="D229" s="86">
        <f>ПРОТОКОЛ!D1531</f>
        <v>0</v>
      </c>
      <c r="E229" s="61">
        <f>ПРОТОКОЛ!F1531</f>
        <v>0</v>
      </c>
      <c r="F229" s="61">
        <f>ПРОТОКОЛ!H1531</f>
        <v>0</v>
      </c>
      <c r="G229" s="61">
        <f>ПРОТОКОЛ!J1531</f>
        <v>0</v>
      </c>
      <c r="H229" s="61">
        <f>ПРОТОКОЛ!L1531</f>
        <v>0</v>
      </c>
      <c r="I229" s="61">
        <f>ПРОТОКОЛ!N1531</f>
        <v>0</v>
      </c>
      <c r="J229" s="62">
        <f>ПРОТОКОЛ!P1531</f>
        <v>0</v>
      </c>
      <c r="K229" s="61">
        <f>ПРОТОКОЛ!R1531</f>
        <v>0</v>
      </c>
      <c r="L229" s="7">
        <f>ПРОТОКОЛ!E1531</f>
        <v>0</v>
      </c>
      <c r="M229" s="7">
        <f>ПРОТОКОЛ!G1531</f>
        <v>0</v>
      </c>
      <c r="N229" s="7">
        <f>ПРОТОКОЛ!I1531</f>
        <v>0</v>
      </c>
      <c r="O229" s="7">
        <f>ПРОТОКОЛ!K1531</f>
        <v>0</v>
      </c>
      <c r="P229" s="7" t="str">
        <f>ПРОТОКОЛ!M1531</f>
        <v>0</v>
      </c>
      <c r="Q229" s="7" t="str">
        <f>ПРОТОКОЛ!O1531</f>
        <v>0</v>
      </c>
      <c r="R229" s="7">
        <f>ПРОТОКОЛ!Q1531</f>
        <v>50</v>
      </c>
      <c r="S229" s="7">
        <f>ПРОТОКОЛ!S1531</f>
        <v>0</v>
      </c>
      <c r="T229" s="7">
        <f>ПРОТОКОЛ!T1531</f>
        <v>50</v>
      </c>
      <c r="U229" s="54">
        <f t="shared" si="5"/>
        <v>7</v>
      </c>
      <c r="X229" s="90"/>
    </row>
    <row r="230" spans="1:24" ht="16.5" customHeight="1">
      <c r="A230" s="65">
        <f>ПРОТОКОЛ!B1532</f>
        <v>0</v>
      </c>
      <c r="B230" s="67">
        <f>ПРОТОКОЛ!C1532</f>
        <v>0</v>
      </c>
      <c r="C230" s="71" t="str">
        <f>ПРОТОКОЛ!X1532</f>
        <v>Субъект РФ 37</v>
      </c>
      <c r="D230" s="86">
        <f>ПРОТОКОЛ!D1532</f>
        <v>0</v>
      </c>
      <c r="E230" s="61">
        <f>ПРОТОКОЛ!F1532</f>
        <v>0</v>
      </c>
      <c r="F230" s="61">
        <f>ПРОТОКОЛ!H1532</f>
        <v>0</v>
      </c>
      <c r="G230" s="61">
        <f>ПРОТОКОЛ!J1532</f>
        <v>0</v>
      </c>
      <c r="H230" s="61">
        <f>ПРОТОКОЛ!L1532</f>
        <v>0</v>
      </c>
      <c r="I230" s="61">
        <f>ПРОТОКОЛ!N1532</f>
        <v>0</v>
      </c>
      <c r="J230" s="62">
        <f>ПРОТОКОЛ!P1532</f>
        <v>0</v>
      </c>
      <c r="K230" s="61">
        <f>ПРОТОКОЛ!R1532</f>
        <v>0</v>
      </c>
      <c r="L230" s="7">
        <f>ПРОТОКОЛ!E1532</f>
        <v>0</v>
      </c>
      <c r="M230" s="7">
        <f>ПРОТОКОЛ!G1532</f>
        <v>0</v>
      </c>
      <c r="N230" s="7">
        <f>ПРОТОКОЛ!I1532</f>
        <v>0</v>
      </c>
      <c r="O230" s="7">
        <f>ПРОТОКОЛ!K1532</f>
        <v>0</v>
      </c>
      <c r="P230" s="7" t="str">
        <f>ПРОТОКОЛ!M1532</f>
        <v>0</v>
      </c>
      <c r="Q230" s="7" t="str">
        <f>ПРОТОКОЛ!O1532</f>
        <v>0</v>
      </c>
      <c r="R230" s="7">
        <f>ПРОТОКОЛ!Q1532</f>
        <v>50</v>
      </c>
      <c r="S230" s="7">
        <f>ПРОТОКОЛ!S1532</f>
        <v>0</v>
      </c>
      <c r="T230" s="7">
        <f>ПРОТОКОЛ!T1532</f>
        <v>50</v>
      </c>
      <c r="U230" s="54">
        <f t="shared" si="5"/>
        <v>7</v>
      </c>
      <c r="X230" s="90"/>
    </row>
    <row r="231" spans="1:24" ht="16.5" customHeight="1">
      <c r="A231" s="65">
        <f>ПРОТОКОЛ!B1533</f>
        <v>0</v>
      </c>
      <c r="B231" s="67">
        <f>ПРОТОКОЛ!C1533</f>
        <v>0</v>
      </c>
      <c r="C231" s="71" t="str">
        <f>ПРОТОКОЛ!X1533</f>
        <v>Субъект РФ 37</v>
      </c>
      <c r="D231" s="86">
        <f>ПРОТОКОЛ!D1533</f>
        <v>0</v>
      </c>
      <c r="E231" s="61">
        <f>ПРОТОКОЛ!F1533</f>
        <v>0</v>
      </c>
      <c r="F231" s="61">
        <f>ПРОТОКОЛ!H1533</f>
        <v>0</v>
      </c>
      <c r="G231" s="61">
        <f>ПРОТОКОЛ!J1533</f>
        <v>0</v>
      </c>
      <c r="H231" s="61">
        <f>ПРОТОКОЛ!L1533</f>
        <v>0</v>
      </c>
      <c r="I231" s="61">
        <f>ПРОТОКОЛ!N1533</f>
        <v>0</v>
      </c>
      <c r="J231" s="62">
        <f>ПРОТОКОЛ!P1533</f>
        <v>0</v>
      </c>
      <c r="K231" s="61">
        <f>ПРОТОКОЛ!R1533</f>
        <v>0</v>
      </c>
      <c r="L231" s="7">
        <f>ПРОТОКОЛ!E1533</f>
        <v>0</v>
      </c>
      <c r="M231" s="7">
        <f>ПРОТОКОЛ!G1533</f>
        <v>0</v>
      </c>
      <c r="N231" s="7">
        <f>ПРОТОКОЛ!I1533</f>
        <v>0</v>
      </c>
      <c r="O231" s="7">
        <f>ПРОТОКОЛ!K1533</f>
        <v>0</v>
      </c>
      <c r="P231" s="7" t="str">
        <f>ПРОТОКОЛ!M1533</f>
        <v>0</v>
      </c>
      <c r="Q231" s="7" t="str">
        <f>ПРОТОКОЛ!O1533</f>
        <v>0</v>
      </c>
      <c r="R231" s="7">
        <f>ПРОТОКОЛ!Q1533</f>
        <v>50</v>
      </c>
      <c r="S231" s="7">
        <f>ПРОТОКОЛ!S1533</f>
        <v>0</v>
      </c>
      <c r="T231" s="7">
        <f>ПРОТОКОЛ!T1533</f>
        <v>50</v>
      </c>
      <c r="U231" s="54">
        <f t="shared" si="5"/>
        <v>7</v>
      </c>
      <c r="X231" s="90"/>
    </row>
    <row r="232" spans="1:24" ht="16.5" customHeight="1">
      <c r="A232" s="65">
        <f>ПРОТОКОЛ!B1534</f>
        <v>0</v>
      </c>
      <c r="B232" s="67">
        <f>ПРОТОКОЛ!C1534</f>
        <v>0</v>
      </c>
      <c r="C232" s="71" t="str">
        <f>ПРОТОКОЛ!X1534</f>
        <v>Субъект РФ 37</v>
      </c>
      <c r="D232" s="86">
        <f>ПРОТОКОЛ!D1534</f>
        <v>0</v>
      </c>
      <c r="E232" s="61">
        <f>ПРОТОКОЛ!F1534</f>
        <v>0</v>
      </c>
      <c r="F232" s="61">
        <f>ПРОТОКОЛ!H1534</f>
        <v>0</v>
      </c>
      <c r="G232" s="61">
        <f>ПРОТОКОЛ!J1534</f>
        <v>0</v>
      </c>
      <c r="H232" s="61">
        <f>ПРОТОКОЛ!L1534</f>
        <v>0</v>
      </c>
      <c r="I232" s="61">
        <f>ПРОТОКОЛ!N1534</f>
        <v>0</v>
      </c>
      <c r="J232" s="62">
        <f>ПРОТОКОЛ!P1534</f>
        <v>0</v>
      </c>
      <c r="K232" s="61">
        <f>ПРОТОКОЛ!R1534</f>
        <v>0</v>
      </c>
      <c r="L232" s="7">
        <f>ПРОТОКОЛ!E1534</f>
        <v>0</v>
      </c>
      <c r="M232" s="7">
        <f>ПРОТОКОЛ!G1534</f>
        <v>0</v>
      </c>
      <c r="N232" s="7">
        <f>ПРОТОКОЛ!I1534</f>
        <v>0</v>
      </c>
      <c r="O232" s="7">
        <f>ПРОТОКОЛ!K1534</f>
        <v>0</v>
      </c>
      <c r="P232" s="7" t="str">
        <f>ПРОТОКОЛ!M1534</f>
        <v>0</v>
      </c>
      <c r="Q232" s="7" t="str">
        <f>ПРОТОКОЛ!O1534</f>
        <v>0</v>
      </c>
      <c r="R232" s="7">
        <f>ПРОТОКОЛ!Q1534</f>
        <v>50</v>
      </c>
      <c r="S232" s="7">
        <f>ПРОТОКОЛ!S1534</f>
        <v>0</v>
      </c>
      <c r="T232" s="7">
        <f>ПРОТОКОЛ!T1534</f>
        <v>50</v>
      </c>
      <c r="U232" s="54">
        <f t="shared" si="5"/>
        <v>7</v>
      </c>
      <c r="X232" s="90"/>
    </row>
    <row r="233" spans="1:24" ht="16.5" customHeight="1">
      <c r="A233" s="65">
        <f>ПРОТОКОЛ!B1535</f>
        <v>0</v>
      </c>
      <c r="B233" s="67">
        <f>ПРОТОКОЛ!C1535</f>
        <v>0</v>
      </c>
      <c r="C233" s="71" t="str">
        <f>ПРОТОКОЛ!X1535</f>
        <v>Субъект РФ 37</v>
      </c>
      <c r="D233" s="86">
        <f>ПРОТОКОЛ!D1535</f>
        <v>0</v>
      </c>
      <c r="E233" s="61">
        <f>ПРОТОКОЛ!F1535</f>
        <v>0</v>
      </c>
      <c r="F233" s="61">
        <f>ПРОТОКОЛ!H1535</f>
        <v>0</v>
      </c>
      <c r="G233" s="61">
        <f>ПРОТОКОЛ!J1535</f>
        <v>0</v>
      </c>
      <c r="H233" s="61">
        <f>ПРОТОКОЛ!L1535</f>
        <v>0</v>
      </c>
      <c r="I233" s="61">
        <f>ПРОТОКОЛ!N1535</f>
        <v>0</v>
      </c>
      <c r="J233" s="62">
        <f>ПРОТОКОЛ!P1535</f>
        <v>0</v>
      </c>
      <c r="K233" s="61">
        <f>ПРОТОКОЛ!R1535</f>
        <v>0</v>
      </c>
      <c r="L233" s="7">
        <f>ПРОТОКОЛ!E1535</f>
        <v>0</v>
      </c>
      <c r="M233" s="7">
        <f>ПРОТОКОЛ!G1535</f>
        <v>0</v>
      </c>
      <c r="N233" s="7">
        <f>ПРОТОКОЛ!I1535</f>
        <v>0</v>
      </c>
      <c r="O233" s="7">
        <f>ПРОТОКОЛ!K1535</f>
        <v>0</v>
      </c>
      <c r="P233" s="7" t="str">
        <f>ПРОТОКОЛ!M1535</f>
        <v>0</v>
      </c>
      <c r="Q233" s="7" t="str">
        <f>ПРОТОКОЛ!O1535</f>
        <v>0</v>
      </c>
      <c r="R233" s="7">
        <f>ПРОТОКОЛ!Q1535</f>
        <v>50</v>
      </c>
      <c r="S233" s="7">
        <f>ПРОТОКОЛ!S1535</f>
        <v>0</v>
      </c>
      <c r="T233" s="7">
        <f>ПРОТОКОЛ!T1535</f>
        <v>50</v>
      </c>
      <c r="U233" s="54">
        <f t="shared" si="5"/>
        <v>7</v>
      </c>
      <c r="X233" s="90"/>
    </row>
    <row r="234" spans="1:24" ht="16.5" customHeight="1">
      <c r="A234" s="65">
        <f>ПРОТОКОЛ!B1536</f>
        <v>0</v>
      </c>
      <c r="B234" s="67">
        <f>ПРОТОКОЛ!C1536</f>
        <v>0</v>
      </c>
      <c r="C234" s="71" t="str">
        <f>ПРОТОКОЛ!X1536</f>
        <v>Субъект РФ 37</v>
      </c>
      <c r="D234" s="86">
        <f>ПРОТОКОЛ!D1536</f>
        <v>0</v>
      </c>
      <c r="E234" s="61">
        <f>ПРОТОКОЛ!F1536</f>
        <v>0</v>
      </c>
      <c r="F234" s="61">
        <f>ПРОТОКОЛ!H1536</f>
        <v>0</v>
      </c>
      <c r="G234" s="61">
        <f>ПРОТОКОЛ!J1536</f>
        <v>0</v>
      </c>
      <c r="H234" s="61">
        <f>ПРОТОКОЛ!L1536</f>
        <v>0</v>
      </c>
      <c r="I234" s="61">
        <f>ПРОТОКОЛ!N1536</f>
        <v>0</v>
      </c>
      <c r="J234" s="62">
        <f>ПРОТОКОЛ!P1536</f>
        <v>0</v>
      </c>
      <c r="K234" s="61">
        <f>ПРОТОКОЛ!R1536</f>
        <v>0</v>
      </c>
      <c r="L234" s="7">
        <f>ПРОТОКОЛ!E1536</f>
        <v>0</v>
      </c>
      <c r="M234" s="7">
        <f>ПРОТОКОЛ!G1536</f>
        <v>0</v>
      </c>
      <c r="N234" s="7">
        <f>ПРОТОКОЛ!I1536</f>
        <v>0</v>
      </c>
      <c r="O234" s="7">
        <f>ПРОТОКОЛ!K1536</f>
        <v>0</v>
      </c>
      <c r="P234" s="7" t="str">
        <f>ПРОТОКОЛ!M1536</f>
        <v>0</v>
      </c>
      <c r="Q234" s="7" t="str">
        <f>ПРОТОКОЛ!O1536</f>
        <v>0</v>
      </c>
      <c r="R234" s="7">
        <f>ПРОТОКОЛ!Q1536</f>
        <v>50</v>
      </c>
      <c r="S234" s="7">
        <f>ПРОТОКОЛ!S1536</f>
        <v>0</v>
      </c>
      <c r="T234" s="7">
        <f>ПРОТОКОЛ!T1536</f>
        <v>50</v>
      </c>
      <c r="U234" s="54">
        <f t="shared" si="5"/>
        <v>7</v>
      </c>
      <c r="X234" s="90"/>
    </row>
    <row r="235" spans="1:24" ht="16.5" customHeight="1">
      <c r="A235" s="66">
        <f>ПРОТОКОЛ!B1573</f>
        <v>0</v>
      </c>
      <c r="B235" s="70">
        <f>ПРОТОКОЛ!C1573</f>
        <v>0</v>
      </c>
      <c r="C235" s="74" t="str">
        <f>ПРОТОКОЛ!X1573</f>
        <v>Субъект РФ 38</v>
      </c>
      <c r="D235" s="89">
        <f>ПРОТОКОЛ!D1573</f>
        <v>0</v>
      </c>
      <c r="E235" s="64">
        <f>ПРОТОКОЛ!F1573</f>
        <v>0</v>
      </c>
      <c r="F235" s="64">
        <f>ПРОТОКОЛ!H1573</f>
        <v>0</v>
      </c>
      <c r="G235" s="64">
        <f>ПРОТОКОЛ!J1573</f>
        <v>0</v>
      </c>
      <c r="H235" s="64">
        <f>ПРОТОКОЛ!L1573</f>
        <v>0</v>
      </c>
      <c r="I235" s="64">
        <f>ПРОТОКОЛ!N1573</f>
        <v>0</v>
      </c>
      <c r="J235" s="77">
        <f>ПРОТОКОЛ!P1573</f>
        <v>0</v>
      </c>
      <c r="K235" s="64">
        <f>ПРОТОКОЛ!R1573</f>
        <v>0</v>
      </c>
      <c r="L235" s="33">
        <f>ПРОТОКОЛ!E1573</f>
        <v>0</v>
      </c>
      <c r="M235" s="33">
        <f>ПРОТОКОЛ!G1573</f>
        <v>0</v>
      </c>
      <c r="N235" s="33">
        <f>ПРОТОКОЛ!I1573</f>
        <v>0</v>
      </c>
      <c r="O235" s="33">
        <f>ПРОТОКОЛ!K1573</f>
        <v>0</v>
      </c>
      <c r="P235" s="33" t="str">
        <f>ПРОТОКОЛ!M1573</f>
        <v>0</v>
      </c>
      <c r="Q235" s="33" t="str">
        <f>ПРОТОКОЛ!O1573</f>
        <v>0</v>
      </c>
      <c r="R235" s="33">
        <f>ПРОТОКОЛ!Q1573</f>
        <v>50</v>
      </c>
      <c r="S235" s="33">
        <f>ПРОТОКОЛ!S1573</f>
        <v>0</v>
      </c>
      <c r="T235" s="33">
        <f>ПРОТОКОЛ!T1573</f>
        <v>50</v>
      </c>
      <c r="U235" s="54">
        <f t="shared" si="5"/>
        <v>7</v>
      </c>
      <c r="X235" s="90"/>
    </row>
    <row r="236" spans="1:24" ht="16.5" customHeight="1">
      <c r="A236" s="66">
        <f>ПРОТОКОЛ!B1574</f>
        <v>0</v>
      </c>
      <c r="B236" s="70">
        <f>ПРОТОКОЛ!C1574</f>
        <v>0</v>
      </c>
      <c r="C236" s="74" t="str">
        <f>ПРОТОКОЛ!X1574</f>
        <v>Субъект РФ 38</v>
      </c>
      <c r="D236" s="89">
        <f>ПРОТОКОЛ!D1574</f>
        <v>0</v>
      </c>
      <c r="E236" s="64">
        <f>ПРОТОКОЛ!F1574</f>
        <v>0</v>
      </c>
      <c r="F236" s="64">
        <f>ПРОТОКОЛ!H1574</f>
        <v>0</v>
      </c>
      <c r="G236" s="64">
        <f>ПРОТОКОЛ!J1574</f>
        <v>0</v>
      </c>
      <c r="H236" s="64">
        <f>ПРОТОКОЛ!L1574</f>
        <v>0</v>
      </c>
      <c r="I236" s="64">
        <f>ПРОТОКОЛ!N1574</f>
        <v>0</v>
      </c>
      <c r="J236" s="77">
        <f>ПРОТОКОЛ!P1574</f>
        <v>0</v>
      </c>
      <c r="K236" s="64">
        <f>ПРОТОКОЛ!R1574</f>
        <v>0</v>
      </c>
      <c r="L236" s="33">
        <f>ПРОТОКОЛ!E1574</f>
        <v>0</v>
      </c>
      <c r="M236" s="33">
        <f>ПРОТОКОЛ!G1574</f>
        <v>0</v>
      </c>
      <c r="N236" s="33">
        <f>ПРОТОКОЛ!I1574</f>
        <v>0</v>
      </c>
      <c r="O236" s="33">
        <f>ПРОТОКОЛ!K1574</f>
        <v>0</v>
      </c>
      <c r="P236" s="33" t="str">
        <f>ПРОТОКОЛ!M1574</f>
        <v>0</v>
      </c>
      <c r="Q236" s="33" t="str">
        <f>ПРОТОКОЛ!O1574</f>
        <v>0</v>
      </c>
      <c r="R236" s="33">
        <f>ПРОТОКОЛ!Q1574</f>
        <v>50</v>
      </c>
      <c r="S236" s="33">
        <f>ПРОТОКОЛ!S1574</f>
        <v>0</v>
      </c>
      <c r="T236" s="33">
        <f>ПРОТОКОЛ!T1574</f>
        <v>50</v>
      </c>
      <c r="U236" s="54">
        <f t="shared" si="5"/>
        <v>7</v>
      </c>
      <c r="X236" s="90"/>
    </row>
    <row r="237" spans="1:24" ht="16.5" customHeight="1">
      <c r="A237" s="66">
        <f>ПРОТОКОЛ!B1575</f>
        <v>0</v>
      </c>
      <c r="B237" s="70">
        <f>ПРОТОКОЛ!C1575</f>
        <v>0</v>
      </c>
      <c r="C237" s="74" t="str">
        <f>ПРОТОКОЛ!X1575</f>
        <v>Субъект РФ 38</v>
      </c>
      <c r="D237" s="89">
        <f>ПРОТОКОЛ!D1575</f>
        <v>0</v>
      </c>
      <c r="E237" s="64">
        <f>ПРОТОКОЛ!F1575</f>
        <v>0</v>
      </c>
      <c r="F237" s="64">
        <f>ПРОТОКОЛ!H1575</f>
        <v>0</v>
      </c>
      <c r="G237" s="64">
        <f>ПРОТОКОЛ!J1575</f>
        <v>0</v>
      </c>
      <c r="H237" s="64">
        <f>ПРОТОКОЛ!L1575</f>
        <v>0</v>
      </c>
      <c r="I237" s="64">
        <f>ПРОТОКОЛ!N1575</f>
        <v>0</v>
      </c>
      <c r="J237" s="77">
        <f>ПРОТОКОЛ!P1575</f>
        <v>0</v>
      </c>
      <c r="K237" s="64">
        <f>ПРОТОКОЛ!R1575</f>
        <v>0</v>
      </c>
      <c r="L237" s="33">
        <f>ПРОТОКОЛ!E1575</f>
        <v>0</v>
      </c>
      <c r="M237" s="33">
        <f>ПРОТОКОЛ!G1575</f>
        <v>0</v>
      </c>
      <c r="N237" s="33">
        <f>ПРОТОКОЛ!I1575</f>
        <v>0</v>
      </c>
      <c r="O237" s="33">
        <f>ПРОТОКОЛ!K1575</f>
        <v>0</v>
      </c>
      <c r="P237" s="33" t="str">
        <f>ПРОТОКОЛ!M1575</f>
        <v>0</v>
      </c>
      <c r="Q237" s="33" t="str">
        <f>ПРОТОКОЛ!O1575</f>
        <v>0</v>
      </c>
      <c r="R237" s="33">
        <f>ПРОТОКОЛ!Q1575</f>
        <v>50</v>
      </c>
      <c r="S237" s="33">
        <f>ПРОТОКОЛ!S1575</f>
        <v>0</v>
      </c>
      <c r="T237" s="33">
        <f>ПРОТОКОЛ!T1575</f>
        <v>50</v>
      </c>
      <c r="U237" s="54">
        <f t="shared" si="5"/>
        <v>7</v>
      </c>
      <c r="X237" s="90"/>
    </row>
    <row r="238" spans="1:24" ht="16.5" customHeight="1">
      <c r="A238" s="66">
        <f>ПРОТОКОЛ!B1576</f>
        <v>0</v>
      </c>
      <c r="B238" s="70">
        <f>ПРОТОКОЛ!C1576</f>
        <v>0</v>
      </c>
      <c r="C238" s="74" t="str">
        <f>ПРОТОКОЛ!X1576</f>
        <v>Субъект РФ 38</v>
      </c>
      <c r="D238" s="89">
        <f>ПРОТОКОЛ!D1576</f>
        <v>0</v>
      </c>
      <c r="E238" s="64">
        <f>ПРОТОКОЛ!F1576</f>
        <v>0</v>
      </c>
      <c r="F238" s="64">
        <f>ПРОТОКОЛ!H1576</f>
        <v>0</v>
      </c>
      <c r="G238" s="64">
        <f>ПРОТОКОЛ!J1576</f>
        <v>0</v>
      </c>
      <c r="H238" s="64">
        <f>ПРОТОКОЛ!L1576</f>
        <v>0</v>
      </c>
      <c r="I238" s="64">
        <f>ПРОТОКОЛ!N1576</f>
        <v>0</v>
      </c>
      <c r="J238" s="77">
        <f>ПРОТОКОЛ!P1576</f>
        <v>0</v>
      </c>
      <c r="K238" s="64">
        <f>ПРОТОКОЛ!R1576</f>
        <v>0</v>
      </c>
      <c r="L238" s="33">
        <f>ПРОТОКОЛ!E1576</f>
        <v>0</v>
      </c>
      <c r="M238" s="33">
        <f>ПРОТОКОЛ!G1576</f>
        <v>0</v>
      </c>
      <c r="N238" s="33">
        <f>ПРОТОКОЛ!I1576</f>
        <v>0</v>
      </c>
      <c r="O238" s="33">
        <f>ПРОТОКОЛ!K1576</f>
        <v>0</v>
      </c>
      <c r="P238" s="33" t="str">
        <f>ПРОТОКОЛ!M1576</f>
        <v>0</v>
      </c>
      <c r="Q238" s="33" t="str">
        <f>ПРОТОКОЛ!O1576</f>
        <v>0</v>
      </c>
      <c r="R238" s="33">
        <f>ПРОТОКОЛ!Q1576</f>
        <v>50</v>
      </c>
      <c r="S238" s="33">
        <f>ПРОТОКОЛ!S1576</f>
        <v>0</v>
      </c>
      <c r="T238" s="33">
        <f>ПРОТОКОЛ!T1576</f>
        <v>50</v>
      </c>
      <c r="U238" s="54">
        <f t="shared" si="5"/>
        <v>7</v>
      </c>
      <c r="X238" s="90"/>
    </row>
    <row r="239" spans="1:24" ht="16.5" customHeight="1">
      <c r="A239" s="66">
        <f>ПРОТОКОЛ!B1577</f>
        <v>0</v>
      </c>
      <c r="B239" s="70">
        <f>ПРОТОКОЛ!C1577</f>
        <v>0</v>
      </c>
      <c r="C239" s="74" t="str">
        <f>ПРОТОКОЛ!X1577</f>
        <v>Субъект РФ 38</v>
      </c>
      <c r="D239" s="89">
        <f>ПРОТОКОЛ!D1577</f>
        <v>0</v>
      </c>
      <c r="E239" s="64">
        <f>ПРОТОКОЛ!F1577</f>
        <v>0</v>
      </c>
      <c r="F239" s="64">
        <f>ПРОТОКОЛ!H1577</f>
        <v>0</v>
      </c>
      <c r="G239" s="64">
        <f>ПРОТОКОЛ!J1577</f>
        <v>0</v>
      </c>
      <c r="H239" s="64">
        <f>ПРОТОКОЛ!L1577</f>
        <v>0</v>
      </c>
      <c r="I239" s="64">
        <f>ПРОТОКОЛ!N1577</f>
        <v>0</v>
      </c>
      <c r="J239" s="77">
        <f>ПРОТОКОЛ!P1577</f>
        <v>0</v>
      </c>
      <c r="K239" s="64">
        <f>ПРОТОКОЛ!R1577</f>
        <v>0</v>
      </c>
      <c r="L239" s="33">
        <f>ПРОТОКОЛ!E1577</f>
        <v>0</v>
      </c>
      <c r="M239" s="33">
        <f>ПРОТОКОЛ!G1577</f>
        <v>0</v>
      </c>
      <c r="N239" s="33">
        <f>ПРОТОКОЛ!I1577</f>
        <v>0</v>
      </c>
      <c r="O239" s="33">
        <f>ПРОТОКОЛ!K1577</f>
        <v>0</v>
      </c>
      <c r="P239" s="33" t="str">
        <f>ПРОТОКОЛ!M1577</f>
        <v>0</v>
      </c>
      <c r="Q239" s="33" t="str">
        <f>ПРОТОКОЛ!O1577</f>
        <v>0</v>
      </c>
      <c r="R239" s="33">
        <f>ПРОТОКОЛ!Q1577</f>
        <v>50</v>
      </c>
      <c r="S239" s="33">
        <f>ПРОТОКОЛ!S1577</f>
        <v>0</v>
      </c>
      <c r="T239" s="33">
        <f>ПРОТОКОЛ!T1577</f>
        <v>50</v>
      </c>
      <c r="U239" s="54">
        <f t="shared" si="5"/>
        <v>7</v>
      </c>
      <c r="X239" s="90"/>
    </row>
    <row r="240" spans="1:24" ht="16.5" customHeight="1">
      <c r="A240" s="66">
        <f>ПРОТОКОЛ!B1578</f>
        <v>0</v>
      </c>
      <c r="B240" s="70">
        <f>ПРОТОКОЛ!C1578</f>
        <v>0</v>
      </c>
      <c r="C240" s="74" t="str">
        <f>ПРОТОКОЛ!X1578</f>
        <v>Субъект РФ 38</v>
      </c>
      <c r="D240" s="89">
        <f>ПРОТОКОЛ!D1578</f>
        <v>0</v>
      </c>
      <c r="E240" s="64">
        <f>ПРОТОКОЛ!F1578</f>
        <v>0</v>
      </c>
      <c r="F240" s="64">
        <f>ПРОТОКОЛ!H1578</f>
        <v>0</v>
      </c>
      <c r="G240" s="64">
        <f>ПРОТОКОЛ!J1578</f>
        <v>0</v>
      </c>
      <c r="H240" s="64">
        <f>ПРОТОКОЛ!L1578</f>
        <v>0</v>
      </c>
      <c r="I240" s="64">
        <f>ПРОТОКОЛ!N1578</f>
        <v>0</v>
      </c>
      <c r="J240" s="77">
        <f>ПРОТОКОЛ!P1578</f>
        <v>0</v>
      </c>
      <c r="K240" s="64">
        <f>ПРОТОКОЛ!R1578</f>
        <v>0</v>
      </c>
      <c r="L240" s="33">
        <f>ПРОТОКОЛ!E1578</f>
        <v>0</v>
      </c>
      <c r="M240" s="33">
        <f>ПРОТОКОЛ!G1578</f>
        <v>0</v>
      </c>
      <c r="N240" s="33">
        <f>ПРОТОКОЛ!I1578</f>
        <v>0</v>
      </c>
      <c r="O240" s="33">
        <f>ПРОТОКОЛ!K1578</f>
        <v>0</v>
      </c>
      <c r="P240" s="33" t="str">
        <f>ПРОТОКОЛ!M1578</f>
        <v>0</v>
      </c>
      <c r="Q240" s="33" t="str">
        <f>ПРОТОКОЛ!O1578</f>
        <v>0</v>
      </c>
      <c r="R240" s="33">
        <f>ПРОТОКОЛ!Q1578</f>
        <v>50</v>
      </c>
      <c r="S240" s="33">
        <f>ПРОТОКОЛ!S1578</f>
        <v>0</v>
      </c>
      <c r="T240" s="33">
        <f>ПРОТОКОЛ!T1578</f>
        <v>50</v>
      </c>
      <c r="U240" s="54">
        <f t="shared" si="5"/>
        <v>7</v>
      </c>
      <c r="X240" s="90"/>
    </row>
    <row r="241" spans="1:24" ht="16.5" customHeight="1">
      <c r="A241" s="65">
        <f>ПРОТОКОЛ!B1615</f>
        <v>0</v>
      </c>
      <c r="B241" s="67">
        <f>ПРОТОКОЛ!C1615</f>
        <v>0</v>
      </c>
      <c r="C241" s="71" t="str">
        <f>ПРОТОКОЛ!X1615</f>
        <v>Субъект РФ 39</v>
      </c>
      <c r="D241" s="86">
        <f>ПРОТОКОЛ!D1615</f>
        <v>0</v>
      </c>
      <c r="E241" s="61">
        <f>ПРОТОКОЛ!F1615</f>
        <v>0</v>
      </c>
      <c r="F241" s="61">
        <f>ПРОТОКОЛ!H1615</f>
        <v>0</v>
      </c>
      <c r="G241" s="61">
        <f>ПРОТОКОЛ!J1615</f>
        <v>0</v>
      </c>
      <c r="H241" s="61">
        <f>ПРОТОКОЛ!L1615</f>
        <v>0</v>
      </c>
      <c r="I241" s="61">
        <f>ПРОТОКОЛ!N1615</f>
        <v>0</v>
      </c>
      <c r="J241" s="62">
        <f>ПРОТОКОЛ!P1615</f>
        <v>0</v>
      </c>
      <c r="K241" s="61">
        <f>ПРОТОКОЛ!R1615</f>
        <v>0</v>
      </c>
      <c r="L241" s="7">
        <f>ПРОТОКОЛ!E1615</f>
        <v>0</v>
      </c>
      <c r="M241" s="7">
        <f>ПРОТОКОЛ!G1615</f>
        <v>0</v>
      </c>
      <c r="N241" s="7">
        <f>ПРОТОКОЛ!I1615</f>
        <v>0</v>
      </c>
      <c r="O241" s="7">
        <f>ПРОТОКОЛ!K1615</f>
        <v>0</v>
      </c>
      <c r="P241" s="7" t="str">
        <f>ПРОТОКОЛ!M1615</f>
        <v>0</v>
      </c>
      <c r="Q241" s="7" t="str">
        <f>ПРОТОКОЛ!O1615</f>
        <v>0</v>
      </c>
      <c r="R241" s="7">
        <f>ПРОТОКОЛ!Q1615</f>
        <v>50</v>
      </c>
      <c r="S241" s="7">
        <f>ПРОТОКОЛ!S1615</f>
        <v>0</v>
      </c>
      <c r="T241" s="7">
        <f>ПРОТОКОЛ!T1615</f>
        <v>50</v>
      </c>
      <c r="U241" s="54">
        <f t="shared" si="5"/>
        <v>7</v>
      </c>
      <c r="X241" s="90"/>
    </row>
    <row r="242" spans="1:24" ht="16.5" customHeight="1">
      <c r="A242" s="65">
        <f>ПРОТОКОЛ!B1616</f>
        <v>0</v>
      </c>
      <c r="B242" s="67">
        <f>ПРОТОКОЛ!C1616</f>
        <v>0</v>
      </c>
      <c r="C242" s="71" t="str">
        <f>ПРОТОКОЛ!X1616</f>
        <v>Субъект РФ 39</v>
      </c>
      <c r="D242" s="86">
        <f>ПРОТОКОЛ!D1616</f>
        <v>0</v>
      </c>
      <c r="E242" s="61">
        <f>ПРОТОКОЛ!F1616</f>
        <v>0</v>
      </c>
      <c r="F242" s="61">
        <f>ПРОТОКОЛ!H1616</f>
        <v>0</v>
      </c>
      <c r="G242" s="61">
        <f>ПРОТОКОЛ!J1616</f>
        <v>0</v>
      </c>
      <c r="H242" s="61">
        <f>ПРОТОКОЛ!L1616</f>
        <v>0</v>
      </c>
      <c r="I242" s="61">
        <f>ПРОТОКОЛ!N1616</f>
        <v>0</v>
      </c>
      <c r="J242" s="62">
        <f>ПРОТОКОЛ!P1616</f>
        <v>0</v>
      </c>
      <c r="K242" s="61">
        <f>ПРОТОКОЛ!R1616</f>
        <v>0</v>
      </c>
      <c r="L242" s="7">
        <f>ПРОТОКОЛ!E1616</f>
        <v>0</v>
      </c>
      <c r="M242" s="7">
        <f>ПРОТОКОЛ!G1616</f>
        <v>0</v>
      </c>
      <c r="N242" s="7">
        <f>ПРОТОКОЛ!I1616</f>
        <v>0</v>
      </c>
      <c r="O242" s="7">
        <f>ПРОТОКОЛ!K1616</f>
        <v>0</v>
      </c>
      <c r="P242" s="7" t="str">
        <f>ПРОТОКОЛ!M1616</f>
        <v>0</v>
      </c>
      <c r="Q242" s="7" t="str">
        <f>ПРОТОКОЛ!O1616</f>
        <v>0</v>
      </c>
      <c r="R242" s="7">
        <f>ПРОТОКОЛ!Q1616</f>
        <v>50</v>
      </c>
      <c r="S242" s="7">
        <f>ПРОТОКОЛ!S1616</f>
        <v>0</v>
      </c>
      <c r="T242" s="7">
        <f>ПРОТОКОЛ!T1616</f>
        <v>50</v>
      </c>
      <c r="U242" s="54">
        <f t="shared" si="5"/>
        <v>7</v>
      </c>
      <c r="X242" s="90"/>
    </row>
    <row r="243" spans="1:24" ht="16.5" customHeight="1">
      <c r="A243" s="65">
        <f>ПРОТОКОЛ!B1617</f>
        <v>0</v>
      </c>
      <c r="B243" s="67">
        <f>ПРОТОКОЛ!C1617</f>
        <v>0</v>
      </c>
      <c r="C243" s="71" t="str">
        <f>ПРОТОКОЛ!X1617</f>
        <v>Субъект РФ 39</v>
      </c>
      <c r="D243" s="86">
        <f>ПРОТОКОЛ!D1617</f>
        <v>0</v>
      </c>
      <c r="E243" s="61">
        <f>ПРОТОКОЛ!F1617</f>
        <v>0</v>
      </c>
      <c r="F243" s="61">
        <f>ПРОТОКОЛ!H1617</f>
        <v>0</v>
      </c>
      <c r="G243" s="61">
        <f>ПРОТОКОЛ!J1617</f>
        <v>0</v>
      </c>
      <c r="H243" s="61">
        <f>ПРОТОКОЛ!L1617</f>
        <v>0</v>
      </c>
      <c r="I243" s="61">
        <f>ПРОТОКОЛ!N1617</f>
        <v>0</v>
      </c>
      <c r="J243" s="62">
        <f>ПРОТОКОЛ!P1617</f>
        <v>0</v>
      </c>
      <c r="K243" s="61">
        <f>ПРОТОКОЛ!R1617</f>
        <v>0</v>
      </c>
      <c r="L243" s="7">
        <f>ПРОТОКОЛ!E1617</f>
        <v>0</v>
      </c>
      <c r="M243" s="7">
        <f>ПРОТОКОЛ!G1617</f>
        <v>0</v>
      </c>
      <c r="N243" s="7">
        <f>ПРОТОКОЛ!I1617</f>
        <v>0</v>
      </c>
      <c r="O243" s="7">
        <f>ПРОТОКОЛ!K1617</f>
        <v>0</v>
      </c>
      <c r="P243" s="7" t="str">
        <f>ПРОТОКОЛ!M1617</f>
        <v>0</v>
      </c>
      <c r="Q243" s="7" t="str">
        <f>ПРОТОКОЛ!O1617</f>
        <v>0</v>
      </c>
      <c r="R243" s="7">
        <f>ПРОТОКОЛ!Q1617</f>
        <v>50</v>
      </c>
      <c r="S243" s="7">
        <f>ПРОТОКОЛ!S1617</f>
        <v>0</v>
      </c>
      <c r="T243" s="7">
        <f>ПРОТОКОЛ!T1617</f>
        <v>50</v>
      </c>
      <c r="U243" s="54">
        <f t="shared" si="5"/>
        <v>7</v>
      </c>
      <c r="X243" s="90"/>
    </row>
    <row r="244" spans="1:24" ht="16.5" customHeight="1">
      <c r="A244" s="65">
        <f>ПРОТОКОЛ!B1618</f>
        <v>0</v>
      </c>
      <c r="B244" s="67">
        <f>ПРОТОКОЛ!C1618</f>
        <v>0</v>
      </c>
      <c r="C244" s="71" t="str">
        <f>ПРОТОКОЛ!X1618</f>
        <v>Субъект РФ 39</v>
      </c>
      <c r="D244" s="86">
        <f>ПРОТОКОЛ!D1618</f>
        <v>0</v>
      </c>
      <c r="E244" s="61">
        <f>ПРОТОКОЛ!F1618</f>
        <v>0</v>
      </c>
      <c r="F244" s="61">
        <f>ПРОТОКОЛ!H1618</f>
        <v>0</v>
      </c>
      <c r="G244" s="61">
        <f>ПРОТОКОЛ!J1618</f>
        <v>0</v>
      </c>
      <c r="H244" s="61">
        <f>ПРОТОКОЛ!L1618</f>
        <v>0</v>
      </c>
      <c r="I244" s="61">
        <f>ПРОТОКОЛ!N1618</f>
        <v>0</v>
      </c>
      <c r="J244" s="62">
        <f>ПРОТОКОЛ!P1618</f>
        <v>0</v>
      </c>
      <c r="K244" s="61">
        <f>ПРОТОКОЛ!R1618</f>
        <v>0</v>
      </c>
      <c r="L244" s="7">
        <f>ПРОТОКОЛ!E1618</f>
        <v>0</v>
      </c>
      <c r="M244" s="7">
        <f>ПРОТОКОЛ!G1618</f>
        <v>0</v>
      </c>
      <c r="N244" s="7">
        <f>ПРОТОКОЛ!I1618</f>
        <v>0</v>
      </c>
      <c r="O244" s="7">
        <f>ПРОТОКОЛ!K1618</f>
        <v>0</v>
      </c>
      <c r="P244" s="7" t="str">
        <f>ПРОТОКОЛ!M1618</f>
        <v>0</v>
      </c>
      <c r="Q244" s="7" t="str">
        <f>ПРОТОКОЛ!O1618</f>
        <v>0</v>
      </c>
      <c r="R244" s="7">
        <f>ПРОТОКОЛ!Q1618</f>
        <v>50</v>
      </c>
      <c r="S244" s="7">
        <f>ПРОТОКОЛ!S1618</f>
        <v>0</v>
      </c>
      <c r="T244" s="7">
        <f>ПРОТОКОЛ!T1618</f>
        <v>50</v>
      </c>
      <c r="U244" s="54">
        <f t="shared" si="5"/>
        <v>7</v>
      </c>
      <c r="X244" s="90"/>
    </row>
    <row r="245" spans="1:24" ht="16.5" customHeight="1">
      <c r="A245" s="65">
        <f>ПРОТОКОЛ!B1619</f>
        <v>0</v>
      </c>
      <c r="B245" s="67">
        <f>ПРОТОКОЛ!C1619</f>
        <v>0</v>
      </c>
      <c r="C245" s="71" t="str">
        <f>ПРОТОКОЛ!X1619</f>
        <v>Субъект РФ 39</v>
      </c>
      <c r="D245" s="86">
        <f>ПРОТОКОЛ!D1619</f>
        <v>0</v>
      </c>
      <c r="E245" s="61">
        <f>ПРОТОКОЛ!F1619</f>
        <v>0</v>
      </c>
      <c r="F245" s="61">
        <f>ПРОТОКОЛ!H1619</f>
        <v>0</v>
      </c>
      <c r="G245" s="61">
        <f>ПРОТОКОЛ!J1619</f>
        <v>0</v>
      </c>
      <c r="H245" s="61">
        <f>ПРОТОКОЛ!L1619</f>
        <v>0</v>
      </c>
      <c r="I245" s="61">
        <f>ПРОТОКОЛ!N1619</f>
        <v>0</v>
      </c>
      <c r="J245" s="62">
        <f>ПРОТОКОЛ!P1619</f>
        <v>0</v>
      </c>
      <c r="K245" s="61">
        <f>ПРОТОКОЛ!R1619</f>
        <v>0</v>
      </c>
      <c r="L245" s="7">
        <f>ПРОТОКОЛ!E1619</f>
        <v>0</v>
      </c>
      <c r="M245" s="7">
        <f>ПРОТОКОЛ!G1619</f>
        <v>0</v>
      </c>
      <c r="N245" s="7">
        <f>ПРОТОКОЛ!I1619</f>
        <v>0</v>
      </c>
      <c r="O245" s="7">
        <f>ПРОТОКОЛ!K1619</f>
        <v>0</v>
      </c>
      <c r="P245" s="7" t="str">
        <f>ПРОТОКОЛ!M1619</f>
        <v>0</v>
      </c>
      <c r="Q245" s="7" t="str">
        <f>ПРОТОКОЛ!O1619</f>
        <v>0</v>
      </c>
      <c r="R245" s="7">
        <f>ПРОТОКОЛ!Q1619</f>
        <v>50</v>
      </c>
      <c r="S245" s="7">
        <f>ПРОТОКОЛ!S1619</f>
        <v>0</v>
      </c>
      <c r="T245" s="7">
        <f>ПРОТОКОЛ!T1619</f>
        <v>50</v>
      </c>
      <c r="U245" s="54">
        <f t="shared" si="5"/>
        <v>7</v>
      </c>
      <c r="X245" s="90"/>
    </row>
    <row r="246" spans="1:24" ht="16.5" customHeight="1">
      <c r="A246" s="65">
        <f>ПРОТОКОЛ!B1620</f>
        <v>0</v>
      </c>
      <c r="B246" s="67">
        <f>ПРОТОКОЛ!C1620</f>
        <v>0</v>
      </c>
      <c r="C246" s="71" t="str">
        <f>ПРОТОКОЛ!X1620</f>
        <v>Субъект РФ 39</v>
      </c>
      <c r="D246" s="86">
        <f>ПРОТОКОЛ!D1620</f>
        <v>0</v>
      </c>
      <c r="E246" s="61">
        <f>ПРОТОКОЛ!F1620</f>
        <v>0</v>
      </c>
      <c r="F246" s="61">
        <f>ПРОТОКОЛ!H1620</f>
        <v>0</v>
      </c>
      <c r="G246" s="61">
        <f>ПРОТОКОЛ!J1620</f>
        <v>0</v>
      </c>
      <c r="H246" s="61">
        <f>ПРОТОКОЛ!L1620</f>
        <v>0</v>
      </c>
      <c r="I246" s="61">
        <f>ПРОТОКОЛ!N1620</f>
        <v>0</v>
      </c>
      <c r="J246" s="62">
        <f>ПРОТОКОЛ!P1620</f>
        <v>0</v>
      </c>
      <c r="K246" s="61">
        <f>ПРОТОКОЛ!R1620</f>
        <v>0</v>
      </c>
      <c r="L246" s="7">
        <f>ПРОТОКОЛ!E1620</f>
        <v>0</v>
      </c>
      <c r="M246" s="7">
        <f>ПРОТОКОЛ!G1620</f>
        <v>0</v>
      </c>
      <c r="N246" s="7">
        <f>ПРОТОКОЛ!I1620</f>
        <v>0</v>
      </c>
      <c r="O246" s="7">
        <f>ПРОТОКОЛ!K1620</f>
        <v>0</v>
      </c>
      <c r="P246" s="7" t="str">
        <f>ПРОТОКОЛ!M1620</f>
        <v>0</v>
      </c>
      <c r="Q246" s="7" t="str">
        <f>ПРОТОКОЛ!O1620</f>
        <v>0</v>
      </c>
      <c r="R246" s="7">
        <f>ПРОТОКОЛ!Q1620</f>
        <v>50</v>
      </c>
      <c r="S246" s="7">
        <f>ПРОТОКОЛ!S1620</f>
        <v>0</v>
      </c>
      <c r="T246" s="7">
        <f>ПРОТОКОЛ!T1620</f>
        <v>50</v>
      </c>
      <c r="U246" s="54">
        <f t="shared" si="5"/>
        <v>7</v>
      </c>
      <c r="X246" s="90"/>
    </row>
    <row r="247" spans="1:24" ht="16.5" customHeight="1">
      <c r="A247" s="66">
        <f>ПРОТОКОЛ!B1657</f>
        <v>0</v>
      </c>
      <c r="B247" s="70">
        <f>ПРОТОКОЛ!C1657</f>
        <v>0</v>
      </c>
      <c r="C247" s="74" t="str">
        <f>ПРОТОКОЛ!X1657</f>
        <v>Субъект РФ 40</v>
      </c>
      <c r="D247" s="89">
        <f>ПРОТОКОЛ!D1657</f>
        <v>0</v>
      </c>
      <c r="E247" s="64">
        <f>ПРОТОКОЛ!F1657</f>
        <v>0</v>
      </c>
      <c r="F247" s="64">
        <f>ПРОТОКОЛ!H1657</f>
        <v>0</v>
      </c>
      <c r="G247" s="64">
        <f>ПРОТОКОЛ!J1657</f>
        <v>0</v>
      </c>
      <c r="H247" s="64">
        <f>ПРОТОКОЛ!L1657</f>
        <v>0</v>
      </c>
      <c r="I247" s="64">
        <f>ПРОТОКОЛ!N1657</f>
        <v>0</v>
      </c>
      <c r="J247" s="77">
        <f>ПРОТОКОЛ!P1657</f>
        <v>0</v>
      </c>
      <c r="K247" s="64">
        <f>ПРОТОКОЛ!R1657</f>
        <v>0</v>
      </c>
      <c r="L247" s="33">
        <f>ПРОТОКОЛ!E1657</f>
        <v>0</v>
      </c>
      <c r="M247" s="33">
        <f>ПРОТОКОЛ!G1657</f>
        <v>0</v>
      </c>
      <c r="N247" s="33">
        <f>ПРОТОКОЛ!I1657</f>
        <v>0</v>
      </c>
      <c r="O247" s="33">
        <f>ПРОТОКОЛ!K1657</f>
        <v>0</v>
      </c>
      <c r="P247" s="33" t="str">
        <f>ПРОТОКОЛ!M1657</f>
        <v>0</v>
      </c>
      <c r="Q247" s="33" t="str">
        <f>ПРОТОКОЛ!O1657</f>
        <v>0</v>
      </c>
      <c r="R247" s="33">
        <f>ПРОТОКОЛ!Q1657</f>
        <v>50</v>
      </c>
      <c r="S247" s="33">
        <f>ПРОТОКОЛ!S1657</f>
        <v>0</v>
      </c>
      <c r="T247" s="33">
        <f>ПРОТОКОЛ!T1657</f>
        <v>50</v>
      </c>
      <c r="U247" s="54">
        <f t="shared" si="5"/>
        <v>7</v>
      </c>
      <c r="X247" s="90"/>
    </row>
    <row r="248" spans="1:24" ht="16.5" customHeight="1">
      <c r="A248" s="66">
        <f>ПРОТОКОЛ!B1658</f>
        <v>0</v>
      </c>
      <c r="B248" s="70">
        <f>ПРОТОКОЛ!C1658</f>
        <v>0</v>
      </c>
      <c r="C248" s="74" t="str">
        <f>ПРОТОКОЛ!X1658</f>
        <v>Субъект РФ 40</v>
      </c>
      <c r="D248" s="89">
        <f>ПРОТОКОЛ!D1658</f>
        <v>0</v>
      </c>
      <c r="E248" s="64">
        <f>ПРОТОКОЛ!F1658</f>
        <v>0</v>
      </c>
      <c r="F248" s="64">
        <f>ПРОТОКОЛ!H1658</f>
        <v>0</v>
      </c>
      <c r="G248" s="64">
        <f>ПРОТОКОЛ!J1658</f>
        <v>0</v>
      </c>
      <c r="H248" s="64">
        <f>ПРОТОКОЛ!L1658</f>
        <v>0</v>
      </c>
      <c r="I248" s="64">
        <f>ПРОТОКОЛ!N1658</f>
        <v>0</v>
      </c>
      <c r="J248" s="77">
        <f>ПРОТОКОЛ!P1658</f>
        <v>0</v>
      </c>
      <c r="K248" s="64">
        <f>ПРОТОКОЛ!R1658</f>
        <v>0</v>
      </c>
      <c r="L248" s="33">
        <f>ПРОТОКОЛ!E1658</f>
        <v>0</v>
      </c>
      <c r="M248" s="33">
        <f>ПРОТОКОЛ!G1658</f>
        <v>0</v>
      </c>
      <c r="N248" s="33">
        <f>ПРОТОКОЛ!I1658</f>
        <v>0</v>
      </c>
      <c r="O248" s="33">
        <f>ПРОТОКОЛ!K1658</f>
        <v>0</v>
      </c>
      <c r="P248" s="33" t="str">
        <f>ПРОТОКОЛ!M1658</f>
        <v>0</v>
      </c>
      <c r="Q248" s="33" t="str">
        <f>ПРОТОКОЛ!O1658</f>
        <v>0</v>
      </c>
      <c r="R248" s="33">
        <f>ПРОТОКОЛ!Q1658</f>
        <v>50</v>
      </c>
      <c r="S248" s="33">
        <f>ПРОТОКОЛ!S1658</f>
        <v>0</v>
      </c>
      <c r="T248" s="33">
        <f>ПРОТОКОЛ!T1658</f>
        <v>50</v>
      </c>
      <c r="U248" s="54">
        <f t="shared" si="5"/>
        <v>7</v>
      </c>
      <c r="X248" s="90"/>
    </row>
    <row r="249" spans="1:24" ht="16.5" customHeight="1">
      <c r="A249" s="66">
        <f>ПРОТОКОЛ!B1659</f>
        <v>0</v>
      </c>
      <c r="B249" s="70">
        <f>ПРОТОКОЛ!C1659</f>
        <v>0</v>
      </c>
      <c r="C249" s="74" t="str">
        <f>ПРОТОКОЛ!X1659</f>
        <v>Субъект РФ 40</v>
      </c>
      <c r="D249" s="89">
        <f>ПРОТОКОЛ!D1659</f>
        <v>0</v>
      </c>
      <c r="E249" s="64">
        <f>ПРОТОКОЛ!F1659</f>
        <v>0</v>
      </c>
      <c r="F249" s="64">
        <f>ПРОТОКОЛ!H1659</f>
        <v>0</v>
      </c>
      <c r="G249" s="64">
        <f>ПРОТОКОЛ!J1659</f>
        <v>0</v>
      </c>
      <c r="H249" s="64">
        <f>ПРОТОКОЛ!L1659</f>
        <v>0</v>
      </c>
      <c r="I249" s="64">
        <f>ПРОТОКОЛ!N1659</f>
        <v>0</v>
      </c>
      <c r="J249" s="77">
        <f>ПРОТОКОЛ!P1659</f>
        <v>0</v>
      </c>
      <c r="K249" s="64">
        <f>ПРОТОКОЛ!R1659</f>
        <v>0</v>
      </c>
      <c r="L249" s="33">
        <f>ПРОТОКОЛ!E1659</f>
        <v>0</v>
      </c>
      <c r="M249" s="33">
        <f>ПРОТОКОЛ!G1659</f>
        <v>0</v>
      </c>
      <c r="N249" s="33">
        <f>ПРОТОКОЛ!I1659</f>
        <v>0</v>
      </c>
      <c r="O249" s="33">
        <f>ПРОТОКОЛ!K1659</f>
        <v>0</v>
      </c>
      <c r="P249" s="33" t="str">
        <f>ПРОТОКОЛ!M1659</f>
        <v>0</v>
      </c>
      <c r="Q249" s="33" t="str">
        <f>ПРОТОКОЛ!O1659</f>
        <v>0</v>
      </c>
      <c r="R249" s="33">
        <f>ПРОТОКОЛ!Q1659</f>
        <v>50</v>
      </c>
      <c r="S249" s="33">
        <f>ПРОТОКОЛ!S1659</f>
        <v>0</v>
      </c>
      <c r="T249" s="33">
        <f>ПРОТОКОЛ!T1659</f>
        <v>50</v>
      </c>
      <c r="U249" s="54">
        <f t="shared" si="5"/>
        <v>7</v>
      </c>
      <c r="X249" s="90"/>
    </row>
    <row r="250" spans="1:24" ht="16.5" customHeight="1">
      <c r="A250" s="66">
        <f>ПРОТОКОЛ!B1660</f>
        <v>0</v>
      </c>
      <c r="B250" s="70">
        <f>ПРОТОКОЛ!C1660</f>
        <v>0</v>
      </c>
      <c r="C250" s="74" t="str">
        <f>ПРОТОКОЛ!X1660</f>
        <v>Субъект РФ 40</v>
      </c>
      <c r="D250" s="89">
        <f>ПРОТОКОЛ!D1660</f>
        <v>0</v>
      </c>
      <c r="E250" s="64">
        <f>ПРОТОКОЛ!F1660</f>
        <v>0</v>
      </c>
      <c r="F250" s="64">
        <f>ПРОТОКОЛ!H1660</f>
        <v>0</v>
      </c>
      <c r="G250" s="64">
        <f>ПРОТОКОЛ!J1660</f>
        <v>0</v>
      </c>
      <c r="H250" s="64">
        <f>ПРОТОКОЛ!L1660</f>
        <v>0</v>
      </c>
      <c r="I250" s="64">
        <f>ПРОТОКОЛ!N1660</f>
        <v>0</v>
      </c>
      <c r="J250" s="77">
        <f>ПРОТОКОЛ!P1660</f>
        <v>0</v>
      </c>
      <c r="K250" s="64">
        <f>ПРОТОКОЛ!R1660</f>
        <v>0</v>
      </c>
      <c r="L250" s="33">
        <f>ПРОТОКОЛ!E1660</f>
        <v>0</v>
      </c>
      <c r="M250" s="33">
        <f>ПРОТОКОЛ!G1660</f>
        <v>0</v>
      </c>
      <c r="N250" s="33">
        <f>ПРОТОКОЛ!I1660</f>
        <v>0</v>
      </c>
      <c r="O250" s="33">
        <f>ПРОТОКОЛ!K1660</f>
        <v>0</v>
      </c>
      <c r="P250" s="33" t="str">
        <f>ПРОТОКОЛ!M1660</f>
        <v>0</v>
      </c>
      <c r="Q250" s="33" t="str">
        <f>ПРОТОКОЛ!O1660</f>
        <v>0</v>
      </c>
      <c r="R250" s="33">
        <f>ПРОТОКОЛ!Q1660</f>
        <v>50</v>
      </c>
      <c r="S250" s="33">
        <f>ПРОТОКОЛ!S1660</f>
        <v>0</v>
      </c>
      <c r="T250" s="33">
        <f>ПРОТОКОЛ!T1660</f>
        <v>50</v>
      </c>
      <c r="U250" s="54">
        <f t="shared" si="5"/>
        <v>7</v>
      </c>
      <c r="X250" s="90"/>
    </row>
    <row r="251" spans="1:24" ht="16.5" customHeight="1">
      <c r="A251" s="66">
        <f>ПРОТОКОЛ!B1661</f>
        <v>0</v>
      </c>
      <c r="B251" s="70">
        <f>ПРОТОКОЛ!C1661</f>
        <v>0</v>
      </c>
      <c r="C251" s="74" t="str">
        <f>ПРОТОКОЛ!X1661</f>
        <v>Субъект РФ 40</v>
      </c>
      <c r="D251" s="89">
        <f>ПРОТОКОЛ!D1661</f>
        <v>0</v>
      </c>
      <c r="E251" s="64">
        <f>ПРОТОКОЛ!F1661</f>
        <v>0</v>
      </c>
      <c r="F251" s="64">
        <f>ПРОТОКОЛ!H1661</f>
        <v>0</v>
      </c>
      <c r="G251" s="64">
        <f>ПРОТОКОЛ!J1661</f>
        <v>0</v>
      </c>
      <c r="H251" s="64">
        <f>ПРОТОКОЛ!L1661</f>
        <v>0</v>
      </c>
      <c r="I251" s="64">
        <f>ПРОТОКОЛ!N1661</f>
        <v>0</v>
      </c>
      <c r="J251" s="77">
        <f>ПРОТОКОЛ!P1661</f>
        <v>0</v>
      </c>
      <c r="K251" s="64">
        <f>ПРОТОКОЛ!R1661</f>
        <v>0</v>
      </c>
      <c r="L251" s="33">
        <f>ПРОТОКОЛ!E1661</f>
        <v>0</v>
      </c>
      <c r="M251" s="33">
        <f>ПРОТОКОЛ!G1661</f>
        <v>0</v>
      </c>
      <c r="N251" s="33">
        <f>ПРОТОКОЛ!I1661</f>
        <v>0</v>
      </c>
      <c r="O251" s="33">
        <f>ПРОТОКОЛ!K1661</f>
        <v>0</v>
      </c>
      <c r="P251" s="33" t="str">
        <f>ПРОТОКОЛ!M1661</f>
        <v>0</v>
      </c>
      <c r="Q251" s="33" t="str">
        <f>ПРОТОКОЛ!O1661</f>
        <v>0</v>
      </c>
      <c r="R251" s="33">
        <f>ПРОТОКОЛ!Q1661</f>
        <v>50</v>
      </c>
      <c r="S251" s="33">
        <f>ПРОТОКОЛ!S1661</f>
        <v>0</v>
      </c>
      <c r="T251" s="33">
        <f>ПРОТОКОЛ!T1661</f>
        <v>50</v>
      </c>
      <c r="U251" s="54">
        <f t="shared" si="5"/>
        <v>7</v>
      </c>
      <c r="X251" s="90"/>
    </row>
    <row r="252" spans="1:24" ht="16.5" customHeight="1">
      <c r="A252" s="66">
        <f>ПРОТОКОЛ!B1662</f>
        <v>0</v>
      </c>
      <c r="B252" s="70">
        <f>ПРОТОКОЛ!C1662</f>
        <v>0</v>
      </c>
      <c r="C252" s="74" t="str">
        <f>ПРОТОКОЛ!X1662</f>
        <v>Субъект РФ 40</v>
      </c>
      <c r="D252" s="89">
        <f>ПРОТОКОЛ!D1662</f>
        <v>0</v>
      </c>
      <c r="E252" s="64">
        <f>ПРОТОКОЛ!F1662</f>
        <v>0</v>
      </c>
      <c r="F252" s="64">
        <f>ПРОТОКОЛ!H1662</f>
        <v>0</v>
      </c>
      <c r="G252" s="64">
        <f>ПРОТОКОЛ!J1662</f>
        <v>0</v>
      </c>
      <c r="H252" s="64">
        <f>ПРОТОКОЛ!L1662</f>
        <v>0</v>
      </c>
      <c r="I252" s="64">
        <f>ПРОТОКОЛ!N1662</f>
        <v>0</v>
      </c>
      <c r="J252" s="77">
        <f>ПРОТОКОЛ!P1662</f>
        <v>0</v>
      </c>
      <c r="K252" s="64">
        <f>ПРОТОКОЛ!R1662</f>
        <v>0</v>
      </c>
      <c r="L252" s="33">
        <f>ПРОТОКОЛ!E1662</f>
        <v>0</v>
      </c>
      <c r="M252" s="33">
        <f>ПРОТОКОЛ!G1662</f>
        <v>0</v>
      </c>
      <c r="N252" s="33">
        <f>ПРОТОКОЛ!I1662</f>
        <v>0</v>
      </c>
      <c r="O252" s="33">
        <f>ПРОТОКОЛ!K1662</f>
        <v>0</v>
      </c>
      <c r="P252" s="33" t="str">
        <f>ПРОТОКОЛ!M1662</f>
        <v>0</v>
      </c>
      <c r="Q252" s="33" t="str">
        <f>ПРОТОКОЛ!O1662</f>
        <v>0</v>
      </c>
      <c r="R252" s="33">
        <f>ПРОТОКОЛ!Q1662</f>
        <v>50</v>
      </c>
      <c r="S252" s="33">
        <f>ПРОТОКОЛ!S1662</f>
        <v>0</v>
      </c>
      <c r="T252" s="33">
        <f>ПРОТОКОЛ!T1662</f>
        <v>50</v>
      </c>
      <c r="U252" s="54">
        <f t="shared" si="5"/>
        <v>7</v>
      </c>
      <c r="X252" s="90"/>
    </row>
    <row r="253" spans="1:24" ht="16.5" customHeight="1">
      <c r="A253" s="65">
        <f>ПРОТОКОЛ!B1699</f>
        <v>0</v>
      </c>
      <c r="B253" s="67">
        <f>ПРОТОКОЛ!C1699</f>
        <v>0</v>
      </c>
      <c r="C253" s="71" t="str">
        <f>ПРОТОКОЛ!X1699</f>
        <v>Субъект РФ 41</v>
      </c>
      <c r="D253" s="86">
        <f>ПРОТОКОЛ!D1699</f>
        <v>0</v>
      </c>
      <c r="E253" s="61">
        <f>ПРОТОКОЛ!F1699</f>
        <v>0</v>
      </c>
      <c r="F253" s="61">
        <f>ПРОТОКОЛ!H1699</f>
        <v>0</v>
      </c>
      <c r="G253" s="61">
        <f>ПРОТОКОЛ!J1699</f>
        <v>0</v>
      </c>
      <c r="H253" s="61">
        <f>ПРОТОКОЛ!L1699</f>
        <v>0</v>
      </c>
      <c r="I253" s="61">
        <f>ПРОТОКОЛ!N1699</f>
        <v>0</v>
      </c>
      <c r="J253" s="62">
        <f>ПРОТОКОЛ!P1699</f>
        <v>0</v>
      </c>
      <c r="K253" s="61">
        <f>ПРОТОКОЛ!R1699</f>
        <v>0</v>
      </c>
      <c r="L253" s="7">
        <f>ПРОТОКОЛ!E1699</f>
        <v>0</v>
      </c>
      <c r="M253" s="7">
        <f>ПРОТОКОЛ!G1699</f>
        <v>0</v>
      </c>
      <c r="N253" s="7">
        <f>ПРОТОКОЛ!I1699</f>
        <v>0</v>
      </c>
      <c r="O253" s="7">
        <f>ПРОТОКОЛ!K1699</f>
        <v>0</v>
      </c>
      <c r="P253" s="7" t="str">
        <f>ПРОТОКОЛ!M1699</f>
        <v>0</v>
      </c>
      <c r="Q253" s="7" t="str">
        <f>ПРОТОКОЛ!O1699</f>
        <v>0</v>
      </c>
      <c r="R253" s="7">
        <f>ПРОТОКОЛ!Q1699</f>
        <v>50</v>
      </c>
      <c r="S253" s="7">
        <f>ПРОТОКОЛ!S1699</f>
        <v>0</v>
      </c>
      <c r="T253" s="7">
        <f>ПРОТОКОЛ!T1699</f>
        <v>50</v>
      </c>
      <c r="U253" s="54">
        <f t="shared" si="5"/>
        <v>7</v>
      </c>
      <c r="X253" s="90"/>
    </row>
    <row r="254" spans="1:24" ht="16.5" customHeight="1">
      <c r="A254" s="65">
        <f>ПРОТОКОЛ!B1700</f>
        <v>0</v>
      </c>
      <c r="B254" s="67">
        <f>ПРОТОКОЛ!C1700</f>
        <v>0</v>
      </c>
      <c r="C254" s="71" t="str">
        <f>ПРОТОКОЛ!X1700</f>
        <v>Субъект РФ 41</v>
      </c>
      <c r="D254" s="86">
        <f>ПРОТОКОЛ!D1700</f>
        <v>0</v>
      </c>
      <c r="E254" s="61">
        <f>ПРОТОКОЛ!F1700</f>
        <v>0</v>
      </c>
      <c r="F254" s="61">
        <f>ПРОТОКОЛ!H1700</f>
        <v>0</v>
      </c>
      <c r="G254" s="61">
        <f>ПРОТОКОЛ!J1700</f>
        <v>0</v>
      </c>
      <c r="H254" s="61">
        <f>ПРОТОКОЛ!L1700</f>
        <v>0</v>
      </c>
      <c r="I254" s="61">
        <f>ПРОТОКОЛ!N1700</f>
        <v>0</v>
      </c>
      <c r="J254" s="62">
        <f>ПРОТОКОЛ!P1700</f>
        <v>0</v>
      </c>
      <c r="K254" s="61">
        <f>ПРОТОКОЛ!R1700</f>
        <v>0</v>
      </c>
      <c r="L254" s="7">
        <f>ПРОТОКОЛ!E1700</f>
        <v>0</v>
      </c>
      <c r="M254" s="7">
        <f>ПРОТОКОЛ!G1700</f>
        <v>0</v>
      </c>
      <c r="N254" s="7">
        <f>ПРОТОКОЛ!I1700</f>
        <v>0</v>
      </c>
      <c r="O254" s="7">
        <f>ПРОТОКОЛ!K1700</f>
        <v>0</v>
      </c>
      <c r="P254" s="7" t="str">
        <f>ПРОТОКОЛ!M1700</f>
        <v>0</v>
      </c>
      <c r="Q254" s="7" t="str">
        <f>ПРОТОКОЛ!O1700</f>
        <v>0</v>
      </c>
      <c r="R254" s="7">
        <f>ПРОТОКОЛ!Q1700</f>
        <v>50</v>
      </c>
      <c r="S254" s="7">
        <f>ПРОТОКОЛ!S1700</f>
        <v>0</v>
      </c>
      <c r="T254" s="7">
        <f>ПРОТОКОЛ!T1700</f>
        <v>50</v>
      </c>
      <c r="U254" s="54">
        <f t="shared" si="5"/>
        <v>7</v>
      </c>
      <c r="X254" s="90"/>
    </row>
    <row r="255" spans="1:24" ht="16.5" customHeight="1">
      <c r="A255" s="65">
        <f>ПРОТОКОЛ!B1701</f>
        <v>0</v>
      </c>
      <c r="B255" s="69">
        <f>ПРОТОКОЛ!C1701</f>
        <v>0</v>
      </c>
      <c r="C255" s="73" t="str">
        <f>ПРОТОКОЛ!X1701</f>
        <v>Субъект РФ 41</v>
      </c>
      <c r="D255" s="88">
        <f>ПРОТОКОЛ!D1701</f>
        <v>0</v>
      </c>
      <c r="E255" s="32">
        <f>ПРОТОКОЛ!F1701</f>
        <v>0</v>
      </c>
      <c r="F255" s="32">
        <f>ПРОТОКОЛ!H1701</f>
        <v>0</v>
      </c>
      <c r="G255" s="32">
        <f>ПРОТОКОЛ!J1701</f>
        <v>0</v>
      </c>
      <c r="H255" s="32">
        <f>ПРОТОКОЛ!L1701</f>
        <v>0</v>
      </c>
      <c r="I255" s="32">
        <f>ПРОТОКОЛ!N1701</f>
        <v>0</v>
      </c>
      <c r="J255" s="76">
        <f>ПРОТОКОЛ!P1701</f>
        <v>0</v>
      </c>
      <c r="K255" s="32">
        <f>ПРОТОКОЛ!R1701</f>
        <v>0</v>
      </c>
      <c r="L255" s="7">
        <f>ПРОТОКОЛ!E1701</f>
        <v>0</v>
      </c>
      <c r="M255" s="7">
        <f>ПРОТОКОЛ!G1701</f>
        <v>0</v>
      </c>
      <c r="N255" s="7">
        <f>ПРОТОКОЛ!I1701</f>
        <v>0</v>
      </c>
      <c r="O255" s="7">
        <f>ПРОТОКОЛ!K1701</f>
        <v>0</v>
      </c>
      <c r="P255" s="7" t="str">
        <f>ПРОТОКОЛ!M1701</f>
        <v>0</v>
      </c>
      <c r="Q255" s="7" t="str">
        <f>ПРОТОКОЛ!O1701</f>
        <v>0</v>
      </c>
      <c r="R255" s="7">
        <f>ПРОТОКОЛ!Q1701</f>
        <v>50</v>
      </c>
      <c r="S255" s="7">
        <f>ПРОТОКОЛ!S1701</f>
        <v>0</v>
      </c>
      <c r="T255" s="7">
        <f>ПРОТОКОЛ!T1701</f>
        <v>50</v>
      </c>
      <c r="U255" s="54">
        <f t="shared" si="5"/>
        <v>7</v>
      </c>
      <c r="X255" s="90"/>
    </row>
    <row r="256" spans="1:24" ht="16.5" customHeight="1">
      <c r="A256" s="65">
        <f>ПРОТОКОЛ!B1702</f>
        <v>0</v>
      </c>
      <c r="B256" s="67">
        <f>ПРОТОКОЛ!C1702</f>
        <v>0</v>
      </c>
      <c r="C256" s="71" t="str">
        <f>ПРОТОКОЛ!X1702</f>
        <v>Субъект РФ 41</v>
      </c>
      <c r="D256" s="86">
        <f>ПРОТОКОЛ!D1702</f>
        <v>0</v>
      </c>
      <c r="E256" s="61">
        <f>ПРОТОКОЛ!F1702</f>
        <v>0</v>
      </c>
      <c r="F256" s="61">
        <f>ПРОТОКОЛ!H1702</f>
        <v>0</v>
      </c>
      <c r="G256" s="61">
        <f>ПРОТОКОЛ!J1702</f>
        <v>0</v>
      </c>
      <c r="H256" s="61">
        <f>ПРОТОКОЛ!L1702</f>
        <v>0</v>
      </c>
      <c r="I256" s="61">
        <f>ПРОТОКОЛ!N1702</f>
        <v>0</v>
      </c>
      <c r="J256" s="62">
        <f>ПРОТОКОЛ!P1702</f>
        <v>0</v>
      </c>
      <c r="K256" s="61">
        <f>ПРОТОКОЛ!R1702</f>
        <v>0</v>
      </c>
      <c r="L256" s="7">
        <f>ПРОТОКОЛ!E1702</f>
        <v>0</v>
      </c>
      <c r="M256" s="7">
        <f>ПРОТОКОЛ!G1702</f>
        <v>0</v>
      </c>
      <c r="N256" s="7">
        <f>ПРОТОКОЛ!I1702</f>
        <v>0</v>
      </c>
      <c r="O256" s="7">
        <f>ПРОТОКОЛ!K1702</f>
        <v>0</v>
      </c>
      <c r="P256" s="7" t="str">
        <f>ПРОТОКОЛ!M1702</f>
        <v>0</v>
      </c>
      <c r="Q256" s="7" t="str">
        <f>ПРОТОКОЛ!O1702</f>
        <v>0</v>
      </c>
      <c r="R256" s="7">
        <f>ПРОТОКОЛ!Q1702</f>
        <v>50</v>
      </c>
      <c r="S256" s="7">
        <f>ПРОТОКОЛ!S1702</f>
        <v>0</v>
      </c>
      <c r="T256" s="7">
        <f>ПРОТОКОЛ!T1702</f>
        <v>50</v>
      </c>
      <c r="U256" s="54">
        <f t="shared" si="5"/>
        <v>7</v>
      </c>
      <c r="X256" s="90"/>
    </row>
    <row r="257" spans="1:24" ht="16.5" customHeight="1">
      <c r="A257" s="65">
        <f>ПРОТОКОЛ!B1703</f>
        <v>0</v>
      </c>
      <c r="B257" s="67">
        <f>ПРОТОКОЛ!C1703</f>
        <v>0</v>
      </c>
      <c r="C257" s="71" t="str">
        <f>ПРОТОКОЛ!X1703</f>
        <v>Субъект РФ 41</v>
      </c>
      <c r="D257" s="86">
        <f>ПРОТОКОЛ!D1703</f>
        <v>0</v>
      </c>
      <c r="E257" s="61">
        <f>ПРОТОКОЛ!F1703</f>
        <v>0</v>
      </c>
      <c r="F257" s="61">
        <f>ПРОТОКОЛ!H1703</f>
        <v>0</v>
      </c>
      <c r="G257" s="61">
        <f>ПРОТОКОЛ!J1703</f>
        <v>0</v>
      </c>
      <c r="H257" s="61">
        <f>ПРОТОКОЛ!L1703</f>
        <v>0</v>
      </c>
      <c r="I257" s="61">
        <f>ПРОТОКОЛ!N1703</f>
        <v>0</v>
      </c>
      <c r="J257" s="62">
        <f>ПРОТОКОЛ!P1703</f>
        <v>0</v>
      </c>
      <c r="K257" s="61">
        <f>ПРОТОКОЛ!R1703</f>
        <v>0</v>
      </c>
      <c r="L257" s="7">
        <f>ПРОТОКОЛ!E1703</f>
        <v>0</v>
      </c>
      <c r="M257" s="7">
        <f>ПРОТОКОЛ!G1703</f>
        <v>0</v>
      </c>
      <c r="N257" s="7">
        <f>ПРОТОКОЛ!I1703</f>
        <v>0</v>
      </c>
      <c r="O257" s="7">
        <f>ПРОТОКОЛ!K1703</f>
        <v>0</v>
      </c>
      <c r="P257" s="7" t="str">
        <f>ПРОТОКОЛ!M1703</f>
        <v>0</v>
      </c>
      <c r="Q257" s="7" t="str">
        <f>ПРОТОКОЛ!O1703</f>
        <v>0</v>
      </c>
      <c r="R257" s="7">
        <f>ПРОТОКОЛ!Q1703</f>
        <v>50</v>
      </c>
      <c r="S257" s="7">
        <f>ПРОТОКОЛ!S1703</f>
        <v>0</v>
      </c>
      <c r="T257" s="7">
        <f>ПРОТОКОЛ!T1703</f>
        <v>50</v>
      </c>
      <c r="U257" s="54">
        <f t="shared" si="5"/>
        <v>7</v>
      </c>
      <c r="X257" s="90"/>
    </row>
    <row r="258" spans="1:24" ht="16.5" customHeight="1">
      <c r="A258" s="65">
        <f>ПРОТОКОЛ!B1704</f>
        <v>0</v>
      </c>
      <c r="B258" s="67">
        <f>ПРОТОКОЛ!C1704</f>
        <v>0</v>
      </c>
      <c r="C258" s="71" t="str">
        <f>ПРОТОКОЛ!X1704</f>
        <v>Субъект РФ 41</v>
      </c>
      <c r="D258" s="86">
        <f>ПРОТОКОЛ!D1704</f>
        <v>0</v>
      </c>
      <c r="E258" s="61">
        <f>ПРОТОКОЛ!F1704</f>
        <v>0</v>
      </c>
      <c r="F258" s="61">
        <f>ПРОТОКОЛ!H1704</f>
        <v>0</v>
      </c>
      <c r="G258" s="61">
        <f>ПРОТОКОЛ!J1704</f>
        <v>0</v>
      </c>
      <c r="H258" s="61">
        <f>ПРОТОКОЛ!L1704</f>
        <v>0</v>
      </c>
      <c r="I258" s="61">
        <f>ПРОТОКОЛ!N1704</f>
        <v>0</v>
      </c>
      <c r="J258" s="62">
        <f>ПРОТОКОЛ!P1704</f>
        <v>0</v>
      </c>
      <c r="K258" s="61">
        <f>ПРОТОКОЛ!R1704</f>
        <v>0</v>
      </c>
      <c r="L258" s="7">
        <f>ПРОТОКОЛ!E1704</f>
        <v>0</v>
      </c>
      <c r="M258" s="7">
        <f>ПРОТОКОЛ!G1704</f>
        <v>0</v>
      </c>
      <c r="N258" s="7">
        <f>ПРОТОКОЛ!I1704</f>
        <v>0</v>
      </c>
      <c r="O258" s="7">
        <f>ПРОТОКОЛ!K1704</f>
        <v>0</v>
      </c>
      <c r="P258" s="7" t="str">
        <f>ПРОТОКОЛ!M1704</f>
        <v>0</v>
      </c>
      <c r="Q258" s="7" t="str">
        <f>ПРОТОКОЛ!O1704</f>
        <v>0</v>
      </c>
      <c r="R258" s="7">
        <f>ПРОТОКОЛ!Q1704</f>
        <v>50</v>
      </c>
      <c r="S258" s="7">
        <f>ПРОТОКОЛ!S1704</f>
        <v>0</v>
      </c>
      <c r="T258" s="7">
        <f>ПРОТОКОЛ!T1704</f>
        <v>50</v>
      </c>
      <c r="U258" s="54">
        <f t="shared" si="5"/>
        <v>7</v>
      </c>
      <c r="X258" s="90"/>
    </row>
    <row r="259" spans="1:24" ht="16.5" customHeight="1">
      <c r="A259" s="66">
        <f>ПРОТОКОЛ!B1741</f>
        <v>0</v>
      </c>
      <c r="B259" s="70">
        <f>ПРОТОКОЛ!C1741</f>
        <v>0</v>
      </c>
      <c r="C259" s="74" t="str">
        <f>ПРОТОКОЛ!X1741</f>
        <v>Субъект РФ 42</v>
      </c>
      <c r="D259" s="89">
        <f>ПРОТОКОЛ!D1741</f>
        <v>0</v>
      </c>
      <c r="E259" s="64">
        <f>ПРОТОКОЛ!F1741</f>
        <v>0</v>
      </c>
      <c r="F259" s="64">
        <f>ПРОТОКОЛ!H1741</f>
        <v>0</v>
      </c>
      <c r="G259" s="64">
        <f>ПРОТОКОЛ!J1741</f>
        <v>0</v>
      </c>
      <c r="H259" s="64">
        <f>ПРОТОКОЛ!L1741</f>
        <v>0</v>
      </c>
      <c r="I259" s="64">
        <f>ПРОТОКОЛ!N1741</f>
        <v>0</v>
      </c>
      <c r="J259" s="77">
        <f>ПРОТОКОЛ!P1741</f>
        <v>0</v>
      </c>
      <c r="K259" s="64">
        <f>ПРОТОКОЛ!R1741</f>
        <v>0</v>
      </c>
      <c r="L259" s="33">
        <f>ПРОТОКОЛ!E1741</f>
        <v>0</v>
      </c>
      <c r="M259" s="33">
        <f>ПРОТОКОЛ!G1741</f>
        <v>0</v>
      </c>
      <c r="N259" s="33">
        <f>ПРОТОКОЛ!I1741</f>
        <v>0</v>
      </c>
      <c r="O259" s="33">
        <f>ПРОТОКОЛ!K1741</f>
        <v>0</v>
      </c>
      <c r="P259" s="33" t="str">
        <f>ПРОТОКОЛ!M1741</f>
        <v>0</v>
      </c>
      <c r="Q259" s="33" t="str">
        <f>ПРОТОКОЛ!O1741</f>
        <v>0</v>
      </c>
      <c r="R259" s="33">
        <f>ПРОТОКОЛ!Q1741</f>
        <v>50</v>
      </c>
      <c r="S259" s="33">
        <f>ПРОТОКОЛ!S1741</f>
        <v>0</v>
      </c>
      <c r="T259" s="33">
        <f>ПРОТОКОЛ!T1741</f>
        <v>50</v>
      </c>
      <c r="U259" s="54">
        <f t="shared" si="5"/>
        <v>7</v>
      </c>
      <c r="X259" s="90"/>
    </row>
    <row r="260" spans="1:24" ht="16.5" customHeight="1">
      <c r="A260" s="66">
        <f>ПРОТОКОЛ!B1742</f>
        <v>0</v>
      </c>
      <c r="B260" s="70">
        <f>ПРОТОКОЛ!C1742</f>
        <v>0</v>
      </c>
      <c r="C260" s="74" t="str">
        <f>ПРОТОКОЛ!X1742</f>
        <v>Субъект РФ 42</v>
      </c>
      <c r="D260" s="89">
        <f>ПРОТОКОЛ!D1742</f>
        <v>0</v>
      </c>
      <c r="E260" s="64">
        <f>ПРОТОКОЛ!F1742</f>
        <v>0</v>
      </c>
      <c r="F260" s="64">
        <f>ПРОТОКОЛ!H1742</f>
        <v>0</v>
      </c>
      <c r="G260" s="64">
        <f>ПРОТОКОЛ!J1742</f>
        <v>0</v>
      </c>
      <c r="H260" s="64">
        <f>ПРОТОКОЛ!L1742</f>
        <v>0</v>
      </c>
      <c r="I260" s="64">
        <f>ПРОТОКОЛ!N1742</f>
        <v>0</v>
      </c>
      <c r="J260" s="77">
        <f>ПРОТОКОЛ!P1742</f>
        <v>0</v>
      </c>
      <c r="K260" s="64">
        <f>ПРОТОКОЛ!R1742</f>
        <v>0</v>
      </c>
      <c r="L260" s="33">
        <f>ПРОТОКОЛ!E1742</f>
        <v>0</v>
      </c>
      <c r="M260" s="33">
        <f>ПРОТОКОЛ!G1742</f>
        <v>0</v>
      </c>
      <c r="N260" s="33">
        <f>ПРОТОКОЛ!I1742</f>
        <v>0</v>
      </c>
      <c r="O260" s="33">
        <f>ПРОТОКОЛ!K1742</f>
        <v>0</v>
      </c>
      <c r="P260" s="33" t="str">
        <f>ПРОТОКОЛ!M1742</f>
        <v>0</v>
      </c>
      <c r="Q260" s="33" t="str">
        <f>ПРОТОКОЛ!O1742</f>
        <v>0</v>
      </c>
      <c r="R260" s="33">
        <f>ПРОТОКОЛ!Q1742</f>
        <v>50</v>
      </c>
      <c r="S260" s="33">
        <f>ПРОТОКОЛ!S1742</f>
        <v>0</v>
      </c>
      <c r="T260" s="33">
        <f>ПРОТОКОЛ!T1742</f>
        <v>50</v>
      </c>
      <c r="U260" s="54">
        <f t="shared" si="5"/>
        <v>7</v>
      </c>
      <c r="X260" s="90"/>
    </row>
    <row r="261" spans="1:24" ht="16.5" customHeight="1">
      <c r="A261" s="66">
        <f>ПРОТОКОЛ!B1743</f>
        <v>0</v>
      </c>
      <c r="B261" s="70">
        <f>ПРОТОКОЛ!C1743</f>
        <v>0</v>
      </c>
      <c r="C261" s="74" t="str">
        <f>ПРОТОКОЛ!X1743</f>
        <v>Субъект РФ 42</v>
      </c>
      <c r="D261" s="89">
        <f>ПРОТОКОЛ!D1743</f>
        <v>0</v>
      </c>
      <c r="E261" s="64">
        <f>ПРОТОКОЛ!F1743</f>
        <v>0</v>
      </c>
      <c r="F261" s="64">
        <f>ПРОТОКОЛ!H1743</f>
        <v>0</v>
      </c>
      <c r="G261" s="64">
        <f>ПРОТОКОЛ!J1743</f>
        <v>0</v>
      </c>
      <c r="H261" s="64">
        <f>ПРОТОКОЛ!L1743</f>
        <v>0</v>
      </c>
      <c r="I261" s="64">
        <f>ПРОТОКОЛ!N1743</f>
        <v>0</v>
      </c>
      <c r="J261" s="77">
        <f>ПРОТОКОЛ!P1743</f>
        <v>0</v>
      </c>
      <c r="K261" s="64">
        <f>ПРОТОКОЛ!R1743</f>
        <v>0</v>
      </c>
      <c r="L261" s="33">
        <f>ПРОТОКОЛ!E1743</f>
        <v>0</v>
      </c>
      <c r="M261" s="33">
        <f>ПРОТОКОЛ!G1743</f>
        <v>0</v>
      </c>
      <c r="N261" s="33">
        <f>ПРОТОКОЛ!I1743</f>
        <v>0</v>
      </c>
      <c r="O261" s="33">
        <f>ПРОТОКОЛ!K1743</f>
        <v>0</v>
      </c>
      <c r="P261" s="33" t="str">
        <f>ПРОТОКОЛ!M1743</f>
        <v>0</v>
      </c>
      <c r="Q261" s="33" t="str">
        <f>ПРОТОКОЛ!O1743</f>
        <v>0</v>
      </c>
      <c r="R261" s="33">
        <f>ПРОТОКОЛ!Q1743</f>
        <v>50</v>
      </c>
      <c r="S261" s="33">
        <f>ПРОТОКОЛ!S1743</f>
        <v>0</v>
      </c>
      <c r="T261" s="33">
        <f>ПРОТОКОЛ!T1743</f>
        <v>50</v>
      </c>
      <c r="U261" s="54">
        <f t="shared" si="5"/>
        <v>7</v>
      </c>
      <c r="X261" s="90"/>
    </row>
    <row r="262" spans="1:24" ht="16.5" customHeight="1">
      <c r="A262" s="66">
        <f>ПРОТОКОЛ!B1744</f>
        <v>0</v>
      </c>
      <c r="B262" s="70">
        <f>ПРОТОКОЛ!C1744</f>
        <v>0</v>
      </c>
      <c r="C262" s="74" t="str">
        <f>ПРОТОКОЛ!X1744</f>
        <v>Субъект РФ 42</v>
      </c>
      <c r="D262" s="89">
        <f>ПРОТОКОЛ!D1744</f>
        <v>0</v>
      </c>
      <c r="E262" s="64">
        <f>ПРОТОКОЛ!F1744</f>
        <v>0</v>
      </c>
      <c r="F262" s="64">
        <f>ПРОТОКОЛ!H1744</f>
        <v>0</v>
      </c>
      <c r="G262" s="64">
        <f>ПРОТОКОЛ!J1744</f>
        <v>0</v>
      </c>
      <c r="H262" s="64">
        <f>ПРОТОКОЛ!L1744</f>
        <v>0</v>
      </c>
      <c r="I262" s="64">
        <f>ПРОТОКОЛ!N1744</f>
        <v>0</v>
      </c>
      <c r="J262" s="77">
        <f>ПРОТОКОЛ!P1744</f>
        <v>0</v>
      </c>
      <c r="K262" s="64">
        <f>ПРОТОКОЛ!R1744</f>
        <v>0</v>
      </c>
      <c r="L262" s="33">
        <f>ПРОТОКОЛ!E1744</f>
        <v>0</v>
      </c>
      <c r="M262" s="33">
        <f>ПРОТОКОЛ!G1744</f>
        <v>0</v>
      </c>
      <c r="N262" s="33">
        <f>ПРОТОКОЛ!I1744</f>
        <v>0</v>
      </c>
      <c r="O262" s="33">
        <f>ПРОТОКОЛ!K1744</f>
        <v>0</v>
      </c>
      <c r="P262" s="33" t="str">
        <f>ПРОТОКОЛ!M1744</f>
        <v>0</v>
      </c>
      <c r="Q262" s="33" t="str">
        <f>ПРОТОКОЛ!O1744</f>
        <v>0</v>
      </c>
      <c r="R262" s="33">
        <f>ПРОТОКОЛ!Q1744</f>
        <v>50</v>
      </c>
      <c r="S262" s="33">
        <f>ПРОТОКОЛ!S1744</f>
        <v>0</v>
      </c>
      <c r="T262" s="33">
        <f>ПРОТОКОЛ!T1744</f>
        <v>50</v>
      </c>
      <c r="U262" s="54">
        <f t="shared" si="5"/>
        <v>7</v>
      </c>
      <c r="X262" s="90"/>
    </row>
    <row r="263" spans="1:24" ht="16.5" customHeight="1">
      <c r="A263" s="66">
        <f>ПРОТОКОЛ!B1745</f>
        <v>0</v>
      </c>
      <c r="B263" s="70">
        <f>ПРОТОКОЛ!C1745</f>
        <v>0</v>
      </c>
      <c r="C263" s="74" t="str">
        <f>ПРОТОКОЛ!X1745</f>
        <v>Субъект РФ 42</v>
      </c>
      <c r="D263" s="89">
        <f>ПРОТОКОЛ!D1745</f>
        <v>0</v>
      </c>
      <c r="E263" s="64">
        <f>ПРОТОКОЛ!F1745</f>
        <v>0</v>
      </c>
      <c r="F263" s="64">
        <f>ПРОТОКОЛ!H1745</f>
        <v>0</v>
      </c>
      <c r="G263" s="64">
        <f>ПРОТОКОЛ!J1745</f>
        <v>0</v>
      </c>
      <c r="H263" s="64">
        <f>ПРОТОКОЛ!L1745</f>
        <v>0</v>
      </c>
      <c r="I263" s="64">
        <f>ПРОТОКОЛ!N1745</f>
        <v>0</v>
      </c>
      <c r="J263" s="77">
        <f>ПРОТОКОЛ!P1745</f>
        <v>0</v>
      </c>
      <c r="K263" s="64">
        <f>ПРОТОКОЛ!R1745</f>
        <v>0</v>
      </c>
      <c r="L263" s="33">
        <f>ПРОТОКОЛ!E1745</f>
        <v>0</v>
      </c>
      <c r="M263" s="33">
        <f>ПРОТОКОЛ!G1745</f>
        <v>0</v>
      </c>
      <c r="N263" s="33">
        <f>ПРОТОКОЛ!I1745</f>
        <v>0</v>
      </c>
      <c r="O263" s="33">
        <f>ПРОТОКОЛ!K1745</f>
        <v>0</v>
      </c>
      <c r="P263" s="33" t="str">
        <f>ПРОТОКОЛ!M1745</f>
        <v>0</v>
      </c>
      <c r="Q263" s="33" t="str">
        <f>ПРОТОКОЛ!O1745</f>
        <v>0</v>
      </c>
      <c r="R263" s="33">
        <f>ПРОТОКОЛ!Q1745</f>
        <v>50</v>
      </c>
      <c r="S263" s="33">
        <f>ПРОТОКОЛ!S1745</f>
        <v>0</v>
      </c>
      <c r="T263" s="33">
        <f>ПРОТОКОЛ!T1745</f>
        <v>50</v>
      </c>
      <c r="U263" s="54">
        <f t="shared" si="5"/>
        <v>7</v>
      </c>
      <c r="X263" s="90"/>
    </row>
    <row r="264" spans="1:24" ht="16.5" customHeight="1">
      <c r="A264" s="66">
        <f>ПРОТОКОЛ!B1746</f>
        <v>0</v>
      </c>
      <c r="B264" s="70">
        <f>ПРОТОКОЛ!C1746</f>
        <v>0</v>
      </c>
      <c r="C264" s="74" t="str">
        <f>ПРОТОКОЛ!X1746</f>
        <v>Субъект РФ 42</v>
      </c>
      <c r="D264" s="89">
        <f>ПРОТОКОЛ!D1746</f>
        <v>0</v>
      </c>
      <c r="E264" s="64">
        <f>ПРОТОКОЛ!F1746</f>
        <v>0</v>
      </c>
      <c r="F264" s="64">
        <f>ПРОТОКОЛ!H1746</f>
        <v>0</v>
      </c>
      <c r="G264" s="64">
        <f>ПРОТОКОЛ!J1746</f>
        <v>0</v>
      </c>
      <c r="H264" s="64">
        <f>ПРОТОКОЛ!L1746</f>
        <v>0</v>
      </c>
      <c r="I264" s="64">
        <f>ПРОТОКОЛ!N1746</f>
        <v>0</v>
      </c>
      <c r="J264" s="77">
        <f>ПРОТОКОЛ!P1746</f>
        <v>0</v>
      </c>
      <c r="K264" s="64">
        <f>ПРОТОКОЛ!R1746</f>
        <v>0</v>
      </c>
      <c r="L264" s="33">
        <f>ПРОТОКОЛ!E1746</f>
        <v>0</v>
      </c>
      <c r="M264" s="33">
        <f>ПРОТОКОЛ!G1746</f>
        <v>0</v>
      </c>
      <c r="N264" s="33">
        <f>ПРОТОКОЛ!I1746</f>
        <v>0</v>
      </c>
      <c r="O264" s="33">
        <f>ПРОТОКОЛ!K1746</f>
        <v>0</v>
      </c>
      <c r="P264" s="33" t="str">
        <f>ПРОТОКОЛ!M1746</f>
        <v>0</v>
      </c>
      <c r="Q264" s="33" t="str">
        <f>ПРОТОКОЛ!O1746</f>
        <v>0</v>
      </c>
      <c r="R264" s="33">
        <f>ПРОТОКОЛ!Q1746</f>
        <v>50</v>
      </c>
      <c r="S264" s="33">
        <f>ПРОТОКОЛ!S1746</f>
        <v>0</v>
      </c>
      <c r="T264" s="33">
        <f>ПРОТОКОЛ!T1746</f>
        <v>50</v>
      </c>
      <c r="U264" s="54">
        <f t="shared" si="5"/>
        <v>7</v>
      </c>
      <c r="X264" s="90"/>
    </row>
    <row r="265" spans="1:24" ht="16.5" customHeight="1">
      <c r="A265" s="65">
        <f>ПРОТОКОЛ!B1783</f>
        <v>0</v>
      </c>
      <c r="B265" s="67">
        <f>ПРОТОКОЛ!C1783</f>
        <v>0</v>
      </c>
      <c r="C265" s="71" t="str">
        <f>ПРОТОКОЛ!X1783</f>
        <v>Субъект РФ 43</v>
      </c>
      <c r="D265" s="86">
        <f>ПРОТОКОЛ!D1783</f>
        <v>0</v>
      </c>
      <c r="E265" s="61">
        <f>ПРОТОКОЛ!F1783</f>
        <v>0</v>
      </c>
      <c r="F265" s="61">
        <f>ПРОТОКОЛ!H1783</f>
        <v>0</v>
      </c>
      <c r="G265" s="61">
        <f>ПРОТОКОЛ!J1783</f>
        <v>0</v>
      </c>
      <c r="H265" s="61">
        <f>ПРОТОКОЛ!L1783</f>
        <v>0</v>
      </c>
      <c r="I265" s="61">
        <f>ПРОТОКОЛ!N1783</f>
        <v>0</v>
      </c>
      <c r="J265" s="62">
        <f>ПРОТОКОЛ!P1783</f>
        <v>0</v>
      </c>
      <c r="K265" s="61">
        <f>ПРОТОКОЛ!R1783</f>
        <v>0</v>
      </c>
      <c r="L265" s="7">
        <f>ПРОТОКОЛ!E1783</f>
        <v>0</v>
      </c>
      <c r="M265" s="7">
        <f>ПРОТОКОЛ!G1783</f>
        <v>0</v>
      </c>
      <c r="N265" s="7">
        <f>ПРОТОКОЛ!I1783</f>
        <v>0</v>
      </c>
      <c r="O265" s="7">
        <f>ПРОТОКОЛ!K1783</f>
        <v>0</v>
      </c>
      <c r="P265" s="7" t="str">
        <f>ПРОТОКОЛ!M1783</f>
        <v>0</v>
      </c>
      <c r="Q265" s="7" t="str">
        <f>ПРОТОКОЛ!O1783</f>
        <v>0</v>
      </c>
      <c r="R265" s="7">
        <f>ПРОТОКОЛ!Q1783</f>
        <v>50</v>
      </c>
      <c r="S265" s="7">
        <f>ПРОТОКОЛ!S1783</f>
        <v>0</v>
      </c>
      <c r="T265" s="7">
        <f>ПРОТОКОЛ!T1783</f>
        <v>50</v>
      </c>
      <c r="U265" s="54">
        <f t="shared" si="5"/>
        <v>7</v>
      </c>
      <c r="X265" s="90"/>
    </row>
    <row r="266" spans="1:24" ht="16.5" customHeight="1">
      <c r="A266" s="65">
        <f>ПРОТОКОЛ!B1784</f>
        <v>0</v>
      </c>
      <c r="B266" s="67">
        <f>ПРОТОКОЛ!C1784</f>
        <v>0</v>
      </c>
      <c r="C266" s="71" t="str">
        <f>ПРОТОКОЛ!X1784</f>
        <v>Субъект РФ 43</v>
      </c>
      <c r="D266" s="86">
        <f>ПРОТОКОЛ!D1784</f>
        <v>0</v>
      </c>
      <c r="E266" s="61">
        <f>ПРОТОКОЛ!F1784</f>
        <v>0</v>
      </c>
      <c r="F266" s="61">
        <f>ПРОТОКОЛ!H1784</f>
        <v>0</v>
      </c>
      <c r="G266" s="61">
        <f>ПРОТОКОЛ!J1784</f>
        <v>0</v>
      </c>
      <c r="H266" s="61">
        <f>ПРОТОКОЛ!L1784</f>
        <v>0</v>
      </c>
      <c r="I266" s="61">
        <f>ПРОТОКОЛ!N1784</f>
        <v>0</v>
      </c>
      <c r="J266" s="62">
        <f>ПРОТОКОЛ!P1784</f>
        <v>0</v>
      </c>
      <c r="K266" s="61">
        <f>ПРОТОКОЛ!R1784</f>
        <v>0</v>
      </c>
      <c r="L266" s="7">
        <f>ПРОТОКОЛ!E1784</f>
        <v>0</v>
      </c>
      <c r="M266" s="7">
        <f>ПРОТОКОЛ!G1784</f>
        <v>0</v>
      </c>
      <c r="N266" s="7">
        <f>ПРОТОКОЛ!I1784</f>
        <v>0</v>
      </c>
      <c r="O266" s="7">
        <f>ПРОТОКОЛ!K1784</f>
        <v>0</v>
      </c>
      <c r="P266" s="7" t="str">
        <f>ПРОТОКОЛ!M1784</f>
        <v>0</v>
      </c>
      <c r="Q266" s="7" t="str">
        <f>ПРОТОКОЛ!O1784</f>
        <v>0</v>
      </c>
      <c r="R266" s="7">
        <f>ПРОТОКОЛ!Q1784</f>
        <v>50</v>
      </c>
      <c r="S266" s="7">
        <f>ПРОТОКОЛ!S1784</f>
        <v>0</v>
      </c>
      <c r="T266" s="7">
        <f>ПРОТОКОЛ!T1784</f>
        <v>50</v>
      </c>
      <c r="U266" s="54">
        <f t="shared" si="5"/>
        <v>7</v>
      </c>
      <c r="X266" s="90"/>
    </row>
    <row r="267" spans="1:24" ht="16.5" customHeight="1">
      <c r="A267" s="65">
        <f>ПРОТОКОЛ!B1785</f>
        <v>0</v>
      </c>
      <c r="B267" s="67">
        <f>ПРОТОКОЛ!C1785</f>
        <v>0</v>
      </c>
      <c r="C267" s="71" t="str">
        <f>ПРОТОКОЛ!X1785</f>
        <v>Субъект РФ 43</v>
      </c>
      <c r="D267" s="86">
        <f>ПРОТОКОЛ!D1785</f>
        <v>0</v>
      </c>
      <c r="E267" s="61">
        <f>ПРОТОКОЛ!F1785</f>
        <v>0</v>
      </c>
      <c r="F267" s="61">
        <f>ПРОТОКОЛ!H1785</f>
        <v>0</v>
      </c>
      <c r="G267" s="61">
        <f>ПРОТОКОЛ!J1785</f>
        <v>0</v>
      </c>
      <c r="H267" s="61">
        <f>ПРОТОКОЛ!L1785</f>
        <v>0</v>
      </c>
      <c r="I267" s="61">
        <f>ПРОТОКОЛ!N1785</f>
        <v>0</v>
      </c>
      <c r="J267" s="62">
        <f>ПРОТОКОЛ!P1785</f>
        <v>0</v>
      </c>
      <c r="K267" s="61">
        <f>ПРОТОКОЛ!R1785</f>
        <v>0</v>
      </c>
      <c r="L267" s="7">
        <f>ПРОТОКОЛ!E1785</f>
        <v>0</v>
      </c>
      <c r="M267" s="7">
        <f>ПРОТОКОЛ!G1785</f>
        <v>0</v>
      </c>
      <c r="N267" s="7">
        <f>ПРОТОКОЛ!I1785</f>
        <v>0</v>
      </c>
      <c r="O267" s="7">
        <f>ПРОТОКОЛ!K1785</f>
        <v>0</v>
      </c>
      <c r="P267" s="7" t="str">
        <f>ПРОТОКОЛ!M1785</f>
        <v>0</v>
      </c>
      <c r="Q267" s="7" t="str">
        <f>ПРОТОКОЛ!O1785</f>
        <v>0</v>
      </c>
      <c r="R267" s="7">
        <f>ПРОТОКОЛ!Q1785</f>
        <v>50</v>
      </c>
      <c r="S267" s="7">
        <f>ПРОТОКОЛ!S1785</f>
        <v>0</v>
      </c>
      <c r="T267" s="7">
        <f>ПРОТОКОЛ!T1785</f>
        <v>50</v>
      </c>
      <c r="U267" s="54">
        <f t="shared" si="5"/>
        <v>7</v>
      </c>
      <c r="X267" s="90"/>
    </row>
    <row r="268" spans="1:24" ht="16.5" customHeight="1">
      <c r="A268" s="65">
        <f>ПРОТОКОЛ!B1786</f>
        <v>0</v>
      </c>
      <c r="B268" s="67">
        <f>ПРОТОКОЛ!C1786</f>
        <v>0</v>
      </c>
      <c r="C268" s="71" t="str">
        <f>ПРОТОКОЛ!X1786</f>
        <v>Субъект РФ 43</v>
      </c>
      <c r="D268" s="86">
        <f>ПРОТОКОЛ!D1786</f>
        <v>0</v>
      </c>
      <c r="E268" s="61">
        <f>ПРОТОКОЛ!F1786</f>
        <v>0</v>
      </c>
      <c r="F268" s="61">
        <f>ПРОТОКОЛ!H1786</f>
        <v>0</v>
      </c>
      <c r="G268" s="61">
        <f>ПРОТОКОЛ!J1786</f>
        <v>0</v>
      </c>
      <c r="H268" s="61">
        <f>ПРОТОКОЛ!L1786</f>
        <v>0</v>
      </c>
      <c r="I268" s="61">
        <f>ПРОТОКОЛ!N1786</f>
        <v>0</v>
      </c>
      <c r="J268" s="62">
        <f>ПРОТОКОЛ!P1786</f>
        <v>0</v>
      </c>
      <c r="K268" s="61">
        <f>ПРОТОКОЛ!R1786</f>
        <v>0</v>
      </c>
      <c r="L268" s="7">
        <f>ПРОТОКОЛ!E1786</f>
        <v>0</v>
      </c>
      <c r="M268" s="7">
        <f>ПРОТОКОЛ!G1786</f>
        <v>0</v>
      </c>
      <c r="N268" s="7">
        <f>ПРОТОКОЛ!I1786</f>
        <v>0</v>
      </c>
      <c r="O268" s="7">
        <f>ПРОТОКОЛ!K1786</f>
        <v>0</v>
      </c>
      <c r="P268" s="7" t="str">
        <f>ПРОТОКОЛ!M1786</f>
        <v>0</v>
      </c>
      <c r="Q268" s="7" t="str">
        <f>ПРОТОКОЛ!O1786</f>
        <v>0</v>
      </c>
      <c r="R268" s="7">
        <f>ПРОТОКОЛ!Q1786</f>
        <v>50</v>
      </c>
      <c r="S268" s="7">
        <f>ПРОТОКОЛ!S1786</f>
        <v>0</v>
      </c>
      <c r="T268" s="7">
        <f>ПРОТОКОЛ!T1786</f>
        <v>50</v>
      </c>
      <c r="U268" s="54">
        <f t="shared" si="5"/>
        <v>7</v>
      </c>
      <c r="X268" s="90"/>
    </row>
    <row r="269" spans="1:24" ht="16.5" customHeight="1">
      <c r="A269" s="65">
        <f>ПРОТОКОЛ!B1787</f>
        <v>0</v>
      </c>
      <c r="B269" s="67">
        <f>ПРОТОКОЛ!C1787</f>
        <v>0</v>
      </c>
      <c r="C269" s="71" t="str">
        <f>ПРОТОКОЛ!X1787</f>
        <v>Субъект РФ 43</v>
      </c>
      <c r="D269" s="86">
        <f>ПРОТОКОЛ!D1787</f>
        <v>0</v>
      </c>
      <c r="E269" s="61">
        <f>ПРОТОКОЛ!F1787</f>
        <v>0</v>
      </c>
      <c r="F269" s="61">
        <f>ПРОТОКОЛ!H1787</f>
        <v>0</v>
      </c>
      <c r="G269" s="61">
        <f>ПРОТОКОЛ!J1787</f>
        <v>0</v>
      </c>
      <c r="H269" s="61">
        <f>ПРОТОКОЛ!L1787</f>
        <v>0</v>
      </c>
      <c r="I269" s="61">
        <f>ПРОТОКОЛ!N1787</f>
        <v>0</v>
      </c>
      <c r="J269" s="62">
        <f>ПРОТОКОЛ!P1787</f>
        <v>0</v>
      </c>
      <c r="K269" s="61">
        <f>ПРОТОКОЛ!R1787</f>
        <v>0</v>
      </c>
      <c r="L269" s="7">
        <f>ПРОТОКОЛ!E1787</f>
        <v>0</v>
      </c>
      <c r="M269" s="7">
        <f>ПРОТОКОЛ!G1787</f>
        <v>0</v>
      </c>
      <c r="N269" s="7">
        <f>ПРОТОКОЛ!I1787</f>
        <v>0</v>
      </c>
      <c r="O269" s="7">
        <f>ПРОТОКОЛ!K1787</f>
        <v>0</v>
      </c>
      <c r="P269" s="7" t="str">
        <f>ПРОТОКОЛ!M1787</f>
        <v>0</v>
      </c>
      <c r="Q269" s="7" t="str">
        <f>ПРОТОКОЛ!O1787</f>
        <v>0</v>
      </c>
      <c r="R269" s="7">
        <f>ПРОТОКОЛ!Q1787</f>
        <v>50</v>
      </c>
      <c r="S269" s="7">
        <f>ПРОТОКОЛ!S1787</f>
        <v>0</v>
      </c>
      <c r="T269" s="7">
        <f>ПРОТОКОЛ!T1787</f>
        <v>50</v>
      </c>
      <c r="U269" s="54">
        <f t="shared" si="5"/>
        <v>7</v>
      </c>
      <c r="X269" s="90"/>
    </row>
    <row r="270" spans="1:24" ht="16.5" customHeight="1">
      <c r="A270" s="65">
        <f>ПРОТОКОЛ!B1788</f>
        <v>0</v>
      </c>
      <c r="B270" s="67">
        <f>ПРОТОКОЛ!C1788</f>
        <v>0</v>
      </c>
      <c r="C270" s="71" t="str">
        <f>ПРОТОКОЛ!X1788</f>
        <v>Субъект РФ 43</v>
      </c>
      <c r="D270" s="86">
        <f>ПРОТОКОЛ!D1788</f>
        <v>0</v>
      </c>
      <c r="E270" s="61">
        <f>ПРОТОКОЛ!F1788</f>
        <v>0</v>
      </c>
      <c r="F270" s="61">
        <f>ПРОТОКОЛ!H1788</f>
        <v>0</v>
      </c>
      <c r="G270" s="61">
        <f>ПРОТОКОЛ!J1788</f>
        <v>0</v>
      </c>
      <c r="H270" s="61">
        <f>ПРОТОКОЛ!L1788</f>
        <v>0</v>
      </c>
      <c r="I270" s="61">
        <f>ПРОТОКОЛ!N1788</f>
        <v>0</v>
      </c>
      <c r="J270" s="62">
        <f>ПРОТОКОЛ!P1788</f>
        <v>0</v>
      </c>
      <c r="K270" s="61">
        <f>ПРОТОКОЛ!R1788</f>
        <v>0</v>
      </c>
      <c r="L270" s="7">
        <f>ПРОТОКОЛ!E1788</f>
        <v>0</v>
      </c>
      <c r="M270" s="7">
        <f>ПРОТОКОЛ!G1788</f>
        <v>0</v>
      </c>
      <c r="N270" s="7">
        <f>ПРОТОКОЛ!I1788</f>
        <v>0</v>
      </c>
      <c r="O270" s="7">
        <f>ПРОТОКОЛ!K1788</f>
        <v>0</v>
      </c>
      <c r="P270" s="7" t="str">
        <f>ПРОТОКОЛ!M1788</f>
        <v>0</v>
      </c>
      <c r="Q270" s="7" t="str">
        <f>ПРОТОКОЛ!O1788</f>
        <v>0</v>
      </c>
      <c r="R270" s="7">
        <f>ПРОТОКОЛ!Q1788</f>
        <v>50</v>
      </c>
      <c r="S270" s="7">
        <f>ПРОТОКОЛ!S1788</f>
        <v>0</v>
      </c>
      <c r="T270" s="7">
        <f>ПРОТОКОЛ!T1788</f>
        <v>50</v>
      </c>
      <c r="U270" s="54">
        <f t="shared" ref="U270:U333" si="6">SUMPRODUCT(--($T$13:$T$582+$L$13:$L$582/1000&gt;T270+L270/1000))+1</f>
        <v>7</v>
      </c>
      <c r="X270" s="90"/>
    </row>
    <row r="271" spans="1:24" ht="16.5" customHeight="1">
      <c r="A271" s="66">
        <f>ПРОТОКОЛ!B1825</f>
        <v>0</v>
      </c>
      <c r="B271" s="70">
        <f>ПРОТОКОЛ!C1825</f>
        <v>0</v>
      </c>
      <c r="C271" s="74" t="str">
        <f>ПРОТОКОЛ!X1825</f>
        <v>Субъект РФ 44</v>
      </c>
      <c r="D271" s="89">
        <f>ПРОТОКОЛ!D1825</f>
        <v>0</v>
      </c>
      <c r="E271" s="64">
        <f>ПРОТОКОЛ!F1825</f>
        <v>0</v>
      </c>
      <c r="F271" s="64">
        <f>ПРОТОКОЛ!H1825</f>
        <v>0</v>
      </c>
      <c r="G271" s="64">
        <f>ПРОТОКОЛ!J1825</f>
        <v>0</v>
      </c>
      <c r="H271" s="64">
        <f>ПРОТОКОЛ!L1825</f>
        <v>0</v>
      </c>
      <c r="I271" s="64">
        <f>ПРОТОКОЛ!N1825</f>
        <v>0</v>
      </c>
      <c r="J271" s="77">
        <f>ПРОТОКОЛ!P1825</f>
        <v>0</v>
      </c>
      <c r="K271" s="64">
        <f>ПРОТОКОЛ!R1825</f>
        <v>0</v>
      </c>
      <c r="L271" s="33">
        <f>ПРОТОКОЛ!E1825</f>
        <v>0</v>
      </c>
      <c r="M271" s="33">
        <f>ПРОТОКОЛ!G1825</f>
        <v>0</v>
      </c>
      <c r="N271" s="33">
        <f>ПРОТОКОЛ!I1825</f>
        <v>0</v>
      </c>
      <c r="O271" s="33">
        <f>ПРОТОКОЛ!K1825</f>
        <v>0</v>
      </c>
      <c r="P271" s="33" t="str">
        <f>ПРОТОКОЛ!M1825</f>
        <v>0</v>
      </c>
      <c r="Q271" s="33" t="str">
        <f>ПРОТОКОЛ!O1825</f>
        <v>0</v>
      </c>
      <c r="R271" s="33">
        <f>ПРОТОКОЛ!Q1825</f>
        <v>50</v>
      </c>
      <c r="S271" s="33">
        <f>ПРОТОКОЛ!S1825</f>
        <v>0</v>
      </c>
      <c r="T271" s="33">
        <f>ПРОТОКОЛ!T1825</f>
        <v>50</v>
      </c>
      <c r="U271" s="54">
        <f t="shared" si="6"/>
        <v>7</v>
      </c>
      <c r="X271" s="90"/>
    </row>
    <row r="272" spans="1:24" ht="16.5" customHeight="1">
      <c r="A272" s="66">
        <f>ПРОТОКОЛ!B1826</f>
        <v>0</v>
      </c>
      <c r="B272" s="70">
        <f>ПРОТОКОЛ!C1826</f>
        <v>0</v>
      </c>
      <c r="C272" s="74" t="str">
        <f>ПРОТОКОЛ!X1826</f>
        <v>Субъект РФ 44</v>
      </c>
      <c r="D272" s="89">
        <f>ПРОТОКОЛ!D1826</f>
        <v>0</v>
      </c>
      <c r="E272" s="64">
        <f>ПРОТОКОЛ!F1826</f>
        <v>0</v>
      </c>
      <c r="F272" s="64">
        <f>ПРОТОКОЛ!H1826</f>
        <v>0</v>
      </c>
      <c r="G272" s="64">
        <f>ПРОТОКОЛ!J1826</f>
        <v>0</v>
      </c>
      <c r="H272" s="64">
        <f>ПРОТОКОЛ!L1826</f>
        <v>0</v>
      </c>
      <c r="I272" s="64">
        <f>ПРОТОКОЛ!N1826</f>
        <v>0</v>
      </c>
      <c r="J272" s="77">
        <f>ПРОТОКОЛ!P1826</f>
        <v>0</v>
      </c>
      <c r="K272" s="64">
        <f>ПРОТОКОЛ!R1826</f>
        <v>0</v>
      </c>
      <c r="L272" s="33">
        <f>ПРОТОКОЛ!E1826</f>
        <v>0</v>
      </c>
      <c r="M272" s="33">
        <f>ПРОТОКОЛ!G1826</f>
        <v>0</v>
      </c>
      <c r="N272" s="33">
        <f>ПРОТОКОЛ!I1826</f>
        <v>0</v>
      </c>
      <c r="O272" s="33">
        <f>ПРОТОКОЛ!K1826</f>
        <v>0</v>
      </c>
      <c r="P272" s="33" t="str">
        <f>ПРОТОКОЛ!M1826</f>
        <v>0</v>
      </c>
      <c r="Q272" s="33" t="str">
        <f>ПРОТОКОЛ!O1826</f>
        <v>0</v>
      </c>
      <c r="R272" s="33">
        <f>ПРОТОКОЛ!Q1826</f>
        <v>50</v>
      </c>
      <c r="S272" s="33">
        <f>ПРОТОКОЛ!S1826</f>
        <v>0</v>
      </c>
      <c r="T272" s="33">
        <f>ПРОТОКОЛ!T1826</f>
        <v>50</v>
      </c>
      <c r="U272" s="54">
        <f t="shared" si="6"/>
        <v>7</v>
      </c>
      <c r="X272" s="90"/>
    </row>
    <row r="273" spans="1:24" ht="16.5" customHeight="1">
      <c r="A273" s="66">
        <f>ПРОТОКОЛ!B1827</f>
        <v>0</v>
      </c>
      <c r="B273" s="70">
        <f>ПРОТОКОЛ!C1827</f>
        <v>0</v>
      </c>
      <c r="C273" s="74" t="str">
        <f>ПРОТОКОЛ!X1827</f>
        <v>Субъект РФ 44</v>
      </c>
      <c r="D273" s="89">
        <f>ПРОТОКОЛ!D1827</f>
        <v>0</v>
      </c>
      <c r="E273" s="64">
        <f>ПРОТОКОЛ!F1827</f>
        <v>0</v>
      </c>
      <c r="F273" s="64">
        <f>ПРОТОКОЛ!H1827</f>
        <v>0</v>
      </c>
      <c r="G273" s="64">
        <f>ПРОТОКОЛ!J1827</f>
        <v>0</v>
      </c>
      <c r="H273" s="64">
        <f>ПРОТОКОЛ!L1827</f>
        <v>0</v>
      </c>
      <c r="I273" s="64">
        <f>ПРОТОКОЛ!N1827</f>
        <v>0</v>
      </c>
      <c r="J273" s="77">
        <f>ПРОТОКОЛ!P1827</f>
        <v>0</v>
      </c>
      <c r="K273" s="64">
        <f>ПРОТОКОЛ!R1827</f>
        <v>0</v>
      </c>
      <c r="L273" s="33">
        <f>ПРОТОКОЛ!E1827</f>
        <v>0</v>
      </c>
      <c r="M273" s="33">
        <f>ПРОТОКОЛ!G1827</f>
        <v>0</v>
      </c>
      <c r="N273" s="33">
        <f>ПРОТОКОЛ!I1827</f>
        <v>0</v>
      </c>
      <c r="O273" s="33">
        <f>ПРОТОКОЛ!K1827</f>
        <v>0</v>
      </c>
      <c r="P273" s="33" t="str">
        <f>ПРОТОКОЛ!M1827</f>
        <v>0</v>
      </c>
      <c r="Q273" s="33" t="str">
        <f>ПРОТОКОЛ!O1827</f>
        <v>0</v>
      </c>
      <c r="R273" s="33">
        <f>ПРОТОКОЛ!Q1827</f>
        <v>50</v>
      </c>
      <c r="S273" s="33">
        <f>ПРОТОКОЛ!S1827</f>
        <v>0</v>
      </c>
      <c r="T273" s="33">
        <f>ПРОТОКОЛ!T1827</f>
        <v>50</v>
      </c>
      <c r="U273" s="54">
        <f t="shared" si="6"/>
        <v>7</v>
      </c>
      <c r="X273" s="90"/>
    </row>
    <row r="274" spans="1:24" ht="16.5" customHeight="1">
      <c r="A274" s="66">
        <f>ПРОТОКОЛ!B1828</f>
        <v>0</v>
      </c>
      <c r="B274" s="70">
        <f>ПРОТОКОЛ!C1828</f>
        <v>0</v>
      </c>
      <c r="C274" s="74" t="str">
        <f>ПРОТОКОЛ!X1828</f>
        <v>Субъект РФ 44</v>
      </c>
      <c r="D274" s="89">
        <f>ПРОТОКОЛ!D1828</f>
        <v>0</v>
      </c>
      <c r="E274" s="64">
        <f>ПРОТОКОЛ!F1828</f>
        <v>0</v>
      </c>
      <c r="F274" s="64">
        <f>ПРОТОКОЛ!H1828</f>
        <v>0</v>
      </c>
      <c r="G274" s="64">
        <f>ПРОТОКОЛ!J1828</f>
        <v>0</v>
      </c>
      <c r="H274" s="64">
        <f>ПРОТОКОЛ!L1828</f>
        <v>0</v>
      </c>
      <c r="I274" s="64">
        <f>ПРОТОКОЛ!N1828</f>
        <v>0</v>
      </c>
      <c r="J274" s="77">
        <f>ПРОТОКОЛ!P1828</f>
        <v>0</v>
      </c>
      <c r="K274" s="64">
        <f>ПРОТОКОЛ!R1828</f>
        <v>0</v>
      </c>
      <c r="L274" s="33">
        <f>ПРОТОКОЛ!E1828</f>
        <v>0</v>
      </c>
      <c r="M274" s="33">
        <f>ПРОТОКОЛ!G1828</f>
        <v>0</v>
      </c>
      <c r="N274" s="33">
        <f>ПРОТОКОЛ!I1828</f>
        <v>0</v>
      </c>
      <c r="O274" s="33">
        <f>ПРОТОКОЛ!K1828</f>
        <v>0</v>
      </c>
      <c r="P274" s="33" t="str">
        <f>ПРОТОКОЛ!M1828</f>
        <v>0</v>
      </c>
      <c r="Q274" s="33" t="str">
        <f>ПРОТОКОЛ!O1828</f>
        <v>0</v>
      </c>
      <c r="R274" s="33">
        <f>ПРОТОКОЛ!Q1828</f>
        <v>50</v>
      </c>
      <c r="S274" s="33">
        <f>ПРОТОКОЛ!S1828</f>
        <v>0</v>
      </c>
      <c r="T274" s="33">
        <f>ПРОТОКОЛ!T1828</f>
        <v>50</v>
      </c>
      <c r="U274" s="54">
        <f t="shared" si="6"/>
        <v>7</v>
      </c>
      <c r="X274" s="90"/>
    </row>
    <row r="275" spans="1:24" ht="16.5" customHeight="1">
      <c r="A275" s="66">
        <f>ПРОТОКОЛ!B1829</f>
        <v>0</v>
      </c>
      <c r="B275" s="70">
        <f>ПРОТОКОЛ!C1829</f>
        <v>0</v>
      </c>
      <c r="C275" s="74" t="str">
        <f>ПРОТОКОЛ!X1829</f>
        <v>Субъект РФ 44</v>
      </c>
      <c r="D275" s="89">
        <f>ПРОТОКОЛ!D1829</f>
        <v>0</v>
      </c>
      <c r="E275" s="64">
        <f>ПРОТОКОЛ!F1829</f>
        <v>0</v>
      </c>
      <c r="F275" s="64">
        <f>ПРОТОКОЛ!H1829</f>
        <v>0</v>
      </c>
      <c r="G275" s="64">
        <f>ПРОТОКОЛ!J1829</f>
        <v>0</v>
      </c>
      <c r="H275" s="64">
        <f>ПРОТОКОЛ!L1829</f>
        <v>0</v>
      </c>
      <c r="I275" s="64">
        <f>ПРОТОКОЛ!N1829</f>
        <v>0</v>
      </c>
      <c r="J275" s="77">
        <f>ПРОТОКОЛ!P1829</f>
        <v>0</v>
      </c>
      <c r="K275" s="64">
        <f>ПРОТОКОЛ!R1829</f>
        <v>0</v>
      </c>
      <c r="L275" s="33">
        <f>ПРОТОКОЛ!E1829</f>
        <v>0</v>
      </c>
      <c r="M275" s="33">
        <f>ПРОТОКОЛ!G1829</f>
        <v>0</v>
      </c>
      <c r="N275" s="33">
        <f>ПРОТОКОЛ!I1829</f>
        <v>0</v>
      </c>
      <c r="O275" s="33">
        <f>ПРОТОКОЛ!K1829</f>
        <v>0</v>
      </c>
      <c r="P275" s="33" t="str">
        <f>ПРОТОКОЛ!M1829</f>
        <v>0</v>
      </c>
      <c r="Q275" s="33" t="str">
        <f>ПРОТОКОЛ!O1829</f>
        <v>0</v>
      </c>
      <c r="R275" s="33">
        <f>ПРОТОКОЛ!Q1829</f>
        <v>50</v>
      </c>
      <c r="S275" s="33">
        <f>ПРОТОКОЛ!S1829</f>
        <v>0</v>
      </c>
      <c r="T275" s="33">
        <f>ПРОТОКОЛ!T1829</f>
        <v>50</v>
      </c>
      <c r="U275" s="54">
        <f t="shared" si="6"/>
        <v>7</v>
      </c>
      <c r="X275" s="90"/>
    </row>
    <row r="276" spans="1:24" ht="16.5" customHeight="1">
      <c r="A276" s="66">
        <f>ПРОТОКОЛ!B1830</f>
        <v>0</v>
      </c>
      <c r="B276" s="70">
        <f>ПРОТОКОЛ!C1830</f>
        <v>0</v>
      </c>
      <c r="C276" s="74" t="str">
        <f>ПРОТОКОЛ!X1830</f>
        <v>Субъект РФ 44</v>
      </c>
      <c r="D276" s="89">
        <f>ПРОТОКОЛ!D1830</f>
        <v>0</v>
      </c>
      <c r="E276" s="64">
        <f>ПРОТОКОЛ!F1830</f>
        <v>0</v>
      </c>
      <c r="F276" s="64">
        <f>ПРОТОКОЛ!H1830</f>
        <v>0</v>
      </c>
      <c r="G276" s="64">
        <f>ПРОТОКОЛ!J1830</f>
        <v>0</v>
      </c>
      <c r="H276" s="64">
        <f>ПРОТОКОЛ!L1830</f>
        <v>0</v>
      </c>
      <c r="I276" s="64">
        <f>ПРОТОКОЛ!N1830</f>
        <v>0</v>
      </c>
      <c r="J276" s="77">
        <f>ПРОТОКОЛ!P1830</f>
        <v>0</v>
      </c>
      <c r="K276" s="64">
        <f>ПРОТОКОЛ!R1830</f>
        <v>0</v>
      </c>
      <c r="L276" s="33">
        <f>ПРОТОКОЛ!E1830</f>
        <v>0</v>
      </c>
      <c r="M276" s="33">
        <f>ПРОТОКОЛ!G1830</f>
        <v>0</v>
      </c>
      <c r="N276" s="33">
        <f>ПРОТОКОЛ!I1830</f>
        <v>0</v>
      </c>
      <c r="O276" s="33">
        <f>ПРОТОКОЛ!K1830</f>
        <v>0</v>
      </c>
      <c r="P276" s="33" t="str">
        <f>ПРОТОКОЛ!M1830</f>
        <v>0</v>
      </c>
      <c r="Q276" s="33" t="str">
        <f>ПРОТОКОЛ!O1830</f>
        <v>0</v>
      </c>
      <c r="R276" s="33">
        <f>ПРОТОКОЛ!Q1830</f>
        <v>50</v>
      </c>
      <c r="S276" s="33">
        <f>ПРОТОКОЛ!S1830</f>
        <v>0</v>
      </c>
      <c r="T276" s="33">
        <f>ПРОТОКОЛ!T1830</f>
        <v>50</v>
      </c>
      <c r="U276" s="54">
        <f t="shared" si="6"/>
        <v>7</v>
      </c>
      <c r="X276" s="90"/>
    </row>
    <row r="277" spans="1:24" ht="16.5" customHeight="1">
      <c r="A277" s="65">
        <f>ПРОТОКОЛ!B1867</f>
        <v>0</v>
      </c>
      <c r="B277" s="67">
        <f>ПРОТОКОЛ!C1867</f>
        <v>0</v>
      </c>
      <c r="C277" s="71" t="str">
        <f>ПРОТОКОЛ!X1867</f>
        <v>Субъект РФ 45</v>
      </c>
      <c r="D277" s="86">
        <f>ПРОТОКОЛ!D1867</f>
        <v>0</v>
      </c>
      <c r="E277" s="61">
        <f>ПРОТОКОЛ!F1867</f>
        <v>0</v>
      </c>
      <c r="F277" s="61">
        <f>ПРОТОКОЛ!H1867</f>
        <v>0</v>
      </c>
      <c r="G277" s="61">
        <f>ПРОТОКОЛ!J1867</f>
        <v>0</v>
      </c>
      <c r="H277" s="61">
        <f>ПРОТОКОЛ!L1867</f>
        <v>0</v>
      </c>
      <c r="I277" s="61">
        <f>ПРОТОКОЛ!N1867</f>
        <v>0</v>
      </c>
      <c r="J277" s="62">
        <f>ПРОТОКОЛ!P1867</f>
        <v>0</v>
      </c>
      <c r="K277" s="61">
        <f>ПРОТОКОЛ!R1867</f>
        <v>0</v>
      </c>
      <c r="L277" s="7">
        <f>ПРОТОКОЛ!E1867</f>
        <v>0</v>
      </c>
      <c r="M277" s="7">
        <f>ПРОТОКОЛ!G1867</f>
        <v>0</v>
      </c>
      <c r="N277" s="7">
        <f>ПРОТОКОЛ!I1867</f>
        <v>0</v>
      </c>
      <c r="O277" s="7">
        <f>ПРОТОКОЛ!K1867</f>
        <v>0</v>
      </c>
      <c r="P277" s="7" t="str">
        <f>ПРОТОКОЛ!M1867</f>
        <v>0</v>
      </c>
      <c r="Q277" s="7" t="str">
        <f>ПРОТОКОЛ!O1867</f>
        <v>0</v>
      </c>
      <c r="R277" s="7">
        <f>ПРОТОКОЛ!Q1867</f>
        <v>50</v>
      </c>
      <c r="S277" s="7">
        <f>ПРОТОКОЛ!S1867</f>
        <v>0</v>
      </c>
      <c r="T277" s="7">
        <f>ПРОТОКОЛ!T1867</f>
        <v>50</v>
      </c>
      <c r="U277" s="54">
        <f t="shared" si="6"/>
        <v>7</v>
      </c>
      <c r="X277" s="90"/>
    </row>
    <row r="278" spans="1:24" ht="16.5" customHeight="1">
      <c r="A278" s="65">
        <f>ПРОТОКОЛ!B1868</f>
        <v>0</v>
      </c>
      <c r="B278" s="67">
        <f>ПРОТОКОЛ!C1868</f>
        <v>0</v>
      </c>
      <c r="C278" s="71" t="str">
        <f>ПРОТОКОЛ!X1868</f>
        <v>Субъект РФ 45</v>
      </c>
      <c r="D278" s="86">
        <f>ПРОТОКОЛ!D1868</f>
        <v>0</v>
      </c>
      <c r="E278" s="61">
        <f>ПРОТОКОЛ!F1868</f>
        <v>0</v>
      </c>
      <c r="F278" s="61">
        <f>ПРОТОКОЛ!H1868</f>
        <v>0</v>
      </c>
      <c r="G278" s="61">
        <f>ПРОТОКОЛ!J1868</f>
        <v>0</v>
      </c>
      <c r="H278" s="61">
        <f>ПРОТОКОЛ!L1868</f>
        <v>0</v>
      </c>
      <c r="I278" s="61">
        <f>ПРОТОКОЛ!N1868</f>
        <v>0</v>
      </c>
      <c r="J278" s="62">
        <f>ПРОТОКОЛ!P1868</f>
        <v>0</v>
      </c>
      <c r="K278" s="61">
        <f>ПРОТОКОЛ!R1868</f>
        <v>0</v>
      </c>
      <c r="L278" s="7">
        <f>ПРОТОКОЛ!E1868</f>
        <v>0</v>
      </c>
      <c r="M278" s="7">
        <f>ПРОТОКОЛ!G1868</f>
        <v>0</v>
      </c>
      <c r="N278" s="7">
        <f>ПРОТОКОЛ!I1868</f>
        <v>0</v>
      </c>
      <c r="O278" s="7">
        <f>ПРОТОКОЛ!K1868</f>
        <v>0</v>
      </c>
      <c r="P278" s="7" t="str">
        <f>ПРОТОКОЛ!M1868</f>
        <v>0</v>
      </c>
      <c r="Q278" s="7" t="str">
        <f>ПРОТОКОЛ!O1868</f>
        <v>0</v>
      </c>
      <c r="R278" s="7">
        <f>ПРОТОКОЛ!Q1868</f>
        <v>50</v>
      </c>
      <c r="S278" s="7">
        <f>ПРОТОКОЛ!S1868</f>
        <v>0</v>
      </c>
      <c r="T278" s="7">
        <f>ПРОТОКОЛ!T1868</f>
        <v>50</v>
      </c>
      <c r="U278" s="54">
        <f t="shared" si="6"/>
        <v>7</v>
      </c>
      <c r="X278" s="90"/>
    </row>
    <row r="279" spans="1:24" ht="16.5" customHeight="1">
      <c r="A279" s="65">
        <f>ПРОТОКОЛ!B1869</f>
        <v>0</v>
      </c>
      <c r="B279" s="67">
        <f>ПРОТОКОЛ!C1869</f>
        <v>0</v>
      </c>
      <c r="C279" s="71" t="str">
        <f>ПРОТОКОЛ!X1869</f>
        <v>Субъект РФ 45</v>
      </c>
      <c r="D279" s="86">
        <f>ПРОТОКОЛ!D1869</f>
        <v>0</v>
      </c>
      <c r="E279" s="61">
        <f>ПРОТОКОЛ!F1869</f>
        <v>0</v>
      </c>
      <c r="F279" s="61">
        <f>ПРОТОКОЛ!H1869</f>
        <v>0</v>
      </c>
      <c r="G279" s="61">
        <f>ПРОТОКОЛ!J1869</f>
        <v>0</v>
      </c>
      <c r="H279" s="61">
        <f>ПРОТОКОЛ!L1869</f>
        <v>0</v>
      </c>
      <c r="I279" s="61">
        <f>ПРОТОКОЛ!N1869</f>
        <v>0</v>
      </c>
      <c r="J279" s="62">
        <f>ПРОТОКОЛ!P1869</f>
        <v>0</v>
      </c>
      <c r="K279" s="61">
        <f>ПРОТОКОЛ!R1869</f>
        <v>0</v>
      </c>
      <c r="L279" s="7">
        <f>ПРОТОКОЛ!E1869</f>
        <v>0</v>
      </c>
      <c r="M279" s="7">
        <f>ПРОТОКОЛ!G1869</f>
        <v>0</v>
      </c>
      <c r="N279" s="7">
        <f>ПРОТОКОЛ!I1869</f>
        <v>0</v>
      </c>
      <c r="O279" s="7">
        <f>ПРОТОКОЛ!K1869</f>
        <v>0</v>
      </c>
      <c r="P279" s="7" t="str">
        <f>ПРОТОКОЛ!M1869</f>
        <v>0</v>
      </c>
      <c r="Q279" s="7" t="str">
        <f>ПРОТОКОЛ!O1869</f>
        <v>0</v>
      </c>
      <c r="R279" s="7">
        <f>ПРОТОКОЛ!Q1869</f>
        <v>50</v>
      </c>
      <c r="S279" s="7">
        <f>ПРОТОКОЛ!S1869</f>
        <v>0</v>
      </c>
      <c r="T279" s="7">
        <f>ПРОТОКОЛ!T1869</f>
        <v>50</v>
      </c>
      <c r="U279" s="54">
        <f t="shared" si="6"/>
        <v>7</v>
      </c>
      <c r="X279" s="90"/>
    </row>
    <row r="280" spans="1:24" ht="16.5" customHeight="1">
      <c r="A280" s="65">
        <f>ПРОТОКОЛ!B1870</f>
        <v>0</v>
      </c>
      <c r="B280" s="67">
        <f>ПРОТОКОЛ!C1870</f>
        <v>0</v>
      </c>
      <c r="C280" s="71" t="str">
        <f>ПРОТОКОЛ!X1870</f>
        <v>Субъект РФ 45</v>
      </c>
      <c r="D280" s="86">
        <f>ПРОТОКОЛ!D1870</f>
        <v>0</v>
      </c>
      <c r="E280" s="61">
        <f>ПРОТОКОЛ!F1870</f>
        <v>0</v>
      </c>
      <c r="F280" s="61">
        <f>ПРОТОКОЛ!H1870</f>
        <v>0</v>
      </c>
      <c r="G280" s="61">
        <f>ПРОТОКОЛ!J1870</f>
        <v>0</v>
      </c>
      <c r="H280" s="61">
        <f>ПРОТОКОЛ!L1870</f>
        <v>0</v>
      </c>
      <c r="I280" s="61">
        <f>ПРОТОКОЛ!N1870</f>
        <v>0</v>
      </c>
      <c r="J280" s="62">
        <f>ПРОТОКОЛ!P1870</f>
        <v>0</v>
      </c>
      <c r="K280" s="61">
        <f>ПРОТОКОЛ!R1870</f>
        <v>0</v>
      </c>
      <c r="L280" s="7">
        <f>ПРОТОКОЛ!E1870</f>
        <v>0</v>
      </c>
      <c r="M280" s="7">
        <f>ПРОТОКОЛ!G1870</f>
        <v>0</v>
      </c>
      <c r="N280" s="7">
        <f>ПРОТОКОЛ!I1870</f>
        <v>0</v>
      </c>
      <c r="O280" s="7">
        <f>ПРОТОКОЛ!K1870</f>
        <v>0</v>
      </c>
      <c r="P280" s="7" t="str">
        <f>ПРОТОКОЛ!M1870</f>
        <v>0</v>
      </c>
      <c r="Q280" s="7" t="str">
        <f>ПРОТОКОЛ!O1870</f>
        <v>0</v>
      </c>
      <c r="R280" s="7">
        <f>ПРОТОКОЛ!Q1870</f>
        <v>50</v>
      </c>
      <c r="S280" s="7">
        <f>ПРОТОКОЛ!S1870</f>
        <v>0</v>
      </c>
      <c r="T280" s="7">
        <f>ПРОТОКОЛ!T1870</f>
        <v>50</v>
      </c>
      <c r="U280" s="54">
        <f t="shared" si="6"/>
        <v>7</v>
      </c>
      <c r="X280" s="90"/>
    </row>
    <row r="281" spans="1:24" ht="16.5" customHeight="1">
      <c r="A281" s="65">
        <f>ПРОТОКОЛ!B1871</f>
        <v>0</v>
      </c>
      <c r="B281" s="67">
        <f>ПРОТОКОЛ!C1871</f>
        <v>0</v>
      </c>
      <c r="C281" s="71" t="str">
        <f>ПРОТОКОЛ!X1871</f>
        <v>Субъект РФ 45</v>
      </c>
      <c r="D281" s="86">
        <f>ПРОТОКОЛ!D1871</f>
        <v>0</v>
      </c>
      <c r="E281" s="61">
        <f>ПРОТОКОЛ!F1871</f>
        <v>0</v>
      </c>
      <c r="F281" s="61">
        <f>ПРОТОКОЛ!H1871</f>
        <v>0</v>
      </c>
      <c r="G281" s="61">
        <f>ПРОТОКОЛ!J1871</f>
        <v>0</v>
      </c>
      <c r="H281" s="61">
        <f>ПРОТОКОЛ!L1871</f>
        <v>0</v>
      </c>
      <c r="I281" s="61">
        <f>ПРОТОКОЛ!N1871</f>
        <v>0</v>
      </c>
      <c r="J281" s="62">
        <f>ПРОТОКОЛ!P1871</f>
        <v>0</v>
      </c>
      <c r="K281" s="61">
        <f>ПРОТОКОЛ!R1871</f>
        <v>0</v>
      </c>
      <c r="L281" s="7">
        <f>ПРОТОКОЛ!E1871</f>
        <v>0</v>
      </c>
      <c r="M281" s="7">
        <f>ПРОТОКОЛ!G1871</f>
        <v>0</v>
      </c>
      <c r="N281" s="7">
        <f>ПРОТОКОЛ!I1871</f>
        <v>0</v>
      </c>
      <c r="O281" s="7">
        <f>ПРОТОКОЛ!K1871</f>
        <v>0</v>
      </c>
      <c r="P281" s="7" t="str">
        <f>ПРОТОКОЛ!M1871</f>
        <v>0</v>
      </c>
      <c r="Q281" s="7" t="str">
        <f>ПРОТОКОЛ!O1871</f>
        <v>0</v>
      </c>
      <c r="R281" s="7">
        <f>ПРОТОКОЛ!Q1871</f>
        <v>50</v>
      </c>
      <c r="S281" s="7">
        <f>ПРОТОКОЛ!S1871</f>
        <v>0</v>
      </c>
      <c r="T281" s="7">
        <f>ПРОТОКОЛ!T1871</f>
        <v>50</v>
      </c>
      <c r="U281" s="54">
        <f t="shared" si="6"/>
        <v>7</v>
      </c>
      <c r="X281" s="90"/>
    </row>
    <row r="282" spans="1:24" ht="16.5" customHeight="1">
      <c r="A282" s="65">
        <f>ПРОТОКОЛ!B1872</f>
        <v>0</v>
      </c>
      <c r="B282" s="67">
        <f>ПРОТОКОЛ!C1872</f>
        <v>0</v>
      </c>
      <c r="C282" s="71" t="str">
        <f>ПРОТОКОЛ!X1872</f>
        <v>Субъект РФ 45</v>
      </c>
      <c r="D282" s="86">
        <f>ПРОТОКОЛ!D1872</f>
        <v>0</v>
      </c>
      <c r="E282" s="61">
        <f>ПРОТОКОЛ!F1872</f>
        <v>0</v>
      </c>
      <c r="F282" s="61">
        <f>ПРОТОКОЛ!H1872</f>
        <v>0</v>
      </c>
      <c r="G282" s="61">
        <f>ПРОТОКОЛ!J1872</f>
        <v>0</v>
      </c>
      <c r="H282" s="61">
        <f>ПРОТОКОЛ!L1872</f>
        <v>0</v>
      </c>
      <c r="I282" s="61">
        <f>ПРОТОКОЛ!N1872</f>
        <v>0</v>
      </c>
      <c r="J282" s="62">
        <f>ПРОТОКОЛ!P1872</f>
        <v>0</v>
      </c>
      <c r="K282" s="61">
        <f>ПРОТОКОЛ!R1872</f>
        <v>0</v>
      </c>
      <c r="L282" s="7">
        <f>ПРОТОКОЛ!E1872</f>
        <v>0</v>
      </c>
      <c r="M282" s="7">
        <f>ПРОТОКОЛ!G1872</f>
        <v>0</v>
      </c>
      <c r="N282" s="7">
        <f>ПРОТОКОЛ!I1872</f>
        <v>0</v>
      </c>
      <c r="O282" s="7">
        <f>ПРОТОКОЛ!K1872</f>
        <v>0</v>
      </c>
      <c r="P282" s="7" t="str">
        <f>ПРОТОКОЛ!M1872</f>
        <v>0</v>
      </c>
      <c r="Q282" s="7" t="str">
        <f>ПРОТОКОЛ!O1872</f>
        <v>0</v>
      </c>
      <c r="R282" s="7">
        <f>ПРОТОКОЛ!Q1872</f>
        <v>50</v>
      </c>
      <c r="S282" s="7">
        <f>ПРОТОКОЛ!S1872</f>
        <v>0</v>
      </c>
      <c r="T282" s="7">
        <f>ПРОТОКОЛ!T1872</f>
        <v>50</v>
      </c>
      <c r="U282" s="54">
        <f t="shared" si="6"/>
        <v>7</v>
      </c>
      <c r="X282" s="90"/>
    </row>
    <row r="283" spans="1:24" ht="16.5" customHeight="1">
      <c r="A283" s="66">
        <f>ПРОТОКОЛ!B1909</f>
        <v>0</v>
      </c>
      <c r="B283" s="70">
        <f>ПРОТОКОЛ!C1909</f>
        <v>0</v>
      </c>
      <c r="C283" s="74" t="str">
        <f>ПРОТОКОЛ!X1909</f>
        <v>Субъект РФ 46</v>
      </c>
      <c r="D283" s="89">
        <f>ПРОТОКОЛ!D1909</f>
        <v>0</v>
      </c>
      <c r="E283" s="64">
        <f>ПРОТОКОЛ!F1909</f>
        <v>0</v>
      </c>
      <c r="F283" s="64">
        <f>ПРОТОКОЛ!H1909</f>
        <v>0</v>
      </c>
      <c r="G283" s="64">
        <f>ПРОТОКОЛ!J1909</f>
        <v>0</v>
      </c>
      <c r="H283" s="64">
        <f>ПРОТОКОЛ!L1909</f>
        <v>0</v>
      </c>
      <c r="I283" s="77">
        <f>ПРОТОКОЛ!N1909</f>
        <v>0</v>
      </c>
      <c r="J283" s="77">
        <f>ПРОТОКОЛ!P1909</f>
        <v>0</v>
      </c>
      <c r="K283" s="64">
        <f>ПРОТОКОЛ!R1909</f>
        <v>0</v>
      </c>
      <c r="L283" s="33">
        <f>ПРОТОКОЛ!E1909</f>
        <v>0</v>
      </c>
      <c r="M283" s="33">
        <f>ПРОТОКОЛ!G1909</f>
        <v>0</v>
      </c>
      <c r="N283" s="33">
        <f>ПРОТОКОЛ!I1909</f>
        <v>0</v>
      </c>
      <c r="O283" s="33">
        <f>ПРОТОКОЛ!K1909</f>
        <v>0</v>
      </c>
      <c r="P283" s="33" t="str">
        <f>ПРОТОКОЛ!M1909</f>
        <v>0</v>
      </c>
      <c r="Q283" s="33" t="str">
        <f>ПРОТОКОЛ!O1909</f>
        <v>0</v>
      </c>
      <c r="R283" s="33">
        <f>ПРОТОКОЛ!Q1909</f>
        <v>50</v>
      </c>
      <c r="S283" s="33">
        <f>ПРОТОКОЛ!S1909</f>
        <v>0</v>
      </c>
      <c r="T283" s="33">
        <f>ПРОТОКОЛ!T1909</f>
        <v>50</v>
      </c>
      <c r="U283" s="54">
        <f t="shared" si="6"/>
        <v>7</v>
      </c>
      <c r="X283" s="90"/>
    </row>
    <row r="284" spans="1:24" ht="16.5" customHeight="1">
      <c r="A284" s="66">
        <f>ПРОТОКОЛ!B1910</f>
        <v>0</v>
      </c>
      <c r="B284" s="68">
        <f>ПРОТОКОЛ!C1910</f>
        <v>0</v>
      </c>
      <c r="C284" s="72" t="str">
        <f>ПРОТОКОЛ!X1910</f>
        <v>Субъект РФ 46</v>
      </c>
      <c r="D284" s="87">
        <f>ПРОТОКОЛ!D1910</f>
        <v>0</v>
      </c>
      <c r="E284" s="63">
        <f>ПРОТОКОЛ!F1910</f>
        <v>0</v>
      </c>
      <c r="F284" s="63">
        <f>ПРОТОКОЛ!H1910</f>
        <v>0</v>
      </c>
      <c r="G284" s="63">
        <f>ПРОТОКОЛ!J1910</f>
        <v>0</v>
      </c>
      <c r="H284" s="63">
        <f>ПРОТОКОЛ!L1910</f>
        <v>0</v>
      </c>
      <c r="I284" s="75">
        <f>ПРОТОКОЛ!N1910</f>
        <v>0</v>
      </c>
      <c r="J284" s="75">
        <f>ПРОТОКОЛ!P1910</f>
        <v>0</v>
      </c>
      <c r="K284" s="63">
        <f>ПРОТОКОЛ!R1910</f>
        <v>0</v>
      </c>
      <c r="L284" s="33">
        <f>ПРОТОКОЛ!E1910</f>
        <v>0</v>
      </c>
      <c r="M284" s="33">
        <f>ПРОТОКОЛ!G1910</f>
        <v>0</v>
      </c>
      <c r="N284" s="33">
        <f>ПРОТОКОЛ!I1910</f>
        <v>0</v>
      </c>
      <c r="O284" s="33">
        <f>ПРОТОКОЛ!K1910</f>
        <v>0</v>
      </c>
      <c r="P284" s="33" t="str">
        <f>ПРОТОКОЛ!M1910</f>
        <v>0</v>
      </c>
      <c r="Q284" s="33" t="str">
        <f>ПРОТОКОЛ!O1910</f>
        <v>0</v>
      </c>
      <c r="R284" s="33">
        <f>ПРОТОКОЛ!Q1910</f>
        <v>50</v>
      </c>
      <c r="S284" s="33">
        <f>ПРОТОКОЛ!S1910</f>
        <v>0</v>
      </c>
      <c r="T284" s="33">
        <f>ПРОТОКОЛ!T1910</f>
        <v>50</v>
      </c>
      <c r="U284" s="54">
        <f t="shared" si="6"/>
        <v>7</v>
      </c>
      <c r="X284" s="90"/>
    </row>
    <row r="285" spans="1:24" ht="16.5" customHeight="1">
      <c r="A285" s="66">
        <f>ПРОТОКОЛ!B1911</f>
        <v>0</v>
      </c>
      <c r="B285" s="70">
        <f>ПРОТОКОЛ!C1911</f>
        <v>0</v>
      </c>
      <c r="C285" s="74" t="str">
        <f>ПРОТОКОЛ!X1911</f>
        <v>Субъект РФ 46</v>
      </c>
      <c r="D285" s="89">
        <f>ПРОТОКОЛ!D1911</f>
        <v>0</v>
      </c>
      <c r="E285" s="64">
        <f>ПРОТОКОЛ!F1911</f>
        <v>0</v>
      </c>
      <c r="F285" s="64">
        <f>ПРОТОКОЛ!H1911</f>
        <v>0</v>
      </c>
      <c r="G285" s="64">
        <f>ПРОТОКОЛ!J1911</f>
        <v>0</v>
      </c>
      <c r="H285" s="64">
        <f>ПРОТОКОЛ!L1911</f>
        <v>0</v>
      </c>
      <c r="I285" s="77">
        <f>ПРОТОКОЛ!N1911</f>
        <v>0</v>
      </c>
      <c r="J285" s="77">
        <f>ПРОТОКОЛ!P1911</f>
        <v>0</v>
      </c>
      <c r="K285" s="64">
        <f>ПРОТОКОЛ!R1911</f>
        <v>0</v>
      </c>
      <c r="L285" s="33">
        <f>ПРОТОКОЛ!E1911</f>
        <v>0</v>
      </c>
      <c r="M285" s="33">
        <f>ПРОТОКОЛ!G1911</f>
        <v>0</v>
      </c>
      <c r="N285" s="33">
        <f>ПРОТОКОЛ!I1911</f>
        <v>0</v>
      </c>
      <c r="O285" s="33">
        <f>ПРОТОКОЛ!K1911</f>
        <v>0</v>
      </c>
      <c r="P285" s="33" t="str">
        <f>ПРОТОКОЛ!M1911</f>
        <v>0</v>
      </c>
      <c r="Q285" s="33" t="str">
        <f>ПРОТОКОЛ!O1911</f>
        <v>0</v>
      </c>
      <c r="R285" s="33">
        <f>ПРОТОКОЛ!Q1911</f>
        <v>50</v>
      </c>
      <c r="S285" s="33">
        <f>ПРОТОКОЛ!S1911</f>
        <v>0</v>
      </c>
      <c r="T285" s="33">
        <f>ПРОТОКОЛ!T1911</f>
        <v>50</v>
      </c>
      <c r="U285" s="54">
        <f t="shared" si="6"/>
        <v>7</v>
      </c>
      <c r="X285" s="90"/>
    </row>
    <row r="286" spans="1:24" ht="16.5" customHeight="1">
      <c r="A286" s="66">
        <f>ПРОТОКОЛ!B1912</f>
        <v>0</v>
      </c>
      <c r="B286" s="70">
        <f>ПРОТОКОЛ!C1912</f>
        <v>0</v>
      </c>
      <c r="C286" s="74" t="str">
        <f>ПРОТОКОЛ!X1912</f>
        <v>Субъект РФ 46</v>
      </c>
      <c r="D286" s="89">
        <f>ПРОТОКОЛ!D1912</f>
        <v>0</v>
      </c>
      <c r="E286" s="64">
        <f>ПРОТОКОЛ!F1912</f>
        <v>0</v>
      </c>
      <c r="F286" s="64">
        <f>ПРОТОКОЛ!H1912</f>
        <v>0</v>
      </c>
      <c r="G286" s="64">
        <f>ПРОТОКОЛ!J1912</f>
        <v>0</v>
      </c>
      <c r="H286" s="64">
        <f>ПРОТОКОЛ!L1912</f>
        <v>0</v>
      </c>
      <c r="I286" s="77">
        <f>ПРОТОКОЛ!N1912</f>
        <v>0</v>
      </c>
      <c r="J286" s="77">
        <f>ПРОТОКОЛ!P1912</f>
        <v>0</v>
      </c>
      <c r="K286" s="64">
        <f>ПРОТОКОЛ!R1912</f>
        <v>0</v>
      </c>
      <c r="L286" s="33">
        <f>ПРОТОКОЛ!E1912</f>
        <v>0</v>
      </c>
      <c r="M286" s="33">
        <f>ПРОТОКОЛ!G1912</f>
        <v>0</v>
      </c>
      <c r="N286" s="33">
        <f>ПРОТОКОЛ!I1912</f>
        <v>0</v>
      </c>
      <c r="O286" s="33">
        <f>ПРОТОКОЛ!K1912</f>
        <v>0</v>
      </c>
      <c r="P286" s="33" t="str">
        <f>ПРОТОКОЛ!M1912</f>
        <v>0</v>
      </c>
      <c r="Q286" s="33" t="str">
        <f>ПРОТОКОЛ!O1912</f>
        <v>0</v>
      </c>
      <c r="R286" s="33">
        <f>ПРОТОКОЛ!Q1912</f>
        <v>50</v>
      </c>
      <c r="S286" s="33">
        <f>ПРОТОКОЛ!S1912</f>
        <v>0</v>
      </c>
      <c r="T286" s="33">
        <f>ПРОТОКОЛ!T1912</f>
        <v>50</v>
      </c>
      <c r="U286" s="54">
        <f t="shared" si="6"/>
        <v>7</v>
      </c>
      <c r="X286" s="90"/>
    </row>
    <row r="287" spans="1:24" ht="16.5" customHeight="1">
      <c r="A287" s="66">
        <f>ПРОТОКОЛ!B1913</f>
        <v>0</v>
      </c>
      <c r="B287" s="70">
        <f>ПРОТОКОЛ!C1913</f>
        <v>0</v>
      </c>
      <c r="C287" s="74" t="str">
        <f>ПРОТОКОЛ!X1913</f>
        <v>Субъект РФ 46</v>
      </c>
      <c r="D287" s="89">
        <f>ПРОТОКОЛ!D1913</f>
        <v>0</v>
      </c>
      <c r="E287" s="64">
        <f>ПРОТОКОЛ!F1913</f>
        <v>0</v>
      </c>
      <c r="F287" s="64">
        <f>ПРОТОКОЛ!H1913</f>
        <v>0</v>
      </c>
      <c r="G287" s="64">
        <f>ПРОТОКОЛ!J1913</f>
        <v>0</v>
      </c>
      <c r="H287" s="64">
        <f>ПРОТОКОЛ!L1913</f>
        <v>0</v>
      </c>
      <c r="I287" s="77">
        <f>ПРОТОКОЛ!N1913</f>
        <v>0</v>
      </c>
      <c r="J287" s="77">
        <f>ПРОТОКОЛ!P1913</f>
        <v>0</v>
      </c>
      <c r="K287" s="64">
        <f>ПРОТОКОЛ!R1913</f>
        <v>0</v>
      </c>
      <c r="L287" s="33">
        <f>ПРОТОКОЛ!E1913</f>
        <v>0</v>
      </c>
      <c r="M287" s="33">
        <f>ПРОТОКОЛ!G1913</f>
        <v>0</v>
      </c>
      <c r="N287" s="33">
        <f>ПРОТОКОЛ!I1913</f>
        <v>0</v>
      </c>
      <c r="O287" s="33">
        <f>ПРОТОКОЛ!K1913</f>
        <v>0</v>
      </c>
      <c r="P287" s="33" t="str">
        <f>ПРОТОКОЛ!M1913</f>
        <v>0</v>
      </c>
      <c r="Q287" s="33" t="str">
        <f>ПРОТОКОЛ!O1913</f>
        <v>0</v>
      </c>
      <c r="R287" s="33">
        <f>ПРОТОКОЛ!Q1913</f>
        <v>50</v>
      </c>
      <c r="S287" s="33">
        <f>ПРОТОКОЛ!S1913</f>
        <v>0</v>
      </c>
      <c r="T287" s="33">
        <f>ПРОТОКОЛ!T1913</f>
        <v>50</v>
      </c>
      <c r="U287" s="54">
        <f t="shared" si="6"/>
        <v>7</v>
      </c>
      <c r="X287" s="90"/>
    </row>
    <row r="288" spans="1:24" ht="16.5" customHeight="1">
      <c r="A288" s="66">
        <f>ПРОТОКОЛ!B1914</f>
        <v>0</v>
      </c>
      <c r="B288" s="70">
        <f>ПРОТОКОЛ!C1914</f>
        <v>0</v>
      </c>
      <c r="C288" s="74" t="str">
        <f>ПРОТОКОЛ!X1914</f>
        <v>Субъект РФ 46</v>
      </c>
      <c r="D288" s="89">
        <f>ПРОТОКОЛ!D1914</f>
        <v>0</v>
      </c>
      <c r="E288" s="64">
        <f>ПРОТОКОЛ!F1914</f>
        <v>0</v>
      </c>
      <c r="F288" s="64">
        <f>ПРОТОКОЛ!H1914</f>
        <v>0</v>
      </c>
      <c r="G288" s="64">
        <f>ПРОТОКОЛ!J1914</f>
        <v>0</v>
      </c>
      <c r="H288" s="64">
        <f>ПРОТОКОЛ!L1914</f>
        <v>0</v>
      </c>
      <c r="I288" s="77">
        <f>ПРОТОКОЛ!N1914</f>
        <v>0</v>
      </c>
      <c r="J288" s="77">
        <f>ПРОТОКОЛ!P1914</f>
        <v>0</v>
      </c>
      <c r="K288" s="64">
        <f>ПРОТОКОЛ!R1914</f>
        <v>0</v>
      </c>
      <c r="L288" s="33">
        <f>ПРОТОКОЛ!E1914</f>
        <v>0</v>
      </c>
      <c r="M288" s="33">
        <f>ПРОТОКОЛ!G1914</f>
        <v>0</v>
      </c>
      <c r="N288" s="33">
        <f>ПРОТОКОЛ!I1914</f>
        <v>0</v>
      </c>
      <c r="O288" s="33">
        <f>ПРОТОКОЛ!K1914</f>
        <v>0</v>
      </c>
      <c r="P288" s="33" t="str">
        <f>ПРОТОКОЛ!M1914</f>
        <v>0</v>
      </c>
      <c r="Q288" s="33" t="str">
        <f>ПРОТОКОЛ!O1914</f>
        <v>0</v>
      </c>
      <c r="R288" s="33">
        <f>ПРОТОКОЛ!Q1914</f>
        <v>50</v>
      </c>
      <c r="S288" s="33">
        <f>ПРОТОКОЛ!S1914</f>
        <v>0</v>
      </c>
      <c r="T288" s="33">
        <f>ПРОТОКОЛ!T1914</f>
        <v>50</v>
      </c>
      <c r="U288" s="54">
        <f t="shared" si="6"/>
        <v>7</v>
      </c>
      <c r="X288" s="90"/>
    </row>
    <row r="289" spans="1:24" ht="16.5" customHeight="1">
      <c r="A289" s="65">
        <f>ПРОТОКОЛ!B1951</f>
        <v>0</v>
      </c>
      <c r="B289" s="67">
        <f>ПРОТОКОЛ!C1951</f>
        <v>0</v>
      </c>
      <c r="C289" s="71" t="str">
        <f>ПРОТОКОЛ!X1951</f>
        <v>Субъект РФ 47</v>
      </c>
      <c r="D289" s="86">
        <f>ПРОТОКОЛ!D1951</f>
        <v>0</v>
      </c>
      <c r="E289" s="61">
        <f>ПРОТОКОЛ!F1951</f>
        <v>0</v>
      </c>
      <c r="F289" s="61">
        <f>ПРОТОКОЛ!H1951</f>
        <v>0</v>
      </c>
      <c r="G289" s="61">
        <f>ПРОТОКОЛ!J1951</f>
        <v>0</v>
      </c>
      <c r="H289" s="61">
        <f>ПРОТОКОЛ!L1951</f>
        <v>0</v>
      </c>
      <c r="I289" s="61">
        <f>ПРОТОКОЛ!N1951</f>
        <v>0</v>
      </c>
      <c r="J289" s="62">
        <f>ПРОТОКОЛ!P1951</f>
        <v>0</v>
      </c>
      <c r="K289" s="61">
        <f>ПРОТОКОЛ!R1951</f>
        <v>0</v>
      </c>
      <c r="L289" s="7">
        <f>ПРОТОКОЛ!E1951</f>
        <v>0</v>
      </c>
      <c r="M289" s="7">
        <f>ПРОТОКОЛ!G1951</f>
        <v>0</v>
      </c>
      <c r="N289" s="7">
        <f>ПРОТОКОЛ!I1951</f>
        <v>0</v>
      </c>
      <c r="O289" s="7">
        <f>ПРОТОКОЛ!K1951</f>
        <v>0</v>
      </c>
      <c r="P289" s="7" t="str">
        <f>ПРОТОКОЛ!M1951</f>
        <v>0</v>
      </c>
      <c r="Q289" s="7" t="str">
        <f>ПРОТОКОЛ!O1951</f>
        <v>0</v>
      </c>
      <c r="R289" s="7">
        <f>ПРОТОКОЛ!Q1951</f>
        <v>50</v>
      </c>
      <c r="S289" s="7">
        <f>ПРОТОКОЛ!S1951</f>
        <v>0</v>
      </c>
      <c r="T289" s="7">
        <f>ПРОТОКОЛ!T1951</f>
        <v>50</v>
      </c>
      <c r="U289" s="54">
        <f t="shared" si="6"/>
        <v>7</v>
      </c>
      <c r="X289" s="90"/>
    </row>
    <row r="290" spans="1:24" ht="16.5" customHeight="1">
      <c r="A290" s="65">
        <f>ПРОТОКОЛ!B1952</f>
        <v>0</v>
      </c>
      <c r="B290" s="67">
        <f>ПРОТОКОЛ!C1952</f>
        <v>0</v>
      </c>
      <c r="C290" s="71" t="str">
        <f>ПРОТОКОЛ!X1952</f>
        <v>Субъект РФ 47</v>
      </c>
      <c r="D290" s="86">
        <f>ПРОТОКОЛ!D1952</f>
        <v>0</v>
      </c>
      <c r="E290" s="61">
        <f>ПРОТОКОЛ!F1952</f>
        <v>0</v>
      </c>
      <c r="F290" s="61">
        <f>ПРОТОКОЛ!H1952</f>
        <v>0</v>
      </c>
      <c r="G290" s="61">
        <f>ПРОТОКОЛ!J1952</f>
        <v>0</v>
      </c>
      <c r="H290" s="61">
        <f>ПРОТОКОЛ!L1952</f>
        <v>0</v>
      </c>
      <c r="I290" s="61">
        <f>ПРОТОКОЛ!N1952</f>
        <v>0</v>
      </c>
      <c r="J290" s="62">
        <f>ПРОТОКОЛ!P1952</f>
        <v>0</v>
      </c>
      <c r="K290" s="61">
        <f>ПРОТОКОЛ!R1952</f>
        <v>0</v>
      </c>
      <c r="L290" s="7">
        <f>ПРОТОКОЛ!E1952</f>
        <v>0</v>
      </c>
      <c r="M290" s="7">
        <f>ПРОТОКОЛ!G1952</f>
        <v>0</v>
      </c>
      <c r="N290" s="7">
        <f>ПРОТОКОЛ!I1952</f>
        <v>0</v>
      </c>
      <c r="O290" s="7">
        <f>ПРОТОКОЛ!K1952</f>
        <v>0</v>
      </c>
      <c r="P290" s="7" t="str">
        <f>ПРОТОКОЛ!M1952</f>
        <v>0</v>
      </c>
      <c r="Q290" s="7" t="str">
        <f>ПРОТОКОЛ!O1952</f>
        <v>0</v>
      </c>
      <c r="R290" s="7">
        <f>ПРОТОКОЛ!Q1952</f>
        <v>50</v>
      </c>
      <c r="S290" s="7">
        <f>ПРОТОКОЛ!S1952</f>
        <v>0</v>
      </c>
      <c r="T290" s="7">
        <f>ПРОТОКОЛ!T1952</f>
        <v>50</v>
      </c>
      <c r="U290" s="54">
        <f t="shared" si="6"/>
        <v>7</v>
      </c>
      <c r="X290" s="90"/>
    </row>
    <row r="291" spans="1:24" ht="16.5" customHeight="1">
      <c r="A291" s="65">
        <f>ПРОТОКОЛ!B1953</f>
        <v>0</v>
      </c>
      <c r="B291" s="67">
        <f>ПРОТОКОЛ!C1953</f>
        <v>0</v>
      </c>
      <c r="C291" s="71" t="str">
        <f>ПРОТОКОЛ!X1953</f>
        <v>Субъект РФ 47</v>
      </c>
      <c r="D291" s="86">
        <f>ПРОТОКОЛ!D1953</f>
        <v>0</v>
      </c>
      <c r="E291" s="61">
        <f>ПРОТОКОЛ!F1953</f>
        <v>0</v>
      </c>
      <c r="F291" s="61">
        <f>ПРОТОКОЛ!H1953</f>
        <v>0</v>
      </c>
      <c r="G291" s="61">
        <f>ПРОТОКОЛ!J1953</f>
        <v>0</v>
      </c>
      <c r="H291" s="61">
        <f>ПРОТОКОЛ!L1953</f>
        <v>0</v>
      </c>
      <c r="I291" s="61">
        <f>ПРОТОКОЛ!N1953</f>
        <v>0</v>
      </c>
      <c r="J291" s="62">
        <f>ПРОТОКОЛ!P1953</f>
        <v>0</v>
      </c>
      <c r="K291" s="61">
        <f>ПРОТОКОЛ!R1953</f>
        <v>0</v>
      </c>
      <c r="L291" s="7">
        <f>ПРОТОКОЛ!E1953</f>
        <v>0</v>
      </c>
      <c r="M291" s="7">
        <f>ПРОТОКОЛ!G1953</f>
        <v>0</v>
      </c>
      <c r="N291" s="7">
        <f>ПРОТОКОЛ!I1953</f>
        <v>0</v>
      </c>
      <c r="O291" s="7">
        <f>ПРОТОКОЛ!K1953</f>
        <v>0</v>
      </c>
      <c r="P291" s="7" t="str">
        <f>ПРОТОКОЛ!M1953</f>
        <v>0</v>
      </c>
      <c r="Q291" s="7" t="str">
        <f>ПРОТОКОЛ!O1953</f>
        <v>0</v>
      </c>
      <c r="R291" s="7">
        <f>ПРОТОКОЛ!Q1953</f>
        <v>50</v>
      </c>
      <c r="S291" s="7">
        <f>ПРОТОКОЛ!S1953</f>
        <v>0</v>
      </c>
      <c r="T291" s="7">
        <f>ПРОТОКОЛ!T1953</f>
        <v>50</v>
      </c>
      <c r="U291" s="54">
        <f t="shared" si="6"/>
        <v>7</v>
      </c>
      <c r="X291" s="90"/>
    </row>
    <row r="292" spans="1:24" ht="16.5" customHeight="1">
      <c r="A292" s="65">
        <f>ПРОТОКОЛ!B1954</f>
        <v>0</v>
      </c>
      <c r="B292" s="67">
        <f>ПРОТОКОЛ!C1954</f>
        <v>0</v>
      </c>
      <c r="C292" s="71" t="str">
        <f>ПРОТОКОЛ!X1954</f>
        <v>Субъект РФ 47</v>
      </c>
      <c r="D292" s="86">
        <f>ПРОТОКОЛ!D1954</f>
        <v>0</v>
      </c>
      <c r="E292" s="61">
        <f>ПРОТОКОЛ!F1954</f>
        <v>0</v>
      </c>
      <c r="F292" s="61">
        <f>ПРОТОКОЛ!H1954</f>
        <v>0</v>
      </c>
      <c r="G292" s="61">
        <f>ПРОТОКОЛ!J1954</f>
        <v>0</v>
      </c>
      <c r="H292" s="61">
        <f>ПРОТОКОЛ!L1954</f>
        <v>0</v>
      </c>
      <c r="I292" s="61">
        <f>ПРОТОКОЛ!N1954</f>
        <v>0</v>
      </c>
      <c r="J292" s="62">
        <f>ПРОТОКОЛ!P1954</f>
        <v>0</v>
      </c>
      <c r="K292" s="61">
        <f>ПРОТОКОЛ!R1954</f>
        <v>0</v>
      </c>
      <c r="L292" s="7">
        <f>ПРОТОКОЛ!E1954</f>
        <v>0</v>
      </c>
      <c r="M292" s="7">
        <f>ПРОТОКОЛ!G1954</f>
        <v>0</v>
      </c>
      <c r="N292" s="7">
        <f>ПРОТОКОЛ!I1954</f>
        <v>0</v>
      </c>
      <c r="O292" s="7">
        <f>ПРОТОКОЛ!K1954</f>
        <v>0</v>
      </c>
      <c r="P292" s="7" t="str">
        <f>ПРОТОКОЛ!M1954</f>
        <v>0</v>
      </c>
      <c r="Q292" s="7" t="str">
        <f>ПРОТОКОЛ!O1954</f>
        <v>0</v>
      </c>
      <c r="R292" s="7">
        <f>ПРОТОКОЛ!Q1954</f>
        <v>50</v>
      </c>
      <c r="S292" s="7">
        <f>ПРОТОКОЛ!S1954</f>
        <v>0</v>
      </c>
      <c r="T292" s="7">
        <f>ПРОТОКОЛ!T1954</f>
        <v>50</v>
      </c>
      <c r="U292" s="54">
        <f t="shared" si="6"/>
        <v>7</v>
      </c>
      <c r="X292" s="90"/>
    </row>
    <row r="293" spans="1:24" ht="16.5" customHeight="1">
      <c r="A293" s="65">
        <f>ПРОТОКОЛ!B1955</f>
        <v>0</v>
      </c>
      <c r="B293" s="67">
        <f>ПРОТОКОЛ!C1955</f>
        <v>0</v>
      </c>
      <c r="C293" s="71" t="str">
        <f>ПРОТОКОЛ!X1955</f>
        <v>Субъект РФ 47</v>
      </c>
      <c r="D293" s="86">
        <f>ПРОТОКОЛ!D1955</f>
        <v>0</v>
      </c>
      <c r="E293" s="61">
        <f>ПРОТОКОЛ!F1955</f>
        <v>0</v>
      </c>
      <c r="F293" s="61">
        <f>ПРОТОКОЛ!H1955</f>
        <v>0</v>
      </c>
      <c r="G293" s="61">
        <f>ПРОТОКОЛ!J1955</f>
        <v>0</v>
      </c>
      <c r="H293" s="61">
        <f>ПРОТОКОЛ!L1955</f>
        <v>0</v>
      </c>
      <c r="I293" s="61">
        <f>ПРОТОКОЛ!N1955</f>
        <v>0</v>
      </c>
      <c r="J293" s="62">
        <f>ПРОТОКОЛ!P1955</f>
        <v>0</v>
      </c>
      <c r="K293" s="61">
        <f>ПРОТОКОЛ!R1955</f>
        <v>0</v>
      </c>
      <c r="L293" s="7">
        <f>ПРОТОКОЛ!E1955</f>
        <v>0</v>
      </c>
      <c r="M293" s="7">
        <f>ПРОТОКОЛ!G1955</f>
        <v>0</v>
      </c>
      <c r="N293" s="7">
        <f>ПРОТОКОЛ!I1955</f>
        <v>0</v>
      </c>
      <c r="O293" s="7">
        <f>ПРОТОКОЛ!K1955</f>
        <v>0</v>
      </c>
      <c r="P293" s="7" t="str">
        <f>ПРОТОКОЛ!M1955</f>
        <v>0</v>
      </c>
      <c r="Q293" s="7" t="str">
        <f>ПРОТОКОЛ!O1955</f>
        <v>0</v>
      </c>
      <c r="R293" s="7">
        <f>ПРОТОКОЛ!Q1955</f>
        <v>50</v>
      </c>
      <c r="S293" s="7">
        <f>ПРОТОКОЛ!S1955</f>
        <v>0</v>
      </c>
      <c r="T293" s="7">
        <f>ПРОТОКОЛ!T1955</f>
        <v>50</v>
      </c>
      <c r="U293" s="54">
        <f t="shared" si="6"/>
        <v>7</v>
      </c>
      <c r="X293" s="90"/>
    </row>
    <row r="294" spans="1:24" ht="16.5" customHeight="1">
      <c r="A294" s="65">
        <f>ПРОТОКОЛ!B1956</f>
        <v>0</v>
      </c>
      <c r="B294" s="67">
        <f>ПРОТОКОЛ!C1956</f>
        <v>0</v>
      </c>
      <c r="C294" s="71" t="str">
        <f>ПРОТОКОЛ!X1956</f>
        <v>Субъект РФ 47</v>
      </c>
      <c r="D294" s="86">
        <f>ПРОТОКОЛ!D1956</f>
        <v>0</v>
      </c>
      <c r="E294" s="61">
        <f>ПРОТОКОЛ!F1956</f>
        <v>0</v>
      </c>
      <c r="F294" s="61">
        <f>ПРОТОКОЛ!H1956</f>
        <v>0</v>
      </c>
      <c r="G294" s="61">
        <f>ПРОТОКОЛ!J1956</f>
        <v>0</v>
      </c>
      <c r="H294" s="61">
        <f>ПРОТОКОЛ!L1956</f>
        <v>0</v>
      </c>
      <c r="I294" s="61">
        <f>ПРОТОКОЛ!N1956</f>
        <v>0</v>
      </c>
      <c r="J294" s="62">
        <f>ПРОТОКОЛ!P1956</f>
        <v>0</v>
      </c>
      <c r="K294" s="61">
        <f>ПРОТОКОЛ!R1956</f>
        <v>0</v>
      </c>
      <c r="L294" s="7">
        <f>ПРОТОКОЛ!E1956</f>
        <v>0</v>
      </c>
      <c r="M294" s="7">
        <f>ПРОТОКОЛ!G1956</f>
        <v>0</v>
      </c>
      <c r="N294" s="7">
        <f>ПРОТОКОЛ!I1956</f>
        <v>0</v>
      </c>
      <c r="O294" s="7">
        <f>ПРОТОКОЛ!K1956</f>
        <v>0</v>
      </c>
      <c r="P294" s="7" t="str">
        <f>ПРОТОКОЛ!M1956</f>
        <v>0</v>
      </c>
      <c r="Q294" s="7" t="str">
        <f>ПРОТОКОЛ!O1956</f>
        <v>0</v>
      </c>
      <c r="R294" s="7">
        <f>ПРОТОКОЛ!Q1956</f>
        <v>50</v>
      </c>
      <c r="S294" s="7">
        <f>ПРОТОКОЛ!S1956</f>
        <v>0</v>
      </c>
      <c r="T294" s="7">
        <f>ПРОТОКОЛ!T1956</f>
        <v>50</v>
      </c>
      <c r="U294" s="54">
        <f t="shared" si="6"/>
        <v>7</v>
      </c>
      <c r="X294" s="90"/>
    </row>
    <row r="295" spans="1:24" ht="16.5" customHeight="1">
      <c r="A295" s="66">
        <f>ПРОТОКОЛ!B1993</f>
        <v>0</v>
      </c>
      <c r="B295" s="70">
        <f>ПРОТОКОЛ!C1993</f>
        <v>0</v>
      </c>
      <c r="C295" s="74" t="str">
        <f>ПРОТОКОЛ!X1993</f>
        <v>Субъект РФ 48</v>
      </c>
      <c r="D295" s="89">
        <f>ПРОТОКОЛ!D1993</f>
        <v>0</v>
      </c>
      <c r="E295" s="64">
        <f>ПРОТОКОЛ!F1993</f>
        <v>0</v>
      </c>
      <c r="F295" s="64">
        <f>ПРОТОКОЛ!H1993</f>
        <v>0</v>
      </c>
      <c r="G295" s="64">
        <f>ПРОТОКОЛ!J1993</f>
        <v>0</v>
      </c>
      <c r="H295" s="64">
        <f>ПРОТОКОЛ!L1993</f>
        <v>0</v>
      </c>
      <c r="I295" s="64">
        <f>ПРОТОКОЛ!N1993</f>
        <v>0</v>
      </c>
      <c r="J295" s="77">
        <f>ПРОТОКОЛ!P1993</f>
        <v>0</v>
      </c>
      <c r="K295" s="64">
        <f>ПРОТОКОЛ!R1993</f>
        <v>0</v>
      </c>
      <c r="L295" s="33">
        <f>ПРОТОКОЛ!E1993</f>
        <v>0</v>
      </c>
      <c r="M295" s="33">
        <f>ПРОТОКОЛ!G1993</f>
        <v>0</v>
      </c>
      <c r="N295" s="33">
        <f>ПРОТОКОЛ!I1993</f>
        <v>0</v>
      </c>
      <c r="O295" s="33">
        <f>ПРОТОКОЛ!K1993</f>
        <v>0</v>
      </c>
      <c r="P295" s="33" t="str">
        <f>ПРОТОКОЛ!M1993</f>
        <v>0</v>
      </c>
      <c r="Q295" s="33" t="str">
        <f>ПРОТОКОЛ!O1993</f>
        <v>0</v>
      </c>
      <c r="R295" s="33">
        <f>ПРОТОКОЛ!Q1993</f>
        <v>50</v>
      </c>
      <c r="S295" s="33">
        <f>ПРОТОКОЛ!S1993</f>
        <v>0</v>
      </c>
      <c r="T295" s="33">
        <f>ПРОТОКОЛ!T1993</f>
        <v>50</v>
      </c>
      <c r="U295" s="54">
        <f t="shared" si="6"/>
        <v>7</v>
      </c>
      <c r="X295" s="90"/>
    </row>
    <row r="296" spans="1:24" ht="16.5" customHeight="1">
      <c r="A296" s="66">
        <f>ПРОТОКОЛ!B1994</f>
        <v>0</v>
      </c>
      <c r="B296" s="70">
        <f>ПРОТОКОЛ!C1994</f>
        <v>0</v>
      </c>
      <c r="C296" s="74" t="str">
        <f>ПРОТОКОЛ!X1994</f>
        <v>Субъект РФ 48</v>
      </c>
      <c r="D296" s="89">
        <f>ПРОТОКОЛ!D1994</f>
        <v>0</v>
      </c>
      <c r="E296" s="64">
        <f>ПРОТОКОЛ!F1994</f>
        <v>0</v>
      </c>
      <c r="F296" s="64">
        <f>ПРОТОКОЛ!H1994</f>
        <v>0</v>
      </c>
      <c r="G296" s="64">
        <f>ПРОТОКОЛ!J1994</f>
        <v>0</v>
      </c>
      <c r="H296" s="64">
        <f>ПРОТОКОЛ!L1994</f>
        <v>0</v>
      </c>
      <c r="I296" s="64">
        <f>ПРОТОКОЛ!N1994</f>
        <v>0</v>
      </c>
      <c r="J296" s="77">
        <f>ПРОТОКОЛ!P1994</f>
        <v>0</v>
      </c>
      <c r="K296" s="64">
        <f>ПРОТОКОЛ!R1994</f>
        <v>0</v>
      </c>
      <c r="L296" s="33">
        <f>ПРОТОКОЛ!E1994</f>
        <v>0</v>
      </c>
      <c r="M296" s="33">
        <f>ПРОТОКОЛ!G1994</f>
        <v>0</v>
      </c>
      <c r="N296" s="33">
        <f>ПРОТОКОЛ!I1994</f>
        <v>0</v>
      </c>
      <c r="O296" s="33">
        <f>ПРОТОКОЛ!K1994</f>
        <v>0</v>
      </c>
      <c r="P296" s="33" t="str">
        <f>ПРОТОКОЛ!M1994</f>
        <v>0</v>
      </c>
      <c r="Q296" s="33" t="str">
        <f>ПРОТОКОЛ!O1994</f>
        <v>0</v>
      </c>
      <c r="R296" s="33">
        <f>ПРОТОКОЛ!Q1994</f>
        <v>50</v>
      </c>
      <c r="S296" s="33">
        <f>ПРОТОКОЛ!S1994</f>
        <v>0</v>
      </c>
      <c r="T296" s="33">
        <f>ПРОТОКОЛ!T1994</f>
        <v>50</v>
      </c>
      <c r="U296" s="54">
        <f t="shared" si="6"/>
        <v>7</v>
      </c>
      <c r="X296" s="90"/>
    </row>
    <row r="297" spans="1:24" ht="16.5" customHeight="1">
      <c r="A297" s="66">
        <f>ПРОТОКОЛ!B1995</f>
        <v>0</v>
      </c>
      <c r="B297" s="70">
        <f>ПРОТОКОЛ!C1995</f>
        <v>0</v>
      </c>
      <c r="C297" s="74" t="str">
        <f>ПРОТОКОЛ!X1995</f>
        <v>Субъект РФ 48</v>
      </c>
      <c r="D297" s="89">
        <f>ПРОТОКОЛ!D1995</f>
        <v>0</v>
      </c>
      <c r="E297" s="64">
        <f>ПРОТОКОЛ!F1995</f>
        <v>0</v>
      </c>
      <c r="F297" s="64">
        <f>ПРОТОКОЛ!H1995</f>
        <v>0</v>
      </c>
      <c r="G297" s="64">
        <f>ПРОТОКОЛ!J1995</f>
        <v>0</v>
      </c>
      <c r="H297" s="64">
        <f>ПРОТОКОЛ!L1995</f>
        <v>0</v>
      </c>
      <c r="I297" s="64">
        <f>ПРОТОКОЛ!N1995</f>
        <v>0</v>
      </c>
      <c r="J297" s="77">
        <f>ПРОТОКОЛ!P1995</f>
        <v>0</v>
      </c>
      <c r="K297" s="64">
        <f>ПРОТОКОЛ!R1995</f>
        <v>0</v>
      </c>
      <c r="L297" s="33">
        <f>ПРОТОКОЛ!E1995</f>
        <v>0</v>
      </c>
      <c r="M297" s="33">
        <f>ПРОТОКОЛ!G1995</f>
        <v>0</v>
      </c>
      <c r="N297" s="33">
        <f>ПРОТОКОЛ!I1995</f>
        <v>0</v>
      </c>
      <c r="O297" s="33">
        <f>ПРОТОКОЛ!K1995</f>
        <v>0</v>
      </c>
      <c r="P297" s="33" t="str">
        <f>ПРОТОКОЛ!M1995</f>
        <v>0</v>
      </c>
      <c r="Q297" s="33" t="str">
        <f>ПРОТОКОЛ!O1995</f>
        <v>0</v>
      </c>
      <c r="R297" s="33">
        <f>ПРОТОКОЛ!Q1995</f>
        <v>50</v>
      </c>
      <c r="S297" s="33">
        <f>ПРОТОКОЛ!S1995</f>
        <v>0</v>
      </c>
      <c r="T297" s="33">
        <f>ПРОТОКОЛ!T1995</f>
        <v>50</v>
      </c>
      <c r="U297" s="54">
        <f t="shared" si="6"/>
        <v>7</v>
      </c>
      <c r="X297" s="90"/>
    </row>
    <row r="298" spans="1:24" ht="16.5" customHeight="1">
      <c r="A298" s="66">
        <f>ПРОТОКОЛ!B1996</f>
        <v>0</v>
      </c>
      <c r="B298" s="70">
        <f>ПРОТОКОЛ!C1996</f>
        <v>0</v>
      </c>
      <c r="C298" s="74" t="str">
        <f>ПРОТОКОЛ!X1996</f>
        <v>Субъект РФ 48</v>
      </c>
      <c r="D298" s="89">
        <f>ПРОТОКОЛ!D1996</f>
        <v>0</v>
      </c>
      <c r="E298" s="64">
        <f>ПРОТОКОЛ!F1996</f>
        <v>0</v>
      </c>
      <c r="F298" s="64">
        <f>ПРОТОКОЛ!H1996</f>
        <v>0</v>
      </c>
      <c r="G298" s="64">
        <f>ПРОТОКОЛ!J1996</f>
        <v>0</v>
      </c>
      <c r="H298" s="64">
        <f>ПРОТОКОЛ!L1996</f>
        <v>0</v>
      </c>
      <c r="I298" s="64">
        <f>ПРОТОКОЛ!N1996</f>
        <v>0</v>
      </c>
      <c r="J298" s="77">
        <f>ПРОТОКОЛ!P1996</f>
        <v>0</v>
      </c>
      <c r="K298" s="64">
        <f>ПРОТОКОЛ!R1996</f>
        <v>0</v>
      </c>
      <c r="L298" s="33">
        <f>ПРОТОКОЛ!E1996</f>
        <v>0</v>
      </c>
      <c r="M298" s="33">
        <f>ПРОТОКОЛ!G1996</f>
        <v>0</v>
      </c>
      <c r="N298" s="33">
        <f>ПРОТОКОЛ!I1996</f>
        <v>0</v>
      </c>
      <c r="O298" s="33">
        <f>ПРОТОКОЛ!K1996</f>
        <v>0</v>
      </c>
      <c r="P298" s="33" t="str">
        <f>ПРОТОКОЛ!M1996</f>
        <v>0</v>
      </c>
      <c r="Q298" s="33" t="str">
        <f>ПРОТОКОЛ!O1996</f>
        <v>0</v>
      </c>
      <c r="R298" s="33">
        <f>ПРОТОКОЛ!Q1996</f>
        <v>50</v>
      </c>
      <c r="S298" s="33">
        <f>ПРОТОКОЛ!S1996</f>
        <v>0</v>
      </c>
      <c r="T298" s="33">
        <f>ПРОТОКОЛ!T1996</f>
        <v>50</v>
      </c>
      <c r="U298" s="54">
        <f t="shared" si="6"/>
        <v>7</v>
      </c>
      <c r="X298" s="90"/>
    </row>
    <row r="299" spans="1:24" ht="16.5" customHeight="1">
      <c r="A299" s="66">
        <f>ПРОТОКОЛ!B1997</f>
        <v>0</v>
      </c>
      <c r="B299" s="70">
        <f>ПРОТОКОЛ!C1997</f>
        <v>0</v>
      </c>
      <c r="C299" s="74" t="str">
        <f>ПРОТОКОЛ!X1997</f>
        <v>Субъект РФ 48</v>
      </c>
      <c r="D299" s="89">
        <f>ПРОТОКОЛ!D1997</f>
        <v>0</v>
      </c>
      <c r="E299" s="64">
        <f>ПРОТОКОЛ!F1997</f>
        <v>0</v>
      </c>
      <c r="F299" s="64">
        <f>ПРОТОКОЛ!H1997</f>
        <v>0</v>
      </c>
      <c r="G299" s="64">
        <f>ПРОТОКОЛ!J1997</f>
        <v>0</v>
      </c>
      <c r="H299" s="64">
        <f>ПРОТОКОЛ!L1997</f>
        <v>0</v>
      </c>
      <c r="I299" s="64">
        <f>ПРОТОКОЛ!N1997</f>
        <v>0</v>
      </c>
      <c r="J299" s="77">
        <f>ПРОТОКОЛ!P1997</f>
        <v>0</v>
      </c>
      <c r="K299" s="64">
        <f>ПРОТОКОЛ!R1997</f>
        <v>0</v>
      </c>
      <c r="L299" s="33">
        <f>ПРОТОКОЛ!E1997</f>
        <v>0</v>
      </c>
      <c r="M299" s="33">
        <f>ПРОТОКОЛ!G1997</f>
        <v>0</v>
      </c>
      <c r="N299" s="33">
        <f>ПРОТОКОЛ!I1997</f>
        <v>0</v>
      </c>
      <c r="O299" s="33">
        <f>ПРОТОКОЛ!K1997</f>
        <v>0</v>
      </c>
      <c r="P299" s="33" t="str">
        <f>ПРОТОКОЛ!M1997</f>
        <v>0</v>
      </c>
      <c r="Q299" s="33" t="str">
        <f>ПРОТОКОЛ!O1997</f>
        <v>0</v>
      </c>
      <c r="R299" s="33">
        <f>ПРОТОКОЛ!Q1997</f>
        <v>50</v>
      </c>
      <c r="S299" s="33">
        <f>ПРОТОКОЛ!S1997</f>
        <v>0</v>
      </c>
      <c r="T299" s="33">
        <f>ПРОТОКОЛ!T1997</f>
        <v>50</v>
      </c>
      <c r="U299" s="54">
        <f t="shared" si="6"/>
        <v>7</v>
      </c>
      <c r="X299" s="90"/>
    </row>
    <row r="300" spans="1:24" ht="16.5" customHeight="1">
      <c r="A300" s="66">
        <f>ПРОТОКОЛ!B1998</f>
        <v>0</v>
      </c>
      <c r="B300" s="70">
        <f>ПРОТОКОЛ!C1998</f>
        <v>0</v>
      </c>
      <c r="C300" s="74" t="str">
        <f>ПРОТОКОЛ!X1998</f>
        <v>Субъект РФ 48</v>
      </c>
      <c r="D300" s="89">
        <f>ПРОТОКОЛ!D1998</f>
        <v>0</v>
      </c>
      <c r="E300" s="64">
        <f>ПРОТОКОЛ!F1998</f>
        <v>0</v>
      </c>
      <c r="F300" s="64">
        <f>ПРОТОКОЛ!H1998</f>
        <v>0</v>
      </c>
      <c r="G300" s="64">
        <f>ПРОТОКОЛ!J1998</f>
        <v>0</v>
      </c>
      <c r="H300" s="64">
        <f>ПРОТОКОЛ!L1998</f>
        <v>0</v>
      </c>
      <c r="I300" s="64">
        <f>ПРОТОКОЛ!N1998</f>
        <v>0</v>
      </c>
      <c r="J300" s="77">
        <f>ПРОТОКОЛ!P1998</f>
        <v>0</v>
      </c>
      <c r="K300" s="64">
        <f>ПРОТОКОЛ!R1998</f>
        <v>0</v>
      </c>
      <c r="L300" s="33">
        <f>ПРОТОКОЛ!E1998</f>
        <v>0</v>
      </c>
      <c r="M300" s="33">
        <f>ПРОТОКОЛ!G1998</f>
        <v>0</v>
      </c>
      <c r="N300" s="33">
        <f>ПРОТОКОЛ!I1998</f>
        <v>0</v>
      </c>
      <c r="O300" s="33">
        <f>ПРОТОКОЛ!K1998</f>
        <v>0</v>
      </c>
      <c r="P300" s="33" t="str">
        <f>ПРОТОКОЛ!M1998</f>
        <v>0</v>
      </c>
      <c r="Q300" s="33" t="str">
        <f>ПРОТОКОЛ!O1998</f>
        <v>0</v>
      </c>
      <c r="R300" s="33">
        <f>ПРОТОКОЛ!Q1998</f>
        <v>50</v>
      </c>
      <c r="S300" s="33">
        <f>ПРОТОКОЛ!S1998</f>
        <v>0</v>
      </c>
      <c r="T300" s="33">
        <f>ПРОТОКОЛ!T1998</f>
        <v>50</v>
      </c>
      <c r="U300" s="54">
        <f t="shared" si="6"/>
        <v>7</v>
      </c>
      <c r="X300" s="90"/>
    </row>
    <row r="301" spans="1:24" ht="16.5" customHeight="1">
      <c r="A301" s="65">
        <f>ПРОТОКОЛ!B2035</f>
        <v>0</v>
      </c>
      <c r="B301" s="67">
        <f>ПРОТОКОЛ!C2035</f>
        <v>0</v>
      </c>
      <c r="C301" s="71" t="str">
        <f>ПРОТОКОЛ!X2035</f>
        <v>Субъект РФ 49</v>
      </c>
      <c r="D301" s="86">
        <f>ПРОТОКОЛ!D2035</f>
        <v>0</v>
      </c>
      <c r="E301" s="61">
        <f>ПРОТОКОЛ!F2035</f>
        <v>0</v>
      </c>
      <c r="F301" s="61">
        <f>ПРОТОКОЛ!H2035</f>
        <v>0</v>
      </c>
      <c r="G301" s="61">
        <f>ПРОТОКОЛ!J2035</f>
        <v>0</v>
      </c>
      <c r="H301" s="61">
        <f>ПРОТОКОЛ!L2035</f>
        <v>0</v>
      </c>
      <c r="I301" s="61">
        <f>ПРОТОКОЛ!N2035</f>
        <v>0</v>
      </c>
      <c r="J301" s="62">
        <f>ПРОТОКОЛ!P2035</f>
        <v>0</v>
      </c>
      <c r="K301" s="61">
        <f>ПРОТОКОЛ!R2035</f>
        <v>0</v>
      </c>
      <c r="L301" s="7">
        <f>ПРОТОКОЛ!E2035</f>
        <v>0</v>
      </c>
      <c r="M301" s="7">
        <f>ПРОТОКОЛ!G2035</f>
        <v>0</v>
      </c>
      <c r="N301" s="7">
        <f>ПРОТОКОЛ!I2035</f>
        <v>0</v>
      </c>
      <c r="O301" s="7">
        <f>ПРОТОКОЛ!K2035</f>
        <v>0</v>
      </c>
      <c r="P301" s="7" t="str">
        <f>ПРОТОКОЛ!M2035</f>
        <v>0</v>
      </c>
      <c r="Q301" s="7" t="str">
        <f>ПРОТОКОЛ!O2035</f>
        <v>0</v>
      </c>
      <c r="R301" s="7">
        <f>ПРОТОКОЛ!Q2035</f>
        <v>50</v>
      </c>
      <c r="S301" s="7">
        <f>ПРОТОКОЛ!S2035</f>
        <v>0</v>
      </c>
      <c r="T301" s="7">
        <f>ПРОТОКОЛ!T2035</f>
        <v>50</v>
      </c>
      <c r="U301" s="54">
        <f t="shared" si="6"/>
        <v>7</v>
      </c>
      <c r="X301" s="90"/>
    </row>
    <row r="302" spans="1:24" ht="16.5" customHeight="1">
      <c r="A302" s="65">
        <f>ПРОТОКОЛ!B2036</f>
        <v>0</v>
      </c>
      <c r="B302" s="67">
        <f>ПРОТОКОЛ!C2036</f>
        <v>0</v>
      </c>
      <c r="C302" s="71" t="str">
        <f>ПРОТОКОЛ!X2036</f>
        <v>Субъект РФ 49</v>
      </c>
      <c r="D302" s="86">
        <f>ПРОТОКОЛ!D2036</f>
        <v>0</v>
      </c>
      <c r="E302" s="61">
        <f>ПРОТОКОЛ!F2036</f>
        <v>0</v>
      </c>
      <c r="F302" s="61">
        <f>ПРОТОКОЛ!H2036</f>
        <v>0</v>
      </c>
      <c r="G302" s="61">
        <f>ПРОТОКОЛ!J2036</f>
        <v>0</v>
      </c>
      <c r="H302" s="61">
        <f>ПРОТОКОЛ!L2036</f>
        <v>0</v>
      </c>
      <c r="I302" s="61">
        <f>ПРОТОКОЛ!N2036</f>
        <v>0</v>
      </c>
      <c r="J302" s="62">
        <f>ПРОТОКОЛ!P2036</f>
        <v>0</v>
      </c>
      <c r="K302" s="61">
        <f>ПРОТОКОЛ!R2036</f>
        <v>0</v>
      </c>
      <c r="L302" s="7">
        <f>ПРОТОКОЛ!E2036</f>
        <v>0</v>
      </c>
      <c r="M302" s="7">
        <f>ПРОТОКОЛ!G2036</f>
        <v>0</v>
      </c>
      <c r="N302" s="7">
        <f>ПРОТОКОЛ!I2036</f>
        <v>0</v>
      </c>
      <c r="O302" s="7">
        <f>ПРОТОКОЛ!K2036</f>
        <v>0</v>
      </c>
      <c r="P302" s="7" t="str">
        <f>ПРОТОКОЛ!M2036</f>
        <v>0</v>
      </c>
      <c r="Q302" s="7" t="str">
        <f>ПРОТОКОЛ!O2036</f>
        <v>0</v>
      </c>
      <c r="R302" s="7">
        <f>ПРОТОКОЛ!Q2036</f>
        <v>50</v>
      </c>
      <c r="S302" s="7">
        <f>ПРОТОКОЛ!S2036</f>
        <v>0</v>
      </c>
      <c r="T302" s="7">
        <f>ПРОТОКОЛ!T2036</f>
        <v>50</v>
      </c>
      <c r="U302" s="54">
        <f t="shared" si="6"/>
        <v>7</v>
      </c>
      <c r="X302" s="90"/>
    </row>
    <row r="303" spans="1:24" ht="16.5" customHeight="1">
      <c r="A303" s="65">
        <f>ПРОТОКОЛ!B2037</f>
        <v>0</v>
      </c>
      <c r="B303" s="67">
        <f>ПРОТОКОЛ!C2037</f>
        <v>0</v>
      </c>
      <c r="C303" s="71" t="str">
        <f>ПРОТОКОЛ!X2037</f>
        <v>Субъект РФ 49</v>
      </c>
      <c r="D303" s="86">
        <f>ПРОТОКОЛ!D2037</f>
        <v>0</v>
      </c>
      <c r="E303" s="61">
        <f>ПРОТОКОЛ!F2037</f>
        <v>0</v>
      </c>
      <c r="F303" s="61">
        <f>ПРОТОКОЛ!H2037</f>
        <v>0</v>
      </c>
      <c r="G303" s="61">
        <f>ПРОТОКОЛ!J2037</f>
        <v>0</v>
      </c>
      <c r="H303" s="61">
        <f>ПРОТОКОЛ!L2037</f>
        <v>0</v>
      </c>
      <c r="I303" s="61">
        <f>ПРОТОКОЛ!N2037</f>
        <v>0</v>
      </c>
      <c r="J303" s="62">
        <f>ПРОТОКОЛ!P2037</f>
        <v>0</v>
      </c>
      <c r="K303" s="61">
        <f>ПРОТОКОЛ!R2037</f>
        <v>0</v>
      </c>
      <c r="L303" s="7">
        <f>ПРОТОКОЛ!E2037</f>
        <v>0</v>
      </c>
      <c r="M303" s="7">
        <f>ПРОТОКОЛ!G2037</f>
        <v>0</v>
      </c>
      <c r="N303" s="7">
        <f>ПРОТОКОЛ!I2037</f>
        <v>0</v>
      </c>
      <c r="O303" s="7">
        <f>ПРОТОКОЛ!K2037</f>
        <v>0</v>
      </c>
      <c r="P303" s="7" t="str">
        <f>ПРОТОКОЛ!M2037</f>
        <v>0</v>
      </c>
      <c r="Q303" s="7" t="str">
        <f>ПРОТОКОЛ!O2037</f>
        <v>0</v>
      </c>
      <c r="R303" s="7">
        <f>ПРОТОКОЛ!Q2037</f>
        <v>50</v>
      </c>
      <c r="S303" s="7">
        <f>ПРОТОКОЛ!S2037</f>
        <v>0</v>
      </c>
      <c r="T303" s="7">
        <f>ПРОТОКОЛ!T2037</f>
        <v>50</v>
      </c>
      <c r="U303" s="54">
        <f t="shared" si="6"/>
        <v>7</v>
      </c>
      <c r="X303" s="90"/>
    </row>
    <row r="304" spans="1:24" ht="16.5" customHeight="1">
      <c r="A304" s="65">
        <f>ПРОТОКОЛ!B2038</f>
        <v>0</v>
      </c>
      <c r="B304" s="67">
        <f>ПРОТОКОЛ!C2038</f>
        <v>0</v>
      </c>
      <c r="C304" s="71" t="str">
        <f>ПРОТОКОЛ!X2038</f>
        <v>Субъект РФ 49</v>
      </c>
      <c r="D304" s="86">
        <f>ПРОТОКОЛ!D2038</f>
        <v>0</v>
      </c>
      <c r="E304" s="61">
        <f>ПРОТОКОЛ!F2038</f>
        <v>0</v>
      </c>
      <c r="F304" s="61">
        <f>ПРОТОКОЛ!H2038</f>
        <v>0</v>
      </c>
      <c r="G304" s="61">
        <f>ПРОТОКОЛ!J2038</f>
        <v>0</v>
      </c>
      <c r="H304" s="61">
        <f>ПРОТОКОЛ!L2038</f>
        <v>0</v>
      </c>
      <c r="I304" s="61">
        <f>ПРОТОКОЛ!N2038</f>
        <v>0</v>
      </c>
      <c r="J304" s="62">
        <f>ПРОТОКОЛ!P2038</f>
        <v>0</v>
      </c>
      <c r="K304" s="61">
        <f>ПРОТОКОЛ!R2038</f>
        <v>0</v>
      </c>
      <c r="L304" s="7">
        <f>ПРОТОКОЛ!E2038</f>
        <v>0</v>
      </c>
      <c r="M304" s="7">
        <f>ПРОТОКОЛ!G2038</f>
        <v>0</v>
      </c>
      <c r="N304" s="7">
        <f>ПРОТОКОЛ!I2038</f>
        <v>0</v>
      </c>
      <c r="O304" s="7">
        <f>ПРОТОКОЛ!K2038</f>
        <v>0</v>
      </c>
      <c r="P304" s="7" t="str">
        <f>ПРОТОКОЛ!M2038</f>
        <v>0</v>
      </c>
      <c r="Q304" s="7" t="str">
        <f>ПРОТОКОЛ!O2038</f>
        <v>0</v>
      </c>
      <c r="R304" s="7">
        <f>ПРОТОКОЛ!Q2038</f>
        <v>50</v>
      </c>
      <c r="S304" s="7">
        <f>ПРОТОКОЛ!S2038</f>
        <v>0</v>
      </c>
      <c r="T304" s="7">
        <f>ПРОТОКОЛ!T2038</f>
        <v>50</v>
      </c>
      <c r="U304" s="54">
        <f t="shared" si="6"/>
        <v>7</v>
      </c>
      <c r="X304" s="90"/>
    </row>
    <row r="305" spans="1:24" ht="16.5" customHeight="1">
      <c r="A305" s="65">
        <f>ПРОТОКОЛ!B2039</f>
        <v>0</v>
      </c>
      <c r="B305" s="67">
        <f>ПРОТОКОЛ!C2039</f>
        <v>0</v>
      </c>
      <c r="C305" s="71" t="str">
        <f>ПРОТОКОЛ!X2039</f>
        <v>Субъект РФ 49</v>
      </c>
      <c r="D305" s="86">
        <f>ПРОТОКОЛ!D2039</f>
        <v>0</v>
      </c>
      <c r="E305" s="61">
        <f>ПРОТОКОЛ!F2039</f>
        <v>0</v>
      </c>
      <c r="F305" s="61">
        <f>ПРОТОКОЛ!H2039</f>
        <v>0</v>
      </c>
      <c r="G305" s="61">
        <f>ПРОТОКОЛ!J2039</f>
        <v>0</v>
      </c>
      <c r="H305" s="61">
        <f>ПРОТОКОЛ!L2039</f>
        <v>0</v>
      </c>
      <c r="I305" s="61">
        <f>ПРОТОКОЛ!N2039</f>
        <v>0</v>
      </c>
      <c r="J305" s="62">
        <f>ПРОТОКОЛ!P2039</f>
        <v>0</v>
      </c>
      <c r="K305" s="61">
        <f>ПРОТОКОЛ!R2039</f>
        <v>0</v>
      </c>
      <c r="L305" s="7">
        <f>ПРОТОКОЛ!E2039</f>
        <v>0</v>
      </c>
      <c r="M305" s="7">
        <f>ПРОТОКОЛ!G2039</f>
        <v>0</v>
      </c>
      <c r="N305" s="7">
        <f>ПРОТОКОЛ!I2039</f>
        <v>0</v>
      </c>
      <c r="O305" s="7">
        <f>ПРОТОКОЛ!K2039</f>
        <v>0</v>
      </c>
      <c r="P305" s="7" t="str">
        <f>ПРОТОКОЛ!M2039</f>
        <v>0</v>
      </c>
      <c r="Q305" s="7" t="str">
        <f>ПРОТОКОЛ!O2039</f>
        <v>0</v>
      </c>
      <c r="R305" s="7">
        <f>ПРОТОКОЛ!Q2039</f>
        <v>50</v>
      </c>
      <c r="S305" s="7">
        <f>ПРОТОКОЛ!S2039</f>
        <v>0</v>
      </c>
      <c r="T305" s="7">
        <f>ПРОТОКОЛ!T2039</f>
        <v>50</v>
      </c>
      <c r="U305" s="54">
        <f t="shared" si="6"/>
        <v>7</v>
      </c>
      <c r="X305" s="90"/>
    </row>
    <row r="306" spans="1:24" ht="16.5" customHeight="1">
      <c r="A306" s="65">
        <f>ПРОТОКОЛ!B2040</f>
        <v>0</v>
      </c>
      <c r="B306" s="67">
        <f>ПРОТОКОЛ!C2040</f>
        <v>0</v>
      </c>
      <c r="C306" s="71" t="str">
        <f>ПРОТОКОЛ!X2040</f>
        <v>Субъект РФ 49</v>
      </c>
      <c r="D306" s="86">
        <f>ПРОТОКОЛ!D2040</f>
        <v>0</v>
      </c>
      <c r="E306" s="61">
        <f>ПРОТОКОЛ!F2040</f>
        <v>0</v>
      </c>
      <c r="F306" s="61">
        <f>ПРОТОКОЛ!H2040</f>
        <v>0</v>
      </c>
      <c r="G306" s="61">
        <f>ПРОТОКОЛ!J2040</f>
        <v>0</v>
      </c>
      <c r="H306" s="61">
        <f>ПРОТОКОЛ!L2040</f>
        <v>0</v>
      </c>
      <c r="I306" s="61">
        <f>ПРОТОКОЛ!N2040</f>
        <v>0</v>
      </c>
      <c r="J306" s="62">
        <f>ПРОТОКОЛ!P2040</f>
        <v>0</v>
      </c>
      <c r="K306" s="61">
        <f>ПРОТОКОЛ!R2040</f>
        <v>0</v>
      </c>
      <c r="L306" s="7">
        <f>ПРОТОКОЛ!E2040</f>
        <v>0</v>
      </c>
      <c r="M306" s="7">
        <f>ПРОТОКОЛ!G2040</f>
        <v>0</v>
      </c>
      <c r="N306" s="7">
        <f>ПРОТОКОЛ!I2040</f>
        <v>0</v>
      </c>
      <c r="O306" s="7">
        <f>ПРОТОКОЛ!K2040</f>
        <v>0</v>
      </c>
      <c r="P306" s="7" t="str">
        <f>ПРОТОКОЛ!M2040</f>
        <v>0</v>
      </c>
      <c r="Q306" s="7" t="str">
        <f>ПРОТОКОЛ!O2040</f>
        <v>0</v>
      </c>
      <c r="R306" s="7">
        <f>ПРОТОКОЛ!Q2040</f>
        <v>50</v>
      </c>
      <c r="S306" s="7">
        <f>ПРОТОКОЛ!S2040</f>
        <v>0</v>
      </c>
      <c r="T306" s="7">
        <f>ПРОТОКОЛ!T2040</f>
        <v>50</v>
      </c>
      <c r="U306" s="54">
        <f t="shared" si="6"/>
        <v>7</v>
      </c>
      <c r="X306" s="90"/>
    </row>
    <row r="307" spans="1:24" ht="16.5" customHeight="1">
      <c r="A307" s="66">
        <f>ПРОТОКОЛ!B2077</f>
        <v>0</v>
      </c>
      <c r="B307" s="70">
        <f>ПРОТОКОЛ!C2077</f>
        <v>0</v>
      </c>
      <c r="C307" s="74" t="str">
        <f>ПРОТОКОЛ!X2077</f>
        <v>Субъект РФ 50</v>
      </c>
      <c r="D307" s="89">
        <f>ПРОТОКОЛ!D2077</f>
        <v>0</v>
      </c>
      <c r="E307" s="64">
        <f>ПРОТОКОЛ!F2077</f>
        <v>0</v>
      </c>
      <c r="F307" s="64">
        <f>ПРОТОКОЛ!H2077</f>
        <v>0</v>
      </c>
      <c r="G307" s="64">
        <f>ПРОТОКОЛ!J2077</f>
        <v>0</v>
      </c>
      <c r="H307" s="64">
        <f>ПРОТОКОЛ!L2077</f>
        <v>0</v>
      </c>
      <c r="I307" s="64">
        <f>ПРОТОКОЛ!N2077</f>
        <v>0</v>
      </c>
      <c r="J307" s="77">
        <f>ПРОТОКОЛ!P2077</f>
        <v>0</v>
      </c>
      <c r="K307" s="64">
        <f>ПРОТОКОЛ!R2077</f>
        <v>0</v>
      </c>
      <c r="L307" s="33">
        <f>ПРОТОКОЛ!E2077</f>
        <v>0</v>
      </c>
      <c r="M307" s="33">
        <f>ПРОТОКОЛ!G2077</f>
        <v>0</v>
      </c>
      <c r="N307" s="33">
        <f>ПРОТОКОЛ!I2077</f>
        <v>0</v>
      </c>
      <c r="O307" s="33">
        <f>ПРОТОКОЛ!K2077</f>
        <v>0</v>
      </c>
      <c r="P307" s="33" t="str">
        <f>ПРОТОКОЛ!M2077</f>
        <v>0</v>
      </c>
      <c r="Q307" s="33" t="str">
        <f>ПРОТОКОЛ!O2077</f>
        <v>0</v>
      </c>
      <c r="R307" s="33">
        <f>ПРОТОКОЛ!Q2077</f>
        <v>50</v>
      </c>
      <c r="S307" s="33">
        <f>ПРОТОКОЛ!S2077</f>
        <v>0</v>
      </c>
      <c r="T307" s="33">
        <f>ПРОТОКОЛ!T2077</f>
        <v>50</v>
      </c>
      <c r="U307" s="54">
        <f t="shared" si="6"/>
        <v>7</v>
      </c>
      <c r="X307" s="90"/>
    </row>
    <row r="308" spans="1:24" ht="16.5" customHeight="1">
      <c r="A308" s="66">
        <f>ПРОТОКОЛ!B2078</f>
        <v>0</v>
      </c>
      <c r="B308" s="70">
        <f>ПРОТОКОЛ!C2078</f>
        <v>0</v>
      </c>
      <c r="C308" s="74" t="str">
        <f>ПРОТОКОЛ!X2078</f>
        <v>Субъект РФ 50</v>
      </c>
      <c r="D308" s="89">
        <f>ПРОТОКОЛ!D2078</f>
        <v>0</v>
      </c>
      <c r="E308" s="64">
        <f>ПРОТОКОЛ!F2078</f>
        <v>0</v>
      </c>
      <c r="F308" s="64">
        <f>ПРОТОКОЛ!H2078</f>
        <v>0</v>
      </c>
      <c r="G308" s="64">
        <f>ПРОТОКОЛ!J2078</f>
        <v>0</v>
      </c>
      <c r="H308" s="64">
        <f>ПРОТОКОЛ!L2078</f>
        <v>0</v>
      </c>
      <c r="I308" s="64">
        <f>ПРОТОКОЛ!N2078</f>
        <v>0</v>
      </c>
      <c r="J308" s="77">
        <f>ПРОТОКОЛ!P2078</f>
        <v>0</v>
      </c>
      <c r="K308" s="64">
        <f>ПРОТОКОЛ!R2078</f>
        <v>0</v>
      </c>
      <c r="L308" s="33">
        <f>ПРОТОКОЛ!E2078</f>
        <v>0</v>
      </c>
      <c r="M308" s="33">
        <f>ПРОТОКОЛ!G2078</f>
        <v>0</v>
      </c>
      <c r="N308" s="33">
        <f>ПРОТОКОЛ!I2078</f>
        <v>0</v>
      </c>
      <c r="O308" s="33">
        <f>ПРОТОКОЛ!K2078</f>
        <v>0</v>
      </c>
      <c r="P308" s="33" t="str">
        <f>ПРОТОКОЛ!M2078</f>
        <v>0</v>
      </c>
      <c r="Q308" s="33" t="str">
        <f>ПРОТОКОЛ!O2078</f>
        <v>0</v>
      </c>
      <c r="R308" s="33">
        <f>ПРОТОКОЛ!Q2078</f>
        <v>50</v>
      </c>
      <c r="S308" s="33">
        <f>ПРОТОКОЛ!S2078</f>
        <v>0</v>
      </c>
      <c r="T308" s="33">
        <f>ПРОТОКОЛ!T2078</f>
        <v>50</v>
      </c>
      <c r="U308" s="54">
        <f t="shared" si="6"/>
        <v>7</v>
      </c>
      <c r="X308" s="90"/>
    </row>
    <row r="309" spans="1:24" ht="16.5" customHeight="1">
      <c r="A309" s="66">
        <f>ПРОТОКОЛ!B2079</f>
        <v>0</v>
      </c>
      <c r="B309" s="70">
        <f>ПРОТОКОЛ!C2079</f>
        <v>0</v>
      </c>
      <c r="C309" s="74" t="str">
        <f>ПРОТОКОЛ!X2079</f>
        <v>Субъект РФ 50</v>
      </c>
      <c r="D309" s="89">
        <f>ПРОТОКОЛ!D2079</f>
        <v>0</v>
      </c>
      <c r="E309" s="64">
        <f>ПРОТОКОЛ!F2079</f>
        <v>0</v>
      </c>
      <c r="F309" s="64">
        <f>ПРОТОКОЛ!H2079</f>
        <v>0</v>
      </c>
      <c r="G309" s="64">
        <f>ПРОТОКОЛ!J2079</f>
        <v>0</v>
      </c>
      <c r="H309" s="64">
        <f>ПРОТОКОЛ!L2079</f>
        <v>0</v>
      </c>
      <c r="I309" s="64">
        <f>ПРОТОКОЛ!N2079</f>
        <v>0</v>
      </c>
      <c r="J309" s="77">
        <f>ПРОТОКОЛ!P2079</f>
        <v>0</v>
      </c>
      <c r="K309" s="64">
        <f>ПРОТОКОЛ!R2079</f>
        <v>0</v>
      </c>
      <c r="L309" s="33">
        <f>ПРОТОКОЛ!E2079</f>
        <v>0</v>
      </c>
      <c r="M309" s="33">
        <f>ПРОТОКОЛ!G2079</f>
        <v>0</v>
      </c>
      <c r="N309" s="33">
        <f>ПРОТОКОЛ!I2079</f>
        <v>0</v>
      </c>
      <c r="O309" s="33">
        <f>ПРОТОКОЛ!K2079</f>
        <v>0</v>
      </c>
      <c r="P309" s="33" t="str">
        <f>ПРОТОКОЛ!M2079</f>
        <v>0</v>
      </c>
      <c r="Q309" s="33" t="str">
        <f>ПРОТОКОЛ!O2079</f>
        <v>0</v>
      </c>
      <c r="R309" s="33">
        <f>ПРОТОКОЛ!Q2079</f>
        <v>50</v>
      </c>
      <c r="S309" s="33">
        <f>ПРОТОКОЛ!S2079</f>
        <v>0</v>
      </c>
      <c r="T309" s="33">
        <f>ПРОТОКОЛ!T2079</f>
        <v>50</v>
      </c>
      <c r="U309" s="54">
        <f t="shared" si="6"/>
        <v>7</v>
      </c>
      <c r="X309" s="90"/>
    </row>
    <row r="310" spans="1:24" ht="16.5" customHeight="1">
      <c r="A310" s="66">
        <f>ПРОТОКОЛ!B2080</f>
        <v>0</v>
      </c>
      <c r="B310" s="70">
        <f>ПРОТОКОЛ!C2080</f>
        <v>0</v>
      </c>
      <c r="C310" s="74" t="str">
        <f>ПРОТОКОЛ!X2080</f>
        <v>Субъект РФ 50</v>
      </c>
      <c r="D310" s="89">
        <f>ПРОТОКОЛ!D2080</f>
        <v>0</v>
      </c>
      <c r="E310" s="64">
        <f>ПРОТОКОЛ!F2080</f>
        <v>0</v>
      </c>
      <c r="F310" s="64">
        <f>ПРОТОКОЛ!H2080</f>
        <v>0</v>
      </c>
      <c r="G310" s="64">
        <f>ПРОТОКОЛ!J2080</f>
        <v>0</v>
      </c>
      <c r="H310" s="64">
        <f>ПРОТОКОЛ!L2080</f>
        <v>0</v>
      </c>
      <c r="I310" s="64">
        <f>ПРОТОКОЛ!N2080</f>
        <v>0</v>
      </c>
      <c r="J310" s="77">
        <f>ПРОТОКОЛ!P2080</f>
        <v>0</v>
      </c>
      <c r="K310" s="64">
        <f>ПРОТОКОЛ!R2080</f>
        <v>0</v>
      </c>
      <c r="L310" s="33">
        <f>ПРОТОКОЛ!E2080</f>
        <v>0</v>
      </c>
      <c r="M310" s="33">
        <f>ПРОТОКОЛ!G2080</f>
        <v>0</v>
      </c>
      <c r="N310" s="33">
        <f>ПРОТОКОЛ!I2080</f>
        <v>0</v>
      </c>
      <c r="O310" s="33">
        <f>ПРОТОКОЛ!K2080</f>
        <v>0</v>
      </c>
      <c r="P310" s="33" t="str">
        <f>ПРОТОКОЛ!M2080</f>
        <v>0</v>
      </c>
      <c r="Q310" s="33" t="str">
        <f>ПРОТОКОЛ!O2080</f>
        <v>0</v>
      </c>
      <c r="R310" s="33">
        <f>ПРОТОКОЛ!Q2080</f>
        <v>50</v>
      </c>
      <c r="S310" s="33">
        <f>ПРОТОКОЛ!S2080</f>
        <v>0</v>
      </c>
      <c r="T310" s="33">
        <f>ПРОТОКОЛ!T2080</f>
        <v>50</v>
      </c>
      <c r="U310" s="54">
        <f t="shared" si="6"/>
        <v>7</v>
      </c>
      <c r="X310" s="90"/>
    </row>
    <row r="311" spans="1:24" ht="16.5" customHeight="1">
      <c r="A311" s="66">
        <f>ПРОТОКОЛ!B2081</f>
        <v>0</v>
      </c>
      <c r="B311" s="70">
        <f>ПРОТОКОЛ!C2081</f>
        <v>0</v>
      </c>
      <c r="C311" s="74" t="str">
        <f>ПРОТОКОЛ!X2081</f>
        <v>Субъект РФ 50</v>
      </c>
      <c r="D311" s="89">
        <f>ПРОТОКОЛ!D2081</f>
        <v>0</v>
      </c>
      <c r="E311" s="64">
        <f>ПРОТОКОЛ!F2081</f>
        <v>0</v>
      </c>
      <c r="F311" s="64">
        <f>ПРОТОКОЛ!H2081</f>
        <v>0</v>
      </c>
      <c r="G311" s="64">
        <f>ПРОТОКОЛ!J2081</f>
        <v>0</v>
      </c>
      <c r="H311" s="64">
        <f>ПРОТОКОЛ!L2081</f>
        <v>0</v>
      </c>
      <c r="I311" s="64">
        <f>ПРОТОКОЛ!N2081</f>
        <v>0</v>
      </c>
      <c r="J311" s="77">
        <f>ПРОТОКОЛ!P2081</f>
        <v>0</v>
      </c>
      <c r="K311" s="64">
        <f>ПРОТОКОЛ!R2081</f>
        <v>0</v>
      </c>
      <c r="L311" s="33">
        <f>ПРОТОКОЛ!E2081</f>
        <v>0</v>
      </c>
      <c r="M311" s="33">
        <f>ПРОТОКОЛ!G2081</f>
        <v>0</v>
      </c>
      <c r="N311" s="33">
        <f>ПРОТОКОЛ!I2081</f>
        <v>0</v>
      </c>
      <c r="O311" s="33">
        <f>ПРОТОКОЛ!K2081</f>
        <v>0</v>
      </c>
      <c r="P311" s="33" t="str">
        <f>ПРОТОКОЛ!M2081</f>
        <v>0</v>
      </c>
      <c r="Q311" s="33" t="str">
        <f>ПРОТОКОЛ!O2081</f>
        <v>0</v>
      </c>
      <c r="R311" s="33">
        <f>ПРОТОКОЛ!Q2081</f>
        <v>50</v>
      </c>
      <c r="S311" s="33">
        <f>ПРОТОКОЛ!S2081</f>
        <v>0</v>
      </c>
      <c r="T311" s="33">
        <f>ПРОТОКОЛ!T2081</f>
        <v>50</v>
      </c>
      <c r="U311" s="54">
        <f t="shared" si="6"/>
        <v>7</v>
      </c>
      <c r="X311" s="90"/>
    </row>
    <row r="312" spans="1:24" ht="16.5" customHeight="1">
      <c r="A312" s="66">
        <f>ПРОТОКОЛ!B2082</f>
        <v>0</v>
      </c>
      <c r="B312" s="70">
        <f>ПРОТОКОЛ!C2082</f>
        <v>0</v>
      </c>
      <c r="C312" s="74" t="str">
        <f>ПРОТОКОЛ!X2082</f>
        <v>Субъект РФ 50</v>
      </c>
      <c r="D312" s="89">
        <f>ПРОТОКОЛ!D2082</f>
        <v>0</v>
      </c>
      <c r="E312" s="64">
        <f>ПРОТОКОЛ!F2082</f>
        <v>0</v>
      </c>
      <c r="F312" s="64">
        <f>ПРОТОКОЛ!H2082</f>
        <v>0</v>
      </c>
      <c r="G312" s="64">
        <f>ПРОТОКОЛ!J2082</f>
        <v>0</v>
      </c>
      <c r="H312" s="64">
        <f>ПРОТОКОЛ!L2082</f>
        <v>0</v>
      </c>
      <c r="I312" s="64">
        <f>ПРОТОКОЛ!N2082</f>
        <v>0</v>
      </c>
      <c r="J312" s="77">
        <f>ПРОТОКОЛ!P2082</f>
        <v>0</v>
      </c>
      <c r="K312" s="64">
        <f>ПРОТОКОЛ!R2082</f>
        <v>0</v>
      </c>
      <c r="L312" s="33">
        <f>ПРОТОКОЛ!E2082</f>
        <v>0</v>
      </c>
      <c r="M312" s="33">
        <f>ПРОТОКОЛ!G2082</f>
        <v>0</v>
      </c>
      <c r="N312" s="33">
        <f>ПРОТОКОЛ!I2082</f>
        <v>0</v>
      </c>
      <c r="O312" s="33">
        <f>ПРОТОКОЛ!K2082</f>
        <v>0</v>
      </c>
      <c r="P312" s="33" t="str">
        <f>ПРОТОКОЛ!M2082</f>
        <v>0</v>
      </c>
      <c r="Q312" s="33" t="str">
        <f>ПРОТОКОЛ!O2082</f>
        <v>0</v>
      </c>
      <c r="R312" s="33">
        <f>ПРОТОКОЛ!Q2082</f>
        <v>50</v>
      </c>
      <c r="S312" s="33">
        <f>ПРОТОКОЛ!S2082</f>
        <v>0</v>
      </c>
      <c r="T312" s="33">
        <f>ПРОТОКОЛ!T2082</f>
        <v>50</v>
      </c>
      <c r="U312" s="54">
        <f t="shared" si="6"/>
        <v>7</v>
      </c>
      <c r="X312" s="90"/>
    </row>
    <row r="313" spans="1:24" ht="16.5" customHeight="1">
      <c r="A313" s="65">
        <f>ПРОТОКОЛ!B2119</f>
        <v>0</v>
      </c>
      <c r="B313" s="69">
        <f>ПРОТОКОЛ!C2119</f>
        <v>0</v>
      </c>
      <c r="C313" s="73" t="str">
        <f>ПРОТОКОЛ!X2119</f>
        <v>Субъект РФ 51</v>
      </c>
      <c r="D313" s="88">
        <f>ПРОТОКОЛ!D2119</f>
        <v>0</v>
      </c>
      <c r="E313" s="32">
        <f>ПРОТОКОЛ!F2119</f>
        <v>0</v>
      </c>
      <c r="F313" s="32">
        <f>ПРОТОКОЛ!H2119</f>
        <v>0</v>
      </c>
      <c r="G313" s="32">
        <f>ПРОТОКОЛ!J2119</f>
        <v>0</v>
      </c>
      <c r="H313" s="32">
        <f>ПРОТОКОЛ!L2119</f>
        <v>0</v>
      </c>
      <c r="I313" s="32">
        <f>ПРОТОКОЛ!N2119</f>
        <v>0</v>
      </c>
      <c r="J313" s="76">
        <f>ПРОТОКОЛ!P2119</f>
        <v>0</v>
      </c>
      <c r="K313" s="32">
        <f>ПРОТОКОЛ!R2119</f>
        <v>0</v>
      </c>
      <c r="L313" s="7">
        <f>ПРОТОКОЛ!E2119</f>
        <v>0</v>
      </c>
      <c r="M313" s="7">
        <f>ПРОТОКОЛ!G2119</f>
        <v>0</v>
      </c>
      <c r="N313" s="7">
        <f>ПРОТОКОЛ!I2119</f>
        <v>0</v>
      </c>
      <c r="O313" s="7">
        <f>ПРОТОКОЛ!K2119</f>
        <v>0</v>
      </c>
      <c r="P313" s="7" t="str">
        <f>ПРОТОКОЛ!M2119</f>
        <v>0</v>
      </c>
      <c r="Q313" s="7" t="str">
        <f>ПРОТОКОЛ!O2119</f>
        <v>0</v>
      </c>
      <c r="R313" s="7">
        <f>ПРОТОКОЛ!Q2119</f>
        <v>50</v>
      </c>
      <c r="S313" s="7">
        <f>ПРОТОКОЛ!S2119</f>
        <v>0</v>
      </c>
      <c r="T313" s="7">
        <f>ПРОТОКОЛ!T2119</f>
        <v>50</v>
      </c>
      <c r="U313" s="54">
        <f t="shared" si="6"/>
        <v>7</v>
      </c>
      <c r="X313" s="90"/>
    </row>
    <row r="314" spans="1:24" ht="16.5" customHeight="1">
      <c r="A314" s="65">
        <f>ПРОТОКОЛ!B2120</f>
        <v>0</v>
      </c>
      <c r="B314" s="67">
        <f>ПРОТОКОЛ!C2120</f>
        <v>0</v>
      </c>
      <c r="C314" s="71" t="str">
        <f>ПРОТОКОЛ!X2120</f>
        <v>Субъект РФ 51</v>
      </c>
      <c r="D314" s="86">
        <f>ПРОТОКОЛ!D2120</f>
        <v>0</v>
      </c>
      <c r="E314" s="61">
        <f>ПРОТОКОЛ!F2120</f>
        <v>0</v>
      </c>
      <c r="F314" s="61">
        <f>ПРОТОКОЛ!H2120</f>
        <v>0</v>
      </c>
      <c r="G314" s="61">
        <f>ПРОТОКОЛ!J2120</f>
        <v>0</v>
      </c>
      <c r="H314" s="61">
        <f>ПРОТОКОЛ!L2120</f>
        <v>0</v>
      </c>
      <c r="I314" s="61">
        <f>ПРОТОКОЛ!N2120</f>
        <v>0</v>
      </c>
      <c r="J314" s="62">
        <f>ПРОТОКОЛ!P2120</f>
        <v>0</v>
      </c>
      <c r="K314" s="61">
        <f>ПРОТОКОЛ!R2120</f>
        <v>0</v>
      </c>
      <c r="L314" s="7">
        <f>ПРОТОКОЛ!E2120</f>
        <v>0</v>
      </c>
      <c r="M314" s="7">
        <f>ПРОТОКОЛ!G2120</f>
        <v>0</v>
      </c>
      <c r="N314" s="7">
        <f>ПРОТОКОЛ!I2120</f>
        <v>0</v>
      </c>
      <c r="O314" s="7">
        <f>ПРОТОКОЛ!K2120</f>
        <v>0</v>
      </c>
      <c r="P314" s="7" t="str">
        <f>ПРОТОКОЛ!M2120</f>
        <v>0</v>
      </c>
      <c r="Q314" s="7" t="str">
        <f>ПРОТОКОЛ!O2120</f>
        <v>0</v>
      </c>
      <c r="R314" s="7">
        <f>ПРОТОКОЛ!Q2120</f>
        <v>50</v>
      </c>
      <c r="S314" s="7">
        <f>ПРОТОКОЛ!S2120</f>
        <v>0</v>
      </c>
      <c r="T314" s="7">
        <f>ПРОТОКОЛ!T2120</f>
        <v>50</v>
      </c>
      <c r="U314" s="54">
        <f t="shared" si="6"/>
        <v>7</v>
      </c>
      <c r="X314" s="90"/>
    </row>
    <row r="315" spans="1:24" ht="16.5" customHeight="1">
      <c r="A315" s="65">
        <f>ПРОТОКОЛ!B2121</f>
        <v>0</v>
      </c>
      <c r="B315" s="67">
        <f>ПРОТОКОЛ!C2121</f>
        <v>0</v>
      </c>
      <c r="C315" s="71" t="str">
        <f>ПРОТОКОЛ!X2121</f>
        <v>Субъект РФ 51</v>
      </c>
      <c r="D315" s="86">
        <f>ПРОТОКОЛ!D2121</f>
        <v>0</v>
      </c>
      <c r="E315" s="61">
        <f>ПРОТОКОЛ!F2121</f>
        <v>0</v>
      </c>
      <c r="F315" s="61">
        <f>ПРОТОКОЛ!H2121</f>
        <v>0</v>
      </c>
      <c r="G315" s="61">
        <f>ПРОТОКОЛ!J2121</f>
        <v>0</v>
      </c>
      <c r="H315" s="61">
        <f>ПРОТОКОЛ!L2121</f>
        <v>0</v>
      </c>
      <c r="I315" s="61">
        <f>ПРОТОКОЛ!N2121</f>
        <v>0</v>
      </c>
      <c r="J315" s="62">
        <f>ПРОТОКОЛ!P2121</f>
        <v>0</v>
      </c>
      <c r="K315" s="61">
        <f>ПРОТОКОЛ!R2121</f>
        <v>0</v>
      </c>
      <c r="L315" s="7">
        <f>ПРОТОКОЛ!E2121</f>
        <v>0</v>
      </c>
      <c r="M315" s="7">
        <f>ПРОТОКОЛ!G2121</f>
        <v>0</v>
      </c>
      <c r="N315" s="7">
        <f>ПРОТОКОЛ!I2121</f>
        <v>0</v>
      </c>
      <c r="O315" s="7">
        <f>ПРОТОКОЛ!K2121</f>
        <v>0</v>
      </c>
      <c r="P315" s="7" t="str">
        <f>ПРОТОКОЛ!M2121</f>
        <v>0</v>
      </c>
      <c r="Q315" s="7" t="str">
        <f>ПРОТОКОЛ!O2121</f>
        <v>0</v>
      </c>
      <c r="R315" s="7">
        <f>ПРОТОКОЛ!Q2121</f>
        <v>50</v>
      </c>
      <c r="S315" s="7">
        <f>ПРОТОКОЛ!S2121</f>
        <v>0</v>
      </c>
      <c r="T315" s="7">
        <f>ПРОТОКОЛ!T2121</f>
        <v>50</v>
      </c>
      <c r="U315" s="54">
        <f t="shared" si="6"/>
        <v>7</v>
      </c>
      <c r="X315" s="90"/>
    </row>
    <row r="316" spans="1:24" ht="16.5" customHeight="1">
      <c r="A316" s="65">
        <f>ПРОТОКОЛ!B2122</f>
        <v>0</v>
      </c>
      <c r="B316" s="67">
        <f>ПРОТОКОЛ!C2122</f>
        <v>0</v>
      </c>
      <c r="C316" s="71" t="str">
        <f>ПРОТОКОЛ!X2122</f>
        <v>Субъект РФ 51</v>
      </c>
      <c r="D316" s="86">
        <f>ПРОТОКОЛ!D2122</f>
        <v>0</v>
      </c>
      <c r="E316" s="61">
        <f>ПРОТОКОЛ!F2122</f>
        <v>0</v>
      </c>
      <c r="F316" s="61">
        <f>ПРОТОКОЛ!H2122</f>
        <v>0</v>
      </c>
      <c r="G316" s="61">
        <f>ПРОТОКОЛ!J2122</f>
        <v>0</v>
      </c>
      <c r="H316" s="61">
        <f>ПРОТОКОЛ!L2122</f>
        <v>0</v>
      </c>
      <c r="I316" s="61">
        <f>ПРОТОКОЛ!N2122</f>
        <v>0</v>
      </c>
      <c r="J316" s="62">
        <f>ПРОТОКОЛ!P2122</f>
        <v>0</v>
      </c>
      <c r="K316" s="61">
        <f>ПРОТОКОЛ!R2122</f>
        <v>0</v>
      </c>
      <c r="L316" s="7">
        <f>ПРОТОКОЛ!E2122</f>
        <v>0</v>
      </c>
      <c r="M316" s="7">
        <f>ПРОТОКОЛ!G2122</f>
        <v>0</v>
      </c>
      <c r="N316" s="7">
        <f>ПРОТОКОЛ!I2122</f>
        <v>0</v>
      </c>
      <c r="O316" s="7">
        <f>ПРОТОКОЛ!K2122</f>
        <v>0</v>
      </c>
      <c r="P316" s="7" t="str">
        <f>ПРОТОКОЛ!M2122</f>
        <v>0</v>
      </c>
      <c r="Q316" s="7" t="str">
        <f>ПРОТОКОЛ!O2122</f>
        <v>0</v>
      </c>
      <c r="R316" s="7">
        <f>ПРОТОКОЛ!Q2122</f>
        <v>50</v>
      </c>
      <c r="S316" s="7">
        <f>ПРОТОКОЛ!S2122</f>
        <v>0</v>
      </c>
      <c r="T316" s="7">
        <f>ПРОТОКОЛ!T2122</f>
        <v>50</v>
      </c>
      <c r="U316" s="54">
        <f t="shared" si="6"/>
        <v>7</v>
      </c>
      <c r="X316" s="90"/>
    </row>
    <row r="317" spans="1:24" ht="16.5" customHeight="1">
      <c r="A317" s="65">
        <f>ПРОТОКОЛ!B2123</f>
        <v>0</v>
      </c>
      <c r="B317" s="67">
        <f>ПРОТОКОЛ!C2123</f>
        <v>0</v>
      </c>
      <c r="C317" s="71" t="str">
        <f>ПРОТОКОЛ!X2123</f>
        <v>Субъект РФ 51</v>
      </c>
      <c r="D317" s="86">
        <f>ПРОТОКОЛ!D2123</f>
        <v>0</v>
      </c>
      <c r="E317" s="61">
        <f>ПРОТОКОЛ!F2123</f>
        <v>0</v>
      </c>
      <c r="F317" s="61">
        <f>ПРОТОКОЛ!H2123</f>
        <v>0</v>
      </c>
      <c r="G317" s="61">
        <f>ПРОТОКОЛ!J2123</f>
        <v>0</v>
      </c>
      <c r="H317" s="61">
        <f>ПРОТОКОЛ!L2123</f>
        <v>0</v>
      </c>
      <c r="I317" s="61">
        <f>ПРОТОКОЛ!N2123</f>
        <v>0</v>
      </c>
      <c r="J317" s="62">
        <f>ПРОТОКОЛ!P2123</f>
        <v>0</v>
      </c>
      <c r="K317" s="61">
        <f>ПРОТОКОЛ!R2123</f>
        <v>0</v>
      </c>
      <c r="L317" s="7">
        <f>ПРОТОКОЛ!E2123</f>
        <v>0</v>
      </c>
      <c r="M317" s="7">
        <f>ПРОТОКОЛ!G2123</f>
        <v>0</v>
      </c>
      <c r="N317" s="7">
        <f>ПРОТОКОЛ!I2123</f>
        <v>0</v>
      </c>
      <c r="O317" s="7">
        <f>ПРОТОКОЛ!K2123</f>
        <v>0</v>
      </c>
      <c r="P317" s="7" t="str">
        <f>ПРОТОКОЛ!M2123</f>
        <v>0</v>
      </c>
      <c r="Q317" s="7" t="str">
        <f>ПРОТОКОЛ!O2123</f>
        <v>0</v>
      </c>
      <c r="R317" s="7">
        <f>ПРОТОКОЛ!Q2123</f>
        <v>50</v>
      </c>
      <c r="S317" s="7">
        <f>ПРОТОКОЛ!S2123</f>
        <v>0</v>
      </c>
      <c r="T317" s="7">
        <f>ПРОТОКОЛ!T2123</f>
        <v>50</v>
      </c>
      <c r="U317" s="54">
        <f t="shared" si="6"/>
        <v>7</v>
      </c>
      <c r="X317" s="90"/>
    </row>
    <row r="318" spans="1:24" ht="16.5" customHeight="1">
      <c r="A318" s="65">
        <f>ПРОТОКОЛ!B2124</f>
        <v>0</v>
      </c>
      <c r="B318" s="67">
        <f>ПРОТОКОЛ!C2124</f>
        <v>0</v>
      </c>
      <c r="C318" s="71" t="str">
        <f>ПРОТОКОЛ!X2124</f>
        <v>Субъект РФ 51</v>
      </c>
      <c r="D318" s="86">
        <f>ПРОТОКОЛ!D2124</f>
        <v>0</v>
      </c>
      <c r="E318" s="61">
        <f>ПРОТОКОЛ!F2124</f>
        <v>0</v>
      </c>
      <c r="F318" s="61">
        <f>ПРОТОКОЛ!H2124</f>
        <v>0</v>
      </c>
      <c r="G318" s="61">
        <f>ПРОТОКОЛ!J2124</f>
        <v>0</v>
      </c>
      <c r="H318" s="61">
        <f>ПРОТОКОЛ!L2124</f>
        <v>0</v>
      </c>
      <c r="I318" s="61">
        <f>ПРОТОКОЛ!N2124</f>
        <v>0</v>
      </c>
      <c r="J318" s="62">
        <f>ПРОТОКОЛ!P2124</f>
        <v>0</v>
      </c>
      <c r="K318" s="61">
        <f>ПРОТОКОЛ!R2124</f>
        <v>0</v>
      </c>
      <c r="L318" s="7">
        <f>ПРОТОКОЛ!E2124</f>
        <v>0</v>
      </c>
      <c r="M318" s="7">
        <f>ПРОТОКОЛ!G2124</f>
        <v>0</v>
      </c>
      <c r="N318" s="7">
        <f>ПРОТОКОЛ!I2124</f>
        <v>0</v>
      </c>
      <c r="O318" s="7">
        <f>ПРОТОКОЛ!K2124</f>
        <v>0</v>
      </c>
      <c r="P318" s="7" t="str">
        <f>ПРОТОКОЛ!M2124</f>
        <v>0</v>
      </c>
      <c r="Q318" s="7" t="str">
        <f>ПРОТОКОЛ!O2124</f>
        <v>0</v>
      </c>
      <c r="R318" s="7">
        <f>ПРОТОКОЛ!Q2124</f>
        <v>50</v>
      </c>
      <c r="S318" s="7">
        <f>ПРОТОКОЛ!S2124</f>
        <v>0</v>
      </c>
      <c r="T318" s="7">
        <f>ПРОТОКОЛ!T2124</f>
        <v>50</v>
      </c>
      <c r="U318" s="54">
        <f t="shared" si="6"/>
        <v>7</v>
      </c>
      <c r="X318" s="90"/>
    </row>
    <row r="319" spans="1:24" ht="16.5" customHeight="1">
      <c r="A319" s="66">
        <f>ПРОТОКОЛ!B2161</f>
        <v>0</v>
      </c>
      <c r="B319" s="70">
        <f>ПРОТОКОЛ!C2161</f>
        <v>0</v>
      </c>
      <c r="C319" s="74" t="str">
        <f>ПРОТОКОЛ!X2161</f>
        <v>Субъект РФ 52</v>
      </c>
      <c r="D319" s="89">
        <f>ПРОТОКОЛ!D2161</f>
        <v>0</v>
      </c>
      <c r="E319" s="64">
        <f>ПРОТОКОЛ!F2161</f>
        <v>0</v>
      </c>
      <c r="F319" s="64">
        <f>ПРОТОКОЛ!H2161</f>
        <v>0</v>
      </c>
      <c r="G319" s="64">
        <f>ПРОТОКОЛ!J2161</f>
        <v>0</v>
      </c>
      <c r="H319" s="64">
        <f>ПРОТОКОЛ!L2161</f>
        <v>0</v>
      </c>
      <c r="I319" s="64">
        <f>ПРОТОКОЛ!N2161</f>
        <v>0</v>
      </c>
      <c r="J319" s="77">
        <f>ПРОТОКОЛ!P2161</f>
        <v>0</v>
      </c>
      <c r="K319" s="64">
        <f>ПРОТОКОЛ!R2161</f>
        <v>0</v>
      </c>
      <c r="L319" s="33">
        <f>ПРОТОКОЛ!E2161</f>
        <v>0</v>
      </c>
      <c r="M319" s="33">
        <f>ПРОТОКОЛ!G2161</f>
        <v>0</v>
      </c>
      <c r="N319" s="33">
        <f>ПРОТОКОЛ!I2161</f>
        <v>0</v>
      </c>
      <c r="O319" s="33">
        <f>ПРОТОКОЛ!K2161</f>
        <v>0</v>
      </c>
      <c r="P319" s="33" t="str">
        <f>ПРОТОКОЛ!M2161</f>
        <v>0</v>
      </c>
      <c r="Q319" s="33" t="str">
        <f>ПРОТОКОЛ!O2161</f>
        <v>0</v>
      </c>
      <c r="R319" s="33">
        <f>ПРОТОКОЛ!Q2161</f>
        <v>50</v>
      </c>
      <c r="S319" s="33">
        <f>ПРОТОКОЛ!S2161</f>
        <v>0</v>
      </c>
      <c r="T319" s="33">
        <f>ПРОТОКОЛ!T2161</f>
        <v>50</v>
      </c>
      <c r="U319" s="54">
        <f t="shared" si="6"/>
        <v>7</v>
      </c>
      <c r="X319" s="90"/>
    </row>
    <row r="320" spans="1:24" ht="16.5" customHeight="1">
      <c r="A320" s="66">
        <f>ПРОТОКОЛ!B2162</f>
        <v>0</v>
      </c>
      <c r="B320" s="70">
        <f>ПРОТОКОЛ!C2162</f>
        <v>0</v>
      </c>
      <c r="C320" s="74" t="str">
        <f>ПРОТОКОЛ!X2162</f>
        <v>Субъект РФ 52</v>
      </c>
      <c r="D320" s="89">
        <f>ПРОТОКОЛ!D2162</f>
        <v>0</v>
      </c>
      <c r="E320" s="64">
        <f>ПРОТОКОЛ!F2162</f>
        <v>0</v>
      </c>
      <c r="F320" s="64">
        <f>ПРОТОКОЛ!H2162</f>
        <v>0</v>
      </c>
      <c r="G320" s="64">
        <f>ПРОТОКОЛ!J2162</f>
        <v>0</v>
      </c>
      <c r="H320" s="64">
        <f>ПРОТОКОЛ!L2162</f>
        <v>0</v>
      </c>
      <c r="I320" s="64">
        <f>ПРОТОКОЛ!N2162</f>
        <v>0</v>
      </c>
      <c r="J320" s="77">
        <f>ПРОТОКОЛ!P2162</f>
        <v>0</v>
      </c>
      <c r="K320" s="64">
        <f>ПРОТОКОЛ!R2162</f>
        <v>0</v>
      </c>
      <c r="L320" s="33">
        <f>ПРОТОКОЛ!E2162</f>
        <v>0</v>
      </c>
      <c r="M320" s="33">
        <f>ПРОТОКОЛ!G2162</f>
        <v>0</v>
      </c>
      <c r="N320" s="33">
        <f>ПРОТОКОЛ!I2162</f>
        <v>0</v>
      </c>
      <c r="O320" s="33">
        <f>ПРОТОКОЛ!K2162</f>
        <v>0</v>
      </c>
      <c r="P320" s="33" t="str">
        <f>ПРОТОКОЛ!M2162</f>
        <v>0</v>
      </c>
      <c r="Q320" s="33" t="str">
        <f>ПРОТОКОЛ!O2162</f>
        <v>0</v>
      </c>
      <c r="R320" s="33">
        <f>ПРОТОКОЛ!Q2162</f>
        <v>50</v>
      </c>
      <c r="S320" s="33">
        <f>ПРОТОКОЛ!S2162</f>
        <v>0</v>
      </c>
      <c r="T320" s="33">
        <f>ПРОТОКОЛ!T2162</f>
        <v>50</v>
      </c>
      <c r="U320" s="54">
        <f t="shared" si="6"/>
        <v>7</v>
      </c>
      <c r="X320" s="90"/>
    </row>
    <row r="321" spans="1:24" ht="16.5" customHeight="1">
      <c r="A321" s="66">
        <f>ПРОТОКОЛ!B2163</f>
        <v>0</v>
      </c>
      <c r="B321" s="70">
        <f>ПРОТОКОЛ!C2163</f>
        <v>0</v>
      </c>
      <c r="C321" s="74" t="str">
        <f>ПРОТОКОЛ!X2163</f>
        <v>Субъект РФ 52</v>
      </c>
      <c r="D321" s="89">
        <f>ПРОТОКОЛ!D2163</f>
        <v>0</v>
      </c>
      <c r="E321" s="64">
        <f>ПРОТОКОЛ!F2163</f>
        <v>0</v>
      </c>
      <c r="F321" s="64">
        <f>ПРОТОКОЛ!H2163</f>
        <v>0</v>
      </c>
      <c r="G321" s="64">
        <f>ПРОТОКОЛ!J2163</f>
        <v>0</v>
      </c>
      <c r="H321" s="64">
        <f>ПРОТОКОЛ!L2163</f>
        <v>0</v>
      </c>
      <c r="I321" s="64">
        <f>ПРОТОКОЛ!N2163</f>
        <v>0</v>
      </c>
      <c r="J321" s="77">
        <f>ПРОТОКОЛ!P2163</f>
        <v>0</v>
      </c>
      <c r="K321" s="64">
        <f>ПРОТОКОЛ!R2163</f>
        <v>0</v>
      </c>
      <c r="L321" s="33">
        <f>ПРОТОКОЛ!E2163</f>
        <v>0</v>
      </c>
      <c r="M321" s="33">
        <f>ПРОТОКОЛ!G2163</f>
        <v>0</v>
      </c>
      <c r="N321" s="33">
        <f>ПРОТОКОЛ!I2163</f>
        <v>0</v>
      </c>
      <c r="O321" s="33">
        <f>ПРОТОКОЛ!K2163</f>
        <v>0</v>
      </c>
      <c r="P321" s="33" t="str">
        <f>ПРОТОКОЛ!M2163</f>
        <v>0</v>
      </c>
      <c r="Q321" s="33" t="str">
        <f>ПРОТОКОЛ!O2163</f>
        <v>0</v>
      </c>
      <c r="R321" s="33">
        <f>ПРОТОКОЛ!Q2163</f>
        <v>50</v>
      </c>
      <c r="S321" s="33">
        <f>ПРОТОКОЛ!S2163</f>
        <v>0</v>
      </c>
      <c r="T321" s="33">
        <f>ПРОТОКОЛ!T2163</f>
        <v>50</v>
      </c>
      <c r="U321" s="54">
        <f t="shared" si="6"/>
        <v>7</v>
      </c>
      <c r="X321" s="90"/>
    </row>
    <row r="322" spans="1:24" ht="16.5" customHeight="1">
      <c r="A322" s="66">
        <f>ПРОТОКОЛ!B2164</f>
        <v>0</v>
      </c>
      <c r="B322" s="70">
        <f>ПРОТОКОЛ!C2164</f>
        <v>0</v>
      </c>
      <c r="C322" s="74" t="str">
        <f>ПРОТОКОЛ!X2164</f>
        <v>Субъект РФ 52</v>
      </c>
      <c r="D322" s="89">
        <f>ПРОТОКОЛ!D2164</f>
        <v>0</v>
      </c>
      <c r="E322" s="64">
        <f>ПРОТОКОЛ!F2164</f>
        <v>0</v>
      </c>
      <c r="F322" s="64">
        <f>ПРОТОКОЛ!H2164</f>
        <v>0</v>
      </c>
      <c r="G322" s="64">
        <f>ПРОТОКОЛ!J2164</f>
        <v>0</v>
      </c>
      <c r="H322" s="64">
        <f>ПРОТОКОЛ!L2164</f>
        <v>0</v>
      </c>
      <c r="I322" s="64">
        <f>ПРОТОКОЛ!N2164</f>
        <v>0</v>
      </c>
      <c r="J322" s="77">
        <f>ПРОТОКОЛ!P2164</f>
        <v>0</v>
      </c>
      <c r="K322" s="64">
        <f>ПРОТОКОЛ!R2164</f>
        <v>0</v>
      </c>
      <c r="L322" s="33">
        <f>ПРОТОКОЛ!E2164</f>
        <v>0</v>
      </c>
      <c r="M322" s="33">
        <f>ПРОТОКОЛ!G2164</f>
        <v>0</v>
      </c>
      <c r="N322" s="33">
        <f>ПРОТОКОЛ!I2164</f>
        <v>0</v>
      </c>
      <c r="O322" s="33">
        <f>ПРОТОКОЛ!K2164</f>
        <v>0</v>
      </c>
      <c r="P322" s="33" t="str">
        <f>ПРОТОКОЛ!M2164</f>
        <v>0</v>
      </c>
      <c r="Q322" s="33" t="str">
        <f>ПРОТОКОЛ!O2164</f>
        <v>0</v>
      </c>
      <c r="R322" s="33">
        <f>ПРОТОКОЛ!Q2164</f>
        <v>50</v>
      </c>
      <c r="S322" s="33">
        <f>ПРОТОКОЛ!S2164</f>
        <v>0</v>
      </c>
      <c r="T322" s="33">
        <f>ПРОТОКОЛ!T2164</f>
        <v>50</v>
      </c>
      <c r="U322" s="54">
        <f t="shared" si="6"/>
        <v>7</v>
      </c>
      <c r="X322" s="90"/>
    </row>
    <row r="323" spans="1:24" ht="16.5" customHeight="1">
      <c r="A323" s="66">
        <f>ПРОТОКОЛ!B2165</f>
        <v>0</v>
      </c>
      <c r="B323" s="70">
        <f>ПРОТОКОЛ!C2165</f>
        <v>0</v>
      </c>
      <c r="C323" s="74" t="str">
        <f>ПРОТОКОЛ!X2165</f>
        <v>Субъект РФ 52</v>
      </c>
      <c r="D323" s="89">
        <f>ПРОТОКОЛ!D2165</f>
        <v>0</v>
      </c>
      <c r="E323" s="64">
        <f>ПРОТОКОЛ!F2165</f>
        <v>0</v>
      </c>
      <c r="F323" s="64">
        <f>ПРОТОКОЛ!H2165</f>
        <v>0</v>
      </c>
      <c r="G323" s="64">
        <f>ПРОТОКОЛ!J2165</f>
        <v>0</v>
      </c>
      <c r="H323" s="64">
        <f>ПРОТОКОЛ!L2165</f>
        <v>0</v>
      </c>
      <c r="I323" s="64">
        <f>ПРОТОКОЛ!N2165</f>
        <v>0</v>
      </c>
      <c r="J323" s="77">
        <f>ПРОТОКОЛ!P2165</f>
        <v>0</v>
      </c>
      <c r="K323" s="64">
        <f>ПРОТОКОЛ!R2165</f>
        <v>0</v>
      </c>
      <c r="L323" s="33">
        <f>ПРОТОКОЛ!E2165</f>
        <v>0</v>
      </c>
      <c r="M323" s="33">
        <f>ПРОТОКОЛ!G2165</f>
        <v>0</v>
      </c>
      <c r="N323" s="33">
        <f>ПРОТОКОЛ!I2165</f>
        <v>0</v>
      </c>
      <c r="O323" s="33">
        <f>ПРОТОКОЛ!K2165</f>
        <v>0</v>
      </c>
      <c r="P323" s="33" t="str">
        <f>ПРОТОКОЛ!M2165</f>
        <v>0</v>
      </c>
      <c r="Q323" s="33" t="str">
        <f>ПРОТОКОЛ!O2165</f>
        <v>0</v>
      </c>
      <c r="R323" s="33">
        <f>ПРОТОКОЛ!Q2165</f>
        <v>50</v>
      </c>
      <c r="S323" s="33">
        <f>ПРОТОКОЛ!S2165</f>
        <v>0</v>
      </c>
      <c r="T323" s="33">
        <f>ПРОТОКОЛ!T2165</f>
        <v>50</v>
      </c>
      <c r="U323" s="54">
        <f t="shared" si="6"/>
        <v>7</v>
      </c>
      <c r="X323" s="90"/>
    </row>
    <row r="324" spans="1:24" ht="16.5" customHeight="1">
      <c r="A324" s="66">
        <f>ПРОТОКОЛ!B2166</f>
        <v>0</v>
      </c>
      <c r="B324" s="70">
        <f>ПРОТОКОЛ!C2166</f>
        <v>0</v>
      </c>
      <c r="C324" s="74" t="str">
        <f>ПРОТОКОЛ!X2166</f>
        <v>Субъект РФ 52</v>
      </c>
      <c r="D324" s="89">
        <f>ПРОТОКОЛ!D2166</f>
        <v>0</v>
      </c>
      <c r="E324" s="64">
        <f>ПРОТОКОЛ!F2166</f>
        <v>0</v>
      </c>
      <c r="F324" s="64">
        <f>ПРОТОКОЛ!H2166</f>
        <v>0</v>
      </c>
      <c r="G324" s="64">
        <f>ПРОТОКОЛ!J2166</f>
        <v>0</v>
      </c>
      <c r="H324" s="64">
        <f>ПРОТОКОЛ!L2166</f>
        <v>0</v>
      </c>
      <c r="I324" s="64">
        <f>ПРОТОКОЛ!N2166</f>
        <v>0</v>
      </c>
      <c r="J324" s="77">
        <f>ПРОТОКОЛ!P2166</f>
        <v>0</v>
      </c>
      <c r="K324" s="64">
        <f>ПРОТОКОЛ!R2166</f>
        <v>0</v>
      </c>
      <c r="L324" s="33">
        <f>ПРОТОКОЛ!E2166</f>
        <v>0</v>
      </c>
      <c r="M324" s="33">
        <f>ПРОТОКОЛ!G2166</f>
        <v>0</v>
      </c>
      <c r="N324" s="33">
        <f>ПРОТОКОЛ!I2166</f>
        <v>0</v>
      </c>
      <c r="O324" s="33">
        <f>ПРОТОКОЛ!K2166</f>
        <v>0</v>
      </c>
      <c r="P324" s="33" t="str">
        <f>ПРОТОКОЛ!M2166</f>
        <v>0</v>
      </c>
      <c r="Q324" s="33" t="str">
        <f>ПРОТОКОЛ!O2166</f>
        <v>0</v>
      </c>
      <c r="R324" s="33">
        <f>ПРОТОКОЛ!Q2166</f>
        <v>50</v>
      </c>
      <c r="S324" s="33">
        <f>ПРОТОКОЛ!S2166</f>
        <v>0</v>
      </c>
      <c r="T324" s="33">
        <f>ПРОТОКОЛ!T2166</f>
        <v>50</v>
      </c>
      <c r="U324" s="54">
        <f t="shared" si="6"/>
        <v>7</v>
      </c>
      <c r="X324" s="90"/>
    </row>
    <row r="325" spans="1:24" ht="16.5" customHeight="1">
      <c r="A325" s="65">
        <f>ПРОТОКОЛ!B2203</f>
        <v>0</v>
      </c>
      <c r="B325" s="67">
        <f>ПРОТОКОЛ!C2203</f>
        <v>0</v>
      </c>
      <c r="C325" s="71" t="str">
        <f>ПРОТОКОЛ!X2203</f>
        <v>Субъект РФ 53</v>
      </c>
      <c r="D325" s="86">
        <f>ПРОТОКОЛ!D2203</f>
        <v>0</v>
      </c>
      <c r="E325" s="61">
        <f>ПРОТОКОЛ!F2203</f>
        <v>0</v>
      </c>
      <c r="F325" s="61">
        <f>ПРОТОКОЛ!H2203</f>
        <v>0</v>
      </c>
      <c r="G325" s="61">
        <f>ПРОТОКОЛ!J2203</f>
        <v>0</v>
      </c>
      <c r="H325" s="61">
        <f>ПРОТОКОЛ!L2203</f>
        <v>0</v>
      </c>
      <c r="I325" s="61">
        <f>ПРОТОКОЛ!N2203</f>
        <v>0</v>
      </c>
      <c r="J325" s="62">
        <f>ПРОТОКОЛ!P2203</f>
        <v>0</v>
      </c>
      <c r="K325" s="61">
        <f>ПРОТОКОЛ!R2203</f>
        <v>0</v>
      </c>
      <c r="L325" s="7">
        <f>ПРОТОКОЛ!E2203</f>
        <v>0</v>
      </c>
      <c r="M325" s="7">
        <f>ПРОТОКОЛ!G2203</f>
        <v>0</v>
      </c>
      <c r="N325" s="7">
        <f>ПРОТОКОЛ!I2203</f>
        <v>0</v>
      </c>
      <c r="O325" s="7">
        <f>ПРОТОКОЛ!K2203</f>
        <v>0</v>
      </c>
      <c r="P325" s="7" t="str">
        <f>ПРОТОКОЛ!M2203</f>
        <v>0</v>
      </c>
      <c r="Q325" s="7" t="str">
        <f>ПРОТОКОЛ!O2203</f>
        <v>0</v>
      </c>
      <c r="R325" s="7">
        <f>ПРОТОКОЛ!Q2203</f>
        <v>50</v>
      </c>
      <c r="S325" s="7">
        <f>ПРОТОКОЛ!S2203</f>
        <v>0</v>
      </c>
      <c r="T325" s="7">
        <f>ПРОТОКОЛ!T2203</f>
        <v>50</v>
      </c>
      <c r="U325" s="54">
        <f t="shared" si="6"/>
        <v>7</v>
      </c>
      <c r="X325" s="90"/>
    </row>
    <row r="326" spans="1:24" ht="16.5" customHeight="1">
      <c r="A326" s="65">
        <f>ПРОТОКОЛ!B2204</f>
        <v>0</v>
      </c>
      <c r="B326" s="67">
        <f>ПРОТОКОЛ!C2204</f>
        <v>0</v>
      </c>
      <c r="C326" s="71" t="str">
        <f>ПРОТОКОЛ!X2204</f>
        <v>Субъект РФ 53</v>
      </c>
      <c r="D326" s="86">
        <f>ПРОТОКОЛ!D2204</f>
        <v>0</v>
      </c>
      <c r="E326" s="61">
        <f>ПРОТОКОЛ!F2204</f>
        <v>0</v>
      </c>
      <c r="F326" s="61">
        <f>ПРОТОКОЛ!H2204</f>
        <v>0</v>
      </c>
      <c r="G326" s="61">
        <f>ПРОТОКОЛ!J2204</f>
        <v>0</v>
      </c>
      <c r="H326" s="61">
        <f>ПРОТОКОЛ!L2204</f>
        <v>0</v>
      </c>
      <c r="I326" s="61">
        <f>ПРОТОКОЛ!N2204</f>
        <v>0</v>
      </c>
      <c r="J326" s="62">
        <f>ПРОТОКОЛ!P2204</f>
        <v>0</v>
      </c>
      <c r="K326" s="61">
        <f>ПРОТОКОЛ!R2204</f>
        <v>0</v>
      </c>
      <c r="L326" s="7">
        <f>ПРОТОКОЛ!E2204</f>
        <v>0</v>
      </c>
      <c r="M326" s="7">
        <f>ПРОТОКОЛ!G2204</f>
        <v>0</v>
      </c>
      <c r="N326" s="7">
        <f>ПРОТОКОЛ!I2204</f>
        <v>0</v>
      </c>
      <c r="O326" s="7">
        <f>ПРОТОКОЛ!K2204</f>
        <v>0</v>
      </c>
      <c r="P326" s="7" t="str">
        <f>ПРОТОКОЛ!M2204</f>
        <v>0</v>
      </c>
      <c r="Q326" s="7" t="str">
        <f>ПРОТОКОЛ!O2204</f>
        <v>0</v>
      </c>
      <c r="R326" s="7">
        <f>ПРОТОКОЛ!Q2204</f>
        <v>50</v>
      </c>
      <c r="S326" s="7">
        <f>ПРОТОКОЛ!S2204</f>
        <v>0</v>
      </c>
      <c r="T326" s="7">
        <f>ПРОТОКОЛ!T2204</f>
        <v>50</v>
      </c>
      <c r="U326" s="54">
        <f t="shared" si="6"/>
        <v>7</v>
      </c>
      <c r="X326" s="90"/>
    </row>
    <row r="327" spans="1:24" ht="16.5" customHeight="1">
      <c r="A327" s="65">
        <f>ПРОТОКОЛ!B2205</f>
        <v>0</v>
      </c>
      <c r="B327" s="67">
        <f>ПРОТОКОЛ!C2205</f>
        <v>0</v>
      </c>
      <c r="C327" s="71" t="str">
        <f>ПРОТОКОЛ!X2205</f>
        <v>Субъект РФ 53</v>
      </c>
      <c r="D327" s="86">
        <f>ПРОТОКОЛ!D2205</f>
        <v>0</v>
      </c>
      <c r="E327" s="61">
        <f>ПРОТОКОЛ!F2205</f>
        <v>0</v>
      </c>
      <c r="F327" s="61">
        <f>ПРОТОКОЛ!H2205</f>
        <v>0</v>
      </c>
      <c r="G327" s="61">
        <f>ПРОТОКОЛ!J2205</f>
        <v>0</v>
      </c>
      <c r="H327" s="61">
        <f>ПРОТОКОЛ!L2205</f>
        <v>0</v>
      </c>
      <c r="I327" s="61">
        <f>ПРОТОКОЛ!N2205</f>
        <v>0</v>
      </c>
      <c r="J327" s="62">
        <f>ПРОТОКОЛ!P2205</f>
        <v>0</v>
      </c>
      <c r="K327" s="61">
        <f>ПРОТОКОЛ!R2205</f>
        <v>0</v>
      </c>
      <c r="L327" s="7">
        <f>ПРОТОКОЛ!E2205</f>
        <v>0</v>
      </c>
      <c r="M327" s="7">
        <f>ПРОТОКОЛ!G2205</f>
        <v>0</v>
      </c>
      <c r="N327" s="7">
        <f>ПРОТОКОЛ!I2205</f>
        <v>0</v>
      </c>
      <c r="O327" s="7">
        <f>ПРОТОКОЛ!K2205</f>
        <v>0</v>
      </c>
      <c r="P327" s="7" t="str">
        <f>ПРОТОКОЛ!M2205</f>
        <v>0</v>
      </c>
      <c r="Q327" s="7" t="str">
        <f>ПРОТОКОЛ!O2205</f>
        <v>0</v>
      </c>
      <c r="R327" s="7">
        <f>ПРОТОКОЛ!Q2205</f>
        <v>50</v>
      </c>
      <c r="S327" s="7">
        <f>ПРОТОКОЛ!S2205</f>
        <v>0</v>
      </c>
      <c r="T327" s="7">
        <f>ПРОТОКОЛ!T2205</f>
        <v>50</v>
      </c>
      <c r="U327" s="54">
        <f t="shared" si="6"/>
        <v>7</v>
      </c>
      <c r="X327" s="90"/>
    </row>
    <row r="328" spans="1:24" ht="16.5" customHeight="1">
      <c r="A328" s="65">
        <f>ПРОТОКОЛ!B2206</f>
        <v>0</v>
      </c>
      <c r="B328" s="67">
        <f>ПРОТОКОЛ!C2206</f>
        <v>0</v>
      </c>
      <c r="C328" s="71" t="str">
        <f>ПРОТОКОЛ!X2206</f>
        <v>Субъект РФ 53</v>
      </c>
      <c r="D328" s="86">
        <f>ПРОТОКОЛ!D2206</f>
        <v>0</v>
      </c>
      <c r="E328" s="61">
        <f>ПРОТОКОЛ!F2206</f>
        <v>0</v>
      </c>
      <c r="F328" s="61">
        <f>ПРОТОКОЛ!H2206</f>
        <v>0</v>
      </c>
      <c r="G328" s="61">
        <f>ПРОТОКОЛ!J2206</f>
        <v>0</v>
      </c>
      <c r="H328" s="61">
        <f>ПРОТОКОЛ!L2206</f>
        <v>0</v>
      </c>
      <c r="I328" s="61">
        <f>ПРОТОКОЛ!N2206</f>
        <v>0</v>
      </c>
      <c r="J328" s="62">
        <f>ПРОТОКОЛ!P2206</f>
        <v>0</v>
      </c>
      <c r="K328" s="61">
        <f>ПРОТОКОЛ!R2206</f>
        <v>0</v>
      </c>
      <c r="L328" s="7">
        <f>ПРОТОКОЛ!E2206</f>
        <v>0</v>
      </c>
      <c r="M328" s="7">
        <f>ПРОТОКОЛ!G2206</f>
        <v>0</v>
      </c>
      <c r="N328" s="7">
        <f>ПРОТОКОЛ!I2206</f>
        <v>0</v>
      </c>
      <c r="O328" s="7">
        <f>ПРОТОКОЛ!K2206</f>
        <v>0</v>
      </c>
      <c r="P328" s="7" t="str">
        <f>ПРОТОКОЛ!M2206</f>
        <v>0</v>
      </c>
      <c r="Q328" s="7" t="str">
        <f>ПРОТОКОЛ!O2206</f>
        <v>0</v>
      </c>
      <c r="R328" s="7">
        <f>ПРОТОКОЛ!Q2206</f>
        <v>50</v>
      </c>
      <c r="S328" s="7">
        <f>ПРОТОКОЛ!S2206</f>
        <v>0</v>
      </c>
      <c r="T328" s="7">
        <f>ПРОТОКОЛ!T2206</f>
        <v>50</v>
      </c>
      <c r="U328" s="54">
        <f t="shared" si="6"/>
        <v>7</v>
      </c>
      <c r="X328" s="90"/>
    </row>
    <row r="329" spans="1:24" ht="16.5" customHeight="1">
      <c r="A329" s="65">
        <f>ПРОТОКОЛ!B2207</f>
        <v>0</v>
      </c>
      <c r="B329" s="67">
        <f>ПРОТОКОЛ!C2207</f>
        <v>0</v>
      </c>
      <c r="C329" s="71" t="str">
        <f>ПРОТОКОЛ!X2207</f>
        <v>Субъект РФ 53</v>
      </c>
      <c r="D329" s="86">
        <f>ПРОТОКОЛ!D2207</f>
        <v>0</v>
      </c>
      <c r="E329" s="61">
        <f>ПРОТОКОЛ!F2207</f>
        <v>0</v>
      </c>
      <c r="F329" s="61">
        <f>ПРОТОКОЛ!H2207</f>
        <v>0</v>
      </c>
      <c r="G329" s="61">
        <f>ПРОТОКОЛ!J2207</f>
        <v>0</v>
      </c>
      <c r="H329" s="61">
        <f>ПРОТОКОЛ!L2207</f>
        <v>0</v>
      </c>
      <c r="I329" s="61">
        <f>ПРОТОКОЛ!N2207</f>
        <v>0</v>
      </c>
      <c r="J329" s="62">
        <f>ПРОТОКОЛ!P2207</f>
        <v>0</v>
      </c>
      <c r="K329" s="61">
        <f>ПРОТОКОЛ!R2207</f>
        <v>0</v>
      </c>
      <c r="L329" s="7">
        <f>ПРОТОКОЛ!E2207</f>
        <v>0</v>
      </c>
      <c r="M329" s="7">
        <f>ПРОТОКОЛ!G2207</f>
        <v>0</v>
      </c>
      <c r="N329" s="7">
        <f>ПРОТОКОЛ!I2207</f>
        <v>0</v>
      </c>
      <c r="O329" s="7">
        <f>ПРОТОКОЛ!K2207</f>
        <v>0</v>
      </c>
      <c r="P329" s="7" t="str">
        <f>ПРОТОКОЛ!M2207</f>
        <v>0</v>
      </c>
      <c r="Q329" s="7" t="str">
        <f>ПРОТОКОЛ!O2207</f>
        <v>0</v>
      </c>
      <c r="R329" s="7">
        <f>ПРОТОКОЛ!Q2207</f>
        <v>50</v>
      </c>
      <c r="S329" s="7">
        <f>ПРОТОКОЛ!S2207</f>
        <v>0</v>
      </c>
      <c r="T329" s="7">
        <f>ПРОТОКОЛ!T2207</f>
        <v>50</v>
      </c>
      <c r="U329" s="54">
        <f t="shared" si="6"/>
        <v>7</v>
      </c>
      <c r="X329" s="90"/>
    </row>
    <row r="330" spans="1:24" ht="16.5" customHeight="1">
      <c r="A330" s="65">
        <f>ПРОТОКОЛ!B2208</f>
        <v>0</v>
      </c>
      <c r="B330" s="67">
        <f>ПРОТОКОЛ!C2208</f>
        <v>0</v>
      </c>
      <c r="C330" s="71" t="str">
        <f>ПРОТОКОЛ!X2208</f>
        <v>Субъект РФ 53</v>
      </c>
      <c r="D330" s="86">
        <f>ПРОТОКОЛ!D2208</f>
        <v>0</v>
      </c>
      <c r="E330" s="61">
        <f>ПРОТОКОЛ!F2208</f>
        <v>0</v>
      </c>
      <c r="F330" s="61">
        <f>ПРОТОКОЛ!H2208</f>
        <v>0</v>
      </c>
      <c r="G330" s="61">
        <f>ПРОТОКОЛ!J2208</f>
        <v>0</v>
      </c>
      <c r="H330" s="61">
        <f>ПРОТОКОЛ!L2208</f>
        <v>0</v>
      </c>
      <c r="I330" s="61">
        <f>ПРОТОКОЛ!N2208</f>
        <v>0</v>
      </c>
      <c r="J330" s="62">
        <f>ПРОТОКОЛ!P2208</f>
        <v>0</v>
      </c>
      <c r="K330" s="61">
        <f>ПРОТОКОЛ!R2208</f>
        <v>0</v>
      </c>
      <c r="L330" s="7">
        <f>ПРОТОКОЛ!E2208</f>
        <v>0</v>
      </c>
      <c r="M330" s="7">
        <f>ПРОТОКОЛ!G2208</f>
        <v>0</v>
      </c>
      <c r="N330" s="7">
        <f>ПРОТОКОЛ!I2208</f>
        <v>0</v>
      </c>
      <c r="O330" s="7">
        <f>ПРОТОКОЛ!K2208</f>
        <v>0</v>
      </c>
      <c r="P330" s="7" t="str">
        <f>ПРОТОКОЛ!M2208</f>
        <v>0</v>
      </c>
      <c r="Q330" s="7" t="str">
        <f>ПРОТОКОЛ!O2208</f>
        <v>0</v>
      </c>
      <c r="R330" s="7">
        <f>ПРОТОКОЛ!Q2208</f>
        <v>50</v>
      </c>
      <c r="S330" s="7">
        <f>ПРОТОКОЛ!S2208</f>
        <v>0</v>
      </c>
      <c r="T330" s="7">
        <f>ПРОТОКОЛ!T2208</f>
        <v>50</v>
      </c>
      <c r="U330" s="54">
        <f t="shared" si="6"/>
        <v>7</v>
      </c>
      <c r="X330" s="90"/>
    </row>
    <row r="331" spans="1:24" ht="16.5" customHeight="1">
      <c r="A331" s="66">
        <f>ПРОТОКОЛ!B2245</f>
        <v>0</v>
      </c>
      <c r="B331" s="70">
        <f>ПРОТОКОЛ!C2245</f>
        <v>0</v>
      </c>
      <c r="C331" s="74" t="str">
        <f>ПРОТОКОЛ!X2245</f>
        <v>Субъект РФ 54</v>
      </c>
      <c r="D331" s="89">
        <f>ПРОТОКОЛ!D2245</f>
        <v>0</v>
      </c>
      <c r="E331" s="64">
        <f>ПРОТОКОЛ!F2245</f>
        <v>0</v>
      </c>
      <c r="F331" s="64">
        <f>ПРОТОКОЛ!H2245</f>
        <v>0</v>
      </c>
      <c r="G331" s="64">
        <f>ПРОТОКОЛ!J2245</f>
        <v>0</v>
      </c>
      <c r="H331" s="64">
        <f>ПРОТОКОЛ!L2245</f>
        <v>0</v>
      </c>
      <c r="I331" s="64">
        <f>ПРОТОКОЛ!N2245</f>
        <v>0</v>
      </c>
      <c r="J331" s="77">
        <f>ПРОТОКОЛ!P2245</f>
        <v>0</v>
      </c>
      <c r="K331" s="64">
        <f>ПРОТОКОЛ!R2245</f>
        <v>0</v>
      </c>
      <c r="L331" s="33">
        <f>ПРОТОКОЛ!E2245</f>
        <v>0</v>
      </c>
      <c r="M331" s="33">
        <f>ПРОТОКОЛ!G2245</f>
        <v>0</v>
      </c>
      <c r="N331" s="33">
        <f>ПРОТОКОЛ!I2245</f>
        <v>0</v>
      </c>
      <c r="O331" s="33">
        <f>ПРОТОКОЛ!K2245</f>
        <v>0</v>
      </c>
      <c r="P331" s="33" t="str">
        <f>ПРОТОКОЛ!M2245</f>
        <v>0</v>
      </c>
      <c r="Q331" s="33" t="str">
        <f>ПРОТОКОЛ!O2245</f>
        <v>0</v>
      </c>
      <c r="R331" s="33">
        <f>ПРОТОКОЛ!Q2245</f>
        <v>50</v>
      </c>
      <c r="S331" s="33">
        <f>ПРОТОКОЛ!S2245</f>
        <v>0</v>
      </c>
      <c r="T331" s="33">
        <f>ПРОТОКОЛ!T2245</f>
        <v>50</v>
      </c>
      <c r="U331" s="54">
        <f t="shared" si="6"/>
        <v>7</v>
      </c>
      <c r="X331" s="90"/>
    </row>
    <row r="332" spans="1:24" ht="16.5" customHeight="1">
      <c r="A332" s="66">
        <f>ПРОТОКОЛ!B2246</f>
        <v>0</v>
      </c>
      <c r="B332" s="70">
        <f>ПРОТОКОЛ!C2246</f>
        <v>0</v>
      </c>
      <c r="C332" s="74" t="str">
        <f>ПРОТОКОЛ!X2246</f>
        <v>Субъект РФ 54</v>
      </c>
      <c r="D332" s="89">
        <f>ПРОТОКОЛ!D2246</f>
        <v>0</v>
      </c>
      <c r="E332" s="64">
        <f>ПРОТОКОЛ!F2246</f>
        <v>0</v>
      </c>
      <c r="F332" s="64">
        <f>ПРОТОКОЛ!H2246</f>
        <v>0</v>
      </c>
      <c r="G332" s="64">
        <f>ПРОТОКОЛ!J2246</f>
        <v>0</v>
      </c>
      <c r="H332" s="64">
        <f>ПРОТОКОЛ!L2246</f>
        <v>0</v>
      </c>
      <c r="I332" s="64">
        <f>ПРОТОКОЛ!N2246</f>
        <v>0</v>
      </c>
      <c r="J332" s="77">
        <f>ПРОТОКОЛ!P2246</f>
        <v>0</v>
      </c>
      <c r="K332" s="64">
        <f>ПРОТОКОЛ!R2246</f>
        <v>0</v>
      </c>
      <c r="L332" s="33">
        <f>ПРОТОКОЛ!E2246</f>
        <v>0</v>
      </c>
      <c r="M332" s="33">
        <f>ПРОТОКОЛ!G2246</f>
        <v>0</v>
      </c>
      <c r="N332" s="33">
        <f>ПРОТОКОЛ!I2246</f>
        <v>0</v>
      </c>
      <c r="O332" s="33">
        <f>ПРОТОКОЛ!K2246</f>
        <v>0</v>
      </c>
      <c r="P332" s="33" t="str">
        <f>ПРОТОКОЛ!M2246</f>
        <v>0</v>
      </c>
      <c r="Q332" s="33" t="str">
        <f>ПРОТОКОЛ!O2246</f>
        <v>0</v>
      </c>
      <c r="R332" s="33">
        <f>ПРОТОКОЛ!Q2246</f>
        <v>50</v>
      </c>
      <c r="S332" s="33">
        <f>ПРОТОКОЛ!S2246</f>
        <v>0</v>
      </c>
      <c r="T332" s="33">
        <f>ПРОТОКОЛ!T2246</f>
        <v>50</v>
      </c>
      <c r="U332" s="54">
        <f t="shared" si="6"/>
        <v>7</v>
      </c>
      <c r="X332" s="90"/>
    </row>
    <row r="333" spans="1:24" ht="16.5" customHeight="1">
      <c r="A333" s="66">
        <f>ПРОТОКОЛ!B2247</f>
        <v>0</v>
      </c>
      <c r="B333" s="70">
        <f>ПРОТОКОЛ!C2247</f>
        <v>0</v>
      </c>
      <c r="C333" s="74" t="str">
        <f>ПРОТОКОЛ!X2247</f>
        <v>Субъект РФ 54</v>
      </c>
      <c r="D333" s="89">
        <f>ПРОТОКОЛ!D2247</f>
        <v>0</v>
      </c>
      <c r="E333" s="64">
        <f>ПРОТОКОЛ!F2247</f>
        <v>0</v>
      </c>
      <c r="F333" s="64">
        <f>ПРОТОКОЛ!H2247</f>
        <v>0</v>
      </c>
      <c r="G333" s="64">
        <f>ПРОТОКОЛ!J2247</f>
        <v>0</v>
      </c>
      <c r="H333" s="64">
        <f>ПРОТОКОЛ!L2247</f>
        <v>0</v>
      </c>
      <c r="I333" s="64">
        <f>ПРОТОКОЛ!N2247</f>
        <v>0</v>
      </c>
      <c r="J333" s="77">
        <f>ПРОТОКОЛ!P2247</f>
        <v>0</v>
      </c>
      <c r="K333" s="64">
        <f>ПРОТОКОЛ!R2247</f>
        <v>0</v>
      </c>
      <c r="L333" s="33">
        <f>ПРОТОКОЛ!E2247</f>
        <v>0</v>
      </c>
      <c r="M333" s="33">
        <f>ПРОТОКОЛ!G2247</f>
        <v>0</v>
      </c>
      <c r="N333" s="33">
        <f>ПРОТОКОЛ!I2247</f>
        <v>0</v>
      </c>
      <c r="O333" s="33">
        <f>ПРОТОКОЛ!K2247</f>
        <v>0</v>
      </c>
      <c r="P333" s="33" t="str">
        <f>ПРОТОКОЛ!M2247</f>
        <v>0</v>
      </c>
      <c r="Q333" s="33" t="str">
        <f>ПРОТОКОЛ!O2247</f>
        <v>0</v>
      </c>
      <c r="R333" s="33">
        <f>ПРОТОКОЛ!Q2247</f>
        <v>50</v>
      </c>
      <c r="S333" s="33">
        <f>ПРОТОКОЛ!S2247</f>
        <v>0</v>
      </c>
      <c r="T333" s="33">
        <f>ПРОТОКОЛ!T2247</f>
        <v>50</v>
      </c>
      <c r="U333" s="54">
        <f t="shared" si="6"/>
        <v>7</v>
      </c>
      <c r="X333" s="90"/>
    </row>
    <row r="334" spans="1:24" ht="16.5" customHeight="1">
      <c r="A334" s="66">
        <f>ПРОТОКОЛ!B2248</f>
        <v>0</v>
      </c>
      <c r="B334" s="70">
        <f>ПРОТОКОЛ!C2248</f>
        <v>0</v>
      </c>
      <c r="C334" s="74" t="str">
        <f>ПРОТОКОЛ!X2248</f>
        <v>Субъект РФ 54</v>
      </c>
      <c r="D334" s="89">
        <f>ПРОТОКОЛ!D2248</f>
        <v>0</v>
      </c>
      <c r="E334" s="64">
        <f>ПРОТОКОЛ!F2248</f>
        <v>0</v>
      </c>
      <c r="F334" s="64">
        <f>ПРОТОКОЛ!H2248</f>
        <v>0</v>
      </c>
      <c r="G334" s="64">
        <f>ПРОТОКОЛ!J2248</f>
        <v>0</v>
      </c>
      <c r="H334" s="64">
        <f>ПРОТОКОЛ!L2248</f>
        <v>0</v>
      </c>
      <c r="I334" s="64">
        <f>ПРОТОКОЛ!N2248</f>
        <v>0</v>
      </c>
      <c r="J334" s="77">
        <f>ПРОТОКОЛ!P2248</f>
        <v>0</v>
      </c>
      <c r="K334" s="64">
        <f>ПРОТОКОЛ!R2248</f>
        <v>0</v>
      </c>
      <c r="L334" s="33">
        <f>ПРОТОКОЛ!E2248</f>
        <v>0</v>
      </c>
      <c r="M334" s="33">
        <f>ПРОТОКОЛ!G2248</f>
        <v>0</v>
      </c>
      <c r="N334" s="33">
        <f>ПРОТОКОЛ!I2248</f>
        <v>0</v>
      </c>
      <c r="O334" s="33">
        <f>ПРОТОКОЛ!K2248</f>
        <v>0</v>
      </c>
      <c r="P334" s="33" t="str">
        <f>ПРОТОКОЛ!M2248</f>
        <v>0</v>
      </c>
      <c r="Q334" s="33" t="str">
        <f>ПРОТОКОЛ!O2248</f>
        <v>0</v>
      </c>
      <c r="R334" s="33">
        <f>ПРОТОКОЛ!Q2248</f>
        <v>50</v>
      </c>
      <c r="S334" s="33">
        <f>ПРОТОКОЛ!S2248</f>
        <v>0</v>
      </c>
      <c r="T334" s="33">
        <f>ПРОТОКОЛ!T2248</f>
        <v>50</v>
      </c>
      <c r="U334" s="54">
        <f t="shared" ref="U334:U397" si="7">SUMPRODUCT(--($T$13:$T$582+$L$13:$L$582/1000&gt;T334+L334/1000))+1</f>
        <v>7</v>
      </c>
      <c r="X334" s="90"/>
    </row>
    <row r="335" spans="1:24" ht="16.5" customHeight="1">
      <c r="A335" s="66">
        <f>ПРОТОКОЛ!B2249</f>
        <v>0</v>
      </c>
      <c r="B335" s="70">
        <f>ПРОТОКОЛ!C2249</f>
        <v>0</v>
      </c>
      <c r="C335" s="74" t="str">
        <f>ПРОТОКОЛ!X2249</f>
        <v>Субъект РФ 54</v>
      </c>
      <c r="D335" s="89">
        <f>ПРОТОКОЛ!D2249</f>
        <v>0</v>
      </c>
      <c r="E335" s="64">
        <f>ПРОТОКОЛ!F2249</f>
        <v>0</v>
      </c>
      <c r="F335" s="64">
        <f>ПРОТОКОЛ!H2249</f>
        <v>0</v>
      </c>
      <c r="G335" s="64">
        <f>ПРОТОКОЛ!J2249</f>
        <v>0</v>
      </c>
      <c r="H335" s="64">
        <f>ПРОТОКОЛ!L2249</f>
        <v>0</v>
      </c>
      <c r="I335" s="64">
        <f>ПРОТОКОЛ!N2249</f>
        <v>0</v>
      </c>
      <c r="J335" s="77">
        <f>ПРОТОКОЛ!P2249</f>
        <v>0</v>
      </c>
      <c r="K335" s="64">
        <f>ПРОТОКОЛ!R2249</f>
        <v>0</v>
      </c>
      <c r="L335" s="33">
        <f>ПРОТОКОЛ!E2249</f>
        <v>0</v>
      </c>
      <c r="M335" s="33">
        <f>ПРОТОКОЛ!G2249</f>
        <v>0</v>
      </c>
      <c r="N335" s="33">
        <f>ПРОТОКОЛ!I2249</f>
        <v>0</v>
      </c>
      <c r="O335" s="33">
        <f>ПРОТОКОЛ!K2249</f>
        <v>0</v>
      </c>
      <c r="P335" s="33" t="str">
        <f>ПРОТОКОЛ!M2249</f>
        <v>0</v>
      </c>
      <c r="Q335" s="33" t="str">
        <f>ПРОТОКОЛ!O2249</f>
        <v>0</v>
      </c>
      <c r="R335" s="33">
        <f>ПРОТОКОЛ!Q2249</f>
        <v>50</v>
      </c>
      <c r="S335" s="33">
        <f>ПРОТОКОЛ!S2249</f>
        <v>0</v>
      </c>
      <c r="T335" s="33">
        <f>ПРОТОКОЛ!T2249</f>
        <v>50</v>
      </c>
      <c r="U335" s="54">
        <f t="shared" si="7"/>
        <v>7</v>
      </c>
      <c r="X335" s="90"/>
    </row>
    <row r="336" spans="1:24" ht="16.5" customHeight="1">
      <c r="A336" s="66">
        <f>ПРОТОКОЛ!B2250</f>
        <v>0</v>
      </c>
      <c r="B336" s="70">
        <f>ПРОТОКОЛ!C2250</f>
        <v>0</v>
      </c>
      <c r="C336" s="74" t="str">
        <f>ПРОТОКОЛ!X2250</f>
        <v>Субъект РФ 54</v>
      </c>
      <c r="D336" s="89">
        <f>ПРОТОКОЛ!D2250</f>
        <v>0</v>
      </c>
      <c r="E336" s="64">
        <f>ПРОТОКОЛ!F2250</f>
        <v>0</v>
      </c>
      <c r="F336" s="64">
        <f>ПРОТОКОЛ!H2250</f>
        <v>0</v>
      </c>
      <c r="G336" s="64">
        <f>ПРОТОКОЛ!J2250</f>
        <v>0</v>
      </c>
      <c r="H336" s="64">
        <f>ПРОТОКОЛ!L2250</f>
        <v>0</v>
      </c>
      <c r="I336" s="64">
        <f>ПРОТОКОЛ!N2250</f>
        <v>0</v>
      </c>
      <c r="J336" s="77">
        <f>ПРОТОКОЛ!P2250</f>
        <v>0</v>
      </c>
      <c r="K336" s="64">
        <f>ПРОТОКОЛ!R2250</f>
        <v>0</v>
      </c>
      <c r="L336" s="33">
        <f>ПРОТОКОЛ!E2250</f>
        <v>0</v>
      </c>
      <c r="M336" s="33">
        <f>ПРОТОКОЛ!G2250</f>
        <v>0</v>
      </c>
      <c r="N336" s="33">
        <f>ПРОТОКОЛ!I2250</f>
        <v>0</v>
      </c>
      <c r="O336" s="33">
        <f>ПРОТОКОЛ!K2250</f>
        <v>0</v>
      </c>
      <c r="P336" s="33" t="str">
        <f>ПРОТОКОЛ!M2250</f>
        <v>0</v>
      </c>
      <c r="Q336" s="33" t="str">
        <f>ПРОТОКОЛ!O2250</f>
        <v>0</v>
      </c>
      <c r="R336" s="33">
        <f>ПРОТОКОЛ!Q2250</f>
        <v>50</v>
      </c>
      <c r="S336" s="33">
        <f>ПРОТОКОЛ!S2250</f>
        <v>0</v>
      </c>
      <c r="T336" s="33">
        <f>ПРОТОКОЛ!T2250</f>
        <v>50</v>
      </c>
      <c r="U336" s="54">
        <f t="shared" si="7"/>
        <v>7</v>
      </c>
      <c r="X336" s="90"/>
    </row>
    <row r="337" spans="1:24" ht="16.5" customHeight="1">
      <c r="A337" s="65">
        <f>ПРОТОКОЛ!B2287</f>
        <v>0</v>
      </c>
      <c r="B337" s="67">
        <f>ПРОТОКОЛ!C2287</f>
        <v>0</v>
      </c>
      <c r="C337" s="71" t="str">
        <f>ПРОТОКОЛ!X2287</f>
        <v>Субъект РФ 55</v>
      </c>
      <c r="D337" s="86">
        <f>ПРОТОКОЛ!D2287</f>
        <v>0</v>
      </c>
      <c r="E337" s="61">
        <f>ПРОТОКОЛ!F2287</f>
        <v>0</v>
      </c>
      <c r="F337" s="61">
        <f>ПРОТОКОЛ!H2287</f>
        <v>0</v>
      </c>
      <c r="G337" s="61">
        <f>ПРОТОКОЛ!J2287</f>
        <v>0</v>
      </c>
      <c r="H337" s="61">
        <f>ПРОТОКОЛ!L2287</f>
        <v>0</v>
      </c>
      <c r="I337" s="61">
        <f>ПРОТОКОЛ!N2287</f>
        <v>0</v>
      </c>
      <c r="J337" s="62">
        <f>ПРОТОКОЛ!P2287</f>
        <v>0</v>
      </c>
      <c r="K337" s="61">
        <f>ПРОТОКОЛ!R2287</f>
        <v>0</v>
      </c>
      <c r="L337" s="7">
        <f>ПРОТОКОЛ!E2287</f>
        <v>0</v>
      </c>
      <c r="M337" s="7">
        <f>ПРОТОКОЛ!G2287</f>
        <v>0</v>
      </c>
      <c r="N337" s="7">
        <f>ПРОТОКОЛ!I2287</f>
        <v>0</v>
      </c>
      <c r="O337" s="7">
        <f>ПРОТОКОЛ!K2287</f>
        <v>0</v>
      </c>
      <c r="P337" s="7" t="str">
        <f>ПРОТОКОЛ!M2287</f>
        <v>0</v>
      </c>
      <c r="Q337" s="7" t="str">
        <f>ПРОТОКОЛ!O2287</f>
        <v>0</v>
      </c>
      <c r="R337" s="7">
        <f>ПРОТОКОЛ!Q2287</f>
        <v>50</v>
      </c>
      <c r="S337" s="7">
        <f>ПРОТОКОЛ!S2287</f>
        <v>0</v>
      </c>
      <c r="T337" s="7">
        <f>ПРОТОКОЛ!T2287</f>
        <v>50</v>
      </c>
      <c r="U337" s="54">
        <f t="shared" si="7"/>
        <v>7</v>
      </c>
      <c r="X337" s="90"/>
    </row>
    <row r="338" spans="1:24" ht="16.5" customHeight="1">
      <c r="A338" s="65">
        <f>ПРОТОКОЛ!B2288</f>
        <v>0</v>
      </c>
      <c r="B338" s="67">
        <f>ПРОТОКОЛ!C2288</f>
        <v>0</v>
      </c>
      <c r="C338" s="71" t="str">
        <f>ПРОТОКОЛ!X2288</f>
        <v>Субъект РФ 55</v>
      </c>
      <c r="D338" s="86">
        <f>ПРОТОКОЛ!D2288</f>
        <v>0</v>
      </c>
      <c r="E338" s="61">
        <f>ПРОТОКОЛ!F2288</f>
        <v>0</v>
      </c>
      <c r="F338" s="61">
        <f>ПРОТОКОЛ!H2288</f>
        <v>0</v>
      </c>
      <c r="G338" s="61">
        <f>ПРОТОКОЛ!J2288</f>
        <v>0</v>
      </c>
      <c r="H338" s="61">
        <f>ПРОТОКОЛ!L2288</f>
        <v>0</v>
      </c>
      <c r="I338" s="61">
        <f>ПРОТОКОЛ!N2288</f>
        <v>0</v>
      </c>
      <c r="J338" s="62">
        <f>ПРОТОКОЛ!P2288</f>
        <v>0</v>
      </c>
      <c r="K338" s="61">
        <f>ПРОТОКОЛ!R2288</f>
        <v>0</v>
      </c>
      <c r="L338" s="7">
        <f>ПРОТОКОЛ!E2288</f>
        <v>0</v>
      </c>
      <c r="M338" s="7">
        <f>ПРОТОКОЛ!G2288</f>
        <v>0</v>
      </c>
      <c r="N338" s="7">
        <f>ПРОТОКОЛ!I2288</f>
        <v>0</v>
      </c>
      <c r="O338" s="7">
        <f>ПРОТОКОЛ!K2288</f>
        <v>0</v>
      </c>
      <c r="P338" s="7" t="str">
        <f>ПРОТОКОЛ!M2288</f>
        <v>0</v>
      </c>
      <c r="Q338" s="7" t="str">
        <f>ПРОТОКОЛ!O2288</f>
        <v>0</v>
      </c>
      <c r="R338" s="7">
        <f>ПРОТОКОЛ!Q2288</f>
        <v>50</v>
      </c>
      <c r="S338" s="7">
        <f>ПРОТОКОЛ!S2288</f>
        <v>0</v>
      </c>
      <c r="T338" s="7">
        <f>ПРОТОКОЛ!T2288</f>
        <v>50</v>
      </c>
      <c r="U338" s="54">
        <f t="shared" si="7"/>
        <v>7</v>
      </c>
      <c r="X338" s="90"/>
    </row>
    <row r="339" spans="1:24" ht="16.5" customHeight="1">
      <c r="A339" s="65">
        <f>ПРОТОКОЛ!B2289</f>
        <v>0</v>
      </c>
      <c r="B339" s="67">
        <f>ПРОТОКОЛ!C2289</f>
        <v>0</v>
      </c>
      <c r="C339" s="71" t="str">
        <f>ПРОТОКОЛ!X2289</f>
        <v>Субъект РФ 55</v>
      </c>
      <c r="D339" s="86">
        <f>ПРОТОКОЛ!D2289</f>
        <v>0</v>
      </c>
      <c r="E339" s="61">
        <f>ПРОТОКОЛ!F2289</f>
        <v>0</v>
      </c>
      <c r="F339" s="61">
        <f>ПРОТОКОЛ!H2289</f>
        <v>0</v>
      </c>
      <c r="G339" s="61">
        <f>ПРОТОКОЛ!J2289</f>
        <v>0</v>
      </c>
      <c r="H339" s="61">
        <f>ПРОТОКОЛ!L2289</f>
        <v>0</v>
      </c>
      <c r="I339" s="61">
        <f>ПРОТОКОЛ!N2289</f>
        <v>0</v>
      </c>
      <c r="J339" s="62">
        <f>ПРОТОКОЛ!P2289</f>
        <v>0</v>
      </c>
      <c r="K339" s="61">
        <f>ПРОТОКОЛ!R2289</f>
        <v>0</v>
      </c>
      <c r="L339" s="7">
        <f>ПРОТОКОЛ!E2289</f>
        <v>0</v>
      </c>
      <c r="M339" s="7">
        <f>ПРОТОКОЛ!G2289</f>
        <v>0</v>
      </c>
      <c r="N339" s="7">
        <f>ПРОТОКОЛ!I2289</f>
        <v>0</v>
      </c>
      <c r="O339" s="7">
        <f>ПРОТОКОЛ!K2289</f>
        <v>0</v>
      </c>
      <c r="P339" s="7" t="str">
        <f>ПРОТОКОЛ!M2289</f>
        <v>0</v>
      </c>
      <c r="Q339" s="7" t="str">
        <f>ПРОТОКОЛ!O2289</f>
        <v>0</v>
      </c>
      <c r="R339" s="7">
        <f>ПРОТОКОЛ!Q2289</f>
        <v>50</v>
      </c>
      <c r="S339" s="7">
        <f>ПРОТОКОЛ!S2289</f>
        <v>0</v>
      </c>
      <c r="T339" s="7">
        <f>ПРОТОКОЛ!T2289</f>
        <v>50</v>
      </c>
      <c r="U339" s="54">
        <f t="shared" si="7"/>
        <v>7</v>
      </c>
      <c r="X339" s="90"/>
    </row>
    <row r="340" spans="1:24" ht="16.5" customHeight="1">
      <c r="A340" s="65">
        <f>ПРОТОКОЛ!B2290</f>
        <v>0</v>
      </c>
      <c r="B340" s="67">
        <f>ПРОТОКОЛ!C2290</f>
        <v>0</v>
      </c>
      <c r="C340" s="71" t="str">
        <f>ПРОТОКОЛ!X2290</f>
        <v>Субъект РФ 55</v>
      </c>
      <c r="D340" s="86">
        <f>ПРОТОКОЛ!D2290</f>
        <v>0</v>
      </c>
      <c r="E340" s="61">
        <f>ПРОТОКОЛ!F2290</f>
        <v>0</v>
      </c>
      <c r="F340" s="61">
        <f>ПРОТОКОЛ!H2290</f>
        <v>0</v>
      </c>
      <c r="G340" s="61">
        <f>ПРОТОКОЛ!J2290</f>
        <v>0</v>
      </c>
      <c r="H340" s="61">
        <f>ПРОТОКОЛ!L2290</f>
        <v>0</v>
      </c>
      <c r="I340" s="61">
        <f>ПРОТОКОЛ!N2290</f>
        <v>0</v>
      </c>
      <c r="J340" s="62">
        <f>ПРОТОКОЛ!P2290</f>
        <v>0</v>
      </c>
      <c r="K340" s="61">
        <f>ПРОТОКОЛ!R2290</f>
        <v>0</v>
      </c>
      <c r="L340" s="7">
        <f>ПРОТОКОЛ!E2290</f>
        <v>0</v>
      </c>
      <c r="M340" s="7">
        <f>ПРОТОКОЛ!G2290</f>
        <v>0</v>
      </c>
      <c r="N340" s="7">
        <f>ПРОТОКОЛ!I2290</f>
        <v>0</v>
      </c>
      <c r="O340" s="7">
        <f>ПРОТОКОЛ!K2290</f>
        <v>0</v>
      </c>
      <c r="P340" s="7" t="str">
        <f>ПРОТОКОЛ!M2290</f>
        <v>0</v>
      </c>
      <c r="Q340" s="7" t="str">
        <f>ПРОТОКОЛ!O2290</f>
        <v>0</v>
      </c>
      <c r="R340" s="7">
        <f>ПРОТОКОЛ!Q2290</f>
        <v>50</v>
      </c>
      <c r="S340" s="7">
        <f>ПРОТОКОЛ!S2290</f>
        <v>0</v>
      </c>
      <c r="T340" s="7">
        <f>ПРОТОКОЛ!T2290</f>
        <v>50</v>
      </c>
      <c r="U340" s="54">
        <f t="shared" si="7"/>
        <v>7</v>
      </c>
      <c r="X340" s="90"/>
    </row>
    <row r="341" spans="1:24" ht="16.5" customHeight="1">
      <c r="A341" s="65">
        <f>ПРОТОКОЛ!B2291</f>
        <v>0</v>
      </c>
      <c r="B341" s="67">
        <f>ПРОТОКОЛ!C2291</f>
        <v>0</v>
      </c>
      <c r="C341" s="71" t="str">
        <f>ПРОТОКОЛ!X2291</f>
        <v>Субъект РФ 55</v>
      </c>
      <c r="D341" s="86">
        <f>ПРОТОКОЛ!D2291</f>
        <v>0</v>
      </c>
      <c r="E341" s="61">
        <f>ПРОТОКОЛ!F2291</f>
        <v>0</v>
      </c>
      <c r="F341" s="61">
        <f>ПРОТОКОЛ!H2291</f>
        <v>0</v>
      </c>
      <c r="G341" s="61">
        <f>ПРОТОКОЛ!J2291</f>
        <v>0</v>
      </c>
      <c r="H341" s="61">
        <f>ПРОТОКОЛ!L2291</f>
        <v>0</v>
      </c>
      <c r="I341" s="61">
        <f>ПРОТОКОЛ!N2291</f>
        <v>0</v>
      </c>
      <c r="J341" s="62">
        <f>ПРОТОКОЛ!P2291</f>
        <v>0</v>
      </c>
      <c r="K341" s="61">
        <f>ПРОТОКОЛ!R2291</f>
        <v>0</v>
      </c>
      <c r="L341" s="7">
        <f>ПРОТОКОЛ!E2291</f>
        <v>0</v>
      </c>
      <c r="M341" s="7">
        <f>ПРОТОКОЛ!G2291</f>
        <v>0</v>
      </c>
      <c r="N341" s="7">
        <f>ПРОТОКОЛ!I2291</f>
        <v>0</v>
      </c>
      <c r="O341" s="7">
        <f>ПРОТОКОЛ!K2291</f>
        <v>0</v>
      </c>
      <c r="P341" s="7" t="str">
        <f>ПРОТОКОЛ!M2291</f>
        <v>0</v>
      </c>
      <c r="Q341" s="7" t="str">
        <f>ПРОТОКОЛ!O2291</f>
        <v>0</v>
      </c>
      <c r="R341" s="7">
        <f>ПРОТОКОЛ!Q2291</f>
        <v>50</v>
      </c>
      <c r="S341" s="7">
        <f>ПРОТОКОЛ!S2291</f>
        <v>0</v>
      </c>
      <c r="T341" s="7">
        <f>ПРОТОКОЛ!T2291</f>
        <v>50</v>
      </c>
      <c r="U341" s="54">
        <f t="shared" si="7"/>
        <v>7</v>
      </c>
      <c r="X341" s="90"/>
    </row>
    <row r="342" spans="1:24" ht="16.5" customHeight="1">
      <c r="A342" s="65">
        <f>ПРОТОКОЛ!B2292</f>
        <v>0</v>
      </c>
      <c r="B342" s="69">
        <f>ПРОТОКОЛ!C2292</f>
        <v>0</v>
      </c>
      <c r="C342" s="73" t="str">
        <f>ПРОТОКОЛ!X2292</f>
        <v>Субъект РФ 55</v>
      </c>
      <c r="D342" s="88">
        <f>ПРОТОКОЛ!D2292</f>
        <v>0</v>
      </c>
      <c r="E342" s="32">
        <f>ПРОТОКОЛ!F2292</f>
        <v>0</v>
      </c>
      <c r="F342" s="32">
        <f>ПРОТОКОЛ!H2292</f>
        <v>0</v>
      </c>
      <c r="G342" s="32">
        <f>ПРОТОКОЛ!J2292</f>
        <v>0</v>
      </c>
      <c r="H342" s="32">
        <f>ПРОТОКОЛ!L2292</f>
        <v>0</v>
      </c>
      <c r="I342" s="32">
        <f>ПРОТОКОЛ!N2292</f>
        <v>0</v>
      </c>
      <c r="J342" s="76">
        <f>ПРОТОКОЛ!P2292</f>
        <v>0</v>
      </c>
      <c r="K342" s="32">
        <f>ПРОТОКОЛ!R2292</f>
        <v>0</v>
      </c>
      <c r="L342" s="7">
        <f>ПРОТОКОЛ!E2292</f>
        <v>0</v>
      </c>
      <c r="M342" s="7">
        <f>ПРОТОКОЛ!G2292</f>
        <v>0</v>
      </c>
      <c r="N342" s="7">
        <f>ПРОТОКОЛ!I2292</f>
        <v>0</v>
      </c>
      <c r="O342" s="7">
        <f>ПРОТОКОЛ!K2292</f>
        <v>0</v>
      </c>
      <c r="P342" s="7" t="str">
        <f>ПРОТОКОЛ!M2292</f>
        <v>0</v>
      </c>
      <c r="Q342" s="7" t="str">
        <f>ПРОТОКОЛ!O2292</f>
        <v>0</v>
      </c>
      <c r="R342" s="7">
        <f>ПРОТОКОЛ!Q2292</f>
        <v>50</v>
      </c>
      <c r="S342" s="7">
        <f>ПРОТОКОЛ!S2292</f>
        <v>0</v>
      </c>
      <c r="T342" s="7">
        <f>ПРОТОКОЛ!T2292</f>
        <v>50</v>
      </c>
      <c r="U342" s="54">
        <f t="shared" si="7"/>
        <v>7</v>
      </c>
      <c r="X342" s="90"/>
    </row>
    <row r="343" spans="1:24" ht="16.5" customHeight="1">
      <c r="A343" s="66">
        <f>ПРОТОКОЛ!B2329</f>
        <v>0</v>
      </c>
      <c r="B343" s="70">
        <f>ПРОТОКОЛ!C2329</f>
        <v>0</v>
      </c>
      <c r="C343" s="74" t="str">
        <f>ПРОТОКОЛ!X2329</f>
        <v>Субъект РФ 56</v>
      </c>
      <c r="D343" s="89">
        <f>ПРОТОКОЛ!D2329</f>
        <v>0</v>
      </c>
      <c r="E343" s="64">
        <f>ПРОТОКОЛ!F2329</f>
        <v>0</v>
      </c>
      <c r="F343" s="64">
        <f>ПРОТОКОЛ!H2329</f>
        <v>0</v>
      </c>
      <c r="G343" s="64">
        <f>ПРОТОКОЛ!J2329</f>
        <v>0</v>
      </c>
      <c r="H343" s="64">
        <f>ПРОТОКОЛ!L2329</f>
        <v>0</v>
      </c>
      <c r="I343" s="64">
        <f>ПРОТОКОЛ!N2329</f>
        <v>0</v>
      </c>
      <c r="J343" s="77">
        <f>ПРОТОКОЛ!P2329</f>
        <v>0</v>
      </c>
      <c r="K343" s="64">
        <f>ПРОТОКОЛ!R2329</f>
        <v>0</v>
      </c>
      <c r="L343" s="33">
        <f>ПРОТОКОЛ!E2329</f>
        <v>0</v>
      </c>
      <c r="M343" s="33">
        <f>ПРОТОКОЛ!G2329</f>
        <v>0</v>
      </c>
      <c r="N343" s="33">
        <f>ПРОТОКОЛ!I2329</f>
        <v>0</v>
      </c>
      <c r="O343" s="33">
        <f>ПРОТОКОЛ!K2329</f>
        <v>0</v>
      </c>
      <c r="P343" s="33" t="str">
        <f>ПРОТОКОЛ!M2329</f>
        <v>0</v>
      </c>
      <c r="Q343" s="33" t="str">
        <f>ПРОТОКОЛ!O2329</f>
        <v>0</v>
      </c>
      <c r="R343" s="33">
        <f>ПРОТОКОЛ!Q2329</f>
        <v>50</v>
      </c>
      <c r="S343" s="33">
        <f>ПРОТОКОЛ!S2329</f>
        <v>0</v>
      </c>
      <c r="T343" s="33">
        <f>ПРОТОКОЛ!T2329</f>
        <v>50</v>
      </c>
      <c r="U343" s="54">
        <f t="shared" si="7"/>
        <v>7</v>
      </c>
      <c r="X343" s="90"/>
    </row>
    <row r="344" spans="1:24" ht="16.5" customHeight="1">
      <c r="A344" s="66">
        <f>ПРОТОКОЛ!B2330</f>
        <v>0</v>
      </c>
      <c r="B344" s="70">
        <f>ПРОТОКОЛ!C2330</f>
        <v>0</v>
      </c>
      <c r="C344" s="74" t="str">
        <f>ПРОТОКОЛ!X2330</f>
        <v>Субъект РФ 56</v>
      </c>
      <c r="D344" s="89">
        <f>ПРОТОКОЛ!D2330</f>
        <v>0</v>
      </c>
      <c r="E344" s="64">
        <f>ПРОТОКОЛ!F2330</f>
        <v>0</v>
      </c>
      <c r="F344" s="64">
        <f>ПРОТОКОЛ!H2330</f>
        <v>0</v>
      </c>
      <c r="G344" s="64">
        <f>ПРОТОКОЛ!J2330</f>
        <v>0</v>
      </c>
      <c r="H344" s="64">
        <f>ПРОТОКОЛ!L2330</f>
        <v>0</v>
      </c>
      <c r="I344" s="64">
        <f>ПРОТОКОЛ!N2330</f>
        <v>0</v>
      </c>
      <c r="J344" s="77">
        <f>ПРОТОКОЛ!P2330</f>
        <v>0</v>
      </c>
      <c r="K344" s="64">
        <f>ПРОТОКОЛ!R2330</f>
        <v>0</v>
      </c>
      <c r="L344" s="33">
        <f>ПРОТОКОЛ!E2330</f>
        <v>0</v>
      </c>
      <c r="M344" s="33">
        <f>ПРОТОКОЛ!G2330</f>
        <v>0</v>
      </c>
      <c r="N344" s="33">
        <f>ПРОТОКОЛ!I2330</f>
        <v>0</v>
      </c>
      <c r="O344" s="33">
        <f>ПРОТОКОЛ!K2330</f>
        <v>0</v>
      </c>
      <c r="P344" s="33" t="str">
        <f>ПРОТОКОЛ!M2330</f>
        <v>0</v>
      </c>
      <c r="Q344" s="33" t="str">
        <f>ПРОТОКОЛ!O2330</f>
        <v>0</v>
      </c>
      <c r="R344" s="33">
        <f>ПРОТОКОЛ!Q2330</f>
        <v>50</v>
      </c>
      <c r="S344" s="33">
        <f>ПРОТОКОЛ!S2330</f>
        <v>0</v>
      </c>
      <c r="T344" s="33">
        <f>ПРОТОКОЛ!T2330</f>
        <v>50</v>
      </c>
      <c r="U344" s="54">
        <f t="shared" si="7"/>
        <v>7</v>
      </c>
      <c r="X344" s="90"/>
    </row>
    <row r="345" spans="1:24" ht="16.5" customHeight="1">
      <c r="A345" s="66">
        <f>ПРОТОКОЛ!B2331</f>
        <v>0</v>
      </c>
      <c r="B345" s="70">
        <f>ПРОТОКОЛ!C2331</f>
        <v>0</v>
      </c>
      <c r="C345" s="74" t="str">
        <f>ПРОТОКОЛ!X2331</f>
        <v>Субъект РФ 56</v>
      </c>
      <c r="D345" s="89">
        <f>ПРОТОКОЛ!D2331</f>
        <v>0</v>
      </c>
      <c r="E345" s="64">
        <f>ПРОТОКОЛ!F2331</f>
        <v>0</v>
      </c>
      <c r="F345" s="64">
        <f>ПРОТОКОЛ!H2331</f>
        <v>0</v>
      </c>
      <c r="G345" s="64">
        <f>ПРОТОКОЛ!J2331</f>
        <v>0</v>
      </c>
      <c r="H345" s="64">
        <f>ПРОТОКОЛ!L2331</f>
        <v>0</v>
      </c>
      <c r="I345" s="64">
        <f>ПРОТОКОЛ!N2331</f>
        <v>0</v>
      </c>
      <c r="J345" s="77">
        <f>ПРОТОКОЛ!P2331</f>
        <v>0</v>
      </c>
      <c r="K345" s="64">
        <f>ПРОТОКОЛ!R2331</f>
        <v>0</v>
      </c>
      <c r="L345" s="33">
        <f>ПРОТОКОЛ!E2331</f>
        <v>0</v>
      </c>
      <c r="M345" s="33">
        <f>ПРОТОКОЛ!G2331</f>
        <v>0</v>
      </c>
      <c r="N345" s="33">
        <f>ПРОТОКОЛ!I2331</f>
        <v>0</v>
      </c>
      <c r="O345" s="33">
        <f>ПРОТОКОЛ!K2331</f>
        <v>0</v>
      </c>
      <c r="P345" s="33" t="str">
        <f>ПРОТОКОЛ!M2331</f>
        <v>0</v>
      </c>
      <c r="Q345" s="33" t="str">
        <f>ПРОТОКОЛ!O2331</f>
        <v>0</v>
      </c>
      <c r="R345" s="33">
        <f>ПРОТОКОЛ!Q2331</f>
        <v>50</v>
      </c>
      <c r="S345" s="33">
        <f>ПРОТОКОЛ!S2331</f>
        <v>0</v>
      </c>
      <c r="T345" s="33">
        <f>ПРОТОКОЛ!T2331</f>
        <v>50</v>
      </c>
      <c r="U345" s="54">
        <f t="shared" si="7"/>
        <v>7</v>
      </c>
      <c r="X345" s="90"/>
    </row>
    <row r="346" spans="1:24" ht="16.5" customHeight="1">
      <c r="A346" s="66">
        <f>ПРОТОКОЛ!B2332</f>
        <v>0</v>
      </c>
      <c r="B346" s="70">
        <f>ПРОТОКОЛ!C2332</f>
        <v>0</v>
      </c>
      <c r="C346" s="74" t="str">
        <f>ПРОТОКОЛ!X2332</f>
        <v>Субъект РФ 56</v>
      </c>
      <c r="D346" s="89">
        <f>ПРОТОКОЛ!D2332</f>
        <v>0</v>
      </c>
      <c r="E346" s="64">
        <f>ПРОТОКОЛ!F2332</f>
        <v>0</v>
      </c>
      <c r="F346" s="64">
        <f>ПРОТОКОЛ!H2332</f>
        <v>0</v>
      </c>
      <c r="G346" s="64">
        <f>ПРОТОКОЛ!J2332</f>
        <v>0</v>
      </c>
      <c r="H346" s="64">
        <f>ПРОТОКОЛ!L2332</f>
        <v>0</v>
      </c>
      <c r="I346" s="64">
        <f>ПРОТОКОЛ!N2332</f>
        <v>0</v>
      </c>
      <c r="J346" s="77">
        <f>ПРОТОКОЛ!P2332</f>
        <v>0</v>
      </c>
      <c r="K346" s="64">
        <f>ПРОТОКОЛ!R2332</f>
        <v>0</v>
      </c>
      <c r="L346" s="33">
        <f>ПРОТОКОЛ!E2332</f>
        <v>0</v>
      </c>
      <c r="M346" s="33">
        <f>ПРОТОКОЛ!G2332</f>
        <v>0</v>
      </c>
      <c r="N346" s="33">
        <f>ПРОТОКОЛ!I2332</f>
        <v>0</v>
      </c>
      <c r="O346" s="33">
        <f>ПРОТОКОЛ!K2332</f>
        <v>0</v>
      </c>
      <c r="P346" s="33" t="str">
        <f>ПРОТОКОЛ!M2332</f>
        <v>0</v>
      </c>
      <c r="Q346" s="33" t="str">
        <f>ПРОТОКОЛ!O2332</f>
        <v>0</v>
      </c>
      <c r="R346" s="33">
        <f>ПРОТОКОЛ!Q2332</f>
        <v>50</v>
      </c>
      <c r="S346" s="33">
        <f>ПРОТОКОЛ!S2332</f>
        <v>0</v>
      </c>
      <c r="T346" s="33">
        <f>ПРОТОКОЛ!T2332</f>
        <v>50</v>
      </c>
      <c r="U346" s="54">
        <f t="shared" si="7"/>
        <v>7</v>
      </c>
      <c r="X346" s="90"/>
    </row>
    <row r="347" spans="1:24" ht="16.5" customHeight="1">
      <c r="A347" s="66">
        <f>ПРОТОКОЛ!B2333</f>
        <v>0</v>
      </c>
      <c r="B347" s="70">
        <f>ПРОТОКОЛ!C2333</f>
        <v>0</v>
      </c>
      <c r="C347" s="74" t="str">
        <f>ПРОТОКОЛ!X2333</f>
        <v>Субъект РФ 56</v>
      </c>
      <c r="D347" s="89">
        <f>ПРОТОКОЛ!D2333</f>
        <v>0</v>
      </c>
      <c r="E347" s="64">
        <f>ПРОТОКОЛ!F2333</f>
        <v>0</v>
      </c>
      <c r="F347" s="64">
        <f>ПРОТОКОЛ!H2333</f>
        <v>0</v>
      </c>
      <c r="G347" s="64">
        <f>ПРОТОКОЛ!J2333</f>
        <v>0</v>
      </c>
      <c r="H347" s="64">
        <f>ПРОТОКОЛ!L2333</f>
        <v>0</v>
      </c>
      <c r="I347" s="64">
        <f>ПРОТОКОЛ!N2333</f>
        <v>0</v>
      </c>
      <c r="J347" s="77">
        <f>ПРОТОКОЛ!P2333</f>
        <v>0</v>
      </c>
      <c r="K347" s="64">
        <f>ПРОТОКОЛ!R2333</f>
        <v>0</v>
      </c>
      <c r="L347" s="33">
        <f>ПРОТОКОЛ!E2333</f>
        <v>0</v>
      </c>
      <c r="M347" s="33">
        <f>ПРОТОКОЛ!G2333</f>
        <v>0</v>
      </c>
      <c r="N347" s="33">
        <f>ПРОТОКОЛ!I2333</f>
        <v>0</v>
      </c>
      <c r="O347" s="33">
        <f>ПРОТОКОЛ!K2333</f>
        <v>0</v>
      </c>
      <c r="P347" s="33" t="str">
        <f>ПРОТОКОЛ!M2333</f>
        <v>0</v>
      </c>
      <c r="Q347" s="33" t="str">
        <f>ПРОТОКОЛ!O2333</f>
        <v>0</v>
      </c>
      <c r="R347" s="33">
        <f>ПРОТОКОЛ!Q2333</f>
        <v>50</v>
      </c>
      <c r="S347" s="33">
        <f>ПРОТОКОЛ!S2333</f>
        <v>0</v>
      </c>
      <c r="T347" s="33">
        <f>ПРОТОКОЛ!T2333</f>
        <v>50</v>
      </c>
      <c r="U347" s="54">
        <f t="shared" si="7"/>
        <v>7</v>
      </c>
      <c r="X347" s="90"/>
    </row>
    <row r="348" spans="1:24" ht="16.5" customHeight="1">
      <c r="A348" s="66">
        <f>ПРОТОКОЛ!B2334</f>
        <v>0</v>
      </c>
      <c r="B348" s="70">
        <f>ПРОТОКОЛ!C2334</f>
        <v>0</v>
      </c>
      <c r="C348" s="74" t="str">
        <f>ПРОТОКОЛ!X2334</f>
        <v>Субъект РФ 56</v>
      </c>
      <c r="D348" s="89">
        <f>ПРОТОКОЛ!D2334</f>
        <v>0</v>
      </c>
      <c r="E348" s="64">
        <f>ПРОТОКОЛ!F2334</f>
        <v>0</v>
      </c>
      <c r="F348" s="64">
        <f>ПРОТОКОЛ!H2334</f>
        <v>0</v>
      </c>
      <c r="G348" s="64">
        <f>ПРОТОКОЛ!J2334</f>
        <v>0</v>
      </c>
      <c r="H348" s="64">
        <f>ПРОТОКОЛ!L2334</f>
        <v>0</v>
      </c>
      <c r="I348" s="64">
        <f>ПРОТОКОЛ!N2334</f>
        <v>0</v>
      </c>
      <c r="J348" s="77">
        <f>ПРОТОКОЛ!P2334</f>
        <v>0</v>
      </c>
      <c r="K348" s="64">
        <f>ПРОТОКОЛ!R2334</f>
        <v>0</v>
      </c>
      <c r="L348" s="33">
        <f>ПРОТОКОЛ!E2334</f>
        <v>0</v>
      </c>
      <c r="M348" s="33">
        <f>ПРОТОКОЛ!G2334</f>
        <v>0</v>
      </c>
      <c r="N348" s="33">
        <f>ПРОТОКОЛ!I2334</f>
        <v>0</v>
      </c>
      <c r="O348" s="33">
        <f>ПРОТОКОЛ!K2334</f>
        <v>0</v>
      </c>
      <c r="P348" s="33" t="str">
        <f>ПРОТОКОЛ!M2334</f>
        <v>0</v>
      </c>
      <c r="Q348" s="33" t="str">
        <f>ПРОТОКОЛ!O2334</f>
        <v>0</v>
      </c>
      <c r="R348" s="33">
        <f>ПРОТОКОЛ!Q2334</f>
        <v>50</v>
      </c>
      <c r="S348" s="33">
        <f>ПРОТОКОЛ!S2334</f>
        <v>0</v>
      </c>
      <c r="T348" s="33">
        <f>ПРОТОКОЛ!T2334</f>
        <v>50</v>
      </c>
      <c r="U348" s="54">
        <f t="shared" si="7"/>
        <v>7</v>
      </c>
      <c r="X348" s="90"/>
    </row>
    <row r="349" spans="1:24" ht="16.5" customHeight="1">
      <c r="A349" s="65">
        <f>ПРОТОКОЛ!B2371</f>
        <v>0</v>
      </c>
      <c r="B349" s="67">
        <f>ПРОТОКОЛ!C2371</f>
        <v>0</v>
      </c>
      <c r="C349" s="71" t="str">
        <f>ПРОТОКОЛ!X2371</f>
        <v>Субъект РФ 57</v>
      </c>
      <c r="D349" s="86">
        <f>ПРОТОКОЛ!D2371</f>
        <v>0</v>
      </c>
      <c r="E349" s="61">
        <f>ПРОТОКОЛ!F2371</f>
        <v>0</v>
      </c>
      <c r="F349" s="61">
        <f>ПРОТОКОЛ!H2371</f>
        <v>0</v>
      </c>
      <c r="G349" s="61">
        <f>ПРОТОКОЛ!J2371</f>
        <v>0</v>
      </c>
      <c r="H349" s="61">
        <f>ПРОТОКОЛ!L2371</f>
        <v>0</v>
      </c>
      <c r="I349" s="61">
        <f>ПРОТОКОЛ!N2371</f>
        <v>0</v>
      </c>
      <c r="J349" s="62">
        <f>ПРОТОКОЛ!P2371</f>
        <v>0</v>
      </c>
      <c r="K349" s="61">
        <f>ПРОТОКОЛ!R2371</f>
        <v>0</v>
      </c>
      <c r="L349" s="7">
        <f>ПРОТОКОЛ!E2371</f>
        <v>0</v>
      </c>
      <c r="M349" s="7">
        <f>ПРОТОКОЛ!G2371</f>
        <v>0</v>
      </c>
      <c r="N349" s="7">
        <f>ПРОТОКОЛ!I2371</f>
        <v>0</v>
      </c>
      <c r="O349" s="7">
        <f>ПРОТОКОЛ!K2371</f>
        <v>0</v>
      </c>
      <c r="P349" s="7" t="str">
        <f>ПРОТОКОЛ!M2371</f>
        <v>0</v>
      </c>
      <c r="Q349" s="7" t="str">
        <f>ПРОТОКОЛ!O2371</f>
        <v>0</v>
      </c>
      <c r="R349" s="7">
        <f>ПРОТОКОЛ!Q2371</f>
        <v>50</v>
      </c>
      <c r="S349" s="7">
        <f>ПРОТОКОЛ!S2371</f>
        <v>0</v>
      </c>
      <c r="T349" s="7">
        <f>ПРОТОКОЛ!T2371</f>
        <v>50</v>
      </c>
      <c r="U349" s="54">
        <f t="shared" si="7"/>
        <v>7</v>
      </c>
      <c r="X349" s="90"/>
    </row>
    <row r="350" spans="1:24" ht="16.5" customHeight="1">
      <c r="A350" s="65">
        <f>ПРОТОКОЛ!B2372</f>
        <v>0</v>
      </c>
      <c r="B350" s="67">
        <f>ПРОТОКОЛ!C2372</f>
        <v>0</v>
      </c>
      <c r="C350" s="71" t="str">
        <f>ПРОТОКОЛ!X2372</f>
        <v>Субъект РФ 57</v>
      </c>
      <c r="D350" s="86">
        <f>ПРОТОКОЛ!D2372</f>
        <v>0</v>
      </c>
      <c r="E350" s="61">
        <f>ПРОТОКОЛ!F2372</f>
        <v>0</v>
      </c>
      <c r="F350" s="61">
        <f>ПРОТОКОЛ!H2372</f>
        <v>0</v>
      </c>
      <c r="G350" s="61">
        <f>ПРОТОКОЛ!J2372</f>
        <v>0</v>
      </c>
      <c r="H350" s="61">
        <f>ПРОТОКОЛ!L2372</f>
        <v>0</v>
      </c>
      <c r="I350" s="61">
        <f>ПРОТОКОЛ!N2372</f>
        <v>0</v>
      </c>
      <c r="J350" s="62">
        <f>ПРОТОКОЛ!P2372</f>
        <v>0</v>
      </c>
      <c r="K350" s="61">
        <f>ПРОТОКОЛ!R2372</f>
        <v>0</v>
      </c>
      <c r="L350" s="7">
        <f>ПРОТОКОЛ!E2372</f>
        <v>0</v>
      </c>
      <c r="M350" s="7">
        <f>ПРОТОКОЛ!G2372</f>
        <v>0</v>
      </c>
      <c r="N350" s="7">
        <f>ПРОТОКОЛ!I2372</f>
        <v>0</v>
      </c>
      <c r="O350" s="7">
        <f>ПРОТОКОЛ!K2372</f>
        <v>0</v>
      </c>
      <c r="P350" s="7" t="str">
        <f>ПРОТОКОЛ!M2372</f>
        <v>0</v>
      </c>
      <c r="Q350" s="7" t="str">
        <f>ПРОТОКОЛ!O2372</f>
        <v>0</v>
      </c>
      <c r="R350" s="7">
        <f>ПРОТОКОЛ!Q2372</f>
        <v>50</v>
      </c>
      <c r="S350" s="7">
        <f>ПРОТОКОЛ!S2372</f>
        <v>0</v>
      </c>
      <c r="T350" s="7">
        <f>ПРОТОКОЛ!T2372</f>
        <v>50</v>
      </c>
      <c r="U350" s="54">
        <f t="shared" si="7"/>
        <v>7</v>
      </c>
      <c r="X350" s="90"/>
    </row>
    <row r="351" spans="1:24" ht="16.5" customHeight="1">
      <c r="A351" s="65">
        <f>ПРОТОКОЛ!B2373</f>
        <v>0</v>
      </c>
      <c r="B351" s="67">
        <f>ПРОТОКОЛ!C2373</f>
        <v>0</v>
      </c>
      <c r="C351" s="71" t="str">
        <f>ПРОТОКОЛ!X2373</f>
        <v>Субъект РФ 57</v>
      </c>
      <c r="D351" s="86">
        <f>ПРОТОКОЛ!D2373</f>
        <v>0</v>
      </c>
      <c r="E351" s="61">
        <f>ПРОТОКОЛ!F2373</f>
        <v>0</v>
      </c>
      <c r="F351" s="61">
        <f>ПРОТОКОЛ!H2373</f>
        <v>0</v>
      </c>
      <c r="G351" s="61">
        <f>ПРОТОКОЛ!J2373</f>
        <v>0</v>
      </c>
      <c r="H351" s="61">
        <f>ПРОТОКОЛ!L2373</f>
        <v>0</v>
      </c>
      <c r="I351" s="61">
        <f>ПРОТОКОЛ!N2373</f>
        <v>0</v>
      </c>
      <c r="J351" s="62">
        <f>ПРОТОКОЛ!P2373</f>
        <v>0</v>
      </c>
      <c r="K351" s="61">
        <f>ПРОТОКОЛ!R2373</f>
        <v>0</v>
      </c>
      <c r="L351" s="7">
        <f>ПРОТОКОЛ!E2373</f>
        <v>0</v>
      </c>
      <c r="M351" s="7">
        <f>ПРОТОКОЛ!G2373</f>
        <v>0</v>
      </c>
      <c r="N351" s="7">
        <f>ПРОТОКОЛ!I2373</f>
        <v>0</v>
      </c>
      <c r="O351" s="7">
        <f>ПРОТОКОЛ!K2373</f>
        <v>0</v>
      </c>
      <c r="P351" s="7" t="str">
        <f>ПРОТОКОЛ!M2373</f>
        <v>0</v>
      </c>
      <c r="Q351" s="7" t="str">
        <f>ПРОТОКОЛ!O2373</f>
        <v>0</v>
      </c>
      <c r="R351" s="7">
        <f>ПРОТОКОЛ!Q2373</f>
        <v>50</v>
      </c>
      <c r="S351" s="7">
        <f>ПРОТОКОЛ!S2373</f>
        <v>0</v>
      </c>
      <c r="T351" s="7">
        <f>ПРОТОКОЛ!T2373</f>
        <v>50</v>
      </c>
      <c r="U351" s="54">
        <f t="shared" si="7"/>
        <v>7</v>
      </c>
      <c r="X351" s="90"/>
    </row>
    <row r="352" spans="1:24" ht="16.5" customHeight="1">
      <c r="A352" s="65">
        <f>ПРОТОКОЛ!B2374</f>
        <v>0</v>
      </c>
      <c r="B352" s="67">
        <f>ПРОТОКОЛ!C2374</f>
        <v>0</v>
      </c>
      <c r="C352" s="71" t="str">
        <f>ПРОТОКОЛ!X2374</f>
        <v>Субъект РФ 57</v>
      </c>
      <c r="D352" s="86">
        <f>ПРОТОКОЛ!D2374</f>
        <v>0</v>
      </c>
      <c r="E352" s="61">
        <f>ПРОТОКОЛ!F2374</f>
        <v>0</v>
      </c>
      <c r="F352" s="61">
        <f>ПРОТОКОЛ!H2374</f>
        <v>0</v>
      </c>
      <c r="G352" s="61">
        <f>ПРОТОКОЛ!J2374</f>
        <v>0</v>
      </c>
      <c r="H352" s="61">
        <f>ПРОТОКОЛ!L2374</f>
        <v>0</v>
      </c>
      <c r="I352" s="61">
        <f>ПРОТОКОЛ!N2374</f>
        <v>0</v>
      </c>
      <c r="J352" s="62">
        <f>ПРОТОКОЛ!P2374</f>
        <v>0</v>
      </c>
      <c r="K352" s="61">
        <f>ПРОТОКОЛ!R2374</f>
        <v>0</v>
      </c>
      <c r="L352" s="7">
        <f>ПРОТОКОЛ!E2374</f>
        <v>0</v>
      </c>
      <c r="M352" s="7">
        <f>ПРОТОКОЛ!G2374</f>
        <v>0</v>
      </c>
      <c r="N352" s="7">
        <f>ПРОТОКОЛ!I2374</f>
        <v>0</v>
      </c>
      <c r="O352" s="7">
        <f>ПРОТОКОЛ!K2374</f>
        <v>0</v>
      </c>
      <c r="P352" s="7" t="str">
        <f>ПРОТОКОЛ!M2374</f>
        <v>0</v>
      </c>
      <c r="Q352" s="7" t="str">
        <f>ПРОТОКОЛ!O2374</f>
        <v>0</v>
      </c>
      <c r="R352" s="7">
        <f>ПРОТОКОЛ!Q2374</f>
        <v>50</v>
      </c>
      <c r="S352" s="7">
        <f>ПРОТОКОЛ!S2374</f>
        <v>0</v>
      </c>
      <c r="T352" s="7">
        <f>ПРОТОКОЛ!T2374</f>
        <v>50</v>
      </c>
      <c r="U352" s="54">
        <f t="shared" si="7"/>
        <v>7</v>
      </c>
      <c r="X352" s="90"/>
    </row>
    <row r="353" spans="1:24" ht="16.5" customHeight="1">
      <c r="A353" s="65">
        <f>ПРОТОКОЛ!B2375</f>
        <v>0</v>
      </c>
      <c r="B353" s="67">
        <f>ПРОТОКОЛ!C2375</f>
        <v>0</v>
      </c>
      <c r="C353" s="71" t="str">
        <f>ПРОТОКОЛ!X2375</f>
        <v>Субъект РФ 57</v>
      </c>
      <c r="D353" s="86">
        <f>ПРОТОКОЛ!D2375</f>
        <v>0</v>
      </c>
      <c r="E353" s="61">
        <f>ПРОТОКОЛ!F2375</f>
        <v>0</v>
      </c>
      <c r="F353" s="61">
        <f>ПРОТОКОЛ!H2375</f>
        <v>0</v>
      </c>
      <c r="G353" s="61">
        <f>ПРОТОКОЛ!J2375</f>
        <v>0</v>
      </c>
      <c r="H353" s="61">
        <f>ПРОТОКОЛ!L2375</f>
        <v>0</v>
      </c>
      <c r="I353" s="61">
        <f>ПРОТОКОЛ!N2375</f>
        <v>0</v>
      </c>
      <c r="J353" s="62">
        <f>ПРОТОКОЛ!P2375</f>
        <v>0</v>
      </c>
      <c r="K353" s="61">
        <f>ПРОТОКОЛ!R2375</f>
        <v>0</v>
      </c>
      <c r="L353" s="7">
        <f>ПРОТОКОЛ!E2375</f>
        <v>0</v>
      </c>
      <c r="M353" s="7">
        <f>ПРОТОКОЛ!G2375</f>
        <v>0</v>
      </c>
      <c r="N353" s="7">
        <f>ПРОТОКОЛ!I2375</f>
        <v>0</v>
      </c>
      <c r="O353" s="7">
        <f>ПРОТОКОЛ!K2375</f>
        <v>0</v>
      </c>
      <c r="P353" s="7" t="str">
        <f>ПРОТОКОЛ!M2375</f>
        <v>0</v>
      </c>
      <c r="Q353" s="7" t="str">
        <f>ПРОТОКОЛ!O2375</f>
        <v>0</v>
      </c>
      <c r="R353" s="7">
        <f>ПРОТОКОЛ!Q2375</f>
        <v>50</v>
      </c>
      <c r="S353" s="7">
        <f>ПРОТОКОЛ!S2375</f>
        <v>0</v>
      </c>
      <c r="T353" s="7">
        <f>ПРОТОКОЛ!T2375</f>
        <v>50</v>
      </c>
      <c r="U353" s="54">
        <f t="shared" si="7"/>
        <v>7</v>
      </c>
      <c r="X353" s="90"/>
    </row>
    <row r="354" spans="1:24" ht="16.5" customHeight="1">
      <c r="A354" s="65">
        <f>ПРОТОКОЛ!B2376</f>
        <v>0</v>
      </c>
      <c r="B354" s="67">
        <f>ПРОТОКОЛ!C2376</f>
        <v>0</v>
      </c>
      <c r="C354" s="71" t="str">
        <f>ПРОТОКОЛ!X2376</f>
        <v>Субъект РФ 57</v>
      </c>
      <c r="D354" s="86">
        <f>ПРОТОКОЛ!D2376</f>
        <v>0</v>
      </c>
      <c r="E354" s="61">
        <f>ПРОТОКОЛ!F2376</f>
        <v>0</v>
      </c>
      <c r="F354" s="61">
        <f>ПРОТОКОЛ!H2376</f>
        <v>0</v>
      </c>
      <c r="G354" s="61">
        <f>ПРОТОКОЛ!J2376</f>
        <v>0</v>
      </c>
      <c r="H354" s="61">
        <f>ПРОТОКОЛ!L2376</f>
        <v>0</v>
      </c>
      <c r="I354" s="61">
        <f>ПРОТОКОЛ!N2376</f>
        <v>0</v>
      </c>
      <c r="J354" s="62">
        <f>ПРОТОКОЛ!P2376</f>
        <v>0</v>
      </c>
      <c r="K354" s="61">
        <f>ПРОТОКОЛ!R2376</f>
        <v>0</v>
      </c>
      <c r="L354" s="7">
        <f>ПРОТОКОЛ!E2376</f>
        <v>0</v>
      </c>
      <c r="M354" s="7">
        <f>ПРОТОКОЛ!G2376</f>
        <v>0</v>
      </c>
      <c r="N354" s="7">
        <f>ПРОТОКОЛ!I2376</f>
        <v>0</v>
      </c>
      <c r="O354" s="7">
        <f>ПРОТОКОЛ!K2376</f>
        <v>0</v>
      </c>
      <c r="P354" s="7" t="str">
        <f>ПРОТОКОЛ!M2376</f>
        <v>0</v>
      </c>
      <c r="Q354" s="7" t="str">
        <f>ПРОТОКОЛ!O2376</f>
        <v>0</v>
      </c>
      <c r="R354" s="7">
        <f>ПРОТОКОЛ!Q2376</f>
        <v>50</v>
      </c>
      <c r="S354" s="7">
        <f>ПРОТОКОЛ!S2376</f>
        <v>0</v>
      </c>
      <c r="T354" s="7">
        <f>ПРОТОКОЛ!T2376</f>
        <v>50</v>
      </c>
      <c r="U354" s="54">
        <f t="shared" si="7"/>
        <v>7</v>
      </c>
      <c r="X354" s="90"/>
    </row>
    <row r="355" spans="1:24" ht="16.5" customHeight="1">
      <c r="A355" s="66">
        <f>ПРОТОКОЛ!B2413</f>
        <v>0</v>
      </c>
      <c r="B355" s="70">
        <f>ПРОТОКОЛ!C2413</f>
        <v>0</v>
      </c>
      <c r="C355" s="74" t="str">
        <f>ПРОТОКОЛ!X2413</f>
        <v>Субъект РФ 58</v>
      </c>
      <c r="D355" s="89">
        <f>ПРОТОКОЛ!D2413</f>
        <v>0</v>
      </c>
      <c r="E355" s="64">
        <f>ПРОТОКОЛ!F2413</f>
        <v>0</v>
      </c>
      <c r="F355" s="64">
        <f>ПРОТОКОЛ!H2413</f>
        <v>0</v>
      </c>
      <c r="G355" s="64">
        <f>ПРОТОКОЛ!J2413</f>
        <v>0</v>
      </c>
      <c r="H355" s="64">
        <f>ПРОТОКОЛ!L2413</f>
        <v>0</v>
      </c>
      <c r="I355" s="64">
        <f>ПРОТОКОЛ!N2413</f>
        <v>0</v>
      </c>
      <c r="J355" s="77">
        <f>ПРОТОКОЛ!P2413</f>
        <v>0</v>
      </c>
      <c r="K355" s="64">
        <f>ПРОТОКОЛ!R2413</f>
        <v>0</v>
      </c>
      <c r="L355" s="33">
        <f>ПРОТОКОЛ!E2413</f>
        <v>0</v>
      </c>
      <c r="M355" s="33">
        <f>ПРОТОКОЛ!G2413</f>
        <v>0</v>
      </c>
      <c r="N355" s="33">
        <f>ПРОТОКОЛ!I2413</f>
        <v>0</v>
      </c>
      <c r="O355" s="33">
        <f>ПРОТОКОЛ!K2413</f>
        <v>0</v>
      </c>
      <c r="P355" s="33" t="str">
        <f>ПРОТОКОЛ!M2413</f>
        <v>0</v>
      </c>
      <c r="Q355" s="33" t="str">
        <f>ПРОТОКОЛ!O2413</f>
        <v>0</v>
      </c>
      <c r="R355" s="33">
        <f>ПРОТОКОЛ!Q2413</f>
        <v>50</v>
      </c>
      <c r="S355" s="33">
        <f>ПРОТОКОЛ!S2413</f>
        <v>0</v>
      </c>
      <c r="T355" s="33">
        <f>ПРОТОКОЛ!T2413</f>
        <v>50</v>
      </c>
      <c r="U355" s="54">
        <f t="shared" si="7"/>
        <v>7</v>
      </c>
      <c r="X355" s="90"/>
    </row>
    <row r="356" spans="1:24" ht="16.5" customHeight="1">
      <c r="A356" s="66">
        <f>ПРОТОКОЛ!B2414</f>
        <v>0</v>
      </c>
      <c r="B356" s="70">
        <f>ПРОТОКОЛ!C2414</f>
        <v>0</v>
      </c>
      <c r="C356" s="74" t="str">
        <f>ПРОТОКОЛ!X2414</f>
        <v>Субъект РФ 58</v>
      </c>
      <c r="D356" s="89">
        <f>ПРОТОКОЛ!D2414</f>
        <v>0</v>
      </c>
      <c r="E356" s="64">
        <f>ПРОТОКОЛ!F2414</f>
        <v>0</v>
      </c>
      <c r="F356" s="64">
        <f>ПРОТОКОЛ!H2414</f>
        <v>0</v>
      </c>
      <c r="G356" s="64">
        <f>ПРОТОКОЛ!J2414</f>
        <v>0</v>
      </c>
      <c r="H356" s="64">
        <f>ПРОТОКОЛ!L2414</f>
        <v>0</v>
      </c>
      <c r="I356" s="64">
        <f>ПРОТОКОЛ!N2414</f>
        <v>0</v>
      </c>
      <c r="J356" s="77">
        <f>ПРОТОКОЛ!P2414</f>
        <v>0</v>
      </c>
      <c r="K356" s="64">
        <f>ПРОТОКОЛ!R2414</f>
        <v>0</v>
      </c>
      <c r="L356" s="33">
        <f>ПРОТОКОЛ!E2414</f>
        <v>0</v>
      </c>
      <c r="M356" s="33">
        <f>ПРОТОКОЛ!G2414</f>
        <v>0</v>
      </c>
      <c r="N356" s="33">
        <f>ПРОТОКОЛ!I2414</f>
        <v>0</v>
      </c>
      <c r="O356" s="33">
        <f>ПРОТОКОЛ!K2414</f>
        <v>0</v>
      </c>
      <c r="P356" s="33" t="str">
        <f>ПРОТОКОЛ!M2414</f>
        <v>0</v>
      </c>
      <c r="Q356" s="33" t="str">
        <f>ПРОТОКОЛ!O2414</f>
        <v>0</v>
      </c>
      <c r="R356" s="33">
        <f>ПРОТОКОЛ!Q2414</f>
        <v>50</v>
      </c>
      <c r="S356" s="33">
        <f>ПРОТОКОЛ!S2414</f>
        <v>0</v>
      </c>
      <c r="T356" s="33">
        <f>ПРОТОКОЛ!T2414</f>
        <v>50</v>
      </c>
      <c r="U356" s="54">
        <f t="shared" si="7"/>
        <v>7</v>
      </c>
      <c r="X356" s="90"/>
    </row>
    <row r="357" spans="1:24" ht="16.5" customHeight="1">
      <c r="A357" s="66">
        <f>ПРОТОКОЛ!B2415</f>
        <v>0</v>
      </c>
      <c r="B357" s="70">
        <f>ПРОТОКОЛ!C2415</f>
        <v>0</v>
      </c>
      <c r="C357" s="74" t="str">
        <f>ПРОТОКОЛ!X2415</f>
        <v>Субъект РФ 58</v>
      </c>
      <c r="D357" s="89">
        <f>ПРОТОКОЛ!D2415</f>
        <v>0</v>
      </c>
      <c r="E357" s="64">
        <f>ПРОТОКОЛ!F2415</f>
        <v>0</v>
      </c>
      <c r="F357" s="64">
        <f>ПРОТОКОЛ!H2415</f>
        <v>0</v>
      </c>
      <c r="G357" s="64">
        <f>ПРОТОКОЛ!J2415</f>
        <v>0</v>
      </c>
      <c r="H357" s="64">
        <f>ПРОТОКОЛ!L2415</f>
        <v>0</v>
      </c>
      <c r="I357" s="64">
        <f>ПРОТОКОЛ!N2415</f>
        <v>0</v>
      </c>
      <c r="J357" s="77">
        <f>ПРОТОКОЛ!P2415</f>
        <v>0</v>
      </c>
      <c r="K357" s="64">
        <f>ПРОТОКОЛ!R2415</f>
        <v>0</v>
      </c>
      <c r="L357" s="33">
        <f>ПРОТОКОЛ!E2415</f>
        <v>0</v>
      </c>
      <c r="M357" s="33">
        <f>ПРОТОКОЛ!G2415</f>
        <v>0</v>
      </c>
      <c r="N357" s="33">
        <f>ПРОТОКОЛ!I2415</f>
        <v>0</v>
      </c>
      <c r="O357" s="33">
        <f>ПРОТОКОЛ!K2415</f>
        <v>0</v>
      </c>
      <c r="P357" s="33" t="str">
        <f>ПРОТОКОЛ!M2415</f>
        <v>0</v>
      </c>
      <c r="Q357" s="33" t="str">
        <f>ПРОТОКОЛ!O2415</f>
        <v>0</v>
      </c>
      <c r="R357" s="33">
        <f>ПРОТОКОЛ!Q2415</f>
        <v>50</v>
      </c>
      <c r="S357" s="33">
        <f>ПРОТОКОЛ!S2415</f>
        <v>0</v>
      </c>
      <c r="T357" s="33">
        <f>ПРОТОКОЛ!T2415</f>
        <v>50</v>
      </c>
      <c r="U357" s="54">
        <f t="shared" si="7"/>
        <v>7</v>
      </c>
      <c r="X357" s="90"/>
    </row>
    <row r="358" spans="1:24" ht="16.5" customHeight="1">
      <c r="A358" s="66">
        <f>ПРОТОКОЛ!B2416</f>
        <v>0</v>
      </c>
      <c r="B358" s="70">
        <f>ПРОТОКОЛ!C2416</f>
        <v>0</v>
      </c>
      <c r="C358" s="74" t="str">
        <f>ПРОТОКОЛ!X2416</f>
        <v>Субъект РФ 58</v>
      </c>
      <c r="D358" s="89">
        <f>ПРОТОКОЛ!D2416</f>
        <v>0</v>
      </c>
      <c r="E358" s="64">
        <f>ПРОТОКОЛ!F2416</f>
        <v>0</v>
      </c>
      <c r="F358" s="64">
        <f>ПРОТОКОЛ!H2416</f>
        <v>0</v>
      </c>
      <c r="G358" s="64">
        <f>ПРОТОКОЛ!J2416</f>
        <v>0</v>
      </c>
      <c r="H358" s="64">
        <f>ПРОТОКОЛ!L2416</f>
        <v>0</v>
      </c>
      <c r="I358" s="64">
        <f>ПРОТОКОЛ!N2416</f>
        <v>0</v>
      </c>
      <c r="J358" s="77">
        <f>ПРОТОКОЛ!P2416</f>
        <v>0</v>
      </c>
      <c r="K358" s="64">
        <f>ПРОТОКОЛ!R2416</f>
        <v>0</v>
      </c>
      <c r="L358" s="33">
        <f>ПРОТОКОЛ!E2416</f>
        <v>0</v>
      </c>
      <c r="M358" s="33">
        <f>ПРОТОКОЛ!G2416</f>
        <v>0</v>
      </c>
      <c r="N358" s="33">
        <f>ПРОТОКОЛ!I2416</f>
        <v>0</v>
      </c>
      <c r="O358" s="33">
        <f>ПРОТОКОЛ!K2416</f>
        <v>0</v>
      </c>
      <c r="P358" s="33" t="str">
        <f>ПРОТОКОЛ!M2416</f>
        <v>0</v>
      </c>
      <c r="Q358" s="33" t="str">
        <f>ПРОТОКОЛ!O2416</f>
        <v>0</v>
      </c>
      <c r="R358" s="33">
        <f>ПРОТОКОЛ!Q2416</f>
        <v>50</v>
      </c>
      <c r="S358" s="33">
        <f>ПРОТОКОЛ!S2416</f>
        <v>0</v>
      </c>
      <c r="T358" s="33">
        <f>ПРОТОКОЛ!T2416</f>
        <v>50</v>
      </c>
      <c r="U358" s="54">
        <f t="shared" si="7"/>
        <v>7</v>
      </c>
      <c r="X358" s="90"/>
    </row>
    <row r="359" spans="1:24" ht="16.5" customHeight="1">
      <c r="A359" s="66">
        <f>ПРОТОКОЛ!B2417</f>
        <v>0</v>
      </c>
      <c r="B359" s="70">
        <f>ПРОТОКОЛ!C2417</f>
        <v>0</v>
      </c>
      <c r="C359" s="74" t="str">
        <f>ПРОТОКОЛ!X2417</f>
        <v>Субъект РФ 58</v>
      </c>
      <c r="D359" s="89">
        <f>ПРОТОКОЛ!D2417</f>
        <v>0</v>
      </c>
      <c r="E359" s="64">
        <f>ПРОТОКОЛ!F2417</f>
        <v>0</v>
      </c>
      <c r="F359" s="64">
        <f>ПРОТОКОЛ!H2417</f>
        <v>0</v>
      </c>
      <c r="G359" s="64">
        <f>ПРОТОКОЛ!J2417</f>
        <v>0</v>
      </c>
      <c r="H359" s="64">
        <f>ПРОТОКОЛ!L2417</f>
        <v>0</v>
      </c>
      <c r="I359" s="64">
        <f>ПРОТОКОЛ!N2417</f>
        <v>0</v>
      </c>
      <c r="J359" s="77">
        <f>ПРОТОКОЛ!P2417</f>
        <v>0</v>
      </c>
      <c r="K359" s="64">
        <f>ПРОТОКОЛ!R2417</f>
        <v>0</v>
      </c>
      <c r="L359" s="33">
        <f>ПРОТОКОЛ!E2417</f>
        <v>0</v>
      </c>
      <c r="M359" s="33">
        <f>ПРОТОКОЛ!G2417</f>
        <v>0</v>
      </c>
      <c r="N359" s="33">
        <f>ПРОТОКОЛ!I2417</f>
        <v>0</v>
      </c>
      <c r="O359" s="33">
        <f>ПРОТОКОЛ!K2417</f>
        <v>0</v>
      </c>
      <c r="P359" s="33" t="str">
        <f>ПРОТОКОЛ!M2417</f>
        <v>0</v>
      </c>
      <c r="Q359" s="33" t="str">
        <f>ПРОТОКОЛ!O2417</f>
        <v>0</v>
      </c>
      <c r="R359" s="33">
        <f>ПРОТОКОЛ!Q2417</f>
        <v>50</v>
      </c>
      <c r="S359" s="33">
        <f>ПРОТОКОЛ!S2417</f>
        <v>0</v>
      </c>
      <c r="T359" s="33">
        <f>ПРОТОКОЛ!T2417</f>
        <v>50</v>
      </c>
      <c r="U359" s="54">
        <f t="shared" si="7"/>
        <v>7</v>
      </c>
      <c r="X359" s="90"/>
    </row>
    <row r="360" spans="1:24" ht="16.5" customHeight="1">
      <c r="A360" s="66">
        <f>ПРОТОКОЛ!B2418</f>
        <v>0</v>
      </c>
      <c r="B360" s="70">
        <f>ПРОТОКОЛ!C2418</f>
        <v>0</v>
      </c>
      <c r="C360" s="74" t="str">
        <f>ПРОТОКОЛ!X2418</f>
        <v>Субъект РФ 58</v>
      </c>
      <c r="D360" s="89">
        <f>ПРОТОКОЛ!D2418</f>
        <v>0</v>
      </c>
      <c r="E360" s="64">
        <f>ПРОТОКОЛ!F2418</f>
        <v>0</v>
      </c>
      <c r="F360" s="64">
        <f>ПРОТОКОЛ!H2418</f>
        <v>0</v>
      </c>
      <c r="G360" s="64">
        <f>ПРОТОКОЛ!J2418</f>
        <v>0</v>
      </c>
      <c r="H360" s="64">
        <f>ПРОТОКОЛ!L2418</f>
        <v>0</v>
      </c>
      <c r="I360" s="64">
        <f>ПРОТОКОЛ!N2418</f>
        <v>0</v>
      </c>
      <c r="J360" s="77">
        <f>ПРОТОКОЛ!P2418</f>
        <v>0</v>
      </c>
      <c r="K360" s="64">
        <f>ПРОТОКОЛ!R2418</f>
        <v>0</v>
      </c>
      <c r="L360" s="33">
        <f>ПРОТОКОЛ!E2418</f>
        <v>0</v>
      </c>
      <c r="M360" s="33">
        <f>ПРОТОКОЛ!G2418</f>
        <v>0</v>
      </c>
      <c r="N360" s="33">
        <f>ПРОТОКОЛ!I2418</f>
        <v>0</v>
      </c>
      <c r="O360" s="33">
        <f>ПРОТОКОЛ!K2418</f>
        <v>0</v>
      </c>
      <c r="P360" s="33" t="str">
        <f>ПРОТОКОЛ!M2418</f>
        <v>0</v>
      </c>
      <c r="Q360" s="33" t="str">
        <f>ПРОТОКОЛ!O2418</f>
        <v>0</v>
      </c>
      <c r="R360" s="33">
        <f>ПРОТОКОЛ!Q2418</f>
        <v>50</v>
      </c>
      <c r="S360" s="33">
        <f>ПРОТОКОЛ!S2418</f>
        <v>0</v>
      </c>
      <c r="T360" s="33">
        <f>ПРОТОКОЛ!T2418</f>
        <v>50</v>
      </c>
      <c r="U360" s="54">
        <f t="shared" si="7"/>
        <v>7</v>
      </c>
      <c r="X360" s="90"/>
    </row>
    <row r="361" spans="1:24" ht="16.5" customHeight="1">
      <c r="A361" s="65">
        <f>ПРОТОКОЛ!B2455</f>
        <v>0</v>
      </c>
      <c r="B361" s="67">
        <f>ПРОТОКОЛ!C2455</f>
        <v>0</v>
      </c>
      <c r="C361" s="71" t="str">
        <f>ПРОТОКОЛ!X2455</f>
        <v>Субъект РФ 59</v>
      </c>
      <c r="D361" s="86">
        <f>ПРОТОКОЛ!D2455</f>
        <v>0</v>
      </c>
      <c r="E361" s="61">
        <f>ПРОТОКОЛ!F2455</f>
        <v>0</v>
      </c>
      <c r="F361" s="61">
        <f>ПРОТОКОЛ!H2455</f>
        <v>0</v>
      </c>
      <c r="G361" s="61">
        <f>ПРОТОКОЛ!J2455</f>
        <v>0</v>
      </c>
      <c r="H361" s="61">
        <f>ПРОТОКОЛ!L2455</f>
        <v>0</v>
      </c>
      <c r="I361" s="61">
        <f>ПРОТОКОЛ!N2455</f>
        <v>0</v>
      </c>
      <c r="J361" s="62">
        <f>ПРОТОКОЛ!P2455</f>
        <v>0</v>
      </c>
      <c r="K361" s="61">
        <f>ПРОТОКОЛ!R2455</f>
        <v>0</v>
      </c>
      <c r="L361" s="7">
        <f>ПРОТОКОЛ!E2455</f>
        <v>0</v>
      </c>
      <c r="M361" s="7">
        <f>ПРОТОКОЛ!G2455</f>
        <v>0</v>
      </c>
      <c r="N361" s="7">
        <f>ПРОТОКОЛ!I2455</f>
        <v>0</v>
      </c>
      <c r="O361" s="7">
        <f>ПРОТОКОЛ!K2455</f>
        <v>0</v>
      </c>
      <c r="P361" s="7" t="str">
        <f>ПРОТОКОЛ!M2455</f>
        <v>0</v>
      </c>
      <c r="Q361" s="7" t="str">
        <f>ПРОТОКОЛ!O2455</f>
        <v>0</v>
      </c>
      <c r="R361" s="7">
        <f>ПРОТОКОЛ!Q2455</f>
        <v>50</v>
      </c>
      <c r="S361" s="7">
        <f>ПРОТОКОЛ!S2455</f>
        <v>0</v>
      </c>
      <c r="T361" s="7">
        <f>ПРОТОКОЛ!T2455</f>
        <v>50</v>
      </c>
      <c r="U361" s="54">
        <f t="shared" si="7"/>
        <v>7</v>
      </c>
      <c r="X361" s="90"/>
    </row>
    <row r="362" spans="1:24" ht="16.5" customHeight="1">
      <c r="A362" s="65">
        <f>ПРОТОКОЛ!B2456</f>
        <v>0</v>
      </c>
      <c r="B362" s="67">
        <f>ПРОТОКОЛ!C2456</f>
        <v>0</v>
      </c>
      <c r="C362" s="71" t="str">
        <f>ПРОТОКОЛ!X2456</f>
        <v>Субъект РФ 59</v>
      </c>
      <c r="D362" s="86">
        <f>ПРОТОКОЛ!D2456</f>
        <v>0</v>
      </c>
      <c r="E362" s="61">
        <f>ПРОТОКОЛ!F2456</f>
        <v>0</v>
      </c>
      <c r="F362" s="61">
        <f>ПРОТОКОЛ!H2456</f>
        <v>0</v>
      </c>
      <c r="G362" s="61">
        <f>ПРОТОКОЛ!J2456</f>
        <v>0</v>
      </c>
      <c r="H362" s="61">
        <f>ПРОТОКОЛ!L2456</f>
        <v>0</v>
      </c>
      <c r="I362" s="61">
        <f>ПРОТОКОЛ!N2456</f>
        <v>0</v>
      </c>
      <c r="J362" s="62">
        <f>ПРОТОКОЛ!P2456</f>
        <v>0</v>
      </c>
      <c r="K362" s="61">
        <f>ПРОТОКОЛ!R2456</f>
        <v>0</v>
      </c>
      <c r="L362" s="7">
        <f>ПРОТОКОЛ!E2456</f>
        <v>0</v>
      </c>
      <c r="M362" s="7">
        <f>ПРОТОКОЛ!G2456</f>
        <v>0</v>
      </c>
      <c r="N362" s="7">
        <f>ПРОТОКОЛ!I2456</f>
        <v>0</v>
      </c>
      <c r="O362" s="7">
        <f>ПРОТОКОЛ!K2456</f>
        <v>0</v>
      </c>
      <c r="P362" s="7" t="str">
        <f>ПРОТОКОЛ!M2456</f>
        <v>0</v>
      </c>
      <c r="Q362" s="7" t="str">
        <f>ПРОТОКОЛ!O2456</f>
        <v>0</v>
      </c>
      <c r="R362" s="7">
        <f>ПРОТОКОЛ!Q2456</f>
        <v>50</v>
      </c>
      <c r="S362" s="7">
        <f>ПРОТОКОЛ!S2456</f>
        <v>0</v>
      </c>
      <c r="T362" s="7">
        <f>ПРОТОКОЛ!T2456</f>
        <v>50</v>
      </c>
      <c r="U362" s="54">
        <f t="shared" si="7"/>
        <v>7</v>
      </c>
      <c r="X362" s="90"/>
    </row>
    <row r="363" spans="1:24" ht="16.5" customHeight="1">
      <c r="A363" s="65">
        <f>ПРОТОКОЛ!B2457</f>
        <v>0</v>
      </c>
      <c r="B363" s="67">
        <f>ПРОТОКОЛ!C2457</f>
        <v>0</v>
      </c>
      <c r="C363" s="71" t="str">
        <f>ПРОТОКОЛ!X2457</f>
        <v>Субъект РФ 59</v>
      </c>
      <c r="D363" s="86">
        <f>ПРОТОКОЛ!D2457</f>
        <v>0</v>
      </c>
      <c r="E363" s="61">
        <f>ПРОТОКОЛ!F2457</f>
        <v>0</v>
      </c>
      <c r="F363" s="61">
        <f>ПРОТОКОЛ!H2457</f>
        <v>0</v>
      </c>
      <c r="G363" s="61">
        <f>ПРОТОКОЛ!J2457</f>
        <v>0</v>
      </c>
      <c r="H363" s="61">
        <f>ПРОТОКОЛ!L2457</f>
        <v>0</v>
      </c>
      <c r="I363" s="61">
        <f>ПРОТОКОЛ!N2457</f>
        <v>0</v>
      </c>
      <c r="J363" s="62">
        <f>ПРОТОКОЛ!P2457</f>
        <v>0</v>
      </c>
      <c r="K363" s="61">
        <f>ПРОТОКОЛ!R2457</f>
        <v>0</v>
      </c>
      <c r="L363" s="7">
        <f>ПРОТОКОЛ!E2457</f>
        <v>0</v>
      </c>
      <c r="M363" s="7">
        <f>ПРОТОКОЛ!G2457</f>
        <v>0</v>
      </c>
      <c r="N363" s="7">
        <f>ПРОТОКОЛ!I2457</f>
        <v>0</v>
      </c>
      <c r="O363" s="7">
        <f>ПРОТОКОЛ!K2457</f>
        <v>0</v>
      </c>
      <c r="P363" s="7" t="str">
        <f>ПРОТОКОЛ!M2457</f>
        <v>0</v>
      </c>
      <c r="Q363" s="7" t="str">
        <f>ПРОТОКОЛ!O2457</f>
        <v>0</v>
      </c>
      <c r="R363" s="7">
        <f>ПРОТОКОЛ!Q2457</f>
        <v>50</v>
      </c>
      <c r="S363" s="7">
        <f>ПРОТОКОЛ!S2457</f>
        <v>0</v>
      </c>
      <c r="T363" s="7">
        <f>ПРОТОКОЛ!T2457</f>
        <v>50</v>
      </c>
      <c r="U363" s="54">
        <f t="shared" si="7"/>
        <v>7</v>
      </c>
      <c r="X363" s="90"/>
    </row>
    <row r="364" spans="1:24" ht="16.5" customHeight="1">
      <c r="A364" s="65">
        <f>ПРОТОКОЛ!B2458</f>
        <v>0</v>
      </c>
      <c r="B364" s="67">
        <f>ПРОТОКОЛ!C2458</f>
        <v>0</v>
      </c>
      <c r="C364" s="71" t="str">
        <f>ПРОТОКОЛ!X2458</f>
        <v>Субъект РФ 59</v>
      </c>
      <c r="D364" s="86">
        <f>ПРОТОКОЛ!D2458</f>
        <v>0</v>
      </c>
      <c r="E364" s="61">
        <f>ПРОТОКОЛ!F2458</f>
        <v>0</v>
      </c>
      <c r="F364" s="61">
        <f>ПРОТОКОЛ!H2458</f>
        <v>0</v>
      </c>
      <c r="G364" s="61">
        <f>ПРОТОКОЛ!J2458</f>
        <v>0</v>
      </c>
      <c r="H364" s="61">
        <f>ПРОТОКОЛ!L2458</f>
        <v>0</v>
      </c>
      <c r="I364" s="61">
        <f>ПРОТОКОЛ!N2458</f>
        <v>0</v>
      </c>
      <c r="J364" s="62">
        <f>ПРОТОКОЛ!P2458</f>
        <v>0</v>
      </c>
      <c r="K364" s="61">
        <f>ПРОТОКОЛ!R2458</f>
        <v>0</v>
      </c>
      <c r="L364" s="7">
        <f>ПРОТОКОЛ!E2458</f>
        <v>0</v>
      </c>
      <c r="M364" s="7">
        <f>ПРОТОКОЛ!G2458</f>
        <v>0</v>
      </c>
      <c r="N364" s="7">
        <f>ПРОТОКОЛ!I2458</f>
        <v>0</v>
      </c>
      <c r="O364" s="7">
        <f>ПРОТОКОЛ!K2458</f>
        <v>0</v>
      </c>
      <c r="P364" s="7" t="str">
        <f>ПРОТОКОЛ!M2458</f>
        <v>0</v>
      </c>
      <c r="Q364" s="7" t="str">
        <f>ПРОТОКОЛ!O2458</f>
        <v>0</v>
      </c>
      <c r="R364" s="7">
        <f>ПРОТОКОЛ!Q2458</f>
        <v>50</v>
      </c>
      <c r="S364" s="7">
        <f>ПРОТОКОЛ!S2458</f>
        <v>0</v>
      </c>
      <c r="T364" s="7">
        <f>ПРОТОКОЛ!T2458</f>
        <v>50</v>
      </c>
      <c r="U364" s="54">
        <f t="shared" si="7"/>
        <v>7</v>
      </c>
      <c r="X364" s="90"/>
    </row>
    <row r="365" spans="1:24" ht="16.5" customHeight="1">
      <c r="A365" s="65">
        <f>ПРОТОКОЛ!B2459</f>
        <v>0</v>
      </c>
      <c r="B365" s="67">
        <f>ПРОТОКОЛ!C2459</f>
        <v>0</v>
      </c>
      <c r="C365" s="71" t="str">
        <f>ПРОТОКОЛ!X2459</f>
        <v>Субъект РФ 59</v>
      </c>
      <c r="D365" s="86">
        <f>ПРОТОКОЛ!D2459</f>
        <v>0</v>
      </c>
      <c r="E365" s="61">
        <f>ПРОТОКОЛ!F2459</f>
        <v>0</v>
      </c>
      <c r="F365" s="61">
        <f>ПРОТОКОЛ!H2459</f>
        <v>0</v>
      </c>
      <c r="G365" s="61">
        <f>ПРОТОКОЛ!J2459</f>
        <v>0</v>
      </c>
      <c r="H365" s="61">
        <f>ПРОТОКОЛ!L2459</f>
        <v>0</v>
      </c>
      <c r="I365" s="61">
        <f>ПРОТОКОЛ!N2459</f>
        <v>0</v>
      </c>
      <c r="J365" s="62">
        <f>ПРОТОКОЛ!P2459</f>
        <v>0</v>
      </c>
      <c r="K365" s="61">
        <f>ПРОТОКОЛ!R2459</f>
        <v>0</v>
      </c>
      <c r="L365" s="7">
        <f>ПРОТОКОЛ!E2459</f>
        <v>0</v>
      </c>
      <c r="M365" s="7">
        <f>ПРОТОКОЛ!G2459</f>
        <v>0</v>
      </c>
      <c r="N365" s="7">
        <f>ПРОТОКОЛ!I2459</f>
        <v>0</v>
      </c>
      <c r="O365" s="7">
        <f>ПРОТОКОЛ!K2459</f>
        <v>0</v>
      </c>
      <c r="P365" s="7" t="str">
        <f>ПРОТОКОЛ!M2459</f>
        <v>0</v>
      </c>
      <c r="Q365" s="7" t="str">
        <f>ПРОТОКОЛ!O2459</f>
        <v>0</v>
      </c>
      <c r="R365" s="7">
        <f>ПРОТОКОЛ!Q2459</f>
        <v>50</v>
      </c>
      <c r="S365" s="7">
        <f>ПРОТОКОЛ!S2459</f>
        <v>0</v>
      </c>
      <c r="T365" s="7">
        <f>ПРОТОКОЛ!T2459</f>
        <v>50</v>
      </c>
      <c r="U365" s="54">
        <f t="shared" si="7"/>
        <v>7</v>
      </c>
      <c r="X365" s="90"/>
    </row>
    <row r="366" spans="1:24" ht="16.5" customHeight="1">
      <c r="A366" s="65">
        <f>ПРОТОКОЛ!B2460</f>
        <v>0</v>
      </c>
      <c r="B366" s="67">
        <f>ПРОТОКОЛ!C2460</f>
        <v>0</v>
      </c>
      <c r="C366" s="71" t="str">
        <f>ПРОТОКОЛ!X2460</f>
        <v>Субъект РФ 59</v>
      </c>
      <c r="D366" s="86">
        <f>ПРОТОКОЛ!D2460</f>
        <v>0</v>
      </c>
      <c r="E366" s="61">
        <f>ПРОТОКОЛ!F2460</f>
        <v>0</v>
      </c>
      <c r="F366" s="61">
        <f>ПРОТОКОЛ!H2460</f>
        <v>0</v>
      </c>
      <c r="G366" s="61">
        <f>ПРОТОКОЛ!J2460</f>
        <v>0</v>
      </c>
      <c r="H366" s="61">
        <f>ПРОТОКОЛ!L2460</f>
        <v>0</v>
      </c>
      <c r="I366" s="61">
        <f>ПРОТОКОЛ!N2460</f>
        <v>0</v>
      </c>
      <c r="J366" s="62">
        <f>ПРОТОКОЛ!P2460</f>
        <v>0</v>
      </c>
      <c r="K366" s="61">
        <f>ПРОТОКОЛ!R2460</f>
        <v>0</v>
      </c>
      <c r="L366" s="7">
        <f>ПРОТОКОЛ!E2460</f>
        <v>0</v>
      </c>
      <c r="M366" s="7">
        <f>ПРОТОКОЛ!G2460</f>
        <v>0</v>
      </c>
      <c r="N366" s="7">
        <f>ПРОТОКОЛ!I2460</f>
        <v>0</v>
      </c>
      <c r="O366" s="7">
        <f>ПРОТОКОЛ!K2460</f>
        <v>0</v>
      </c>
      <c r="P366" s="7" t="str">
        <f>ПРОТОКОЛ!M2460</f>
        <v>0</v>
      </c>
      <c r="Q366" s="7" t="str">
        <f>ПРОТОКОЛ!O2460</f>
        <v>0</v>
      </c>
      <c r="R366" s="7">
        <f>ПРОТОКОЛ!Q2460</f>
        <v>50</v>
      </c>
      <c r="S366" s="7">
        <f>ПРОТОКОЛ!S2460</f>
        <v>0</v>
      </c>
      <c r="T366" s="7">
        <f>ПРОТОКОЛ!T2460</f>
        <v>50</v>
      </c>
      <c r="U366" s="54">
        <f t="shared" si="7"/>
        <v>7</v>
      </c>
      <c r="X366" s="90"/>
    </row>
    <row r="367" spans="1:24" ht="16.5" customHeight="1">
      <c r="A367" s="66">
        <f>ПРОТОКОЛ!B2497</f>
        <v>0</v>
      </c>
      <c r="B367" s="70">
        <f>ПРОТОКОЛ!C2497</f>
        <v>0</v>
      </c>
      <c r="C367" s="74" t="str">
        <f>ПРОТОКОЛ!X2497</f>
        <v>Субъект РФ 60</v>
      </c>
      <c r="D367" s="89">
        <f>ПРОТОКОЛ!D2497</f>
        <v>0</v>
      </c>
      <c r="E367" s="64">
        <f>ПРОТОКОЛ!F2497</f>
        <v>0</v>
      </c>
      <c r="F367" s="64">
        <f>ПРОТОКОЛ!H2497</f>
        <v>0</v>
      </c>
      <c r="G367" s="64">
        <f>ПРОТОКОЛ!J2497</f>
        <v>0</v>
      </c>
      <c r="H367" s="64">
        <f>ПРОТОКОЛ!L2497</f>
        <v>0</v>
      </c>
      <c r="I367" s="77">
        <f>ПРОТОКОЛ!N2497</f>
        <v>0</v>
      </c>
      <c r="J367" s="77">
        <f>ПРОТОКОЛ!P2497</f>
        <v>0</v>
      </c>
      <c r="K367" s="64">
        <f>ПРОТОКОЛ!R2497</f>
        <v>0</v>
      </c>
      <c r="L367" s="33">
        <f>ПРОТОКОЛ!E2497</f>
        <v>0</v>
      </c>
      <c r="M367" s="33">
        <f>ПРОТОКОЛ!G2497</f>
        <v>0</v>
      </c>
      <c r="N367" s="33">
        <f>ПРОТОКОЛ!I2497</f>
        <v>0</v>
      </c>
      <c r="O367" s="33">
        <f>ПРОТОКОЛ!K2497</f>
        <v>0</v>
      </c>
      <c r="P367" s="33" t="str">
        <f>ПРОТОКОЛ!M2497</f>
        <v>0</v>
      </c>
      <c r="Q367" s="33" t="str">
        <f>ПРОТОКОЛ!O2497</f>
        <v>0</v>
      </c>
      <c r="R367" s="33">
        <f>ПРОТОКОЛ!Q2497</f>
        <v>50</v>
      </c>
      <c r="S367" s="33">
        <f>ПРОТОКОЛ!S2497</f>
        <v>0</v>
      </c>
      <c r="T367" s="33">
        <f>ПРОТОКОЛ!T2497</f>
        <v>50</v>
      </c>
      <c r="U367" s="54">
        <f t="shared" si="7"/>
        <v>7</v>
      </c>
      <c r="X367" s="90"/>
    </row>
    <row r="368" spans="1:24" ht="16.5" customHeight="1">
      <c r="A368" s="66">
        <f>ПРОТОКОЛ!B2498</f>
        <v>0</v>
      </c>
      <c r="B368" s="70">
        <f>ПРОТОКОЛ!C2498</f>
        <v>0</v>
      </c>
      <c r="C368" s="74" t="str">
        <f>ПРОТОКОЛ!X2498</f>
        <v>Субъект РФ 60</v>
      </c>
      <c r="D368" s="89">
        <f>ПРОТОКОЛ!D2498</f>
        <v>0</v>
      </c>
      <c r="E368" s="64">
        <f>ПРОТОКОЛ!F2498</f>
        <v>0</v>
      </c>
      <c r="F368" s="64">
        <f>ПРОТОКОЛ!H2498</f>
        <v>0</v>
      </c>
      <c r="G368" s="64">
        <f>ПРОТОКОЛ!J2498</f>
        <v>0</v>
      </c>
      <c r="H368" s="64">
        <f>ПРОТОКОЛ!L2498</f>
        <v>0</v>
      </c>
      <c r="I368" s="77">
        <f>ПРОТОКОЛ!N2498</f>
        <v>0</v>
      </c>
      <c r="J368" s="77">
        <f>ПРОТОКОЛ!P2498</f>
        <v>0</v>
      </c>
      <c r="K368" s="64">
        <f>ПРОТОКОЛ!R2498</f>
        <v>0</v>
      </c>
      <c r="L368" s="33">
        <f>ПРОТОКОЛ!E2498</f>
        <v>0</v>
      </c>
      <c r="M368" s="33">
        <f>ПРОТОКОЛ!G2498</f>
        <v>0</v>
      </c>
      <c r="N368" s="33">
        <f>ПРОТОКОЛ!I2498</f>
        <v>0</v>
      </c>
      <c r="O368" s="33">
        <f>ПРОТОКОЛ!K2498</f>
        <v>0</v>
      </c>
      <c r="P368" s="33" t="str">
        <f>ПРОТОКОЛ!M2498</f>
        <v>0</v>
      </c>
      <c r="Q368" s="33" t="str">
        <f>ПРОТОКОЛ!O2498</f>
        <v>0</v>
      </c>
      <c r="R368" s="33">
        <f>ПРОТОКОЛ!Q2498</f>
        <v>50</v>
      </c>
      <c r="S368" s="33">
        <f>ПРОТОКОЛ!S2498</f>
        <v>0</v>
      </c>
      <c r="T368" s="33">
        <f>ПРОТОКОЛ!T2498</f>
        <v>50</v>
      </c>
      <c r="U368" s="54">
        <f t="shared" si="7"/>
        <v>7</v>
      </c>
      <c r="X368" s="90"/>
    </row>
    <row r="369" spans="1:24" ht="16.5" customHeight="1">
      <c r="A369" s="66">
        <f>ПРОТОКОЛ!B2499</f>
        <v>0</v>
      </c>
      <c r="B369" s="70">
        <f>ПРОТОКОЛ!C2499</f>
        <v>0</v>
      </c>
      <c r="C369" s="74" t="str">
        <f>ПРОТОКОЛ!X2499</f>
        <v>Субъект РФ 60</v>
      </c>
      <c r="D369" s="89">
        <f>ПРОТОКОЛ!D2499</f>
        <v>0</v>
      </c>
      <c r="E369" s="64">
        <f>ПРОТОКОЛ!F2499</f>
        <v>0</v>
      </c>
      <c r="F369" s="64">
        <f>ПРОТОКОЛ!H2499</f>
        <v>0</v>
      </c>
      <c r="G369" s="64">
        <f>ПРОТОКОЛ!J2499</f>
        <v>0</v>
      </c>
      <c r="H369" s="64">
        <f>ПРОТОКОЛ!L2499</f>
        <v>0</v>
      </c>
      <c r="I369" s="77">
        <f>ПРОТОКОЛ!N2499</f>
        <v>0</v>
      </c>
      <c r="J369" s="77">
        <f>ПРОТОКОЛ!P2499</f>
        <v>0</v>
      </c>
      <c r="K369" s="64">
        <f>ПРОТОКОЛ!R2499</f>
        <v>0</v>
      </c>
      <c r="L369" s="33">
        <f>ПРОТОКОЛ!E2499</f>
        <v>0</v>
      </c>
      <c r="M369" s="33">
        <f>ПРОТОКОЛ!G2499</f>
        <v>0</v>
      </c>
      <c r="N369" s="33">
        <f>ПРОТОКОЛ!I2499</f>
        <v>0</v>
      </c>
      <c r="O369" s="33">
        <f>ПРОТОКОЛ!K2499</f>
        <v>0</v>
      </c>
      <c r="P369" s="33" t="str">
        <f>ПРОТОКОЛ!M2499</f>
        <v>0</v>
      </c>
      <c r="Q369" s="33" t="str">
        <f>ПРОТОКОЛ!O2499</f>
        <v>0</v>
      </c>
      <c r="R369" s="33">
        <f>ПРОТОКОЛ!Q2499</f>
        <v>50</v>
      </c>
      <c r="S369" s="33">
        <f>ПРОТОКОЛ!S2499</f>
        <v>0</v>
      </c>
      <c r="T369" s="33">
        <f>ПРОТОКОЛ!T2499</f>
        <v>50</v>
      </c>
      <c r="U369" s="54">
        <f t="shared" si="7"/>
        <v>7</v>
      </c>
      <c r="X369" s="90"/>
    </row>
    <row r="370" spans="1:24" ht="16.5" customHeight="1">
      <c r="A370" s="66">
        <f>ПРОТОКОЛ!B2500</f>
        <v>0</v>
      </c>
      <c r="B370" s="70">
        <f>ПРОТОКОЛ!C2500</f>
        <v>0</v>
      </c>
      <c r="C370" s="74" t="str">
        <f>ПРОТОКОЛ!X2500</f>
        <v>Субъект РФ 60</v>
      </c>
      <c r="D370" s="89">
        <f>ПРОТОКОЛ!D2500</f>
        <v>0</v>
      </c>
      <c r="E370" s="64">
        <f>ПРОТОКОЛ!F2500</f>
        <v>0</v>
      </c>
      <c r="F370" s="64">
        <f>ПРОТОКОЛ!H2500</f>
        <v>0</v>
      </c>
      <c r="G370" s="64">
        <f>ПРОТОКОЛ!J2500</f>
        <v>0</v>
      </c>
      <c r="H370" s="64">
        <f>ПРОТОКОЛ!L2500</f>
        <v>0</v>
      </c>
      <c r="I370" s="77">
        <f>ПРОТОКОЛ!N2500</f>
        <v>0</v>
      </c>
      <c r="J370" s="77">
        <f>ПРОТОКОЛ!P2500</f>
        <v>0</v>
      </c>
      <c r="K370" s="64">
        <f>ПРОТОКОЛ!R2500</f>
        <v>0</v>
      </c>
      <c r="L370" s="33">
        <f>ПРОТОКОЛ!E2500</f>
        <v>0</v>
      </c>
      <c r="M370" s="33">
        <f>ПРОТОКОЛ!G2500</f>
        <v>0</v>
      </c>
      <c r="N370" s="33">
        <f>ПРОТОКОЛ!I2500</f>
        <v>0</v>
      </c>
      <c r="O370" s="33">
        <f>ПРОТОКОЛ!K2500</f>
        <v>0</v>
      </c>
      <c r="P370" s="33" t="str">
        <f>ПРОТОКОЛ!M2500</f>
        <v>0</v>
      </c>
      <c r="Q370" s="33" t="str">
        <f>ПРОТОКОЛ!O2500</f>
        <v>0</v>
      </c>
      <c r="R370" s="33">
        <f>ПРОТОКОЛ!Q2500</f>
        <v>50</v>
      </c>
      <c r="S370" s="33">
        <f>ПРОТОКОЛ!S2500</f>
        <v>0</v>
      </c>
      <c r="T370" s="33">
        <f>ПРОТОКОЛ!T2500</f>
        <v>50</v>
      </c>
      <c r="U370" s="54">
        <f t="shared" si="7"/>
        <v>7</v>
      </c>
      <c r="X370" s="90"/>
    </row>
    <row r="371" spans="1:24" ht="16.5" customHeight="1">
      <c r="A371" s="66">
        <f>ПРОТОКОЛ!B2501</f>
        <v>0</v>
      </c>
      <c r="B371" s="68">
        <f>ПРОТОКОЛ!C2501</f>
        <v>0</v>
      </c>
      <c r="C371" s="72" t="str">
        <f>ПРОТОКОЛ!X2501</f>
        <v>Субъект РФ 60</v>
      </c>
      <c r="D371" s="87">
        <f>ПРОТОКОЛ!D2501</f>
        <v>0</v>
      </c>
      <c r="E371" s="63">
        <f>ПРОТОКОЛ!F2501</f>
        <v>0</v>
      </c>
      <c r="F371" s="63">
        <f>ПРОТОКОЛ!H2501</f>
        <v>0</v>
      </c>
      <c r="G371" s="63">
        <f>ПРОТОКОЛ!J2501</f>
        <v>0</v>
      </c>
      <c r="H371" s="63">
        <f>ПРОТОКОЛ!L2501</f>
        <v>0</v>
      </c>
      <c r="I371" s="75">
        <f>ПРОТОКОЛ!N2501</f>
        <v>0</v>
      </c>
      <c r="J371" s="75">
        <f>ПРОТОКОЛ!P2501</f>
        <v>0</v>
      </c>
      <c r="K371" s="63">
        <f>ПРОТОКОЛ!R2501</f>
        <v>0</v>
      </c>
      <c r="L371" s="33">
        <f>ПРОТОКОЛ!E2501</f>
        <v>0</v>
      </c>
      <c r="M371" s="33">
        <f>ПРОТОКОЛ!G2501</f>
        <v>0</v>
      </c>
      <c r="N371" s="33">
        <f>ПРОТОКОЛ!I2501</f>
        <v>0</v>
      </c>
      <c r="O371" s="33">
        <f>ПРОТОКОЛ!K2501</f>
        <v>0</v>
      </c>
      <c r="P371" s="33" t="str">
        <f>ПРОТОКОЛ!M2501</f>
        <v>0</v>
      </c>
      <c r="Q371" s="33" t="str">
        <f>ПРОТОКОЛ!O2501</f>
        <v>0</v>
      </c>
      <c r="R371" s="33">
        <f>ПРОТОКОЛ!Q2501</f>
        <v>50</v>
      </c>
      <c r="S371" s="33">
        <f>ПРОТОКОЛ!S2501</f>
        <v>0</v>
      </c>
      <c r="T371" s="33">
        <f>ПРОТОКОЛ!T2501</f>
        <v>50</v>
      </c>
      <c r="U371" s="54">
        <f t="shared" si="7"/>
        <v>7</v>
      </c>
      <c r="X371" s="90"/>
    </row>
    <row r="372" spans="1:24" ht="16.5" customHeight="1">
      <c r="A372" s="66">
        <f>ПРОТОКОЛ!B2502</f>
        <v>0</v>
      </c>
      <c r="B372" s="70">
        <f>ПРОТОКОЛ!C2502</f>
        <v>0</v>
      </c>
      <c r="C372" s="74" t="str">
        <f>ПРОТОКОЛ!X2502</f>
        <v>Субъект РФ 60</v>
      </c>
      <c r="D372" s="89">
        <f>ПРОТОКОЛ!D2502</f>
        <v>0</v>
      </c>
      <c r="E372" s="64">
        <f>ПРОТОКОЛ!F2502</f>
        <v>0</v>
      </c>
      <c r="F372" s="64">
        <f>ПРОТОКОЛ!H2502</f>
        <v>0</v>
      </c>
      <c r="G372" s="64">
        <f>ПРОТОКОЛ!J2502</f>
        <v>0</v>
      </c>
      <c r="H372" s="64">
        <f>ПРОТОКОЛ!L2502</f>
        <v>0</v>
      </c>
      <c r="I372" s="77">
        <f>ПРОТОКОЛ!N2502</f>
        <v>0</v>
      </c>
      <c r="J372" s="77">
        <f>ПРОТОКОЛ!P2502</f>
        <v>0</v>
      </c>
      <c r="K372" s="64">
        <f>ПРОТОКОЛ!R2502</f>
        <v>0</v>
      </c>
      <c r="L372" s="33">
        <f>ПРОТОКОЛ!E2502</f>
        <v>0</v>
      </c>
      <c r="M372" s="33">
        <f>ПРОТОКОЛ!G2502</f>
        <v>0</v>
      </c>
      <c r="N372" s="33">
        <f>ПРОТОКОЛ!I2502</f>
        <v>0</v>
      </c>
      <c r="O372" s="33">
        <f>ПРОТОКОЛ!K2502</f>
        <v>0</v>
      </c>
      <c r="P372" s="33" t="str">
        <f>ПРОТОКОЛ!M2502</f>
        <v>0</v>
      </c>
      <c r="Q372" s="33" t="str">
        <f>ПРОТОКОЛ!O2502</f>
        <v>0</v>
      </c>
      <c r="R372" s="33">
        <f>ПРОТОКОЛ!Q2502</f>
        <v>50</v>
      </c>
      <c r="S372" s="33">
        <f>ПРОТОКОЛ!S2502</f>
        <v>0</v>
      </c>
      <c r="T372" s="33">
        <f>ПРОТОКОЛ!T2502</f>
        <v>50</v>
      </c>
      <c r="U372" s="54">
        <f t="shared" si="7"/>
        <v>7</v>
      </c>
      <c r="X372" s="90"/>
    </row>
    <row r="373" spans="1:24" ht="16.5" customHeight="1">
      <c r="A373" s="65">
        <f>ПРОТОКОЛ!B2539</f>
        <v>0</v>
      </c>
      <c r="B373" s="67">
        <f>ПРОТОКОЛ!C2539</f>
        <v>0</v>
      </c>
      <c r="C373" s="71" t="str">
        <f>ПРОТОКОЛ!X2539</f>
        <v>Субъект РФ 61</v>
      </c>
      <c r="D373" s="86">
        <f>ПРОТОКОЛ!D2539</f>
        <v>0</v>
      </c>
      <c r="E373" s="61">
        <f>ПРОТОКОЛ!F2539</f>
        <v>0</v>
      </c>
      <c r="F373" s="61">
        <f>ПРОТОКОЛ!H2539</f>
        <v>0</v>
      </c>
      <c r="G373" s="61">
        <f>ПРОТОКОЛ!J2539</f>
        <v>0</v>
      </c>
      <c r="H373" s="61">
        <f>ПРОТОКОЛ!L2539</f>
        <v>0</v>
      </c>
      <c r="I373" s="61">
        <f>ПРОТОКОЛ!N2539</f>
        <v>0</v>
      </c>
      <c r="J373" s="62">
        <f>ПРОТОКОЛ!P2539</f>
        <v>0</v>
      </c>
      <c r="K373" s="61">
        <f>ПРОТОКОЛ!R2539</f>
        <v>0</v>
      </c>
      <c r="L373" s="7">
        <f>ПРОТОКОЛ!E2539</f>
        <v>0</v>
      </c>
      <c r="M373" s="7">
        <f>ПРОТОКОЛ!G2539</f>
        <v>0</v>
      </c>
      <c r="N373" s="7">
        <f>ПРОТОКОЛ!I2539</f>
        <v>0</v>
      </c>
      <c r="O373" s="7">
        <f>ПРОТОКОЛ!K2539</f>
        <v>0</v>
      </c>
      <c r="P373" s="7" t="str">
        <f>ПРОТОКОЛ!M2539</f>
        <v>0</v>
      </c>
      <c r="Q373" s="7" t="str">
        <f>ПРОТОКОЛ!O2539</f>
        <v>0</v>
      </c>
      <c r="R373" s="7">
        <f>ПРОТОКОЛ!Q2539</f>
        <v>50</v>
      </c>
      <c r="S373" s="7">
        <f>ПРОТОКОЛ!S2539</f>
        <v>0</v>
      </c>
      <c r="T373" s="7">
        <f>ПРОТОКОЛ!T2539</f>
        <v>50</v>
      </c>
      <c r="U373" s="54">
        <f t="shared" si="7"/>
        <v>7</v>
      </c>
      <c r="X373" s="90"/>
    </row>
    <row r="374" spans="1:24" ht="16.5" customHeight="1">
      <c r="A374" s="65">
        <f>ПРОТОКОЛ!B2540</f>
        <v>0</v>
      </c>
      <c r="B374" s="67">
        <f>ПРОТОКОЛ!C2540</f>
        <v>0</v>
      </c>
      <c r="C374" s="71" t="str">
        <f>ПРОТОКОЛ!X2540</f>
        <v>Субъект РФ 61</v>
      </c>
      <c r="D374" s="86">
        <f>ПРОТОКОЛ!D2540</f>
        <v>0</v>
      </c>
      <c r="E374" s="61">
        <f>ПРОТОКОЛ!F2540</f>
        <v>0</v>
      </c>
      <c r="F374" s="61">
        <f>ПРОТОКОЛ!H2540</f>
        <v>0</v>
      </c>
      <c r="G374" s="61">
        <f>ПРОТОКОЛ!J2540</f>
        <v>0</v>
      </c>
      <c r="H374" s="61">
        <f>ПРОТОКОЛ!L2540</f>
        <v>0</v>
      </c>
      <c r="I374" s="61">
        <f>ПРОТОКОЛ!N2540</f>
        <v>0</v>
      </c>
      <c r="J374" s="62">
        <f>ПРОТОКОЛ!P2540</f>
        <v>0</v>
      </c>
      <c r="K374" s="61">
        <f>ПРОТОКОЛ!R2540</f>
        <v>0</v>
      </c>
      <c r="L374" s="7">
        <f>ПРОТОКОЛ!E2540</f>
        <v>0</v>
      </c>
      <c r="M374" s="7">
        <f>ПРОТОКОЛ!G2540</f>
        <v>0</v>
      </c>
      <c r="N374" s="7">
        <f>ПРОТОКОЛ!I2540</f>
        <v>0</v>
      </c>
      <c r="O374" s="7">
        <f>ПРОТОКОЛ!K2540</f>
        <v>0</v>
      </c>
      <c r="P374" s="7" t="str">
        <f>ПРОТОКОЛ!M2540</f>
        <v>0</v>
      </c>
      <c r="Q374" s="7" t="str">
        <f>ПРОТОКОЛ!O2540</f>
        <v>0</v>
      </c>
      <c r="R374" s="7">
        <f>ПРОТОКОЛ!Q2540</f>
        <v>50</v>
      </c>
      <c r="S374" s="7">
        <f>ПРОТОКОЛ!S2540</f>
        <v>0</v>
      </c>
      <c r="T374" s="7">
        <f>ПРОТОКОЛ!T2540</f>
        <v>50</v>
      </c>
      <c r="U374" s="54">
        <f t="shared" si="7"/>
        <v>7</v>
      </c>
      <c r="X374" s="90"/>
    </row>
    <row r="375" spans="1:24" ht="16.5" customHeight="1">
      <c r="A375" s="65">
        <f>ПРОТОКОЛ!B2541</f>
        <v>0</v>
      </c>
      <c r="B375" s="67">
        <f>ПРОТОКОЛ!C2541</f>
        <v>0</v>
      </c>
      <c r="C375" s="71" t="str">
        <f>ПРОТОКОЛ!X2541</f>
        <v>Субъект РФ 61</v>
      </c>
      <c r="D375" s="86">
        <f>ПРОТОКОЛ!D2541</f>
        <v>0</v>
      </c>
      <c r="E375" s="61">
        <f>ПРОТОКОЛ!F2541</f>
        <v>0</v>
      </c>
      <c r="F375" s="61">
        <f>ПРОТОКОЛ!H2541</f>
        <v>0</v>
      </c>
      <c r="G375" s="61">
        <f>ПРОТОКОЛ!J2541</f>
        <v>0</v>
      </c>
      <c r="H375" s="61">
        <f>ПРОТОКОЛ!L2541</f>
        <v>0</v>
      </c>
      <c r="I375" s="61">
        <f>ПРОТОКОЛ!N2541</f>
        <v>0</v>
      </c>
      <c r="J375" s="62">
        <f>ПРОТОКОЛ!P2541</f>
        <v>0</v>
      </c>
      <c r="K375" s="61">
        <f>ПРОТОКОЛ!R2541</f>
        <v>0</v>
      </c>
      <c r="L375" s="7">
        <f>ПРОТОКОЛ!E2541</f>
        <v>0</v>
      </c>
      <c r="M375" s="7">
        <f>ПРОТОКОЛ!G2541</f>
        <v>0</v>
      </c>
      <c r="N375" s="7">
        <f>ПРОТОКОЛ!I2541</f>
        <v>0</v>
      </c>
      <c r="O375" s="7">
        <f>ПРОТОКОЛ!K2541</f>
        <v>0</v>
      </c>
      <c r="P375" s="7" t="str">
        <f>ПРОТОКОЛ!M2541</f>
        <v>0</v>
      </c>
      <c r="Q375" s="7" t="str">
        <f>ПРОТОКОЛ!O2541</f>
        <v>0</v>
      </c>
      <c r="R375" s="7">
        <f>ПРОТОКОЛ!Q2541</f>
        <v>50</v>
      </c>
      <c r="S375" s="7">
        <f>ПРОТОКОЛ!S2541</f>
        <v>0</v>
      </c>
      <c r="T375" s="7">
        <f>ПРОТОКОЛ!T2541</f>
        <v>50</v>
      </c>
      <c r="U375" s="54">
        <f t="shared" si="7"/>
        <v>7</v>
      </c>
      <c r="X375" s="90"/>
    </row>
    <row r="376" spans="1:24" ht="16.5" customHeight="1">
      <c r="A376" s="65">
        <f>ПРОТОКОЛ!B2542</f>
        <v>0</v>
      </c>
      <c r="B376" s="67">
        <f>ПРОТОКОЛ!C2542</f>
        <v>0</v>
      </c>
      <c r="C376" s="71" t="str">
        <f>ПРОТОКОЛ!X2542</f>
        <v>Субъект РФ 61</v>
      </c>
      <c r="D376" s="86">
        <f>ПРОТОКОЛ!D2542</f>
        <v>0</v>
      </c>
      <c r="E376" s="61">
        <f>ПРОТОКОЛ!F2542</f>
        <v>0</v>
      </c>
      <c r="F376" s="61">
        <f>ПРОТОКОЛ!H2542</f>
        <v>0</v>
      </c>
      <c r="G376" s="61">
        <f>ПРОТОКОЛ!J2542</f>
        <v>0</v>
      </c>
      <c r="H376" s="61">
        <f>ПРОТОКОЛ!L2542</f>
        <v>0</v>
      </c>
      <c r="I376" s="61">
        <f>ПРОТОКОЛ!N2542</f>
        <v>0</v>
      </c>
      <c r="J376" s="62">
        <f>ПРОТОКОЛ!P2542</f>
        <v>0</v>
      </c>
      <c r="K376" s="61">
        <f>ПРОТОКОЛ!R2542</f>
        <v>0</v>
      </c>
      <c r="L376" s="7">
        <f>ПРОТОКОЛ!E2542</f>
        <v>0</v>
      </c>
      <c r="M376" s="7">
        <f>ПРОТОКОЛ!G2542</f>
        <v>0</v>
      </c>
      <c r="N376" s="7">
        <f>ПРОТОКОЛ!I2542</f>
        <v>0</v>
      </c>
      <c r="O376" s="7">
        <f>ПРОТОКОЛ!K2542</f>
        <v>0</v>
      </c>
      <c r="P376" s="7" t="str">
        <f>ПРОТОКОЛ!M2542</f>
        <v>0</v>
      </c>
      <c r="Q376" s="7" t="str">
        <f>ПРОТОКОЛ!O2542</f>
        <v>0</v>
      </c>
      <c r="R376" s="7">
        <f>ПРОТОКОЛ!Q2542</f>
        <v>50</v>
      </c>
      <c r="S376" s="7">
        <f>ПРОТОКОЛ!S2542</f>
        <v>0</v>
      </c>
      <c r="T376" s="7">
        <f>ПРОТОКОЛ!T2542</f>
        <v>50</v>
      </c>
      <c r="U376" s="54">
        <f t="shared" si="7"/>
        <v>7</v>
      </c>
      <c r="X376" s="90"/>
    </row>
    <row r="377" spans="1:24" ht="16.5" customHeight="1">
      <c r="A377" s="65">
        <f>ПРОТОКОЛ!B2543</f>
        <v>0</v>
      </c>
      <c r="B377" s="67">
        <f>ПРОТОКОЛ!C2543</f>
        <v>0</v>
      </c>
      <c r="C377" s="71" t="str">
        <f>ПРОТОКОЛ!X2543</f>
        <v>Субъект РФ 61</v>
      </c>
      <c r="D377" s="86">
        <f>ПРОТОКОЛ!D2543</f>
        <v>0</v>
      </c>
      <c r="E377" s="61">
        <f>ПРОТОКОЛ!F2543</f>
        <v>0</v>
      </c>
      <c r="F377" s="61">
        <f>ПРОТОКОЛ!H2543</f>
        <v>0</v>
      </c>
      <c r="G377" s="61">
        <f>ПРОТОКОЛ!J2543</f>
        <v>0</v>
      </c>
      <c r="H377" s="61">
        <f>ПРОТОКОЛ!L2543</f>
        <v>0</v>
      </c>
      <c r="I377" s="61">
        <f>ПРОТОКОЛ!N2543</f>
        <v>0</v>
      </c>
      <c r="J377" s="62">
        <f>ПРОТОКОЛ!P2543</f>
        <v>0</v>
      </c>
      <c r="K377" s="61">
        <f>ПРОТОКОЛ!R2543</f>
        <v>0</v>
      </c>
      <c r="L377" s="7">
        <f>ПРОТОКОЛ!E2543</f>
        <v>0</v>
      </c>
      <c r="M377" s="7">
        <f>ПРОТОКОЛ!G2543</f>
        <v>0</v>
      </c>
      <c r="N377" s="7">
        <f>ПРОТОКОЛ!I2543</f>
        <v>0</v>
      </c>
      <c r="O377" s="7">
        <f>ПРОТОКОЛ!K2543</f>
        <v>0</v>
      </c>
      <c r="P377" s="7" t="str">
        <f>ПРОТОКОЛ!M2543</f>
        <v>0</v>
      </c>
      <c r="Q377" s="7" t="str">
        <f>ПРОТОКОЛ!O2543</f>
        <v>0</v>
      </c>
      <c r="R377" s="7">
        <f>ПРОТОКОЛ!Q2543</f>
        <v>50</v>
      </c>
      <c r="S377" s="7">
        <f>ПРОТОКОЛ!S2543</f>
        <v>0</v>
      </c>
      <c r="T377" s="7">
        <f>ПРОТОКОЛ!T2543</f>
        <v>50</v>
      </c>
      <c r="U377" s="54">
        <f t="shared" si="7"/>
        <v>7</v>
      </c>
      <c r="X377" s="90"/>
    </row>
    <row r="378" spans="1:24" ht="16.5" customHeight="1">
      <c r="A378" s="65">
        <f>ПРОТОКОЛ!B2544</f>
        <v>0</v>
      </c>
      <c r="B378" s="67">
        <f>ПРОТОКОЛ!C2544</f>
        <v>0</v>
      </c>
      <c r="C378" s="71" t="str">
        <f>ПРОТОКОЛ!X2544</f>
        <v>Субъект РФ 61</v>
      </c>
      <c r="D378" s="86">
        <f>ПРОТОКОЛ!D2544</f>
        <v>0</v>
      </c>
      <c r="E378" s="61">
        <f>ПРОТОКОЛ!F2544</f>
        <v>0</v>
      </c>
      <c r="F378" s="61">
        <f>ПРОТОКОЛ!H2544</f>
        <v>0</v>
      </c>
      <c r="G378" s="61">
        <f>ПРОТОКОЛ!J2544</f>
        <v>0</v>
      </c>
      <c r="H378" s="61">
        <f>ПРОТОКОЛ!L2544</f>
        <v>0</v>
      </c>
      <c r="I378" s="61">
        <f>ПРОТОКОЛ!N2544</f>
        <v>0</v>
      </c>
      <c r="J378" s="62">
        <f>ПРОТОКОЛ!P2544</f>
        <v>0</v>
      </c>
      <c r="K378" s="61">
        <f>ПРОТОКОЛ!R2544</f>
        <v>0</v>
      </c>
      <c r="L378" s="7">
        <f>ПРОТОКОЛ!E2544</f>
        <v>0</v>
      </c>
      <c r="M378" s="7">
        <f>ПРОТОКОЛ!G2544</f>
        <v>0</v>
      </c>
      <c r="N378" s="7">
        <f>ПРОТОКОЛ!I2544</f>
        <v>0</v>
      </c>
      <c r="O378" s="7">
        <f>ПРОТОКОЛ!K2544</f>
        <v>0</v>
      </c>
      <c r="P378" s="7" t="str">
        <f>ПРОТОКОЛ!M2544</f>
        <v>0</v>
      </c>
      <c r="Q378" s="7" t="str">
        <f>ПРОТОКОЛ!O2544</f>
        <v>0</v>
      </c>
      <c r="R378" s="7">
        <f>ПРОТОКОЛ!Q2544</f>
        <v>50</v>
      </c>
      <c r="S378" s="7">
        <f>ПРОТОКОЛ!S2544</f>
        <v>0</v>
      </c>
      <c r="T378" s="7">
        <f>ПРОТОКОЛ!T2544</f>
        <v>50</v>
      </c>
      <c r="U378" s="54">
        <f t="shared" si="7"/>
        <v>7</v>
      </c>
      <c r="X378" s="90"/>
    </row>
    <row r="379" spans="1:24" ht="16.5" customHeight="1">
      <c r="A379" s="66">
        <f>ПРОТОКОЛ!B2581</f>
        <v>0</v>
      </c>
      <c r="B379" s="70">
        <f>ПРОТОКОЛ!C2581</f>
        <v>0</v>
      </c>
      <c r="C379" s="74" t="str">
        <f>ПРОТОКОЛ!X2581</f>
        <v>Субъект РФ 62</v>
      </c>
      <c r="D379" s="89">
        <f>ПРОТОКОЛ!D2581</f>
        <v>0</v>
      </c>
      <c r="E379" s="64">
        <f>ПРОТОКОЛ!F2581</f>
        <v>0</v>
      </c>
      <c r="F379" s="64">
        <f>ПРОТОКОЛ!H2581</f>
        <v>0</v>
      </c>
      <c r="G379" s="64">
        <f>ПРОТОКОЛ!J2581</f>
        <v>0</v>
      </c>
      <c r="H379" s="64">
        <f>ПРОТОКОЛ!L2581</f>
        <v>0</v>
      </c>
      <c r="I379" s="64">
        <f>ПРОТОКОЛ!N2581</f>
        <v>0</v>
      </c>
      <c r="J379" s="77">
        <f>ПРОТОКОЛ!P2581</f>
        <v>0</v>
      </c>
      <c r="K379" s="64">
        <f>ПРОТОКОЛ!R2581</f>
        <v>0</v>
      </c>
      <c r="L379" s="33">
        <f>ПРОТОКОЛ!E2581</f>
        <v>0</v>
      </c>
      <c r="M379" s="33">
        <f>ПРОТОКОЛ!G2581</f>
        <v>0</v>
      </c>
      <c r="N379" s="33">
        <f>ПРОТОКОЛ!I2581</f>
        <v>0</v>
      </c>
      <c r="O379" s="33">
        <f>ПРОТОКОЛ!K2581</f>
        <v>0</v>
      </c>
      <c r="P379" s="33" t="str">
        <f>ПРОТОКОЛ!M2581</f>
        <v>0</v>
      </c>
      <c r="Q379" s="33" t="str">
        <f>ПРОТОКОЛ!O2581</f>
        <v>0</v>
      </c>
      <c r="R379" s="33">
        <f>ПРОТОКОЛ!Q2581</f>
        <v>50</v>
      </c>
      <c r="S379" s="33">
        <f>ПРОТОКОЛ!S2581</f>
        <v>0</v>
      </c>
      <c r="T379" s="33">
        <f>ПРОТОКОЛ!T2581</f>
        <v>50</v>
      </c>
      <c r="U379" s="54">
        <f t="shared" si="7"/>
        <v>7</v>
      </c>
      <c r="X379" s="90"/>
    </row>
    <row r="380" spans="1:24" ht="16.5" customHeight="1">
      <c r="A380" s="66">
        <f>ПРОТОКОЛ!B2582</f>
        <v>0</v>
      </c>
      <c r="B380" s="70">
        <f>ПРОТОКОЛ!C2582</f>
        <v>0</v>
      </c>
      <c r="C380" s="74" t="str">
        <f>ПРОТОКОЛ!X2582</f>
        <v>Субъект РФ 62</v>
      </c>
      <c r="D380" s="89">
        <f>ПРОТОКОЛ!D2582</f>
        <v>0</v>
      </c>
      <c r="E380" s="64">
        <f>ПРОТОКОЛ!F2582</f>
        <v>0</v>
      </c>
      <c r="F380" s="64">
        <f>ПРОТОКОЛ!H2582</f>
        <v>0</v>
      </c>
      <c r="G380" s="64">
        <f>ПРОТОКОЛ!J2582</f>
        <v>0</v>
      </c>
      <c r="H380" s="64">
        <f>ПРОТОКОЛ!L2582</f>
        <v>0</v>
      </c>
      <c r="I380" s="64">
        <f>ПРОТОКОЛ!N2582</f>
        <v>0</v>
      </c>
      <c r="J380" s="77">
        <f>ПРОТОКОЛ!P2582</f>
        <v>0</v>
      </c>
      <c r="K380" s="64">
        <f>ПРОТОКОЛ!R2582</f>
        <v>0</v>
      </c>
      <c r="L380" s="33">
        <f>ПРОТОКОЛ!E2582</f>
        <v>0</v>
      </c>
      <c r="M380" s="33">
        <f>ПРОТОКОЛ!G2582</f>
        <v>0</v>
      </c>
      <c r="N380" s="33">
        <f>ПРОТОКОЛ!I2582</f>
        <v>0</v>
      </c>
      <c r="O380" s="33">
        <f>ПРОТОКОЛ!K2582</f>
        <v>0</v>
      </c>
      <c r="P380" s="33" t="str">
        <f>ПРОТОКОЛ!M2582</f>
        <v>0</v>
      </c>
      <c r="Q380" s="33" t="str">
        <f>ПРОТОКОЛ!O2582</f>
        <v>0</v>
      </c>
      <c r="R380" s="33">
        <f>ПРОТОКОЛ!Q2582</f>
        <v>50</v>
      </c>
      <c r="S380" s="33">
        <f>ПРОТОКОЛ!S2582</f>
        <v>0</v>
      </c>
      <c r="T380" s="33">
        <f>ПРОТОКОЛ!T2582</f>
        <v>50</v>
      </c>
      <c r="U380" s="54">
        <f t="shared" si="7"/>
        <v>7</v>
      </c>
      <c r="X380" s="90"/>
    </row>
    <row r="381" spans="1:24" ht="16.5" customHeight="1">
      <c r="A381" s="66">
        <f>ПРОТОКОЛ!B2583</f>
        <v>0</v>
      </c>
      <c r="B381" s="70">
        <f>ПРОТОКОЛ!C2583</f>
        <v>0</v>
      </c>
      <c r="C381" s="74" t="str">
        <f>ПРОТОКОЛ!X2583</f>
        <v>Субъект РФ 62</v>
      </c>
      <c r="D381" s="89">
        <f>ПРОТОКОЛ!D2583</f>
        <v>0</v>
      </c>
      <c r="E381" s="64">
        <f>ПРОТОКОЛ!F2583</f>
        <v>0</v>
      </c>
      <c r="F381" s="64">
        <f>ПРОТОКОЛ!H2583</f>
        <v>0</v>
      </c>
      <c r="G381" s="64">
        <f>ПРОТОКОЛ!J2583</f>
        <v>0</v>
      </c>
      <c r="H381" s="64">
        <f>ПРОТОКОЛ!L2583</f>
        <v>0</v>
      </c>
      <c r="I381" s="64">
        <f>ПРОТОКОЛ!N2583</f>
        <v>0</v>
      </c>
      <c r="J381" s="77">
        <f>ПРОТОКОЛ!P2583</f>
        <v>0</v>
      </c>
      <c r="K381" s="64">
        <f>ПРОТОКОЛ!R2583</f>
        <v>0</v>
      </c>
      <c r="L381" s="33">
        <f>ПРОТОКОЛ!E2583</f>
        <v>0</v>
      </c>
      <c r="M381" s="33">
        <f>ПРОТОКОЛ!G2583</f>
        <v>0</v>
      </c>
      <c r="N381" s="33">
        <f>ПРОТОКОЛ!I2583</f>
        <v>0</v>
      </c>
      <c r="O381" s="33">
        <f>ПРОТОКОЛ!K2583</f>
        <v>0</v>
      </c>
      <c r="P381" s="33" t="str">
        <f>ПРОТОКОЛ!M2583</f>
        <v>0</v>
      </c>
      <c r="Q381" s="33" t="str">
        <f>ПРОТОКОЛ!O2583</f>
        <v>0</v>
      </c>
      <c r="R381" s="33">
        <f>ПРОТОКОЛ!Q2583</f>
        <v>50</v>
      </c>
      <c r="S381" s="33">
        <f>ПРОТОКОЛ!S2583</f>
        <v>0</v>
      </c>
      <c r="T381" s="33">
        <f>ПРОТОКОЛ!T2583</f>
        <v>50</v>
      </c>
      <c r="U381" s="54">
        <f t="shared" si="7"/>
        <v>7</v>
      </c>
      <c r="X381" s="90"/>
    </row>
    <row r="382" spans="1:24" ht="16.5" customHeight="1">
      <c r="A382" s="66">
        <f>ПРОТОКОЛ!B2584</f>
        <v>0</v>
      </c>
      <c r="B382" s="70">
        <f>ПРОТОКОЛ!C2584</f>
        <v>0</v>
      </c>
      <c r="C382" s="74" t="str">
        <f>ПРОТОКОЛ!X2584</f>
        <v>Субъект РФ 62</v>
      </c>
      <c r="D382" s="89">
        <f>ПРОТОКОЛ!D2584</f>
        <v>0</v>
      </c>
      <c r="E382" s="64">
        <f>ПРОТОКОЛ!F2584</f>
        <v>0</v>
      </c>
      <c r="F382" s="64">
        <f>ПРОТОКОЛ!H2584</f>
        <v>0</v>
      </c>
      <c r="G382" s="64">
        <f>ПРОТОКОЛ!J2584</f>
        <v>0</v>
      </c>
      <c r="H382" s="64">
        <f>ПРОТОКОЛ!L2584</f>
        <v>0</v>
      </c>
      <c r="I382" s="64">
        <f>ПРОТОКОЛ!N2584</f>
        <v>0</v>
      </c>
      <c r="J382" s="77">
        <f>ПРОТОКОЛ!P2584</f>
        <v>0</v>
      </c>
      <c r="K382" s="64">
        <f>ПРОТОКОЛ!R2584</f>
        <v>0</v>
      </c>
      <c r="L382" s="33">
        <f>ПРОТОКОЛ!E2584</f>
        <v>0</v>
      </c>
      <c r="M382" s="33">
        <f>ПРОТОКОЛ!G2584</f>
        <v>0</v>
      </c>
      <c r="N382" s="33">
        <f>ПРОТОКОЛ!I2584</f>
        <v>0</v>
      </c>
      <c r="O382" s="33">
        <f>ПРОТОКОЛ!K2584</f>
        <v>0</v>
      </c>
      <c r="P382" s="33" t="str">
        <f>ПРОТОКОЛ!M2584</f>
        <v>0</v>
      </c>
      <c r="Q382" s="33" t="str">
        <f>ПРОТОКОЛ!O2584</f>
        <v>0</v>
      </c>
      <c r="R382" s="33">
        <f>ПРОТОКОЛ!Q2584</f>
        <v>50</v>
      </c>
      <c r="S382" s="33">
        <f>ПРОТОКОЛ!S2584</f>
        <v>0</v>
      </c>
      <c r="T382" s="33">
        <f>ПРОТОКОЛ!T2584</f>
        <v>50</v>
      </c>
      <c r="U382" s="54">
        <f t="shared" si="7"/>
        <v>7</v>
      </c>
      <c r="X382" s="90"/>
    </row>
    <row r="383" spans="1:24" ht="16.5" customHeight="1">
      <c r="A383" s="66">
        <f>ПРОТОКОЛ!B2585</f>
        <v>0</v>
      </c>
      <c r="B383" s="70">
        <f>ПРОТОКОЛ!C2585</f>
        <v>0</v>
      </c>
      <c r="C383" s="74" t="str">
        <f>ПРОТОКОЛ!X2585</f>
        <v>Субъект РФ 62</v>
      </c>
      <c r="D383" s="89">
        <f>ПРОТОКОЛ!D2585</f>
        <v>0</v>
      </c>
      <c r="E383" s="64">
        <f>ПРОТОКОЛ!F2585</f>
        <v>0</v>
      </c>
      <c r="F383" s="64">
        <f>ПРОТОКОЛ!H2585</f>
        <v>0</v>
      </c>
      <c r="G383" s="64">
        <f>ПРОТОКОЛ!J2585</f>
        <v>0</v>
      </c>
      <c r="H383" s="64">
        <f>ПРОТОКОЛ!L2585</f>
        <v>0</v>
      </c>
      <c r="I383" s="64">
        <f>ПРОТОКОЛ!N2585</f>
        <v>0</v>
      </c>
      <c r="J383" s="77">
        <f>ПРОТОКОЛ!P2585</f>
        <v>0</v>
      </c>
      <c r="K383" s="64">
        <f>ПРОТОКОЛ!R2585</f>
        <v>0</v>
      </c>
      <c r="L383" s="33">
        <f>ПРОТОКОЛ!E2585</f>
        <v>0</v>
      </c>
      <c r="M383" s="33">
        <f>ПРОТОКОЛ!G2585</f>
        <v>0</v>
      </c>
      <c r="N383" s="33">
        <f>ПРОТОКОЛ!I2585</f>
        <v>0</v>
      </c>
      <c r="O383" s="33">
        <f>ПРОТОКОЛ!K2585</f>
        <v>0</v>
      </c>
      <c r="P383" s="33" t="str">
        <f>ПРОТОКОЛ!M2585</f>
        <v>0</v>
      </c>
      <c r="Q383" s="33" t="str">
        <f>ПРОТОКОЛ!O2585</f>
        <v>0</v>
      </c>
      <c r="R383" s="33">
        <f>ПРОТОКОЛ!Q2585</f>
        <v>50</v>
      </c>
      <c r="S383" s="33">
        <f>ПРОТОКОЛ!S2585</f>
        <v>0</v>
      </c>
      <c r="T383" s="33">
        <f>ПРОТОКОЛ!T2585</f>
        <v>50</v>
      </c>
      <c r="U383" s="54">
        <f t="shared" si="7"/>
        <v>7</v>
      </c>
      <c r="X383" s="90"/>
    </row>
    <row r="384" spans="1:24" ht="16.5" customHeight="1">
      <c r="A384" s="66">
        <f>ПРОТОКОЛ!B2586</f>
        <v>0</v>
      </c>
      <c r="B384" s="70">
        <f>ПРОТОКОЛ!C2586</f>
        <v>0</v>
      </c>
      <c r="C384" s="74" t="str">
        <f>ПРОТОКОЛ!X2586</f>
        <v>Субъект РФ 62</v>
      </c>
      <c r="D384" s="89">
        <f>ПРОТОКОЛ!D2586</f>
        <v>0</v>
      </c>
      <c r="E384" s="64">
        <f>ПРОТОКОЛ!F2586</f>
        <v>0</v>
      </c>
      <c r="F384" s="64">
        <f>ПРОТОКОЛ!H2586</f>
        <v>0</v>
      </c>
      <c r="G384" s="64">
        <f>ПРОТОКОЛ!J2586</f>
        <v>0</v>
      </c>
      <c r="H384" s="64">
        <f>ПРОТОКОЛ!L2586</f>
        <v>0</v>
      </c>
      <c r="I384" s="64">
        <f>ПРОТОКОЛ!N2586</f>
        <v>0</v>
      </c>
      <c r="J384" s="77">
        <f>ПРОТОКОЛ!P2586</f>
        <v>0</v>
      </c>
      <c r="K384" s="64">
        <f>ПРОТОКОЛ!R2586</f>
        <v>0</v>
      </c>
      <c r="L384" s="33">
        <f>ПРОТОКОЛ!E2586</f>
        <v>0</v>
      </c>
      <c r="M384" s="33">
        <f>ПРОТОКОЛ!G2586</f>
        <v>0</v>
      </c>
      <c r="N384" s="33">
        <f>ПРОТОКОЛ!I2586</f>
        <v>0</v>
      </c>
      <c r="O384" s="33">
        <f>ПРОТОКОЛ!K2586</f>
        <v>0</v>
      </c>
      <c r="P384" s="33" t="str">
        <f>ПРОТОКОЛ!M2586</f>
        <v>0</v>
      </c>
      <c r="Q384" s="33" t="str">
        <f>ПРОТОКОЛ!O2586</f>
        <v>0</v>
      </c>
      <c r="R384" s="33">
        <f>ПРОТОКОЛ!Q2586</f>
        <v>50</v>
      </c>
      <c r="S384" s="33">
        <f>ПРОТОКОЛ!S2586</f>
        <v>0</v>
      </c>
      <c r="T384" s="33">
        <f>ПРОТОКОЛ!T2586</f>
        <v>50</v>
      </c>
      <c r="U384" s="54">
        <f t="shared" si="7"/>
        <v>7</v>
      </c>
      <c r="X384" s="90"/>
    </row>
    <row r="385" spans="1:24" ht="16.5" customHeight="1">
      <c r="A385" s="65">
        <f>ПРОТОКОЛ!B2623</f>
        <v>0</v>
      </c>
      <c r="B385" s="67">
        <f>ПРОТОКОЛ!C2623</f>
        <v>0</v>
      </c>
      <c r="C385" s="71" t="str">
        <f>ПРОТОКОЛ!X2623</f>
        <v>Субъект РФ 63</v>
      </c>
      <c r="D385" s="86">
        <f>ПРОТОКОЛ!D2623</f>
        <v>0</v>
      </c>
      <c r="E385" s="61">
        <f>ПРОТОКОЛ!F2623</f>
        <v>0</v>
      </c>
      <c r="F385" s="61">
        <f>ПРОТОКОЛ!H2623</f>
        <v>0</v>
      </c>
      <c r="G385" s="61">
        <f>ПРОТОКОЛ!J2623</f>
        <v>0</v>
      </c>
      <c r="H385" s="61">
        <f>ПРОТОКОЛ!L2623</f>
        <v>0</v>
      </c>
      <c r="I385" s="61">
        <f>ПРОТОКОЛ!N2623</f>
        <v>0</v>
      </c>
      <c r="J385" s="62">
        <f>ПРОТОКОЛ!P2623</f>
        <v>0</v>
      </c>
      <c r="K385" s="61">
        <f>ПРОТОКОЛ!R2623</f>
        <v>0</v>
      </c>
      <c r="L385" s="7">
        <f>ПРОТОКОЛ!E2623</f>
        <v>0</v>
      </c>
      <c r="M385" s="7">
        <f>ПРОТОКОЛ!G2623</f>
        <v>0</v>
      </c>
      <c r="N385" s="7">
        <f>ПРОТОКОЛ!I2623</f>
        <v>0</v>
      </c>
      <c r="O385" s="7">
        <f>ПРОТОКОЛ!K2623</f>
        <v>0</v>
      </c>
      <c r="P385" s="7" t="str">
        <f>ПРОТОКОЛ!M2623</f>
        <v>0</v>
      </c>
      <c r="Q385" s="7" t="str">
        <f>ПРОТОКОЛ!O2623</f>
        <v>0</v>
      </c>
      <c r="R385" s="7">
        <f>ПРОТОКОЛ!Q2623</f>
        <v>50</v>
      </c>
      <c r="S385" s="7">
        <f>ПРОТОКОЛ!S2623</f>
        <v>0</v>
      </c>
      <c r="T385" s="7">
        <f>ПРОТОКОЛ!T2623</f>
        <v>50</v>
      </c>
      <c r="U385" s="54">
        <f t="shared" si="7"/>
        <v>7</v>
      </c>
      <c r="X385" s="90"/>
    </row>
    <row r="386" spans="1:24" ht="16.5" customHeight="1">
      <c r="A386" s="65">
        <f>ПРОТОКОЛ!B2624</f>
        <v>0</v>
      </c>
      <c r="B386" s="67">
        <f>ПРОТОКОЛ!C2624</f>
        <v>0</v>
      </c>
      <c r="C386" s="71" t="str">
        <f>ПРОТОКОЛ!X2624</f>
        <v>Субъект РФ 63</v>
      </c>
      <c r="D386" s="86">
        <f>ПРОТОКОЛ!D2624</f>
        <v>0</v>
      </c>
      <c r="E386" s="61">
        <f>ПРОТОКОЛ!F2624</f>
        <v>0</v>
      </c>
      <c r="F386" s="61">
        <f>ПРОТОКОЛ!H2624</f>
        <v>0</v>
      </c>
      <c r="G386" s="61">
        <f>ПРОТОКОЛ!J2624</f>
        <v>0</v>
      </c>
      <c r="H386" s="61">
        <f>ПРОТОКОЛ!L2624</f>
        <v>0</v>
      </c>
      <c r="I386" s="61">
        <f>ПРОТОКОЛ!N2624</f>
        <v>0</v>
      </c>
      <c r="J386" s="62">
        <f>ПРОТОКОЛ!P2624</f>
        <v>0</v>
      </c>
      <c r="K386" s="61">
        <f>ПРОТОКОЛ!R2624</f>
        <v>0</v>
      </c>
      <c r="L386" s="7">
        <f>ПРОТОКОЛ!E2624</f>
        <v>0</v>
      </c>
      <c r="M386" s="7">
        <f>ПРОТОКОЛ!G2624</f>
        <v>0</v>
      </c>
      <c r="N386" s="7">
        <f>ПРОТОКОЛ!I2624</f>
        <v>0</v>
      </c>
      <c r="O386" s="7">
        <f>ПРОТОКОЛ!K2624</f>
        <v>0</v>
      </c>
      <c r="P386" s="7" t="str">
        <f>ПРОТОКОЛ!M2624</f>
        <v>0</v>
      </c>
      <c r="Q386" s="7" t="str">
        <f>ПРОТОКОЛ!O2624</f>
        <v>0</v>
      </c>
      <c r="R386" s="7">
        <f>ПРОТОКОЛ!Q2624</f>
        <v>50</v>
      </c>
      <c r="S386" s="7">
        <f>ПРОТОКОЛ!S2624</f>
        <v>0</v>
      </c>
      <c r="T386" s="7">
        <f>ПРОТОКОЛ!T2624</f>
        <v>50</v>
      </c>
      <c r="U386" s="54">
        <f t="shared" si="7"/>
        <v>7</v>
      </c>
      <c r="X386" s="90"/>
    </row>
    <row r="387" spans="1:24" ht="16.5" customHeight="1">
      <c r="A387" s="65">
        <f>ПРОТОКОЛ!B2625</f>
        <v>0</v>
      </c>
      <c r="B387" s="67">
        <f>ПРОТОКОЛ!C2625</f>
        <v>0</v>
      </c>
      <c r="C387" s="71" t="str">
        <f>ПРОТОКОЛ!X2625</f>
        <v>Субъект РФ 63</v>
      </c>
      <c r="D387" s="86">
        <f>ПРОТОКОЛ!D2625</f>
        <v>0</v>
      </c>
      <c r="E387" s="61">
        <f>ПРОТОКОЛ!F2625</f>
        <v>0</v>
      </c>
      <c r="F387" s="61">
        <f>ПРОТОКОЛ!H2625</f>
        <v>0</v>
      </c>
      <c r="G387" s="61">
        <f>ПРОТОКОЛ!J2625</f>
        <v>0</v>
      </c>
      <c r="H387" s="61">
        <f>ПРОТОКОЛ!L2625</f>
        <v>0</v>
      </c>
      <c r="I387" s="61">
        <f>ПРОТОКОЛ!N2625</f>
        <v>0</v>
      </c>
      <c r="J387" s="62">
        <f>ПРОТОКОЛ!P2625</f>
        <v>0</v>
      </c>
      <c r="K387" s="61">
        <f>ПРОТОКОЛ!R2625</f>
        <v>0</v>
      </c>
      <c r="L387" s="7">
        <f>ПРОТОКОЛ!E2625</f>
        <v>0</v>
      </c>
      <c r="M387" s="7">
        <f>ПРОТОКОЛ!G2625</f>
        <v>0</v>
      </c>
      <c r="N387" s="7">
        <f>ПРОТОКОЛ!I2625</f>
        <v>0</v>
      </c>
      <c r="O387" s="7">
        <f>ПРОТОКОЛ!K2625</f>
        <v>0</v>
      </c>
      <c r="P387" s="7" t="str">
        <f>ПРОТОКОЛ!M2625</f>
        <v>0</v>
      </c>
      <c r="Q387" s="7" t="str">
        <f>ПРОТОКОЛ!O2625</f>
        <v>0</v>
      </c>
      <c r="R387" s="7">
        <f>ПРОТОКОЛ!Q2625</f>
        <v>50</v>
      </c>
      <c r="S387" s="7">
        <f>ПРОТОКОЛ!S2625</f>
        <v>0</v>
      </c>
      <c r="T387" s="7">
        <f>ПРОТОКОЛ!T2625</f>
        <v>50</v>
      </c>
      <c r="U387" s="54">
        <f t="shared" si="7"/>
        <v>7</v>
      </c>
      <c r="X387" s="90"/>
    </row>
    <row r="388" spans="1:24" ht="16.5" customHeight="1">
      <c r="A388" s="65">
        <f>ПРОТОКОЛ!B2626</f>
        <v>0</v>
      </c>
      <c r="B388" s="67">
        <f>ПРОТОКОЛ!C2626</f>
        <v>0</v>
      </c>
      <c r="C388" s="71" t="str">
        <f>ПРОТОКОЛ!X2626</f>
        <v>Субъект РФ 63</v>
      </c>
      <c r="D388" s="86">
        <f>ПРОТОКОЛ!D2626</f>
        <v>0</v>
      </c>
      <c r="E388" s="61">
        <f>ПРОТОКОЛ!F2626</f>
        <v>0</v>
      </c>
      <c r="F388" s="61">
        <f>ПРОТОКОЛ!H2626</f>
        <v>0</v>
      </c>
      <c r="G388" s="61">
        <f>ПРОТОКОЛ!J2626</f>
        <v>0</v>
      </c>
      <c r="H388" s="61">
        <f>ПРОТОКОЛ!L2626</f>
        <v>0</v>
      </c>
      <c r="I388" s="61">
        <f>ПРОТОКОЛ!N2626</f>
        <v>0</v>
      </c>
      <c r="J388" s="62">
        <f>ПРОТОКОЛ!P2626</f>
        <v>0</v>
      </c>
      <c r="K388" s="61">
        <f>ПРОТОКОЛ!R2626</f>
        <v>0</v>
      </c>
      <c r="L388" s="7">
        <f>ПРОТОКОЛ!E2626</f>
        <v>0</v>
      </c>
      <c r="M388" s="7">
        <f>ПРОТОКОЛ!G2626</f>
        <v>0</v>
      </c>
      <c r="N388" s="7">
        <f>ПРОТОКОЛ!I2626</f>
        <v>0</v>
      </c>
      <c r="O388" s="7">
        <f>ПРОТОКОЛ!K2626</f>
        <v>0</v>
      </c>
      <c r="P388" s="7" t="str">
        <f>ПРОТОКОЛ!M2626</f>
        <v>0</v>
      </c>
      <c r="Q388" s="7" t="str">
        <f>ПРОТОКОЛ!O2626</f>
        <v>0</v>
      </c>
      <c r="R388" s="7">
        <f>ПРОТОКОЛ!Q2626</f>
        <v>50</v>
      </c>
      <c r="S388" s="7">
        <f>ПРОТОКОЛ!S2626</f>
        <v>0</v>
      </c>
      <c r="T388" s="7">
        <f>ПРОТОКОЛ!T2626</f>
        <v>50</v>
      </c>
      <c r="U388" s="54">
        <f t="shared" si="7"/>
        <v>7</v>
      </c>
      <c r="X388" s="90"/>
    </row>
    <row r="389" spans="1:24" ht="16.5" customHeight="1">
      <c r="A389" s="65">
        <f>ПРОТОКОЛ!B2627</f>
        <v>0</v>
      </c>
      <c r="B389" s="67">
        <f>ПРОТОКОЛ!C2627</f>
        <v>0</v>
      </c>
      <c r="C389" s="71" t="str">
        <f>ПРОТОКОЛ!X2627</f>
        <v>Субъект РФ 63</v>
      </c>
      <c r="D389" s="86">
        <f>ПРОТОКОЛ!D2627</f>
        <v>0</v>
      </c>
      <c r="E389" s="61">
        <f>ПРОТОКОЛ!F2627</f>
        <v>0</v>
      </c>
      <c r="F389" s="61">
        <f>ПРОТОКОЛ!H2627</f>
        <v>0</v>
      </c>
      <c r="G389" s="61">
        <f>ПРОТОКОЛ!J2627</f>
        <v>0</v>
      </c>
      <c r="H389" s="61">
        <f>ПРОТОКОЛ!L2627</f>
        <v>0</v>
      </c>
      <c r="I389" s="61">
        <f>ПРОТОКОЛ!N2627</f>
        <v>0</v>
      </c>
      <c r="J389" s="62">
        <f>ПРОТОКОЛ!P2627</f>
        <v>0</v>
      </c>
      <c r="K389" s="61">
        <f>ПРОТОКОЛ!R2627</f>
        <v>0</v>
      </c>
      <c r="L389" s="7">
        <f>ПРОТОКОЛ!E2627</f>
        <v>0</v>
      </c>
      <c r="M389" s="7">
        <f>ПРОТОКОЛ!G2627</f>
        <v>0</v>
      </c>
      <c r="N389" s="7">
        <f>ПРОТОКОЛ!I2627</f>
        <v>0</v>
      </c>
      <c r="O389" s="7">
        <f>ПРОТОКОЛ!K2627</f>
        <v>0</v>
      </c>
      <c r="P389" s="7" t="str">
        <f>ПРОТОКОЛ!M2627</f>
        <v>0</v>
      </c>
      <c r="Q389" s="7" t="str">
        <f>ПРОТОКОЛ!O2627</f>
        <v>0</v>
      </c>
      <c r="R389" s="7">
        <f>ПРОТОКОЛ!Q2627</f>
        <v>50</v>
      </c>
      <c r="S389" s="7">
        <f>ПРОТОКОЛ!S2627</f>
        <v>0</v>
      </c>
      <c r="T389" s="7">
        <f>ПРОТОКОЛ!T2627</f>
        <v>50</v>
      </c>
      <c r="U389" s="54">
        <f t="shared" si="7"/>
        <v>7</v>
      </c>
      <c r="X389" s="90"/>
    </row>
    <row r="390" spans="1:24" ht="16.5" customHeight="1">
      <c r="A390" s="65">
        <f>ПРОТОКОЛ!B2628</f>
        <v>0</v>
      </c>
      <c r="B390" s="67">
        <f>ПРОТОКОЛ!C2628</f>
        <v>0</v>
      </c>
      <c r="C390" s="71" t="str">
        <f>ПРОТОКОЛ!X2628</f>
        <v>Субъект РФ 63</v>
      </c>
      <c r="D390" s="86">
        <f>ПРОТОКОЛ!D2628</f>
        <v>0</v>
      </c>
      <c r="E390" s="61">
        <f>ПРОТОКОЛ!F2628</f>
        <v>0</v>
      </c>
      <c r="F390" s="61">
        <f>ПРОТОКОЛ!H2628</f>
        <v>0</v>
      </c>
      <c r="G390" s="61">
        <f>ПРОТОКОЛ!J2628</f>
        <v>0</v>
      </c>
      <c r="H390" s="61">
        <f>ПРОТОКОЛ!L2628</f>
        <v>0</v>
      </c>
      <c r="I390" s="61">
        <f>ПРОТОКОЛ!N2628</f>
        <v>0</v>
      </c>
      <c r="J390" s="62">
        <f>ПРОТОКОЛ!P2628</f>
        <v>0</v>
      </c>
      <c r="K390" s="61">
        <f>ПРОТОКОЛ!R2628</f>
        <v>0</v>
      </c>
      <c r="L390" s="7">
        <f>ПРОТОКОЛ!E2628</f>
        <v>0</v>
      </c>
      <c r="M390" s="7">
        <f>ПРОТОКОЛ!G2628</f>
        <v>0</v>
      </c>
      <c r="N390" s="7">
        <f>ПРОТОКОЛ!I2628</f>
        <v>0</v>
      </c>
      <c r="O390" s="7">
        <f>ПРОТОКОЛ!K2628</f>
        <v>0</v>
      </c>
      <c r="P390" s="7" t="str">
        <f>ПРОТОКОЛ!M2628</f>
        <v>0</v>
      </c>
      <c r="Q390" s="7" t="str">
        <f>ПРОТОКОЛ!O2628</f>
        <v>0</v>
      </c>
      <c r="R390" s="7">
        <f>ПРОТОКОЛ!Q2628</f>
        <v>50</v>
      </c>
      <c r="S390" s="7">
        <f>ПРОТОКОЛ!S2628</f>
        <v>0</v>
      </c>
      <c r="T390" s="7">
        <f>ПРОТОКОЛ!T2628</f>
        <v>50</v>
      </c>
      <c r="U390" s="54">
        <f t="shared" si="7"/>
        <v>7</v>
      </c>
      <c r="X390" s="90"/>
    </row>
    <row r="391" spans="1:24" ht="16.5" customHeight="1">
      <c r="A391" s="66">
        <f>ПРОТОКОЛ!B2665</f>
        <v>0</v>
      </c>
      <c r="B391" s="70">
        <f>ПРОТОКОЛ!C2665</f>
        <v>0</v>
      </c>
      <c r="C391" s="74" t="str">
        <f>ПРОТОКОЛ!X2665</f>
        <v>Субъект РФ 64</v>
      </c>
      <c r="D391" s="89">
        <f>ПРОТОКОЛ!D2665</f>
        <v>0</v>
      </c>
      <c r="E391" s="64">
        <f>ПРОТОКОЛ!F2665</f>
        <v>0</v>
      </c>
      <c r="F391" s="64">
        <f>ПРОТОКОЛ!H2665</f>
        <v>0</v>
      </c>
      <c r="G391" s="64">
        <f>ПРОТОКОЛ!J2665</f>
        <v>0</v>
      </c>
      <c r="H391" s="64">
        <f>ПРОТОКОЛ!L2665</f>
        <v>0</v>
      </c>
      <c r="I391" s="64">
        <f>ПРОТОКОЛ!N2665</f>
        <v>0</v>
      </c>
      <c r="J391" s="77">
        <f>ПРОТОКОЛ!P2665</f>
        <v>0</v>
      </c>
      <c r="K391" s="64">
        <f>ПРОТОКОЛ!R2665</f>
        <v>0</v>
      </c>
      <c r="L391" s="33">
        <f>ПРОТОКОЛ!E2665</f>
        <v>0</v>
      </c>
      <c r="M391" s="33">
        <f>ПРОТОКОЛ!G2665</f>
        <v>0</v>
      </c>
      <c r="N391" s="33">
        <f>ПРОТОКОЛ!I2665</f>
        <v>0</v>
      </c>
      <c r="O391" s="33">
        <f>ПРОТОКОЛ!K2665</f>
        <v>0</v>
      </c>
      <c r="P391" s="33" t="str">
        <f>ПРОТОКОЛ!M2665</f>
        <v>0</v>
      </c>
      <c r="Q391" s="33" t="str">
        <f>ПРОТОКОЛ!O2665</f>
        <v>0</v>
      </c>
      <c r="R391" s="33">
        <f>ПРОТОКОЛ!Q2665</f>
        <v>50</v>
      </c>
      <c r="S391" s="33">
        <f>ПРОТОКОЛ!S2665</f>
        <v>0</v>
      </c>
      <c r="T391" s="33">
        <f>ПРОТОКОЛ!T2665</f>
        <v>50</v>
      </c>
      <c r="U391" s="54">
        <f t="shared" si="7"/>
        <v>7</v>
      </c>
      <c r="X391" s="90"/>
    </row>
    <row r="392" spans="1:24" ht="16.5" customHeight="1">
      <c r="A392" s="66">
        <f>ПРОТОКОЛ!B2666</f>
        <v>0</v>
      </c>
      <c r="B392" s="70">
        <f>ПРОТОКОЛ!C2666</f>
        <v>0</v>
      </c>
      <c r="C392" s="74" t="str">
        <f>ПРОТОКОЛ!X2666</f>
        <v>Субъект РФ 64</v>
      </c>
      <c r="D392" s="89">
        <f>ПРОТОКОЛ!D2666</f>
        <v>0</v>
      </c>
      <c r="E392" s="64">
        <f>ПРОТОКОЛ!F2666</f>
        <v>0</v>
      </c>
      <c r="F392" s="64">
        <f>ПРОТОКОЛ!H2666</f>
        <v>0</v>
      </c>
      <c r="G392" s="64">
        <f>ПРОТОКОЛ!J2666</f>
        <v>0</v>
      </c>
      <c r="H392" s="64">
        <f>ПРОТОКОЛ!L2666</f>
        <v>0</v>
      </c>
      <c r="I392" s="64">
        <f>ПРОТОКОЛ!N2666</f>
        <v>0</v>
      </c>
      <c r="J392" s="77">
        <f>ПРОТОКОЛ!P2666</f>
        <v>0</v>
      </c>
      <c r="K392" s="64">
        <f>ПРОТОКОЛ!R2666</f>
        <v>0</v>
      </c>
      <c r="L392" s="33">
        <f>ПРОТОКОЛ!E2666</f>
        <v>0</v>
      </c>
      <c r="M392" s="33">
        <f>ПРОТОКОЛ!G2666</f>
        <v>0</v>
      </c>
      <c r="N392" s="33">
        <f>ПРОТОКОЛ!I2666</f>
        <v>0</v>
      </c>
      <c r="O392" s="33">
        <f>ПРОТОКОЛ!K2666</f>
        <v>0</v>
      </c>
      <c r="P392" s="33" t="str">
        <f>ПРОТОКОЛ!M2666</f>
        <v>0</v>
      </c>
      <c r="Q392" s="33" t="str">
        <f>ПРОТОКОЛ!O2666</f>
        <v>0</v>
      </c>
      <c r="R392" s="33">
        <f>ПРОТОКОЛ!Q2666</f>
        <v>50</v>
      </c>
      <c r="S392" s="33">
        <f>ПРОТОКОЛ!S2666</f>
        <v>0</v>
      </c>
      <c r="T392" s="33">
        <f>ПРОТОКОЛ!T2666</f>
        <v>50</v>
      </c>
      <c r="U392" s="54">
        <f t="shared" si="7"/>
        <v>7</v>
      </c>
      <c r="X392" s="90"/>
    </row>
    <row r="393" spans="1:24" ht="16.5" customHeight="1">
      <c r="A393" s="66">
        <f>ПРОТОКОЛ!B2667</f>
        <v>0</v>
      </c>
      <c r="B393" s="70">
        <f>ПРОТОКОЛ!C2667</f>
        <v>0</v>
      </c>
      <c r="C393" s="74" t="str">
        <f>ПРОТОКОЛ!X2667</f>
        <v>Субъект РФ 64</v>
      </c>
      <c r="D393" s="89">
        <f>ПРОТОКОЛ!D2667</f>
        <v>0</v>
      </c>
      <c r="E393" s="64">
        <f>ПРОТОКОЛ!F2667</f>
        <v>0</v>
      </c>
      <c r="F393" s="64">
        <f>ПРОТОКОЛ!H2667</f>
        <v>0</v>
      </c>
      <c r="G393" s="64">
        <f>ПРОТОКОЛ!J2667</f>
        <v>0</v>
      </c>
      <c r="H393" s="64">
        <f>ПРОТОКОЛ!L2667</f>
        <v>0</v>
      </c>
      <c r="I393" s="64">
        <f>ПРОТОКОЛ!N2667</f>
        <v>0</v>
      </c>
      <c r="J393" s="77">
        <f>ПРОТОКОЛ!P2667</f>
        <v>0</v>
      </c>
      <c r="K393" s="64">
        <f>ПРОТОКОЛ!R2667</f>
        <v>0</v>
      </c>
      <c r="L393" s="33">
        <f>ПРОТОКОЛ!E2667</f>
        <v>0</v>
      </c>
      <c r="M393" s="33">
        <f>ПРОТОКОЛ!G2667</f>
        <v>0</v>
      </c>
      <c r="N393" s="33">
        <f>ПРОТОКОЛ!I2667</f>
        <v>0</v>
      </c>
      <c r="O393" s="33">
        <f>ПРОТОКОЛ!K2667</f>
        <v>0</v>
      </c>
      <c r="P393" s="33" t="str">
        <f>ПРОТОКОЛ!M2667</f>
        <v>0</v>
      </c>
      <c r="Q393" s="33" t="str">
        <f>ПРОТОКОЛ!O2667</f>
        <v>0</v>
      </c>
      <c r="R393" s="33">
        <f>ПРОТОКОЛ!Q2667</f>
        <v>50</v>
      </c>
      <c r="S393" s="33">
        <f>ПРОТОКОЛ!S2667</f>
        <v>0</v>
      </c>
      <c r="T393" s="33">
        <f>ПРОТОКОЛ!T2667</f>
        <v>50</v>
      </c>
      <c r="U393" s="54">
        <f t="shared" si="7"/>
        <v>7</v>
      </c>
      <c r="X393" s="90"/>
    </row>
    <row r="394" spans="1:24" ht="16.5" customHeight="1">
      <c r="A394" s="66">
        <f>ПРОТОКОЛ!B2668</f>
        <v>0</v>
      </c>
      <c r="B394" s="70">
        <f>ПРОТОКОЛ!C2668</f>
        <v>0</v>
      </c>
      <c r="C394" s="74" t="str">
        <f>ПРОТОКОЛ!X2668</f>
        <v>Субъект РФ 64</v>
      </c>
      <c r="D394" s="89">
        <f>ПРОТОКОЛ!D2668</f>
        <v>0</v>
      </c>
      <c r="E394" s="64">
        <f>ПРОТОКОЛ!F2668</f>
        <v>0</v>
      </c>
      <c r="F394" s="64">
        <f>ПРОТОКОЛ!H2668</f>
        <v>0</v>
      </c>
      <c r="G394" s="64">
        <f>ПРОТОКОЛ!J2668</f>
        <v>0</v>
      </c>
      <c r="H394" s="64">
        <f>ПРОТОКОЛ!L2668</f>
        <v>0</v>
      </c>
      <c r="I394" s="64">
        <f>ПРОТОКОЛ!N2668</f>
        <v>0</v>
      </c>
      <c r="J394" s="77">
        <f>ПРОТОКОЛ!P2668</f>
        <v>0</v>
      </c>
      <c r="K394" s="64">
        <f>ПРОТОКОЛ!R2668</f>
        <v>0</v>
      </c>
      <c r="L394" s="33">
        <f>ПРОТОКОЛ!E2668</f>
        <v>0</v>
      </c>
      <c r="M394" s="33">
        <f>ПРОТОКОЛ!G2668</f>
        <v>0</v>
      </c>
      <c r="N394" s="33">
        <f>ПРОТОКОЛ!I2668</f>
        <v>0</v>
      </c>
      <c r="O394" s="33">
        <f>ПРОТОКОЛ!K2668</f>
        <v>0</v>
      </c>
      <c r="P394" s="33" t="str">
        <f>ПРОТОКОЛ!M2668</f>
        <v>0</v>
      </c>
      <c r="Q394" s="33" t="str">
        <f>ПРОТОКОЛ!O2668</f>
        <v>0</v>
      </c>
      <c r="R394" s="33">
        <f>ПРОТОКОЛ!Q2668</f>
        <v>50</v>
      </c>
      <c r="S394" s="33">
        <f>ПРОТОКОЛ!S2668</f>
        <v>0</v>
      </c>
      <c r="T394" s="33">
        <f>ПРОТОКОЛ!T2668</f>
        <v>50</v>
      </c>
      <c r="U394" s="54">
        <f t="shared" si="7"/>
        <v>7</v>
      </c>
      <c r="X394" s="90"/>
    </row>
    <row r="395" spans="1:24" ht="16.5" customHeight="1">
      <c r="A395" s="66">
        <f>ПРОТОКОЛ!B2669</f>
        <v>0</v>
      </c>
      <c r="B395" s="70">
        <f>ПРОТОКОЛ!C2669</f>
        <v>0</v>
      </c>
      <c r="C395" s="74" t="str">
        <f>ПРОТОКОЛ!X2669</f>
        <v>Субъект РФ 64</v>
      </c>
      <c r="D395" s="89">
        <f>ПРОТОКОЛ!D2669</f>
        <v>0</v>
      </c>
      <c r="E395" s="64">
        <f>ПРОТОКОЛ!F2669</f>
        <v>0</v>
      </c>
      <c r="F395" s="64">
        <f>ПРОТОКОЛ!H2669</f>
        <v>0</v>
      </c>
      <c r="G395" s="64">
        <f>ПРОТОКОЛ!J2669</f>
        <v>0</v>
      </c>
      <c r="H395" s="64">
        <f>ПРОТОКОЛ!L2669</f>
        <v>0</v>
      </c>
      <c r="I395" s="64">
        <f>ПРОТОКОЛ!N2669</f>
        <v>0</v>
      </c>
      <c r="J395" s="77">
        <f>ПРОТОКОЛ!P2669</f>
        <v>0</v>
      </c>
      <c r="K395" s="64">
        <f>ПРОТОКОЛ!R2669</f>
        <v>0</v>
      </c>
      <c r="L395" s="33">
        <f>ПРОТОКОЛ!E2669</f>
        <v>0</v>
      </c>
      <c r="M395" s="33">
        <f>ПРОТОКОЛ!G2669</f>
        <v>0</v>
      </c>
      <c r="N395" s="33">
        <f>ПРОТОКОЛ!I2669</f>
        <v>0</v>
      </c>
      <c r="O395" s="33">
        <f>ПРОТОКОЛ!K2669</f>
        <v>0</v>
      </c>
      <c r="P395" s="33" t="str">
        <f>ПРОТОКОЛ!M2669</f>
        <v>0</v>
      </c>
      <c r="Q395" s="33" t="str">
        <f>ПРОТОКОЛ!O2669</f>
        <v>0</v>
      </c>
      <c r="R395" s="33">
        <f>ПРОТОКОЛ!Q2669</f>
        <v>50</v>
      </c>
      <c r="S395" s="33">
        <f>ПРОТОКОЛ!S2669</f>
        <v>0</v>
      </c>
      <c r="T395" s="33">
        <f>ПРОТОКОЛ!T2669</f>
        <v>50</v>
      </c>
      <c r="U395" s="54">
        <f t="shared" si="7"/>
        <v>7</v>
      </c>
      <c r="X395" s="90"/>
    </row>
    <row r="396" spans="1:24" ht="16.5" customHeight="1">
      <c r="A396" s="66">
        <f>ПРОТОКОЛ!B2670</f>
        <v>0</v>
      </c>
      <c r="B396" s="70">
        <f>ПРОТОКОЛ!C2670</f>
        <v>0</v>
      </c>
      <c r="C396" s="74" t="str">
        <f>ПРОТОКОЛ!X2670</f>
        <v>Субъект РФ 64</v>
      </c>
      <c r="D396" s="89">
        <f>ПРОТОКОЛ!D2670</f>
        <v>0</v>
      </c>
      <c r="E396" s="64">
        <f>ПРОТОКОЛ!F2670</f>
        <v>0</v>
      </c>
      <c r="F396" s="64">
        <f>ПРОТОКОЛ!H2670</f>
        <v>0</v>
      </c>
      <c r="G396" s="64">
        <f>ПРОТОКОЛ!J2670</f>
        <v>0</v>
      </c>
      <c r="H396" s="64">
        <f>ПРОТОКОЛ!L2670</f>
        <v>0</v>
      </c>
      <c r="I396" s="64">
        <f>ПРОТОКОЛ!N2670</f>
        <v>0</v>
      </c>
      <c r="J396" s="77">
        <f>ПРОТОКОЛ!P2670</f>
        <v>0</v>
      </c>
      <c r="K396" s="64">
        <f>ПРОТОКОЛ!R2670</f>
        <v>0</v>
      </c>
      <c r="L396" s="33">
        <f>ПРОТОКОЛ!E2670</f>
        <v>0</v>
      </c>
      <c r="M396" s="33">
        <f>ПРОТОКОЛ!G2670</f>
        <v>0</v>
      </c>
      <c r="N396" s="33">
        <f>ПРОТОКОЛ!I2670</f>
        <v>0</v>
      </c>
      <c r="O396" s="33">
        <f>ПРОТОКОЛ!K2670</f>
        <v>0</v>
      </c>
      <c r="P396" s="33" t="str">
        <f>ПРОТОКОЛ!M2670</f>
        <v>0</v>
      </c>
      <c r="Q396" s="33" t="str">
        <f>ПРОТОКОЛ!O2670</f>
        <v>0</v>
      </c>
      <c r="R396" s="33">
        <f>ПРОТОКОЛ!Q2670</f>
        <v>50</v>
      </c>
      <c r="S396" s="33">
        <f>ПРОТОКОЛ!S2670</f>
        <v>0</v>
      </c>
      <c r="T396" s="33">
        <f>ПРОТОКОЛ!T2670</f>
        <v>50</v>
      </c>
      <c r="U396" s="54">
        <f t="shared" si="7"/>
        <v>7</v>
      </c>
      <c r="X396" s="90"/>
    </row>
    <row r="397" spans="1:24" ht="16.5" customHeight="1">
      <c r="A397" s="65">
        <f>ПРОТОКОЛ!B2706</f>
        <v>0</v>
      </c>
      <c r="B397" s="67">
        <f>ПРОТОКОЛ!C2706</f>
        <v>0</v>
      </c>
      <c r="C397" s="71" t="str">
        <f>ПРОТОКОЛ!X2706</f>
        <v>Субъект РФ 65</v>
      </c>
      <c r="D397" s="86">
        <f>ПРОТОКОЛ!D2706</f>
        <v>0</v>
      </c>
      <c r="E397" s="61">
        <f>ПРОТОКОЛ!F2706</f>
        <v>0</v>
      </c>
      <c r="F397" s="61">
        <f>ПРОТОКОЛ!H2706</f>
        <v>0</v>
      </c>
      <c r="G397" s="61">
        <f>ПРОТОКОЛ!J2706</f>
        <v>0</v>
      </c>
      <c r="H397" s="61">
        <f>ПРОТОКОЛ!L2706</f>
        <v>0</v>
      </c>
      <c r="I397" s="61">
        <f>ПРОТОКОЛ!N2706</f>
        <v>0</v>
      </c>
      <c r="J397" s="62">
        <f>ПРОТОКОЛ!P2706</f>
        <v>0</v>
      </c>
      <c r="K397" s="61">
        <f>ПРОТОКОЛ!R2706</f>
        <v>0</v>
      </c>
      <c r="L397" s="7">
        <f>ПРОТОКОЛ!E2706</f>
        <v>0</v>
      </c>
      <c r="M397" s="7">
        <f>ПРОТОКОЛ!G2706</f>
        <v>0</v>
      </c>
      <c r="N397" s="7">
        <f>ПРОТОКОЛ!I2706</f>
        <v>0</v>
      </c>
      <c r="O397" s="7">
        <f>ПРОТОКОЛ!K2706</f>
        <v>0</v>
      </c>
      <c r="P397" s="7" t="str">
        <f>ПРОТОКОЛ!M2706</f>
        <v>0</v>
      </c>
      <c r="Q397" s="7" t="str">
        <f>ПРОТОКОЛ!O2706</f>
        <v>0</v>
      </c>
      <c r="R397" s="7">
        <f>ПРОТОКОЛ!Q2706</f>
        <v>50</v>
      </c>
      <c r="S397" s="7">
        <f>ПРОТОКОЛ!S2706</f>
        <v>0</v>
      </c>
      <c r="T397" s="7">
        <f>ПРОТОКОЛ!T2706</f>
        <v>50</v>
      </c>
      <c r="U397" s="54">
        <f t="shared" si="7"/>
        <v>7</v>
      </c>
      <c r="X397" s="90"/>
    </row>
    <row r="398" spans="1:24" ht="16.5" customHeight="1">
      <c r="A398" s="65">
        <f>ПРОТОКОЛ!B2707</f>
        <v>0</v>
      </c>
      <c r="B398" s="67">
        <f>ПРОТОКОЛ!C2707</f>
        <v>0</v>
      </c>
      <c r="C398" s="71" t="str">
        <f>ПРОТОКОЛ!X2707</f>
        <v>Субъект РФ 65</v>
      </c>
      <c r="D398" s="86">
        <f>ПРОТОКОЛ!D2707</f>
        <v>0</v>
      </c>
      <c r="E398" s="61">
        <f>ПРОТОКОЛ!F2707</f>
        <v>0</v>
      </c>
      <c r="F398" s="61">
        <f>ПРОТОКОЛ!H2707</f>
        <v>0</v>
      </c>
      <c r="G398" s="61">
        <f>ПРОТОКОЛ!J2707</f>
        <v>0</v>
      </c>
      <c r="H398" s="61">
        <f>ПРОТОКОЛ!L2707</f>
        <v>0</v>
      </c>
      <c r="I398" s="61">
        <f>ПРОТОКОЛ!N2707</f>
        <v>0</v>
      </c>
      <c r="J398" s="62">
        <f>ПРОТОКОЛ!P2707</f>
        <v>0</v>
      </c>
      <c r="K398" s="61">
        <f>ПРОТОКОЛ!R2707</f>
        <v>0</v>
      </c>
      <c r="L398" s="7">
        <f>ПРОТОКОЛ!E2707</f>
        <v>0</v>
      </c>
      <c r="M398" s="7">
        <f>ПРОТОКОЛ!G2707</f>
        <v>0</v>
      </c>
      <c r="N398" s="7">
        <f>ПРОТОКОЛ!I2707</f>
        <v>0</v>
      </c>
      <c r="O398" s="7">
        <f>ПРОТОКОЛ!K2707</f>
        <v>0</v>
      </c>
      <c r="P398" s="7" t="str">
        <f>ПРОТОКОЛ!M2707</f>
        <v>0</v>
      </c>
      <c r="Q398" s="7" t="str">
        <f>ПРОТОКОЛ!O2707</f>
        <v>0</v>
      </c>
      <c r="R398" s="7">
        <f>ПРОТОКОЛ!Q2707</f>
        <v>50</v>
      </c>
      <c r="S398" s="7">
        <f>ПРОТОКОЛ!S2707</f>
        <v>0</v>
      </c>
      <c r="T398" s="7">
        <f>ПРОТОКОЛ!T2707</f>
        <v>50</v>
      </c>
      <c r="U398" s="54">
        <f t="shared" ref="U398:U461" si="8">SUMPRODUCT(--($T$13:$T$582+$L$13:$L$582/1000&gt;T398+L398/1000))+1</f>
        <v>7</v>
      </c>
      <c r="X398" s="90"/>
    </row>
    <row r="399" spans="1:24" ht="16.5" customHeight="1">
      <c r="A399" s="65">
        <f>ПРОТОКОЛ!B2708</f>
        <v>0</v>
      </c>
      <c r="B399" s="67">
        <f>ПРОТОКОЛ!C2708</f>
        <v>0</v>
      </c>
      <c r="C399" s="71" t="str">
        <f>ПРОТОКОЛ!X2708</f>
        <v>Субъект РФ 65</v>
      </c>
      <c r="D399" s="86">
        <f>ПРОТОКОЛ!D2708</f>
        <v>0</v>
      </c>
      <c r="E399" s="61">
        <f>ПРОТОКОЛ!F2708</f>
        <v>0</v>
      </c>
      <c r="F399" s="61">
        <f>ПРОТОКОЛ!H2708</f>
        <v>0</v>
      </c>
      <c r="G399" s="61">
        <f>ПРОТОКОЛ!J2708</f>
        <v>0</v>
      </c>
      <c r="H399" s="61">
        <f>ПРОТОКОЛ!L2708</f>
        <v>0</v>
      </c>
      <c r="I399" s="61">
        <f>ПРОТОКОЛ!N2708</f>
        <v>0</v>
      </c>
      <c r="J399" s="62">
        <f>ПРОТОКОЛ!P2708</f>
        <v>0</v>
      </c>
      <c r="K399" s="61">
        <f>ПРОТОКОЛ!R2708</f>
        <v>0</v>
      </c>
      <c r="L399" s="7">
        <f>ПРОТОКОЛ!E2708</f>
        <v>0</v>
      </c>
      <c r="M399" s="7">
        <f>ПРОТОКОЛ!G2708</f>
        <v>0</v>
      </c>
      <c r="N399" s="7">
        <f>ПРОТОКОЛ!I2708</f>
        <v>0</v>
      </c>
      <c r="O399" s="7">
        <f>ПРОТОКОЛ!K2708</f>
        <v>0</v>
      </c>
      <c r="P399" s="7" t="str">
        <f>ПРОТОКОЛ!M2708</f>
        <v>0</v>
      </c>
      <c r="Q399" s="7" t="str">
        <f>ПРОТОКОЛ!O2708</f>
        <v>0</v>
      </c>
      <c r="R399" s="7">
        <f>ПРОТОКОЛ!Q2708</f>
        <v>50</v>
      </c>
      <c r="S399" s="7">
        <f>ПРОТОКОЛ!S2708</f>
        <v>0</v>
      </c>
      <c r="T399" s="7">
        <f>ПРОТОКОЛ!T2708</f>
        <v>50</v>
      </c>
      <c r="U399" s="54">
        <f t="shared" si="8"/>
        <v>7</v>
      </c>
      <c r="X399" s="90"/>
    </row>
    <row r="400" spans="1:24" ht="16.5" customHeight="1">
      <c r="A400" s="65">
        <f>ПРОТОКОЛ!B2709</f>
        <v>0</v>
      </c>
      <c r="B400" s="69">
        <f>ПРОТОКОЛ!C2709</f>
        <v>0</v>
      </c>
      <c r="C400" s="73" t="str">
        <f>ПРОТОКОЛ!X2709</f>
        <v>Субъект РФ 65</v>
      </c>
      <c r="D400" s="88">
        <f>ПРОТОКОЛ!D2709</f>
        <v>0</v>
      </c>
      <c r="E400" s="32">
        <f>ПРОТОКОЛ!F2709</f>
        <v>0</v>
      </c>
      <c r="F400" s="32">
        <f>ПРОТОКОЛ!H2709</f>
        <v>0</v>
      </c>
      <c r="G400" s="32">
        <f>ПРОТОКОЛ!J2709</f>
        <v>0</v>
      </c>
      <c r="H400" s="32">
        <f>ПРОТОКОЛ!L2709</f>
        <v>0</v>
      </c>
      <c r="I400" s="32">
        <f>ПРОТОКОЛ!N2709</f>
        <v>0</v>
      </c>
      <c r="J400" s="76">
        <f>ПРОТОКОЛ!P2709</f>
        <v>0</v>
      </c>
      <c r="K400" s="32">
        <f>ПРОТОКОЛ!R2709</f>
        <v>0</v>
      </c>
      <c r="L400" s="7">
        <f>ПРОТОКОЛ!E2709</f>
        <v>0</v>
      </c>
      <c r="M400" s="7">
        <f>ПРОТОКОЛ!G2709</f>
        <v>0</v>
      </c>
      <c r="N400" s="7">
        <f>ПРОТОКОЛ!I2709</f>
        <v>0</v>
      </c>
      <c r="O400" s="7">
        <f>ПРОТОКОЛ!K2709</f>
        <v>0</v>
      </c>
      <c r="P400" s="7" t="str">
        <f>ПРОТОКОЛ!M2709</f>
        <v>0</v>
      </c>
      <c r="Q400" s="7" t="str">
        <f>ПРОТОКОЛ!O2709</f>
        <v>0</v>
      </c>
      <c r="R400" s="7">
        <f>ПРОТОКОЛ!Q2709</f>
        <v>50</v>
      </c>
      <c r="S400" s="7">
        <f>ПРОТОКОЛ!S2709</f>
        <v>0</v>
      </c>
      <c r="T400" s="7">
        <f>ПРОТОКОЛ!T2709</f>
        <v>50</v>
      </c>
      <c r="U400" s="54">
        <f t="shared" si="8"/>
        <v>7</v>
      </c>
      <c r="X400" s="90"/>
    </row>
    <row r="401" spans="1:24" ht="16.5" customHeight="1">
      <c r="A401" s="65">
        <f>ПРОТОКОЛ!B2710</f>
        <v>0</v>
      </c>
      <c r="B401" s="67">
        <f>ПРОТОКОЛ!C2710</f>
        <v>0</v>
      </c>
      <c r="C401" s="71" t="str">
        <f>ПРОТОКОЛ!X2710</f>
        <v>Субъект РФ 65</v>
      </c>
      <c r="D401" s="86">
        <f>ПРОТОКОЛ!D2710</f>
        <v>0</v>
      </c>
      <c r="E401" s="61">
        <f>ПРОТОКОЛ!F2710</f>
        <v>0</v>
      </c>
      <c r="F401" s="61">
        <f>ПРОТОКОЛ!H2710</f>
        <v>0</v>
      </c>
      <c r="G401" s="61">
        <f>ПРОТОКОЛ!J2710</f>
        <v>0</v>
      </c>
      <c r="H401" s="61">
        <f>ПРОТОКОЛ!L2710</f>
        <v>0</v>
      </c>
      <c r="I401" s="61">
        <f>ПРОТОКОЛ!N2710</f>
        <v>0</v>
      </c>
      <c r="J401" s="62">
        <f>ПРОТОКОЛ!P2710</f>
        <v>0</v>
      </c>
      <c r="K401" s="61">
        <f>ПРОТОКОЛ!R2710</f>
        <v>0</v>
      </c>
      <c r="L401" s="7">
        <f>ПРОТОКОЛ!E2710</f>
        <v>0</v>
      </c>
      <c r="M401" s="7">
        <f>ПРОТОКОЛ!G2710</f>
        <v>0</v>
      </c>
      <c r="N401" s="7">
        <f>ПРОТОКОЛ!I2710</f>
        <v>0</v>
      </c>
      <c r="O401" s="7">
        <f>ПРОТОКОЛ!K2710</f>
        <v>0</v>
      </c>
      <c r="P401" s="7" t="str">
        <f>ПРОТОКОЛ!M2710</f>
        <v>0</v>
      </c>
      <c r="Q401" s="7" t="str">
        <f>ПРОТОКОЛ!O2710</f>
        <v>0</v>
      </c>
      <c r="R401" s="7">
        <f>ПРОТОКОЛ!Q2710</f>
        <v>50</v>
      </c>
      <c r="S401" s="7">
        <f>ПРОТОКОЛ!S2710</f>
        <v>0</v>
      </c>
      <c r="T401" s="7">
        <f>ПРОТОКОЛ!T2710</f>
        <v>50</v>
      </c>
      <c r="U401" s="54">
        <f t="shared" si="8"/>
        <v>7</v>
      </c>
      <c r="X401" s="90"/>
    </row>
    <row r="402" spans="1:24" ht="16.5" customHeight="1">
      <c r="A402" s="65">
        <f>ПРОТОКОЛ!B2711</f>
        <v>0</v>
      </c>
      <c r="B402" s="67">
        <f>ПРОТОКОЛ!C2711</f>
        <v>0</v>
      </c>
      <c r="C402" s="71" t="str">
        <f>ПРОТОКОЛ!X2711</f>
        <v>Субъект РФ 65</v>
      </c>
      <c r="D402" s="86">
        <f>ПРОТОКОЛ!D2711</f>
        <v>0</v>
      </c>
      <c r="E402" s="61">
        <f>ПРОТОКОЛ!F2711</f>
        <v>0</v>
      </c>
      <c r="F402" s="61">
        <f>ПРОТОКОЛ!H2711</f>
        <v>0</v>
      </c>
      <c r="G402" s="61">
        <f>ПРОТОКОЛ!J2711</f>
        <v>0</v>
      </c>
      <c r="H402" s="61">
        <f>ПРОТОКОЛ!L2711</f>
        <v>0</v>
      </c>
      <c r="I402" s="61">
        <f>ПРОТОКОЛ!N2711</f>
        <v>0</v>
      </c>
      <c r="J402" s="62">
        <f>ПРОТОКОЛ!P2711</f>
        <v>0</v>
      </c>
      <c r="K402" s="61">
        <f>ПРОТОКОЛ!R2711</f>
        <v>0</v>
      </c>
      <c r="L402" s="7">
        <f>ПРОТОКОЛ!E2711</f>
        <v>0</v>
      </c>
      <c r="M402" s="7">
        <f>ПРОТОКОЛ!G2711</f>
        <v>0</v>
      </c>
      <c r="N402" s="7">
        <f>ПРОТОКОЛ!I2711</f>
        <v>0</v>
      </c>
      <c r="O402" s="7">
        <f>ПРОТОКОЛ!K2711</f>
        <v>0</v>
      </c>
      <c r="P402" s="7" t="str">
        <f>ПРОТОКОЛ!M2711</f>
        <v>0</v>
      </c>
      <c r="Q402" s="7" t="str">
        <f>ПРОТОКОЛ!O2711</f>
        <v>0</v>
      </c>
      <c r="R402" s="7">
        <f>ПРОТОКОЛ!Q2711</f>
        <v>50</v>
      </c>
      <c r="S402" s="7">
        <f>ПРОТОКОЛ!S2711</f>
        <v>0</v>
      </c>
      <c r="T402" s="7">
        <f>ПРОТОКОЛ!T2711</f>
        <v>50</v>
      </c>
      <c r="U402" s="54">
        <f t="shared" si="8"/>
        <v>7</v>
      </c>
      <c r="X402" s="90"/>
    </row>
    <row r="403" spans="1:24" ht="16.5" customHeight="1">
      <c r="A403" s="66">
        <f>ПРОТОКОЛ!B2748</f>
        <v>0</v>
      </c>
      <c r="B403" s="70">
        <f>ПРОТОКОЛ!C2748</f>
        <v>0</v>
      </c>
      <c r="C403" s="74" t="str">
        <f>ПРОТОКОЛ!X2748</f>
        <v>Субъект РФ 66</v>
      </c>
      <c r="D403" s="89">
        <f>ПРОТОКОЛ!D2748</f>
        <v>0</v>
      </c>
      <c r="E403" s="64">
        <f>ПРОТОКОЛ!F2748</f>
        <v>0</v>
      </c>
      <c r="F403" s="64">
        <f>ПРОТОКОЛ!H2748</f>
        <v>0</v>
      </c>
      <c r="G403" s="64">
        <f>ПРОТОКОЛ!J2748</f>
        <v>0</v>
      </c>
      <c r="H403" s="64">
        <f>ПРОТОКОЛ!L2748</f>
        <v>0</v>
      </c>
      <c r="I403" s="64">
        <f>ПРОТОКОЛ!N2748</f>
        <v>0</v>
      </c>
      <c r="J403" s="77">
        <f>ПРОТОКОЛ!P2748</f>
        <v>0</v>
      </c>
      <c r="K403" s="64">
        <f>ПРОТОКОЛ!R2748</f>
        <v>0</v>
      </c>
      <c r="L403" s="33">
        <f>ПРОТОКОЛ!E2748</f>
        <v>0</v>
      </c>
      <c r="M403" s="33">
        <f>ПРОТОКОЛ!G2748</f>
        <v>0</v>
      </c>
      <c r="N403" s="33">
        <f>ПРОТОКОЛ!I2748</f>
        <v>0</v>
      </c>
      <c r="O403" s="33">
        <f>ПРОТОКОЛ!K2748</f>
        <v>0</v>
      </c>
      <c r="P403" s="33" t="str">
        <f>ПРОТОКОЛ!M2748</f>
        <v>0</v>
      </c>
      <c r="Q403" s="33" t="str">
        <f>ПРОТОКОЛ!O2748</f>
        <v>0</v>
      </c>
      <c r="R403" s="33">
        <f>ПРОТОКОЛ!Q2748</f>
        <v>50</v>
      </c>
      <c r="S403" s="33">
        <f>ПРОТОКОЛ!S2748</f>
        <v>0</v>
      </c>
      <c r="T403" s="33">
        <f>ПРОТОКОЛ!T2748</f>
        <v>50</v>
      </c>
      <c r="U403" s="54">
        <f t="shared" si="8"/>
        <v>7</v>
      </c>
      <c r="X403" s="90"/>
    </row>
    <row r="404" spans="1:24" ht="16.5" customHeight="1">
      <c r="A404" s="66">
        <f>ПРОТОКОЛ!B2749</f>
        <v>0</v>
      </c>
      <c r="B404" s="70">
        <f>ПРОТОКОЛ!C2749</f>
        <v>0</v>
      </c>
      <c r="C404" s="74" t="str">
        <f>ПРОТОКОЛ!X2749</f>
        <v>Субъект РФ 66</v>
      </c>
      <c r="D404" s="89">
        <f>ПРОТОКОЛ!D2749</f>
        <v>0</v>
      </c>
      <c r="E404" s="64">
        <f>ПРОТОКОЛ!F2749</f>
        <v>0</v>
      </c>
      <c r="F404" s="64">
        <f>ПРОТОКОЛ!H2749</f>
        <v>0</v>
      </c>
      <c r="G404" s="64">
        <f>ПРОТОКОЛ!J2749</f>
        <v>0</v>
      </c>
      <c r="H404" s="64">
        <f>ПРОТОКОЛ!L2749</f>
        <v>0</v>
      </c>
      <c r="I404" s="64">
        <f>ПРОТОКОЛ!N2749</f>
        <v>0</v>
      </c>
      <c r="J404" s="77">
        <f>ПРОТОКОЛ!P2749</f>
        <v>0</v>
      </c>
      <c r="K404" s="64">
        <f>ПРОТОКОЛ!R2749</f>
        <v>0</v>
      </c>
      <c r="L404" s="33">
        <f>ПРОТОКОЛ!E2749</f>
        <v>0</v>
      </c>
      <c r="M404" s="33">
        <f>ПРОТОКОЛ!G2749</f>
        <v>0</v>
      </c>
      <c r="N404" s="33">
        <f>ПРОТОКОЛ!I2749</f>
        <v>0</v>
      </c>
      <c r="O404" s="33">
        <f>ПРОТОКОЛ!K2749</f>
        <v>0</v>
      </c>
      <c r="P404" s="33" t="str">
        <f>ПРОТОКОЛ!M2749</f>
        <v>0</v>
      </c>
      <c r="Q404" s="33" t="str">
        <f>ПРОТОКОЛ!O2749</f>
        <v>0</v>
      </c>
      <c r="R404" s="33">
        <f>ПРОТОКОЛ!Q2749</f>
        <v>50</v>
      </c>
      <c r="S404" s="33">
        <f>ПРОТОКОЛ!S2749</f>
        <v>0</v>
      </c>
      <c r="T404" s="33">
        <f>ПРОТОКОЛ!T2749</f>
        <v>50</v>
      </c>
      <c r="U404" s="54">
        <f t="shared" si="8"/>
        <v>7</v>
      </c>
      <c r="X404" s="90"/>
    </row>
    <row r="405" spans="1:24" ht="16.5" customHeight="1">
      <c r="A405" s="66">
        <f>ПРОТОКОЛ!B2750</f>
        <v>0</v>
      </c>
      <c r="B405" s="70">
        <f>ПРОТОКОЛ!C2750</f>
        <v>0</v>
      </c>
      <c r="C405" s="74" t="str">
        <f>ПРОТОКОЛ!X2750</f>
        <v>Субъект РФ 66</v>
      </c>
      <c r="D405" s="89">
        <f>ПРОТОКОЛ!D2750</f>
        <v>0</v>
      </c>
      <c r="E405" s="64">
        <f>ПРОТОКОЛ!F2750</f>
        <v>0</v>
      </c>
      <c r="F405" s="64">
        <f>ПРОТОКОЛ!H2750</f>
        <v>0</v>
      </c>
      <c r="G405" s="64">
        <f>ПРОТОКОЛ!J2750</f>
        <v>0</v>
      </c>
      <c r="H405" s="64">
        <f>ПРОТОКОЛ!L2750</f>
        <v>0</v>
      </c>
      <c r="I405" s="64">
        <f>ПРОТОКОЛ!N2750</f>
        <v>0</v>
      </c>
      <c r="J405" s="77">
        <f>ПРОТОКОЛ!P2750</f>
        <v>0</v>
      </c>
      <c r="K405" s="64">
        <f>ПРОТОКОЛ!R2750</f>
        <v>0</v>
      </c>
      <c r="L405" s="33">
        <f>ПРОТОКОЛ!E2750</f>
        <v>0</v>
      </c>
      <c r="M405" s="33">
        <f>ПРОТОКОЛ!G2750</f>
        <v>0</v>
      </c>
      <c r="N405" s="33">
        <f>ПРОТОКОЛ!I2750</f>
        <v>0</v>
      </c>
      <c r="O405" s="33">
        <f>ПРОТОКОЛ!K2750</f>
        <v>0</v>
      </c>
      <c r="P405" s="33" t="str">
        <f>ПРОТОКОЛ!M2750</f>
        <v>0</v>
      </c>
      <c r="Q405" s="33" t="str">
        <f>ПРОТОКОЛ!O2750</f>
        <v>0</v>
      </c>
      <c r="R405" s="33">
        <f>ПРОТОКОЛ!Q2750</f>
        <v>50</v>
      </c>
      <c r="S405" s="33">
        <f>ПРОТОКОЛ!S2750</f>
        <v>0</v>
      </c>
      <c r="T405" s="33">
        <f>ПРОТОКОЛ!T2750</f>
        <v>50</v>
      </c>
      <c r="U405" s="54">
        <f t="shared" si="8"/>
        <v>7</v>
      </c>
      <c r="X405" s="90"/>
    </row>
    <row r="406" spans="1:24" ht="16.5" customHeight="1">
      <c r="A406" s="66">
        <f>ПРОТОКОЛ!B2751</f>
        <v>0</v>
      </c>
      <c r="B406" s="70">
        <f>ПРОТОКОЛ!C2751</f>
        <v>0</v>
      </c>
      <c r="C406" s="74" t="str">
        <f>ПРОТОКОЛ!X2751</f>
        <v>Субъект РФ 66</v>
      </c>
      <c r="D406" s="89">
        <f>ПРОТОКОЛ!D2751</f>
        <v>0</v>
      </c>
      <c r="E406" s="64">
        <f>ПРОТОКОЛ!F2751</f>
        <v>0</v>
      </c>
      <c r="F406" s="64">
        <f>ПРОТОКОЛ!H2751</f>
        <v>0</v>
      </c>
      <c r="G406" s="64">
        <f>ПРОТОКОЛ!J2751</f>
        <v>0</v>
      </c>
      <c r="H406" s="64">
        <f>ПРОТОКОЛ!L2751</f>
        <v>0</v>
      </c>
      <c r="I406" s="64">
        <f>ПРОТОКОЛ!N2751</f>
        <v>0</v>
      </c>
      <c r="J406" s="77">
        <f>ПРОТОКОЛ!P2751</f>
        <v>0</v>
      </c>
      <c r="K406" s="64">
        <f>ПРОТОКОЛ!R2751</f>
        <v>0</v>
      </c>
      <c r="L406" s="33">
        <f>ПРОТОКОЛ!E2751</f>
        <v>0</v>
      </c>
      <c r="M406" s="33">
        <f>ПРОТОКОЛ!G2751</f>
        <v>0</v>
      </c>
      <c r="N406" s="33">
        <f>ПРОТОКОЛ!I2751</f>
        <v>0</v>
      </c>
      <c r="O406" s="33">
        <f>ПРОТОКОЛ!K2751</f>
        <v>0</v>
      </c>
      <c r="P406" s="33" t="str">
        <f>ПРОТОКОЛ!M2751</f>
        <v>0</v>
      </c>
      <c r="Q406" s="33" t="str">
        <f>ПРОТОКОЛ!O2751</f>
        <v>0</v>
      </c>
      <c r="R406" s="33">
        <f>ПРОТОКОЛ!Q2751</f>
        <v>50</v>
      </c>
      <c r="S406" s="33">
        <f>ПРОТОКОЛ!S2751</f>
        <v>0</v>
      </c>
      <c r="T406" s="33">
        <f>ПРОТОКОЛ!T2751</f>
        <v>50</v>
      </c>
      <c r="U406" s="54">
        <f t="shared" si="8"/>
        <v>7</v>
      </c>
      <c r="X406" s="90"/>
    </row>
    <row r="407" spans="1:24" ht="16.5" customHeight="1">
      <c r="A407" s="66">
        <f>ПРОТОКОЛ!B2752</f>
        <v>0</v>
      </c>
      <c r="B407" s="70">
        <f>ПРОТОКОЛ!C2752</f>
        <v>0</v>
      </c>
      <c r="C407" s="74" t="str">
        <f>ПРОТОКОЛ!X2752</f>
        <v>Субъект РФ 66</v>
      </c>
      <c r="D407" s="89">
        <f>ПРОТОКОЛ!D2752</f>
        <v>0</v>
      </c>
      <c r="E407" s="64">
        <f>ПРОТОКОЛ!F2752</f>
        <v>0</v>
      </c>
      <c r="F407" s="64">
        <f>ПРОТОКОЛ!H2752</f>
        <v>0</v>
      </c>
      <c r="G407" s="64">
        <f>ПРОТОКОЛ!J2752</f>
        <v>0</v>
      </c>
      <c r="H407" s="64">
        <f>ПРОТОКОЛ!L2752</f>
        <v>0</v>
      </c>
      <c r="I407" s="64">
        <f>ПРОТОКОЛ!N2752</f>
        <v>0</v>
      </c>
      <c r="J407" s="77">
        <f>ПРОТОКОЛ!P2752</f>
        <v>0</v>
      </c>
      <c r="K407" s="64">
        <f>ПРОТОКОЛ!R2752</f>
        <v>0</v>
      </c>
      <c r="L407" s="33">
        <f>ПРОТОКОЛ!E2752</f>
        <v>0</v>
      </c>
      <c r="M407" s="33">
        <f>ПРОТОКОЛ!G2752</f>
        <v>0</v>
      </c>
      <c r="N407" s="33">
        <f>ПРОТОКОЛ!I2752</f>
        <v>0</v>
      </c>
      <c r="O407" s="33">
        <f>ПРОТОКОЛ!K2752</f>
        <v>0</v>
      </c>
      <c r="P407" s="33" t="str">
        <f>ПРОТОКОЛ!M2752</f>
        <v>0</v>
      </c>
      <c r="Q407" s="33" t="str">
        <f>ПРОТОКОЛ!O2752</f>
        <v>0</v>
      </c>
      <c r="R407" s="33">
        <f>ПРОТОКОЛ!Q2752</f>
        <v>50</v>
      </c>
      <c r="S407" s="33">
        <f>ПРОТОКОЛ!S2752</f>
        <v>0</v>
      </c>
      <c r="T407" s="33">
        <f>ПРОТОКОЛ!T2752</f>
        <v>50</v>
      </c>
      <c r="U407" s="54">
        <f t="shared" si="8"/>
        <v>7</v>
      </c>
      <c r="X407" s="90"/>
    </row>
    <row r="408" spans="1:24" ht="16.5" customHeight="1">
      <c r="A408" s="66">
        <f>ПРОТОКОЛ!B2753</f>
        <v>0</v>
      </c>
      <c r="B408" s="70">
        <f>ПРОТОКОЛ!C2753</f>
        <v>0</v>
      </c>
      <c r="C408" s="74" t="str">
        <f>ПРОТОКОЛ!X2753</f>
        <v>Субъект РФ 66</v>
      </c>
      <c r="D408" s="89">
        <f>ПРОТОКОЛ!D2753</f>
        <v>0</v>
      </c>
      <c r="E408" s="64">
        <f>ПРОТОКОЛ!F2753</f>
        <v>0</v>
      </c>
      <c r="F408" s="64">
        <f>ПРОТОКОЛ!H2753</f>
        <v>0</v>
      </c>
      <c r="G408" s="64">
        <f>ПРОТОКОЛ!J2753</f>
        <v>0</v>
      </c>
      <c r="H408" s="64">
        <f>ПРОТОКОЛ!L2753</f>
        <v>0</v>
      </c>
      <c r="I408" s="64">
        <f>ПРОТОКОЛ!N2753</f>
        <v>0</v>
      </c>
      <c r="J408" s="77">
        <f>ПРОТОКОЛ!P2753</f>
        <v>0</v>
      </c>
      <c r="K408" s="64">
        <f>ПРОТОКОЛ!R2753</f>
        <v>0</v>
      </c>
      <c r="L408" s="33">
        <f>ПРОТОКОЛ!E2753</f>
        <v>0</v>
      </c>
      <c r="M408" s="33">
        <f>ПРОТОКОЛ!G2753</f>
        <v>0</v>
      </c>
      <c r="N408" s="33">
        <f>ПРОТОКОЛ!I2753</f>
        <v>0</v>
      </c>
      <c r="O408" s="33">
        <f>ПРОТОКОЛ!K2753</f>
        <v>0</v>
      </c>
      <c r="P408" s="33" t="str">
        <f>ПРОТОКОЛ!M2753</f>
        <v>0</v>
      </c>
      <c r="Q408" s="33" t="str">
        <f>ПРОТОКОЛ!O2753</f>
        <v>0</v>
      </c>
      <c r="R408" s="33">
        <f>ПРОТОКОЛ!Q2753</f>
        <v>50</v>
      </c>
      <c r="S408" s="33">
        <f>ПРОТОКОЛ!S2753</f>
        <v>0</v>
      </c>
      <c r="T408" s="33">
        <f>ПРОТОКОЛ!T2753</f>
        <v>50</v>
      </c>
      <c r="U408" s="54">
        <f t="shared" si="8"/>
        <v>7</v>
      </c>
      <c r="X408" s="90"/>
    </row>
    <row r="409" spans="1:24" ht="16.5" customHeight="1">
      <c r="A409" s="65">
        <f>ПРОТОКОЛ!B2790</f>
        <v>0</v>
      </c>
      <c r="B409" s="67">
        <f>ПРОТОКОЛ!C2790</f>
        <v>0</v>
      </c>
      <c r="C409" s="71" t="str">
        <f>ПРОТОКОЛ!X2790</f>
        <v>Субъект РФ 67</v>
      </c>
      <c r="D409" s="86">
        <f>ПРОТОКОЛ!D2790</f>
        <v>0</v>
      </c>
      <c r="E409" s="61">
        <f>ПРОТОКОЛ!F2790</f>
        <v>0</v>
      </c>
      <c r="F409" s="61">
        <f>ПРОТОКОЛ!H2790</f>
        <v>0</v>
      </c>
      <c r="G409" s="61">
        <f>ПРОТОКОЛ!J2790</f>
        <v>0</v>
      </c>
      <c r="H409" s="61">
        <f>ПРОТОКОЛ!L2790</f>
        <v>0</v>
      </c>
      <c r="I409" s="61">
        <f>ПРОТОКОЛ!N2790</f>
        <v>0</v>
      </c>
      <c r="J409" s="62">
        <f>ПРОТОКОЛ!P2790</f>
        <v>0</v>
      </c>
      <c r="K409" s="61">
        <f>ПРОТОКОЛ!R2790</f>
        <v>0</v>
      </c>
      <c r="L409" s="7">
        <f>ПРОТОКОЛ!E2790</f>
        <v>0</v>
      </c>
      <c r="M409" s="7">
        <f>ПРОТОКОЛ!G2790</f>
        <v>0</v>
      </c>
      <c r="N409" s="7">
        <f>ПРОТОКОЛ!I2790</f>
        <v>0</v>
      </c>
      <c r="O409" s="7">
        <f>ПРОТОКОЛ!K2790</f>
        <v>0</v>
      </c>
      <c r="P409" s="7" t="str">
        <f>ПРОТОКОЛ!M2790</f>
        <v>0</v>
      </c>
      <c r="Q409" s="7" t="str">
        <f>ПРОТОКОЛ!O2790</f>
        <v>0</v>
      </c>
      <c r="R409" s="7">
        <f>ПРОТОКОЛ!Q2790</f>
        <v>50</v>
      </c>
      <c r="S409" s="7">
        <f>ПРОТОКОЛ!S2790</f>
        <v>0</v>
      </c>
      <c r="T409" s="7">
        <f>ПРОТОКОЛ!T2790</f>
        <v>50</v>
      </c>
      <c r="U409" s="54">
        <f t="shared" si="8"/>
        <v>7</v>
      </c>
      <c r="X409" s="90"/>
    </row>
    <row r="410" spans="1:24" ht="16.5" customHeight="1">
      <c r="A410" s="65">
        <f>ПРОТОКОЛ!B2791</f>
        <v>0</v>
      </c>
      <c r="B410" s="67">
        <f>ПРОТОКОЛ!C2791</f>
        <v>0</v>
      </c>
      <c r="C410" s="71" t="str">
        <f>ПРОТОКОЛ!X2791</f>
        <v>Субъект РФ 67</v>
      </c>
      <c r="D410" s="86">
        <f>ПРОТОКОЛ!D2791</f>
        <v>0</v>
      </c>
      <c r="E410" s="61">
        <f>ПРОТОКОЛ!F2791</f>
        <v>0</v>
      </c>
      <c r="F410" s="61">
        <f>ПРОТОКОЛ!H2791</f>
        <v>0</v>
      </c>
      <c r="G410" s="61">
        <f>ПРОТОКОЛ!J2791</f>
        <v>0</v>
      </c>
      <c r="H410" s="61">
        <f>ПРОТОКОЛ!L2791</f>
        <v>0</v>
      </c>
      <c r="I410" s="61">
        <f>ПРОТОКОЛ!N2791</f>
        <v>0</v>
      </c>
      <c r="J410" s="62">
        <f>ПРОТОКОЛ!P2791</f>
        <v>0</v>
      </c>
      <c r="K410" s="61">
        <f>ПРОТОКОЛ!R2791</f>
        <v>0</v>
      </c>
      <c r="L410" s="7">
        <f>ПРОТОКОЛ!E2791</f>
        <v>0</v>
      </c>
      <c r="M410" s="7">
        <f>ПРОТОКОЛ!G2791</f>
        <v>0</v>
      </c>
      <c r="N410" s="7">
        <f>ПРОТОКОЛ!I2791</f>
        <v>0</v>
      </c>
      <c r="O410" s="7">
        <f>ПРОТОКОЛ!K2791</f>
        <v>0</v>
      </c>
      <c r="P410" s="7" t="str">
        <f>ПРОТОКОЛ!M2791</f>
        <v>0</v>
      </c>
      <c r="Q410" s="7" t="str">
        <f>ПРОТОКОЛ!O2791</f>
        <v>0</v>
      </c>
      <c r="R410" s="7">
        <f>ПРОТОКОЛ!Q2791</f>
        <v>50</v>
      </c>
      <c r="S410" s="7">
        <f>ПРОТОКОЛ!S2791</f>
        <v>0</v>
      </c>
      <c r="T410" s="7">
        <f>ПРОТОКОЛ!T2791</f>
        <v>50</v>
      </c>
      <c r="U410" s="54">
        <f t="shared" si="8"/>
        <v>7</v>
      </c>
      <c r="X410" s="90"/>
    </row>
    <row r="411" spans="1:24" ht="16.5" customHeight="1">
      <c r="A411" s="65">
        <f>ПРОТОКОЛ!B2792</f>
        <v>0</v>
      </c>
      <c r="B411" s="67">
        <f>ПРОТОКОЛ!C2792</f>
        <v>0</v>
      </c>
      <c r="C411" s="71" t="str">
        <f>ПРОТОКОЛ!X2792</f>
        <v>Субъект РФ 67</v>
      </c>
      <c r="D411" s="86">
        <f>ПРОТОКОЛ!D2792</f>
        <v>0</v>
      </c>
      <c r="E411" s="61">
        <f>ПРОТОКОЛ!F2792</f>
        <v>0</v>
      </c>
      <c r="F411" s="61">
        <f>ПРОТОКОЛ!H2792</f>
        <v>0</v>
      </c>
      <c r="G411" s="61">
        <f>ПРОТОКОЛ!J2792</f>
        <v>0</v>
      </c>
      <c r="H411" s="61">
        <f>ПРОТОКОЛ!L2792</f>
        <v>0</v>
      </c>
      <c r="I411" s="61">
        <f>ПРОТОКОЛ!N2792</f>
        <v>0</v>
      </c>
      <c r="J411" s="62">
        <f>ПРОТОКОЛ!P2792</f>
        <v>0</v>
      </c>
      <c r="K411" s="61">
        <f>ПРОТОКОЛ!R2792</f>
        <v>0</v>
      </c>
      <c r="L411" s="7">
        <f>ПРОТОКОЛ!E2792</f>
        <v>0</v>
      </c>
      <c r="M411" s="7">
        <f>ПРОТОКОЛ!G2792</f>
        <v>0</v>
      </c>
      <c r="N411" s="7">
        <f>ПРОТОКОЛ!I2792</f>
        <v>0</v>
      </c>
      <c r="O411" s="7">
        <f>ПРОТОКОЛ!K2792</f>
        <v>0</v>
      </c>
      <c r="P411" s="7" t="str">
        <f>ПРОТОКОЛ!M2792</f>
        <v>0</v>
      </c>
      <c r="Q411" s="7" t="str">
        <f>ПРОТОКОЛ!O2792</f>
        <v>0</v>
      </c>
      <c r="R411" s="7">
        <f>ПРОТОКОЛ!Q2792</f>
        <v>50</v>
      </c>
      <c r="S411" s="7">
        <f>ПРОТОКОЛ!S2792</f>
        <v>0</v>
      </c>
      <c r="T411" s="7">
        <f>ПРОТОКОЛ!T2792</f>
        <v>50</v>
      </c>
      <c r="U411" s="54">
        <f t="shared" si="8"/>
        <v>7</v>
      </c>
      <c r="X411" s="90"/>
    </row>
    <row r="412" spans="1:24" ht="16.5" customHeight="1">
      <c r="A412" s="65">
        <f>ПРОТОКОЛ!B2793</f>
        <v>0</v>
      </c>
      <c r="B412" s="67">
        <f>ПРОТОКОЛ!C2793</f>
        <v>0</v>
      </c>
      <c r="C412" s="71" t="str">
        <f>ПРОТОКОЛ!X2793</f>
        <v>Субъект РФ 67</v>
      </c>
      <c r="D412" s="86">
        <f>ПРОТОКОЛ!D2793</f>
        <v>0</v>
      </c>
      <c r="E412" s="61">
        <f>ПРОТОКОЛ!F2793</f>
        <v>0</v>
      </c>
      <c r="F412" s="61">
        <f>ПРОТОКОЛ!H2793</f>
        <v>0</v>
      </c>
      <c r="G412" s="61">
        <f>ПРОТОКОЛ!J2793</f>
        <v>0</v>
      </c>
      <c r="H412" s="61">
        <f>ПРОТОКОЛ!L2793</f>
        <v>0</v>
      </c>
      <c r="I412" s="61">
        <f>ПРОТОКОЛ!N2793</f>
        <v>0</v>
      </c>
      <c r="J412" s="62">
        <f>ПРОТОКОЛ!P2793</f>
        <v>0</v>
      </c>
      <c r="K412" s="61">
        <f>ПРОТОКОЛ!R2793</f>
        <v>0</v>
      </c>
      <c r="L412" s="7">
        <f>ПРОТОКОЛ!E2793</f>
        <v>0</v>
      </c>
      <c r="M412" s="7">
        <f>ПРОТОКОЛ!G2793</f>
        <v>0</v>
      </c>
      <c r="N412" s="7">
        <f>ПРОТОКОЛ!I2793</f>
        <v>0</v>
      </c>
      <c r="O412" s="7">
        <f>ПРОТОКОЛ!K2793</f>
        <v>0</v>
      </c>
      <c r="P412" s="7" t="str">
        <f>ПРОТОКОЛ!M2793</f>
        <v>0</v>
      </c>
      <c r="Q412" s="7" t="str">
        <f>ПРОТОКОЛ!O2793</f>
        <v>0</v>
      </c>
      <c r="R412" s="7">
        <f>ПРОТОКОЛ!Q2793</f>
        <v>50</v>
      </c>
      <c r="S412" s="7">
        <f>ПРОТОКОЛ!S2793</f>
        <v>0</v>
      </c>
      <c r="T412" s="7">
        <f>ПРОТОКОЛ!T2793</f>
        <v>50</v>
      </c>
      <c r="U412" s="54">
        <f t="shared" si="8"/>
        <v>7</v>
      </c>
      <c r="X412" s="90"/>
    </row>
    <row r="413" spans="1:24" ht="16.5" customHeight="1">
      <c r="A413" s="65">
        <f>ПРОТОКОЛ!B2794</f>
        <v>0</v>
      </c>
      <c r="B413" s="67">
        <f>ПРОТОКОЛ!C2794</f>
        <v>0</v>
      </c>
      <c r="C413" s="71" t="str">
        <f>ПРОТОКОЛ!X2794</f>
        <v>Субъект РФ 67</v>
      </c>
      <c r="D413" s="86">
        <f>ПРОТОКОЛ!D2794</f>
        <v>0</v>
      </c>
      <c r="E413" s="61">
        <f>ПРОТОКОЛ!F2794</f>
        <v>0</v>
      </c>
      <c r="F413" s="61">
        <f>ПРОТОКОЛ!H2794</f>
        <v>0</v>
      </c>
      <c r="G413" s="61">
        <f>ПРОТОКОЛ!J2794</f>
        <v>0</v>
      </c>
      <c r="H413" s="61">
        <f>ПРОТОКОЛ!L2794</f>
        <v>0</v>
      </c>
      <c r="I413" s="61">
        <f>ПРОТОКОЛ!N2794</f>
        <v>0</v>
      </c>
      <c r="J413" s="62">
        <f>ПРОТОКОЛ!P2794</f>
        <v>0</v>
      </c>
      <c r="K413" s="61">
        <f>ПРОТОКОЛ!R2794</f>
        <v>0</v>
      </c>
      <c r="L413" s="7">
        <f>ПРОТОКОЛ!E2794</f>
        <v>0</v>
      </c>
      <c r="M413" s="7">
        <f>ПРОТОКОЛ!G2794</f>
        <v>0</v>
      </c>
      <c r="N413" s="7">
        <f>ПРОТОКОЛ!I2794</f>
        <v>0</v>
      </c>
      <c r="O413" s="7">
        <f>ПРОТОКОЛ!K2794</f>
        <v>0</v>
      </c>
      <c r="P413" s="7" t="str">
        <f>ПРОТОКОЛ!M2794</f>
        <v>0</v>
      </c>
      <c r="Q413" s="7" t="str">
        <f>ПРОТОКОЛ!O2794</f>
        <v>0</v>
      </c>
      <c r="R413" s="7">
        <f>ПРОТОКОЛ!Q2794</f>
        <v>50</v>
      </c>
      <c r="S413" s="7">
        <f>ПРОТОКОЛ!S2794</f>
        <v>0</v>
      </c>
      <c r="T413" s="7">
        <f>ПРОТОКОЛ!T2794</f>
        <v>50</v>
      </c>
      <c r="U413" s="54">
        <f t="shared" si="8"/>
        <v>7</v>
      </c>
      <c r="X413" s="90"/>
    </row>
    <row r="414" spans="1:24" ht="16.5" customHeight="1">
      <c r="A414" s="65">
        <f>ПРОТОКОЛ!B2795</f>
        <v>0</v>
      </c>
      <c r="B414" s="67">
        <f>ПРОТОКОЛ!C2795</f>
        <v>0</v>
      </c>
      <c r="C414" s="71" t="str">
        <f>ПРОТОКОЛ!X2795</f>
        <v>Субъект РФ 67</v>
      </c>
      <c r="D414" s="86">
        <f>ПРОТОКОЛ!D2795</f>
        <v>0</v>
      </c>
      <c r="E414" s="61">
        <f>ПРОТОКОЛ!F2795</f>
        <v>0</v>
      </c>
      <c r="F414" s="61">
        <f>ПРОТОКОЛ!H2795</f>
        <v>0</v>
      </c>
      <c r="G414" s="61">
        <f>ПРОТОКОЛ!J2795</f>
        <v>0</v>
      </c>
      <c r="H414" s="61">
        <f>ПРОТОКОЛ!L2795</f>
        <v>0</v>
      </c>
      <c r="I414" s="61">
        <f>ПРОТОКОЛ!N2795</f>
        <v>0</v>
      </c>
      <c r="J414" s="62">
        <f>ПРОТОКОЛ!P2795</f>
        <v>0</v>
      </c>
      <c r="K414" s="61">
        <f>ПРОТОКОЛ!R2795</f>
        <v>0</v>
      </c>
      <c r="L414" s="7">
        <f>ПРОТОКОЛ!E2795</f>
        <v>0</v>
      </c>
      <c r="M414" s="7">
        <f>ПРОТОКОЛ!G2795</f>
        <v>0</v>
      </c>
      <c r="N414" s="7">
        <f>ПРОТОКОЛ!I2795</f>
        <v>0</v>
      </c>
      <c r="O414" s="7">
        <f>ПРОТОКОЛ!K2795</f>
        <v>0</v>
      </c>
      <c r="P414" s="7" t="str">
        <f>ПРОТОКОЛ!M2795</f>
        <v>0</v>
      </c>
      <c r="Q414" s="7" t="str">
        <f>ПРОТОКОЛ!O2795</f>
        <v>0</v>
      </c>
      <c r="R414" s="7">
        <f>ПРОТОКОЛ!Q2795</f>
        <v>50</v>
      </c>
      <c r="S414" s="7">
        <f>ПРОТОКОЛ!S2795</f>
        <v>0</v>
      </c>
      <c r="T414" s="7">
        <f>ПРОТОКОЛ!T2795</f>
        <v>50</v>
      </c>
      <c r="U414" s="54">
        <f t="shared" si="8"/>
        <v>7</v>
      </c>
      <c r="X414" s="90"/>
    </row>
    <row r="415" spans="1:24" ht="16.5" customHeight="1">
      <c r="A415" s="66">
        <f>ПРОТОКОЛ!B2832</f>
        <v>0</v>
      </c>
      <c r="B415" s="70">
        <f>ПРОТОКОЛ!C2832</f>
        <v>0</v>
      </c>
      <c r="C415" s="74" t="str">
        <f>ПРОТОКОЛ!X2832</f>
        <v>Субъект РФ 68</v>
      </c>
      <c r="D415" s="89">
        <f>ПРОТОКОЛ!D2832</f>
        <v>0</v>
      </c>
      <c r="E415" s="64">
        <f>ПРОТОКОЛ!F2832</f>
        <v>0</v>
      </c>
      <c r="F415" s="64">
        <f>ПРОТОКОЛ!H2832</f>
        <v>0</v>
      </c>
      <c r="G415" s="64">
        <f>ПРОТОКОЛ!J2832</f>
        <v>0</v>
      </c>
      <c r="H415" s="64">
        <f>ПРОТОКОЛ!L2832</f>
        <v>0</v>
      </c>
      <c r="I415" s="64">
        <f>ПРОТОКОЛ!N2832</f>
        <v>0</v>
      </c>
      <c r="J415" s="77">
        <f>ПРОТОКОЛ!P2832</f>
        <v>0</v>
      </c>
      <c r="K415" s="64">
        <f>ПРОТОКОЛ!R2832</f>
        <v>0</v>
      </c>
      <c r="L415" s="33">
        <f>ПРОТОКОЛ!E2832</f>
        <v>0</v>
      </c>
      <c r="M415" s="33">
        <f>ПРОТОКОЛ!G2832</f>
        <v>0</v>
      </c>
      <c r="N415" s="33">
        <f>ПРОТОКОЛ!I2832</f>
        <v>0</v>
      </c>
      <c r="O415" s="33">
        <f>ПРОТОКОЛ!K2832</f>
        <v>0</v>
      </c>
      <c r="P415" s="33" t="str">
        <f>ПРОТОКОЛ!M2832</f>
        <v>0</v>
      </c>
      <c r="Q415" s="33" t="str">
        <f>ПРОТОКОЛ!O2832</f>
        <v>0</v>
      </c>
      <c r="R415" s="33">
        <f>ПРОТОКОЛ!Q2832</f>
        <v>50</v>
      </c>
      <c r="S415" s="33">
        <f>ПРОТОКОЛ!S2832</f>
        <v>0</v>
      </c>
      <c r="T415" s="33">
        <f>ПРОТОКОЛ!T2832</f>
        <v>50</v>
      </c>
      <c r="U415" s="54">
        <f t="shared" si="8"/>
        <v>7</v>
      </c>
      <c r="X415" s="90"/>
    </row>
    <row r="416" spans="1:24" ht="16.5" customHeight="1">
      <c r="A416" s="66">
        <f>ПРОТОКОЛ!B2833</f>
        <v>0</v>
      </c>
      <c r="B416" s="70">
        <f>ПРОТОКОЛ!C2833</f>
        <v>0</v>
      </c>
      <c r="C416" s="74" t="str">
        <f>ПРОТОКОЛ!X2833</f>
        <v>Субъект РФ 68</v>
      </c>
      <c r="D416" s="89">
        <f>ПРОТОКОЛ!D2833</f>
        <v>0</v>
      </c>
      <c r="E416" s="64">
        <f>ПРОТОКОЛ!F2833</f>
        <v>0</v>
      </c>
      <c r="F416" s="64">
        <f>ПРОТОКОЛ!H2833</f>
        <v>0</v>
      </c>
      <c r="G416" s="64">
        <f>ПРОТОКОЛ!J2833</f>
        <v>0</v>
      </c>
      <c r="H416" s="64">
        <f>ПРОТОКОЛ!L2833</f>
        <v>0</v>
      </c>
      <c r="I416" s="64">
        <f>ПРОТОКОЛ!N2833</f>
        <v>0</v>
      </c>
      <c r="J416" s="77">
        <f>ПРОТОКОЛ!P2833</f>
        <v>0</v>
      </c>
      <c r="K416" s="64">
        <f>ПРОТОКОЛ!R2833</f>
        <v>0</v>
      </c>
      <c r="L416" s="33">
        <f>ПРОТОКОЛ!E2833</f>
        <v>0</v>
      </c>
      <c r="M416" s="33">
        <f>ПРОТОКОЛ!G2833</f>
        <v>0</v>
      </c>
      <c r="N416" s="33">
        <f>ПРОТОКОЛ!I2833</f>
        <v>0</v>
      </c>
      <c r="O416" s="33">
        <f>ПРОТОКОЛ!K2833</f>
        <v>0</v>
      </c>
      <c r="P416" s="33" t="str">
        <f>ПРОТОКОЛ!M2833</f>
        <v>0</v>
      </c>
      <c r="Q416" s="33" t="str">
        <f>ПРОТОКОЛ!O2833</f>
        <v>0</v>
      </c>
      <c r="R416" s="33">
        <f>ПРОТОКОЛ!Q2833</f>
        <v>50</v>
      </c>
      <c r="S416" s="33">
        <f>ПРОТОКОЛ!S2833</f>
        <v>0</v>
      </c>
      <c r="T416" s="33">
        <f>ПРОТОКОЛ!T2833</f>
        <v>50</v>
      </c>
      <c r="U416" s="54">
        <f t="shared" si="8"/>
        <v>7</v>
      </c>
      <c r="X416" s="90"/>
    </row>
    <row r="417" spans="1:24" ht="16.5" customHeight="1">
      <c r="A417" s="66">
        <f>ПРОТОКОЛ!B2834</f>
        <v>0</v>
      </c>
      <c r="B417" s="70">
        <f>ПРОТОКОЛ!C2834</f>
        <v>0</v>
      </c>
      <c r="C417" s="74" t="str">
        <f>ПРОТОКОЛ!X2834</f>
        <v>Субъект РФ 68</v>
      </c>
      <c r="D417" s="89">
        <f>ПРОТОКОЛ!D2834</f>
        <v>0</v>
      </c>
      <c r="E417" s="64">
        <f>ПРОТОКОЛ!F2834</f>
        <v>0</v>
      </c>
      <c r="F417" s="64">
        <f>ПРОТОКОЛ!H2834</f>
        <v>0</v>
      </c>
      <c r="G417" s="64">
        <f>ПРОТОКОЛ!J2834</f>
        <v>0</v>
      </c>
      <c r="H417" s="64">
        <f>ПРОТОКОЛ!L2834</f>
        <v>0</v>
      </c>
      <c r="I417" s="64">
        <f>ПРОТОКОЛ!N2834</f>
        <v>0</v>
      </c>
      <c r="J417" s="77">
        <f>ПРОТОКОЛ!P2834</f>
        <v>0</v>
      </c>
      <c r="K417" s="64">
        <f>ПРОТОКОЛ!R2834</f>
        <v>0</v>
      </c>
      <c r="L417" s="33">
        <f>ПРОТОКОЛ!E2834</f>
        <v>0</v>
      </c>
      <c r="M417" s="33">
        <f>ПРОТОКОЛ!G2834</f>
        <v>0</v>
      </c>
      <c r="N417" s="33">
        <f>ПРОТОКОЛ!I2834</f>
        <v>0</v>
      </c>
      <c r="O417" s="33">
        <f>ПРОТОКОЛ!K2834</f>
        <v>0</v>
      </c>
      <c r="P417" s="33" t="str">
        <f>ПРОТОКОЛ!M2834</f>
        <v>0</v>
      </c>
      <c r="Q417" s="33" t="str">
        <f>ПРОТОКОЛ!O2834</f>
        <v>0</v>
      </c>
      <c r="R417" s="33">
        <f>ПРОТОКОЛ!Q2834</f>
        <v>50</v>
      </c>
      <c r="S417" s="33">
        <f>ПРОТОКОЛ!S2834</f>
        <v>0</v>
      </c>
      <c r="T417" s="33">
        <f>ПРОТОКОЛ!T2834</f>
        <v>50</v>
      </c>
      <c r="U417" s="54">
        <f t="shared" si="8"/>
        <v>7</v>
      </c>
      <c r="X417" s="90"/>
    </row>
    <row r="418" spans="1:24" ht="16.5" customHeight="1">
      <c r="A418" s="66">
        <f>ПРОТОКОЛ!B2835</f>
        <v>0</v>
      </c>
      <c r="B418" s="70">
        <f>ПРОТОКОЛ!C2835</f>
        <v>0</v>
      </c>
      <c r="C418" s="74" t="str">
        <f>ПРОТОКОЛ!X2835</f>
        <v>Субъект РФ 68</v>
      </c>
      <c r="D418" s="89">
        <f>ПРОТОКОЛ!D2835</f>
        <v>0</v>
      </c>
      <c r="E418" s="64">
        <f>ПРОТОКОЛ!F2835</f>
        <v>0</v>
      </c>
      <c r="F418" s="64">
        <f>ПРОТОКОЛ!H2835</f>
        <v>0</v>
      </c>
      <c r="G418" s="64">
        <f>ПРОТОКОЛ!J2835</f>
        <v>0</v>
      </c>
      <c r="H418" s="64">
        <f>ПРОТОКОЛ!L2835</f>
        <v>0</v>
      </c>
      <c r="I418" s="64">
        <f>ПРОТОКОЛ!N2835</f>
        <v>0</v>
      </c>
      <c r="J418" s="77">
        <f>ПРОТОКОЛ!P2835</f>
        <v>0</v>
      </c>
      <c r="K418" s="64">
        <f>ПРОТОКОЛ!R2835</f>
        <v>0</v>
      </c>
      <c r="L418" s="33">
        <f>ПРОТОКОЛ!E2835</f>
        <v>0</v>
      </c>
      <c r="M418" s="33">
        <f>ПРОТОКОЛ!G2835</f>
        <v>0</v>
      </c>
      <c r="N418" s="33">
        <f>ПРОТОКОЛ!I2835</f>
        <v>0</v>
      </c>
      <c r="O418" s="33">
        <f>ПРОТОКОЛ!K2835</f>
        <v>0</v>
      </c>
      <c r="P418" s="33" t="str">
        <f>ПРОТОКОЛ!M2835</f>
        <v>0</v>
      </c>
      <c r="Q418" s="33" t="str">
        <f>ПРОТОКОЛ!O2835</f>
        <v>0</v>
      </c>
      <c r="R418" s="33">
        <f>ПРОТОКОЛ!Q2835</f>
        <v>50</v>
      </c>
      <c r="S418" s="33">
        <f>ПРОТОКОЛ!S2835</f>
        <v>0</v>
      </c>
      <c r="T418" s="33">
        <f>ПРОТОКОЛ!T2835</f>
        <v>50</v>
      </c>
      <c r="U418" s="54">
        <f t="shared" si="8"/>
        <v>7</v>
      </c>
      <c r="X418" s="90"/>
    </row>
    <row r="419" spans="1:24" ht="16.5" customHeight="1">
      <c r="A419" s="66">
        <f>ПРОТОКОЛ!B2836</f>
        <v>0</v>
      </c>
      <c r="B419" s="70">
        <f>ПРОТОКОЛ!C2836</f>
        <v>0</v>
      </c>
      <c r="C419" s="74" t="str">
        <f>ПРОТОКОЛ!X2836</f>
        <v>Субъект РФ 68</v>
      </c>
      <c r="D419" s="89">
        <f>ПРОТОКОЛ!D2836</f>
        <v>0</v>
      </c>
      <c r="E419" s="64">
        <f>ПРОТОКОЛ!F2836</f>
        <v>0</v>
      </c>
      <c r="F419" s="64">
        <f>ПРОТОКОЛ!H2836</f>
        <v>0</v>
      </c>
      <c r="G419" s="64">
        <f>ПРОТОКОЛ!J2836</f>
        <v>0</v>
      </c>
      <c r="H419" s="64">
        <f>ПРОТОКОЛ!L2836</f>
        <v>0</v>
      </c>
      <c r="I419" s="64">
        <f>ПРОТОКОЛ!N2836</f>
        <v>0</v>
      </c>
      <c r="J419" s="77">
        <f>ПРОТОКОЛ!P2836</f>
        <v>0</v>
      </c>
      <c r="K419" s="64">
        <f>ПРОТОКОЛ!R2836</f>
        <v>0</v>
      </c>
      <c r="L419" s="33">
        <f>ПРОТОКОЛ!E2836</f>
        <v>0</v>
      </c>
      <c r="M419" s="33">
        <f>ПРОТОКОЛ!G2836</f>
        <v>0</v>
      </c>
      <c r="N419" s="33">
        <f>ПРОТОКОЛ!I2836</f>
        <v>0</v>
      </c>
      <c r="O419" s="33">
        <f>ПРОТОКОЛ!K2836</f>
        <v>0</v>
      </c>
      <c r="P419" s="33" t="str">
        <f>ПРОТОКОЛ!M2836</f>
        <v>0</v>
      </c>
      <c r="Q419" s="33" t="str">
        <f>ПРОТОКОЛ!O2836</f>
        <v>0</v>
      </c>
      <c r="R419" s="33">
        <f>ПРОТОКОЛ!Q2836</f>
        <v>50</v>
      </c>
      <c r="S419" s="33">
        <f>ПРОТОКОЛ!S2836</f>
        <v>0</v>
      </c>
      <c r="T419" s="33">
        <f>ПРОТОКОЛ!T2836</f>
        <v>50</v>
      </c>
      <c r="U419" s="54">
        <f t="shared" si="8"/>
        <v>7</v>
      </c>
      <c r="X419" s="90"/>
    </row>
    <row r="420" spans="1:24" ht="16.5" customHeight="1">
      <c r="A420" s="66">
        <f>ПРОТОКОЛ!B2837</f>
        <v>0</v>
      </c>
      <c r="B420" s="70">
        <f>ПРОТОКОЛ!C2837</f>
        <v>0</v>
      </c>
      <c r="C420" s="74" t="str">
        <f>ПРОТОКОЛ!X2837</f>
        <v>Субъект РФ 68</v>
      </c>
      <c r="D420" s="89">
        <f>ПРОТОКОЛ!D2837</f>
        <v>0</v>
      </c>
      <c r="E420" s="64">
        <f>ПРОТОКОЛ!F2837</f>
        <v>0</v>
      </c>
      <c r="F420" s="64">
        <f>ПРОТОКОЛ!H2837</f>
        <v>0</v>
      </c>
      <c r="G420" s="64">
        <f>ПРОТОКОЛ!J2837</f>
        <v>0</v>
      </c>
      <c r="H420" s="64">
        <f>ПРОТОКОЛ!L2837</f>
        <v>0</v>
      </c>
      <c r="I420" s="64">
        <f>ПРОТОКОЛ!N2837</f>
        <v>0</v>
      </c>
      <c r="J420" s="77">
        <f>ПРОТОКОЛ!P2837</f>
        <v>0</v>
      </c>
      <c r="K420" s="64">
        <f>ПРОТОКОЛ!R2837</f>
        <v>0</v>
      </c>
      <c r="L420" s="33">
        <f>ПРОТОКОЛ!E2837</f>
        <v>0</v>
      </c>
      <c r="M420" s="33">
        <f>ПРОТОКОЛ!G2837</f>
        <v>0</v>
      </c>
      <c r="N420" s="33">
        <f>ПРОТОКОЛ!I2837</f>
        <v>0</v>
      </c>
      <c r="O420" s="33">
        <f>ПРОТОКОЛ!K2837</f>
        <v>0</v>
      </c>
      <c r="P420" s="33" t="str">
        <f>ПРОТОКОЛ!M2837</f>
        <v>0</v>
      </c>
      <c r="Q420" s="33" t="str">
        <f>ПРОТОКОЛ!O2837</f>
        <v>0</v>
      </c>
      <c r="R420" s="33">
        <f>ПРОТОКОЛ!Q2837</f>
        <v>50</v>
      </c>
      <c r="S420" s="33">
        <f>ПРОТОКОЛ!S2837</f>
        <v>0</v>
      </c>
      <c r="T420" s="33">
        <f>ПРОТОКОЛ!T2837</f>
        <v>50</v>
      </c>
      <c r="U420" s="54">
        <f t="shared" si="8"/>
        <v>7</v>
      </c>
      <c r="X420" s="90"/>
    </row>
    <row r="421" spans="1:24" ht="16.5" customHeight="1">
      <c r="A421" s="65">
        <f>ПРОТОКОЛ!B2874</f>
        <v>0</v>
      </c>
      <c r="B421" s="67">
        <f>ПРОТОКОЛ!C2874</f>
        <v>0</v>
      </c>
      <c r="C421" s="71" t="str">
        <f>ПРОТОКОЛ!X2874</f>
        <v>Субъект РФ 69</v>
      </c>
      <c r="D421" s="86">
        <f>ПРОТОКОЛ!D2874</f>
        <v>0</v>
      </c>
      <c r="E421" s="61">
        <f>ПРОТОКОЛ!F2874</f>
        <v>0</v>
      </c>
      <c r="F421" s="61">
        <f>ПРОТОКОЛ!H2874</f>
        <v>0</v>
      </c>
      <c r="G421" s="61">
        <f>ПРОТОКОЛ!J2874</f>
        <v>0</v>
      </c>
      <c r="H421" s="61">
        <f>ПРОТОКОЛ!L2874</f>
        <v>0</v>
      </c>
      <c r="I421" s="61">
        <f>ПРОТОКОЛ!N2874</f>
        <v>0</v>
      </c>
      <c r="J421" s="62">
        <f>ПРОТОКОЛ!P2874</f>
        <v>0</v>
      </c>
      <c r="K421" s="61">
        <f>ПРОТОКОЛ!R2874</f>
        <v>0</v>
      </c>
      <c r="L421" s="7">
        <f>ПРОТОКОЛ!E2874</f>
        <v>0</v>
      </c>
      <c r="M421" s="7">
        <f>ПРОТОКОЛ!G2874</f>
        <v>0</v>
      </c>
      <c r="N421" s="7">
        <f>ПРОТОКОЛ!I2874</f>
        <v>0</v>
      </c>
      <c r="O421" s="7">
        <f>ПРОТОКОЛ!K2874</f>
        <v>0</v>
      </c>
      <c r="P421" s="7" t="str">
        <f>ПРОТОКОЛ!M2874</f>
        <v>0</v>
      </c>
      <c r="Q421" s="7" t="str">
        <f>ПРОТОКОЛ!O2874</f>
        <v>0</v>
      </c>
      <c r="R421" s="7">
        <f>ПРОТОКОЛ!Q2874</f>
        <v>50</v>
      </c>
      <c r="S421" s="7">
        <f>ПРОТОКОЛ!S2874</f>
        <v>0</v>
      </c>
      <c r="T421" s="7">
        <f>ПРОТОКОЛ!T2874</f>
        <v>50</v>
      </c>
      <c r="U421" s="54">
        <f t="shared" si="8"/>
        <v>7</v>
      </c>
      <c r="X421" s="90"/>
    </row>
    <row r="422" spans="1:24" ht="16.5" customHeight="1">
      <c r="A422" s="65">
        <f>ПРОТОКОЛ!B2875</f>
        <v>0</v>
      </c>
      <c r="B422" s="67">
        <f>ПРОТОКОЛ!C2875</f>
        <v>0</v>
      </c>
      <c r="C422" s="71" t="str">
        <f>ПРОТОКОЛ!X2875</f>
        <v>Субъект РФ 69</v>
      </c>
      <c r="D422" s="86">
        <f>ПРОТОКОЛ!D2875</f>
        <v>0</v>
      </c>
      <c r="E422" s="61">
        <f>ПРОТОКОЛ!F2875</f>
        <v>0</v>
      </c>
      <c r="F422" s="61">
        <f>ПРОТОКОЛ!H2875</f>
        <v>0</v>
      </c>
      <c r="G422" s="61">
        <f>ПРОТОКОЛ!J2875</f>
        <v>0</v>
      </c>
      <c r="H422" s="61">
        <f>ПРОТОКОЛ!L2875</f>
        <v>0</v>
      </c>
      <c r="I422" s="61">
        <f>ПРОТОКОЛ!N2875</f>
        <v>0</v>
      </c>
      <c r="J422" s="62">
        <f>ПРОТОКОЛ!P2875</f>
        <v>0</v>
      </c>
      <c r="K422" s="61">
        <f>ПРОТОКОЛ!R2875</f>
        <v>0</v>
      </c>
      <c r="L422" s="7">
        <f>ПРОТОКОЛ!E2875</f>
        <v>0</v>
      </c>
      <c r="M422" s="7">
        <f>ПРОТОКОЛ!G2875</f>
        <v>0</v>
      </c>
      <c r="N422" s="7">
        <f>ПРОТОКОЛ!I2875</f>
        <v>0</v>
      </c>
      <c r="O422" s="7">
        <f>ПРОТОКОЛ!K2875</f>
        <v>0</v>
      </c>
      <c r="P422" s="7" t="str">
        <f>ПРОТОКОЛ!M2875</f>
        <v>0</v>
      </c>
      <c r="Q422" s="7" t="str">
        <f>ПРОТОКОЛ!O2875</f>
        <v>0</v>
      </c>
      <c r="R422" s="7">
        <f>ПРОТОКОЛ!Q2875</f>
        <v>50</v>
      </c>
      <c r="S422" s="7">
        <f>ПРОТОКОЛ!S2875</f>
        <v>0</v>
      </c>
      <c r="T422" s="7">
        <f>ПРОТОКОЛ!T2875</f>
        <v>50</v>
      </c>
      <c r="U422" s="54">
        <f t="shared" si="8"/>
        <v>7</v>
      </c>
      <c r="X422" s="90"/>
    </row>
    <row r="423" spans="1:24" ht="16.5" customHeight="1">
      <c r="A423" s="65">
        <f>ПРОТОКОЛ!B2876</f>
        <v>0</v>
      </c>
      <c r="B423" s="67">
        <f>ПРОТОКОЛ!C2876</f>
        <v>0</v>
      </c>
      <c r="C423" s="71" t="str">
        <f>ПРОТОКОЛ!X2876</f>
        <v>Субъект РФ 69</v>
      </c>
      <c r="D423" s="86">
        <f>ПРОТОКОЛ!D2876</f>
        <v>0</v>
      </c>
      <c r="E423" s="61">
        <f>ПРОТОКОЛ!F2876</f>
        <v>0</v>
      </c>
      <c r="F423" s="61">
        <f>ПРОТОКОЛ!H2876</f>
        <v>0</v>
      </c>
      <c r="G423" s="61">
        <f>ПРОТОКОЛ!J2876</f>
        <v>0</v>
      </c>
      <c r="H423" s="61">
        <f>ПРОТОКОЛ!L2876</f>
        <v>0</v>
      </c>
      <c r="I423" s="61">
        <f>ПРОТОКОЛ!N2876</f>
        <v>0</v>
      </c>
      <c r="J423" s="62">
        <f>ПРОТОКОЛ!P2876</f>
        <v>0</v>
      </c>
      <c r="K423" s="61">
        <f>ПРОТОКОЛ!R2876</f>
        <v>0</v>
      </c>
      <c r="L423" s="7">
        <f>ПРОТОКОЛ!E2876</f>
        <v>0</v>
      </c>
      <c r="M423" s="7">
        <f>ПРОТОКОЛ!G2876</f>
        <v>0</v>
      </c>
      <c r="N423" s="7">
        <f>ПРОТОКОЛ!I2876</f>
        <v>0</v>
      </c>
      <c r="O423" s="7">
        <f>ПРОТОКОЛ!K2876</f>
        <v>0</v>
      </c>
      <c r="P423" s="7" t="str">
        <f>ПРОТОКОЛ!M2876</f>
        <v>0</v>
      </c>
      <c r="Q423" s="7" t="str">
        <f>ПРОТОКОЛ!O2876</f>
        <v>0</v>
      </c>
      <c r="R423" s="7">
        <f>ПРОТОКОЛ!Q2876</f>
        <v>50</v>
      </c>
      <c r="S423" s="7">
        <f>ПРОТОКОЛ!S2876</f>
        <v>0</v>
      </c>
      <c r="T423" s="7">
        <f>ПРОТОКОЛ!T2876</f>
        <v>50</v>
      </c>
      <c r="U423" s="54">
        <f t="shared" si="8"/>
        <v>7</v>
      </c>
      <c r="X423" s="90"/>
    </row>
    <row r="424" spans="1:24" ht="16.5" customHeight="1">
      <c r="A424" s="65">
        <f>ПРОТОКОЛ!B2877</f>
        <v>0</v>
      </c>
      <c r="B424" s="67">
        <f>ПРОТОКОЛ!C2877</f>
        <v>0</v>
      </c>
      <c r="C424" s="71" t="str">
        <f>ПРОТОКОЛ!X2877</f>
        <v>Субъект РФ 69</v>
      </c>
      <c r="D424" s="86">
        <f>ПРОТОКОЛ!D2877</f>
        <v>0</v>
      </c>
      <c r="E424" s="61">
        <f>ПРОТОКОЛ!F2877</f>
        <v>0</v>
      </c>
      <c r="F424" s="61">
        <f>ПРОТОКОЛ!H2877</f>
        <v>0</v>
      </c>
      <c r="G424" s="61">
        <f>ПРОТОКОЛ!J2877</f>
        <v>0</v>
      </c>
      <c r="H424" s="61">
        <f>ПРОТОКОЛ!L2877</f>
        <v>0</v>
      </c>
      <c r="I424" s="61">
        <f>ПРОТОКОЛ!N2877</f>
        <v>0</v>
      </c>
      <c r="J424" s="62">
        <f>ПРОТОКОЛ!P2877</f>
        <v>0</v>
      </c>
      <c r="K424" s="61">
        <f>ПРОТОКОЛ!R2877</f>
        <v>0</v>
      </c>
      <c r="L424" s="7">
        <f>ПРОТОКОЛ!E2877</f>
        <v>0</v>
      </c>
      <c r="M424" s="7">
        <f>ПРОТОКОЛ!G2877</f>
        <v>0</v>
      </c>
      <c r="N424" s="7">
        <f>ПРОТОКОЛ!I2877</f>
        <v>0</v>
      </c>
      <c r="O424" s="7">
        <f>ПРОТОКОЛ!K2877</f>
        <v>0</v>
      </c>
      <c r="P424" s="7" t="str">
        <f>ПРОТОКОЛ!M2877</f>
        <v>0</v>
      </c>
      <c r="Q424" s="7" t="str">
        <f>ПРОТОКОЛ!O2877</f>
        <v>0</v>
      </c>
      <c r="R424" s="7">
        <f>ПРОТОКОЛ!Q2877</f>
        <v>50</v>
      </c>
      <c r="S424" s="7">
        <f>ПРОТОКОЛ!S2877</f>
        <v>0</v>
      </c>
      <c r="T424" s="7">
        <f>ПРОТОКОЛ!T2877</f>
        <v>50</v>
      </c>
      <c r="U424" s="54">
        <f t="shared" si="8"/>
        <v>7</v>
      </c>
      <c r="X424" s="90"/>
    </row>
    <row r="425" spans="1:24" ht="16.5" customHeight="1">
      <c r="A425" s="65">
        <f>ПРОТОКОЛ!B2878</f>
        <v>0</v>
      </c>
      <c r="B425" s="67">
        <f>ПРОТОКОЛ!C2878</f>
        <v>0</v>
      </c>
      <c r="C425" s="71" t="str">
        <f>ПРОТОКОЛ!X2878</f>
        <v>Субъект РФ 69</v>
      </c>
      <c r="D425" s="86">
        <f>ПРОТОКОЛ!D2878</f>
        <v>0</v>
      </c>
      <c r="E425" s="61">
        <f>ПРОТОКОЛ!F2878</f>
        <v>0</v>
      </c>
      <c r="F425" s="61">
        <f>ПРОТОКОЛ!H2878</f>
        <v>0</v>
      </c>
      <c r="G425" s="61">
        <f>ПРОТОКОЛ!J2878</f>
        <v>0</v>
      </c>
      <c r="H425" s="61">
        <f>ПРОТОКОЛ!L2878</f>
        <v>0</v>
      </c>
      <c r="I425" s="61">
        <f>ПРОТОКОЛ!N2878</f>
        <v>0</v>
      </c>
      <c r="J425" s="62">
        <f>ПРОТОКОЛ!P2878</f>
        <v>0</v>
      </c>
      <c r="K425" s="61">
        <f>ПРОТОКОЛ!R2878</f>
        <v>0</v>
      </c>
      <c r="L425" s="7">
        <f>ПРОТОКОЛ!E2878</f>
        <v>0</v>
      </c>
      <c r="M425" s="7">
        <f>ПРОТОКОЛ!G2878</f>
        <v>0</v>
      </c>
      <c r="N425" s="7">
        <f>ПРОТОКОЛ!I2878</f>
        <v>0</v>
      </c>
      <c r="O425" s="7">
        <f>ПРОТОКОЛ!K2878</f>
        <v>0</v>
      </c>
      <c r="P425" s="7" t="str">
        <f>ПРОТОКОЛ!M2878</f>
        <v>0</v>
      </c>
      <c r="Q425" s="7" t="str">
        <f>ПРОТОКОЛ!O2878</f>
        <v>0</v>
      </c>
      <c r="R425" s="7">
        <f>ПРОТОКОЛ!Q2878</f>
        <v>50</v>
      </c>
      <c r="S425" s="7">
        <f>ПРОТОКОЛ!S2878</f>
        <v>0</v>
      </c>
      <c r="T425" s="7">
        <f>ПРОТОКОЛ!T2878</f>
        <v>50</v>
      </c>
      <c r="U425" s="54">
        <f t="shared" si="8"/>
        <v>7</v>
      </c>
      <c r="X425" s="90"/>
    </row>
    <row r="426" spans="1:24" ht="16.5" customHeight="1">
      <c r="A426" s="65">
        <f>ПРОТОКОЛ!B2879</f>
        <v>0</v>
      </c>
      <c r="B426" s="67">
        <f>ПРОТОКОЛ!C2879</f>
        <v>0</v>
      </c>
      <c r="C426" s="71" t="str">
        <f>ПРОТОКОЛ!X2879</f>
        <v>Субъект РФ 69</v>
      </c>
      <c r="D426" s="86">
        <f>ПРОТОКОЛ!D2879</f>
        <v>0</v>
      </c>
      <c r="E426" s="61">
        <f>ПРОТОКОЛ!F2879</f>
        <v>0</v>
      </c>
      <c r="F426" s="61">
        <f>ПРОТОКОЛ!H2879</f>
        <v>0</v>
      </c>
      <c r="G426" s="61">
        <f>ПРОТОКОЛ!J2879</f>
        <v>0</v>
      </c>
      <c r="H426" s="61">
        <f>ПРОТОКОЛ!L2879</f>
        <v>0</v>
      </c>
      <c r="I426" s="61">
        <f>ПРОТОКОЛ!N2879</f>
        <v>0</v>
      </c>
      <c r="J426" s="62">
        <f>ПРОТОКОЛ!P2879</f>
        <v>0</v>
      </c>
      <c r="K426" s="61">
        <f>ПРОТОКОЛ!R2879</f>
        <v>0</v>
      </c>
      <c r="L426" s="7">
        <f>ПРОТОКОЛ!E2879</f>
        <v>0</v>
      </c>
      <c r="M426" s="7">
        <f>ПРОТОКОЛ!G2879</f>
        <v>0</v>
      </c>
      <c r="N426" s="7">
        <f>ПРОТОКОЛ!I2879</f>
        <v>0</v>
      </c>
      <c r="O426" s="7">
        <f>ПРОТОКОЛ!K2879</f>
        <v>0</v>
      </c>
      <c r="P426" s="7" t="str">
        <f>ПРОТОКОЛ!M2879</f>
        <v>0</v>
      </c>
      <c r="Q426" s="7" t="str">
        <f>ПРОТОКОЛ!O2879</f>
        <v>0</v>
      </c>
      <c r="R426" s="7">
        <f>ПРОТОКОЛ!Q2879</f>
        <v>50</v>
      </c>
      <c r="S426" s="7">
        <f>ПРОТОКОЛ!S2879</f>
        <v>0</v>
      </c>
      <c r="T426" s="7">
        <f>ПРОТОКОЛ!T2879</f>
        <v>50</v>
      </c>
      <c r="U426" s="54">
        <f t="shared" si="8"/>
        <v>7</v>
      </c>
      <c r="X426" s="90"/>
    </row>
    <row r="427" spans="1:24" ht="16.5" customHeight="1">
      <c r="A427" s="66">
        <f>ПРОТОКОЛ!B2916</f>
        <v>0</v>
      </c>
      <c r="B427" s="70">
        <f>ПРОТОКОЛ!C2916</f>
        <v>0</v>
      </c>
      <c r="C427" s="74" t="str">
        <f>ПРОТОКОЛ!X2916</f>
        <v>Субъект РФ 70</v>
      </c>
      <c r="D427" s="89">
        <f>ПРОТОКОЛ!D2916</f>
        <v>0</v>
      </c>
      <c r="E427" s="64">
        <f>ПРОТОКОЛ!F2916</f>
        <v>0</v>
      </c>
      <c r="F427" s="64">
        <f>ПРОТОКОЛ!H2916</f>
        <v>0</v>
      </c>
      <c r="G427" s="64">
        <f>ПРОТОКОЛ!J2916</f>
        <v>0</v>
      </c>
      <c r="H427" s="64">
        <f>ПРОТОКОЛ!L2916</f>
        <v>0</v>
      </c>
      <c r="I427" s="64">
        <f>ПРОТОКОЛ!N2916</f>
        <v>0</v>
      </c>
      <c r="J427" s="77">
        <f>ПРОТОКОЛ!P2916</f>
        <v>0</v>
      </c>
      <c r="K427" s="64">
        <f>ПРОТОКОЛ!R2916</f>
        <v>0</v>
      </c>
      <c r="L427" s="33">
        <f>ПРОТОКОЛ!E2916</f>
        <v>0</v>
      </c>
      <c r="M427" s="33">
        <f>ПРОТОКОЛ!G2916</f>
        <v>0</v>
      </c>
      <c r="N427" s="33">
        <f>ПРОТОКОЛ!I2916</f>
        <v>0</v>
      </c>
      <c r="O427" s="33">
        <f>ПРОТОКОЛ!K2916</f>
        <v>0</v>
      </c>
      <c r="P427" s="33" t="str">
        <f>ПРОТОКОЛ!M2916</f>
        <v>0</v>
      </c>
      <c r="Q427" s="33" t="str">
        <f>ПРОТОКОЛ!O2916</f>
        <v>0</v>
      </c>
      <c r="R427" s="33">
        <f>ПРОТОКОЛ!Q2916</f>
        <v>50</v>
      </c>
      <c r="S427" s="33">
        <f>ПРОТОКОЛ!S2916</f>
        <v>0</v>
      </c>
      <c r="T427" s="33">
        <f>ПРОТОКОЛ!T2916</f>
        <v>50</v>
      </c>
      <c r="U427" s="54">
        <f t="shared" si="8"/>
        <v>7</v>
      </c>
      <c r="X427" s="90"/>
    </row>
    <row r="428" spans="1:24" ht="16.5" customHeight="1">
      <c r="A428" s="66">
        <f>ПРОТОКОЛ!B2917</f>
        <v>0</v>
      </c>
      <c r="B428" s="70">
        <f>ПРОТОКОЛ!C2917</f>
        <v>0</v>
      </c>
      <c r="C428" s="74" t="str">
        <f>ПРОТОКОЛ!X2917</f>
        <v>Субъект РФ 70</v>
      </c>
      <c r="D428" s="89">
        <f>ПРОТОКОЛ!D2917</f>
        <v>0</v>
      </c>
      <c r="E428" s="64">
        <f>ПРОТОКОЛ!F2917</f>
        <v>0</v>
      </c>
      <c r="F428" s="64">
        <f>ПРОТОКОЛ!H2917</f>
        <v>0</v>
      </c>
      <c r="G428" s="64">
        <f>ПРОТОКОЛ!J2917</f>
        <v>0</v>
      </c>
      <c r="H428" s="64">
        <f>ПРОТОКОЛ!L2917</f>
        <v>0</v>
      </c>
      <c r="I428" s="64">
        <f>ПРОТОКОЛ!N2917</f>
        <v>0</v>
      </c>
      <c r="J428" s="77">
        <f>ПРОТОКОЛ!P2917</f>
        <v>0</v>
      </c>
      <c r="K428" s="64">
        <f>ПРОТОКОЛ!R2917</f>
        <v>0</v>
      </c>
      <c r="L428" s="33">
        <f>ПРОТОКОЛ!E2917</f>
        <v>0</v>
      </c>
      <c r="M428" s="33">
        <f>ПРОТОКОЛ!G2917</f>
        <v>0</v>
      </c>
      <c r="N428" s="33">
        <f>ПРОТОКОЛ!I2917</f>
        <v>0</v>
      </c>
      <c r="O428" s="33">
        <f>ПРОТОКОЛ!K2917</f>
        <v>0</v>
      </c>
      <c r="P428" s="33" t="str">
        <f>ПРОТОКОЛ!M2917</f>
        <v>0</v>
      </c>
      <c r="Q428" s="33" t="str">
        <f>ПРОТОКОЛ!O2917</f>
        <v>0</v>
      </c>
      <c r="R428" s="33">
        <f>ПРОТОКОЛ!Q2917</f>
        <v>50</v>
      </c>
      <c r="S428" s="33">
        <f>ПРОТОКОЛ!S2917</f>
        <v>0</v>
      </c>
      <c r="T428" s="33">
        <f>ПРОТОКОЛ!T2917</f>
        <v>50</v>
      </c>
      <c r="U428" s="54">
        <f t="shared" si="8"/>
        <v>7</v>
      </c>
      <c r="X428" s="90"/>
    </row>
    <row r="429" spans="1:24" ht="16.5" customHeight="1">
      <c r="A429" s="66">
        <f>ПРОТОКОЛ!B2918</f>
        <v>0</v>
      </c>
      <c r="B429" s="68">
        <f>ПРОТОКОЛ!C2918</f>
        <v>0</v>
      </c>
      <c r="C429" s="72" t="str">
        <f>ПРОТОКОЛ!X2918</f>
        <v>Субъект РФ 70</v>
      </c>
      <c r="D429" s="87">
        <f>ПРОТОКОЛ!D2918</f>
        <v>0</v>
      </c>
      <c r="E429" s="63">
        <f>ПРОТОКОЛ!F2918</f>
        <v>0</v>
      </c>
      <c r="F429" s="63">
        <f>ПРОТОКОЛ!H2918</f>
        <v>0</v>
      </c>
      <c r="G429" s="63">
        <f>ПРОТОКОЛ!J2918</f>
        <v>0</v>
      </c>
      <c r="H429" s="63">
        <f>ПРОТОКОЛ!L2918</f>
        <v>0</v>
      </c>
      <c r="I429" s="63">
        <f>ПРОТОКОЛ!N2918</f>
        <v>0</v>
      </c>
      <c r="J429" s="75">
        <f>ПРОТОКОЛ!P2918</f>
        <v>0</v>
      </c>
      <c r="K429" s="63">
        <f>ПРОТОКОЛ!R2918</f>
        <v>0</v>
      </c>
      <c r="L429" s="33">
        <f>ПРОТОКОЛ!E2918</f>
        <v>0</v>
      </c>
      <c r="M429" s="33">
        <f>ПРОТОКОЛ!G2918</f>
        <v>0</v>
      </c>
      <c r="N429" s="33">
        <f>ПРОТОКОЛ!I2918</f>
        <v>0</v>
      </c>
      <c r="O429" s="33">
        <f>ПРОТОКОЛ!K2918</f>
        <v>0</v>
      </c>
      <c r="P429" s="33" t="str">
        <f>ПРОТОКОЛ!M2918</f>
        <v>0</v>
      </c>
      <c r="Q429" s="33" t="str">
        <f>ПРОТОКОЛ!O2918</f>
        <v>0</v>
      </c>
      <c r="R429" s="33">
        <f>ПРОТОКОЛ!Q2918</f>
        <v>50</v>
      </c>
      <c r="S429" s="33">
        <f>ПРОТОКОЛ!S2918</f>
        <v>0</v>
      </c>
      <c r="T429" s="33">
        <f>ПРОТОКОЛ!T2918</f>
        <v>50</v>
      </c>
      <c r="U429" s="54">
        <f t="shared" si="8"/>
        <v>7</v>
      </c>
      <c r="X429" s="90"/>
    </row>
    <row r="430" spans="1:24" ht="16.5" customHeight="1">
      <c r="A430" s="66">
        <f>ПРОТОКОЛ!B2919</f>
        <v>0</v>
      </c>
      <c r="B430" s="70">
        <f>ПРОТОКОЛ!C2919</f>
        <v>0</v>
      </c>
      <c r="C430" s="74" t="str">
        <f>ПРОТОКОЛ!X2919</f>
        <v>Субъект РФ 70</v>
      </c>
      <c r="D430" s="89">
        <f>ПРОТОКОЛ!D2919</f>
        <v>0</v>
      </c>
      <c r="E430" s="64">
        <f>ПРОТОКОЛ!F2919</f>
        <v>0</v>
      </c>
      <c r="F430" s="64">
        <f>ПРОТОКОЛ!H2919</f>
        <v>0</v>
      </c>
      <c r="G430" s="64">
        <f>ПРОТОКОЛ!J2919</f>
        <v>0</v>
      </c>
      <c r="H430" s="64">
        <f>ПРОТОКОЛ!L2919</f>
        <v>0</v>
      </c>
      <c r="I430" s="64">
        <f>ПРОТОКОЛ!N2919</f>
        <v>0</v>
      </c>
      <c r="J430" s="77">
        <f>ПРОТОКОЛ!P2919</f>
        <v>0</v>
      </c>
      <c r="K430" s="64">
        <f>ПРОТОКОЛ!R2919</f>
        <v>0</v>
      </c>
      <c r="L430" s="33">
        <f>ПРОТОКОЛ!E2919</f>
        <v>0</v>
      </c>
      <c r="M430" s="33">
        <f>ПРОТОКОЛ!G2919</f>
        <v>0</v>
      </c>
      <c r="N430" s="33">
        <f>ПРОТОКОЛ!I2919</f>
        <v>0</v>
      </c>
      <c r="O430" s="33">
        <f>ПРОТОКОЛ!K2919</f>
        <v>0</v>
      </c>
      <c r="P430" s="33" t="str">
        <f>ПРОТОКОЛ!M2919</f>
        <v>0</v>
      </c>
      <c r="Q430" s="33" t="str">
        <f>ПРОТОКОЛ!O2919</f>
        <v>0</v>
      </c>
      <c r="R430" s="33">
        <f>ПРОТОКОЛ!Q2919</f>
        <v>50</v>
      </c>
      <c r="S430" s="33">
        <f>ПРОТОКОЛ!S2919</f>
        <v>0</v>
      </c>
      <c r="T430" s="33">
        <f>ПРОТОКОЛ!T2919</f>
        <v>50</v>
      </c>
      <c r="U430" s="54">
        <f t="shared" si="8"/>
        <v>7</v>
      </c>
      <c r="X430" s="90"/>
    </row>
    <row r="431" spans="1:24" ht="16.5" customHeight="1">
      <c r="A431" s="66">
        <f>ПРОТОКОЛ!B2920</f>
        <v>0</v>
      </c>
      <c r="B431" s="70">
        <f>ПРОТОКОЛ!C2920</f>
        <v>0</v>
      </c>
      <c r="C431" s="74" t="str">
        <f>ПРОТОКОЛ!X2920</f>
        <v>Субъект РФ 70</v>
      </c>
      <c r="D431" s="89">
        <f>ПРОТОКОЛ!D2920</f>
        <v>0</v>
      </c>
      <c r="E431" s="64">
        <f>ПРОТОКОЛ!F2920</f>
        <v>0</v>
      </c>
      <c r="F431" s="64">
        <f>ПРОТОКОЛ!H2920</f>
        <v>0</v>
      </c>
      <c r="G431" s="64">
        <f>ПРОТОКОЛ!J2920</f>
        <v>0</v>
      </c>
      <c r="H431" s="64">
        <f>ПРОТОКОЛ!L2920</f>
        <v>0</v>
      </c>
      <c r="I431" s="64">
        <f>ПРОТОКОЛ!N2920</f>
        <v>0</v>
      </c>
      <c r="J431" s="77">
        <f>ПРОТОКОЛ!P2920</f>
        <v>0</v>
      </c>
      <c r="K431" s="64">
        <f>ПРОТОКОЛ!R2920</f>
        <v>0</v>
      </c>
      <c r="L431" s="33">
        <f>ПРОТОКОЛ!E2920</f>
        <v>0</v>
      </c>
      <c r="M431" s="33">
        <f>ПРОТОКОЛ!G2920</f>
        <v>0</v>
      </c>
      <c r="N431" s="33">
        <f>ПРОТОКОЛ!I2920</f>
        <v>0</v>
      </c>
      <c r="O431" s="33">
        <f>ПРОТОКОЛ!K2920</f>
        <v>0</v>
      </c>
      <c r="P431" s="33" t="str">
        <f>ПРОТОКОЛ!M2920</f>
        <v>0</v>
      </c>
      <c r="Q431" s="33" t="str">
        <f>ПРОТОКОЛ!O2920</f>
        <v>0</v>
      </c>
      <c r="R431" s="33">
        <f>ПРОТОКОЛ!Q2920</f>
        <v>50</v>
      </c>
      <c r="S431" s="33">
        <f>ПРОТОКОЛ!S2920</f>
        <v>0</v>
      </c>
      <c r="T431" s="33">
        <f>ПРОТОКОЛ!T2920</f>
        <v>50</v>
      </c>
      <c r="U431" s="54">
        <f t="shared" si="8"/>
        <v>7</v>
      </c>
      <c r="X431" s="90"/>
    </row>
    <row r="432" spans="1:24" ht="16.5" customHeight="1">
      <c r="A432" s="66">
        <f>ПРОТОКОЛ!B2921</f>
        <v>0</v>
      </c>
      <c r="B432" s="70">
        <f>ПРОТОКОЛ!C2921</f>
        <v>0</v>
      </c>
      <c r="C432" s="74" t="str">
        <f>ПРОТОКОЛ!X2921</f>
        <v>Субъект РФ 70</v>
      </c>
      <c r="D432" s="89">
        <f>ПРОТОКОЛ!D2921</f>
        <v>0</v>
      </c>
      <c r="E432" s="64">
        <f>ПРОТОКОЛ!F2921</f>
        <v>0</v>
      </c>
      <c r="F432" s="64">
        <f>ПРОТОКОЛ!H2921</f>
        <v>0</v>
      </c>
      <c r="G432" s="64">
        <f>ПРОТОКОЛ!J2921</f>
        <v>0</v>
      </c>
      <c r="H432" s="64">
        <f>ПРОТОКОЛ!L2921</f>
        <v>0</v>
      </c>
      <c r="I432" s="64">
        <f>ПРОТОКОЛ!N2921</f>
        <v>0</v>
      </c>
      <c r="J432" s="77">
        <f>ПРОТОКОЛ!P2921</f>
        <v>0</v>
      </c>
      <c r="K432" s="64">
        <f>ПРОТОКОЛ!R2921</f>
        <v>0</v>
      </c>
      <c r="L432" s="33">
        <f>ПРОТОКОЛ!E2921</f>
        <v>0</v>
      </c>
      <c r="M432" s="33">
        <f>ПРОТОКОЛ!G2921</f>
        <v>0</v>
      </c>
      <c r="N432" s="33">
        <f>ПРОТОКОЛ!I2921</f>
        <v>0</v>
      </c>
      <c r="O432" s="33">
        <f>ПРОТОКОЛ!K2921</f>
        <v>0</v>
      </c>
      <c r="P432" s="33" t="str">
        <f>ПРОТОКОЛ!M2921</f>
        <v>0</v>
      </c>
      <c r="Q432" s="33" t="str">
        <f>ПРОТОКОЛ!O2921</f>
        <v>0</v>
      </c>
      <c r="R432" s="33">
        <f>ПРОТОКОЛ!Q2921</f>
        <v>50</v>
      </c>
      <c r="S432" s="33">
        <f>ПРОТОКОЛ!S2921</f>
        <v>0</v>
      </c>
      <c r="T432" s="33">
        <f>ПРОТОКОЛ!T2921</f>
        <v>50</v>
      </c>
      <c r="U432" s="54">
        <f t="shared" si="8"/>
        <v>7</v>
      </c>
      <c r="X432" s="90"/>
    </row>
    <row r="433" spans="1:24" ht="16.5" customHeight="1">
      <c r="A433" s="65">
        <f>ПРОТОКОЛ!B2958</f>
        <v>0</v>
      </c>
      <c r="B433" s="67">
        <f>ПРОТОКОЛ!C2958</f>
        <v>0</v>
      </c>
      <c r="C433" s="71" t="str">
        <f>ПРОТОКОЛ!X2958</f>
        <v>Субъект РФ 71</v>
      </c>
      <c r="D433" s="86">
        <f>ПРОТОКОЛ!D2958</f>
        <v>0</v>
      </c>
      <c r="E433" s="61">
        <f>ПРОТОКОЛ!F2958</f>
        <v>0</v>
      </c>
      <c r="F433" s="61">
        <f>ПРОТОКОЛ!H2958</f>
        <v>0</v>
      </c>
      <c r="G433" s="61">
        <f>ПРОТОКОЛ!J2958</f>
        <v>0</v>
      </c>
      <c r="H433" s="61">
        <f>ПРОТОКОЛ!L2958</f>
        <v>0</v>
      </c>
      <c r="I433" s="61">
        <f>ПРОТОКОЛ!N2958</f>
        <v>0</v>
      </c>
      <c r="J433" s="62">
        <f>ПРОТОКОЛ!P2958</f>
        <v>0</v>
      </c>
      <c r="K433" s="61">
        <f>ПРОТОКОЛ!R2958</f>
        <v>0</v>
      </c>
      <c r="L433" s="7">
        <f>ПРОТОКОЛ!E2958</f>
        <v>0</v>
      </c>
      <c r="M433" s="7">
        <f>ПРОТОКОЛ!G2958</f>
        <v>0</v>
      </c>
      <c r="N433" s="7">
        <f>ПРОТОКОЛ!I2958</f>
        <v>0</v>
      </c>
      <c r="O433" s="7">
        <f>ПРОТОКОЛ!K2958</f>
        <v>0</v>
      </c>
      <c r="P433" s="7" t="str">
        <f>ПРОТОКОЛ!M2958</f>
        <v>0</v>
      </c>
      <c r="Q433" s="7" t="str">
        <f>ПРОТОКОЛ!O2958</f>
        <v>0</v>
      </c>
      <c r="R433" s="7">
        <f>ПРОТОКОЛ!Q2958</f>
        <v>50</v>
      </c>
      <c r="S433" s="7">
        <f>ПРОТОКОЛ!S2958</f>
        <v>0</v>
      </c>
      <c r="T433" s="7">
        <f>ПРОТОКОЛ!T2958</f>
        <v>50</v>
      </c>
      <c r="U433" s="54">
        <f t="shared" si="8"/>
        <v>7</v>
      </c>
      <c r="X433" s="90"/>
    </row>
    <row r="434" spans="1:24" ht="16.5" customHeight="1">
      <c r="A434" s="65">
        <f>ПРОТОКОЛ!B2959</f>
        <v>0</v>
      </c>
      <c r="B434" s="67">
        <f>ПРОТОКОЛ!C2959</f>
        <v>0</v>
      </c>
      <c r="C434" s="71" t="str">
        <f>ПРОТОКОЛ!X2959</f>
        <v>Субъект РФ 71</v>
      </c>
      <c r="D434" s="86">
        <f>ПРОТОКОЛ!D2959</f>
        <v>0</v>
      </c>
      <c r="E434" s="61">
        <f>ПРОТОКОЛ!F2959</f>
        <v>0</v>
      </c>
      <c r="F434" s="61">
        <f>ПРОТОКОЛ!H2959</f>
        <v>0</v>
      </c>
      <c r="G434" s="61">
        <f>ПРОТОКОЛ!J2959</f>
        <v>0</v>
      </c>
      <c r="H434" s="61">
        <f>ПРОТОКОЛ!L2959</f>
        <v>0</v>
      </c>
      <c r="I434" s="61">
        <f>ПРОТОКОЛ!N2959</f>
        <v>0</v>
      </c>
      <c r="J434" s="62">
        <f>ПРОТОКОЛ!P2959</f>
        <v>0</v>
      </c>
      <c r="K434" s="61">
        <f>ПРОТОКОЛ!R2959</f>
        <v>0</v>
      </c>
      <c r="L434" s="7">
        <f>ПРОТОКОЛ!E2959</f>
        <v>0</v>
      </c>
      <c r="M434" s="7">
        <f>ПРОТОКОЛ!G2959</f>
        <v>0</v>
      </c>
      <c r="N434" s="7">
        <f>ПРОТОКОЛ!I2959</f>
        <v>0</v>
      </c>
      <c r="O434" s="7">
        <f>ПРОТОКОЛ!K2959</f>
        <v>0</v>
      </c>
      <c r="P434" s="7" t="str">
        <f>ПРОТОКОЛ!M2959</f>
        <v>0</v>
      </c>
      <c r="Q434" s="7" t="str">
        <f>ПРОТОКОЛ!O2959</f>
        <v>0</v>
      </c>
      <c r="R434" s="7">
        <f>ПРОТОКОЛ!Q2959</f>
        <v>50</v>
      </c>
      <c r="S434" s="7">
        <f>ПРОТОКОЛ!S2959</f>
        <v>0</v>
      </c>
      <c r="T434" s="7">
        <f>ПРОТОКОЛ!T2959</f>
        <v>50</v>
      </c>
      <c r="U434" s="54">
        <f t="shared" si="8"/>
        <v>7</v>
      </c>
      <c r="X434" s="90"/>
    </row>
    <row r="435" spans="1:24" ht="16.5" customHeight="1">
      <c r="A435" s="65">
        <f>ПРОТОКОЛ!B2960</f>
        <v>0</v>
      </c>
      <c r="B435" s="67">
        <f>ПРОТОКОЛ!C2960</f>
        <v>0</v>
      </c>
      <c r="C435" s="71" t="str">
        <f>ПРОТОКОЛ!X2960</f>
        <v>Субъект РФ 71</v>
      </c>
      <c r="D435" s="86">
        <f>ПРОТОКОЛ!D2960</f>
        <v>0</v>
      </c>
      <c r="E435" s="61">
        <f>ПРОТОКОЛ!F2960</f>
        <v>0</v>
      </c>
      <c r="F435" s="61">
        <f>ПРОТОКОЛ!H2960</f>
        <v>0</v>
      </c>
      <c r="G435" s="61">
        <f>ПРОТОКОЛ!J2960</f>
        <v>0</v>
      </c>
      <c r="H435" s="61">
        <f>ПРОТОКОЛ!L2960</f>
        <v>0</v>
      </c>
      <c r="I435" s="61">
        <f>ПРОТОКОЛ!N2960</f>
        <v>0</v>
      </c>
      <c r="J435" s="62">
        <f>ПРОТОКОЛ!P2960</f>
        <v>0</v>
      </c>
      <c r="K435" s="61">
        <f>ПРОТОКОЛ!R2960</f>
        <v>0</v>
      </c>
      <c r="L435" s="7">
        <f>ПРОТОКОЛ!E2960</f>
        <v>0</v>
      </c>
      <c r="M435" s="7">
        <f>ПРОТОКОЛ!G2960</f>
        <v>0</v>
      </c>
      <c r="N435" s="7">
        <f>ПРОТОКОЛ!I2960</f>
        <v>0</v>
      </c>
      <c r="O435" s="7">
        <f>ПРОТОКОЛ!K2960</f>
        <v>0</v>
      </c>
      <c r="P435" s="7" t="str">
        <f>ПРОТОКОЛ!M2960</f>
        <v>0</v>
      </c>
      <c r="Q435" s="7" t="str">
        <f>ПРОТОКОЛ!O2960</f>
        <v>0</v>
      </c>
      <c r="R435" s="7">
        <f>ПРОТОКОЛ!Q2960</f>
        <v>50</v>
      </c>
      <c r="S435" s="7">
        <f>ПРОТОКОЛ!S2960</f>
        <v>0</v>
      </c>
      <c r="T435" s="7">
        <f>ПРОТОКОЛ!T2960</f>
        <v>50</v>
      </c>
      <c r="U435" s="54">
        <f t="shared" si="8"/>
        <v>7</v>
      </c>
      <c r="X435" s="90"/>
    </row>
    <row r="436" spans="1:24" ht="16.5" customHeight="1">
      <c r="A436" s="65">
        <f>ПРОТОКОЛ!B2961</f>
        <v>0</v>
      </c>
      <c r="B436" s="67">
        <f>ПРОТОКОЛ!C2961</f>
        <v>0</v>
      </c>
      <c r="C436" s="71" t="str">
        <f>ПРОТОКОЛ!X2961</f>
        <v>Субъект РФ 71</v>
      </c>
      <c r="D436" s="86">
        <f>ПРОТОКОЛ!D2961</f>
        <v>0</v>
      </c>
      <c r="E436" s="61">
        <f>ПРОТОКОЛ!F2961</f>
        <v>0</v>
      </c>
      <c r="F436" s="61">
        <f>ПРОТОКОЛ!H2961</f>
        <v>0</v>
      </c>
      <c r="G436" s="61">
        <f>ПРОТОКОЛ!J2961</f>
        <v>0</v>
      </c>
      <c r="H436" s="61">
        <f>ПРОТОКОЛ!L2961</f>
        <v>0</v>
      </c>
      <c r="I436" s="61">
        <f>ПРОТОКОЛ!N2961</f>
        <v>0</v>
      </c>
      <c r="J436" s="62">
        <f>ПРОТОКОЛ!P2961</f>
        <v>0</v>
      </c>
      <c r="K436" s="61">
        <f>ПРОТОКОЛ!R2961</f>
        <v>0</v>
      </c>
      <c r="L436" s="7">
        <f>ПРОТОКОЛ!E2961</f>
        <v>0</v>
      </c>
      <c r="M436" s="7">
        <f>ПРОТОКОЛ!G2961</f>
        <v>0</v>
      </c>
      <c r="N436" s="7">
        <f>ПРОТОКОЛ!I2961</f>
        <v>0</v>
      </c>
      <c r="O436" s="7">
        <f>ПРОТОКОЛ!K2961</f>
        <v>0</v>
      </c>
      <c r="P436" s="7" t="str">
        <f>ПРОТОКОЛ!M2961</f>
        <v>0</v>
      </c>
      <c r="Q436" s="7" t="str">
        <f>ПРОТОКОЛ!O2961</f>
        <v>0</v>
      </c>
      <c r="R436" s="7">
        <f>ПРОТОКОЛ!Q2961</f>
        <v>50</v>
      </c>
      <c r="S436" s="7">
        <f>ПРОТОКОЛ!S2961</f>
        <v>0</v>
      </c>
      <c r="T436" s="7">
        <f>ПРОТОКОЛ!T2961</f>
        <v>50</v>
      </c>
      <c r="U436" s="54">
        <f t="shared" si="8"/>
        <v>7</v>
      </c>
      <c r="X436" s="90"/>
    </row>
    <row r="437" spans="1:24" ht="16.5" customHeight="1">
      <c r="A437" s="65">
        <f>ПРОТОКОЛ!B2962</f>
        <v>0</v>
      </c>
      <c r="B437" s="67">
        <f>ПРОТОКОЛ!C2962</f>
        <v>0</v>
      </c>
      <c r="C437" s="71" t="str">
        <f>ПРОТОКОЛ!X2962</f>
        <v>Субъект РФ 71</v>
      </c>
      <c r="D437" s="86">
        <f>ПРОТОКОЛ!D2962</f>
        <v>0</v>
      </c>
      <c r="E437" s="61">
        <f>ПРОТОКОЛ!F2962</f>
        <v>0</v>
      </c>
      <c r="F437" s="61">
        <f>ПРОТОКОЛ!H2962</f>
        <v>0</v>
      </c>
      <c r="G437" s="61">
        <f>ПРОТОКОЛ!J2962</f>
        <v>0</v>
      </c>
      <c r="H437" s="61">
        <f>ПРОТОКОЛ!L2962</f>
        <v>0</v>
      </c>
      <c r="I437" s="61">
        <f>ПРОТОКОЛ!N2962</f>
        <v>0</v>
      </c>
      <c r="J437" s="62">
        <f>ПРОТОКОЛ!P2962</f>
        <v>0</v>
      </c>
      <c r="K437" s="61">
        <f>ПРОТОКОЛ!R2962</f>
        <v>0</v>
      </c>
      <c r="L437" s="7">
        <f>ПРОТОКОЛ!E2962</f>
        <v>0</v>
      </c>
      <c r="M437" s="7">
        <f>ПРОТОКОЛ!G2962</f>
        <v>0</v>
      </c>
      <c r="N437" s="7">
        <f>ПРОТОКОЛ!I2962</f>
        <v>0</v>
      </c>
      <c r="O437" s="7">
        <f>ПРОТОКОЛ!K2962</f>
        <v>0</v>
      </c>
      <c r="P437" s="7" t="str">
        <f>ПРОТОКОЛ!M2962</f>
        <v>0</v>
      </c>
      <c r="Q437" s="7" t="str">
        <f>ПРОТОКОЛ!O2962</f>
        <v>0</v>
      </c>
      <c r="R437" s="7">
        <f>ПРОТОКОЛ!Q2962</f>
        <v>50</v>
      </c>
      <c r="S437" s="7">
        <f>ПРОТОКОЛ!S2962</f>
        <v>0</v>
      </c>
      <c r="T437" s="7">
        <f>ПРОТОКОЛ!T2962</f>
        <v>50</v>
      </c>
      <c r="U437" s="54">
        <f t="shared" si="8"/>
        <v>7</v>
      </c>
      <c r="X437" s="90"/>
    </row>
    <row r="438" spans="1:24" ht="16.5" customHeight="1">
      <c r="A438" s="65">
        <f>ПРОТОКОЛ!B2963</f>
        <v>0</v>
      </c>
      <c r="B438" s="67">
        <f>ПРОТОКОЛ!C2963</f>
        <v>0</v>
      </c>
      <c r="C438" s="71" t="str">
        <f>ПРОТОКОЛ!X2963</f>
        <v>Субъект РФ 71</v>
      </c>
      <c r="D438" s="86">
        <f>ПРОТОКОЛ!D2963</f>
        <v>0</v>
      </c>
      <c r="E438" s="61">
        <f>ПРОТОКОЛ!F2963</f>
        <v>0</v>
      </c>
      <c r="F438" s="61">
        <f>ПРОТОКОЛ!H2963</f>
        <v>0</v>
      </c>
      <c r="G438" s="61">
        <f>ПРОТОКОЛ!J2963</f>
        <v>0</v>
      </c>
      <c r="H438" s="61">
        <f>ПРОТОКОЛ!L2963</f>
        <v>0</v>
      </c>
      <c r="I438" s="61">
        <f>ПРОТОКОЛ!N2963</f>
        <v>0</v>
      </c>
      <c r="J438" s="62">
        <f>ПРОТОКОЛ!P2963</f>
        <v>0</v>
      </c>
      <c r="K438" s="61">
        <f>ПРОТОКОЛ!R2963</f>
        <v>0</v>
      </c>
      <c r="L438" s="7">
        <f>ПРОТОКОЛ!E2963</f>
        <v>0</v>
      </c>
      <c r="M438" s="7">
        <f>ПРОТОКОЛ!G2963</f>
        <v>0</v>
      </c>
      <c r="N438" s="7">
        <f>ПРОТОКОЛ!I2963</f>
        <v>0</v>
      </c>
      <c r="O438" s="7">
        <f>ПРОТОКОЛ!K2963</f>
        <v>0</v>
      </c>
      <c r="P438" s="7" t="str">
        <f>ПРОТОКОЛ!M2963</f>
        <v>0</v>
      </c>
      <c r="Q438" s="7" t="str">
        <f>ПРОТОКОЛ!O2963</f>
        <v>0</v>
      </c>
      <c r="R438" s="7">
        <f>ПРОТОКОЛ!Q2963</f>
        <v>50</v>
      </c>
      <c r="S438" s="7">
        <f>ПРОТОКОЛ!S2963</f>
        <v>0</v>
      </c>
      <c r="T438" s="7">
        <f>ПРОТОКОЛ!T2963</f>
        <v>50</v>
      </c>
      <c r="U438" s="54">
        <f t="shared" si="8"/>
        <v>7</v>
      </c>
      <c r="X438" s="90"/>
    </row>
    <row r="439" spans="1:24" ht="16.5" customHeight="1">
      <c r="A439" s="66">
        <f>ПРОТОКОЛ!B3000</f>
        <v>0</v>
      </c>
      <c r="B439" s="70">
        <f>ПРОТОКОЛ!C3000</f>
        <v>0</v>
      </c>
      <c r="C439" s="74" t="str">
        <f>ПРОТОКОЛ!X3000</f>
        <v>Субъект РФ 72</v>
      </c>
      <c r="D439" s="89">
        <f>ПРОТОКОЛ!D3000</f>
        <v>0</v>
      </c>
      <c r="E439" s="64">
        <f>ПРОТОКОЛ!F3000</f>
        <v>0</v>
      </c>
      <c r="F439" s="64">
        <f>ПРОТОКОЛ!H3000</f>
        <v>0</v>
      </c>
      <c r="G439" s="64">
        <f>ПРОТОКОЛ!J3000</f>
        <v>0</v>
      </c>
      <c r="H439" s="64">
        <f>ПРОТОКОЛ!L3000</f>
        <v>0</v>
      </c>
      <c r="I439" s="64">
        <f>ПРОТОКОЛ!N3000</f>
        <v>0</v>
      </c>
      <c r="J439" s="77">
        <f>ПРОТОКОЛ!P3000</f>
        <v>0</v>
      </c>
      <c r="K439" s="64">
        <f>ПРОТОКОЛ!R3000</f>
        <v>0</v>
      </c>
      <c r="L439" s="33">
        <f>ПРОТОКОЛ!E3000</f>
        <v>0</v>
      </c>
      <c r="M439" s="33">
        <f>ПРОТОКОЛ!G3000</f>
        <v>0</v>
      </c>
      <c r="N439" s="33">
        <f>ПРОТОКОЛ!I3000</f>
        <v>0</v>
      </c>
      <c r="O439" s="33">
        <f>ПРОТОКОЛ!K3000</f>
        <v>0</v>
      </c>
      <c r="P439" s="33" t="str">
        <f>ПРОТОКОЛ!M3000</f>
        <v>0</v>
      </c>
      <c r="Q439" s="33" t="str">
        <f>ПРОТОКОЛ!O3000</f>
        <v>0</v>
      </c>
      <c r="R439" s="33">
        <f>ПРОТОКОЛ!Q3000</f>
        <v>50</v>
      </c>
      <c r="S439" s="33">
        <f>ПРОТОКОЛ!S3000</f>
        <v>0</v>
      </c>
      <c r="T439" s="33">
        <f>ПРОТОКОЛ!T3000</f>
        <v>50</v>
      </c>
      <c r="U439" s="54">
        <f t="shared" si="8"/>
        <v>7</v>
      </c>
      <c r="X439" s="90"/>
    </row>
    <row r="440" spans="1:24" ht="16.5" customHeight="1">
      <c r="A440" s="66">
        <f>ПРОТОКОЛ!B3001</f>
        <v>0</v>
      </c>
      <c r="B440" s="70">
        <f>ПРОТОКОЛ!C3001</f>
        <v>0</v>
      </c>
      <c r="C440" s="74" t="str">
        <f>ПРОТОКОЛ!X3001</f>
        <v>Субъект РФ 72</v>
      </c>
      <c r="D440" s="89">
        <f>ПРОТОКОЛ!D3001</f>
        <v>0</v>
      </c>
      <c r="E440" s="64">
        <f>ПРОТОКОЛ!F3001</f>
        <v>0</v>
      </c>
      <c r="F440" s="64">
        <f>ПРОТОКОЛ!H3001</f>
        <v>0</v>
      </c>
      <c r="G440" s="64">
        <f>ПРОТОКОЛ!J3001</f>
        <v>0</v>
      </c>
      <c r="H440" s="64">
        <f>ПРОТОКОЛ!L3001</f>
        <v>0</v>
      </c>
      <c r="I440" s="64">
        <f>ПРОТОКОЛ!N3001</f>
        <v>0</v>
      </c>
      <c r="J440" s="77">
        <f>ПРОТОКОЛ!P3001</f>
        <v>0</v>
      </c>
      <c r="K440" s="64">
        <f>ПРОТОКОЛ!R3001</f>
        <v>0</v>
      </c>
      <c r="L440" s="33">
        <f>ПРОТОКОЛ!E3001</f>
        <v>0</v>
      </c>
      <c r="M440" s="33">
        <f>ПРОТОКОЛ!G3001</f>
        <v>0</v>
      </c>
      <c r="N440" s="33">
        <f>ПРОТОКОЛ!I3001</f>
        <v>0</v>
      </c>
      <c r="O440" s="33">
        <f>ПРОТОКОЛ!K3001</f>
        <v>0</v>
      </c>
      <c r="P440" s="33" t="str">
        <f>ПРОТОКОЛ!M3001</f>
        <v>0</v>
      </c>
      <c r="Q440" s="33" t="str">
        <f>ПРОТОКОЛ!O3001</f>
        <v>0</v>
      </c>
      <c r="R440" s="33">
        <f>ПРОТОКОЛ!Q3001</f>
        <v>50</v>
      </c>
      <c r="S440" s="33">
        <f>ПРОТОКОЛ!S3001</f>
        <v>0</v>
      </c>
      <c r="T440" s="33">
        <f>ПРОТОКОЛ!T3001</f>
        <v>50</v>
      </c>
      <c r="U440" s="54">
        <f t="shared" si="8"/>
        <v>7</v>
      </c>
      <c r="X440" s="90"/>
    </row>
    <row r="441" spans="1:24" ht="16.5" customHeight="1">
      <c r="A441" s="66">
        <f>ПРОТОКОЛ!B3002</f>
        <v>0</v>
      </c>
      <c r="B441" s="70">
        <f>ПРОТОКОЛ!C3002</f>
        <v>0</v>
      </c>
      <c r="C441" s="74" t="str">
        <f>ПРОТОКОЛ!X3002</f>
        <v>Субъект РФ 72</v>
      </c>
      <c r="D441" s="89">
        <f>ПРОТОКОЛ!D3002</f>
        <v>0</v>
      </c>
      <c r="E441" s="64">
        <f>ПРОТОКОЛ!F3002</f>
        <v>0</v>
      </c>
      <c r="F441" s="64">
        <f>ПРОТОКОЛ!H3002</f>
        <v>0</v>
      </c>
      <c r="G441" s="64">
        <f>ПРОТОКОЛ!J3002</f>
        <v>0</v>
      </c>
      <c r="H441" s="64">
        <f>ПРОТОКОЛ!L3002</f>
        <v>0</v>
      </c>
      <c r="I441" s="64">
        <f>ПРОТОКОЛ!N3002</f>
        <v>0</v>
      </c>
      <c r="J441" s="77">
        <f>ПРОТОКОЛ!P3002</f>
        <v>0</v>
      </c>
      <c r="K441" s="64">
        <f>ПРОТОКОЛ!R3002</f>
        <v>0</v>
      </c>
      <c r="L441" s="33">
        <f>ПРОТОКОЛ!E3002</f>
        <v>0</v>
      </c>
      <c r="M441" s="33">
        <f>ПРОТОКОЛ!G3002</f>
        <v>0</v>
      </c>
      <c r="N441" s="33">
        <f>ПРОТОКОЛ!I3002</f>
        <v>0</v>
      </c>
      <c r="O441" s="33">
        <f>ПРОТОКОЛ!K3002</f>
        <v>0</v>
      </c>
      <c r="P441" s="33" t="str">
        <f>ПРОТОКОЛ!M3002</f>
        <v>0</v>
      </c>
      <c r="Q441" s="33" t="str">
        <f>ПРОТОКОЛ!O3002</f>
        <v>0</v>
      </c>
      <c r="R441" s="33">
        <f>ПРОТОКОЛ!Q3002</f>
        <v>50</v>
      </c>
      <c r="S441" s="33">
        <f>ПРОТОКОЛ!S3002</f>
        <v>0</v>
      </c>
      <c r="T441" s="33">
        <f>ПРОТОКОЛ!T3002</f>
        <v>50</v>
      </c>
      <c r="U441" s="54">
        <f t="shared" si="8"/>
        <v>7</v>
      </c>
      <c r="X441" s="90"/>
    </row>
    <row r="442" spans="1:24" ht="16.5" customHeight="1">
      <c r="A442" s="66">
        <f>ПРОТОКОЛ!B3003</f>
        <v>0</v>
      </c>
      <c r="B442" s="70">
        <f>ПРОТОКОЛ!C3003</f>
        <v>0</v>
      </c>
      <c r="C442" s="74" t="str">
        <f>ПРОТОКОЛ!X3003</f>
        <v>Субъект РФ 72</v>
      </c>
      <c r="D442" s="89">
        <f>ПРОТОКОЛ!D3003</f>
        <v>0</v>
      </c>
      <c r="E442" s="64">
        <f>ПРОТОКОЛ!F3003</f>
        <v>0</v>
      </c>
      <c r="F442" s="64">
        <f>ПРОТОКОЛ!H3003</f>
        <v>0</v>
      </c>
      <c r="G442" s="64">
        <f>ПРОТОКОЛ!J3003</f>
        <v>0</v>
      </c>
      <c r="H442" s="64">
        <f>ПРОТОКОЛ!L3003</f>
        <v>0</v>
      </c>
      <c r="I442" s="64">
        <f>ПРОТОКОЛ!N3003</f>
        <v>0</v>
      </c>
      <c r="J442" s="77">
        <f>ПРОТОКОЛ!P3003</f>
        <v>0</v>
      </c>
      <c r="K442" s="64">
        <f>ПРОТОКОЛ!R3003</f>
        <v>0</v>
      </c>
      <c r="L442" s="33">
        <f>ПРОТОКОЛ!E3003</f>
        <v>0</v>
      </c>
      <c r="M442" s="33">
        <f>ПРОТОКОЛ!G3003</f>
        <v>0</v>
      </c>
      <c r="N442" s="33">
        <f>ПРОТОКОЛ!I3003</f>
        <v>0</v>
      </c>
      <c r="O442" s="33">
        <f>ПРОТОКОЛ!K3003</f>
        <v>0</v>
      </c>
      <c r="P442" s="33" t="str">
        <f>ПРОТОКОЛ!M3003</f>
        <v>0</v>
      </c>
      <c r="Q442" s="33" t="str">
        <f>ПРОТОКОЛ!O3003</f>
        <v>0</v>
      </c>
      <c r="R442" s="33">
        <f>ПРОТОКОЛ!Q3003</f>
        <v>50</v>
      </c>
      <c r="S442" s="33">
        <f>ПРОТОКОЛ!S3003</f>
        <v>0</v>
      </c>
      <c r="T442" s="33">
        <f>ПРОТОКОЛ!T3003</f>
        <v>50</v>
      </c>
      <c r="U442" s="54">
        <f t="shared" si="8"/>
        <v>7</v>
      </c>
      <c r="X442" s="90"/>
    </row>
    <row r="443" spans="1:24" ht="16.5" customHeight="1">
      <c r="A443" s="66">
        <f>ПРОТОКОЛ!B3004</f>
        <v>0</v>
      </c>
      <c r="B443" s="70">
        <f>ПРОТОКОЛ!C3004</f>
        <v>0</v>
      </c>
      <c r="C443" s="74" t="str">
        <f>ПРОТОКОЛ!X3004</f>
        <v>Субъект РФ 72</v>
      </c>
      <c r="D443" s="89">
        <f>ПРОТОКОЛ!D3004</f>
        <v>0</v>
      </c>
      <c r="E443" s="64">
        <f>ПРОТОКОЛ!F3004</f>
        <v>0</v>
      </c>
      <c r="F443" s="64">
        <f>ПРОТОКОЛ!H3004</f>
        <v>0</v>
      </c>
      <c r="G443" s="64">
        <f>ПРОТОКОЛ!J3004</f>
        <v>0</v>
      </c>
      <c r="H443" s="64">
        <f>ПРОТОКОЛ!L3004</f>
        <v>0</v>
      </c>
      <c r="I443" s="64">
        <f>ПРОТОКОЛ!N3004</f>
        <v>0</v>
      </c>
      <c r="J443" s="77">
        <f>ПРОТОКОЛ!P3004</f>
        <v>0</v>
      </c>
      <c r="K443" s="64">
        <f>ПРОТОКОЛ!R3004</f>
        <v>0</v>
      </c>
      <c r="L443" s="33">
        <f>ПРОТОКОЛ!E3004</f>
        <v>0</v>
      </c>
      <c r="M443" s="33">
        <f>ПРОТОКОЛ!G3004</f>
        <v>0</v>
      </c>
      <c r="N443" s="33">
        <f>ПРОТОКОЛ!I3004</f>
        <v>0</v>
      </c>
      <c r="O443" s="33">
        <f>ПРОТОКОЛ!K3004</f>
        <v>0</v>
      </c>
      <c r="P443" s="33" t="str">
        <f>ПРОТОКОЛ!M3004</f>
        <v>0</v>
      </c>
      <c r="Q443" s="33" t="str">
        <f>ПРОТОКОЛ!O3004</f>
        <v>0</v>
      </c>
      <c r="R443" s="33">
        <f>ПРОТОКОЛ!Q3004</f>
        <v>50</v>
      </c>
      <c r="S443" s="33">
        <f>ПРОТОКОЛ!S3004</f>
        <v>0</v>
      </c>
      <c r="T443" s="33">
        <f>ПРОТОКОЛ!T3004</f>
        <v>50</v>
      </c>
      <c r="U443" s="54">
        <f t="shared" si="8"/>
        <v>7</v>
      </c>
      <c r="X443" s="90"/>
    </row>
    <row r="444" spans="1:24" ht="16.5" customHeight="1">
      <c r="A444" s="66">
        <f>ПРОТОКОЛ!B3005</f>
        <v>0</v>
      </c>
      <c r="B444" s="70">
        <f>ПРОТОКОЛ!C3005</f>
        <v>0</v>
      </c>
      <c r="C444" s="74" t="str">
        <f>ПРОТОКОЛ!X3005</f>
        <v>Субъект РФ 72</v>
      </c>
      <c r="D444" s="89">
        <f>ПРОТОКОЛ!D3005</f>
        <v>0</v>
      </c>
      <c r="E444" s="64">
        <f>ПРОТОКОЛ!F3005</f>
        <v>0</v>
      </c>
      <c r="F444" s="64">
        <f>ПРОТОКОЛ!H3005</f>
        <v>0</v>
      </c>
      <c r="G444" s="64">
        <f>ПРОТОКОЛ!J3005</f>
        <v>0</v>
      </c>
      <c r="H444" s="64">
        <f>ПРОТОКОЛ!L3005</f>
        <v>0</v>
      </c>
      <c r="I444" s="64">
        <f>ПРОТОКОЛ!N3005</f>
        <v>0</v>
      </c>
      <c r="J444" s="77">
        <f>ПРОТОКОЛ!P3005</f>
        <v>0</v>
      </c>
      <c r="K444" s="64">
        <f>ПРОТОКОЛ!R3005</f>
        <v>0</v>
      </c>
      <c r="L444" s="33">
        <f>ПРОТОКОЛ!E3005</f>
        <v>0</v>
      </c>
      <c r="M444" s="33">
        <f>ПРОТОКОЛ!G3005</f>
        <v>0</v>
      </c>
      <c r="N444" s="33">
        <f>ПРОТОКОЛ!I3005</f>
        <v>0</v>
      </c>
      <c r="O444" s="33">
        <f>ПРОТОКОЛ!K3005</f>
        <v>0</v>
      </c>
      <c r="P444" s="33" t="str">
        <f>ПРОТОКОЛ!M3005</f>
        <v>0</v>
      </c>
      <c r="Q444" s="33" t="str">
        <f>ПРОТОКОЛ!O3005</f>
        <v>0</v>
      </c>
      <c r="R444" s="33">
        <f>ПРОТОКОЛ!Q3005</f>
        <v>50</v>
      </c>
      <c r="S444" s="33">
        <f>ПРОТОКОЛ!S3005</f>
        <v>0</v>
      </c>
      <c r="T444" s="33">
        <f>ПРОТОКОЛ!T3005</f>
        <v>50</v>
      </c>
      <c r="U444" s="54">
        <f t="shared" si="8"/>
        <v>7</v>
      </c>
      <c r="X444" s="90"/>
    </row>
    <row r="445" spans="1:24" ht="16.5" customHeight="1">
      <c r="A445" s="65">
        <f>ПРОТОКОЛ!B3042</f>
        <v>0</v>
      </c>
      <c r="B445" s="67">
        <f>ПРОТОКОЛ!C3042</f>
        <v>0</v>
      </c>
      <c r="C445" s="71" t="str">
        <f>ПРОТОКОЛ!X3042</f>
        <v>Субъект РФ 73</v>
      </c>
      <c r="D445" s="86">
        <f>ПРОТОКОЛ!D3042</f>
        <v>0</v>
      </c>
      <c r="E445" s="61">
        <f>ПРОТОКОЛ!F3042</f>
        <v>0</v>
      </c>
      <c r="F445" s="61">
        <f>ПРОТОКОЛ!H3042</f>
        <v>0</v>
      </c>
      <c r="G445" s="61">
        <f>ПРОТОКОЛ!J3042</f>
        <v>0</v>
      </c>
      <c r="H445" s="61">
        <f>ПРОТОКОЛ!L3042</f>
        <v>0</v>
      </c>
      <c r="I445" s="61">
        <f>ПРОТОКОЛ!N3042</f>
        <v>0</v>
      </c>
      <c r="J445" s="62">
        <f>ПРОТОКОЛ!P3042</f>
        <v>0</v>
      </c>
      <c r="K445" s="61">
        <f>ПРОТОКОЛ!R3042</f>
        <v>0</v>
      </c>
      <c r="L445" s="7">
        <f>ПРОТОКОЛ!E3042</f>
        <v>0</v>
      </c>
      <c r="M445" s="7">
        <f>ПРОТОКОЛ!G3042</f>
        <v>0</v>
      </c>
      <c r="N445" s="7">
        <f>ПРОТОКОЛ!I3042</f>
        <v>0</v>
      </c>
      <c r="O445" s="7">
        <f>ПРОТОКОЛ!K3042</f>
        <v>0</v>
      </c>
      <c r="P445" s="7" t="str">
        <f>ПРОТОКОЛ!M3042</f>
        <v>0</v>
      </c>
      <c r="Q445" s="7" t="str">
        <f>ПРОТОКОЛ!O3042</f>
        <v>0</v>
      </c>
      <c r="R445" s="7">
        <f>ПРОТОКОЛ!Q3042</f>
        <v>50</v>
      </c>
      <c r="S445" s="7">
        <f>ПРОТОКОЛ!S3042</f>
        <v>0</v>
      </c>
      <c r="T445" s="7">
        <f>ПРОТОКОЛ!T3042</f>
        <v>50</v>
      </c>
      <c r="U445" s="54">
        <f t="shared" si="8"/>
        <v>7</v>
      </c>
      <c r="X445" s="90"/>
    </row>
    <row r="446" spans="1:24" ht="16.5" customHeight="1">
      <c r="A446" s="65">
        <f>ПРОТОКОЛ!B3043</f>
        <v>0</v>
      </c>
      <c r="B446" s="67">
        <f>ПРОТОКОЛ!C3043</f>
        <v>0</v>
      </c>
      <c r="C446" s="71" t="str">
        <f>ПРОТОКОЛ!X3043</f>
        <v>Субъект РФ 73</v>
      </c>
      <c r="D446" s="86">
        <f>ПРОТОКОЛ!D3043</f>
        <v>0</v>
      </c>
      <c r="E446" s="61">
        <f>ПРОТОКОЛ!F3043</f>
        <v>0</v>
      </c>
      <c r="F446" s="61">
        <f>ПРОТОКОЛ!H3043</f>
        <v>0</v>
      </c>
      <c r="G446" s="61">
        <f>ПРОТОКОЛ!J3043</f>
        <v>0</v>
      </c>
      <c r="H446" s="61">
        <f>ПРОТОКОЛ!L3043</f>
        <v>0</v>
      </c>
      <c r="I446" s="61">
        <f>ПРОТОКОЛ!N3043</f>
        <v>0</v>
      </c>
      <c r="J446" s="62">
        <f>ПРОТОКОЛ!P3043</f>
        <v>0</v>
      </c>
      <c r="K446" s="61">
        <f>ПРОТОКОЛ!R3043</f>
        <v>0</v>
      </c>
      <c r="L446" s="7">
        <f>ПРОТОКОЛ!E3043</f>
        <v>0</v>
      </c>
      <c r="M446" s="7">
        <f>ПРОТОКОЛ!G3043</f>
        <v>0</v>
      </c>
      <c r="N446" s="7">
        <f>ПРОТОКОЛ!I3043</f>
        <v>0</v>
      </c>
      <c r="O446" s="7">
        <f>ПРОТОКОЛ!K3043</f>
        <v>0</v>
      </c>
      <c r="P446" s="7" t="str">
        <f>ПРОТОКОЛ!M3043</f>
        <v>0</v>
      </c>
      <c r="Q446" s="7" t="str">
        <f>ПРОТОКОЛ!O3043</f>
        <v>0</v>
      </c>
      <c r="R446" s="7">
        <f>ПРОТОКОЛ!Q3043</f>
        <v>50</v>
      </c>
      <c r="S446" s="7">
        <f>ПРОТОКОЛ!S3043</f>
        <v>0</v>
      </c>
      <c r="T446" s="7">
        <f>ПРОТОКОЛ!T3043</f>
        <v>50</v>
      </c>
      <c r="U446" s="54">
        <f t="shared" si="8"/>
        <v>7</v>
      </c>
      <c r="X446" s="90"/>
    </row>
    <row r="447" spans="1:24" ht="16.5" customHeight="1">
      <c r="A447" s="65">
        <f>ПРОТОКОЛ!B3044</f>
        <v>0</v>
      </c>
      <c r="B447" s="67">
        <f>ПРОТОКОЛ!C3044</f>
        <v>0</v>
      </c>
      <c r="C447" s="71" t="str">
        <f>ПРОТОКОЛ!X3044</f>
        <v>Субъект РФ 73</v>
      </c>
      <c r="D447" s="86">
        <f>ПРОТОКОЛ!D3044</f>
        <v>0</v>
      </c>
      <c r="E447" s="61">
        <f>ПРОТОКОЛ!F3044</f>
        <v>0</v>
      </c>
      <c r="F447" s="61">
        <f>ПРОТОКОЛ!H3044</f>
        <v>0</v>
      </c>
      <c r="G447" s="61">
        <f>ПРОТОКОЛ!J3044</f>
        <v>0</v>
      </c>
      <c r="H447" s="61">
        <f>ПРОТОКОЛ!L3044</f>
        <v>0</v>
      </c>
      <c r="I447" s="61">
        <f>ПРОТОКОЛ!N3044</f>
        <v>0</v>
      </c>
      <c r="J447" s="62">
        <f>ПРОТОКОЛ!P3044</f>
        <v>0</v>
      </c>
      <c r="K447" s="61">
        <f>ПРОТОКОЛ!R3044</f>
        <v>0</v>
      </c>
      <c r="L447" s="7">
        <f>ПРОТОКОЛ!E3044</f>
        <v>0</v>
      </c>
      <c r="M447" s="7">
        <f>ПРОТОКОЛ!G3044</f>
        <v>0</v>
      </c>
      <c r="N447" s="7">
        <f>ПРОТОКОЛ!I3044</f>
        <v>0</v>
      </c>
      <c r="O447" s="7">
        <f>ПРОТОКОЛ!K3044</f>
        <v>0</v>
      </c>
      <c r="P447" s="7" t="str">
        <f>ПРОТОКОЛ!M3044</f>
        <v>0</v>
      </c>
      <c r="Q447" s="7" t="str">
        <f>ПРОТОКОЛ!O3044</f>
        <v>0</v>
      </c>
      <c r="R447" s="7">
        <f>ПРОТОКОЛ!Q3044</f>
        <v>50</v>
      </c>
      <c r="S447" s="7">
        <f>ПРОТОКОЛ!S3044</f>
        <v>0</v>
      </c>
      <c r="T447" s="7">
        <f>ПРОТОКОЛ!T3044</f>
        <v>50</v>
      </c>
      <c r="U447" s="54">
        <f t="shared" si="8"/>
        <v>7</v>
      </c>
      <c r="X447" s="90"/>
    </row>
    <row r="448" spans="1:24" ht="16.5" customHeight="1">
      <c r="A448" s="65">
        <f>ПРОТОКОЛ!B3045</f>
        <v>0</v>
      </c>
      <c r="B448" s="67">
        <f>ПРОТОКОЛ!C3045</f>
        <v>0</v>
      </c>
      <c r="C448" s="71" t="str">
        <f>ПРОТОКОЛ!X3045</f>
        <v>Субъект РФ 73</v>
      </c>
      <c r="D448" s="86">
        <f>ПРОТОКОЛ!D3045</f>
        <v>0</v>
      </c>
      <c r="E448" s="61">
        <f>ПРОТОКОЛ!F3045</f>
        <v>0</v>
      </c>
      <c r="F448" s="61">
        <f>ПРОТОКОЛ!H3045</f>
        <v>0</v>
      </c>
      <c r="G448" s="61">
        <f>ПРОТОКОЛ!J3045</f>
        <v>0</v>
      </c>
      <c r="H448" s="61">
        <f>ПРОТОКОЛ!L3045</f>
        <v>0</v>
      </c>
      <c r="I448" s="61">
        <f>ПРОТОКОЛ!N3045</f>
        <v>0</v>
      </c>
      <c r="J448" s="62">
        <f>ПРОТОКОЛ!P3045</f>
        <v>0</v>
      </c>
      <c r="K448" s="61">
        <f>ПРОТОКОЛ!R3045</f>
        <v>0</v>
      </c>
      <c r="L448" s="7">
        <f>ПРОТОКОЛ!E3045</f>
        <v>0</v>
      </c>
      <c r="M448" s="7">
        <f>ПРОТОКОЛ!G3045</f>
        <v>0</v>
      </c>
      <c r="N448" s="7">
        <f>ПРОТОКОЛ!I3045</f>
        <v>0</v>
      </c>
      <c r="O448" s="7">
        <f>ПРОТОКОЛ!K3045</f>
        <v>0</v>
      </c>
      <c r="P448" s="7" t="str">
        <f>ПРОТОКОЛ!M3045</f>
        <v>0</v>
      </c>
      <c r="Q448" s="7" t="str">
        <f>ПРОТОКОЛ!O3045</f>
        <v>0</v>
      </c>
      <c r="R448" s="7">
        <f>ПРОТОКОЛ!Q3045</f>
        <v>50</v>
      </c>
      <c r="S448" s="7">
        <f>ПРОТОКОЛ!S3045</f>
        <v>0</v>
      </c>
      <c r="T448" s="7">
        <f>ПРОТОКОЛ!T3045</f>
        <v>50</v>
      </c>
      <c r="U448" s="54">
        <f t="shared" si="8"/>
        <v>7</v>
      </c>
      <c r="X448" s="90"/>
    </row>
    <row r="449" spans="1:24" ht="16.5" customHeight="1">
      <c r="A449" s="65">
        <f>ПРОТОКОЛ!B3046</f>
        <v>0</v>
      </c>
      <c r="B449" s="67">
        <f>ПРОТОКОЛ!C3046</f>
        <v>0</v>
      </c>
      <c r="C449" s="71" t="str">
        <f>ПРОТОКОЛ!X3046</f>
        <v>Субъект РФ 73</v>
      </c>
      <c r="D449" s="86">
        <f>ПРОТОКОЛ!D3046</f>
        <v>0</v>
      </c>
      <c r="E449" s="61">
        <f>ПРОТОКОЛ!F3046</f>
        <v>0</v>
      </c>
      <c r="F449" s="61">
        <f>ПРОТОКОЛ!H3046</f>
        <v>0</v>
      </c>
      <c r="G449" s="61">
        <f>ПРОТОКОЛ!J3046</f>
        <v>0</v>
      </c>
      <c r="H449" s="61">
        <f>ПРОТОКОЛ!L3046</f>
        <v>0</v>
      </c>
      <c r="I449" s="61">
        <f>ПРОТОКОЛ!N3046</f>
        <v>0</v>
      </c>
      <c r="J449" s="62">
        <f>ПРОТОКОЛ!P3046</f>
        <v>0</v>
      </c>
      <c r="K449" s="61">
        <f>ПРОТОКОЛ!R3046</f>
        <v>0</v>
      </c>
      <c r="L449" s="7">
        <f>ПРОТОКОЛ!E3046</f>
        <v>0</v>
      </c>
      <c r="M449" s="7">
        <f>ПРОТОКОЛ!G3046</f>
        <v>0</v>
      </c>
      <c r="N449" s="7">
        <f>ПРОТОКОЛ!I3046</f>
        <v>0</v>
      </c>
      <c r="O449" s="7">
        <f>ПРОТОКОЛ!K3046</f>
        <v>0</v>
      </c>
      <c r="P449" s="7" t="str">
        <f>ПРОТОКОЛ!M3046</f>
        <v>0</v>
      </c>
      <c r="Q449" s="7" t="str">
        <f>ПРОТОКОЛ!O3046</f>
        <v>0</v>
      </c>
      <c r="R449" s="7">
        <f>ПРОТОКОЛ!Q3046</f>
        <v>50</v>
      </c>
      <c r="S449" s="7">
        <f>ПРОТОКОЛ!S3046</f>
        <v>0</v>
      </c>
      <c r="T449" s="7">
        <f>ПРОТОКОЛ!T3046</f>
        <v>50</v>
      </c>
      <c r="U449" s="54">
        <f t="shared" si="8"/>
        <v>7</v>
      </c>
      <c r="X449" s="90"/>
    </row>
    <row r="450" spans="1:24" ht="16.5" customHeight="1">
      <c r="A450" s="65">
        <f>ПРОТОКОЛ!B3047</f>
        <v>0</v>
      </c>
      <c r="B450" s="67">
        <f>ПРОТОКОЛ!C3047</f>
        <v>0</v>
      </c>
      <c r="C450" s="71" t="str">
        <f>ПРОТОКОЛ!X3047</f>
        <v>Субъект РФ 73</v>
      </c>
      <c r="D450" s="86">
        <f>ПРОТОКОЛ!D3047</f>
        <v>0</v>
      </c>
      <c r="E450" s="61">
        <f>ПРОТОКОЛ!F3047</f>
        <v>0</v>
      </c>
      <c r="F450" s="61">
        <f>ПРОТОКОЛ!H3047</f>
        <v>0</v>
      </c>
      <c r="G450" s="61">
        <f>ПРОТОКОЛ!J3047</f>
        <v>0</v>
      </c>
      <c r="H450" s="61">
        <f>ПРОТОКОЛ!L3047</f>
        <v>0</v>
      </c>
      <c r="I450" s="61">
        <f>ПРОТОКОЛ!N3047</f>
        <v>0</v>
      </c>
      <c r="J450" s="62">
        <f>ПРОТОКОЛ!P3047</f>
        <v>0</v>
      </c>
      <c r="K450" s="61">
        <f>ПРОТОКОЛ!R3047</f>
        <v>0</v>
      </c>
      <c r="L450" s="7">
        <f>ПРОТОКОЛ!E3047</f>
        <v>0</v>
      </c>
      <c r="M450" s="7">
        <f>ПРОТОКОЛ!G3047</f>
        <v>0</v>
      </c>
      <c r="N450" s="7">
        <f>ПРОТОКОЛ!I3047</f>
        <v>0</v>
      </c>
      <c r="O450" s="7">
        <f>ПРОТОКОЛ!K3047</f>
        <v>0</v>
      </c>
      <c r="P450" s="7" t="str">
        <f>ПРОТОКОЛ!M3047</f>
        <v>0</v>
      </c>
      <c r="Q450" s="7" t="str">
        <f>ПРОТОКОЛ!O3047</f>
        <v>0</v>
      </c>
      <c r="R450" s="7">
        <f>ПРОТОКОЛ!Q3047</f>
        <v>50</v>
      </c>
      <c r="S450" s="7">
        <f>ПРОТОКОЛ!S3047</f>
        <v>0</v>
      </c>
      <c r="T450" s="7">
        <f>ПРОТОКОЛ!T3047</f>
        <v>50</v>
      </c>
      <c r="U450" s="54">
        <f t="shared" si="8"/>
        <v>7</v>
      </c>
      <c r="X450" s="90"/>
    </row>
    <row r="451" spans="1:24" ht="16.5" customHeight="1">
      <c r="A451" s="66">
        <f>ПРОТОКОЛ!B3084</f>
        <v>0</v>
      </c>
      <c r="B451" s="70">
        <f>ПРОТОКОЛ!C3084</f>
        <v>0</v>
      </c>
      <c r="C451" s="74" t="str">
        <f>ПРОТОКОЛ!X3084</f>
        <v>Субъект РФ 74</v>
      </c>
      <c r="D451" s="89">
        <f>ПРОТОКОЛ!D3092</f>
        <v>0</v>
      </c>
      <c r="E451" s="64">
        <f>ПРОТОКОЛ!F3092</f>
        <v>0</v>
      </c>
      <c r="F451" s="64">
        <f>ПРОТОКОЛ!H3092</f>
        <v>0</v>
      </c>
      <c r="G451" s="64">
        <f>ПРОТОКОЛ!J3084</f>
        <v>0</v>
      </c>
      <c r="H451" s="64">
        <f>ПРОТОКОЛ!L3084</f>
        <v>0</v>
      </c>
      <c r="I451" s="64">
        <f>ПРОТОКОЛ!N3084</f>
        <v>0</v>
      </c>
      <c r="J451" s="77">
        <f>ПРОТОКОЛ!P3084</f>
        <v>0</v>
      </c>
      <c r="K451" s="64">
        <f>ПРОТОКОЛ!R3084</f>
        <v>0</v>
      </c>
      <c r="L451" s="33">
        <f>ПРОТОКОЛ!E3084</f>
        <v>0</v>
      </c>
      <c r="M451" s="33">
        <f>ПРОТОКОЛ!G3084</f>
        <v>0</v>
      </c>
      <c r="N451" s="33">
        <f>ПРОТОКОЛ!I3084</f>
        <v>0</v>
      </c>
      <c r="O451" s="33">
        <f>ПРОТОКОЛ!K3084</f>
        <v>0</v>
      </c>
      <c r="P451" s="33" t="str">
        <f>ПРОТОКОЛ!M3084</f>
        <v>0</v>
      </c>
      <c r="Q451" s="33" t="str">
        <f>ПРОТОКОЛ!O3084</f>
        <v>0</v>
      </c>
      <c r="R451" s="33">
        <f>ПРОТОКОЛ!Q3084</f>
        <v>50</v>
      </c>
      <c r="S451" s="33">
        <f>ПРОТОКОЛ!S3084</f>
        <v>0</v>
      </c>
      <c r="T451" s="33">
        <f>ПРОТОКОЛ!T3084</f>
        <v>50</v>
      </c>
      <c r="U451" s="54">
        <f t="shared" si="8"/>
        <v>7</v>
      </c>
      <c r="X451" s="90"/>
    </row>
    <row r="452" spans="1:24" ht="16.5" customHeight="1">
      <c r="A452" s="66">
        <f>ПРОТОКОЛ!B3085</f>
        <v>0</v>
      </c>
      <c r="B452" s="70">
        <f>ПРОТОКОЛ!C3085</f>
        <v>0</v>
      </c>
      <c r="C452" s="74" t="str">
        <f>ПРОТОКОЛ!X3085</f>
        <v>Субъект РФ 74</v>
      </c>
      <c r="D452" s="89">
        <f>ПРОТОКОЛ!D3093</f>
        <v>0</v>
      </c>
      <c r="E452" s="64">
        <f>ПРОТОКОЛ!F3093</f>
        <v>0</v>
      </c>
      <c r="F452" s="64">
        <f>ПРОТОКОЛ!H3093</f>
        <v>0</v>
      </c>
      <c r="G452" s="64">
        <f>ПРОТОКОЛ!J3085</f>
        <v>0</v>
      </c>
      <c r="H452" s="64">
        <f>ПРОТОКОЛ!L3085</f>
        <v>0</v>
      </c>
      <c r="I452" s="64">
        <f>ПРОТОКОЛ!N3085</f>
        <v>0</v>
      </c>
      <c r="J452" s="77">
        <f>ПРОТОКОЛ!P3085</f>
        <v>0</v>
      </c>
      <c r="K452" s="64">
        <f>ПРОТОКОЛ!R3085</f>
        <v>0</v>
      </c>
      <c r="L452" s="33">
        <f>ПРОТОКОЛ!E3085</f>
        <v>0</v>
      </c>
      <c r="M452" s="33">
        <f>ПРОТОКОЛ!G3085</f>
        <v>0</v>
      </c>
      <c r="N452" s="33">
        <f>ПРОТОКОЛ!I3085</f>
        <v>0</v>
      </c>
      <c r="O452" s="33">
        <f>ПРОТОКОЛ!K3085</f>
        <v>0</v>
      </c>
      <c r="P452" s="33" t="str">
        <f>ПРОТОКОЛ!M3085</f>
        <v>0</v>
      </c>
      <c r="Q452" s="33" t="str">
        <f>ПРОТОКОЛ!O3085</f>
        <v>0</v>
      </c>
      <c r="R452" s="33">
        <f>ПРОТОКОЛ!Q3085</f>
        <v>50</v>
      </c>
      <c r="S452" s="33">
        <f>ПРОТОКОЛ!S3085</f>
        <v>0</v>
      </c>
      <c r="T452" s="33">
        <f>ПРОТОКОЛ!T3085</f>
        <v>50</v>
      </c>
      <c r="U452" s="54">
        <f t="shared" si="8"/>
        <v>7</v>
      </c>
      <c r="X452" s="90"/>
    </row>
    <row r="453" spans="1:24" ht="16.5" customHeight="1">
      <c r="A453" s="66">
        <f>ПРОТОКОЛ!B3086</f>
        <v>0</v>
      </c>
      <c r="B453" s="70">
        <f>ПРОТОКОЛ!C3086</f>
        <v>0</v>
      </c>
      <c r="C453" s="74" t="str">
        <f>ПРОТОКОЛ!X3086</f>
        <v>Субъект РФ 74</v>
      </c>
      <c r="D453" s="89">
        <f>ПРОТОКОЛ!D3094</f>
        <v>0</v>
      </c>
      <c r="E453" s="64">
        <f>ПРОТОКОЛ!F3094</f>
        <v>0</v>
      </c>
      <c r="F453" s="64">
        <f>ПРОТОКОЛ!H3094</f>
        <v>0</v>
      </c>
      <c r="G453" s="64">
        <f>ПРОТОКОЛ!J3086</f>
        <v>0</v>
      </c>
      <c r="H453" s="64">
        <f>ПРОТОКОЛ!L3086</f>
        <v>0</v>
      </c>
      <c r="I453" s="64">
        <f>ПРОТОКОЛ!N3086</f>
        <v>0</v>
      </c>
      <c r="J453" s="77">
        <f>ПРОТОКОЛ!P3086</f>
        <v>0</v>
      </c>
      <c r="K453" s="64">
        <f>ПРОТОКОЛ!R3086</f>
        <v>0</v>
      </c>
      <c r="L453" s="33">
        <f>ПРОТОКОЛ!E3086</f>
        <v>0</v>
      </c>
      <c r="M453" s="33">
        <f>ПРОТОКОЛ!G3086</f>
        <v>0</v>
      </c>
      <c r="N453" s="33">
        <f>ПРОТОКОЛ!I3086</f>
        <v>0</v>
      </c>
      <c r="O453" s="33">
        <f>ПРОТОКОЛ!K3086</f>
        <v>0</v>
      </c>
      <c r="P453" s="33" t="str">
        <f>ПРОТОКОЛ!M3086</f>
        <v>0</v>
      </c>
      <c r="Q453" s="33" t="str">
        <f>ПРОТОКОЛ!O3086</f>
        <v>0</v>
      </c>
      <c r="R453" s="33">
        <f>ПРОТОКОЛ!Q3086</f>
        <v>50</v>
      </c>
      <c r="S453" s="33">
        <f>ПРОТОКОЛ!S3086</f>
        <v>0</v>
      </c>
      <c r="T453" s="33">
        <f>ПРОТОКОЛ!T3086</f>
        <v>50</v>
      </c>
      <c r="U453" s="54">
        <f t="shared" si="8"/>
        <v>7</v>
      </c>
      <c r="X453" s="90"/>
    </row>
    <row r="454" spans="1:24" ht="16.5" customHeight="1">
      <c r="A454" s="66">
        <f>ПРОТОКОЛ!B3087</f>
        <v>0</v>
      </c>
      <c r="B454" s="70">
        <f>ПРОТОКОЛ!C3087</f>
        <v>0</v>
      </c>
      <c r="C454" s="74" t="str">
        <f>ПРОТОКОЛ!X3087</f>
        <v>Субъект РФ 74</v>
      </c>
      <c r="D454" s="89">
        <f>ПРОТОКОЛ!D3095</f>
        <v>0</v>
      </c>
      <c r="E454" s="64">
        <f>ПРОТОКОЛ!F3095</f>
        <v>0</v>
      </c>
      <c r="F454" s="64">
        <f>ПРОТОКОЛ!H3095</f>
        <v>0</v>
      </c>
      <c r="G454" s="64">
        <f>ПРОТОКОЛ!J3087</f>
        <v>0</v>
      </c>
      <c r="H454" s="64">
        <f>ПРОТОКОЛ!L3087</f>
        <v>0</v>
      </c>
      <c r="I454" s="64">
        <f>ПРОТОКОЛ!N3087</f>
        <v>0</v>
      </c>
      <c r="J454" s="77">
        <f>ПРОТОКОЛ!P3087</f>
        <v>0</v>
      </c>
      <c r="K454" s="64">
        <f>ПРОТОКОЛ!R3087</f>
        <v>0</v>
      </c>
      <c r="L454" s="33">
        <f>ПРОТОКОЛ!E3087</f>
        <v>0</v>
      </c>
      <c r="M454" s="33">
        <f>ПРОТОКОЛ!G3087</f>
        <v>0</v>
      </c>
      <c r="N454" s="33">
        <f>ПРОТОКОЛ!I3087</f>
        <v>0</v>
      </c>
      <c r="O454" s="33">
        <f>ПРОТОКОЛ!K3087</f>
        <v>0</v>
      </c>
      <c r="P454" s="33" t="str">
        <f>ПРОТОКОЛ!M3087</f>
        <v>0</v>
      </c>
      <c r="Q454" s="33" t="str">
        <f>ПРОТОКОЛ!O3087</f>
        <v>0</v>
      </c>
      <c r="R454" s="33">
        <f>ПРОТОКОЛ!Q3087</f>
        <v>50</v>
      </c>
      <c r="S454" s="33">
        <f>ПРОТОКОЛ!S3087</f>
        <v>0</v>
      </c>
      <c r="T454" s="33">
        <f>ПРОТОКОЛ!T3087</f>
        <v>50</v>
      </c>
      <c r="U454" s="54">
        <f t="shared" si="8"/>
        <v>7</v>
      </c>
      <c r="X454" s="90"/>
    </row>
    <row r="455" spans="1:24" ht="16.5" customHeight="1">
      <c r="A455" s="66">
        <f>ПРОТОКОЛ!B3088</f>
        <v>0</v>
      </c>
      <c r="B455" s="70">
        <f>ПРОТОКОЛ!C3088</f>
        <v>0</v>
      </c>
      <c r="C455" s="74" t="str">
        <f>ПРОТОКОЛ!X3088</f>
        <v>Субъект РФ 74</v>
      </c>
      <c r="D455" s="89">
        <f>ПРОТОКОЛ!D3096</f>
        <v>0</v>
      </c>
      <c r="E455" s="64">
        <f>ПРОТОКОЛ!F3096</f>
        <v>0</v>
      </c>
      <c r="F455" s="64">
        <f>ПРОТОКОЛ!H3096</f>
        <v>0</v>
      </c>
      <c r="G455" s="64">
        <f>ПРОТОКОЛ!J3088</f>
        <v>0</v>
      </c>
      <c r="H455" s="64">
        <f>ПРОТОКОЛ!L3088</f>
        <v>0</v>
      </c>
      <c r="I455" s="64">
        <f>ПРОТОКОЛ!N3088</f>
        <v>0</v>
      </c>
      <c r="J455" s="77">
        <f>ПРОТОКОЛ!P3088</f>
        <v>0</v>
      </c>
      <c r="K455" s="64">
        <f>ПРОТОКОЛ!R3088</f>
        <v>0</v>
      </c>
      <c r="L455" s="33">
        <f>ПРОТОКОЛ!E3088</f>
        <v>0</v>
      </c>
      <c r="M455" s="33">
        <f>ПРОТОКОЛ!G3088</f>
        <v>0</v>
      </c>
      <c r="N455" s="33">
        <f>ПРОТОКОЛ!I3088</f>
        <v>0</v>
      </c>
      <c r="O455" s="33">
        <f>ПРОТОКОЛ!K3088</f>
        <v>0</v>
      </c>
      <c r="P455" s="33" t="str">
        <f>ПРОТОКОЛ!M3088</f>
        <v>0</v>
      </c>
      <c r="Q455" s="33" t="str">
        <f>ПРОТОКОЛ!O3088</f>
        <v>0</v>
      </c>
      <c r="R455" s="33">
        <f>ПРОТОКОЛ!Q3088</f>
        <v>50</v>
      </c>
      <c r="S455" s="33">
        <f>ПРОТОКОЛ!S3088</f>
        <v>0</v>
      </c>
      <c r="T455" s="33">
        <f>ПРОТОКОЛ!T3088</f>
        <v>50</v>
      </c>
      <c r="U455" s="54">
        <f t="shared" si="8"/>
        <v>7</v>
      </c>
      <c r="X455" s="90"/>
    </row>
    <row r="456" spans="1:24" ht="16.5" customHeight="1">
      <c r="A456" s="66">
        <f>ПРОТОКОЛ!B3089</f>
        <v>0</v>
      </c>
      <c r="B456" s="70">
        <f>ПРОТОКОЛ!C3089</f>
        <v>0</v>
      </c>
      <c r="C456" s="74" t="str">
        <f>ПРОТОКОЛ!X3089</f>
        <v>Субъект РФ 74</v>
      </c>
      <c r="D456" s="89">
        <f>ПРОТОКОЛ!D3097</f>
        <v>0</v>
      </c>
      <c r="E456" s="64">
        <f>ПРОТОКОЛ!F3097</f>
        <v>0</v>
      </c>
      <c r="F456" s="64">
        <f>ПРОТОКОЛ!H3097</f>
        <v>0</v>
      </c>
      <c r="G456" s="64">
        <f>ПРОТОКОЛ!J3089</f>
        <v>0</v>
      </c>
      <c r="H456" s="64">
        <f>ПРОТОКОЛ!L3089</f>
        <v>0</v>
      </c>
      <c r="I456" s="64">
        <f>ПРОТОКОЛ!N3089</f>
        <v>0</v>
      </c>
      <c r="J456" s="77">
        <f>ПРОТОКОЛ!P3089</f>
        <v>0</v>
      </c>
      <c r="K456" s="64">
        <f>ПРОТОКОЛ!R3089</f>
        <v>0</v>
      </c>
      <c r="L456" s="33">
        <f>ПРОТОКОЛ!E3089</f>
        <v>0</v>
      </c>
      <c r="M456" s="33">
        <f>ПРОТОКОЛ!G3089</f>
        <v>0</v>
      </c>
      <c r="N456" s="33">
        <f>ПРОТОКОЛ!I3089</f>
        <v>0</v>
      </c>
      <c r="O456" s="33">
        <f>ПРОТОКОЛ!K3089</f>
        <v>0</v>
      </c>
      <c r="P456" s="33" t="str">
        <f>ПРОТОКОЛ!M3089</f>
        <v>0</v>
      </c>
      <c r="Q456" s="33" t="str">
        <f>ПРОТОКОЛ!O3089</f>
        <v>0</v>
      </c>
      <c r="R456" s="33">
        <f>ПРОТОКОЛ!Q3089</f>
        <v>50</v>
      </c>
      <c r="S456" s="33">
        <f>ПРОТОКОЛ!S3089</f>
        <v>0</v>
      </c>
      <c r="T456" s="33">
        <f>ПРОТОКОЛ!T3089</f>
        <v>50</v>
      </c>
      <c r="U456" s="54">
        <f t="shared" si="8"/>
        <v>7</v>
      </c>
      <c r="X456" s="90"/>
    </row>
    <row r="457" spans="1:24" ht="16.5" customHeight="1">
      <c r="A457" s="65">
        <f>ПРОТОКОЛ!B3126</f>
        <v>0</v>
      </c>
      <c r="B457" s="67">
        <f>ПРОТОКОЛ!C3126</f>
        <v>0</v>
      </c>
      <c r="C457" s="71" t="str">
        <f>ПРОТОКОЛ!X3126</f>
        <v>Субъект РФ 75</v>
      </c>
      <c r="D457" s="86">
        <f>ПРОТОКОЛ!D3126</f>
        <v>0</v>
      </c>
      <c r="E457" s="61">
        <f>ПРОТОКОЛ!F3126</f>
        <v>0</v>
      </c>
      <c r="F457" s="61">
        <f>ПРОТОКОЛ!H3126</f>
        <v>0</v>
      </c>
      <c r="G457" s="61">
        <f>ПРОТОКОЛ!J3134</f>
        <v>0</v>
      </c>
      <c r="H457" s="61">
        <f>ПРОТОКОЛ!L3126</f>
        <v>0</v>
      </c>
      <c r="I457" s="61">
        <f>ПРОТОКОЛ!N3126</f>
        <v>0</v>
      </c>
      <c r="J457" s="62">
        <f>ПРОТОКОЛ!P3126</f>
        <v>0</v>
      </c>
      <c r="K457" s="61">
        <f>ПРОТОКОЛ!R3126</f>
        <v>0</v>
      </c>
      <c r="L457" s="7">
        <f>ПРОТОКОЛ!E3126</f>
        <v>0</v>
      </c>
      <c r="M457" s="7">
        <f>ПРОТОКОЛ!G3126</f>
        <v>0</v>
      </c>
      <c r="N457" s="7">
        <f>ПРОТОКОЛ!I3126</f>
        <v>0</v>
      </c>
      <c r="O457" s="7">
        <f>ПРОТОКОЛ!K3126</f>
        <v>0</v>
      </c>
      <c r="P457" s="7" t="str">
        <f>ПРОТОКОЛ!M3126</f>
        <v>0</v>
      </c>
      <c r="Q457" s="7" t="str">
        <f>ПРОТОКОЛ!O3126</f>
        <v>0</v>
      </c>
      <c r="R457" s="7">
        <f>ПРОТОКОЛ!Q3126</f>
        <v>50</v>
      </c>
      <c r="S457" s="7">
        <f>ПРОТОКОЛ!S3126</f>
        <v>0</v>
      </c>
      <c r="T457" s="7">
        <f>ПРОТОКОЛ!T3126</f>
        <v>50</v>
      </c>
      <c r="U457" s="54">
        <f t="shared" si="8"/>
        <v>7</v>
      </c>
      <c r="X457" s="90"/>
    </row>
    <row r="458" spans="1:24" ht="16.5" customHeight="1">
      <c r="A458" s="65">
        <f>ПРОТОКОЛ!B3127</f>
        <v>0</v>
      </c>
      <c r="B458" s="69">
        <f>ПРОТОКОЛ!C3127</f>
        <v>0</v>
      </c>
      <c r="C458" s="73" t="str">
        <f>ПРОТОКОЛ!X3127</f>
        <v>Субъект РФ 75</v>
      </c>
      <c r="D458" s="88">
        <f>ПРОТОКОЛ!D3127</f>
        <v>0</v>
      </c>
      <c r="E458" s="32">
        <f>ПРОТОКОЛ!F3127</f>
        <v>0</v>
      </c>
      <c r="F458" s="32">
        <f>ПРОТОКОЛ!H3127</f>
        <v>0</v>
      </c>
      <c r="G458" s="32">
        <f>ПРОТОКОЛ!J3135</f>
        <v>0</v>
      </c>
      <c r="H458" s="32">
        <f>ПРОТОКОЛ!L3127</f>
        <v>0</v>
      </c>
      <c r="I458" s="32">
        <f>ПРОТОКОЛ!N3127</f>
        <v>0</v>
      </c>
      <c r="J458" s="76">
        <f>ПРОТОКОЛ!P3127</f>
        <v>0</v>
      </c>
      <c r="K458" s="32">
        <f>ПРОТОКОЛ!R3127</f>
        <v>0</v>
      </c>
      <c r="L458" s="7">
        <f>ПРОТОКОЛ!E3127</f>
        <v>0</v>
      </c>
      <c r="M458" s="7">
        <f>ПРОТОКОЛ!G3127</f>
        <v>0</v>
      </c>
      <c r="N458" s="7">
        <f>ПРОТОКОЛ!I3127</f>
        <v>0</v>
      </c>
      <c r="O458" s="7">
        <f>ПРОТОКОЛ!K3127</f>
        <v>0</v>
      </c>
      <c r="P458" s="7" t="str">
        <f>ПРОТОКОЛ!M3127</f>
        <v>0</v>
      </c>
      <c r="Q458" s="7" t="str">
        <f>ПРОТОКОЛ!O3127</f>
        <v>0</v>
      </c>
      <c r="R458" s="7">
        <f>ПРОТОКОЛ!Q3127</f>
        <v>50</v>
      </c>
      <c r="S458" s="7">
        <f>ПРОТОКОЛ!S3127</f>
        <v>0</v>
      </c>
      <c r="T458" s="7">
        <f>ПРОТОКОЛ!T3127</f>
        <v>50</v>
      </c>
      <c r="U458" s="54">
        <f t="shared" si="8"/>
        <v>7</v>
      </c>
      <c r="X458" s="90"/>
    </row>
    <row r="459" spans="1:24" ht="16.5" customHeight="1">
      <c r="A459" s="65">
        <f>ПРОТОКОЛ!B3128</f>
        <v>0</v>
      </c>
      <c r="B459" s="67">
        <f>ПРОТОКОЛ!C3128</f>
        <v>0</v>
      </c>
      <c r="C459" s="71" t="str">
        <f>ПРОТОКОЛ!X3128</f>
        <v>Субъект РФ 75</v>
      </c>
      <c r="D459" s="86">
        <f>ПРОТОКОЛ!D3128</f>
        <v>0</v>
      </c>
      <c r="E459" s="61">
        <f>ПРОТОКОЛ!F3128</f>
        <v>0</v>
      </c>
      <c r="F459" s="61">
        <f>ПРОТОКОЛ!H3128</f>
        <v>0</v>
      </c>
      <c r="G459" s="61">
        <f>ПРОТОКОЛ!J3136</f>
        <v>0</v>
      </c>
      <c r="H459" s="61">
        <f>ПРОТОКОЛ!L3128</f>
        <v>0</v>
      </c>
      <c r="I459" s="61">
        <f>ПРОТОКОЛ!N3128</f>
        <v>0</v>
      </c>
      <c r="J459" s="62">
        <f>ПРОТОКОЛ!P3128</f>
        <v>0</v>
      </c>
      <c r="K459" s="61">
        <f>ПРОТОКОЛ!R3128</f>
        <v>0</v>
      </c>
      <c r="L459" s="7">
        <f>ПРОТОКОЛ!E3128</f>
        <v>0</v>
      </c>
      <c r="M459" s="7">
        <f>ПРОТОКОЛ!G3128</f>
        <v>0</v>
      </c>
      <c r="N459" s="7">
        <f>ПРОТОКОЛ!I3128</f>
        <v>0</v>
      </c>
      <c r="O459" s="7">
        <f>ПРОТОКОЛ!K3128</f>
        <v>0</v>
      </c>
      <c r="P459" s="7" t="str">
        <f>ПРОТОКОЛ!M3128</f>
        <v>0</v>
      </c>
      <c r="Q459" s="7" t="str">
        <f>ПРОТОКОЛ!O3128</f>
        <v>0</v>
      </c>
      <c r="R459" s="7">
        <f>ПРОТОКОЛ!Q3128</f>
        <v>50</v>
      </c>
      <c r="S459" s="7">
        <f>ПРОТОКОЛ!S3128</f>
        <v>0</v>
      </c>
      <c r="T459" s="7">
        <f>ПРОТОКОЛ!T3128</f>
        <v>50</v>
      </c>
      <c r="U459" s="54">
        <f t="shared" si="8"/>
        <v>7</v>
      </c>
      <c r="X459" s="90"/>
    </row>
    <row r="460" spans="1:24" ht="16.5" customHeight="1">
      <c r="A460" s="65">
        <f>ПРОТОКОЛ!B3129</f>
        <v>0</v>
      </c>
      <c r="B460" s="67">
        <f>ПРОТОКОЛ!C3129</f>
        <v>0</v>
      </c>
      <c r="C460" s="71" t="str">
        <f>ПРОТОКОЛ!X3129</f>
        <v>Субъект РФ 75</v>
      </c>
      <c r="D460" s="86">
        <f>ПРОТОКОЛ!D3129</f>
        <v>0</v>
      </c>
      <c r="E460" s="61">
        <f>ПРОТОКОЛ!F3129</f>
        <v>0</v>
      </c>
      <c r="F460" s="61">
        <f>ПРОТОКОЛ!H3129</f>
        <v>0</v>
      </c>
      <c r="G460" s="61">
        <f>ПРОТОКОЛ!J3137</f>
        <v>0</v>
      </c>
      <c r="H460" s="61">
        <f>ПРОТОКОЛ!L3129</f>
        <v>0</v>
      </c>
      <c r="I460" s="61">
        <f>ПРОТОКОЛ!N3129</f>
        <v>0</v>
      </c>
      <c r="J460" s="62">
        <f>ПРОТОКОЛ!P3129</f>
        <v>0</v>
      </c>
      <c r="K460" s="61">
        <f>ПРОТОКОЛ!R3129</f>
        <v>0</v>
      </c>
      <c r="L460" s="7">
        <f>ПРОТОКОЛ!E3129</f>
        <v>0</v>
      </c>
      <c r="M460" s="7">
        <f>ПРОТОКОЛ!G3129</f>
        <v>0</v>
      </c>
      <c r="N460" s="7">
        <f>ПРОТОКОЛ!I3129</f>
        <v>0</v>
      </c>
      <c r="O460" s="7">
        <f>ПРОТОКОЛ!K3129</f>
        <v>0</v>
      </c>
      <c r="P460" s="7" t="str">
        <f>ПРОТОКОЛ!M3129</f>
        <v>0</v>
      </c>
      <c r="Q460" s="7" t="str">
        <f>ПРОТОКОЛ!O3129</f>
        <v>0</v>
      </c>
      <c r="R460" s="7">
        <f>ПРОТОКОЛ!Q3129</f>
        <v>50</v>
      </c>
      <c r="S460" s="7">
        <f>ПРОТОКОЛ!S3129</f>
        <v>0</v>
      </c>
      <c r="T460" s="7">
        <f>ПРОТОКОЛ!T3129</f>
        <v>50</v>
      </c>
      <c r="U460" s="54">
        <f t="shared" si="8"/>
        <v>7</v>
      </c>
      <c r="X460" s="90"/>
    </row>
    <row r="461" spans="1:24" ht="16.5" customHeight="1">
      <c r="A461" s="65">
        <f>ПРОТОКОЛ!B3130</f>
        <v>0</v>
      </c>
      <c r="B461" s="67">
        <f>ПРОТОКОЛ!C3130</f>
        <v>0</v>
      </c>
      <c r="C461" s="71" t="str">
        <f>ПРОТОКОЛ!X3130</f>
        <v>Субъект РФ 75</v>
      </c>
      <c r="D461" s="86">
        <f>ПРОТОКОЛ!D3130</f>
        <v>0</v>
      </c>
      <c r="E461" s="61">
        <f>ПРОТОКОЛ!F3130</f>
        <v>0</v>
      </c>
      <c r="F461" s="61">
        <f>ПРОТОКОЛ!H3130</f>
        <v>0</v>
      </c>
      <c r="G461" s="61">
        <f>ПРОТОКОЛ!J3138</f>
        <v>0</v>
      </c>
      <c r="H461" s="61">
        <f>ПРОТОКОЛ!L3130</f>
        <v>0</v>
      </c>
      <c r="I461" s="61">
        <f>ПРОТОКОЛ!N3130</f>
        <v>0</v>
      </c>
      <c r="J461" s="62">
        <f>ПРОТОКОЛ!P3130</f>
        <v>0</v>
      </c>
      <c r="K461" s="61">
        <f>ПРОТОКОЛ!R3130</f>
        <v>0</v>
      </c>
      <c r="L461" s="7">
        <f>ПРОТОКОЛ!E3130</f>
        <v>0</v>
      </c>
      <c r="M461" s="7">
        <f>ПРОТОКОЛ!G3130</f>
        <v>0</v>
      </c>
      <c r="N461" s="7">
        <f>ПРОТОКОЛ!I3130</f>
        <v>0</v>
      </c>
      <c r="O461" s="7">
        <f>ПРОТОКОЛ!K3130</f>
        <v>0</v>
      </c>
      <c r="P461" s="7" t="str">
        <f>ПРОТОКОЛ!M3130</f>
        <v>0</v>
      </c>
      <c r="Q461" s="7" t="str">
        <f>ПРОТОКОЛ!O3130</f>
        <v>0</v>
      </c>
      <c r="R461" s="7">
        <f>ПРОТОКОЛ!Q3130</f>
        <v>50</v>
      </c>
      <c r="S461" s="7">
        <f>ПРОТОКОЛ!S3130</f>
        <v>0</v>
      </c>
      <c r="T461" s="7">
        <f>ПРОТОКОЛ!T3130</f>
        <v>50</v>
      </c>
      <c r="U461" s="54">
        <f t="shared" si="8"/>
        <v>7</v>
      </c>
      <c r="X461" s="90"/>
    </row>
    <row r="462" spans="1:24" ht="16.5" customHeight="1">
      <c r="A462" s="65">
        <f>ПРОТОКОЛ!B3131</f>
        <v>0</v>
      </c>
      <c r="B462" s="67">
        <f>ПРОТОКОЛ!C3131</f>
        <v>0</v>
      </c>
      <c r="C462" s="71" t="str">
        <f>ПРОТОКОЛ!X3131</f>
        <v>Субъект РФ 75</v>
      </c>
      <c r="D462" s="86">
        <f>ПРОТОКОЛ!D3131</f>
        <v>0</v>
      </c>
      <c r="E462" s="61">
        <f>ПРОТОКОЛ!F3131</f>
        <v>0</v>
      </c>
      <c r="F462" s="61">
        <f>ПРОТОКОЛ!H3131</f>
        <v>0</v>
      </c>
      <c r="G462" s="61">
        <f>ПРОТОКОЛ!J3139</f>
        <v>0</v>
      </c>
      <c r="H462" s="61">
        <f>ПРОТОКОЛ!L3131</f>
        <v>0</v>
      </c>
      <c r="I462" s="61">
        <f>ПРОТОКОЛ!N3131</f>
        <v>0</v>
      </c>
      <c r="J462" s="62">
        <f>ПРОТОКОЛ!P3131</f>
        <v>0</v>
      </c>
      <c r="K462" s="61">
        <f>ПРОТОКОЛ!R3131</f>
        <v>0</v>
      </c>
      <c r="L462" s="7">
        <f>ПРОТОКОЛ!E3131</f>
        <v>0</v>
      </c>
      <c r="M462" s="7">
        <f>ПРОТОКОЛ!G3131</f>
        <v>0</v>
      </c>
      <c r="N462" s="7">
        <f>ПРОТОКОЛ!I3131</f>
        <v>0</v>
      </c>
      <c r="O462" s="7">
        <f>ПРОТОКОЛ!K3131</f>
        <v>0</v>
      </c>
      <c r="P462" s="7" t="str">
        <f>ПРОТОКОЛ!M3131</f>
        <v>0</v>
      </c>
      <c r="Q462" s="7" t="str">
        <f>ПРОТОКОЛ!O3131</f>
        <v>0</v>
      </c>
      <c r="R462" s="7">
        <f>ПРОТОКОЛ!Q3131</f>
        <v>50</v>
      </c>
      <c r="S462" s="7">
        <f>ПРОТОКОЛ!S3131</f>
        <v>0</v>
      </c>
      <c r="T462" s="7">
        <f>ПРОТОКОЛ!T3131</f>
        <v>50</v>
      </c>
      <c r="U462" s="54">
        <f t="shared" ref="U462:U525" si="9">SUMPRODUCT(--($T$13:$T$582+$L$13:$L$582/1000&gt;T462+L462/1000))+1</f>
        <v>7</v>
      </c>
      <c r="X462" s="90"/>
    </row>
    <row r="463" spans="1:24" ht="16.5" customHeight="1">
      <c r="A463" s="66">
        <f>ПРОТОКОЛ!B3168</f>
        <v>0</v>
      </c>
      <c r="B463" s="70">
        <f>ПРОТОКОЛ!C3168</f>
        <v>0</v>
      </c>
      <c r="C463" s="74" t="str">
        <f>ПРОТОКОЛ!X3168</f>
        <v>Субъект РФ 76</v>
      </c>
      <c r="D463" s="89">
        <f>ПРОТОКОЛ!D3168</f>
        <v>0</v>
      </c>
      <c r="E463" s="64">
        <f>ПРОТОКОЛ!F3168</f>
        <v>0</v>
      </c>
      <c r="F463" s="64">
        <f>ПРОТОКОЛ!H3168</f>
        <v>0</v>
      </c>
      <c r="G463" s="64">
        <f>ПРОТОКОЛ!J3168</f>
        <v>0</v>
      </c>
      <c r="H463" s="64">
        <f>ПРОТОКОЛ!L3168</f>
        <v>0</v>
      </c>
      <c r="I463" s="64">
        <f>ПРОТОКОЛ!N3168</f>
        <v>0</v>
      </c>
      <c r="J463" s="77">
        <f>ПРОТОКОЛ!P3168</f>
        <v>0</v>
      </c>
      <c r="K463" s="64">
        <f>ПРОТОКОЛ!R3168</f>
        <v>0</v>
      </c>
      <c r="L463" s="33">
        <f>ПРОТОКОЛ!E3168</f>
        <v>0</v>
      </c>
      <c r="M463" s="33">
        <f>ПРОТОКОЛ!G3168</f>
        <v>0</v>
      </c>
      <c r="N463" s="33">
        <f>ПРОТОКОЛ!I3168</f>
        <v>0</v>
      </c>
      <c r="O463" s="33">
        <f>ПРОТОКОЛ!K3168</f>
        <v>0</v>
      </c>
      <c r="P463" s="33" t="str">
        <f>ПРОТОКОЛ!M3168</f>
        <v>0</v>
      </c>
      <c r="Q463" s="33" t="str">
        <f>ПРОТОКОЛ!O3168</f>
        <v>0</v>
      </c>
      <c r="R463" s="33">
        <f>ПРОТОКОЛ!Q3168</f>
        <v>50</v>
      </c>
      <c r="S463" s="33">
        <f>ПРОТОКОЛ!S3168</f>
        <v>0</v>
      </c>
      <c r="T463" s="33">
        <f>ПРОТОКОЛ!T3168</f>
        <v>50</v>
      </c>
      <c r="U463" s="54">
        <f t="shared" si="9"/>
        <v>7</v>
      </c>
      <c r="X463" s="90"/>
    </row>
    <row r="464" spans="1:24" ht="16.5" customHeight="1">
      <c r="A464" s="66">
        <f>ПРОТОКОЛ!B3169</f>
        <v>0</v>
      </c>
      <c r="B464" s="70">
        <f>ПРОТОКОЛ!C3169</f>
        <v>0</v>
      </c>
      <c r="C464" s="74" t="str">
        <f>ПРОТОКОЛ!X3169</f>
        <v>Субъект РФ 76</v>
      </c>
      <c r="D464" s="89">
        <f>ПРОТОКОЛ!D3169</f>
        <v>0</v>
      </c>
      <c r="E464" s="64">
        <f>ПРОТОКОЛ!F3169</f>
        <v>0</v>
      </c>
      <c r="F464" s="64">
        <f>ПРОТОКОЛ!H3169</f>
        <v>0</v>
      </c>
      <c r="G464" s="64">
        <f>ПРОТОКОЛ!J3169</f>
        <v>0</v>
      </c>
      <c r="H464" s="64">
        <f>ПРОТОКОЛ!L3169</f>
        <v>0</v>
      </c>
      <c r="I464" s="64">
        <f>ПРОТОКОЛ!N3169</f>
        <v>0</v>
      </c>
      <c r="J464" s="77">
        <f>ПРОТОКОЛ!P3169</f>
        <v>0</v>
      </c>
      <c r="K464" s="64">
        <f>ПРОТОКОЛ!R3169</f>
        <v>0</v>
      </c>
      <c r="L464" s="33">
        <f>ПРОТОКОЛ!E3169</f>
        <v>0</v>
      </c>
      <c r="M464" s="33">
        <f>ПРОТОКОЛ!G3169</f>
        <v>0</v>
      </c>
      <c r="N464" s="33">
        <f>ПРОТОКОЛ!I3169</f>
        <v>0</v>
      </c>
      <c r="O464" s="33">
        <f>ПРОТОКОЛ!K3169</f>
        <v>0</v>
      </c>
      <c r="P464" s="33" t="str">
        <f>ПРОТОКОЛ!M3169</f>
        <v>0</v>
      </c>
      <c r="Q464" s="33" t="str">
        <f>ПРОТОКОЛ!O3169</f>
        <v>0</v>
      </c>
      <c r="R464" s="33">
        <f>ПРОТОКОЛ!Q3169</f>
        <v>50</v>
      </c>
      <c r="S464" s="33">
        <f>ПРОТОКОЛ!S3169</f>
        <v>0</v>
      </c>
      <c r="T464" s="33">
        <f>ПРОТОКОЛ!T3169</f>
        <v>50</v>
      </c>
      <c r="U464" s="54">
        <f t="shared" si="9"/>
        <v>7</v>
      </c>
      <c r="X464" s="90"/>
    </row>
    <row r="465" spans="1:24" ht="16.5" customHeight="1">
      <c r="A465" s="66">
        <f>ПРОТОКОЛ!B3170</f>
        <v>0</v>
      </c>
      <c r="B465" s="70">
        <f>ПРОТОКОЛ!C3170</f>
        <v>0</v>
      </c>
      <c r="C465" s="74" t="str">
        <f>ПРОТОКОЛ!X3170</f>
        <v>Субъект РФ 76</v>
      </c>
      <c r="D465" s="89">
        <f>ПРОТОКОЛ!D3170</f>
        <v>0</v>
      </c>
      <c r="E465" s="64">
        <f>ПРОТОКОЛ!F3170</f>
        <v>0</v>
      </c>
      <c r="F465" s="64">
        <f>ПРОТОКОЛ!H3170</f>
        <v>0</v>
      </c>
      <c r="G465" s="64">
        <f>ПРОТОКОЛ!J3170</f>
        <v>0</v>
      </c>
      <c r="H465" s="64">
        <f>ПРОТОКОЛ!L3170</f>
        <v>0</v>
      </c>
      <c r="I465" s="64">
        <f>ПРОТОКОЛ!N3170</f>
        <v>0</v>
      </c>
      <c r="J465" s="77">
        <f>ПРОТОКОЛ!P3170</f>
        <v>0</v>
      </c>
      <c r="K465" s="64">
        <f>ПРОТОКОЛ!R3170</f>
        <v>0</v>
      </c>
      <c r="L465" s="33">
        <f>ПРОТОКОЛ!E3170</f>
        <v>0</v>
      </c>
      <c r="M465" s="33">
        <f>ПРОТОКОЛ!G3170</f>
        <v>0</v>
      </c>
      <c r="N465" s="33">
        <f>ПРОТОКОЛ!I3170</f>
        <v>0</v>
      </c>
      <c r="O465" s="33">
        <f>ПРОТОКОЛ!K3170</f>
        <v>0</v>
      </c>
      <c r="P465" s="33" t="str">
        <f>ПРОТОКОЛ!M3170</f>
        <v>0</v>
      </c>
      <c r="Q465" s="33" t="str">
        <f>ПРОТОКОЛ!O3170</f>
        <v>0</v>
      </c>
      <c r="R465" s="33">
        <f>ПРОТОКОЛ!Q3170</f>
        <v>50</v>
      </c>
      <c r="S465" s="33">
        <f>ПРОТОКОЛ!S3170</f>
        <v>0</v>
      </c>
      <c r="T465" s="33">
        <f>ПРОТОКОЛ!T3170</f>
        <v>50</v>
      </c>
      <c r="U465" s="54">
        <f t="shared" si="9"/>
        <v>7</v>
      </c>
      <c r="X465" s="90"/>
    </row>
    <row r="466" spans="1:24" ht="16.5" customHeight="1">
      <c r="A466" s="66">
        <f>ПРОТОКОЛ!B3171</f>
        <v>0</v>
      </c>
      <c r="B466" s="70">
        <f>ПРОТОКОЛ!C3171</f>
        <v>0</v>
      </c>
      <c r="C466" s="74" t="str">
        <f>ПРОТОКОЛ!X3171</f>
        <v>Субъект РФ 76</v>
      </c>
      <c r="D466" s="89">
        <f>ПРОТОКОЛ!D3171</f>
        <v>0</v>
      </c>
      <c r="E466" s="64">
        <f>ПРОТОКОЛ!F3171</f>
        <v>0</v>
      </c>
      <c r="F466" s="64">
        <f>ПРОТОКОЛ!H3171</f>
        <v>0</v>
      </c>
      <c r="G466" s="64">
        <f>ПРОТОКОЛ!J3171</f>
        <v>0</v>
      </c>
      <c r="H466" s="64">
        <f>ПРОТОКОЛ!L3171</f>
        <v>0</v>
      </c>
      <c r="I466" s="64">
        <f>ПРОТОКОЛ!N3171</f>
        <v>0</v>
      </c>
      <c r="J466" s="77">
        <f>ПРОТОКОЛ!P3171</f>
        <v>0</v>
      </c>
      <c r="K466" s="64">
        <f>ПРОТОКОЛ!R3171</f>
        <v>0</v>
      </c>
      <c r="L466" s="33">
        <f>ПРОТОКОЛ!E3171</f>
        <v>0</v>
      </c>
      <c r="M466" s="33">
        <f>ПРОТОКОЛ!G3171</f>
        <v>0</v>
      </c>
      <c r="N466" s="33">
        <f>ПРОТОКОЛ!I3171</f>
        <v>0</v>
      </c>
      <c r="O466" s="33">
        <f>ПРОТОКОЛ!K3171</f>
        <v>0</v>
      </c>
      <c r="P466" s="33" t="str">
        <f>ПРОТОКОЛ!M3171</f>
        <v>0</v>
      </c>
      <c r="Q466" s="33" t="str">
        <f>ПРОТОКОЛ!O3171</f>
        <v>0</v>
      </c>
      <c r="R466" s="33">
        <f>ПРОТОКОЛ!Q3171</f>
        <v>50</v>
      </c>
      <c r="S466" s="33">
        <f>ПРОТОКОЛ!S3171</f>
        <v>0</v>
      </c>
      <c r="T466" s="33">
        <f>ПРОТОКОЛ!T3171</f>
        <v>50</v>
      </c>
      <c r="U466" s="54">
        <f t="shared" si="9"/>
        <v>7</v>
      </c>
      <c r="X466" s="90"/>
    </row>
    <row r="467" spans="1:24" ht="16.5" customHeight="1">
      <c r="A467" s="66">
        <f>ПРОТОКОЛ!B3172</f>
        <v>0</v>
      </c>
      <c r="B467" s="70">
        <f>ПРОТОКОЛ!C3172</f>
        <v>0</v>
      </c>
      <c r="C467" s="74" t="str">
        <f>ПРОТОКОЛ!X3172</f>
        <v>Субъект РФ 76</v>
      </c>
      <c r="D467" s="89">
        <f>ПРОТОКОЛ!D3172</f>
        <v>0</v>
      </c>
      <c r="E467" s="64">
        <f>ПРОТОКОЛ!F3172</f>
        <v>0</v>
      </c>
      <c r="F467" s="64">
        <f>ПРОТОКОЛ!H3172</f>
        <v>0</v>
      </c>
      <c r="G467" s="64">
        <f>ПРОТОКОЛ!J3172</f>
        <v>0</v>
      </c>
      <c r="H467" s="64">
        <f>ПРОТОКОЛ!L3172</f>
        <v>0</v>
      </c>
      <c r="I467" s="64">
        <f>ПРОТОКОЛ!N3172</f>
        <v>0</v>
      </c>
      <c r="J467" s="77">
        <f>ПРОТОКОЛ!P3172</f>
        <v>0</v>
      </c>
      <c r="K467" s="64">
        <f>ПРОТОКОЛ!R3172</f>
        <v>0</v>
      </c>
      <c r="L467" s="33">
        <f>ПРОТОКОЛ!E3172</f>
        <v>0</v>
      </c>
      <c r="M467" s="33">
        <f>ПРОТОКОЛ!G3172</f>
        <v>0</v>
      </c>
      <c r="N467" s="33">
        <f>ПРОТОКОЛ!I3172</f>
        <v>0</v>
      </c>
      <c r="O467" s="33">
        <f>ПРОТОКОЛ!K3172</f>
        <v>0</v>
      </c>
      <c r="P467" s="33" t="str">
        <f>ПРОТОКОЛ!M3172</f>
        <v>0</v>
      </c>
      <c r="Q467" s="33" t="str">
        <f>ПРОТОКОЛ!O3172</f>
        <v>0</v>
      </c>
      <c r="R467" s="33">
        <f>ПРОТОКОЛ!Q3172</f>
        <v>50</v>
      </c>
      <c r="S467" s="33">
        <f>ПРОТОКОЛ!S3172</f>
        <v>0</v>
      </c>
      <c r="T467" s="33">
        <f>ПРОТОКОЛ!T3172</f>
        <v>50</v>
      </c>
      <c r="U467" s="54">
        <f t="shared" si="9"/>
        <v>7</v>
      </c>
      <c r="X467" s="90"/>
    </row>
    <row r="468" spans="1:24" ht="16.5" customHeight="1">
      <c r="A468" s="66">
        <f>ПРОТОКОЛ!B3173</f>
        <v>0</v>
      </c>
      <c r="B468" s="70">
        <f>ПРОТОКОЛ!C3173</f>
        <v>0</v>
      </c>
      <c r="C468" s="74" t="str">
        <f>ПРОТОКОЛ!X3173</f>
        <v>Субъект РФ 76</v>
      </c>
      <c r="D468" s="89">
        <f>ПРОТОКОЛ!D3173</f>
        <v>0</v>
      </c>
      <c r="E468" s="64">
        <f>ПРОТОКОЛ!F3173</f>
        <v>0</v>
      </c>
      <c r="F468" s="64">
        <f>ПРОТОКОЛ!H3173</f>
        <v>0</v>
      </c>
      <c r="G468" s="64">
        <f>ПРОТОКОЛ!J3173</f>
        <v>0</v>
      </c>
      <c r="H468" s="64">
        <f>ПРОТОКОЛ!L3173</f>
        <v>0</v>
      </c>
      <c r="I468" s="64">
        <f>ПРОТОКОЛ!N3173</f>
        <v>0</v>
      </c>
      <c r="J468" s="77">
        <f>ПРОТОКОЛ!P3173</f>
        <v>0</v>
      </c>
      <c r="K468" s="64">
        <f>ПРОТОКОЛ!R3173</f>
        <v>0</v>
      </c>
      <c r="L468" s="33">
        <f>ПРОТОКОЛ!E3173</f>
        <v>0</v>
      </c>
      <c r="M468" s="33">
        <f>ПРОТОКОЛ!G3173</f>
        <v>0</v>
      </c>
      <c r="N468" s="33">
        <f>ПРОТОКОЛ!I3173</f>
        <v>0</v>
      </c>
      <c r="O468" s="33">
        <f>ПРОТОКОЛ!K3173</f>
        <v>0</v>
      </c>
      <c r="P468" s="33" t="str">
        <f>ПРОТОКОЛ!M3173</f>
        <v>0</v>
      </c>
      <c r="Q468" s="33" t="str">
        <f>ПРОТОКОЛ!O3173</f>
        <v>0</v>
      </c>
      <c r="R468" s="33">
        <f>ПРОТОКОЛ!Q3173</f>
        <v>50</v>
      </c>
      <c r="S468" s="33">
        <f>ПРОТОКОЛ!S3173</f>
        <v>0</v>
      </c>
      <c r="T468" s="33">
        <f>ПРОТОКОЛ!T3173</f>
        <v>50</v>
      </c>
      <c r="U468" s="54">
        <f t="shared" si="9"/>
        <v>7</v>
      </c>
      <c r="X468" s="90"/>
    </row>
    <row r="469" spans="1:24" ht="16.5" customHeight="1">
      <c r="A469" s="65">
        <f>ПРОТОКОЛ!B3210</f>
        <v>0</v>
      </c>
      <c r="B469" s="67">
        <f>ПРОТОКОЛ!C3210</f>
        <v>0</v>
      </c>
      <c r="C469" s="71" t="str">
        <f>ПРОТОКОЛ!X3210</f>
        <v>Субъект РФ 77</v>
      </c>
      <c r="D469" s="86">
        <f>ПРОТОКОЛ!D3210</f>
        <v>0</v>
      </c>
      <c r="E469" s="61">
        <f>ПРОТОКОЛ!F3210</f>
        <v>0</v>
      </c>
      <c r="F469" s="61">
        <f>ПРОТОКОЛ!H3210</f>
        <v>0</v>
      </c>
      <c r="G469" s="61">
        <f>ПРОТОКОЛ!J3210</f>
        <v>0</v>
      </c>
      <c r="H469" s="61">
        <f>ПРОТОКОЛ!L3210</f>
        <v>0</v>
      </c>
      <c r="I469" s="61">
        <f>ПРОТОКОЛ!N3210</f>
        <v>0</v>
      </c>
      <c r="J469" s="62">
        <f>ПРОТОКОЛ!P3210</f>
        <v>0</v>
      </c>
      <c r="K469" s="61">
        <f>ПРОТОКОЛ!R3210</f>
        <v>0</v>
      </c>
      <c r="L469" s="7">
        <f>ПРОТОКОЛ!E3210</f>
        <v>0</v>
      </c>
      <c r="M469" s="7">
        <f>ПРОТОКОЛ!G3210</f>
        <v>0</v>
      </c>
      <c r="N469" s="7">
        <f>ПРОТОКОЛ!I3210</f>
        <v>0</v>
      </c>
      <c r="O469" s="7">
        <f>ПРОТОКОЛ!K3210</f>
        <v>0</v>
      </c>
      <c r="P469" s="7" t="str">
        <f>ПРОТОКОЛ!M3210</f>
        <v>0</v>
      </c>
      <c r="Q469" s="7" t="str">
        <f>ПРОТОКОЛ!O3210</f>
        <v>0</v>
      </c>
      <c r="R469" s="7">
        <f>ПРОТОКОЛ!Q3210</f>
        <v>50</v>
      </c>
      <c r="S469" s="7">
        <f>ПРОТОКОЛ!S3210</f>
        <v>0</v>
      </c>
      <c r="T469" s="7">
        <f>ПРОТОКОЛ!T3210</f>
        <v>50</v>
      </c>
      <c r="U469" s="54">
        <f t="shared" si="9"/>
        <v>7</v>
      </c>
      <c r="X469" s="90"/>
    </row>
    <row r="470" spans="1:24" ht="16.5" customHeight="1">
      <c r="A470" s="65">
        <f>ПРОТОКОЛ!B3211</f>
        <v>0</v>
      </c>
      <c r="B470" s="67">
        <f>ПРОТОКОЛ!C3211</f>
        <v>0</v>
      </c>
      <c r="C470" s="71" t="str">
        <f>ПРОТОКОЛ!X3211</f>
        <v>Субъект РФ 77</v>
      </c>
      <c r="D470" s="86">
        <f>ПРОТОКОЛ!D3211</f>
        <v>0</v>
      </c>
      <c r="E470" s="61">
        <f>ПРОТОКОЛ!F3211</f>
        <v>0</v>
      </c>
      <c r="F470" s="61">
        <f>ПРОТОКОЛ!H3211</f>
        <v>0</v>
      </c>
      <c r="G470" s="61">
        <f>ПРОТОКОЛ!J3211</f>
        <v>0</v>
      </c>
      <c r="H470" s="61">
        <f>ПРОТОКОЛ!L3211</f>
        <v>0</v>
      </c>
      <c r="I470" s="61">
        <f>ПРОТОКОЛ!N3211</f>
        <v>0</v>
      </c>
      <c r="J470" s="62">
        <f>ПРОТОКОЛ!P3211</f>
        <v>0</v>
      </c>
      <c r="K470" s="61">
        <f>ПРОТОКОЛ!R3211</f>
        <v>0</v>
      </c>
      <c r="L470" s="7">
        <f>ПРОТОКОЛ!E3211</f>
        <v>0</v>
      </c>
      <c r="M470" s="7">
        <f>ПРОТОКОЛ!G3211</f>
        <v>0</v>
      </c>
      <c r="N470" s="7">
        <f>ПРОТОКОЛ!I3211</f>
        <v>0</v>
      </c>
      <c r="O470" s="7">
        <f>ПРОТОКОЛ!K3211</f>
        <v>0</v>
      </c>
      <c r="P470" s="7" t="str">
        <f>ПРОТОКОЛ!M3211</f>
        <v>0</v>
      </c>
      <c r="Q470" s="7" t="str">
        <f>ПРОТОКОЛ!O3211</f>
        <v>0</v>
      </c>
      <c r="R470" s="7">
        <f>ПРОТОКОЛ!Q3211</f>
        <v>50</v>
      </c>
      <c r="S470" s="7">
        <f>ПРОТОКОЛ!S3211</f>
        <v>0</v>
      </c>
      <c r="T470" s="7">
        <f>ПРОТОКОЛ!T3211</f>
        <v>50</v>
      </c>
      <c r="U470" s="54">
        <f t="shared" si="9"/>
        <v>7</v>
      </c>
      <c r="X470" s="90"/>
    </row>
    <row r="471" spans="1:24" ht="16.5" customHeight="1">
      <c r="A471" s="65">
        <f>ПРОТОКОЛ!B3212</f>
        <v>0</v>
      </c>
      <c r="B471" s="67">
        <f>ПРОТОКОЛ!C3212</f>
        <v>0</v>
      </c>
      <c r="C471" s="71" t="str">
        <f>ПРОТОКОЛ!X3212</f>
        <v>Субъект РФ 77</v>
      </c>
      <c r="D471" s="86">
        <f>ПРОТОКОЛ!D3212</f>
        <v>0</v>
      </c>
      <c r="E471" s="61">
        <f>ПРОТОКОЛ!F3212</f>
        <v>0</v>
      </c>
      <c r="F471" s="61">
        <f>ПРОТОКОЛ!H3212</f>
        <v>0</v>
      </c>
      <c r="G471" s="61">
        <f>ПРОТОКОЛ!J3212</f>
        <v>0</v>
      </c>
      <c r="H471" s="61">
        <f>ПРОТОКОЛ!L3212</f>
        <v>0</v>
      </c>
      <c r="I471" s="61">
        <f>ПРОТОКОЛ!N3212</f>
        <v>0</v>
      </c>
      <c r="J471" s="62">
        <f>ПРОТОКОЛ!P3212</f>
        <v>0</v>
      </c>
      <c r="K471" s="61">
        <f>ПРОТОКОЛ!R3212</f>
        <v>0</v>
      </c>
      <c r="L471" s="7">
        <f>ПРОТОКОЛ!E3212</f>
        <v>0</v>
      </c>
      <c r="M471" s="7">
        <f>ПРОТОКОЛ!G3212</f>
        <v>0</v>
      </c>
      <c r="N471" s="7">
        <f>ПРОТОКОЛ!I3212</f>
        <v>0</v>
      </c>
      <c r="O471" s="7">
        <f>ПРОТОКОЛ!K3212</f>
        <v>0</v>
      </c>
      <c r="P471" s="7" t="str">
        <f>ПРОТОКОЛ!M3212</f>
        <v>0</v>
      </c>
      <c r="Q471" s="7" t="str">
        <f>ПРОТОКОЛ!O3212</f>
        <v>0</v>
      </c>
      <c r="R471" s="7">
        <f>ПРОТОКОЛ!Q3212</f>
        <v>50</v>
      </c>
      <c r="S471" s="7">
        <f>ПРОТОКОЛ!S3212</f>
        <v>0</v>
      </c>
      <c r="T471" s="7">
        <f>ПРОТОКОЛ!T3212</f>
        <v>50</v>
      </c>
      <c r="U471" s="54">
        <f t="shared" si="9"/>
        <v>7</v>
      </c>
      <c r="X471" s="90"/>
    </row>
    <row r="472" spans="1:24" ht="16.5" customHeight="1">
      <c r="A472" s="65">
        <f>ПРОТОКОЛ!B3213</f>
        <v>0</v>
      </c>
      <c r="B472" s="67">
        <f>ПРОТОКОЛ!C3213</f>
        <v>0</v>
      </c>
      <c r="C472" s="71" t="str">
        <f>ПРОТОКОЛ!X3213</f>
        <v>Субъект РФ 77</v>
      </c>
      <c r="D472" s="86">
        <f>ПРОТОКОЛ!D3213</f>
        <v>0</v>
      </c>
      <c r="E472" s="61">
        <f>ПРОТОКОЛ!F3213</f>
        <v>0</v>
      </c>
      <c r="F472" s="61">
        <f>ПРОТОКОЛ!H3213</f>
        <v>0</v>
      </c>
      <c r="G472" s="61">
        <f>ПРОТОКОЛ!J3213</f>
        <v>0</v>
      </c>
      <c r="H472" s="61">
        <f>ПРОТОКОЛ!L3213</f>
        <v>0</v>
      </c>
      <c r="I472" s="61">
        <f>ПРОТОКОЛ!N3213</f>
        <v>0</v>
      </c>
      <c r="J472" s="62">
        <f>ПРОТОКОЛ!P3213</f>
        <v>0</v>
      </c>
      <c r="K472" s="61">
        <f>ПРОТОКОЛ!R3213</f>
        <v>0</v>
      </c>
      <c r="L472" s="7">
        <f>ПРОТОКОЛ!E3213</f>
        <v>0</v>
      </c>
      <c r="M472" s="7">
        <f>ПРОТОКОЛ!G3213</f>
        <v>0</v>
      </c>
      <c r="N472" s="7">
        <f>ПРОТОКОЛ!I3213</f>
        <v>0</v>
      </c>
      <c r="O472" s="7">
        <f>ПРОТОКОЛ!K3213</f>
        <v>0</v>
      </c>
      <c r="P472" s="7" t="str">
        <f>ПРОТОКОЛ!M3213</f>
        <v>0</v>
      </c>
      <c r="Q472" s="7" t="str">
        <f>ПРОТОКОЛ!O3213</f>
        <v>0</v>
      </c>
      <c r="R472" s="7">
        <f>ПРОТОКОЛ!Q3213</f>
        <v>50</v>
      </c>
      <c r="S472" s="7">
        <f>ПРОТОКОЛ!S3213</f>
        <v>0</v>
      </c>
      <c r="T472" s="7">
        <f>ПРОТОКОЛ!T3213</f>
        <v>50</v>
      </c>
      <c r="U472" s="54">
        <f t="shared" si="9"/>
        <v>7</v>
      </c>
      <c r="X472" s="90"/>
    </row>
    <row r="473" spans="1:24" ht="16.5" customHeight="1">
      <c r="A473" s="65">
        <f>ПРОТОКОЛ!B3214</f>
        <v>0</v>
      </c>
      <c r="B473" s="67">
        <f>ПРОТОКОЛ!C3214</f>
        <v>0</v>
      </c>
      <c r="C473" s="71" t="str">
        <f>ПРОТОКОЛ!X3214</f>
        <v>Субъект РФ 77</v>
      </c>
      <c r="D473" s="86">
        <f>ПРОТОКОЛ!D3214</f>
        <v>0</v>
      </c>
      <c r="E473" s="61">
        <f>ПРОТОКОЛ!F3214</f>
        <v>0</v>
      </c>
      <c r="F473" s="61">
        <f>ПРОТОКОЛ!H3214</f>
        <v>0</v>
      </c>
      <c r="G473" s="61">
        <f>ПРОТОКОЛ!J3214</f>
        <v>0</v>
      </c>
      <c r="H473" s="61">
        <f>ПРОТОКОЛ!L3214</f>
        <v>0</v>
      </c>
      <c r="I473" s="61">
        <f>ПРОТОКОЛ!N3214</f>
        <v>0</v>
      </c>
      <c r="J473" s="62">
        <f>ПРОТОКОЛ!P3214</f>
        <v>0</v>
      </c>
      <c r="K473" s="61">
        <f>ПРОТОКОЛ!R3214</f>
        <v>0</v>
      </c>
      <c r="L473" s="7">
        <f>ПРОТОКОЛ!E3214</f>
        <v>0</v>
      </c>
      <c r="M473" s="7">
        <f>ПРОТОКОЛ!G3214</f>
        <v>0</v>
      </c>
      <c r="N473" s="7">
        <f>ПРОТОКОЛ!I3214</f>
        <v>0</v>
      </c>
      <c r="O473" s="7">
        <f>ПРОТОКОЛ!K3214</f>
        <v>0</v>
      </c>
      <c r="P473" s="7" t="str">
        <f>ПРОТОКОЛ!M3214</f>
        <v>0</v>
      </c>
      <c r="Q473" s="7" t="str">
        <f>ПРОТОКОЛ!O3214</f>
        <v>0</v>
      </c>
      <c r="R473" s="7">
        <f>ПРОТОКОЛ!Q3214</f>
        <v>50</v>
      </c>
      <c r="S473" s="7">
        <f>ПРОТОКОЛ!S3214</f>
        <v>0</v>
      </c>
      <c r="T473" s="7">
        <f>ПРОТОКОЛ!T3214</f>
        <v>50</v>
      </c>
      <c r="U473" s="54">
        <f t="shared" si="9"/>
        <v>7</v>
      </c>
      <c r="X473" s="90"/>
    </row>
    <row r="474" spans="1:24" ht="16.5" customHeight="1">
      <c r="A474" s="65">
        <f>ПРОТОКОЛ!B3215</f>
        <v>0</v>
      </c>
      <c r="B474" s="67">
        <f>ПРОТОКОЛ!C3215</f>
        <v>0</v>
      </c>
      <c r="C474" s="71" t="str">
        <f>ПРОТОКОЛ!X3215</f>
        <v>Субъект РФ 77</v>
      </c>
      <c r="D474" s="86">
        <f>ПРОТОКОЛ!D3215</f>
        <v>0</v>
      </c>
      <c r="E474" s="61">
        <f>ПРОТОКОЛ!F3215</f>
        <v>0</v>
      </c>
      <c r="F474" s="61">
        <f>ПРОТОКОЛ!H3215</f>
        <v>0</v>
      </c>
      <c r="G474" s="61">
        <f>ПРОТОКОЛ!J3215</f>
        <v>0</v>
      </c>
      <c r="H474" s="61">
        <f>ПРОТОКОЛ!L3215</f>
        <v>0</v>
      </c>
      <c r="I474" s="61">
        <f>ПРОТОКОЛ!N3215</f>
        <v>0</v>
      </c>
      <c r="J474" s="62">
        <f>ПРОТОКОЛ!P3215</f>
        <v>0</v>
      </c>
      <c r="K474" s="61">
        <f>ПРОТОКОЛ!R3215</f>
        <v>0</v>
      </c>
      <c r="L474" s="7">
        <f>ПРОТОКОЛ!E3215</f>
        <v>0</v>
      </c>
      <c r="M474" s="7">
        <f>ПРОТОКОЛ!G3215</f>
        <v>0</v>
      </c>
      <c r="N474" s="7">
        <f>ПРОТОКОЛ!I3215</f>
        <v>0</v>
      </c>
      <c r="O474" s="7">
        <f>ПРОТОКОЛ!K3215</f>
        <v>0</v>
      </c>
      <c r="P474" s="7" t="str">
        <f>ПРОТОКОЛ!M3215</f>
        <v>0</v>
      </c>
      <c r="Q474" s="7" t="str">
        <f>ПРОТОКОЛ!O3215</f>
        <v>0</v>
      </c>
      <c r="R474" s="7">
        <f>ПРОТОКОЛ!Q3215</f>
        <v>50</v>
      </c>
      <c r="S474" s="7">
        <f>ПРОТОКОЛ!S3215</f>
        <v>0</v>
      </c>
      <c r="T474" s="7">
        <f>ПРОТОКОЛ!T3215</f>
        <v>50</v>
      </c>
      <c r="U474" s="54">
        <f t="shared" si="9"/>
        <v>7</v>
      </c>
      <c r="X474" s="90"/>
    </row>
    <row r="475" spans="1:24" ht="16.5" customHeight="1">
      <c r="A475" s="66">
        <f>ПРОТОКОЛ!B3252</f>
        <v>0</v>
      </c>
      <c r="B475" s="70">
        <f>ПРОТОКОЛ!C3252</f>
        <v>0</v>
      </c>
      <c r="C475" s="74" t="str">
        <f>ПРОТОКОЛ!X3252</f>
        <v>Субъект РФ 78</v>
      </c>
      <c r="D475" s="89">
        <f>ПРОТОКОЛ!D3252</f>
        <v>0</v>
      </c>
      <c r="E475" s="64">
        <f>ПРОТОКОЛ!F3252</f>
        <v>0</v>
      </c>
      <c r="F475" s="64">
        <f>ПРОТОКОЛ!H3252</f>
        <v>0</v>
      </c>
      <c r="G475" s="64">
        <f>ПРОТОКОЛ!J3252</f>
        <v>0</v>
      </c>
      <c r="H475" s="64">
        <f>ПРОТОКОЛ!L3252</f>
        <v>0</v>
      </c>
      <c r="I475" s="64">
        <f>ПРОТОКОЛ!N3252</f>
        <v>0</v>
      </c>
      <c r="J475" s="77">
        <f>ПРОТОКОЛ!P3252</f>
        <v>0</v>
      </c>
      <c r="K475" s="64">
        <f>ПРОТОКОЛ!R3252</f>
        <v>0</v>
      </c>
      <c r="L475" s="33">
        <f>ПРОТОКОЛ!E3252</f>
        <v>0</v>
      </c>
      <c r="M475" s="33">
        <f>ПРОТОКОЛ!G3252</f>
        <v>0</v>
      </c>
      <c r="N475" s="33">
        <f>ПРОТОКОЛ!I3252</f>
        <v>0</v>
      </c>
      <c r="O475" s="33">
        <f>ПРОТОКОЛ!K3252</f>
        <v>0</v>
      </c>
      <c r="P475" s="33" t="str">
        <f>ПРОТОКОЛ!M3252</f>
        <v>0</v>
      </c>
      <c r="Q475" s="33" t="str">
        <f>ПРОТОКОЛ!O3252</f>
        <v>0</v>
      </c>
      <c r="R475" s="33">
        <f>ПРОТОКОЛ!Q3252</f>
        <v>50</v>
      </c>
      <c r="S475" s="33">
        <f>ПРОТОКОЛ!S3252</f>
        <v>0</v>
      </c>
      <c r="T475" s="33">
        <f>ПРОТОКОЛ!T3252</f>
        <v>50</v>
      </c>
      <c r="U475" s="54">
        <f t="shared" si="9"/>
        <v>7</v>
      </c>
      <c r="X475" s="90"/>
    </row>
    <row r="476" spans="1:24" ht="16.5" customHeight="1">
      <c r="A476" s="66">
        <f>ПРОТОКОЛ!B3253</f>
        <v>0</v>
      </c>
      <c r="B476" s="70">
        <f>ПРОТОКОЛ!C3253</f>
        <v>0</v>
      </c>
      <c r="C476" s="74" t="str">
        <f>ПРОТОКОЛ!X3253</f>
        <v>Субъект РФ 78</v>
      </c>
      <c r="D476" s="89">
        <f>ПРОТОКОЛ!D3253</f>
        <v>0</v>
      </c>
      <c r="E476" s="64">
        <f>ПРОТОКОЛ!F3253</f>
        <v>0</v>
      </c>
      <c r="F476" s="64">
        <f>ПРОТОКОЛ!H3253</f>
        <v>0</v>
      </c>
      <c r="G476" s="64">
        <f>ПРОТОКОЛ!J3253</f>
        <v>0</v>
      </c>
      <c r="H476" s="64">
        <f>ПРОТОКОЛ!L3253</f>
        <v>0</v>
      </c>
      <c r="I476" s="64">
        <f>ПРОТОКОЛ!N3253</f>
        <v>0</v>
      </c>
      <c r="J476" s="77">
        <f>ПРОТОКОЛ!P3253</f>
        <v>0</v>
      </c>
      <c r="K476" s="64">
        <f>ПРОТОКОЛ!R3253</f>
        <v>0</v>
      </c>
      <c r="L476" s="33">
        <f>ПРОТОКОЛ!E3253</f>
        <v>0</v>
      </c>
      <c r="M476" s="33">
        <f>ПРОТОКОЛ!G3253</f>
        <v>0</v>
      </c>
      <c r="N476" s="33">
        <f>ПРОТОКОЛ!I3253</f>
        <v>0</v>
      </c>
      <c r="O476" s="33">
        <f>ПРОТОКОЛ!K3253</f>
        <v>0</v>
      </c>
      <c r="P476" s="33" t="str">
        <f>ПРОТОКОЛ!M3253</f>
        <v>0</v>
      </c>
      <c r="Q476" s="33" t="str">
        <f>ПРОТОКОЛ!O3253</f>
        <v>0</v>
      </c>
      <c r="R476" s="33">
        <f>ПРОТОКОЛ!Q3253</f>
        <v>50</v>
      </c>
      <c r="S476" s="33">
        <f>ПРОТОКОЛ!S3253</f>
        <v>0</v>
      </c>
      <c r="T476" s="33">
        <f>ПРОТОКОЛ!T3253</f>
        <v>50</v>
      </c>
      <c r="U476" s="54">
        <f t="shared" si="9"/>
        <v>7</v>
      </c>
      <c r="X476" s="90"/>
    </row>
    <row r="477" spans="1:24" ht="16.5" customHeight="1">
      <c r="A477" s="66">
        <f>ПРОТОКОЛ!B3254</f>
        <v>0</v>
      </c>
      <c r="B477" s="70">
        <f>ПРОТОКОЛ!C3254</f>
        <v>0</v>
      </c>
      <c r="C477" s="74" t="str">
        <f>ПРОТОКОЛ!X3254</f>
        <v>Субъект РФ 78</v>
      </c>
      <c r="D477" s="89">
        <f>ПРОТОКОЛ!D3254</f>
        <v>0</v>
      </c>
      <c r="E477" s="64">
        <f>ПРОТОКОЛ!F3254</f>
        <v>0</v>
      </c>
      <c r="F477" s="64">
        <f>ПРОТОКОЛ!H3254</f>
        <v>0</v>
      </c>
      <c r="G477" s="64">
        <f>ПРОТОКОЛ!J3254</f>
        <v>0</v>
      </c>
      <c r="H477" s="64">
        <f>ПРОТОКОЛ!L3254</f>
        <v>0</v>
      </c>
      <c r="I477" s="64">
        <f>ПРОТОКОЛ!N3254</f>
        <v>0</v>
      </c>
      <c r="J477" s="77">
        <f>ПРОТОКОЛ!P3254</f>
        <v>0</v>
      </c>
      <c r="K477" s="64">
        <f>ПРОТОКОЛ!R3254</f>
        <v>0</v>
      </c>
      <c r="L477" s="33">
        <f>ПРОТОКОЛ!E3254</f>
        <v>0</v>
      </c>
      <c r="M477" s="33">
        <f>ПРОТОКОЛ!G3254</f>
        <v>0</v>
      </c>
      <c r="N477" s="33">
        <f>ПРОТОКОЛ!I3254</f>
        <v>0</v>
      </c>
      <c r="O477" s="33">
        <f>ПРОТОКОЛ!K3254</f>
        <v>0</v>
      </c>
      <c r="P477" s="33" t="str">
        <f>ПРОТОКОЛ!M3254</f>
        <v>0</v>
      </c>
      <c r="Q477" s="33" t="str">
        <f>ПРОТОКОЛ!O3254</f>
        <v>0</v>
      </c>
      <c r="R477" s="33">
        <f>ПРОТОКОЛ!Q3254</f>
        <v>50</v>
      </c>
      <c r="S477" s="33">
        <f>ПРОТОКОЛ!S3254</f>
        <v>0</v>
      </c>
      <c r="T477" s="33">
        <f>ПРОТОКОЛ!T3254</f>
        <v>50</v>
      </c>
      <c r="U477" s="54">
        <f t="shared" si="9"/>
        <v>7</v>
      </c>
      <c r="X477" s="90"/>
    </row>
    <row r="478" spans="1:24" ht="16.5" customHeight="1">
      <c r="A478" s="66">
        <f>ПРОТОКОЛ!B3255</f>
        <v>0</v>
      </c>
      <c r="B478" s="70">
        <f>ПРОТОКОЛ!C3255</f>
        <v>0</v>
      </c>
      <c r="C478" s="74" t="str">
        <f>ПРОТОКОЛ!X3255</f>
        <v>Субъект РФ 78</v>
      </c>
      <c r="D478" s="89">
        <f>ПРОТОКОЛ!D3255</f>
        <v>0</v>
      </c>
      <c r="E478" s="64">
        <f>ПРОТОКОЛ!F3255</f>
        <v>0</v>
      </c>
      <c r="F478" s="64">
        <f>ПРОТОКОЛ!H3255</f>
        <v>0</v>
      </c>
      <c r="G478" s="64">
        <f>ПРОТОКОЛ!J3255</f>
        <v>0</v>
      </c>
      <c r="H478" s="64">
        <f>ПРОТОКОЛ!L3255</f>
        <v>0</v>
      </c>
      <c r="I478" s="64">
        <f>ПРОТОКОЛ!N3255</f>
        <v>0</v>
      </c>
      <c r="J478" s="77">
        <f>ПРОТОКОЛ!P3255</f>
        <v>0</v>
      </c>
      <c r="K478" s="64">
        <f>ПРОТОКОЛ!R3255</f>
        <v>0</v>
      </c>
      <c r="L478" s="33">
        <f>ПРОТОКОЛ!E3255</f>
        <v>0</v>
      </c>
      <c r="M478" s="33">
        <f>ПРОТОКОЛ!G3255</f>
        <v>0</v>
      </c>
      <c r="N478" s="33">
        <f>ПРОТОКОЛ!I3255</f>
        <v>0</v>
      </c>
      <c r="O478" s="33">
        <f>ПРОТОКОЛ!K3255</f>
        <v>0</v>
      </c>
      <c r="P478" s="33" t="str">
        <f>ПРОТОКОЛ!M3255</f>
        <v>0</v>
      </c>
      <c r="Q478" s="33" t="str">
        <f>ПРОТОКОЛ!O3255</f>
        <v>0</v>
      </c>
      <c r="R478" s="33">
        <f>ПРОТОКОЛ!Q3255</f>
        <v>50</v>
      </c>
      <c r="S478" s="33">
        <f>ПРОТОКОЛ!S3255</f>
        <v>0</v>
      </c>
      <c r="T478" s="33">
        <f>ПРОТОКОЛ!T3255</f>
        <v>50</v>
      </c>
      <c r="U478" s="54">
        <f t="shared" si="9"/>
        <v>7</v>
      </c>
      <c r="X478" s="90"/>
    </row>
    <row r="479" spans="1:24" ht="16.5" customHeight="1">
      <c r="A479" s="66">
        <f>ПРОТОКОЛ!B3256</f>
        <v>0</v>
      </c>
      <c r="B479" s="70">
        <f>ПРОТОКОЛ!C3256</f>
        <v>0</v>
      </c>
      <c r="C479" s="74" t="str">
        <f>ПРОТОКОЛ!X3256</f>
        <v>Субъект РФ 78</v>
      </c>
      <c r="D479" s="89">
        <f>ПРОТОКОЛ!D3256</f>
        <v>0</v>
      </c>
      <c r="E479" s="64">
        <f>ПРОТОКОЛ!F3256</f>
        <v>0</v>
      </c>
      <c r="F479" s="64">
        <f>ПРОТОКОЛ!H3256</f>
        <v>0</v>
      </c>
      <c r="G479" s="64">
        <f>ПРОТОКОЛ!J3256</f>
        <v>0</v>
      </c>
      <c r="H479" s="64">
        <f>ПРОТОКОЛ!L3256</f>
        <v>0</v>
      </c>
      <c r="I479" s="64">
        <f>ПРОТОКОЛ!N3256</f>
        <v>0</v>
      </c>
      <c r="J479" s="77">
        <f>ПРОТОКОЛ!P3256</f>
        <v>0</v>
      </c>
      <c r="K479" s="64">
        <f>ПРОТОКОЛ!R3256</f>
        <v>0</v>
      </c>
      <c r="L479" s="33">
        <f>ПРОТОКОЛ!E3256</f>
        <v>0</v>
      </c>
      <c r="M479" s="33">
        <f>ПРОТОКОЛ!G3256</f>
        <v>0</v>
      </c>
      <c r="N479" s="33">
        <f>ПРОТОКОЛ!I3256</f>
        <v>0</v>
      </c>
      <c r="O479" s="33">
        <f>ПРОТОКОЛ!K3256</f>
        <v>0</v>
      </c>
      <c r="P479" s="33" t="str">
        <f>ПРОТОКОЛ!M3256</f>
        <v>0</v>
      </c>
      <c r="Q479" s="33" t="str">
        <f>ПРОТОКОЛ!O3256</f>
        <v>0</v>
      </c>
      <c r="R479" s="33">
        <f>ПРОТОКОЛ!Q3256</f>
        <v>50</v>
      </c>
      <c r="S479" s="33">
        <f>ПРОТОКОЛ!S3256</f>
        <v>0</v>
      </c>
      <c r="T479" s="33">
        <f>ПРОТОКОЛ!T3256</f>
        <v>50</v>
      </c>
      <c r="U479" s="54">
        <f t="shared" si="9"/>
        <v>7</v>
      </c>
      <c r="X479" s="90"/>
    </row>
    <row r="480" spans="1:24" ht="16.5" customHeight="1">
      <c r="A480" s="66">
        <f>ПРОТОКОЛ!B3257</f>
        <v>0</v>
      </c>
      <c r="B480" s="70">
        <f>ПРОТОКОЛ!C3257</f>
        <v>0</v>
      </c>
      <c r="C480" s="74" t="str">
        <f>ПРОТОКОЛ!X3257</f>
        <v>Субъект РФ 78</v>
      </c>
      <c r="D480" s="89">
        <f>ПРОТОКОЛ!D3257</f>
        <v>0</v>
      </c>
      <c r="E480" s="64">
        <f>ПРОТОКОЛ!F3257</f>
        <v>0</v>
      </c>
      <c r="F480" s="64">
        <f>ПРОТОКОЛ!H3257</f>
        <v>0</v>
      </c>
      <c r="G480" s="64">
        <f>ПРОТОКОЛ!J3257</f>
        <v>0</v>
      </c>
      <c r="H480" s="64">
        <f>ПРОТОКОЛ!L3257</f>
        <v>0</v>
      </c>
      <c r="I480" s="64">
        <f>ПРОТОКОЛ!N3257</f>
        <v>0</v>
      </c>
      <c r="J480" s="77">
        <f>ПРОТОКОЛ!P3257</f>
        <v>0</v>
      </c>
      <c r="K480" s="64">
        <f>ПРОТОКОЛ!R3257</f>
        <v>0</v>
      </c>
      <c r="L480" s="33">
        <f>ПРОТОКОЛ!E3257</f>
        <v>0</v>
      </c>
      <c r="M480" s="33">
        <f>ПРОТОКОЛ!G3257</f>
        <v>0</v>
      </c>
      <c r="N480" s="33">
        <f>ПРОТОКОЛ!I3257</f>
        <v>0</v>
      </c>
      <c r="O480" s="33">
        <f>ПРОТОКОЛ!K3257</f>
        <v>0</v>
      </c>
      <c r="P480" s="33" t="str">
        <f>ПРОТОКОЛ!M3257</f>
        <v>0</v>
      </c>
      <c r="Q480" s="33" t="str">
        <f>ПРОТОКОЛ!O3257</f>
        <v>0</v>
      </c>
      <c r="R480" s="33">
        <f>ПРОТОКОЛ!Q3257</f>
        <v>50</v>
      </c>
      <c r="S480" s="33">
        <f>ПРОТОКОЛ!S3257</f>
        <v>0</v>
      </c>
      <c r="T480" s="33">
        <f>ПРОТОКОЛ!T3257</f>
        <v>50</v>
      </c>
      <c r="U480" s="54">
        <f t="shared" si="9"/>
        <v>7</v>
      </c>
      <c r="X480" s="90"/>
    </row>
    <row r="481" spans="1:24" ht="16.5" customHeight="1">
      <c r="A481" s="65">
        <f>ПРОТОКОЛ!B3294</f>
        <v>0</v>
      </c>
      <c r="B481" s="67">
        <f>ПРОТОКОЛ!C3294</f>
        <v>0</v>
      </c>
      <c r="C481" s="71" t="str">
        <f>ПРОТОКОЛ!X3294</f>
        <v>Субъект РФ 79</v>
      </c>
      <c r="D481" s="86">
        <f>ПРОТОКОЛ!D3294</f>
        <v>0</v>
      </c>
      <c r="E481" s="61">
        <f>ПРОТОКОЛ!F3294</f>
        <v>0</v>
      </c>
      <c r="F481" s="61">
        <f>ПРОТОКОЛ!H3294</f>
        <v>0</v>
      </c>
      <c r="G481" s="61">
        <f>ПРОТОКОЛ!J3294</f>
        <v>0</v>
      </c>
      <c r="H481" s="61">
        <f>ПРОТОКОЛ!L3294</f>
        <v>0</v>
      </c>
      <c r="I481" s="61">
        <f>ПРОТОКОЛ!N3294</f>
        <v>0</v>
      </c>
      <c r="J481" s="62">
        <f>ПРОТОКОЛ!P3294</f>
        <v>0</v>
      </c>
      <c r="K481" s="61">
        <f>ПРОТОКОЛ!R3294</f>
        <v>0</v>
      </c>
      <c r="L481" s="7">
        <f>ПРОТОКОЛ!E3294</f>
        <v>0</v>
      </c>
      <c r="M481" s="7">
        <f>ПРОТОКОЛ!G3294</f>
        <v>0</v>
      </c>
      <c r="N481" s="7">
        <f>ПРОТОКОЛ!I3294</f>
        <v>0</v>
      </c>
      <c r="O481" s="7">
        <f>ПРОТОКОЛ!K3294</f>
        <v>0</v>
      </c>
      <c r="P481" s="7" t="str">
        <f>ПРОТОКОЛ!M3294</f>
        <v>0</v>
      </c>
      <c r="Q481" s="7" t="str">
        <f>ПРОТОКОЛ!O3294</f>
        <v>0</v>
      </c>
      <c r="R481" s="7">
        <f>ПРОТОКОЛ!Q3294</f>
        <v>50</v>
      </c>
      <c r="S481" s="7">
        <f>ПРОТОКОЛ!S3294</f>
        <v>0</v>
      </c>
      <c r="T481" s="7">
        <f>ПРОТОКОЛ!T3294</f>
        <v>50</v>
      </c>
      <c r="U481" s="54">
        <f t="shared" si="9"/>
        <v>7</v>
      </c>
      <c r="X481" s="90"/>
    </row>
    <row r="482" spans="1:24" ht="16.5" customHeight="1">
      <c r="A482" s="65">
        <f>ПРОТОКОЛ!B3295</f>
        <v>0</v>
      </c>
      <c r="B482" s="67">
        <f>ПРОТОКОЛ!C3295</f>
        <v>0</v>
      </c>
      <c r="C482" s="71" t="str">
        <f>ПРОТОКОЛ!X3295</f>
        <v>Субъект РФ 79</v>
      </c>
      <c r="D482" s="86">
        <f>ПРОТОКОЛ!D3295</f>
        <v>0</v>
      </c>
      <c r="E482" s="61">
        <f>ПРОТОКОЛ!F3295</f>
        <v>0</v>
      </c>
      <c r="F482" s="61">
        <f>ПРОТОКОЛ!H3295</f>
        <v>0</v>
      </c>
      <c r="G482" s="61">
        <f>ПРОТОКОЛ!J3295</f>
        <v>0</v>
      </c>
      <c r="H482" s="61">
        <f>ПРОТОКОЛ!L3295</f>
        <v>0</v>
      </c>
      <c r="I482" s="61">
        <f>ПРОТОКОЛ!N3295</f>
        <v>0</v>
      </c>
      <c r="J482" s="62">
        <f>ПРОТОКОЛ!P3295</f>
        <v>0</v>
      </c>
      <c r="K482" s="61">
        <f>ПРОТОКОЛ!R3295</f>
        <v>0</v>
      </c>
      <c r="L482" s="7">
        <f>ПРОТОКОЛ!E3295</f>
        <v>0</v>
      </c>
      <c r="M482" s="7">
        <f>ПРОТОКОЛ!G3295</f>
        <v>0</v>
      </c>
      <c r="N482" s="7">
        <f>ПРОТОКОЛ!I3295</f>
        <v>0</v>
      </c>
      <c r="O482" s="7">
        <f>ПРОТОКОЛ!K3295</f>
        <v>0</v>
      </c>
      <c r="P482" s="7" t="str">
        <f>ПРОТОКОЛ!M3295</f>
        <v>0</v>
      </c>
      <c r="Q482" s="7" t="str">
        <f>ПРОТОКОЛ!O3295</f>
        <v>0</v>
      </c>
      <c r="R482" s="7">
        <f>ПРОТОКОЛ!Q3295</f>
        <v>50</v>
      </c>
      <c r="S482" s="7">
        <f>ПРОТОКОЛ!S3295</f>
        <v>0</v>
      </c>
      <c r="T482" s="7">
        <f>ПРОТОКОЛ!T3295</f>
        <v>50</v>
      </c>
      <c r="U482" s="54">
        <f t="shared" si="9"/>
        <v>7</v>
      </c>
      <c r="X482" s="90"/>
    </row>
    <row r="483" spans="1:24" ht="16.5" customHeight="1">
      <c r="A483" s="65">
        <f>ПРОТОКОЛ!B3296</f>
        <v>0</v>
      </c>
      <c r="B483" s="67">
        <f>ПРОТОКОЛ!C3296</f>
        <v>0</v>
      </c>
      <c r="C483" s="71" t="str">
        <f>ПРОТОКОЛ!X3296</f>
        <v>Субъект РФ 79</v>
      </c>
      <c r="D483" s="86">
        <f>ПРОТОКОЛ!D3296</f>
        <v>0</v>
      </c>
      <c r="E483" s="61">
        <f>ПРОТОКОЛ!F3296</f>
        <v>0</v>
      </c>
      <c r="F483" s="61">
        <f>ПРОТОКОЛ!H3296</f>
        <v>0</v>
      </c>
      <c r="G483" s="61">
        <f>ПРОТОКОЛ!J3296</f>
        <v>0</v>
      </c>
      <c r="H483" s="61">
        <f>ПРОТОКОЛ!L3296</f>
        <v>0</v>
      </c>
      <c r="I483" s="61">
        <f>ПРОТОКОЛ!N3296</f>
        <v>0</v>
      </c>
      <c r="J483" s="62">
        <f>ПРОТОКОЛ!P3296</f>
        <v>0</v>
      </c>
      <c r="K483" s="61">
        <f>ПРОТОКОЛ!R3296</f>
        <v>0</v>
      </c>
      <c r="L483" s="7">
        <f>ПРОТОКОЛ!E3296</f>
        <v>0</v>
      </c>
      <c r="M483" s="7">
        <f>ПРОТОКОЛ!G3296</f>
        <v>0</v>
      </c>
      <c r="N483" s="7">
        <f>ПРОТОКОЛ!I3296</f>
        <v>0</v>
      </c>
      <c r="O483" s="7">
        <f>ПРОТОКОЛ!K3296</f>
        <v>0</v>
      </c>
      <c r="P483" s="7" t="str">
        <f>ПРОТОКОЛ!M3296</f>
        <v>0</v>
      </c>
      <c r="Q483" s="7" t="str">
        <f>ПРОТОКОЛ!O3296</f>
        <v>0</v>
      </c>
      <c r="R483" s="7">
        <f>ПРОТОКОЛ!Q3296</f>
        <v>50</v>
      </c>
      <c r="S483" s="7">
        <f>ПРОТОКОЛ!S3296</f>
        <v>0</v>
      </c>
      <c r="T483" s="7">
        <f>ПРОТОКОЛ!T3296</f>
        <v>50</v>
      </c>
      <c r="U483" s="54">
        <f t="shared" si="9"/>
        <v>7</v>
      </c>
      <c r="X483" s="90"/>
    </row>
    <row r="484" spans="1:24" ht="16.5" customHeight="1">
      <c r="A484" s="65">
        <f>ПРОТОКОЛ!B3297</f>
        <v>0</v>
      </c>
      <c r="B484" s="67">
        <f>ПРОТОКОЛ!C3297</f>
        <v>0</v>
      </c>
      <c r="C484" s="71" t="str">
        <f>ПРОТОКОЛ!X3297</f>
        <v>Субъект РФ 79</v>
      </c>
      <c r="D484" s="86">
        <f>ПРОТОКОЛ!D3297</f>
        <v>0</v>
      </c>
      <c r="E484" s="61">
        <f>ПРОТОКОЛ!F3297</f>
        <v>0</v>
      </c>
      <c r="F484" s="61">
        <f>ПРОТОКОЛ!H3297</f>
        <v>0</v>
      </c>
      <c r="G484" s="61">
        <f>ПРОТОКОЛ!J3297</f>
        <v>0</v>
      </c>
      <c r="H484" s="61">
        <f>ПРОТОКОЛ!L3297</f>
        <v>0</v>
      </c>
      <c r="I484" s="61">
        <f>ПРОТОКОЛ!N3297</f>
        <v>0</v>
      </c>
      <c r="J484" s="62">
        <f>ПРОТОКОЛ!P3297</f>
        <v>0</v>
      </c>
      <c r="K484" s="61">
        <f>ПРОТОКОЛ!R3297</f>
        <v>0</v>
      </c>
      <c r="L484" s="7">
        <f>ПРОТОКОЛ!E3297</f>
        <v>0</v>
      </c>
      <c r="M484" s="7">
        <f>ПРОТОКОЛ!G3297</f>
        <v>0</v>
      </c>
      <c r="N484" s="7">
        <f>ПРОТОКОЛ!I3297</f>
        <v>0</v>
      </c>
      <c r="O484" s="7">
        <f>ПРОТОКОЛ!K3297</f>
        <v>0</v>
      </c>
      <c r="P484" s="7" t="str">
        <f>ПРОТОКОЛ!M3297</f>
        <v>0</v>
      </c>
      <c r="Q484" s="7" t="str">
        <f>ПРОТОКОЛ!O3297</f>
        <v>0</v>
      </c>
      <c r="R484" s="7">
        <f>ПРОТОКОЛ!Q3297</f>
        <v>50</v>
      </c>
      <c r="S484" s="7">
        <f>ПРОТОКОЛ!S3297</f>
        <v>0</v>
      </c>
      <c r="T484" s="7">
        <f>ПРОТОКОЛ!T3297</f>
        <v>50</v>
      </c>
      <c r="U484" s="54">
        <f t="shared" si="9"/>
        <v>7</v>
      </c>
      <c r="X484" s="90"/>
    </row>
    <row r="485" spans="1:24" ht="16.5" customHeight="1">
      <c r="A485" s="65">
        <f>ПРОТОКОЛ!B3298</f>
        <v>0</v>
      </c>
      <c r="B485" s="67">
        <f>ПРОТОКОЛ!C3298</f>
        <v>0</v>
      </c>
      <c r="C485" s="71" t="str">
        <f>ПРОТОКОЛ!X3298</f>
        <v>Субъект РФ 79</v>
      </c>
      <c r="D485" s="86">
        <f>ПРОТОКОЛ!D3298</f>
        <v>0</v>
      </c>
      <c r="E485" s="61">
        <f>ПРОТОКОЛ!F3298</f>
        <v>0</v>
      </c>
      <c r="F485" s="61">
        <f>ПРОТОКОЛ!H3298</f>
        <v>0</v>
      </c>
      <c r="G485" s="61">
        <f>ПРОТОКОЛ!J3298</f>
        <v>0</v>
      </c>
      <c r="H485" s="61">
        <f>ПРОТОКОЛ!L3298</f>
        <v>0</v>
      </c>
      <c r="I485" s="61">
        <f>ПРОТОКОЛ!N3298</f>
        <v>0</v>
      </c>
      <c r="J485" s="62">
        <f>ПРОТОКОЛ!P3298</f>
        <v>0</v>
      </c>
      <c r="K485" s="61">
        <f>ПРОТОКОЛ!R3298</f>
        <v>0</v>
      </c>
      <c r="L485" s="7">
        <f>ПРОТОКОЛ!E3298</f>
        <v>0</v>
      </c>
      <c r="M485" s="7">
        <f>ПРОТОКОЛ!G3298</f>
        <v>0</v>
      </c>
      <c r="N485" s="7">
        <f>ПРОТОКОЛ!I3298</f>
        <v>0</v>
      </c>
      <c r="O485" s="7">
        <f>ПРОТОКОЛ!K3298</f>
        <v>0</v>
      </c>
      <c r="P485" s="7" t="str">
        <f>ПРОТОКОЛ!M3298</f>
        <v>0</v>
      </c>
      <c r="Q485" s="7" t="str">
        <f>ПРОТОКОЛ!O3298</f>
        <v>0</v>
      </c>
      <c r="R485" s="7">
        <f>ПРОТОКОЛ!Q3298</f>
        <v>50</v>
      </c>
      <c r="S485" s="7">
        <f>ПРОТОКОЛ!S3298</f>
        <v>0</v>
      </c>
      <c r="T485" s="7">
        <f>ПРОТОКОЛ!T3298</f>
        <v>50</v>
      </c>
      <c r="U485" s="54">
        <f t="shared" si="9"/>
        <v>7</v>
      </c>
      <c r="X485" s="90"/>
    </row>
    <row r="486" spans="1:24" ht="16.5" customHeight="1">
      <c r="A486" s="65">
        <f>ПРОТОКОЛ!B3299</f>
        <v>0</v>
      </c>
      <c r="B486" s="67">
        <f>ПРОТОКОЛ!C3299</f>
        <v>0</v>
      </c>
      <c r="C486" s="71" t="str">
        <f>ПРОТОКОЛ!X3299</f>
        <v>Субъект РФ 79</v>
      </c>
      <c r="D486" s="86">
        <f>ПРОТОКОЛ!D3299</f>
        <v>0</v>
      </c>
      <c r="E486" s="61">
        <f>ПРОТОКОЛ!F3299</f>
        <v>0</v>
      </c>
      <c r="F486" s="61">
        <f>ПРОТОКОЛ!H3299</f>
        <v>0</v>
      </c>
      <c r="G486" s="61">
        <f>ПРОТОКОЛ!J3299</f>
        <v>0</v>
      </c>
      <c r="H486" s="61">
        <f>ПРОТОКОЛ!L3299</f>
        <v>0</v>
      </c>
      <c r="I486" s="61">
        <f>ПРОТОКОЛ!N3299</f>
        <v>0</v>
      </c>
      <c r="J486" s="62">
        <f>ПРОТОКОЛ!P3299</f>
        <v>0</v>
      </c>
      <c r="K486" s="61">
        <f>ПРОТОКОЛ!R3299</f>
        <v>0</v>
      </c>
      <c r="L486" s="7">
        <f>ПРОТОКОЛ!E3299</f>
        <v>0</v>
      </c>
      <c r="M486" s="7">
        <f>ПРОТОКОЛ!G3299</f>
        <v>0</v>
      </c>
      <c r="N486" s="7">
        <f>ПРОТОКОЛ!I3299</f>
        <v>0</v>
      </c>
      <c r="O486" s="7">
        <f>ПРОТОКОЛ!K3299</f>
        <v>0</v>
      </c>
      <c r="P486" s="7" t="str">
        <f>ПРОТОКОЛ!M3299</f>
        <v>0</v>
      </c>
      <c r="Q486" s="7" t="str">
        <f>ПРОТОКОЛ!O3299</f>
        <v>0</v>
      </c>
      <c r="R486" s="7">
        <f>ПРОТОКОЛ!Q3299</f>
        <v>50</v>
      </c>
      <c r="S486" s="7">
        <f>ПРОТОКОЛ!S3299</f>
        <v>0</v>
      </c>
      <c r="T486" s="7">
        <f>ПРОТОКОЛ!T3299</f>
        <v>50</v>
      </c>
      <c r="U486" s="54">
        <f t="shared" si="9"/>
        <v>7</v>
      </c>
      <c r="X486" s="90"/>
    </row>
    <row r="487" spans="1:24" ht="16.5" customHeight="1">
      <c r="A487" s="66">
        <f>ПРОТОКОЛ!B3336</f>
        <v>0</v>
      </c>
      <c r="B487" s="68">
        <f>ПРОТОКОЛ!C3336</f>
        <v>0</v>
      </c>
      <c r="C487" s="72" t="str">
        <f>ПРОТОКОЛ!X3336</f>
        <v>Субъект РФ 80</v>
      </c>
      <c r="D487" s="87">
        <f>ПРОТОКОЛ!D3336</f>
        <v>0</v>
      </c>
      <c r="E487" s="63">
        <f>ПРОТОКОЛ!F3336</f>
        <v>0</v>
      </c>
      <c r="F487" s="63">
        <f>ПРОТОКОЛ!H3336</f>
        <v>0</v>
      </c>
      <c r="G487" s="63">
        <f>ПРОТОКОЛ!J3336</f>
        <v>0</v>
      </c>
      <c r="H487" s="63">
        <f>ПРОТОКОЛ!L3336</f>
        <v>0</v>
      </c>
      <c r="I487" s="63">
        <f>ПРОТОКОЛ!N3336</f>
        <v>0</v>
      </c>
      <c r="J487" s="75">
        <f>ПРОТОКОЛ!P3336</f>
        <v>0</v>
      </c>
      <c r="K487" s="63">
        <f>ПРОТОКОЛ!R3336</f>
        <v>0</v>
      </c>
      <c r="L487" s="33">
        <f>ПРОТОКОЛ!E3336</f>
        <v>0</v>
      </c>
      <c r="M487" s="33">
        <f>ПРОТОКОЛ!G3336</f>
        <v>0</v>
      </c>
      <c r="N487" s="33">
        <f>ПРОТОКОЛ!I3336</f>
        <v>0</v>
      </c>
      <c r="O487" s="33">
        <f>ПРОТОКОЛ!K3336</f>
        <v>0</v>
      </c>
      <c r="P487" s="33" t="str">
        <f>ПРОТОКОЛ!M3336</f>
        <v>0</v>
      </c>
      <c r="Q487" s="33" t="str">
        <f>ПРОТОКОЛ!O3336</f>
        <v>0</v>
      </c>
      <c r="R487" s="33">
        <f>ПРОТОКОЛ!Q3336</f>
        <v>50</v>
      </c>
      <c r="S487" s="33">
        <f>ПРОТОКОЛ!S3336</f>
        <v>0</v>
      </c>
      <c r="T487" s="33">
        <f>ПРОТОКОЛ!T3336</f>
        <v>50</v>
      </c>
      <c r="U487" s="54">
        <f t="shared" si="9"/>
        <v>7</v>
      </c>
      <c r="X487" s="90"/>
    </row>
    <row r="488" spans="1:24" ht="16.5" customHeight="1">
      <c r="A488" s="66">
        <f>ПРОТОКОЛ!B3337</f>
        <v>0</v>
      </c>
      <c r="B488" s="70">
        <f>ПРОТОКОЛ!C3337</f>
        <v>0</v>
      </c>
      <c r="C488" s="74" t="str">
        <f>ПРОТОКОЛ!X3337</f>
        <v>Субъект РФ 80</v>
      </c>
      <c r="D488" s="89">
        <f>ПРОТОКОЛ!D3337</f>
        <v>0</v>
      </c>
      <c r="E488" s="64">
        <f>ПРОТОКОЛ!F3337</f>
        <v>0</v>
      </c>
      <c r="F488" s="64">
        <f>ПРОТОКОЛ!H3337</f>
        <v>0</v>
      </c>
      <c r="G488" s="64">
        <f>ПРОТОКОЛ!J3337</f>
        <v>0</v>
      </c>
      <c r="H488" s="64">
        <f>ПРОТОКОЛ!L3337</f>
        <v>0</v>
      </c>
      <c r="I488" s="64">
        <f>ПРОТОКОЛ!N3337</f>
        <v>0</v>
      </c>
      <c r="J488" s="77">
        <f>ПРОТОКОЛ!P3337</f>
        <v>0</v>
      </c>
      <c r="K488" s="64">
        <f>ПРОТОКОЛ!R3337</f>
        <v>0</v>
      </c>
      <c r="L488" s="33">
        <f>ПРОТОКОЛ!E3337</f>
        <v>0</v>
      </c>
      <c r="M488" s="33">
        <f>ПРОТОКОЛ!G3337</f>
        <v>0</v>
      </c>
      <c r="N488" s="33">
        <f>ПРОТОКОЛ!I3337</f>
        <v>0</v>
      </c>
      <c r="O488" s="33">
        <f>ПРОТОКОЛ!K3337</f>
        <v>0</v>
      </c>
      <c r="P488" s="33" t="str">
        <f>ПРОТОКОЛ!M3337</f>
        <v>0</v>
      </c>
      <c r="Q488" s="33" t="str">
        <f>ПРОТОКОЛ!O3337</f>
        <v>0</v>
      </c>
      <c r="R488" s="33">
        <f>ПРОТОКОЛ!Q3337</f>
        <v>50</v>
      </c>
      <c r="S488" s="33">
        <f>ПРОТОКОЛ!S3337</f>
        <v>0</v>
      </c>
      <c r="T488" s="33">
        <f>ПРОТОКОЛ!T3337</f>
        <v>50</v>
      </c>
      <c r="U488" s="54">
        <f t="shared" si="9"/>
        <v>7</v>
      </c>
      <c r="X488" s="90"/>
    </row>
    <row r="489" spans="1:24" ht="16.5" customHeight="1">
      <c r="A489" s="66">
        <f>ПРОТОКОЛ!B3338</f>
        <v>0</v>
      </c>
      <c r="B489" s="70">
        <f>ПРОТОКОЛ!C3338</f>
        <v>0</v>
      </c>
      <c r="C489" s="74" t="str">
        <f>ПРОТОКОЛ!X3338</f>
        <v>Субъект РФ 80</v>
      </c>
      <c r="D489" s="89">
        <f>ПРОТОКОЛ!D3338</f>
        <v>0</v>
      </c>
      <c r="E489" s="64">
        <f>ПРОТОКОЛ!F3338</f>
        <v>0</v>
      </c>
      <c r="F489" s="64">
        <f>ПРОТОКОЛ!H3338</f>
        <v>0</v>
      </c>
      <c r="G489" s="64">
        <f>ПРОТОКОЛ!J3338</f>
        <v>0</v>
      </c>
      <c r="H489" s="64">
        <f>ПРОТОКОЛ!L3338</f>
        <v>0</v>
      </c>
      <c r="I489" s="64">
        <f>ПРОТОКОЛ!N3338</f>
        <v>0</v>
      </c>
      <c r="J489" s="77">
        <f>ПРОТОКОЛ!P3338</f>
        <v>0</v>
      </c>
      <c r="K489" s="64">
        <f>ПРОТОКОЛ!R3338</f>
        <v>0</v>
      </c>
      <c r="L489" s="33">
        <f>ПРОТОКОЛ!E3338</f>
        <v>0</v>
      </c>
      <c r="M489" s="33">
        <f>ПРОТОКОЛ!G3338</f>
        <v>0</v>
      </c>
      <c r="N489" s="33">
        <f>ПРОТОКОЛ!I3338</f>
        <v>0</v>
      </c>
      <c r="O489" s="33">
        <f>ПРОТОКОЛ!K3338</f>
        <v>0</v>
      </c>
      <c r="P489" s="33" t="str">
        <f>ПРОТОКОЛ!M3338</f>
        <v>0</v>
      </c>
      <c r="Q489" s="33" t="str">
        <f>ПРОТОКОЛ!O3338</f>
        <v>0</v>
      </c>
      <c r="R489" s="33">
        <f>ПРОТОКОЛ!Q3338</f>
        <v>50</v>
      </c>
      <c r="S489" s="33">
        <f>ПРОТОКОЛ!S3338</f>
        <v>0</v>
      </c>
      <c r="T489" s="33">
        <f>ПРОТОКОЛ!T3338</f>
        <v>50</v>
      </c>
      <c r="U489" s="54">
        <f t="shared" si="9"/>
        <v>7</v>
      </c>
      <c r="X489" s="90"/>
    </row>
    <row r="490" spans="1:24" ht="16.5" customHeight="1">
      <c r="A490" s="66">
        <f>ПРОТОКОЛ!B3339</f>
        <v>0</v>
      </c>
      <c r="B490" s="70">
        <f>ПРОТОКОЛ!C3339</f>
        <v>0</v>
      </c>
      <c r="C490" s="74" t="str">
        <f>ПРОТОКОЛ!X3339</f>
        <v>Субъект РФ 80</v>
      </c>
      <c r="D490" s="89">
        <f>ПРОТОКОЛ!D3339</f>
        <v>0</v>
      </c>
      <c r="E490" s="64">
        <f>ПРОТОКОЛ!F3339</f>
        <v>0</v>
      </c>
      <c r="F490" s="64">
        <f>ПРОТОКОЛ!H3339</f>
        <v>0</v>
      </c>
      <c r="G490" s="64">
        <f>ПРОТОКОЛ!J3339</f>
        <v>0</v>
      </c>
      <c r="H490" s="64">
        <f>ПРОТОКОЛ!L3339</f>
        <v>0</v>
      </c>
      <c r="I490" s="64">
        <f>ПРОТОКОЛ!N3339</f>
        <v>0</v>
      </c>
      <c r="J490" s="77">
        <f>ПРОТОКОЛ!P3339</f>
        <v>0</v>
      </c>
      <c r="K490" s="64">
        <f>ПРОТОКОЛ!R3339</f>
        <v>0</v>
      </c>
      <c r="L490" s="33">
        <f>ПРОТОКОЛ!E3339</f>
        <v>0</v>
      </c>
      <c r="M490" s="33">
        <f>ПРОТОКОЛ!G3339</f>
        <v>0</v>
      </c>
      <c r="N490" s="33">
        <f>ПРОТОКОЛ!I3339</f>
        <v>0</v>
      </c>
      <c r="O490" s="33">
        <f>ПРОТОКОЛ!K3339</f>
        <v>0</v>
      </c>
      <c r="P490" s="33" t="str">
        <f>ПРОТОКОЛ!M3339</f>
        <v>0</v>
      </c>
      <c r="Q490" s="33" t="str">
        <f>ПРОТОКОЛ!O3339</f>
        <v>0</v>
      </c>
      <c r="R490" s="33">
        <f>ПРОТОКОЛ!Q3339</f>
        <v>50</v>
      </c>
      <c r="S490" s="33">
        <f>ПРОТОКОЛ!S3339</f>
        <v>0</v>
      </c>
      <c r="T490" s="33">
        <f>ПРОТОКОЛ!T3339</f>
        <v>50</v>
      </c>
      <c r="U490" s="54">
        <f t="shared" si="9"/>
        <v>7</v>
      </c>
      <c r="X490" s="90"/>
    </row>
    <row r="491" spans="1:24" ht="16.5" customHeight="1">
      <c r="A491" s="66">
        <f>ПРОТОКОЛ!B3340</f>
        <v>0</v>
      </c>
      <c r="B491" s="70">
        <f>ПРОТОКОЛ!C3340</f>
        <v>0</v>
      </c>
      <c r="C491" s="74" t="str">
        <f>ПРОТОКОЛ!X3340</f>
        <v>Субъект РФ 80</v>
      </c>
      <c r="D491" s="89">
        <f>ПРОТОКОЛ!D3340</f>
        <v>0</v>
      </c>
      <c r="E491" s="64">
        <f>ПРОТОКОЛ!F3340</f>
        <v>0</v>
      </c>
      <c r="F491" s="64">
        <f>ПРОТОКОЛ!H3340</f>
        <v>0</v>
      </c>
      <c r="G491" s="64">
        <f>ПРОТОКОЛ!J3340</f>
        <v>0</v>
      </c>
      <c r="H491" s="64">
        <f>ПРОТОКОЛ!L3340</f>
        <v>0</v>
      </c>
      <c r="I491" s="64">
        <f>ПРОТОКОЛ!N3340</f>
        <v>0</v>
      </c>
      <c r="J491" s="77">
        <f>ПРОТОКОЛ!P3340</f>
        <v>0</v>
      </c>
      <c r="K491" s="64">
        <f>ПРОТОКОЛ!R3340</f>
        <v>0</v>
      </c>
      <c r="L491" s="33">
        <f>ПРОТОКОЛ!E3340</f>
        <v>0</v>
      </c>
      <c r="M491" s="33">
        <f>ПРОТОКОЛ!G3340</f>
        <v>0</v>
      </c>
      <c r="N491" s="33">
        <f>ПРОТОКОЛ!I3340</f>
        <v>0</v>
      </c>
      <c r="O491" s="33">
        <f>ПРОТОКОЛ!K3340</f>
        <v>0</v>
      </c>
      <c r="P491" s="33" t="str">
        <f>ПРОТОКОЛ!M3340</f>
        <v>0</v>
      </c>
      <c r="Q491" s="33" t="str">
        <f>ПРОТОКОЛ!O3340</f>
        <v>0</v>
      </c>
      <c r="R491" s="33">
        <f>ПРОТОКОЛ!Q3340</f>
        <v>50</v>
      </c>
      <c r="S491" s="33">
        <f>ПРОТОКОЛ!S3340</f>
        <v>0</v>
      </c>
      <c r="T491" s="33">
        <f>ПРОТОКОЛ!T3340</f>
        <v>50</v>
      </c>
      <c r="U491" s="54">
        <f t="shared" si="9"/>
        <v>7</v>
      </c>
      <c r="X491" s="90"/>
    </row>
    <row r="492" spans="1:24" ht="16.5" customHeight="1">
      <c r="A492" s="66">
        <f>ПРОТОКОЛ!B3341</f>
        <v>0</v>
      </c>
      <c r="B492" s="70">
        <f>ПРОТОКОЛ!C3341</f>
        <v>0</v>
      </c>
      <c r="C492" s="74" t="str">
        <f>ПРОТОКОЛ!X3341</f>
        <v>Субъект РФ 80</v>
      </c>
      <c r="D492" s="89">
        <f>ПРОТОКОЛ!D3341</f>
        <v>0</v>
      </c>
      <c r="E492" s="64">
        <f>ПРОТОКОЛ!F3341</f>
        <v>0</v>
      </c>
      <c r="F492" s="64">
        <f>ПРОТОКОЛ!H3341</f>
        <v>0</v>
      </c>
      <c r="G492" s="64">
        <f>ПРОТОКОЛ!J3341</f>
        <v>0</v>
      </c>
      <c r="H492" s="64">
        <f>ПРОТОКОЛ!L3341</f>
        <v>0</v>
      </c>
      <c r="I492" s="64">
        <f>ПРОТОКОЛ!N3341</f>
        <v>0</v>
      </c>
      <c r="J492" s="77">
        <f>ПРОТОКОЛ!P3341</f>
        <v>0</v>
      </c>
      <c r="K492" s="64">
        <f>ПРОТОКОЛ!R3341</f>
        <v>0</v>
      </c>
      <c r="L492" s="33">
        <f>ПРОТОКОЛ!E3341</f>
        <v>0</v>
      </c>
      <c r="M492" s="33">
        <f>ПРОТОКОЛ!G3341</f>
        <v>0</v>
      </c>
      <c r="N492" s="33">
        <f>ПРОТОКОЛ!I3341</f>
        <v>0</v>
      </c>
      <c r="O492" s="33">
        <f>ПРОТОКОЛ!K3341</f>
        <v>0</v>
      </c>
      <c r="P492" s="33" t="str">
        <f>ПРОТОКОЛ!M3341</f>
        <v>0</v>
      </c>
      <c r="Q492" s="33" t="str">
        <f>ПРОТОКОЛ!O3341</f>
        <v>0</v>
      </c>
      <c r="R492" s="33">
        <f>ПРОТОКОЛ!Q3341</f>
        <v>50</v>
      </c>
      <c r="S492" s="33">
        <f>ПРОТОКОЛ!S3341</f>
        <v>0</v>
      </c>
      <c r="T492" s="33">
        <f>ПРОТОКОЛ!T3341</f>
        <v>50</v>
      </c>
      <c r="U492" s="54">
        <f t="shared" si="9"/>
        <v>7</v>
      </c>
      <c r="X492" s="90"/>
    </row>
    <row r="493" spans="1:24" ht="16.5" customHeight="1">
      <c r="A493" s="65">
        <f>ПРОТОКОЛ!B3378</f>
        <v>0</v>
      </c>
      <c r="B493" s="67">
        <f>ПРОТОКОЛ!C3378</f>
        <v>0</v>
      </c>
      <c r="C493" s="71" t="str">
        <f>ПРОТОКОЛ!X3378</f>
        <v>Субъект РФ 81</v>
      </c>
      <c r="D493" s="86">
        <f>ПРОТОКОЛ!D3378</f>
        <v>0</v>
      </c>
      <c r="E493" s="61">
        <f>ПРОТОКОЛ!F3378</f>
        <v>0</v>
      </c>
      <c r="F493" s="61">
        <f>ПРОТОКОЛ!H3378</f>
        <v>0</v>
      </c>
      <c r="G493" s="61">
        <f>ПРОТОКОЛ!J3378</f>
        <v>0</v>
      </c>
      <c r="H493" s="61">
        <f>ПРОТОКОЛ!L3378</f>
        <v>0</v>
      </c>
      <c r="I493" s="61">
        <f>ПРОТОКОЛ!N3378</f>
        <v>0</v>
      </c>
      <c r="J493" s="62">
        <f>ПРОТОКОЛ!P3378</f>
        <v>0</v>
      </c>
      <c r="K493" s="61">
        <f>ПРОТОКОЛ!R3378</f>
        <v>0</v>
      </c>
      <c r="L493" s="7">
        <f>ПРОТОКОЛ!E3378</f>
        <v>0</v>
      </c>
      <c r="M493" s="7">
        <f>ПРОТОКОЛ!G3378</f>
        <v>0</v>
      </c>
      <c r="N493" s="7">
        <f>ПРОТОКОЛ!I3378</f>
        <v>0</v>
      </c>
      <c r="O493" s="7">
        <f>ПРОТОКОЛ!K3378</f>
        <v>0</v>
      </c>
      <c r="P493" s="7" t="str">
        <f>ПРОТОКОЛ!M3378</f>
        <v>0</v>
      </c>
      <c r="Q493" s="7" t="str">
        <f>ПРОТОКОЛ!O3378</f>
        <v>0</v>
      </c>
      <c r="R493" s="7">
        <f>ПРОТОКОЛ!Q3378</f>
        <v>50</v>
      </c>
      <c r="S493" s="7">
        <f>ПРОТОКОЛ!S3378</f>
        <v>0</v>
      </c>
      <c r="T493" s="7">
        <f>ПРОТОКОЛ!T3378</f>
        <v>50</v>
      </c>
      <c r="U493" s="54">
        <f t="shared" si="9"/>
        <v>7</v>
      </c>
      <c r="X493" s="90"/>
    </row>
    <row r="494" spans="1:24" ht="16.5" customHeight="1">
      <c r="A494" s="65">
        <f>ПРОТОКОЛ!B3379</f>
        <v>0</v>
      </c>
      <c r="B494" s="67">
        <f>ПРОТОКОЛ!C3379</f>
        <v>0</v>
      </c>
      <c r="C494" s="71" t="str">
        <f>ПРОТОКОЛ!X3379</f>
        <v>Субъект РФ 81</v>
      </c>
      <c r="D494" s="86">
        <f>ПРОТОКОЛ!D3379</f>
        <v>0</v>
      </c>
      <c r="E494" s="61">
        <f>ПРОТОКОЛ!F3379</f>
        <v>0</v>
      </c>
      <c r="F494" s="61">
        <f>ПРОТОКОЛ!H3379</f>
        <v>0</v>
      </c>
      <c r="G494" s="61">
        <f>ПРОТОКОЛ!J3379</f>
        <v>0</v>
      </c>
      <c r="H494" s="61">
        <f>ПРОТОКОЛ!L3379</f>
        <v>0</v>
      </c>
      <c r="I494" s="61">
        <f>ПРОТОКОЛ!N3379</f>
        <v>0</v>
      </c>
      <c r="J494" s="62">
        <f>ПРОТОКОЛ!P3379</f>
        <v>0</v>
      </c>
      <c r="K494" s="61">
        <f>ПРОТОКОЛ!R3379</f>
        <v>0</v>
      </c>
      <c r="L494" s="7">
        <f>ПРОТОКОЛ!E3379</f>
        <v>0</v>
      </c>
      <c r="M494" s="7">
        <f>ПРОТОКОЛ!G3379</f>
        <v>0</v>
      </c>
      <c r="N494" s="7">
        <f>ПРОТОКОЛ!I3379</f>
        <v>0</v>
      </c>
      <c r="O494" s="7">
        <f>ПРОТОКОЛ!K3379</f>
        <v>0</v>
      </c>
      <c r="P494" s="7" t="str">
        <f>ПРОТОКОЛ!M3379</f>
        <v>0</v>
      </c>
      <c r="Q494" s="7" t="str">
        <f>ПРОТОКОЛ!O3379</f>
        <v>0</v>
      </c>
      <c r="R494" s="7">
        <f>ПРОТОКОЛ!Q3379</f>
        <v>50</v>
      </c>
      <c r="S494" s="7">
        <f>ПРОТОКОЛ!S3379</f>
        <v>0</v>
      </c>
      <c r="T494" s="7">
        <f>ПРОТОКОЛ!T3379</f>
        <v>50</v>
      </c>
      <c r="U494" s="54">
        <f t="shared" si="9"/>
        <v>7</v>
      </c>
      <c r="X494" s="90"/>
    </row>
    <row r="495" spans="1:24" ht="16.5" customHeight="1">
      <c r="A495" s="65">
        <f>ПРОТОКОЛ!B3380</f>
        <v>0</v>
      </c>
      <c r="B495" s="67">
        <f>ПРОТОКОЛ!C3380</f>
        <v>0</v>
      </c>
      <c r="C495" s="71" t="str">
        <f>ПРОТОКОЛ!X3380</f>
        <v>Субъект РФ 81</v>
      </c>
      <c r="D495" s="86">
        <f>ПРОТОКОЛ!D3380</f>
        <v>0</v>
      </c>
      <c r="E495" s="61">
        <f>ПРОТОКОЛ!F3380</f>
        <v>0</v>
      </c>
      <c r="F495" s="61">
        <f>ПРОТОКОЛ!H3380</f>
        <v>0</v>
      </c>
      <c r="G495" s="61">
        <f>ПРОТОКОЛ!J3380</f>
        <v>0</v>
      </c>
      <c r="H495" s="61">
        <f>ПРОТОКОЛ!L3380</f>
        <v>0</v>
      </c>
      <c r="I495" s="61">
        <f>ПРОТОКОЛ!N3380</f>
        <v>0</v>
      </c>
      <c r="J495" s="62">
        <f>ПРОТОКОЛ!P3380</f>
        <v>0</v>
      </c>
      <c r="K495" s="61">
        <f>ПРОТОКОЛ!R3380</f>
        <v>0</v>
      </c>
      <c r="L495" s="7">
        <f>ПРОТОКОЛ!E3380</f>
        <v>0</v>
      </c>
      <c r="M495" s="7">
        <f>ПРОТОКОЛ!G3380</f>
        <v>0</v>
      </c>
      <c r="N495" s="7">
        <f>ПРОТОКОЛ!I3380</f>
        <v>0</v>
      </c>
      <c r="O495" s="7">
        <f>ПРОТОКОЛ!K3380</f>
        <v>0</v>
      </c>
      <c r="P495" s="7" t="str">
        <f>ПРОТОКОЛ!M3380</f>
        <v>0</v>
      </c>
      <c r="Q495" s="7" t="str">
        <f>ПРОТОКОЛ!O3380</f>
        <v>0</v>
      </c>
      <c r="R495" s="7">
        <f>ПРОТОКОЛ!Q3380</f>
        <v>50</v>
      </c>
      <c r="S495" s="7">
        <f>ПРОТОКОЛ!S3380</f>
        <v>0</v>
      </c>
      <c r="T495" s="7">
        <f>ПРОТОКОЛ!T3380</f>
        <v>50</v>
      </c>
      <c r="U495" s="54">
        <f t="shared" si="9"/>
        <v>7</v>
      </c>
      <c r="X495" s="90"/>
    </row>
    <row r="496" spans="1:24" ht="16.5" customHeight="1">
      <c r="A496" s="65">
        <f>ПРОТОКОЛ!B3381</f>
        <v>0</v>
      </c>
      <c r="B496" s="67">
        <f>ПРОТОКОЛ!C3381</f>
        <v>0</v>
      </c>
      <c r="C496" s="71" t="str">
        <f>ПРОТОКОЛ!X3381</f>
        <v>Субъект РФ 81</v>
      </c>
      <c r="D496" s="86">
        <f>ПРОТОКОЛ!D3381</f>
        <v>0</v>
      </c>
      <c r="E496" s="61">
        <f>ПРОТОКОЛ!F3381</f>
        <v>0</v>
      </c>
      <c r="F496" s="61">
        <f>ПРОТОКОЛ!H3381</f>
        <v>0</v>
      </c>
      <c r="G496" s="61">
        <f>ПРОТОКОЛ!J3381</f>
        <v>0</v>
      </c>
      <c r="H496" s="61">
        <f>ПРОТОКОЛ!L3381</f>
        <v>0</v>
      </c>
      <c r="I496" s="61">
        <f>ПРОТОКОЛ!N3381</f>
        <v>0</v>
      </c>
      <c r="J496" s="62">
        <f>ПРОТОКОЛ!P3381</f>
        <v>0</v>
      </c>
      <c r="K496" s="61">
        <f>ПРОТОКОЛ!R3381</f>
        <v>0</v>
      </c>
      <c r="L496" s="7">
        <f>ПРОТОКОЛ!E3381</f>
        <v>0</v>
      </c>
      <c r="M496" s="7">
        <f>ПРОТОКОЛ!G3381</f>
        <v>0</v>
      </c>
      <c r="N496" s="7">
        <f>ПРОТОКОЛ!I3381</f>
        <v>0</v>
      </c>
      <c r="O496" s="7">
        <f>ПРОТОКОЛ!K3381</f>
        <v>0</v>
      </c>
      <c r="P496" s="7" t="str">
        <f>ПРОТОКОЛ!M3381</f>
        <v>0</v>
      </c>
      <c r="Q496" s="7" t="str">
        <f>ПРОТОКОЛ!O3381</f>
        <v>0</v>
      </c>
      <c r="R496" s="7">
        <f>ПРОТОКОЛ!Q3381</f>
        <v>50</v>
      </c>
      <c r="S496" s="7">
        <f>ПРОТОКОЛ!S3381</f>
        <v>0</v>
      </c>
      <c r="T496" s="7">
        <f>ПРОТОКОЛ!T3381</f>
        <v>50</v>
      </c>
      <c r="U496" s="54">
        <f t="shared" si="9"/>
        <v>7</v>
      </c>
      <c r="X496" s="90"/>
    </row>
    <row r="497" spans="1:24" ht="16.5" customHeight="1">
      <c r="A497" s="65">
        <f>ПРОТОКОЛ!B3382</f>
        <v>0</v>
      </c>
      <c r="B497" s="67">
        <f>ПРОТОКОЛ!C3382</f>
        <v>0</v>
      </c>
      <c r="C497" s="71" t="str">
        <f>ПРОТОКОЛ!X3382</f>
        <v>Субъект РФ 81</v>
      </c>
      <c r="D497" s="86">
        <f>ПРОТОКОЛ!D3382</f>
        <v>0</v>
      </c>
      <c r="E497" s="61">
        <f>ПРОТОКОЛ!F3382</f>
        <v>0</v>
      </c>
      <c r="F497" s="61">
        <f>ПРОТОКОЛ!H3382</f>
        <v>0</v>
      </c>
      <c r="G497" s="61">
        <f>ПРОТОКОЛ!J3382</f>
        <v>0</v>
      </c>
      <c r="H497" s="61">
        <f>ПРОТОКОЛ!L3382</f>
        <v>0</v>
      </c>
      <c r="I497" s="61">
        <f>ПРОТОКОЛ!N3382</f>
        <v>0</v>
      </c>
      <c r="J497" s="62">
        <f>ПРОТОКОЛ!P3382</f>
        <v>0</v>
      </c>
      <c r="K497" s="61">
        <f>ПРОТОКОЛ!R3382</f>
        <v>0</v>
      </c>
      <c r="L497" s="7">
        <f>ПРОТОКОЛ!E3382</f>
        <v>0</v>
      </c>
      <c r="M497" s="7">
        <f>ПРОТОКОЛ!G3382</f>
        <v>0</v>
      </c>
      <c r="N497" s="7">
        <f>ПРОТОКОЛ!I3382</f>
        <v>0</v>
      </c>
      <c r="O497" s="7">
        <f>ПРОТОКОЛ!K3382</f>
        <v>0</v>
      </c>
      <c r="P497" s="7" t="str">
        <f>ПРОТОКОЛ!M3382</f>
        <v>0</v>
      </c>
      <c r="Q497" s="7" t="str">
        <f>ПРОТОКОЛ!O3382</f>
        <v>0</v>
      </c>
      <c r="R497" s="7">
        <f>ПРОТОКОЛ!Q3382</f>
        <v>50</v>
      </c>
      <c r="S497" s="7">
        <f>ПРОТОКОЛ!S3382</f>
        <v>0</v>
      </c>
      <c r="T497" s="7">
        <f>ПРОТОКОЛ!T3382</f>
        <v>50</v>
      </c>
      <c r="U497" s="54">
        <f t="shared" si="9"/>
        <v>7</v>
      </c>
      <c r="X497" s="90"/>
    </row>
    <row r="498" spans="1:24" ht="16.5" customHeight="1">
      <c r="A498" s="65">
        <f>ПРОТОКОЛ!B3383</f>
        <v>0</v>
      </c>
      <c r="B498" s="67">
        <f>ПРОТОКОЛ!C3383</f>
        <v>0</v>
      </c>
      <c r="C498" s="71" t="str">
        <f>ПРОТОКОЛ!X3383</f>
        <v>Субъект РФ 81</v>
      </c>
      <c r="D498" s="86">
        <f>ПРОТОКОЛ!D3383</f>
        <v>0</v>
      </c>
      <c r="E498" s="61">
        <f>ПРОТОКОЛ!F3383</f>
        <v>0</v>
      </c>
      <c r="F498" s="61">
        <f>ПРОТОКОЛ!H3383</f>
        <v>0</v>
      </c>
      <c r="G498" s="61">
        <f>ПРОТОКОЛ!J3383</f>
        <v>0</v>
      </c>
      <c r="H498" s="61">
        <f>ПРОТОКОЛ!L3383</f>
        <v>0</v>
      </c>
      <c r="I498" s="61">
        <f>ПРОТОКОЛ!N3383</f>
        <v>0</v>
      </c>
      <c r="J498" s="62">
        <f>ПРОТОКОЛ!P3383</f>
        <v>0</v>
      </c>
      <c r="K498" s="61">
        <f>ПРОТОКОЛ!R3383</f>
        <v>0</v>
      </c>
      <c r="L498" s="7">
        <f>ПРОТОКОЛ!E3383</f>
        <v>0</v>
      </c>
      <c r="M498" s="7">
        <f>ПРОТОКОЛ!G3383</f>
        <v>0</v>
      </c>
      <c r="N498" s="7">
        <f>ПРОТОКОЛ!I3383</f>
        <v>0</v>
      </c>
      <c r="O498" s="7">
        <f>ПРОТОКОЛ!K3383</f>
        <v>0</v>
      </c>
      <c r="P498" s="7" t="str">
        <f>ПРОТОКОЛ!M3383</f>
        <v>0</v>
      </c>
      <c r="Q498" s="7" t="str">
        <f>ПРОТОКОЛ!O3383</f>
        <v>0</v>
      </c>
      <c r="R498" s="7">
        <f>ПРОТОКОЛ!Q3383</f>
        <v>50</v>
      </c>
      <c r="S498" s="7">
        <f>ПРОТОКОЛ!S3383</f>
        <v>0</v>
      </c>
      <c r="T498" s="7">
        <f>ПРОТОКОЛ!T3383</f>
        <v>50</v>
      </c>
      <c r="U498" s="54">
        <f t="shared" si="9"/>
        <v>7</v>
      </c>
      <c r="X498" s="90"/>
    </row>
    <row r="499" spans="1:24" ht="16.5" customHeight="1">
      <c r="A499" s="66">
        <f>ПРОТОКОЛ!B3420</f>
        <v>0</v>
      </c>
      <c r="B499" s="70">
        <f>ПРОТОКОЛ!C3420</f>
        <v>0</v>
      </c>
      <c r="C499" s="74" t="str">
        <f>ПРОТОКОЛ!X3420</f>
        <v>Субъект РФ 82</v>
      </c>
      <c r="D499" s="89">
        <f>ПРОТОКОЛ!D3420</f>
        <v>0</v>
      </c>
      <c r="E499" s="64">
        <f>ПРОТОКОЛ!F3420</f>
        <v>0</v>
      </c>
      <c r="F499" s="64">
        <f>ПРОТОКОЛ!H3420</f>
        <v>0</v>
      </c>
      <c r="G499" s="64">
        <f>ПРОТОКОЛ!J3420</f>
        <v>0</v>
      </c>
      <c r="H499" s="64">
        <f>ПРОТОКОЛ!L3420</f>
        <v>0</v>
      </c>
      <c r="I499" s="64">
        <f>ПРОТОКОЛ!N3420</f>
        <v>0</v>
      </c>
      <c r="J499" s="77">
        <f>ПРОТОКОЛ!P3420</f>
        <v>0</v>
      </c>
      <c r="K499" s="64">
        <f>ПРОТОКОЛ!R3420</f>
        <v>0</v>
      </c>
      <c r="L499" s="33">
        <f>ПРОТОКОЛ!E3420</f>
        <v>0</v>
      </c>
      <c r="M499" s="33">
        <f>ПРОТОКОЛ!G3420</f>
        <v>0</v>
      </c>
      <c r="N499" s="33">
        <f>ПРОТОКОЛ!I3420</f>
        <v>0</v>
      </c>
      <c r="O499" s="33">
        <f>ПРОТОКОЛ!K3420</f>
        <v>0</v>
      </c>
      <c r="P499" s="33" t="str">
        <f>ПРОТОКОЛ!M3420</f>
        <v>0</v>
      </c>
      <c r="Q499" s="33" t="str">
        <f>ПРОТОКОЛ!O3420</f>
        <v>0</v>
      </c>
      <c r="R499" s="33">
        <f>ПРОТОКОЛ!Q3420</f>
        <v>50</v>
      </c>
      <c r="S499" s="33">
        <f>ПРОТОКОЛ!S3420</f>
        <v>0</v>
      </c>
      <c r="T499" s="33">
        <f>ПРОТОКОЛ!T3420</f>
        <v>50</v>
      </c>
      <c r="U499" s="54">
        <f t="shared" si="9"/>
        <v>7</v>
      </c>
      <c r="X499" s="90"/>
    </row>
    <row r="500" spans="1:24" ht="16.5" customHeight="1">
      <c r="A500" s="66">
        <f>ПРОТОКОЛ!B3421</f>
        <v>0</v>
      </c>
      <c r="B500" s="70">
        <f>ПРОТОКОЛ!C3421</f>
        <v>0</v>
      </c>
      <c r="C500" s="74" t="str">
        <f>ПРОТОКОЛ!X3421</f>
        <v>Субъект РФ 82</v>
      </c>
      <c r="D500" s="89">
        <f>ПРОТОКОЛ!D3421</f>
        <v>0</v>
      </c>
      <c r="E500" s="64">
        <f>ПРОТОКОЛ!F3421</f>
        <v>0</v>
      </c>
      <c r="F500" s="64">
        <f>ПРОТОКОЛ!H3421</f>
        <v>0</v>
      </c>
      <c r="G500" s="64">
        <f>ПРОТОКОЛ!J3421</f>
        <v>0</v>
      </c>
      <c r="H500" s="64">
        <f>ПРОТОКОЛ!L3421</f>
        <v>0</v>
      </c>
      <c r="I500" s="64">
        <f>ПРОТОКОЛ!N3421</f>
        <v>0</v>
      </c>
      <c r="J500" s="77">
        <f>ПРОТОКОЛ!P3421</f>
        <v>0</v>
      </c>
      <c r="K500" s="64">
        <f>ПРОТОКОЛ!R3421</f>
        <v>0</v>
      </c>
      <c r="L500" s="33">
        <f>ПРОТОКОЛ!E3421</f>
        <v>0</v>
      </c>
      <c r="M500" s="33">
        <f>ПРОТОКОЛ!G3421</f>
        <v>0</v>
      </c>
      <c r="N500" s="33">
        <f>ПРОТОКОЛ!I3421</f>
        <v>0</v>
      </c>
      <c r="O500" s="33">
        <f>ПРОТОКОЛ!K3421</f>
        <v>0</v>
      </c>
      <c r="P500" s="33" t="str">
        <f>ПРОТОКОЛ!M3421</f>
        <v>0</v>
      </c>
      <c r="Q500" s="33" t="str">
        <f>ПРОТОКОЛ!O3421</f>
        <v>0</v>
      </c>
      <c r="R500" s="33">
        <f>ПРОТОКОЛ!Q3421</f>
        <v>50</v>
      </c>
      <c r="S500" s="33">
        <f>ПРОТОКОЛ!S3421</f>
        <v>0</v>
      </c>
      <c r="T500" s="33">
        <f>ПРОТОКОЛ!T3421</f>
        <v>50</v>
      </c>
      <c r="U500" s="54">
        <f t="shared" si="9"/>
        <v>7</v>
      </c>
      <c r="X500" s="90"/>
    </row>
    <row r="501" spans="1:24" ht="16.5" customHeight="1">
      <c r="A501" s="66">
        <f>ПРОТОКОЛ!B3422</f>
        <v>0</v>
      </c>
      <c r="B501" s="70">
        <f>ПРОТОКОЛ!C3422</f>
        <v>0</v>
      </c>
      <c r="C501" s="74" t="str">
        <f>ПРОТОКОЛ!X3422</f>
        <v>Субъект РФ 82</v>
      </c>
      <c r="D501" s="89">
        <f>ПРОТОКОЛ!D3422</f>
        <v>0</v>
      </c>
      <c r="E501" s="64">
        <f>ПРОТОКОЛ!F3422</f>
        <v>0</v>
      </c>
      <c r="F501" s="64">
        <f>ПРОТОКОЛ!H3422</f>
        <v>0</v>
      </c>
      <c r="G501" s="64">
        <f>ПРОТОКОЛ!J3422</f>
        <v>0</v>
      </c>
      <c r="H501" s="64">
        <f>ПРОТОКОЛ!L3422</f>
        <v>0</v>
      </c>
      <c r="I501" s="64">
        <f>ПРОТОКОЛ!N3422</f>
        <v>0</v>
      </c>
      <c r="J501" s="77">
        <f>ПРОТОКОЛ!P3422</f>
        <v>0</v>
      </c>
      <c r="K501" s="64">
        <f>ПРОТОКОЛ!R3422</f>
        <v>0</v>
      </c>
      <c r="L501" s="33">
        <f>ПРОТОКОЛ!E3422</f>
        <v>0</v>
      </c>
      <c r="M501" s="33">
        <f>ПРОТОКОЛ!G3422</f>
        <v>0</v>
      </c>
      <c r="N501" s="33">
        <f>ПРОТОКОЛ!I3422</f>
        <v>0</v>
      </c>
      <c r="O501" s="33">
        <f>ПРОТОКОЛ!K3422</f>
        <v>0</v>
      </c>
      <c r="P501" s="33" t="str">
        <f>ПРОТОКОЛ!M3422</f>
        <v>0</v>
      </c>
      <c r="Q501" s="33" t="str">
        <f>ПРОТОКОЛ!O3422</f>
        <v>0</v>
      </c>
      <c r="R501" s="33">
        <f>ПРОТОКОЛ!Q3422</f>
        <v>50</v>
      </c>
      <c r="S501" s="33">
        <f>ПРОТОКОЛ!S3422</f>
        <v>0</v>
      </c>
      <c r="T501" s="33">
        <f>ПРОТОКОЛ!T3422</f>
        <v>50</v>
      </c>
      <c r="U501" s="54">
        <f t="shared" si="9"/>
        <v>7</v>
      </c>
      <c r="X501" s="90"/>
    </row>
    <row r="502" spans="1:24" ht="16.5" customHeight="1">
      <c r="A502" s="66">
        <f>ПРОТОКОЛ!B3423</f>
        <v>0</v>
      </c>
      <c r="B502" s="70">
        <f>ПРОТОКОЛ!C3423</f>
        <v>0</v>
      </c>
      <c r="C502" s="74" t="str">
        <f>ПРОТОКОЛ!X3423</f>
        <v>Субъект РФ 82</v>
      </c>
      <c r="D502" s="89">
        <f>ПРОТОКОЛ!D3423</f>
        <v>0</v>
      </c>
      <c r="E502" s="64">
        <f>ПРОТОКОЛ!F3423</f>
        <v>0</v>
      </c>
      <c r="F502" s="64">
        <f>ПРОТОКОЛ!H3423</f>
        <v>0</v>
      </c>
      <c r="G502" s="64">
        <f>ПРОТОКОЛ!J3423</f>
        <v>0</v>
      </c>
      <c r="H502" s="64">
        <f>ПРОТОКОЛ!L3423</f>
        <v>0</v>
      </c>
      <c r="I502" s="64">
        <f>ПРОТОКОЛ!N3423</f>
        <v>0</v>
      </c>
      <c r="J502" s="77">
        <f>ПРОТОКОЛ!P3423</f>
        <v>0</v>
      </c>
      <c r="K502" s="64">
        <f>ПРОТОКОЛ!R3423</f>
        <v>0</v>
      </c>
      <c r="L502" s="33">
        <f>ПРОТОКОЛ!E3423</f>
        <v>0</v>
      </c>
      <c r="M502" s="33">
        <f>ПРОТОКОЛ!G3423</f>
        <v>0</v>
      </c>
      <c r="N502" s="33">
        <f>ПРОТОКОЛ!I3423</f>
        <v>0</v>
      </c>
      <c r="O502" s="33">
        <f>ПРОТОКОЛ!K3423</f>
        <v>0</v>
      </c>
      <c r="P502" s="33" t="str">
        <f>ПРОТОКОЛ!M3423</f>
        <v>0</v>
      </c>
      <c r="Q502" s="33" t="str">
        <f>ПРОТОКОЛ!O3423</f>
        <v>0</v>
      </c>
      <c r="R502" s="33">
        <f>ПРОТОКОЛ!Q3423</f>
        <v>50</v>
      </c>
      <c r="S502" s="33">
        <f>ПРОТОКОЛ!S3423</f>
        <v>0</v>
      </c>
      <c r="T502" s="33">
        <f>ПРОТОКОЛ!T3423</f>
        <v>50</v>
      </c>
      <c r="U502" s="54">
        <f t="shared" si="9"/>
        <v>7</v>
      </c>
      <c r="X502" s="90"/>
    </row>
    <row r="503" spans="1:24" ht="16.5" customHeight="1">
      <c r="A503" s="66">
        <f>ПРОТОКОЛ!B3424</f>
        <v>0</v>
      </c>
      <c r="B503" s="70">
        <f>ПРОТОКОЛ!C3424</f>
        <v>0</v>
      </c>
      <c r="C503" s="74" t="str">
        <f>ПРОТОКОЛ!X3424</f>
        <v>Субъект РФ 82</v>
      </c>
      <c r="D503" s="89">
        <f>ПРОТОКОЛ!D3424</f>
        <v>0</v>
      </c>
      <c r="E503" s="64">
        <f>ПРОТОКОЛ!F3424</f>
        <v>0</v>
      </c>
      <c r="F503" s="64">
        <f>ПРОТОКОЛ!H3424</f>
        <v>0</v>
      </c>
      <c r="G503" s="64">
        <f>ПРОТОКОЛ!J3424</f>
        <v>0</v>
      </c>
      <c r="H503" s="64">
        <f>ПРОТОКОЛ!L3424</f>
        <v>0</v>
      </c>
      <c r="I503" s="64">
        <f>ПРОТОКОЛ!N3424</f>
        <v>0</v>
      </c>
      <c r="J503" s="77">
        <f>ПРОТОКОЛ!P3424</f>
        <v>0</v>
      </c>
      <c r="K503" s="64">
        <f>ПРОТОКОЛ!R3424</f>
        <v>0</v>
      </c>
      <c r="L503" s="33">
        <f>ПРОТОКОЛ!E3424</f>
        <v>0</v>
      </c>
      <c r="M503" s="33">
        <f>ПРОТОКОЛ!G3424</f>
        <v>0</v>
      </c>
      <c r="N503" s="33">
        <f>ПРОТОКОЛ!I3424</f>
        <v>0</v>
      </c>
      <c r="O503" s="33">
        <f>ПРОТОКОЛ!K3424</f>
        <v>0</v>
      </c>
      <c r="P503" s="33" t="str">
        <f>ПРОТОКОЛ!M3424</f>
        <v>0</v>
      </c>
      <c r="Q503" s="33" t="str">
        <f>ПРОТОКОЛ!O3424</f>
        <v>0</v>
      </c>
      <c r="R503" s="33">
        <f>ПРОТОКОЛ!Q3424</f>
        <v>50</v>
      </c>
      <c r="S503" s="33">
        <f>ПРОТОКОЛ!S3424</f>
        <v>0</v>
      </c>
      <c r="T503" s="33">
        <f>ПРОТОКОЛ!T3424</f>
        <v>50</v>
      </c>
      <c r="U503" s="54">
        <f t="shared" si="9"/>
        <v>7</v>
      </c>
      <c r="X503" s="90"/>
    </row>
    <row r="504" spans="1:24" ht="16.5" customHeight="1">
      <c r="A504" s="66">
        <f>ПРОТОКОЛ!B3425</f>
        <v>0</v>
      </c>
      <c r="B504" s="70">
        <f>ПРОТОКОЛ!C3425</f>
        <v>0</v>
      </c>
      <c r="C504" s="74" t="str">
        <f>ПРОТОКОЛ!X3425</f>
        <v>Субъект РФ 82</v>
      </c>
      <c r="D504" s="89">
        <f>ПРОТОКОЛ!D3425</f>
        <v>0</v>
      </c>
      <c r="E504" s="64">
        <f>ПРОТОКОЛ!F3425</f>
        <v>0</v>
      </c>
      <c r="F504" s="64">
        <f>ПРОТОКОЛ!H3425</f>
        <v>0</v>
      </c>
      <c r="G504" s="64">
        <f>ПРОТОКОЛ!J3425</f>
        <v>0</v>
      </c>
      <c r="H504" s="64">
        <f>ПРОТОКОЛ!L3425</f>
        <v>0</v>
      </c>
      <c r="I504" s="64">
        <f>ПРОТОКОЛ!N3425</f>
        <v>0</v>
      </c>
      <c r="J504" s="77">
        <f>ПРОТОКОЛ!P3425</f>
        <v>0</v>
      </c>
      <c r="K504" s="64">
        <f>ПРОТОКОЛ!R3425</f>
        <v>0</v>
      </c>
      <c r="L504" s="33">
        <f>ПРОТОКОЛ!E3425</f>
        <v>0</v>
      </c>
      <c r="M504" s="33">
        <f>ПРОТОКОЛ!G3425</f>
        <v>0</v>
      </c>
      <c r="N504" s="33">
        <f>ПРОТОКОЛ!I3425</f>
        <v>0</v>
      </c>
      <c r="O504" s="33">
        <f>ПРОТОКОЛ!K3425</f>
        <v>0</v>
      </c>
      <c r="P504" s="33" t="str">
        <f>ПРОТОКОЛ!M3425</f>
        <v>0</v>
      </c>
      <c r="Q504" s="33" t="str">
        <f>ПРОТОКОЛ!O3425</f>
        <v>0</v>
      </c>
      <c r="R504" s="33">
        <f>ПРОТОКОЛ!Q3425</f>
        <v>50</v>
      </c>
      <c r="S504" s="33">
        <f>ПРОТОКОЛ!S3425</f>
        <v>0</v>
      </c>
      <c r="T504" s="33">
        <f>ПРОТОКОЛ!T3425</f>
        <v>50</v>
      </c>
      <c r="U504" s="54">
        <f t="shared" si="9"/>
        <v>7</v>
      </c>
      <c r="X504" s="90"/>
    </row>
    <row r="505" spans="1:24" ht="16.5" customHeight="1">
      <c r="A505" s="65">
        <f>ПРОТОКОЛ!B3462</f>
        <v>0</v>
      </c>
      <c r="B505" s="67">
        <f>ПРОТОКОЛ!C3462</f>
        <v>0</v>
      </c>
      <c r="C505" s="71" t="str">
        <f>ПРОТОКОЛ!X3462</f>
        <v>Субъект РФ 83</v>
      </c>
      <c r="D505" s="86">
        <f>ПРОТОКОЛ!D3462</f>
        <v>0</v>
      </c>
      <c r="E505" s="61">
        <f>ПРОТОКОЛ!F3462</f>
        <v>0</v>
      </c>
      <c r="F505" s="61">
        <f>ПРОТОКОЛ!H3462</f>
        <v>0</v>
      </c>
      <c r="G505" s="61">
        <f>ПРОТОКОЛ!J3462</f>
        <v>0</v>
      </c>
      <c r="H505" s="61">
        <f>ПРОТОКОЛ!L3462</f>
        <v>0</v>
      </c>
      <c r="I505" s="61">
        <f>ПРОТОКОЛ!N3462</f>
        <v>0</v>
      </c>
      <c r="J505" s="62">
        <f>ПРОТОКОЛ!P3462</f>
        <v>0</v>
      </c>
      <c r="K505" s="61">
        <f>ПРОТОКОЛ!R3462</f>
        <v>0</v>
      </c>
      <c r="L505" s="7">
        <f>ПРОТОКОЛ!E3462</f>
        <v>0</v>
      </c>
      <c r="M505" s="7">
        <f>ПРОТОКОЛ!G3462</f>
        <v>0</v>
      </c>
      <c r="N505" s="7">
        <f>ПРОТОКОЛ!I3462</f>
        <v>0</v>
      </c>
      <c r="O505" s="7">
        <f>ПРОТОКОЛ!K3462</f>
        <v>0</v>
      </c>
      <c r="P505" s="7" t="str">
        <f>ПРОТОКОЛ!M3462</f>
        <v>0</v>
      </c>
      <c r="Q505" s="7" t="str">
        <f>ПРОТОКОЛ!O3462</f>
        <v>0</v>
      </c>
      <c r="R505" s="7">
        <f>ПРОТОКОЛ!Q3462</f>
        <v>50</v>
      </c>
      <c r="S505" s="7">
        <f>ПРОТОКОЛ!S3462</f>
        <v>0</v>
      </c>
      <c r="T505" s="7">
        <f>ПРОТОКОЛ!T3462</f>
        <v>50</v>
      </c>
      <c r="U505" s="54">
        <f t="shared" si="9"/>
        <v>7</v>
      </c>
      <c r="X505" s="90"/>
    </row>
    <row r="506" spans="1:24" ht="16.5" customHeight="1">
      <c r="A506" s="65">
        <f>ПРОТОКОЛ!B3463</f>
        <v>0</v>
      </c>
      <c r="B506" s="67">
        <f>ПРОТОКОЛ!C3463</f>
        <v>0</v>
      </c>
      <c r="C506" s="71" t="str">
        <f>ПРОТОКОЛ!X3463</f>
        <v>Субъект РФ 83</v>
      </c>
      <c r="D506" s="86">
        <f>ПРОТОКОЛ!D3463</f>
        <v>0</v>
      </c>
      <c r="E506" s="61">
        <f>ПРОТОКОЛ!F3463</f>
        <v>0</v>
      </c>
      <c r="F506" s="61">
        <f>ПРОТОКОЛ!H3463</f>
        <v>0</v>
      </c>
      <c r="G506" s="61">
        <f>ПРОТОКОЛ!J3463</f>
        <v>0</v>
      </c>
      <c r="H506" s="61">
        <f>ПРОТОКОЛ!L3463</f>
        <v>0</v>
      </c>
      <c r="I506" s="61">
        <f>ПРОТОКОЛ!N3463</f>
        <v>0</v>
      </c>
      <c r="J506" s="62">
        <f>ПРОТОКОЛ!P3463</f>
        <v>0</v>
      </c>
      <c r="K506" s="61">
        <f>ПРОТОКОЛ!R3463</f>
        <v>0</v>
      </c>
      <c r="L506" s="7">
        <f>ПРОТОКОЛ!E3463</f>
        <v>0</v>
      </c>
      <c r="M506" s="7">
        <f>ПРОТОКОЛ!G3463</f>
        <v>0</v>
      </c>
      <c r="N506" s="7">
        <f>ПРОТОКОЛ!I3463</f>
        <v>0</v>
      </c>
      <c r="O506" s="7">
        <f>ПРОТОКОЛ!K3463</f>
        <v>0</v>
      </c>
      <c r="P506" s="7" t="str">
        <f>ПРОТОКОЛ!M3463</f>
        <v>0</v>
      </c>
      <c r="Q506" s="7" t="str">
        <f>ПРОТОКОЛ!O3463</f>
        <v>0</v>
      </c>
      <c r="R506" s="7">
        <f>ПРОТОКОЛ!Q3463</f>
        <v>50</v>
      </c>
      <c r="S506" s="7">
        <f>ПРОТОКОЛ!S3463</f>
        <v>0</v>
      </c>
      <c r="T506" s="7">
        <f>ПРОТОКОЛ!T3463</f>
        <v>50</v>
      </c>
      <c r="U506" s="54">
        <f t="shared" si="9"/>
        <v>7</v>
      </c>
      <c r="X506" s="90"/>
    </row>
    <row r="507" spans="1:24" ht="16.5" customHeight="1">
      <c r="A507" s="65">
        <f>ПРОТОКОЛ!B3464</f>
        <v>0</v>
      </c>
      <c r="B507" s="67">
        <f>ПРОТОКОЛ!C3464</f>
        <v>0</v>
      </c>
      <c r="C507" s="71" t="str">
        <f>ПРОТОКОЛ!X3464</f>
        <v>Субъект РФ 83</v>
      </c>
      <c r="D507" s="86">
        <f>ПРОТОКОЛ!D3464</f>
        <v>0</v>
      </c>
      <c r="E507" s="61">
        <f>ПРОТОКОЛ!F3464</f>
        <v>0</v>
      </c>
      <c r="F507" s="61">
        <f>ПРОТОКОЛ!H3464</f>
        <v>0</v>
      </c>
      <c r="G507" s="61">
        <f>ПРОТОКОЛ!J3464</f>
        <v>0</v>
      </c>
      <c r="H507" s="61">
        <f>ПРОТОКОЛ!L3464</f>
        <v>0</v>
      </c>
      <c r="I507" s="61">
        <f>ПРОТОКОЛ!N3464</f>
        <v>0</v>
      </c>
      <c r="J507" s="62">
        <f>ПРОТОКОЛ!P3464</f>
        <v>0</v>
      </c>
      <c r="K507" s="61">
        <f>ПРОТОКОЛ!R3464</f>
        <v>0</v>
      </c>
      <c r="L507" s="7">
        <f>ПРОТОКОЛ!E3464</f>
        <v>0</v>
      </c>
      <c r="M507" s="7">
        <f>ПРОТОКОЛ!G3464</f>
        <v>0</v>
      </c>
      <c r="N507" s="7">
        <f>ПРОТОКОЛ!I3464</f>
        <v>0</v>
      </c>
      <c r="O507" s="7">
        <f>ПРОТОКОЛ!K3464</f>
        <v>0</v>
      </c>
      <c r="P507" s="7" t="str">
        <f>ПРОТОКОЛ!M3464</f>
        <v>0</v>
      </c>
      <c r="Q507" s="7" t="str">
        <f>ПРОТОКОЛ!O3464</f>
        <v>0</v>
      </c>
      <c r="R507" s="7">
        <f>ПРОТОКОЛ!Q3464</f>
        <v>50</v>
      </c>
      <c r="S507" s="7">
        <f>ПРОТОКОЛ!S3464</f>
        <v>0</v>
      </c>
      <c r="T507" s="7">
        <f>ПРОТОКОЛ!T3464</f>
        <v>50</v>
      </c>
      <c r="U507" s="54">
        <f t="shared" si="9"/>
        <v>7</v>
      </c>
      <c r="X507" s="90"/>
    </row>
    <row r="508" spans="1:24" ht="16.5" customHeight="1">
      <c r="A508" s="65">
        <f>ПРОТОКОЛ!B3465</f>
        <v>0</v>
      </c>
      <c r="B508" s="67">
        <f>ПРОТОКОЛ!C3465</f>
        <v>0</v>
      </c>
      <c r="C508" s="71" t="str">
        <f>ПРОТОКОЛ!X3465</f>
        <v>Субъект РФ 83</v>
      </c>
      <c r="D508" s="86">
        <f>ПРОТОКОЛ!D3465</f>
        <v>0</v>
      </c>
      <c r="E508" s="61">
        <f>ПРОТОКОЛ!F3465</f>
        <v>0</v>
      </c>
      <c r="F508" s="61">
        <f>ПРОТОКОЛ!H3465</f>
        <v>0</v>
      </c>
      <c r="G508" s="61">
        <f>ПРОТОКОЛ!J3465</f>
        <v>0</v>
      </c>
      <c r="H508" s="61">
        <f>ПРОТОКОЛ!L3465</f>
        <v>0</v>
      </c>
      <c r="I508" s="61">
        <f>ПРОТОКОЛ!N3465</f>
        <v>0</v>
      </c>
      <c r="J508" s="62">
        <f>ПРОТОКОЛ!P3465</f>
        <v>0</v>
      </c>
      <c r="K508" s="61">
        <f>ПРОТОКОЛ!R3465</f>
        <v>0</v>
      </c>
      <c r="L508" s="7">
        <f>ПРОТОКОЛ!E3465</f>
        <v>0</v>
      </c>
      <c r="M508" s="7">
        <f>ПРОТОКОЛ!G3465</f>
        <v>0</v>
      </c>
      <c r="N508" s="7">
        <f>ПРОТОКОЛ!I3465</f>
        <v>0</v>
      </c>
      <c r="O508" s="7">
        <f>ПРОТОКОЛ!K3465</f>
        <v>0</v>
      </c>
      <c r="P508" s="7" t="str">
        <f>ПРОТОКОЛ!M3465</f>
        <v>0</v>
      </c>
      <c r="Q508" s="7" t="str">
        <f>ПРОТОКОЛ!O3465</f>
        <v>0</v>
      </c>
      <c r="R508" s="7">
        <f>ПРОТОКОЛ!Q3465</f>
        <v>50</v>
      </c>
      <c r="S508" s="7">
        <f>ПРОТОКОЛ!S3465</f>
        <v>0</v>
      </c>
      <c r="T508" s="7">
        <f>ПРОТОКОЛ!T3465</f>
        <v>50</v>
      </c>
      <c r="U508" s="54">
        <f t="shared" si="9"/>
        <v>7</v>
      </c>
      <c r="X508" s="90"/>
    </row>
    <row r="509" spans="1:24" ht="16.5" customHeight="1">
      <c r="A509" s="65">
        <f>ПРОТОКОЛ!B3466</f>
        <v>0</v>
      </c>
      <c r="B509" s="67">
        <f>ПРОТОКОЛ!C3466</f>
        <v>0</v>
      </c>
      <c r="C509" s="71" t="str">
        <f>ПРОТОКОЛ!X3466</f>
        <v>Субъект РФ 83</v>
      </c>
      <c r="D509" s="86">
        <f>ПРОТОКОЛ!D3466</f>
        <v>0</v>
      </c>
      <c r="E509" s="61">
        <f>ПРОТОКОЛ!F3466</f>
        <v>0</v>
      </c>
      <c r="F509" s="61">
        <f>ПРОТОКОЛ!H3466</f>
        <v>0</v>
      </c>
      <c r="G509" s="61">
        <f>ПРОТОКОЛ!J3466</f>
        <v>0</v>
      </c>
      <c r="H509" s="61">
        <f>ПРОТОКОЛ!L3466</f>
        <v>0</v>
      </c>
      <c r="I509" s="61">
        <f>ПРОТОКОЛ!N3466</f>
        <v>0</v>
      </c>
      <c r="J509" s="62">
        <f>ПРОТОКОЛ!P3466</f>
        <v>0</v>
      </c>
      <c r="K509" s="61">
        <f>ПРОТОКОЛ!R3466</f>
        <v>0</v>
      </c>
      <c r="L509" s="7">
        <f>ПРОТОКОЛ!E3466</f>
        <v>0</v>
      </c>
      <c r="M509" s="7">
        <f>ПРОТОКОЛ!G3466</f>
        <v>0</v>
      </c>
      <c r="N509" s="7">
        <f>ПРОТОКОЛ!I3466</f>
        <v>0</v>
      </c>
      <c r="O509" s="7">
        <f>ПРОТОКОЛ!K3466</f>
        <v>0</v>
      </c>
      <c r="P509" s="7" t="str">
        <f>ПРОТОКОЛ!M3466</f>
        <v>0</v>
      </c>
      <c r="Q509" s="7" t="str">
        <f>ПРОТОКОЛ!O3466</f>
        <v>0</v>
      </c>
      <c r="R509" s="7">
        <f>ПРОТОКОЛ!Q3466</f>
        <v>50</v>
      </c>
      <c r="S509" s="7">
        <f>ПРОТОКОЛ!S3466</f>
        <v>0</v>
      </c>
      <c r="T509" s="7">
        <f>ПРОТОКОЛ!T3466</f>
        <v>50</v>
      </c>
      <c r="U509" s="54">
        <f t="shared" si="9"/>
        <v>7</v>
      </c>
      <c r="X509" s="90"/>
    </row>
    <row r="510" spans="1:24" ht="16.5" customHeight="1">
      <c r="A510" s="65">
        <f>ПРОТОКОЛ!B3467</f>
        <v>0</v>
      </c>
      <c r="B510" s="67">
        <f>ПРОТОКОЛ!C3467</f>
        <v>0</v>
      </c>
      <c r="C510" s="71" t="str">
        <f>ПРОТОКОЛ!X3467</f>
        <v>Субъект РФ 83</v>
      </c>
      <c r="D510" s="86">
        <f>ПРОТОКОЛ!D3467</f>
        <v>0</v>
      </c>
      <c r="E510" s="61">
        <f>ПРОТОКОЛ!F3467</f>
        <v>0</v>
      </c>
      <c r="F510" s="61">
        <f>ПРОТОКОЛ!H3467</f>
        <v>0</v>
      </c>
      <c r="G510" s="61">
        <f>ПРОТОКОЛ!J3467</f>
        <v>0</v>
      </c>
      <c r="H510" s="61">
        <f>ПРОТОКОЛ!L3467</f>
        <v>0</v>
      </c>
      <c r="I510" s="61">
        <f>ПРОТОКОЛ!N3467</f>
        <v>0</v>
      </c>
      <c r="J510" s="62">
        <f>ПРОТОКОЛ!P3467</f>
        <v>0</v>
      </c>
      <c r="K510" s="61">
        <f>ПРОТОКОЛ!R3467</f>
        <v>0</v>
      </c>
      <c r="L510" s="7">
        <f>ПРОТОКОЛ!E3467</f>
        <v>0</v>
      </c>
      <c r="M510" s="7">
        <f>ПРОТОКОЛ!G3467</f>
        <v>0</v>
      </c>
      <c r="N510" s="7">
        <f>ПРОТОКОЛ!I3467</f>
        <v>0</v>
      </c>
      <c r="O510" s="7">
        <f>ПРОТОКОЛ!K3467</f>
        <v>0</v>
      </c>
      <c r="P510" s="7" t="str">
        <f>ПРОТОКОЛ!M3467</f>
        <v>0</v>
      </c>
      <c r="Q510" s="7" t="str">
        <f>ПРОТОКОЛ!O3467</f>
        <v>0</v>
      </c>
      <c r="R510" s="7">
        <f>ПРОТОКОЛ!Q3467</f>
        <v>50</v>
      </c>
      <c r="S510" s="7">
        <f>ПРОТОКОЛ!S3467</f>
        <v>0</v>
      </c>
      <c r="T510" s="7">
        <f>ПРОТОКОЛ!T3467</f>
        <v>50</v>
      </c>
      <c r="U510" s="54">
        <f t="shared" si="9"/>
        <v>7</v>
      </c>
      <c r="X510" s="90"/>
    </row>
    <row r="511" spans="1:24" ht="16.5" customHeight="1">
      <c r="A511" s="66">
        <f>ПРОТОКОЛ!B3504</f>
        <v>0</v>
      </c>
      <c r="B511" s="70">
        <f>ПРОТОКОЛ!C3504</f>
        <v>0</v>
      </c>
      <c r="C511" s="74" t="str">
        <f>ПРОТОКОЛ!X3504</f>
        <v>Субъект РФ 84</v>
      </c>
      <c r="D511" s="89">
        <f>ПРОТОКОЛ!D3504</f>
        <v>0</v>
      </c>
      <c r="E511" s="64">
        <f>ПРОТОКОЛ!F3504</f>
        <v>0</v>
      </c>
      <c r="F511" s="64">
        <f>ПРОТОКОЛ!H3504</f>
        <v>0</v>
      </c>
      <c r="G511" s="64">
        <f>ПРОТОКОЛ!J3504</f>
        <v>0</v>
      </c>
      <c r="H511" s="64">
        <f>ПРОТОКОЛ!L3504</f>
        <v>0</v>
      </c>
      <c r="I511" s="64">
        <f>ПРОТОКОЛ!N3504</f>
        <v>0</v>
      </c>
      <c r="J511" s="77">
        <f>ПРОТОКОЛ!P3504</f>
        <v>0</v>
      </c>
      <c r="K511" s="64">
        <f>ПРОТОКОЛ!R3504</f>
        <v>0</v>
      </c>
      <c r="L511" s="33">
        <f>ПРОТОКОЛ!E3504</f>
        <v>0</v>
      </c>
      <c r="M511" s="33">
        <f>ПРОТОКОЛ!G3504</f>
        <v>0</v>
      </c>
      <c r="N511" s="33">
        <f>ПРОТОКОЛ!I3504</f>
        <v>0</v>
      </c>
      <c r="O511" s="33">
        <f>ПРОТОКОЛ!K3504</f>
        <v>0</v>
      </c>
      <c r="P511" s="33" t="str">
        <f>ПРОТОКОЛ!M3504</f>
        <v>0</v>
      </c>
      <c r="Q511" s="33" t="str">
        <f>ПРОТОКОЛ!O3504</f>
        <v>0</v>
      </c>
      <c r="R511" s="33">
        <f>ПРОТОКОЛ!Q3504</f>
        <v>50</v>
      </c>
      <c r="S511" s="33">
        <f>ПРОТОКОЛ!S3504</f>
        <v>0</v>
      </c>
      <c r="T511" s="33">
        <f>ПРОТОКОЛ!T3504</f>
        <v>50</v>
      </c>
      <c r="U511" s="54">
        <f t="shared" si="9"/>
        <v>7</v>
      </c>
      <c r="X511" s="90"/>
    </row>
    <row r="512" spans="1:24" ht="16.5" customHeight="1">
      <c r="A512" s="66">
        <f>ПРОТОКОЛ!B3505</f>
        <v>0</v>
      </c>
      <c r="B512" s="70">
        <f>ПРОТОКОЛ!C3505</f>
        <v>0</v>
      </c>
      <c r="C512" s="74" t="str">
        <f>ПРОТОКОЛ!X3505</f>
        <v>Субъект РФ 84</v>
      </c>
      <c r="D512" s="89">
        <f>ПРОТОКОЛ!D3505</f>
        <v>0</v>
      </c>
      <c r="E512" s="64">
        <f>ПРОТОКОЛ!F3505</f>
        <v>0</v>
      </c>
      <c r="F512" s="64">
        <f>ПРОТОКОЛ!H3505</f>
        <v>0</v>
      </c>
      <c r="G512" s="64">
        <f>ПРОТОКОЛ!J3505</f>
        <v>0</v>
      </c>
      <c r="H512" s="64">
        <f>ПРОТОКОЛ!L3505</f>
        <v>0</v>
      </c>
      <c r="I512" s="64">
        <f>ПРОТОКОЛ!N3505</f>
        <v>0</v>
      </c>
      <c r="J512" s="77">
        <f>ПРОТОКОЛ!P3505</f>
        <v>0</v>
      </c>
      <c r="K512" s="64">
        <f>ПРОТОКОЛ!R3505</f>
        <v>0</v>
      </c>
      <c r="L512" s="33">
        <f>ПРОТОКОЛ!E3505</f>
        <v>0</v>
      </c>
      <c r="M512" s="33">
        <f>ПРОТОКОЛ!G3505</f>
        <v>0</v>
      </c>
      <c r="N512" s="33">
        <f>ПРОТОКОЛ!I3505</f>
        <v>0</v>
      </c>
      <c r="O512" s="33">
        <f>ПРОТОКОЛ!K3505</f>
        <v>0</v>
      </c>
      <c r="P512" s="33" t="str">
        <f>ПРОТОКОЛ!M3505</f>
        <v>0</v>
      </c>
      <c r="Q512" s="33" t="str">
        <f>ПРОТОКОЛ!O3505</f>
        <v>0</v>
      </c>
      <c r="R512" s="33">
        <f>ПРОТОКОЛ!Q3505</f>
        <v>50</v>
      </c>
      <c r="S512" s="33">
        <f>ПРОТОКОЛ!S3505</f>
        <v>0</v>
      </c>
      <c r="T512" s="33">
        <f>ПРОТОКОЛ!T3505</f>
        <v>50</v>
      </c>
      <c r="U512" s="54">
        <f t="shared" si="9"/>
        <v>7</v>
      </c>
      <c r="X512" s="90"/>
    </row>
    <row r="513" spans="1:24" ht="16.5" customHeight="1">
      <c r="A513" s="66">
        <f>ПРОТОКОЛ!B3506</f>
        <v>0</v>
      </c>
      <c r="B513" s="70">
        <f>ПРОТОКОЛ!C3506</f>
        <v>0</v>
      </c>
      <c r="C513" s="74" t="str">
        <f>ПРОТОКОЛ!X3506</f>
        <v>Субъект РФ 84</v>
      </c>
      <c r="D513" s="89">
        <f>ПРОТОКОЛ!D3506</f>
        <v>0</v>
      </c>
      <c r="E513" s="64">
        <f>ПРОТОКОЛ!F3506</f>
        <v>0</v>
      </c>
      <c r="F513" s="64">
        <f>ПРОТОКОЛ!H3506</f>
        <v>0</v>
      </c>
      <c r="G513" s="64">
        <f>ПРОТОКОЛ!J3506</f>
        <v>0</v>
      </c>
      <c r="H513" s="64">
        <f>ПРОТОКОЛ!L3506</f>
        <v>0</v>
      </c>
      <c r="I513" s="64">
        <f>ПРОТОКОЛ!N3506</f>
        <v>0</v>
      </c>
      <c r="J513" s="77">
        <f>ПРОТОКОЛ!P3506</f>
        <v>0</v>
      </c>
      <c r="K513" s="64">
        <f>ПРОТОКОЛ!R3506</f>
        <v>0</v>
      </c>
      <c r="L513" s="33">
        <f>ПРОТОКОЛ!E3506</f>
        <v>0</v>
      </c>
      <c r="M513" s="33">
        <f>ПРОТОКОЛ!G3506</f>
        <v>0</v>
      </c>
      <c r="N513" s="33">
        <f>ПРОТОКОЛ!I3506</f>
        <v>0</v>
      </c>
      <c r="O513" s="33">
        <f>ПРОТОКОЛ!K3506</f>
        <v>0</v>
      </c>
      <c r="P513" s="33" t="str">
        <f>ПРОТОКОЛ!M3506</f>
        <v>0</v>
      </c>
      <c r="Q513" s="33" t="str">
        <f>ПРОТОКОЛ!O3506</f>
        <v>0</v>
      </c>
      <c r="R513" s="33">
        <f>ПРОТОКОЛ!Q3506</f>
        <v>50</v>
      </c>
      <c r="S513" s="33">
        <f>ПРОТОКОЛ!S3506</f>
        <v>0</v>
      </c>
      <c r="T513" s="33">
        <f>ПРОТОКОЛ!T3506</f>
        <v>50</v>
      </c>
      <c r="U513" s="54">
        <f t="shared" si="9"/>
        <v>7</v>
      </c>
      <c r="X513" s="90"/>
    </row>
    <row r="514" spans="1:24" ht="16.5" customHeight="1">
      <c r="A514" s="66">
        <f>ПРОТОКОЛ!B3507</f>
        <v>0</v>
      </c>
      <c r="B514" s="70">
        <f>ПРОТОКОЛ!C3507</f>
        <v>0</v>
      </c>
      <c r="C514" s="74" t="str">
        <f>ПРОТОКОЛ!X3507</f>
        <v>Субъект РФ 84</v>
      </c>
      <c r="D514" s="89">
        <f>ПРОТОКОЛ!D3507</f>
        <v>0</v>
      </c>
      <c r="E514" s="64">
        <f>ПРОТОКОЛ!F3507</f>
        <v>0</v>
      </c>
      <c r="F514" s="64">
        <f>ПРОТОКОЛ!H3507</f>
        <v>0</v>
      </c>
      <c r="G514" s="64">
        <f>ПРОТОКОЛ!J3507</f>
        <v>0</v>
      </c>
      <c r="H514" s="64">
        <f>ПРОТОКОЛ!L3507</f>
        <v>0</v>
      </c>
      <c r="I514" s="64">
        <f>ПРОТОКОЛ!N3507</f>
        <v>0</v>
      </c>
      <c r="J514" s="77">
        <f>ПРОТОКОЛ!P3507</f>
        <v>0</v>
      </c>
      <c r="K514" s="64">
        <f>ПРОТОКОЛ!R3507</f>
        <v>0</v>
      </c>
      <c r="L514" s="33">
        <f>ПРОТОКОЛ!E3507</f>
        <v>0</v>
      </c>
      <c r="M514" s="33">
        <f>ПРОТОКОЛ!G3507</f>
        <v>0</v>
      </c>
      <c r="N514" s="33">
        <f>ПРОТОКОЛ!I3507</f>
        <v>0</v>
      </c>
      <c r="O514" s="33">
        <f>ПРОТОКОЛ!K3507</f>
        <v>0</v>
      </c>
      <c r="P514" s="33" t="str">
        <f>ПРОТОКОЛ!M3507</f>
        <v>0</v>
      </c>
      <c r="Q514" s="33" t="str">
        <f>ПРОТОКОЛ!O3507</f>
        <v>0</v>
      </c>
      <c r="R514" s="33">
        <f>ПРОТОКОЛ!Q3507</f>
        <v>50</v>
      </c>
      <c r="S514" s="33">
        <f>ПРОТОКОЛ!S3507</f>
        <v>0</v>
      </c>
      <c r="T514" s="33">
        <f>ПРОТОКОЛ!T3507</f>
        <v>50</v>
      </c>
      <c r="U514" s="54">
        <f t="shared" si="9"/>
        <v>7</v>
      </c>
      <c r="X514" s="90"/>
    </row>
    <row r="515" spans="1:24" ht="16.5" customHeight="1">
      <c r="A515" s="66">
        <f>ПРОТОКОЛ!B3508</f>
        <v>0</v>
      </c>
      <c r="B515" s="70">
        <f>ПРОТОКОЛ!C3508</f>
        <v>0</v>
      </c>
      <c r="C515" s="74" t="str">
        <f>ПРОТОКОЛ!X3508</f>
        <v>Субъект РФ 84</v>
      </c>
      <c r="D515" s="89">
        <f>ПРОТОКОЛ!D3508</f>
        <v>0</v>
      </c>
      <c r="E515" s="64">
        <f>ПРОТОКОЛ!F3508</f>
        <v>0</v>
      </c>
      <c r="F515" s="64">
        <f>ПРОТОКОЛ!H3508</f>
        <v>0</v>
      </c>
      <c r="G515" s="64">
        <f>ПРОТОКОЛ!J3508</f>
        <v>0</v>
      </c>
      <c r="H515" s="64">
        <f>ПРОТОКОЛ!L3508</f>
        <v>0</v>
      </c>
      <c r="I515" s="64">
        <f>ПРОТОКОЛ!N3508</f>
        <v>0</v>
      </c>
      <c r="J515" s="77">
        <f>ПРОТОКОЛ!P3508</f>
        <v>0</v>
      </c>
      <c r="K515" s="64">
        <f>ПРОТОКОЛ!R3508</f>
        <v>0</v>
      </c>
      <c r="L515" s="33">
        <f>ПРОТОКОЛ!E3508</f>
        <v>0</v>
      </c>
      <c r="M515" s="33">
        <f>ПРОТОКОЛ!G3508</f>
        <v>0</v>
      </c>
      <c r="N515" s="33">
        <f>ПРОТОКОЛ!I3508</f>
        <v>0</v>
      </c>
      <c r="O515" s="33">
        <f>ПРОТОКОЛ!K3508</f>
        <v>0</v>
      </c>
      <c r="P515" s="33" t="str">
        <f>ПРОТОКОЛ!M3508</f>
        <v>0</v>
      </c>
      <c r="Q515" s="33" t="str">
        <f>ПРОТОКОЛ!O3508</f>
        <v>0</v>
      </c>
      <c r="R515" s="33">
        <f>ПРОТОКОЛ!Q3508</f>
        <v>50</v>
      </c>
      <c r="S515" s="33">
        <f>ПРОТОКОЛ!S3508</f>
        <v>0</v>
      </c>
      <c r="T515" s="33">
        <f>ПРОТОКОЛ!T3508</f>
        <v>50</v>
      </c>
      <c r="U515" s="54">
        <f t="shared" si="9"/>
        <v>7</v>
      </c>
      <c r="X515" s="90"/>
    </row>
    <row r="516" spans="1:24" ht="16.5" customHeight="1">
      <c r="A516" s="66">
        <f>ПРОТОКОЛ!B3509</f>
        <v>0</v>
      </c>
      <c r="B516" s="68">
        <f>ПРОТОКОЛ!C3509</f>
        <v>0</v>
      </c>
      <c r="C516" s="72" t="str">
        <f>ПРОТОКОЛ!X3509</f>
        <v>Субъект РФ 84</v>
      </c>
      <c r="D516" s="87">
        <f>ПРОТОКОЛ!D3509</f>
        <v>0</v>
      </c>
      <c r="E516" s="63">
        <f>ПРОТОКОЛ!F3509</f>
        <v>0</v>
      </c>
      <c r="F516" s="63">
        <f>ПРОТОКОЛ!H3509</f>
        <v>0</v>
      </c>
      <c r="G516" s="63">
        <f>ПРОТОКОЛ!J3509</f>
        <v>0</v>
      </c>
      <c r="H516" s="63">
        <f>ПРОТОКОЛ!L3509</f>
        <v>0</v>
      </c>
      <c r="I516" s="63">
        <f>ПРОТОКОЛ!N3509</f>
        <v>0</v>
      </c>
      <c r="J516" s="75">
        <f>ПРОТОКОЛ!P3509</f>
        <v>0</v>
      </c>
      <c r="K516" s="63">
        <f>ПРОТОКОЛ!R3509</f>
        <v>0</v>
      </c>
      <c r="L516" s="33">
        <f>ПРОТОКОЛ!E3509</f>
        <v>0</v>
      </c>
      <c r="M516" s="33">
        <f>ПРОТОКОЛ!G3509</f>
        <v>0</v>
      </c>
      <c r="N516" s="33">
        <f>ПРОТОКОЛ!I3509</f>
        <v>0</v>
      </c>
      <c r="O516" s="33">
        <f>ПРОТОКОЛ!K3509</f>
        <v>0</v>
      </c>
      <c r="P516" s="33" t="str">
        <f>ПРОТОКОЛ!M3509</f>
        <v>0</v>
      </c>
      <c r="Q516" s="33" t="str">
        <f>ПРОТОКОЛ!O3509</f>
        <v>0</v>
      </c>
      <c r="R516" s="33">
        <f>ПРОТОКОЛ!Q3509</f>
        <v>50</v>
      </c>
      <c r="S516" s="33">
        <f>ПРОТОКОЛ!S3509</f>
        <v>0</v>
      </c>
      <c r="T516" s="33">
        <f>ПРОТОКОЛ!T3509</f>
        <v>50</v>
      </c>
      <c r="U516" s="54">
        <f t="shared" si="9"/>
        <v>7</v>
      </c>
      <c r="X516" s="90"/>
    </row>
    <row r="517" spans="1:24" ht="16.5" customHeight="1">
      <c r="A517" s="65">
        <f>ПРОТОКОЛ!B3546</f>
        <v>0</v>
      </c>
      <c r="B517" s="67">
        <f>ПРОТОКОЛ!C3546</f>
        <v>0</v>
      </c>
      <c r="C517" s="71" t="str">
        <f>ПРОТОКОЛ!X3546</f>
        <v>Субъект РФ 85</v>
      </c>
      <c r="D517" s="86">
        <f>ПРОТОКОЛ!D3546</f>
        <v>0</v>
      </c>
      <c r="E517" s="61">
        <f>ПРОТОКОЛ!F3546</f>
        <v>0</v>
      </c>
      <c r="F517" s="61">
        <f>ПРОТОКОЛ!H3546</f>
        <v>0</v>
      </c>
      <c r="G517" s="61">
        <f>ПРОТОКОЛ!J3546</f>
        <v>0</v>
      </c>
      <c r="H517" s="61">
        <f>ПРОТОКОЛ!L3546</f>
        <v>0</v>
      </c>
      <c r="I517" s="61">
        <f>ПРОТОКОЛ!N3546</f>
        <v>0</v>
      </c>
      <c r="J517" s="62">
        <f>ПРОТОКОЛ!P3546</f>
        <v>0</v>
      </c>
      <c r="K517" s="61">
        <f>ПРОТОКОЛ!R3546</f>
        <v>0</v>
      </c>
      <c r="L517" s="7">
        <f>ПРОТОКОЛ!E3546</f>
        <v>0</v>
      </c>
      <c r="M517" s="7">
        <f>ПРОТОКОЛ!G3546</f>
        <v>0</v>
      </c>
      <c r="N517" s="7">
        <f>ПРОТОКОЛ!I3546</f>
        <v>0</v>
      </c>
      <c r="O517" s="7">
        <f>ПРОТОКОЛ!K3546</f>
        <v>0</v>
      </c>
      <c r="P517" s="7" t="str">
        <f>ПРОТОКОЛ!M3546</f>
        <v>0</v>
      </c>
      <c r="Q517" s="7" t="str">
        <f>ПРОТОКОЛ!O3546</f>
        <v>0</v>
      </c>
      <c r="R517" s="7">
        <f>ПРОТОКОЛ!Q3546</f>
        <v>50</v>
      </c>
      <c r="S517" s="7">
        <f>ПРОТОКОЛ!S3546</f>
        <v>0</v>
      </c>
      <c r="T517" s="7">
        <f>ПРОТОКОЛ!T3546</f>
        <v>50</v>
      </c>
      <c r="U517" s="54">
        <f t="shared" si="9"/>
        <v>7</v>
      </c>
      <c r="X517" s="90"/>
    </row>
    <row r="518" spans="1:24" ht="16.5" customHeight="1">
      <c r="A518" s="65">
        <f>ПРОТОКОЛ!B3547</f>
        <v>0</v>
      </c>
      <c r="B518" s="67">
        <f>ПРОТОКОЛ!C3547</f>
        <v>0</v>
      </c>
      <c r="C518" s="71" t="str">
        <f>ПРОТОКОЛ!X3547</f>
        <v>Субъект РФ 85</v>
      </c>
      <c r="D518" s="86">
        <f>ПРОТОКОЛ!D3547</f>
        <v>0</v>
      </c>
      <c r="E518" s="61">
        <f>ПРОТОКОЛ!F3547</f>
        <v>0</v>
      </c>
      <c r="F518" s="61">
        <f>ПРОТОКОЛ!H3547</f>
        <v>0</v>
      </c>
      <c r="G518" s="61">
        <f>ПРОТОКОЛ!J3547</f>
        <v>0</v>
      </c>
      <c r="H518" s="61">
        <f>ПРОТОКОЛ!L3547</f>
        <v>0</v>
      </c>
      <c r="I518" s="61">
        <f>ПРОТОКОЛ!N3547</f>
        <v>0</v>
      </c>
      <c r="J518" s="62">
        <f>ПРОТОКОЛ!P3547</f>
        <v>0</v>
      </c>
      <c r="K518" s="61">
        <f>ПРОТОКОЛ!R3547</f>
        <v>0</v>
      </c>
      <c r="L518" s="7">
        <f>ПРОТОКОЛ!E3547</f>
        <v>0</v>
      </c>
      <c r="M518" s="7">
        <f>ПРОТОКОЛ!G3547</f>
        <v>0</v>
      </c>
      <c r="N518" s="7">
        <f>ПРОТОКОЛ!I3547</f>
        <v>0</v>
      </c>
      <c r="O518" s="7">
        <f>ПРОТОКОЛ!K3547</f>
        <v>0</v>
      </c>
      <c r="P518" s="7" t="str">
        <f>ПРОТОКОЛ!M3547</f>
        <v>0</v>
      </c>
      <c r="Q518" s="7" t="str">
        <f>ПРОТОКОЛ!O3547</f>
        <v>0</v>
      </c>
      <c r="R518" s="7">
        <f>ПРОТОКОЛ!Q3547</f>
        <v>50</v>
      </c>
      <c r="S518" s="7">
        <f>ПРОТОКОЛ!S3547</f>
        <v>0</v>
      </c>
      <c r="T518" s="7">
        <f>ПРОТОКОЛ!T3547</f>
        <v>50</v>
      </c>
      <c r="U518" s="54">
        <f t="shared" si="9"/>
        <v>7</v>
      </c>
      <c r="X518" s="90"/>
    </row>
    <row r="519" spans="1:24" ht="16.5" customHeight="1">
      <c r="A519" s="65">
        <f>ПРОТОКОЛ!B3548</f>
        <v>0</v>
      </c>
      <c r="B519" s="67">
        <f>ПРОТОКОЛ!C3548</f>
        <v>0</v>
      </c>
      <c r="C519" s="71" t="str">
        <f>ПРОТОКОЛ!X3548</f>
        <v>Субъект РФ 85</v>
      </c>
      <c r="D519" s="86">
        <f>ПРОТОКОЛ!D3548</f>
        <v>0</v>
      </c>
      <c r="E519" s="61">
        <f>ПРОТОКОЛ!F3548</f>
        <v>0</v>
      </c>
      <c r="F519" s="61">
        <f>ПРОТОКОЛ!H3548</f>
        <v>0</v>
      </c>
      <c r="G519" s="61">
        <f>ПРОТОКОЛ!J3548</f>
        <v>0</v>
      </c>
      <c r="H519" s="61">
        <f>ПРОТОКОЛ!L3548</f>
        <v>0</v>
      </c>
      <c r="I519" s="61">
        <f>ПРОТОКОЛ!N3548</f>
        <v>0</v>
      </c>
      <c r="J519" s="62">
        <f>ПРОТОКОЛ!P3548</f>
        <v>0</v>
      </c>
      <c r="K519" s="61">
        <f>ПРОТОКОЛ!R3548</f>
        <v>0</v>
      </c>
      <c r="L519" s="7">
        <f>ПРОТОКОЛ!E3548</f>
        <v>0</v>
      </c>
      <c r="M519" s="7">
        <f>ПРОТОКОЛ!G3548</f>
        <v>0</v>
      </c>
      <c r="N519" s="7">
        <f>ПРОТОКОЛ!I3548</f>
        <v>0</v>
      </c>
      <c r="O519" s="7">
        <f>ПРОТОКОЛ!K3548</f>
        <v>0</v>
      </c>
      <c r="P519" s="7" t="str">
        <f>ПРОТОКОЛ!M3548</f>
        <v>0</v>
      </c>
      <c r="Q519" s="7" t="str">
        <f>ПРОТОКОЛ!O3548</f>
        <v>0</v>
      </c>
      <c r="R519" s="7">
        <f>ПРОТОКОЛ!Q3548</f>
        <v>50</v>
      </c>
      <c r="S519" s="7">
        <f>ПРОТОКОЛ!S3548</f>
        <v>0</v>
      </c>
      <c r="T519" s="7">
        <f>ПРОТОКОЛ!T3548</f>
        <v>50</v>
      </c>
      <c r="U519" s="54">
        <f t="shared" si="9"/>
        <v>7</v>
      </c>
      <c r="X519" s="90"/>
    </row>
    <row r="520" spans="1:24" ht="16.5" customHeight="1">
      <c r="A520" s="65">
        <f>ПРОТОКОЛ!B3549</f>
        <v>0</v>
      </c>
      <c r="B520" s="67">
        <f>ПРОТОКОЛ!C3549</f>
        <v>0</v>
      </c>
      <c r="C520" s="71" t="str">
        <f>ПРОТОКОЛ!X3549</f>
        <v>Субъект РФ 85</v>
      </c>
      <c r="D520" s="86">
        <f>ПРОТОКОЛ!D3549</f>
        <v>0</v>
      </c>
      <c r="E520" s="61">
        <f>ПРОТОКОЛ!F3549</f>
        <v>0</v>
      </c>
      <c r="F520" s="61">
        <f>ПРОТОКОЛ!H3549</f>
        <v>0</v>
      </c>
      <c r="G520" s="61">
        <f>ПРОТОКОЛ!J3549</f>
        <v>0</v>
      </c>
      <c r="H520" s="61">
        <f>ПРОТОКОЛ!L3549</f>
        <v>0</v>
      </c>
      <c r="I520" s="61">
        <f>ПРОТОКОЛ!N3549</f>
        <v>0</v>
      </c>
      <c r="J520" s="62">
        <f>ПРОТОКОЛ!P3549</f>
        <v>0</v>
      </c>
      <c r="K520" s="61">
        <f>ПРОТОКОЛ!R3549</f>
        <v>0</v>
      </c>
      <c r="L520" s="7">
        <f>ПРОТОКОЛ!E3549</f>
        <v>0</v>
      </c>
      <c r="M520" s="7">
        <f>ПРОТОКОЛ!G3549</f>
        <v>0</v>
      </c>
      <c r="N520" s="7">
        <f>ПРОТОКОЛ!I3549</f>
        <v>0</v>
      </c>
      <c r="O520" s="7">
        <f>ПРОТОКОЛ!K3549</f>
        <v>0</v>
      </c>
      <c r="P520" s="7" t="str">
        <f>ПРОТОКОЛ!M3549</f>
        <v>0</v>
      </c>
      <c r="Q520" s="7" t="str">
        <f>ПРОТОКОЛ!O3549</f>
        <v>0</v>
      </c>
      <c r="R520" s="7">
        <f>ПРОТОКОЛ!Q3549</f>
        <v>50</v>
      </c>
      <c r="S520" s="7">
        <f>ПРОТОКОЛ!S3549</f>
        <v>0</v>
      </c>
      <c r="T520" s="7">
        <f>ПРОТОКОЛ!T3549</f>
        <v>50</v>
      </c>
      <c r="U520" s="54">
        <f t="shared" si="9"/>
        <v>7</v>
      </c>
      <c r="X520" s="90"/>
    </row>
    <row r="521" spans="1:24" ht="16.5" customHeight="1">
      <c r="A521" s="65">
        <f>ПРОТОКОЛ!B3550</f>
        <v>0</v>
      </c>
      <c r="B521" s="67">
        <f>ПРОТОКОЛ!C3550</f>
        <v>0</v>
      </c>
      <c r="C521" s="71" t="str">
        <f>ПРОТОКОЛ!X3550</f>
        <v>Субъект РФ 85</v>
      </c>
      <c r="D521" s="86">
        <f>ПРОТОКОЛ!D3550</f>
        <v>0</v>
      </c>
      <c r="E521" s="61">
        <f>ПРОТОКОЛ!F3550</f>
        <v>0</v>
      </c>
      <c r="F521" s="61">
        <f>ПРОТОКОЛ!H3550</f>
        <v>0</v>
      </c>
      <c r="G521" s="61">
        <f>ПРОТОКОЛ!J3550</f>
        <v>0</v>
      </c>
      <c r="H521" s="61">
        <f>ПРОТОКОЛ!L3550</f>
        <v>0</v>
      </c>
      <c r="I521" s="61">
        <f>ПРОТОКОЛ!N3550</f>
        <v>0</v>
      </c>
      <c r="J521" s="62">
        <f>ПРОТОКОЛ!P3550</f>
        <v>0</v>
      </c>
      <c r="K521" s="61">
        <f>ПРОТОКОЛ!R3550</f>
        <v>0</v>
      </c>
      <c r="L521" s="7">
        <f>ПРОТОКОЛ!E3550</f>
        <v>0</v>
      </c>
      <c r="M521" s="7">
        <f>ПРОТОКОЛ!G3550</f>
        <v>0</v>
      </c>
      <c r="N521" s="7">
        <f>ПРОТОКОЛ!I3550</f>
        <v>0</v>
      </c>
      <c r="O521" s="7">
        <f>ПРОТОКОЛ!K3550</f>
        <v>0</v>
      </c>
      <c r="P521" s="7" t="str">
        <f>ПРОТОКОЛ!M3550</f>
        <v>0</v>
      </c>
      <c r="Q521" s="7" t="str">
        <f>ПРОТОКОЛ!O3550</f>
        <v>0</v>
      </c>
      <c r="R521" s="7">
        <f>ПРОТОКОЛ!Q3550</f>
        <v>50</v>
      </c>
      <c r="S521" s="7">
        <f>ПРОТОКОЛ!S3550</f>
        <v>0</v>
      </c>
      <c r="T521" s="7">
        <f>ПРОТОКОЛ!T3550</f>
        <v>50</v>
      </c>
      <c r="U521" s="54">
        <f t="shared" si="9"/>
        <v>7</v>
      </c>
      <c r="X521" s="90"/>
    </row>
    <row r="522" spans="1:24" ht="16.5" customHeight="1">
      <c r="A522" s="65">
        <f>ПРОТОКОЛ!B3551</f>
        <v>0</v>
      </c>
      <c r="B522" s="67">
        <f>ПРОТОКОЛ!C3551</f>
        <v>0</v>
      </c>
      <c r="C522" s="71" t="str">
        <f>ПРОТОКОЛ!X3551</f>
        <v>Субъект РФ 85</v>
      </c>
      <c r="D522" s="86">
        <f>ПРОТОКОЛ!D3551</f>
        <v>0</v>
      </c>
      <c r="E522" s="61">
        <f>ПРОТОКОЛ!F3551</f>
        <v>0</v>
      </c>
      <c r="F522" s="61">
        <f>ПРОТОКОЛ!H3551</f>
        <v>0</v>
      </c>
      <c r="G522" s="61">
        <f>ПРОТОКОЛ!J3551</f>
        <v>0</v>
      </c>
      <c r="H522" s="61">
        <f>ПРОТОКОЛ!L3551</f>
        <v>0</v>
      </c>
      <c r="I522" s="61">
        <f>ПРОТОКОЛ!N3551</f>
        <v>0</v>
      </c>
      <c r="J522" s="62">
        <f>ПРОТОКОЛ!P3551</f>
        <v>0</v>
      </c>
      <c r="K522" s="61">
        <f>ПРОТОКОЛ!R3551</f>
        <v>0</v>
      </c>
      <c r="L522" s="7">
        <f>ПРОТОКОЛ!E3551</f>
        <v>0</v>
      </c>
      <c r="M522" s="7">
        <f>ПРОТОКОЛ!G3551</f>
        <v>0</v>
      </c>
      <c r="N522" s="7">
        <f>ПРОТОКОЛ!I3551</f>
        <v>0</v>
      </c>
      <c r="O522" s="7">
        <f>ПРОТОКОЛ!K3551</f>
        <v>0</v>
      </c>
      <c r="P522" s="7" t="str">
        <f>ПРОТОКОЛ!M3551</f>
        <v>0</v>
      </c>
      <c r="Q522" s="7" t="str">
        <f>ПРОТОКОЛ!O3551</f>
        <v>0</v>
      </c>
      <c r="R522" s="7">
        <f>ПРОТОКОЛ!Q3551</f>
        <v>50</v>
      </c>
      <c r="S522" s="7">
        <f>ПРОТОКОЛ!S3551</f>
        <v>0</v>
      </c>
      <c r="T522" s="7">
        <f>ПРОТОКОЛ!T3551</f>
        <v>50</v>
      </c>
      <c r="U522" s="54">
        <f t="shared" si="9"/>
        <v>7</v>
      </c>
      <c r="X522" s="90"/>
    </row>
    <row r="523" spans="1:24" ht="16.5" customHeight="1">
      <c r="A523" s="66">
        <f>ПРОТОКОЛ!B3588</f>
        <v>0</v>
      </c>
      <c r="B523" s="70">
        <f>ПРОТОКОЛ!C3588</f>
        <v>0</v>
      </c>
      <c r="C523" s="74" t="str">
        <f>ПРОТОКОЛ!X3588</f>
        <v>Субъект РФ 86</v>
      </c>
      <c r="D523" s="89">
        <f>ПРОТОКОЛ!D3588</f>
        <v>0</v>
      </c>
      <c r="E523" s="64">
        <f>ПРОТОКОЛ!F3588</f>
        <v>0</v>
      </c>
      <c r="F523" s="64">
        <f>ПРОТОКОЛ!H3588</f>
        <v>0</v>
      </c>
      <c r="G523" s="64">
        <f>ПРОТОКОЛ!J3588</f>
        <v>0</v>
      </c>
      <c r="H523" s="64">
        <f>ПРОТОКОЛ!L3588</f>
        <v>0</v>
      </c>
      <c r="I523" s="64">
        <f>ПРОТОКОЛ!N3588</f>
        <v>0</v>
      </c>
      <c r="J523" s="77">
        <f>ПРОТОКОЛ!P3588</f>
        <v>0</v>
      </c>
      <c r="K523" s="64">
        <f>ПРОТОКОЛ!R3588</f>
        <v>0</v>
      </c>
      <c r="L523" s="33">
        <f>ПРОТОКОЛ!E3588</f>
        <v>0</v>
      </c>
      <c r="M523" s="33">
        <f>ПРОТОКОЛ!G3588</f>
        <v>0</v>
      </c>
      <c r="N523" s="33">
        <f>ПРОТОКОЛ!I3588</f>
        <v>0</v>
      </c>
      <c r="O523" s="33">
        <f>ПРОТОКОЛ!K3588</f>
        <v>0</v>
      </c>
      <c r="P523" s="33" t="str">
        <f>ПРОТОКОЛ!M3588</f>
        <v>0</v>
      </c>
      <c r="Q523" s="33" t="str">
        <f>ПРОТОКОЛ!O3588</f>
        <v>0</v>
      </c>
      <c r="R523" s="33">
        <f>ПРОТОКОЛ!Q3588</f>
        <v>50</v>
      </c>
      <c r="S523" s="33">
        <f>ПРОТОКОЛ!S3588</f>
        <v>0</v>
      </c>
      <c r="T523" s="33">
        <f>ПРОТОКОЛ!T3588</f>
        <v>50</v>
      </c>
      <c r="U523" s="54">
        <f t="shared" si="9"/>
        <v>7</v>
      </c>
      <c r="X523" s="90"/>
    </row>
    <row r="524" spans="1:24" ht="16.5" customHeight="1">
      <c r="A524" s="66">
        <f>ПРОТОКОЛ!B3589</f>
        <v>0</v>
      </c>
      <c r="B524" s="70">
        <f>ПРОТОКОЛ!C3589</f>
        <v>0</v>
      </c>
      <c r="C524" s="74" t="str">
        <f>ПРОТОКОЛ!X3589</f>
        <v>Субъект РФ 86</v>
      </c>
      <c r="D524" s="89">
        <f>ПРОТОКОЛ!D3589</f>
        <v>0</v>
      </c>
      <c r="E524" s="64">
        <f>ПРОТОКОЛ!F3589</f>
        <v>0</v>
      </c>
      <c r="F524" s="64">
        <f>ПРОТОКОЛ!H3589</f>
        <v>0</v>
      </c>
      <c r="G524" s="64">
        <f>ПРОТОКОЛ!J3589</f>
        <v>0</v>
      </c>
      <c r="H524" s="64">
        <f>ПРОТОКОЛ!L3589</f>
        <v>0</v>
      </c>
      <c r="I524" s="64">
        <f>ПРОТОКОЛ!N3589</f>
        <v>0</v>
      </c>
      <c r="J524" s="77">
        <f>ПРОТОКОЛ!P3589</f>
        <v>0</v>
      </c>
      <c r="K524" s="64">
        <f>ПРОТОКОЛ!R3589</f>
        <v>0</v>
      </c>
      <c r="L524" s="33">
        <f>ПРОТОКОЛ!E3589</f>
        <v>0</v>
      </c>
      <c r="M524" s="33">
        <f>ПРОТОКОЛ!G3589</f>
        <v>0</v>
      </c>
      <c r="N524" s="33">
        <f>ПРОТОКОЛ!I3589</f>
        <v>0</v>
      </c>
      <c r="O524" s="33">
        <f>ПРОТОКОЛ!K3589</f>
        <v>0</v>
      </c>
      <c r="P524" s="33" t="str">
        <f>ПРОТОКОЛ!M3589</f>
        <v>0</v>
      </c>
      <c r="Q524" s="33" t="str">
        <f>ПРОТОКОЛ!O3589</f>
        <v>0</v>
      </c>
      <c r="R524" s="33">
        <f>ПРОТОКОЛ!Q3589</f>
        <v>50</v>
      </c>
      <c r="S524" s="33">
        <f>ПРОТОКОЛ!S3589</f>
        <v>0</v>
      </c>
      <c r="T524" s="33">
        <f>ПРОТОКОЛ!T3589</f>
        <v>50</v>
      </c>
      <c r="U524" s="54">
        <f t="shared" si="9"/>
        <v>7</v>
      </c>
      <c r="X524" s="90"/>
    </row>
    <row r="525" spans="1:24" ht="16.5" customHeight="1">
      <c r="A525" s="66">
        <f>ПРОТОКОЛ!B3590</f>
        <v>0</v>
      </c>
      <c r="B525" s="70">
        <f>ПРОТОКОЛ!C3590</f>
        <v>0</v>
      </c>
      <c r="C525" s="74" t="str">
        <f>ПРОТОКОЛ!X3590</f>
        <v>Субъект РФ 86</v>
      </c>
      <c r="D525" s="89">
        <f>ПРОТОКОЛ!D3590</f>
        <v>0</v>
      </c>
      <c r="E525" s="64">
        <f>ПРОТОКОЛ!F3590</f>
        <v>0</v>
      </c>
      <c r="F525" s="64">
        <f>ПРОТОКОЛ!H3590</f>
        <v>0</v>
      </c>
      <c r="G525" s="64">
        <f>ПРОТОКОЛ!J3590</f>
        <v>0</v>
      </c>
      <c r="H525" s="64">
        <f>ПРОТОКОЛ!L3590</f>
        <v>0</v>
      </c>
      <c r="I525" s="64">
        <f>ПРОТОКОЛ!N3590</f>
        <v>0</v>
      </c>
      <c r="J525" s="77">
        <f>ПРОТОКОЛ!P3590</f>
        <v>0</v>
      </c>
      <c r="K525" s="64">
        <f>ПРОТОКОЛ!R3590</f>
        <v>0</v>
      </c>
      <c r="L525" s="33">
        <f>ПРОТОКОЛ!E3590</f>
        <v>0</v>
      </c>
      <c r="M525" s="33">
        <f>ПРОТОКОЛ!G3590</f>
        <v>0</v>
      </c>
      <c r="N525" s="33">
        <f>ПРОТОКОЛ!I3590</f>
        <v>0</v>
      </c>
      <c r="O525" s="33">
        <f>ПРОТОКОЛ!K3590</f>
        <v>0</v>
      </c>
      <c r="P525" s="33" t="str">
        <f>ПРОТОКОЛ!M3590</f>
        <v>0</v>
      </c>
      <c r="Q525" s="33" t="str">
        <f>ПРОТОКОЛ!O3590</f>
        <v>0</v>
      </c>
      <c r="R525" s="33">
        <f>ПРОТОКОЛ!Q3590</f>
        <v>50</v>
      </c>
      <c r="S525" s="33">
        <f>ПРОТОКОЛ!S3590</f>
        <v>0</v>
      </c>
      <c r="T525" s="33">
        <f>ПРОТОКОЛ!T3590</f>
        <v>50</v>
      </c>
      <c r="U525" s="54">
        <f t="shared" si="9"/>
        <v>7</v>
      </c>
      <c r="X525" s="90"/>
    </row>
    <row r="526" spans="1:24" ht="16.5" customHeight="1">
      <c r="A526" s="66">
        <f>ПРОТОКОЛ!B3591</f>
        <v>0</v>
      </c>
      <c r="B526" s="70">
        <f>ПРОТОКОЛ!C3591</f>
        <v>0</v>
      </c>
      <c r="C526" s="74" t="str">
        <f>ПРОТОКОЛ!X3591</f>
        <v>Субъект РФ 86</v>
      </c>
      <c r="D526" s="89">
        <f>ПРОТОКОЛ!D3591</f>
        <v>0</v>
      </c>
      <c r="E526" s="64">
        <f>ПРОТОКОЛ!F3591</f>
        <v>0</v>
      </c>
      <c r="F526" s="64">
        <f>ПРОТОКОЛ!H3591</f>
        <v>0</v>
      </c>
      <c r="G526" s="64">
        <f>ПРОТОКОЛ!J3591</f>
        <v>0</v>
      </c>
      <c r="H526" s="64">
        <f>ПРОТОКОЛ!L3591</f>
        <v>0</v>
      </c>
      <c r="I526" s="64">
        <f>ПРОТОКОЛ!N3591</f>
        <v>0</v>
      </c>
      <c r="J526" s="77">
        <f>ПРОТОКОЛ!P3591</f>
        <v>0</v>
      </c>
      <c r="K526" s="64">
        <f>ПРОТОКОЛ!R3591</f>
        <v>0</v>
      </c>
      <c r="L526" s="33">
        <f>ПРОТОКОЛ!E3591</f>
        <v>0</v>
      </c>
      <c r="M526" s="33">
        <f>ПРОТОКОЛ!G3591</f>
        <v>0</v>
      </c>
      <c r="N526" s="33">
        <f>ПРОТОКОЛ!I3591</f>
        <v>0</v>
      </c>
      <c r="O526" s="33">
        <f>ПРОТОКОЛ!K3591</f>
        <v>0</v>
      </c>
      <c r="P526" s="33" t="str">
        <f>ПРОТОКОЛ!M3591</f>
        <v>0</v>
      </c>
      <c r="Q526" s="33" t="str">
        <f>ПРОТОКОЛ!O3591</f>
        <v>0</v>
      </c>
      <c r="R526" s="33">
        <f>ПРОТОКОЛ!Q3591</f>
        <v>50</v>
      </c>
      <c r="S526" s="33">
        <f>ПРОТОКОЛ!S3591</f>
        <v>0</v>
      </c>
      <c r="T526" s="33">
        <f>ПРОТОКОЛ!T3591</f>
        <v>50</v>
      </c>
      <c r="U526" s="54">
        <f t="shared" ref="U526:U582" si="10">SUMPRODUCT(--($T$13:$T$582+$L$13:$L$582/1000&gt;T526+L526/1000))+1</f>
        <v>7</v>
      </c>
      <c r="X526" s="90"/>
    </row>
    <row r="527" spans="1:24" ht="16.5" customHeight="1">
      <c r="A527" s="66">
        <f>ПРОТОКОЛ!B3592</f>
        <v>0</v>
      </c>
      <c r="B527" s="70">
        <f>ПРОТОКОЛ!C3592</f>
        <v>0</v>
      </c>
      <c r="C527" s="74" t="str">
        <f>ПРОТОКОЛ!X3592</f>
        <v>Субъект РФ 86</v>
      </c>
      <c r="D527" s="89">
        <f>ПРОТОКОЛ!D3592</f>
        <v>0</v>
      </c>
      <c r="E527" s="64">
        <f>ПРОТОКОЛ!F3592</f>
        <v>0</v>
      </c>
      <c r="F527" s="64">
        <f>ПРОТОКОЛ!H3592</f>
        <v>0</v>
      </c>
      <c r="G527" s="64">
        <f>ПРОТОКОЛ!J3592</f>
        <v>0</v>
      </c>
      <c r="H527" s="64">
        <f>ПРОТОКОЛ!L3592</f>
        <v>0</v>
      </c>
      <c r="I527" s="64">
        <f>ПРОТОКОЛ!N3592</f>
        <v>0</v>
      </c>
      <c r="J527" s="77">
        <f>ПРОТОКОЛ!P3592</f>
        <v>0</v>
      </c>
      <c r="K527" s="64">
        <f>ПРОТОКОЛ!R3592</f>
        <v>0</v>
      </c>
      <c r="L527" s="33">
        <f>ПРОТОКОЛ!E3592</f>
        <v>0</v>
      </c>
      <c r="M527" s="33">
        <f>ПРОТОКОЛ!G3592</f>
        <v>0</v>
      </c>
      <c r="N527" s="33">
        <f>ПРОТОКОЛ!I3592</f>
        <v>0</v>
      </c>
      <c r="O527" s="33">
        <f>ПРОТОКОЛ!K3592</f>
        <v>0</v>
      </c>
      <c r="P527" s="33" t="str">
        <f>ПРОТОКОЛ!M3592</f>
        <v>0</v>
      </c>
      <c r="Q527" s="33" t="str">
        <f>ПРОТОКОЛ!O3592</f>
        <v>0</v>
      </c>
      <c r="R527" s="33">
        <f>ПРОТОКОЛ!Q3592</f>
        <v>50</v>
      </c>
      <c r="S527" s="33">
        <f>ПРОТОКОЛ!S3592</f>
        <v>0</v>
      </c>
      <c r="T527" s="33">
        <f>ПРОТОКОЛ!T3592</f>
        <v>50</v>
      </c>
      <c r="U527" s="54">
        <f t="shared" si="10"/>
        <v>7</v>
      </c>
      <c r="X527" s="90"/>
    </row>
    <row r="528" spans="1:24" ht="16.5" customHeight="1">
      <c r="A528" s="66">
        <f>ПРОТОКОЛ!B3593</f>
        <v>0</v>
      </c>
      <c r="B528" s="70">
        <f>ПРОТОКОЛ!C3593</f>
        <v>0</v>
      </c>
      <c r="C528" s="74" t="str">
        <f>ПРОТОКОЛ!X3593</f>
        <v>Субъект РФ 86</v>
      </c>
      <c r="D528" s="89">
        <f>ПРОТОКОЛ!D3593</f>
        <v>0</v>
      </c>
      <c r="E528" s="64">
        <f>ПРОТОКОЛ!F3593</f>
        <v>0</v>
      </c>
      <c r="F528" s="64">
        <f>ПРОТОКОЛ!H3593</f>
        <v>0</v>
      </c>
      <c r="G528" s="64">
        <f>ПРОТОКОЛ!J3593</f>
        <v>0</v>
      </c>
      <c r="H528" s="64">
        <f>ПРОТОКОЛ!L3593</f>
        <v>0</v>
      </c>
      <c r="I528" s="64">
        <f>ПРОТОКОЛ!N3593</f>
        <v>0</v>
      </c>
      <c r="J528" s="77">
        <f>ПРОТОКОЛ!P3593</f>
        <v>0</v>
      </c>
      <c r="K528" s="64">
        <f>ПРОТОКОЛ!R3593</f>
        <v>0</v>
      </c>
      <c r="L528" s="33">
        <f>ПРОТОКОЛ!E3593</f>
        <v>0</v>
      </c>
      <c r="M528" s="33">
        <f>ПРОТОКОЛ!G3593</f>
        <v>0</v>
      </c>
      <c r="N528" s="33">
        <f>ПРОТОКОЛ!I3593</f>
        <v>0</v>
      </c>
      <c r="O528" s="33">
        <f>ПРОТОКОЛ!K3593</f>
        <v>0</v>
      </c>
      <c r="P528" s="33" t="str">
        <f>ПРОТОКОЛ!M3593</f>
        <v>0</v>
      </c>
      <c r="Q528" s="33" t="str">
        <f>ПРОТОКОЛ!O3593</f>
        <v>0</v>
      </c>
      <c r="R528" s="33">
        <f>ПРОТОКОЛ!Q3593</f>
        <v>50</v>
      </c>
      <c r="S528" s="33">
        <f>ПРОТОКОЛ!S3593</f>
        <v>0</v>
      </c>
      <c r="T528" s="33">
        <f>ПРОТОКОЛ!T3593</f>
        <v>50</v>
      </c>
      <c r="U528" s="54">
        <f t="shared" si="10"/>
        <v>7</v>
      </c>
      <c r="X528" s="90"/>
    </row>
    <row r="529" spans="1:24" ht="16.5" customHeight="1">
      <c r="A529" s="65">
        <f>ПРОТОКОЛ!B3630</f>
        <v>0</v>
      </c>
      <c r="B529" s="67">
        <f>ПРОТОКОЛ!C3630</f>
        <v>0</v>
      </c>
      <c r="C529" s="71" t="str">
        <f>ПРОТОКОЛ!X3630</f>
        <v>Субъект РФ 87</v>
      </c>
      <c r="D529" s="86">
        <f>ПРОТОКОЛ!D3630</f>
        <v>0</v>
      </c>
      <c r="E529" s="61">
        <f>ПРОТОКОЛ!F3630</f>
        <v>0</v>
      </c>
      <c r="F529" s="61">
        <f>ПРОТОКОЛ!H3630</f>
        <v>0</v>
      </c>
      <c r="G529" s="61">
        <f>ПРОТОКОЛ!J3630</f>
        <v>0</v>
      </c>
      <c r="H529" s="61">
        <f>ПРОТОКОЛ!L3630</f>
        <v>0</v>
      </c>
      <c r="I529" s="61">
        <f>ПРОТОКОЛ!N3630</f>
        <v>0</v>
      </c>
      <c r="J529" s="62">
        <f>ПРОТОКОЛ!P3630</f>
        <v>0</v>
      </c>
      <c r="K529" s="61">
        <f>ПРОТОКОЛ!R3630</f>
        <v>0</v>
      </c>
      <c r="L529" s="7">
        <f>ПРОТОКОЛ!E3630</f>
        <v>0</v>
      </c>
      <c r="M529" s="7">
        <f>ПРОТОКОЛ!G3630</f>
        <v>0</v>
      </c>
      <c r="N529" s="7">
        <f>ПРОТОКОЛ!I3630</f>
        <v>0</v>
      </c>
      <c r="O529" s="7">
        <f>ПРОТОКОЛ!K3630</f>
        <v>0</v>
      </c>
      <c r="P529" s="7" t="str">
        <f>ПРОТОКОЛ!M3630</f>
        <v>0</v>
      </c>
      <c r="Q529" s="7" t="str">
        <f>ПРОТОКОЛ!O3630</f>
        <v>0</v>
      </c>
      <c r="R529" s="7">
        <f>ПРОТОКОЛ!Q3630</f>
        <v>50</v>
      </c>
      <c r="S529" s="7">
        <f>ПРОТОКОЛ!S3630</f>
        <v>0</v>
      </c>
      <c r="T529" s="7">
        <f>ПРОТОКОЛ!T3630</f>
        <v>50</v>
      </c>
      <c r="U529" s="54">
        <f t="shared" si="10"/>
        <v>7</v>
      </c>
      <c r="X529" s="90"/>
    </row>
    <row r="530" spans="1:24" ht="16.5" customHeight="1">
      <c r="A530" s="65">
        <f>ПРОТОКОЛ!B3631</f>
        <v>0</v>
      </c>
      <c r="B530" s="67">
        <f>ПРОТОКОЛ!C3631</f>
        <v>0</v>
      </c>
      <c r="C530" s="71" t="str">
        <f>ПРОТОКОЛ!X3631</f>
        <v>Субъект РФ 87</v>
      </c>
      <c r="D530" s="86">
        <f>ПРОТОКОЛ!D3631</f>
        <v>0</v>
      </c>
      <c r="E530" s="61">
        <f>ПРОТОКОЛ!F3631</f>
        <v>0</v>
      </c>
      <c r="F530" s="61">
        <f>ПРОТОКОЛ!H3631</f>
        <v>0</v>
      </c>
      <c r="G530" s="61">
        <f>ПРОТОКОЛ!J3631</f>
        <v>0</v>
      </c>
      <c r="H530" s="61">
        <f>ПРОТОКОЛ!L3631</f>
        <v>0</v>
      </c>
      <c r="I530" s="61">
        <f>ПРОТОКОЛ!N3631</f>
        <v>0</v>
      </c>
      <c r="J530" s="62">
        <f>ПРОТОКОЛ!P3631</f>
        <v>0</v>
      </c>
      <c r="K530" s="61">
        <f>ПРОТОКОЛ!R3631</f>
        <v>0</v>
      </c>
      <c r="L530" s="7">
        <f>ПРОТОКОЛ!E3631</f>
        <v>0</v>
      </c>
      <c r="M530" s="7">
        <f>ПРОТОКОЛ!G3631</f>
        <v>0</v>
      </c>
      <c r="N530" s="7">
        <f>ПРОТОКОЛ!I3631</f>
        <v>0</v>
      </c>
      <c r="O530" s="7">
        <f>ПРОТОКОЛ!K3631</f>
        <v>0</v>
      </c>
      <c r="P530" s="7" t="str">
        <f>ПРОТОКОЛ!M3631</f>
        <v>0</v>
      </c>
      <c r="Q530" s="7" t="str">
        <f>ПРОТОКОЛ!O3631</f>
        <v>0</v>
      </c>
      <c r="R530" s="7">
        <f>ПРОТОКОЛ!Q3631</f>
        <v>50</v>
      </c>
      <c r="S530" s="7">
        <f>ПРОТОКОЛ!S3631</f>
        <v>0</v>
      </c>
      <c r="T530" s="7">
        <f>ПРОТОКОЛ!T3631</f>
        <v>50</v>
      </c>
      <c r="U530" s="54">
        <f t="shared" si="10"/>
        <v>7</v>
      </c>
      <c r="X530" s="90"/>
    </row>
    <row r="531" spans="1:24" ht="16.5" customHeight="1">
      <c r="A531" s="65">
        <f>ПРОТОКОЛ!B3632</f>
        <v>0</v>
      </c>
      <c r="B531" s="67">
        <f>ПРОТОКОЛ!C3632</f>
        <v>0</v>
      </c>
      <c r="C531" s="71" t="str">
        <f>ПРОТОКОЛ!X3632</f>
        <v>Субъект РФ 87</v>
      </c>
      <c r="D531" s="86">
        <f>ПРОТОКОЛ!D3632</f>
        <v>0</v>
      </c>
      <c r="E531" s="61">
        <f>ПРОТОКОЛ!F3632</f>
        <v>0</v>
      </c>
      <c r="F531" s="61">
        <f>ПРОТОКОЛ!H3632</f>
        <v>0</v>
      </c>
      <c r="G531" s="61">
        <f>ПРОТОКОЛ!J3632</f>
        <v>0</v>
      </c>
      <c r="H531" s="61">
        <f>ПРОТОКОЛ!L3632</f>
        <v>0</v>
      </c>
      <c r="I531" s="61">
        <f>ПРОТОКОЛ!N3632</f>
        <v>0</v>
      </c>
      <c r="J531" s="62">
        <f>ПРОТОКОЛ!P3632</f>
        <v>0</v>
      </c>
      <c r="K531" s="61">
        <f>ПРОТОКОЛ!R3632</f>
        <v>0</v>
      </c>
      <c r="L531" s="7">
        <f>ПРОТОКОЛ!E3632</f>
        <v>0</v>
      </c>
      <c r="M531" s="7">
        <f>ПРОТОКОЛ!G3632</f>
        <v>0</v>
      </c>
      <c r="N531" s="7">
        <f>ПРОТОКОЛ!I3632</f>
        <v>0</v>
      </c>
      <c r="O531" s="7">
        <f>ПРОТОКОЛ!K3632</f>
        <v>0</v>
      </c>
      <c r="P531" s="7" t="str">
        <f>ПРОТОКОЛ!M3632</f>
        <v>0</v>
      </c>
      <c r="Q531" s="7" t="str">
        <f>ПРОТОКОЛ!O3632</f>
        <v>0</v>
      </c>
      <c r="R531" s="7">
        <f>ПРОТОКОЛ!Q3632</f>
        <v>50</v>
      </c>
      <c r="S531" s="7">
        <f>ПРОТОКОЛ!S3632</f>
        <v>0</v>
      </c>
      <c r="T531" s="7">
        <f>ПРОТОКОЛ!T3632</f>
        <v>50</v>
      </c>
      <c r="U531" s="54">
        <f t="shared" si="10"/>
        <v>7</v>
      </c>
      <c r="X531" s="90"/>
    </row>
    <row r="532" spans="1:24" ht="16.5" customHeight="1">
      <c r="A532" s="65">
        <f>ПРОТОКОЛ!B3633</f>
        <v>0</v>
      </c>
      <c r="B532" s="67">
        <f>ПРОТОКОЛ!C3633</f>
        <v>0</v>
      </c>
      <c r="C532" s="71" t="str">
        <f>ПРОТОКОЛ!X3633</f>
        <v>Субъект РФ 87</v>
      </c>
      <c r="D532" s="86">
        <f>ПРОТОКОЛ!D3633</f>
        <v>0</v>
      </c>
      <c r="E532" s="61">
        <f>ПРОТОКОЛ!F3633</f>
        <v>0</v>
      </c>
      <c r="F532" s="61">
        <f>ПРОТОКОЛ!H3633</f>
        <v>0</v>
      </c>
      <c r="G532" s="61">
        <f>ПРОТОКОЛ!J3633</f>
        <v>0</v>
      </c>
      <c r="H532" s="61">
        <f>ПРОТОКОЛ!L3633</f>
        <v>0</v>
      </c>
      <c r="I532" s="61">
        <f>ПРОТОКОЛ!N3633</f>
        <v>0</v>
      </c>
      <c r="J532" s="62">
        <f>ПРОТОКОЛ!P3633</f>
        <v>0</v>
      </c>
      <c r="K532" s="61">
        <f>ПРОТОКОЛ!R3633</f>
        <v>0</v>
      </c>
      <c r="L532" s="7">
        <f>ПРОТОКОЛ!E3633</f>
        <v>0</v>
      </c>
      <c r="M532" s="7">
        <f>ПРОТОКОЛ!G3633</f>
        <v>0</v>
      </c>
      <c r="N532" s="7">
        <f>ПРОТОКОЛ!I3633</f>
        <v>0</v>
      </c>
      <c r="O532" s="7">
        <f>ПРОТОКОЛ!K3633</f>
        <v>0</v>
      </c>
      <c r="P532" s="7" t="str">
        <f>ПРОТОКОЛ!M3633</f>
        <v>0</v>
      </c>
      <c r="Q532" s="7" t="str">
        <f>ПРОТОКОЛ!O3633</f>
        <v>0</v>
      </c>
      <c r="R532" s="7">
        <f>ПРОТОКОЛ!Q3633</f>
        <v>50</v>
      </c>
      <c r="S532" s="7">
        <f>ПРОТОКОЛ!S3633</f>
        <v>0</v>
      </c>
      <c r="T532" s="7">
        <f>ПРОТОКОЛ!T3633</f>
        <v>50</v>
      </c>
      <c r="U532" s="54">
        <f t="shared" si="10"/>
        <v>7</v>
      </c>
      <c r="X532" s="90"/>
    </row>
    <row r="533" spans="1:24" ht="16.5" customHeight="1">
      <c r="A533" s="65">
        <f>ПРОТОКОЛ!B3634</f>
        <v>0</v>
      </c>
      <c r="B533" s="67">
        <f>ПРОТОКОЛ!C3634</f>
        <v>0</v>
      </c>
      <c r="C533" s="71" t="str">
        <f>ПРОТОКОЛ!X3634</f>
        <v>Субъект РФ 87</v>
      </c>
      <c r="D533" s="86">
        <f>ПРОТОКОЛ!D3634</f>
        <v>0</v>
      </c>
      <c r="E533" s="61">
        <f>ПРОТОКОЛ!F3634</f>
        <v>0</v>
      </c>
      <c r="F533" s="61">
        <f>ПРОТОКОЛ!H3634</f>
        <v>0</v>
      </c>
      <c r="G533" s="61">
        <f>ПРОТОКОЛ!J3634</f>
        <v>0</v>
      </c>
      <c r="H533" s="61">
        <f>ПРОТОКОЛ!L3634</f>
        <v>0</v>
      </c>
      <c r="I533" s="61">
        <f>ПРОТОКОЛ!N3634</f>
        <v>0</v>
      </c>
      <c r="J533" s="62">
        <f>ПРОТОКОЛ!P3634</f>
        <v>0</v>
      </c>
      <c r="K533" s="61">
        <f>ПРОТОКОЛ!R3634</f>
        <v>0</v>
      </c>
      <c r="L533" s="7">
        <f>ПРОТОКОЛ!E3634</f>
        <v>0</v>
      </c>
      <c r="M533" s="7">
        <f>ПРОТОКОЛ!G3634</f>
        <v>0</v>
      </c>
      <c r="N533" s="7">
        <f>ПРОТОКОЛ!I3634</f>
        <v>0</v>
      </c>
      <c r="O533" s="7">
        <f>ПРОТОКОЛ!K3634</f>
        <v>0</v>
      </c>
      <c r="P533" s="7" t="str">
        <f>ПРОТОКОЛ!M3634</f>
        <v>0</v>
      </c>
      <c r="Q533" s="7" t="str">
        <f>ПРОТОКОЛ!O3634</f>
        <v>0</v>
      </c>
      <c r="R533" s="7">
        <f>ПРОТОКОЛ!Q3634</f>
        <v>50</v>
      </c>
      <c r="S533" s="7">
        <f>ПРОТОКОЛ!S3634</f>
        <v>0</v>
      </c>
      <c r="T533" s="7">
        <f>ПРОТОКОЛ!T3634</f>
        <v>50</v>
      </c>
      <c r="U533" s="54">
        <f t="shared" si="10"/>
        <v>7</v>
      </c>
      <c r="X533" s="90"/>
    </row>
    <row r="534" spans="1:24" ht="16.5" customHeight="1">
      <c r="A534" s="65">
        <f>ПРОТОКОЛ!B3635</f>
        <v>0</v>
      </c>
      <c r="B534" s="67">
        <f>ПРОТОКОЛ!C3635</f>
        <v>0</v>
      </c>
      <c r="C534" s="71" t="str">
        <f>ПРОТОКОЛ!X3635</f>
        <v>Субъект РФ 87</v>
      </c>
      <c r="D534" s="86">
        <f>ПРОТОКОЛ!D3635</f>
        <v>0</v>
      </c>
      <c r="E534" s="61">
        <f>ПРОТОКОЛ!F3635</f>
        <v>0</v>
      </c>
      <c r="F534" s="61">
        <f>ПРОТОКОЛ!H3635</f>
        <v>0</v>
      </c>
      <c r="G534" s="61">
        <f>ПРОТОКОЛ!J3635</f>
        <v>0</v>
      </c>
      <c r="H534" s="61">
        <f>ПРОТОКОЛ!L3635</f>
        <v>0</v>
      </c>
      <c r="I534" s="61">
        <f>ПРОТОКОЛ!N3635</f>
        <v>0</v>
      </c>
      <c r="J534" s="62">
        <f>ПРОТОКОЛ!P3635</f>
        <v>0</v>
      </c>
      <c r="K534" s="61">
        <f>ПРОТОКОЛ!R3635</f>
        <v>0</v>
      </c>
      <c r="L534" s="7">
        <f>ПРОТОКОЛ!E3635</f>
        <v>0</v>
      </c>
      <c r="M534" s="7">
        <f>ПРОТОКОЛ!G3635</f>
        <v>0</v>
      </c>
      <c r="N534" s="7">
        <f>ПРОТОКОЛ!I3635</f>
        <v>0</v>
      </c>
      <c r="O534" s="7">
        <f>ПРОТОКОЛ!K3635</f>
        <v>0</v>
      </c>
      <c r="P534" s="7" t="str">
        <f>ПРОТОКОЛ!M3635</f>
        <v>0</v>
      </c>
      <c r="Q534" s="7" t="str">
        <f>ПРОТОКОЛ!O3635</f>
        <v>0</v>
      </c>
      <c r="R534" s="7">
        <f>ПРОТОКОЛ!Q3635</f>
        <v>50</v>
      </c>
      <c r="S534" s="7">
        <f>ПРОТОКОЛ!S3635</f>
        <v>0</v>
      </c>
      <c r="T534" s="7">
        <f>ПРОТОКОЛ!T3635</f>
        <v>50</v>
      </c>
      <c r="U534" s="54">
        <f t="shared" si="10"/>
        <v>7</v>
      </c>
      <c r="X534" s="90"/>
    </row>
    <row r="535" spans="1:24" ht="16.5" customHeight="1">
      <c r="A535" s="66">
        <f>ПРОТОКОЛ!B3672</f>
        <v>0</v>
      </c>
      <c r="B535" s="70">
        <f>ПРОТОКОЛ!C3672</f>
        <v>0</v>
      </c>
      <c r="C535" s="74" t="str">
        <f>ПРОТОКОЛ!X3672</f>
        <v>Субъект РФ 88</v>
      </c>
      <c r="D535" s="89">
        <f>ПРОТОКОЛ!D3672</f>
        <v>0</v>
      </c>
      <c r="E535" s="64">
        <f>ПРОТОКОЛ!F3672</f>
        <v>0</v>
      </c>
      <c r="F535" s="64">
        <f>ПРОТОКОЛ!H3672</f>
        <v>0</v>
      </c>
      <c r="G535" s="64">
        <f>ПРОТОКОЛ!J3672</f>
        <v>0</v>
      </c>
      <c r="H535" s="64">
        <f>ПРОТОКОЛ!L3672</f>
        <v>0</v>
      </c>
      <c r="I535" s="64">
        <f>ПРОТОКОЛ!N3672</f>
        <v>0</v>
      </c>
      <c r="J535" s="77">
        <f>ПРОТОКОЛ!P3672</f>
        <v>0</v>
      </c>
      <c r="K535" s="64">
        <f>ПРОТОКОЛ!R3672</f>
        <v>0</v>
      </c>
      <c r="L535" s="33">
        <f>ПРОТОКОЛ!E3672</f>
        <v>0</v>
      </c>
      <c r="M535" s="33">
        <f>ПРОТОКОЛ!G3672</f>
        <v>0</v>
      </c>
      <c r="N535" s="33">
        <f>ПРОТОКОЛ!I3672</f>
        <v>0</v>
      </c>
      <c r="O535" s="33">
        <f>ПРОТОКОЛ!K3672</f>
        <v>0</v>
      </c>
      <c r="P535" s="33" t="str">
        <f>ПРОТОКОЛ!M3672</f>
        <v>0</v>
      </c>
      <c r="Q535" s="33" t="str">
        <f>ПРОТОКОЛ!O3672</f>
        <v>0</v>
      </c>
      <c r="R535" s="33">
        <f>ПРОТОКОЛ!Q3672</f>
        <v>50</v>
      </c>
      <c r="S535" s="33">
        <f>ПРОТОКОЛ!S3672</f>
        <v>0</v>
      </c>
      <c r="T535" s="33">
        <f>ПРОТОКОЛ!T3672</f>
        <v>50</v>
      </c>
      <c r="U535" s="54">
        <f t="shared" si="10"/>
        <v>7</v>
      </c>
      <c r="X535" s="90"/>
    </row>
    <row r="536" spans="1:24" ht="16.5" customHeight="1">
      <c r="A536" s="66">
        <f>ПРОТОКОЛ!B3673</f>
        <v>0</v>
      </c>
      <c r="B536" s="70">
        <f>ПРОТОКОЛ!C3673</f>
        <v>0</v>
      </c>
      <c r="C536" s="74" t="str">
        <f>ПРОТОКОЛ!X3673</f>
        <v>Субъект РФ 88</v>
      </c>
      <c r="D536" s="89">
        <f>ПРОТОКОЛ!D3673</f>
        <v>0</v>
      </c>
      <c r="E536" s="64">
        <f>ПРОТОКОЛ!F3673</f>
        <v>0</v>
      </c>
      <c r="F536" s="64">
        <f>ПРОТОКОЛ!H3673</f>
        <v>0</v>
      </c>
      <c r="G536" s="64">
        <f>ПРОТОКОЛ!J3673</f>
        <v>0</v>
      </c>
      <c r="H536" s="64">
        <f>ПРОТОКОЛ!L3673</f>
        <v>0</v>
      </c>
      <c r="I536" s="64">
        <f>ПРОТОКОЛ!N3673</f>
        <v>0</v>
      </c>
      <c r="J536" s="77">
        <f>ПРОТОКОЛ!P3673</f>
        <v>0</v>
      </c>
      <c r="K536" s="64">
        <f>ПРОТОКОЛ!R3673</f>
        <v>0</v>
      </c>
      <c r="L536" s="33">
        <f>ПРОТОКОЛ!E3673</f>
        <v>0</v>
      </c>
      <c r="M536" s="33">
        <f>ПРОТОКОЛ!G3673</f>
        <v>0</v>
      </c>
      <c r="N536" s="33">
        <f>ПРОТОКОЛ!I3673</f>
        <v>0</v>
      </c>
      <c r="O536" s="33">
        <f>ПРОТОКОЛ!K3673</f>
        <v>0</v>
      </c>
      <c r="P536" s="33" t="str">
        <f>ПРОТОКОЛ!M3673</f>
        <v>0</v>
      </c>
      <c r="Q536" s="33" t="str">
        <f>ПРОТОКОЛ!O3673</f>
        <v>0</v>
      </c>
      <c r="R536" s="33">
        <f>ПРОТОКОЛ!Q3673</f>
        <v>50</v>
      </c>
      <c r="S536" s="33">
        <f>ПРОТОКОЛ!S3673</f>
        <v>0</v>
      </c>
      <c r="T536" s="33">
        <f>ПРОТОКОЛ!T3673</f>
        <v>50</v>
      </c>
      <c r="U536" s="54">
        <f t="shared" si="10"/>
        <v>7</v>
      </c>
      <c r="X536" s="90"/>
    </row>
    <row r="537" spans="1:24" ht="16.5" customHeight="1">
      <c r="A537" s="66">
        <f>ПРОТОКОЛ!B3674</f>
        <v>0</v>
      </c>
      <c r="B537" s="70">
        <f>ПРОТОКОЛ!C3674</f>
        <v>0</v>
      </c>
      <c r="C537" s="74" t="str">
        <f>ПРОТОКОЛ!X3674</f>
        <v>Субъект РФ 88</v>
      </c>
      <c r="D537" s="89">
        <f>ПРОТОКОЛ!D3674</f>
        <v>0</v>
      </c>
      <c r="E537" s="64">
        <f>ПРОТОКОЛ!F3674</f>
        <v>0</v>
      </c>
      <c r="F537" s="64">
        <f>ПРОТОКОЛ!H3674</f>
        <v>0</v>
      </c>
      <c r="G537" s="64">
        <f>ПРОТОКОЛ!J3674</f>
        <v>0</v>
      </c>
      <c r="H537" s="64">
        <f>ПРОТОКОЛ!L3674</f>
        <v>0</v>
      </c>
      <c r="I537" s="64">
        <f>ПРОТОКОЛ!N3674</f>
        <v>0</v>
      </c>
      <c r="J537" s="77">
        <f>ПРОТОКОЛ!P3674</f>
        <v>0</v>
      </c>
      <c r="K537" s="64">
        <f>ПРОТОКОЛ!R3674</f>
        <v>0</v>
      </c>
      <c r="L537" s="33">
        <f>ПРОТОКОЛ!E3674</f>
        <v>0</v>
      </c>
      <c r="M537" s="33">
        <f>ПРОТОКОЛ!G3674</f>
        <v>0</v>
      </c>
      <c r="N537" s="33">
        <f>ПРОТОКОЛ!I3674</f>
        <v>0</v>
      </c>
      <c r="O537" s="33">
        <f>ПРОТОКОЛ!K3674</f>
        <v>0</v>
      </c>
      <c r="P537" s="33" t="str">
        <f>ПРОТОКОЛ!M3674</f>
        <v>0</v>
      </c>
      <c r="Q537" s="33" t="str">
        <f>ПРОТОКОЛ!O3674</f>
        <v>0</v>
      </c>
      <c r="R537" s="33">
        <f>ПРОТОКОЛ!Q3674</f>
        <v>50</v>
      </c>
      <c r="S537" s="33">
        <f>ПРОТОКОЛ!S3674</f>
        <v>0</v>
      </c>
      <c r="T537" s="33">
        <f>ПРОТОКОЛ!T3674</f>
        <v>50</v>
      </c>
      <c r="U537" s="54">
        <f t="shared" si="10"/>
        <v>7</v>
      </c>
      <c r="X537" s="90"/>
    </row>
    <row r="538" spans="1:24" ht="16.5" customHeight="1">
      <c r="A538" s="66">
        <f>ПРОТОКОЛ!B3675</f>
        <v>0</v>
      </c>
      <c r="B538" s="70">
        <f>ПРОТОКОЛ!C3675</f>
        <v>0</v>
      </c>
      <c r="C538" s="74" t="str">
        <f>ПРОТОКОЛ!X3675</f>
        <v>Субъект РФ 88</v>
      </c>
      <c r="D538" s="89">
        <f>ПРОТОКОЛ!D3675</f>
        <v>0</v>
      </c>
      <c r="E538" s="64">
        <f>ПРОТОКОЛ!F3675</f>
        <v>0</v>
      </c>
      <c r="F538" s="64">
        <f>ПРОТОКОЛ!H3675</f>
        <v>0</v>
      </c>
      <c r="G538" s="64">
        <f>ПРОТОКОЛ!J3675</f>
        <v>0</v>
      </c>
      <c r="H538" s="64">
        <f>ПРОТОКОЛ!L3675</f>
        <v>0</v>
      </c>
      <c r="I538" s="64">
        <f>ПРОТОКОЛ!N3675</f>
        <v>0</v>
      </c>
      <c r="J538" s="77">
        <f>ПРОТОКОЛ!P3675</f>
        <v>0</v>
      </c>
      <c r="K538" s="64">
        <f>ПРОТОКОЛ!R3675</f>
        <v>0</v>
      </c>
      <c r="L538" s="33">
        <f>ПРОТОКОЛ!E3675</f>
        <v>0</v>
      </c>
      <c r="M538" s="33">
        <f>ПРОТОКОЛ!G3675</f>
        <v>0</v>
      </c>
      <c r="N538" s="33">
        <f>ПРОТОКОЛ!I3675</f>
        <v>0</v>
      </c>
      <c r="O538" s="33">
        <f>ПРОТОКОЛ!K3675</f>
        <v>0</v>
      </c>
      <c r="P538" s="33" t="str">
        <f>ПРОТОКОЛ!M3675</f>
        <v>0</v>
      </c>
      <c r="Q538" s="33" t="str">
        <f>ПРОТОКОЛ!O3675</f>
        <v>0</v>
      </c>
      <c r="R538" s="33">
        <f>ПРОТОКОЛ!Q3675</f>
        <v>50</v>
      </c>
      <c r="S538" s="33">
        <f>ПРОТОКОЛ!S3675</f>
        <v>0</v>
      </c>
      <c r="T538" s="33">
        <f>ПРОТОКОЛ!T3675</f>
        <v>50</v>
      </c>
      <c r="U538" s="54">
        <f t="shared" si="10"/>
        <v>7</v>
      </c>
      <c r="X538" s="90"/>
    </row>
    <row r="539" spans="1:24" ht="16.5" customHeight="1">
      <c r="A539" s="66">
        <f>ПРОТОКОЛ!B3676</f>
        <v>0</v>
      </c>
      <c r="B539" s="70">
        <f>ПРОТОКОЛ!C3676</f>
        <v>0</v>
      </c>
      <c r="C539" s="74" t="str">
        <f>ПРОТОКОЛ!X3676</f>
        <v>Субъект РФ 88</v>
      </c>
      <c r="D539" s="89">
        <f>ПРОТОКОЛ!D3676</f>
        <v>0</v>
      </c>
      <c r="E539" s="64">
        <f>ПРОТОКОЛ!F3676</f>
        <v>0</v>
      </c>
      <c r="F539" s="64">
        <f>ПРОТОКОЛ!H3676</f>
        <v>0</v>
      </c>
      <c r="G539" s="64">
        <f>ПРОТОКОЛ!J3676</f>
        <v>0</v>
      </c>
      <c r="H539" s="64">
        <f>ПРОТОКОЛ!L3676</f>
        <v>0</v>
      </c>
      <c r="I539" s="64">
        <f>ПРОТОКОЛ!N3676</f>
        <v>0</v>
      </c>
      <c r="J539" s="77">
        <f>ПРОТОКОЛ!P3676</f>
        <v>0</v>
      </c>
      <c r="K539" s="64">
        <f>ПРОТОКОЛ!R3676</f>
        <v>0</v>
      </c>
      <c r="L539" s="33">
        <f>ПРОТОКОЛ!E3676</f>
        <v>0</v>
      </c>
      <c r="M539" s="33">
        <f>ПРОТОКОЛ!G3676</f>
        <v>0</v>
      </c>
      <c r="N539" s="33">
        <f>ПРОТОКОЛ!I3676</f>
        <v>0</v>
      </c>
      <c r="O539" s="33">
        <f>ПРОТОКОЛ!K3676</f>
        <v>0</v>
      </c>
      <c r="P539" s="33" t="str">
        <f>ПРОТОКОЛ!M3676</f>
        <v>0</v>
      </c>
      <c r="Q539" s="33" t="str">
        <f>ПРОТОКОЛ!O3676</f>
        <v>0</v>
      </c>
      <c r="R539" s="33">
        <f>ПРОТОКОЛ!Q3676</f>
        <v>50</v>
      </c>
      <c r="S539" s="33">
        <f>ПРОТОКОЛ!S3676</f>
        <v>0</v>
      </c>
      <c r="T539" s="33">
        <f>ПРОТОКОЛ!T3676</f>
        <v>50</v>
      </c>
      <c r="U539" s="54">
        <f t="shared" si="10"/>
        <v>7</v>
      </c>
      <c r="X539" s="90"/>
    </row>
    <row r="540" spans="1:24" ht="16.5" customHeight="1">
      <c r="A540" s="66">
        <f>ПРОТОКОЛ!B3677</f>
        <v>0</v>
      </c>
      <c r="B540" s="70">
        <f>ПРОТОКОЛ!C3677</f>
        <v>0</v>
      </c>
      <c r="C540" s="74" t="str">
        <f>ПРОТОКОЛ!X3677</f>
        <v>Субъект РФ 88</v>
      </c>
      <c r="D540" s="89">
        <f>ПРОТОКОЛ!D3677</f>
        <v>0</v>
      </c>
      <c r="E540" s="64">
        <f>ПРОТОКОЛ!F3677</f>
        <v>0</v>
      </c>
      <c r="F540" s="64">
        <f>ПРОТОКОЛ!H3677</f>
        <v>0</v>
      </c>
      <c r="G540" s="64">
        <f>ПРОТОКОЛ!J3677</f>
        <v>0</v>
      </c>
      <c r="H540" s="64">
        <f>ПРОТОКОЛ!L3677</f>
        <v>0</v>
      </c>
      <c r="I540" s="64">
        <f>ПРОТОКОЛ!N3677</f>
        <v>0</v>
      </c>
      <c r="J540" s="77">
        <f>ПРОТОКОЛ!P3677</f>
        <v>0</v>
      </c>
      <c r="K540" s="64">
        <f>ПРОТОКОЛ!R3677</f>
        <v>0</v>
      </c>
      <c r="L540" s="33">
        <f>ПРОТОКОЛ!E3677</f>
        <v>0</v>
      </c>
      <c r="M540" s="33">
        <f>ПРОТОКОЛ!G3677</f>
        <v>0</v>
      </c>
      <c r="N540" s="33">
        <f>ПРОТОКОЛ!I3677</f>
        <v>0</v>
      </c>
      <c r="O540" s="33">
        <f>ПРОТОКОЛ!K3677</f>
        <v>0</v>
      </c>
      <c r="P540" s="33" t="str">
        <f>ПРОТОКОЛ!M3677</f>
        <v>0</v>
      </c>
      <c r="Q540" s="33" t="str">
        <f>ПРОТОКОЛ!O3677</f>
        <v>0</v>
      </c>
      <c r="R540" s="33">
        <f>ПРОТОКОЛ!Q3677</f>
        <v>50</v>
      </c>
      <c r="S540" s="33">
        <f>ПРОТОКОЛ!S3677</f>
        <v>0</v>
      </c>
      <c r="T540" s="33">
        <f>ПРОТОКОЛ!T3677</f>
        <v>50</v>
      </c>
      <c r="U540" s="54">
        <f t="shared" si="10"/>
        <v>7</v>
      </c>
      <c r="X540" s="90"/>
    </row>
    <row r="541" spans="1:24" ht="16.5" customHeight="1">
      <c r="A541" s="65">
        <f>ПРОТОКОЛ!B3714</f>
        <v>0</v>
      </c>
      <c r="B541" s="67">
        <f>ПРОТОКОЛ!C3714</f>
        <v>0</v>
      </c>
      <c r="C541" s="71" t="str">
        <f>ПРОТОКОЛ!X3714</f>
        <v>Субъект РФ 89</v>
      </c>
      <c r="D541" s="86">
        <f>ПРОТОКОЛ!D3714</f>
        <v>0</v>
      </c>
      <c r="E541" s="61">
        <f>ПРОТОКОЛ!F3714</f>
        <v>0</v>
      </c>
      <c r="F541" s="61">
        <f>ПРОТОКОЛ!H3714</f>
        <v>0</v>
      </c>
      <c r="G541" s="61">
        <f>ПРОТОКОЛ!J3714</f>
        <v>0</v>
      </c>
      <c r="H541" s="61">
        <f>ПРОТОКОЛ!L3714</f>
        <v>0</v>
      </c>
      <c r="I541" s="61">
        <f>ПРОТОКОЛ!N3714</f>
        <v>0</v>
      </c>
      <c r="J541" s="62">
        <f>ПРОТОКОЛ!P3714</f>
        <v>0</v>
      </c>
      <c r="K541" s="61">
        <f>ПРОТОКОЛ!R3714</f>
        <v>0</v>
      </c>
      <c r="L541" s="7">
        <f>ПРОТОКОЛ!E3714</f>
        <v>0</v>
      </c>
      <c r="M541" s="7">
        <f>ПРОТОКОЛ!G3714</f>
        <v>0</v>
      </c>
      <c r="N541" s="7">
        <f>ПРОТОКОЛ!I3714</f>
        <v>0</v>
      </c>
      <c r="O541" s="7">
        <f>ПРОТОКОЛ!K3714</f>
        <v>0</v>
      </c>
      <c r="P541" s="7" t="str">
        <f>ПРОТОКОЛ!M3714</f>
        <v>0</v>
      </c>
      <c r="Q541" s="7" t="str">
        <f>ПРОТОКОЛ!O3714</f>
        <v>0</v>
      </c>
      <c r="R541" s="7">
        <f>ПРОТОКОЛ!Q3714</f>
        <v>50</v>
      </c>
      <c r="S541" s="7">
        <f>ПРОТОКОЛ!S3714</f>
        <v>0</v>
      </c>
      <c r="T541" s="7">
        <f>ПРОТОКОЛ!T3714</f>
        <v>50</v>
      </c>
      <c r="U541" s="54">
        <f t="shared" si="10"/>
        <v>7</v>
      </c>
      <c r="X541" s="90"/>
    </row>
    <row r="542" spans="1:24" ht="16.5" customHeight="1">
      <c r="A542" s="65">
        <f>ПРОТОКОЛ!B3715</f>
        <v>0</v>
      </c>
      <c r="B542" s="67">
        <f>ПРОТОКОЛ!C3715</f>
        <v>0</v>
      </c>
      <c r="C542" s="71" t="str">
        <f>ПРОТОКОЛ!X3715</f>
        <v>Субъект РФ 89</v>
      </c>
      <c r="D542" s="86">
        <f>ПРОТОКОЛ!D3715</f>
        <v>0</v>
      </c>
      <c r="E542" s="61">
        <f>ПРОТОКОЛ!F3715</f>
        <v>0</v>
      </c>
      <c r="F542" s="61">
        <f>ПРОТОКОЛ!H3715</f>
        <v>0</v>
      </c>
      <c r="G542" s="61">
        <f>ПРОТОКОЛ!J3715</f>
        <v>0</v>
      </c>
      <c r="H542" s="61">
        <f>ПРОТОКОЛ!L3715</f>
        <v>0</v>
      </c>
      <c r="I542" s="61">
        <f>ПРОТОКОЛ!N3715</f>
        <v>0</v>
      </c>
      <c r="J542" s="62">
        <f>ПРОТОКОЛ!P3715</f>
        <v>0</v>
      </c>
      <c r="K542" s="61">
        <f>ПРОТОКОЛ!R3715</f>
        <v>0</v>
      </c>
      <c r="L542" s="7">
        <f>ПРОТОКОЛ!E3715</f>
        <v>0</v>
      </c>
      <c r="M542" s="7">
        <f>ПРОТОКОЛ!G3715</f>
        <v>0</v>
      </c>
      <c r="N542" s="7">
        <f>ПРОТОКОЛ!I3715</f>
        <v>0</v>
      </c>
      <c r="O542" s="7">
        <f>ПРОТОКОЛ!K3715</f>
        <v>0</v>
      </c>
      <c r="P542" s="7" t="str">
        <f>ПРОТОКОЛ!M3715</f>
        <v>0</v>
      </c>
      <c r="Q542" s="7" t="str">
        <f>ПРОТОКОЛ!O3715</f>
        <v>0</v>
      </c>
      <c r="R542" s="7">
        <f>ПРОТОКОЛ!Q3715</f>
        <v>50</v>
      </c>
      <c r="S542" s="7">
        <f>ПРОТОКОЛ!S3715</f>
        <v>0</v>
      </c>
      <c r="T542" s="7">
        <f>ПРОТОКОЛ!T3715</f>
        <v>50</v>
      </c>
      <c r="U542" s="54">
        <f t="shared" si="10"/>
        <v>7</v>
      </c>
      <c r="X542" s="90"/>
    </row>
    <row r="543" spans="1:24" ht="16.5" customHeight="1">
      <c r="A543" s="65">
        <f>ПРОТОКОЛ!B3716</f>
        <v>0</v>
      </c>
      <c r="B543" s="67">
        <f>ПРОТОКОЛ!C3716</f>
        <v>0</v>
      </c>
      <c r="C543" s="71" t="str">
        <f>ПРОТОКОЛ!X3716</f>
        <v>Субъект РФ 89</v>
      </c>
      <c r="D543" s="86">
        <f>ПРОТОКОЛ!D3716</f>
        <v>0</v>
      </c>
      <c r="E543" s="61">
        <f>ПРОТОКОЛ!F3716</f>
        <v>0</v>
      </c>
      <c r="F543" s="61">
        <f>ПРОТОКОЛ!H3716</f>
        <v>0</v>
      </c>
      <c r="G543" s="61">
        <f>ПРОТОКОЛ!J3716</f>
        <v>0</v>
      </c>
      <c r="H543" s="61">
        <f>ПРОТОКОЛ!L3716</f>
        <v>0</v>
      </c>
      <c r="I543" s="61">
        <f>ПРОТОКОЛ!N3716</f>
        <v>0</v>
      </c>
      <c r="J543" s="62">
        <f>ПРОТОКОЛ!P3716</f>
        <v>0</v>
      </c>
      <c r="K543" s="61">
        <f>ПРОТОКОЛ!R3716</f>
        <v>0</v>
      </c>
      <c r="L543" s="7">
        <f>ПРОТОКОЛ!E3716</f>
        <v>0</v>
      </c>
      <c r="M543" s="7">
        <f>ПРОТОКОЛ!G3716</f>
        <v>0</v>
      </c>
      <c r="N543" s="7">
        <f>ПРОТОКОЛ!I3716</f>
        <v>0</v>
      </c>
      <c r="O543" s="7">
        <f>ПРОТОКОЛ!K3716</f>
        <v>0</v>
      </c>
      <c r="P543" s="7" t="str">
        <f>ПРОТОКОЛ!M3716</f>
        <v>0</v>
      </c>
      <c r="Q543" s="7" t="str">
        <f>ПРОТОКОЛ!O3716</f>
        <v>0</v>
      </c>
      <c r="R543" s="7">
        <f>ПРОТОКОЛ!Q3716</f>
        <v>50</v>
      </c>
      <c r="S543" s="7">
        <f>ПРОТОКОЛ!S3716</f>
        <v>0</v>
      </c>
      <c r="T543" s="7">
        <f>ПРОТОКОЛ!T3716</f>
        <v>50</v>
      </c>
      <c r="U543" s="54">
        <f t="shared" si="10"/>
        <v>7</v>
      </c>
      <c r="X543" s="90"/>
    </row>
    <row r="544" spans="1:24" ht="16.5" customHeight="1">
      <c r="A544" s="65">
        <f>ПРОТОКОЛ!B3717</f>
        <v>0</v>
      </c>
      <c r="B544" s="67">
        <f>ПРОТОКОЛ!C3717</f>
        <v>0</v>
      </c>
      <c r="C544" s="71" t="str">
        <f>ПРОТОКОЛ!X3717</f>
        <v>Субъект РФ 89</v>
      </c>
      <c r="D544" s="86">
        <f>ПРОТОКОЛ!D3717</f>
        <v>0</v>
      </c>
      <c r="E544" s="61">
        <f>ПРОТОКОЛ!F3717</f>
        <v>0</v>
      </c>
      <c r="F544" s="61">
        <f>ПРОТОКОЛ!H3717</f>
        <v>0</v>
      </c>
      <c r="G544" s="61">
        <f>ПРОТОКОЛ!J3717</f>
        <v>0</v>
      </c>
      <c r="H544" s="61">
        <f>ПРОТОКОЛ!L3717</f>
        <v>0</v>
      </c>
      <c r="I544" s="61">
        <f>ПРОТОКОЛ!N3717</f>
        <v>0</v>
      </c>
      <c r="J544" s="62">
        <f>ПРОТОКОЛ!P3717</f>
        <v>0</v>
      </c>
      <c r="K544" s="61">
        <f>ПРОТОКОЛ!R3717</f>
        <v>0</v>
      </c>
      <c r="L544" s="7">
        <f>ПРОТОКОЛ!E3717</f>
        <v>0</v>
      </c>
      <c r="M544" s="7">
        <f>ПРОТОКОЛ!G3717</f>
        <v>0</v>
      </c>
      <c r="N544" s="7">
        <f>ПРОТОКОЛ!I3717</f>
        <v>0</v>
      </c>
      <c r="O544" s="7">
        <f>ПРОТОКОЛ!K3717</f>
        <v>0</v>
      </c>
      <c r="P544" s="7" t="str">
        <f>ПРОТОКОЛ!M3717</f>
        <v>0</v>
      </c>
      <c r="Q544" s="7" t="str">
        <f>ПРОТОКОЛ!O3717</f>
        <v>0</v>
      </c>
      <c r="R544" s="7">
        <f>ПРОТОКОЛ!Q3717</f>
        <v>50</v>
      </c>
      <c r="S544" s="7">
        <f>ПРОТОКОЛ!S3717</f>
        <v>0</v>
      </c>
      <c r="T544" s="7">
        <f>ПРОТОКОЛ!T3717</f>
        <v>50</v>
      </c>
      <c r="U544" s="54">
        <f t="shared" si="10"/>
        <v>7</v>
      </c>
      <c r="X544" s="90"/>
    </row>
    <row r="545" spans="1:24" ht="16.5" customHeight="1">
      <c r="A545" s="65">
        <f>ПРОТОКОЛ!B3718</f>
        <v>0</v>
      </c>
      <c r="B545" s="69">
        <f>ПРОТОКОЛ!C3718</f>
        <v>0</v>
      </c>
      <c r="C545" s="73" t="str">
        <f>ПРОТОКОЛ!X3718</f>
        <v>Субъект РФ 89</v>
      </c>
      <c r="D545" s="88">
        <f>ПРОТОКОЛ!D3718</f>
        <v>0</v>
      </c>
      <c r="E545" s="32">
        <f>ПРОТОКОЛ!F3718</f>
        <v>0</v>
      </c>
      <c r="F545" s="32">
        <f>ПРОТОКОЛ!H3718</f>
        <v>0</v>
      </c>
      <c r="G545" s="32">
        <f>ПРОТОКОЛ!J3718</f>
        <v>0</v>
      </c>
      <c r="H545" s="32">
        <f>ПРОТОКОЛ!L3718</f>
        <v>0</v>
      </c>
      <c r="I545" s="32">
        <f>ПРОТОКОЛ!N3718</f>
        <v>0</v>
      </c>
      <c r="J545" s="76">
        <f>ПРОТОКОЛ!P3718</f>
        <v>0</v>
      </c>
      <c r="K545" s="32">
        <f>ПРОТОКОЛ!R3718</f>
        <v>0</v>
      </c>
      <c r="L545" s="7">
        <f>ПРОТОКОЛ!E3718</f>
        <v>0</v>
      </c>
      <c r="M545" s="7">
        <f>ПРОТОКОЛ!G3718</f>
        <v>0</v>
      </c>
      <c r="N545" s="7">
        <f>ПРОТОКОЛ!I3718</f>
        <v>0</v>
      </c>
      <c r="O545" s="7">
        <f>ПРОТОКОЛ!K3718</f>
        <v>0</v>
      </c>
      <c r="P545" s="7" t="str">
        <f>ПРОТОКОЛ!M3718</f>
        <v>0</v>
      </c>
      <c r="Q545" s="7" t="str">
        <f>ПРОТОКОЛ!O3718</f>
        <v>0</v>
      </c>
      <c r="R545" s="7">
        <f>ПРОТОКОЛ!Q3718</f>
        <v>50</v>
      </c>
      <c r="S545" s="7">
        <f>ПРОТОКОЛ!S3718</f>
        <v>0</v>
      </c>
      <c r="T545" s="7">
        <f>ПРОТОКОЛ!T3718</f>
        <v>50</v>
      </c>
      <c r="U545" s="54">
        <f t="shared" si="10"/>
        <v>7</v>
      </c>
      <c r="X545" s="90"/>
    </row>
    <row r="546" spans="1:24" ht="16.5" customHeight="1">
      <c r="A546" s="65">
        <f>ПРОТОКОЛ!B3719</f>
        <v>0</v>
      </c>
      <c r="B546" s="67">
        <f>ПРОТОКОЛ!C3719</f>
        <v>0</v>
      </c>
      <c r="C546" s="71" t="str">
        <f>ПРОТОКОЛ!X3719</f>
        <v>Субъект РФ 89</v>
      </c>
      <c r="D546" s="86">
        <f>ПРОТОКОЛ!D3719</f>
        <v>0</v>
      </c>
      <c r="E546" s="61">
        <f>ПРОТОКОЛ!F3719</f>
        <v>0</v>
      </c>
      <c r="F546" s="61">
        <f>ПРОТОКОЛ!H3719</f>
        <v>0</v>
      </c>
      <c r="G546" s="61">
        <f>ПРОТОКОЛ!J3719</f>
        <v>0</v>
      </c>
      <c r="H546" s="61">
        <f>ПРОТОКОЛ!L3719</f>
        <v>0</v>
      </c>
      <c r="I546" s="61">
        <f>ПРОТОКОЛ!N3719</f>
        <v>0</v>
      </c>
      <c r="J546" s="62">
        <f>ПРОТОКОЛ!P3719</f>
        <v>0</v>
      </c>
      <c r="K546" s="61">
        <f>ПРОТОКОЛ!R3719</f>
        <v>0</v>
      </c>
      <c r="L546" s="7">
        <f>ПРОТОКОЛ!E3719</f>
        <v>0</v>
      </c>
      <c r="M546" s="7">
        <f>ПРОТОКОЛ!G3719</f>
        <v>0</v>
      </c>
      <c r="N546" s="7">
        <f>ПРОТОКОЛ!I3719</f>
        <v>0</v>
      </c>
      <c r="O546" s="7">
        <f>ПРОТОКОЛ!K3719</f>
        <v>0</v>
      </c>
      <c r="P546" s="7" t="str">
        <f>ПРОТОКОЛ!M3719</f>
        <v>0</v>
      </c>
      <c r="Q546" s="7" t="str">
        <f>ПРОТОКОЛ!O3719</f>
        <v>0</v>
      </c>
      <c r="R546" s="7">
        <f>ПРОТОКОЛ!Q3719</f>
        <v>50</v>
      </c>
      <c r="S546" s="7">
        <f>ПРОТОКОЛ!S3719</f>
        <v>0</v>
      </c>
      <c r="T546" s="7">
        <f>ПРОТОКОЛ!T3719</f>
        <v>50</v>
      </c>
      <c r="U546" s="54">
        <f t="shared" si="10"/>
        <v>7</v>
      </c>
      <c r="X546" s="90"/>
    </row>
    <row r="547" spans="1:24" ht="16.5" customHeight="1">
      <c r="A547" s="66">
        <f>ПРОТОКОЛ!B3756</f>
        <v>0</v>
      </c>
      <c r="B547" s="70">
        <f>ПРОТОКОЛ!C3756</f>
        <v>0</v>
      </c>
      <c r="C547" s="74" t="str">
        <f>ПРОТОКОЛ!X3756</f>
        <v>Субъект РФ 90</v>
      </c>
      <c r="D547" s="89">
        <f>ПРОТОКОЛ!D3756</f>
        <v>0</v>
      </c>
      <c r="E547" s="64">
        <f>ПРОТОКОЛ!F3756</f>
        <v>0</v>
      </c>
      <c r="F547" s="64">
        <f>ПРОТОКОЛ!H3756</f>
        <v>0</v>
      </c>
      <c r="G547" s="64">
        <f>ПРОТОКОЛ!L3756</f>
        <v>0</v>
      </c>
      <c r="H547" s="64">
        <f>ПРОТОКОЛ!N3756</f>
        <v>0</v>
      </c>
      <c r="I547" s="77">
        <f>ПРОТОКОЛ!P3756</f>
        <v>0</v>
      </c>
      <c r="J547" s="77">
        <f>ПРОТОКОЛ!P3756</f>
        <v>0</v>
      </c>
      <c r="K547" s="64">
        <f>ПРОТОКОЛ!R3756</f>
        <v>0</v>
      </c>
      <c r="L547" s="33">
        <f>ПРОТОКОЛ!E3756</f>
        <v>0</v>
      </c>
      <c r="M547" s="33">
        <f>ПРОТОКОЛ!G3756</f>
        <v>0</v>
      </c>
      <c r="N547" s="33">
        <f>ПРОТОКОЛ!I3756</f>
        <v>0</v>
      </c>
      <c r="O547" s="33">
        <f>ПРОТОКОЛ!K3756</f>
        <v>0</v>
      </c>
      <c r="P547" s="33" t="str">
        <f>ПРОТОКОЛ!M3756</f>
        <v>0</v>
      </c>
      <c r="Q547" s="33" t="str">
        <f>ПРОТОКОЛ!O3756</f>
        <v>0</v>
      </c>
      <c r="R547" s="33">
        <f>ПРОТОКОЛ!Q3756</f>
        <v>50</v>
      </c>
      <c r="S547" s="33">
        <f>ПРОТОКОЛ!S3756</f>
        <v>0</v>
      </c>
      <c r="T547" s="33">
        <f>ПРОТОКОЛ!T3756</f>
        <v>50</v>
      </c>
      <c r="U547" s="54">
        <f t="shared" si="10"/>
        <v>7</v>
      </c>
      <c r="X547" s="90"/>
    </row>
    <row r="548" spans="1:24" ht="16.5" customHeight="1">
      <c r="A548" s="66">
        <f>ПРОТОКОЛ!B3757</f>
        <v>0</v>
      </c>
      <c r="B548" s="70">
        <f>ПРОТОКОЛ!C3757</f>
        <v>0</v>
      </c>
      <c r="C548" s="74" t="str">
        <f>ПРОТОКОЛ!X3757</f>
        <v>Субъект РФ 90</v>
      </c>
      <c r="D548" s="89">
        <f>ПРОТОКОЛ!D3757</f>
        <v>0</v>
      </c>
      <c r="E548" s="64">
        <f>ПРОТОКОЛ!F3757</f>
        <v>0</v>
      </c>
      <c r="F548" s="64">
        <f>ПРОТОКОЛ!H3757</f>
        <v>0</v>
      </c>
      <c r="G548" s="64">
        <f>ПРОТОКОЛ!L3757</f>
        <v>0</v>
      </c>
      <c r="H548" s="64">
        <f>ПРОТОКОЛ!N3757</f>
        <v>0</v>
      </c>
      <c r="I548" s="77">
        <f>ПРОТОКОЛ!P3757</f>
        <v>0</v>
      </c>
      <c r="J548" s="77">
        <f>ПРОТОКОЛ!P3757</f>
        <v>0</v>
      </c>
      <c r="K548" s="64">
        <f>ПРОТОКОЛ!R3757</f>
        <v>0</v>
      </c>
      <c r="L548" s="33">
        <f>ПРОТОКОЛ!E3757</f>
        <v>0</v>
      </c>
      <c r="M548" s="33">
        <f>ПРОТОКОЛ!G3757</f>
        <v>0</v>
      </c>
      <c r="N548" s="33">
        <f>ПРОТОКОЛ!I3757</f>
        <v>0</v>
      </c>
      <c r="O548" s="33">
        <f>ПРОТОКОЛ!K3757</f>
        <v>0</v>
      </c>
      <c r="P548" s="33" t="str">
        <f>ПРОТОКОЛ!M3757</f>
        <v>0</v>
      </c>
      <c r="Q548" s="33" t="str">
        <f>ПРОТОКОЛ!O3757</f>
        <v>0</v>
      </c>
      <c r="R548" s="33">
        <f>ПРОТОКОЛ!Q3757</f>
        <v>50</v>
      </c>
      <c r="S548" s="33">
        <f>ПРОТОКОЛ!S3757</f>
        <v>0</v>
      </c>
      <c r="T548" s="33">
        <f>ПРОТОКОЛ!T3757</f>
        <v>50</v>
      </c>
      <c r="U548" s="54">
        <f t="shared" si="10"/>
        <v>7</v>
      </c>
      <c r="X548" s="90"/>
    </row>
    <row r="549" spans="1:24" ht="16.5" customHeight="1">
      <c r="A549" s="66">
        <f>ПРОТОКОЛ!B3758</f>
        <v>0</v>
      </c>
      <c r="B549" s="70">
        <f>ПРОТОКОЛ!C3758</f>
        <v>0</v>
      </c>
      <c r="C549" s="74" t="str">
        <f>ПРОТОКОЛ!X3758</f>
        <v>Субъект РФ 90</v>
      </c>
      <c r="D549" s="89">
        <f>ПРОТОКОЛ!D3758</f>
        <v>0</v>
      </c>
      <c r="E549" s="64">
        <f>ПРОТОКОЛ!F3758</f>
        <v>0</v>
      </c>
      <c r="F549" s="64">
        <f>ПРОТОКОЛ!H3758</f>
        <v>0</v>
      </c>
      <c r="G549" s="64">
        <f>ПРОТОКОЛ!L3758</f>
        <v>0</v>
      </c>
      <c r="H549" s="64">
        <f>ПРОТОКОЛ!N3758</f>
        <v>0</v>
      </c>
      <c r="I549" s="77">
        <f>ПРОТОКОЛ!P3758</f>
        <v>0</v>
      </c>
      <c r="J549" s="77">
        <f>ПРОТОКОЛ!P3758</f>
        <v>0</v>
      </c>
      <c r="K549" s="64">
        <f>ПРОТОКОЛ!R3758</f>
        <v>0</v>
      </c>
      <c r="L549" s="33">
        <f>ПРОТОКОЛ!E3758</f>
        <v>0</v>
      </c>
      <c r="M549" s="33">
        <f>ПРОТОКОЛ!G3758</f>
        <v>0</v>
      </c>
      <c r="N549" s="33">
        <f>ПРОТОКОЛ!I3758</f>
        <v>0</v>
      </c>
      <c r="O549" s="33">
        <f>ПРОТОКОЛ!K3758</f>
        <v>0</v>
      </c>
      <c r="P549" s="33" t="str">
        <f>ПРОТОКОЛ!M3758</f>
        <v>0</v>
      </c>
      <c r="Q549" s="33" t="str">
        <f>ПРОТОКОЛ!O3758</f>
        <v>0</v>
      </c>
      <c r="R549" s="33">
        <f>ПРОТОКОЛ!Q3758</f>
        <v>50</v>
      </c>
      <c r="S549" s="33">
        <f>ПРОТОКОЛ!S3758</f>
        <v>0</v>
      </c>
      <c r="T549" s="33">
        <f>ПРОТОКОЛ!T3758</f>
        <v>50</v>
      </c>
      <c r="U549" s="54">
        <f t="shared" si="10"/>
        <v>7</v>
      </c>
      <c r="X549" s="90"/>
    </row>
    <row r="550" spans="1:24" ht="16.5" customHeight="1">
      <c r="A550" s="66">
        <f>ПРОТОКОЛ!B3759</f>
        <v>0</v>
      </c>
      <c r="B550" s="70">
        <f>ПРОТОКОЛ!C3759</f>
        <v>0</v>
      </c>
      <c r="C550" s="74" t="str">
        <f>ПРОТОКОЛ!X3759</f>
        <v>Субъект РФ 90</v>
      </c>
      <c r="D550" s="89">
        <f>ПРОТОКОЛ!D3759</f>
        <v>0</v>
      </c>
      <c r="E550" s="64">
        <f>ПРОТОКОЛ!F3759</f>
        <v>0</v>
      </c>
      <c r="F550" s="64">
        <f>ПРОТОКОЛ!H3759</f>
        <v>0</v>
      </c>
      <c r="G550" s="64">
        <f>ПРОТОКОЛ!L3759</f>
        <v>0</v>
      </c>
      <c r="H550" s="64">
        <f>ПРОТОКОЛ!N3759</f>
        <v>0</v>
      </c>
      <c r="I550" s="77">
        <f>ПРОТОКОЛ!P3759</f>
        <v>0</v>
      </c>
      <c r="J550" s="77">
        <f>ПРОТОКОЛ!P3759</f>
        <v>0</v>
      </c>
      <c r="K550" s="64">
        <f>ПРОТОКОЛ!R3759</f>
        <v>0</v>
      </c>
      <c r="L550" s="33">
        <f>ПРОТОКОЛ!E3759</f>
        <v>0</v>
      </c>
      <c r="M550" s="33">
        <f>ПРОТОКОЛ!G3759</f>
        <v>0</v>
      </c>
      <c r="N550" s="33">
        <f>ПРОТОКОЛ!I3759</f>
        <v>0</v>
      </c>
      <c r="O550" s="33">
        <f>ПРОТОКОЛ!K3759</f>
        <v>0</v>
      </c>
      <c r="P550" s="33" t="str">
        <f>ПРОТОКОЛ!M3759</f>
        <v>0</v>
      </c>
      <c r="Q550" s="33" t="str">
        <f>ПРОТОКОЛ!O3759</f>
        <v>0</v>
      </c>
      <c r="R550" s="33">
        <f>ПРОТОКОЛ!Q3759</f>
        <v>50</v>
      </c>
      <c r="S550" s="33">
        <f>ПРОТОКОЛ!S3759</f>
        <v>0</v>
      </c>
      <c r="T550" s="33">
        <f>ПРОТОКОЛ!T3759</f>
        <v>50</v>
      </c>
      <c r="U550" s="54">
        <f t="shared" si="10"/>
        <v>7</v>
      </c>
      <c r="X550" s="90"/>
    </row>
    <row r="551" spans="1:24" ht="16.5" customHeight="1">
      <c r="A551" s="66">
        <f>ПРОТОКОЛ!B3760</f>
        <v>0</v>
      </c>
      <c r="B551" s="70">
        <f>ПРОТОКОЛ!C3760</f>
        <v>0</v>
      </c>
      <c r="C551" s="74" t="str">
        <f>ПРОТОКОЛ!X3760</f>
        <v>Субъект РФ 90</v>
      </c>
      <c r="D551" s="89">
        <f>ПРОТОКОЛ!D3760</f>
        <v>0</v>
      </c>
      <c r="E551" s="64">
        <f>ПРОТОКОЛ!F3760</f>
        <v>0</v>
      </c>
      <c r="F551" s="64">
        <f>ПРОТОКОЛ!H3760</f>
        <v>0</v>
      </c>
      <c r="G551" s="64">
        <f>ПРОТОКОЛ!L3760</f>
        <v>0</v>
      </c>
      <c r="H551" s="64">
        <f>ПРОТОКОЛ!N3760</f>
        <v>0</v>
      </c>
      <c r="I551" s="77">
        <f>ПРОТОКОЛ!P3760</f>
        <v>0</v>
      </c>
      <c r="J551" s="77">
        <f>ПРОТОКОЛ!P3760</f>
        <v>0</v>
      </c>
      <c r="K551" s="64">
        <f>ПРОТОКОЛ!R3760</f>
        <v>0</v>
      </c>
      <c r="L551" s="33">
        <f>ПРОТОКОЛ!E3760</f>
        <v>0</v>
      </c>
      <c r="M551" s="33">
        <f>ПРОТОКОЛ!G3760</f>
        <v>0</v>
      </c>
      <c r="N551" s="33">
        <f>ПРОТОКОЛ!I3760</f>
        <v>0</v>
      </c>
      <c r="O551" s="33">
        <f>ПРОТОКОЛ!K3760</f>
        <v>0</v>
      </c>
      <c r="P551" s="33" t="str">
        <f>ПРОТОКОЛ!M3760</f>
        <v>0</v>
      </c>
      <c r="Q551" s="33" t="str">
        <f>ПРОТОКОЛ!O3760</f>
        <v>0</v>
      </c>
      <c r="R551" s="33">
        <f>ПРОТОКОЛ!Q3760</f>
        <v>50</v>
      </c>
      <c r="S551" s="33">
        <f>ПРОТОКОЛ!S3760</f>
        <v>0</v>
      </c>
      <c r="T551" s="33">
        <f>ПРОТОКОЛ!T3760</f>
        <v>50</v>
      </c>
      <c r="U551" s="54">
        <f t="shared" si="10"/>
        <v>7</v>
      </c>
      <c r="X551" s="90"/>
    </row>
    <row r="552" spans="1:24" ht="16.5" customHeight="1">
      <c r="A552" s="66">
        <f>ПРОТОКОЛ!B3761</f>
        <v>0</v>
      </c>
      <c r="B552" s="70">
        <f>ПРОТОКОЛ!C3761</f>
        <v>0</v>
      </c>
      <c r="C552" s="74" t="str">
        <f>ПРОТОКОЛ!X3761</f>
        <v>Субъект РФ 90</v>
      </c>
      <c r="D552" s="89">
        <f>ПРОТОКОЛ!D3761</f>
        <v>0</v>
      </c>
      <c r="E552" s="64">
        <f>ПРОТОКОЛ!F3761</f>
        <v>0</v>
      </c>
      <c r="F552" s="64">
        <f>ПРОТОКОЛ!H3761</f>
        <v>0</v>
      </c>
      <c r="G552" s="64">
        <f>ПРОТОКОЛ!L3761</f>
        <v>0</v>
      </c>
      <c r="H552" s="64">
        <f>ПРОТОКОЛ!N3761</f>
        <v>0</v>
      </c>
      <c r="I552" s="77">
        <f>ПРОТОКОЛ!P3761</f>
        <v>0</v>
      </c>
      <c r="J552" s="77">
        <f>ПРОТОКОЛ!P3761</f>
        <v>0</v>
      </c>
      <c r="K552" s="64">
        <f>ПРОТОКОЛ!R3761</f>
        <v>0</v>
      </c>
      <c r="L552" s="33">
        <f>ПРОТОКОЛ!E3761</f>
        <v>0</v>
      </c>
      <c r="M552" s="33">
        <f>ПРОТОКОЛ!G3761</f>
        <v>0</v>
      </c>
      <c r="N552" s="33">
        <f>ПРОТОКОЛ!I3761</f>
        <v>0</v>
      </c>
      <c r="O552" s="33">
        <f>ПРОТОКОЛ!K3761</f>
        <v>0</v>
      </c>
      <c r="P552" s="33" t="str">
        <f>ПРОТОКОЛ!M3761</f>
        <v>0</v>
      </c>
      <c r="Q552" s="33" t="str">
        <f>ПРОТОКОЛ!O3761</f>
        <v>0</v>
      </c>
      <c r="R552" s="33">
        <f>ПРОТОКОЛ!Q3761</f>
        <v>50</v>
      </c>
      <c r="S552" s="33">
        <f>ПРОТОКОЛ!S3761</f>
        <v>0</v>
      </c>
      <c r="T552" s="33">
        <f>ПРОТОКОЛ!T3761</f>
        <v>50</v>
      </c>
      <c r="U552" s="54">
        <f t="shared" si="10"/>
        <v>7</v>
      </c>
      <c r="X552" s="90"/>
    </row>
    <row r="553" spans="1:24" ht="16.5" customHeight="1">
      <c r="A553" s="65">
        <f>ПРОТОКОЛ!B3798</f>
        <v>0</v>
      </c>
      <c r="B553" s="67">
        <f>ПРОТОКОЛ!C3798</f>
        <v>0</v>
      </c>
      <c r="C553" s="71" t="str">
        <f>ПРОТОКОЛ!X3798</f>
        <v>Субъект РФ 91</v>
      </c>
      <c r="D553" s="86">
        <f>ПРОТОКОЛ!D3798</f>
        <v>0</v>
      </c>
      <c r="E553" s="61">
        <f>ПРОТОКОЛ!F3798</f>
        <v>0</v>
      </c>
      <c r="F553" s="61">
        <f>ПРОТОКОЛ!H3798</f>
        <v>0</v>
      </c>
      <c r="G553" s="61">
        <f>ПРОТОКОЛ!J3798</f>
        <v>0</v>
      </c>
      <c r="H553" s="61">
        <f>ПРОТОКОЛ!L3798</f>
        <v>0</v>
      </c>
      <c r="I553" s="61">
        <f>ПРОТОКОЛ!N3798</f>
        <v>0</v>
      </c>
      <c r="J553" s="62">
        <f>ПРОТОКОЛ!P3798</f>
        <v>0</v>
      </c>
      <c r="K553" s="61">
        <f>ПРОТОКОЛ!R3798</f>
        <v>0</v>
      </c>
      <c r="L553" s="7">
        <f>ПРОТОКОЛ!E3798</f>
        <v>0</v>
      </c>
      <c r="M553" s="7">
        <f>ПРОТОКОЛ!G3798</f>
        <v>0</v>
      </c>
      <c r="N553" s="7">
        <f>ПРОТОКОЛ!I3798</f>
        <v>0</v>
      </c>
      <c r="O553" s="7">
        <f>ПРОТОКОЛ!K3798</f>
        <v>0</v>
      </c>
      <c r="P553" s="7" t="str">
        <f>ПРОТОКОЛ!M3798</f>
        <v>0</v>
      </c>
      <c r="Q553" s="7" t="str">
        <f>ПРОТОКОЛ!O3798</f>
        <v>0</v>
      </c>
      <c r="R553" s="7">
        <f>ПРОТОКОЛ!Q3798</f>
        <v>50</v>
      </c>
      <c r="S553" s="7">
        <f>ПРОТОКОЛ!S3798</f>
        <v>0</v>
      </c>
      <c r="T553" s="7">
        <f>ПРОТОКОЛ!T3798</f>
        <v>50</v>
      </c>
      <c r="U553" s="54">
        <f t="shared" si="10"/>
        <v>7</v>
      </c>
      <c r="X553" s="90"/>
    </row>
    <row r="554" spans="1:24" ht="16.5" customHeight="1">
      <c r="A554" s="65">
        <f>ПРОТОКОЛ!B3799</f>
        <v>0</v>
      </c>
      <c r="B554" s="67">
        <f>ПРОТОКОЛ!C3799</f>
        <v>0</v>
      </c>
      <c r="C554" s="71" t="str">
        <f>ПРОТОКОЛ!X3799</f>
        <v>Субъект РФ 91</v>
      </c>
      <c r="D554" s="86">
        <f>ПРОТОКОЛ!D3799</f>
        <v>0</v>
      </c>
      <c r="E554" s="61">
        <f>ПРОТОКОЛ!F3799</f>
        <v>0</v>
      </c>
      <c r="F554" s="61">
        <f>ПРОТОКОЛ!H3799</f>
        <v>0</v>
      </c>
      <c r="G554" s="61">
        <f>ПРОТОКОЛ!J3799</f>
        <v>0</v>
      </c>
      <c r="H554" s="61">
        <f>ПРОТОКОЛ!L3799</f>
        <v>0</v>
      </c>
      <c r="I554" s="61">
        <f>ПРОТОКОЛ!N3799</f>
        <v>0</v>
      </c>
      <c r="J554" s="62">
        <f>ПРОТОКОЛ!P3799</f>
        <v>0</v>
      </c>
      <c r="K554" s="61">
        <f>ПРОТОКОЛ!R3799</f>
        <v>0</v>
      </c>
      <c r="L554" s="7">
        <f>ПРОТОКОЛ!E3799</f>
        <v>0</v>
      </c>
      <c r="M554" s="7">
        <f>ПРОТОКОЛ!G3799</f>
        <v>0</v>
      </c>
      <c r="N554" s="7">
        <f>ПРОТОКОЛ!I3799</f>
        <v>0</v>
      </c>
      <c r="O554" s="7">
        <f>ПРОТОКОЛ!K3799</f>
        <v>0</v>
      </c>
      <c r="P554" s="7" t="str">
        <f>ПРОТОКОЛ!M3799</f>
        <v>0</v>
      </c>
      <c r="Q554" s="7" t="str">
        <f>ПРОТОКОЛ!O3799</f>
        <v>0</v>
      </c>
      <c r="R554" s="7">
        <f>ПРОТОКОЛ!Q3799</f>
        <v>50</v>
      </c>
      <c r="S554" s="7">
        <f>ПРОТОКОЛ!S3799</f>
        <v>0</v>
      </c>
      <c r="T554" s="7">
        <f>ПРОТОКОЛ!T3799</f>
        <v>50</v>
      </c>
      <c r="U554" s="54">
        <f t="shared" si="10"/>
        <v>7</v>
      </c>
      <c r="X554" s="90"/>
    </row>
    <row r="555" spans="1:24" ht="16.5" customHeight="1">
      <c r="A555" s="65">
        <f>ПРОТОКОЛ!B3800</f>
        <v>0</v>
      </c>
      <c r="B555" s="67">
        <f>ПРОТОКОЛ!C3800</f>
        <v>0</v>
      </c>
      <c r="C555" s="71" t="str">
        <f>ПРОТОКОЛ!X3800</f>
        <v>Субъект РФ 91</v>
      </c>
      <c r="D555" s="86">
        <f>ПРОТОКОЛ!D3800</f>
        <v>0</v>
      </c>
      <c r="E555" s="61">
        <f>ПРОТОКОЛ!F3800</f>
        <v>0</v>
      </c>
      <c r="F555" s="61">
        <f>ПРОТОКОЛ!H3800</f>
        <v>0</v>
      </c>
      <c r="G555" s="61">
        <f>ПРОТОКОЛ!J3800</f>
        <v>0</v>
      </c>
      <c r="H555" s="61">
        <f>ПРОТОКОЛ!L3800</f>
        <v>0</v>
      </c>
      <c r="I555" s="61">
        <f>ПРОТОКОЛ!N3800</f>
        <v>0</v>
      </c>
      <c r="J555" s="62">
        <f>ПРОТОКОЛ!P3800</f>
        <v>0</v>
      </c>
      <c r="K555" s="61">
        <f>ПРОТОКОЛ!R3800</f>
        <v>0</v>
      </c>
      <c r="L555" s="7">
        <f>ПРОТОКОЛ!E3800</f>
        <v>0</v>
      </c>
      <c r="M555" s="7">
        <f>ПРОТОКОЛ!G3800</f>
        <v>0</v>
      </c>
      <c r="N555" s="7">
        <f>ПРОТОКОЛ!I3800</f>
        <v>0</v>
      </c>
      <c r="O555" s="7">
        <f>ПРОТОКОЛ!K3800</f>
        <v>0</v>
      </c>
      <c r="P555" s="7" t="str">
        <f>ПРОТОКОЛ!M3800</f>
        <v>0</v>
      </c>
      <c r="Q555" s="7" t="str">
        <f>ПРОТОКОЛ!O3800</f>
        <v>0</v>
      </c>
      <c r="R555" s="7">
        <f>ПРОТОКОЛ!Q3800</f>
        <v>50</v>
      </c>
      <c r="S555" s="7">
        <f>ПРОТОКОЛ!S3800</f>
        <v>0</v>
      </c>
      <c r="T555" s="7">
        <f>ПРОТОКОЛ!T3800</f>
        <v>50</v>
      </c>
      <c r="U555" s="54">
        <f t="shared" si="10"/>
        <v>7</v>
      </c>
      <c r="X555" s="90"/>
    </row>
    <row r="556" spans="1:24" ht="16.5" customHeight="1">
      <c r="A556" s="65">
        <f>ПРОТОКОЛ!B3801</f>
        <v>0</v>
      </c>
      <c r="B556" s="67">
        <f>ПРОТОКОЛ!C3801</f>
        <v>0</v>
      </c>
      <c r="C556" s="71" t="str">
        <f>ПРОТОКОЛ!X3801</f>
        <v>Субъект РФ 91</v>
      </c>
      <c r="D556" s="86">
        <f>ПРОТОКОЛ!D3801</f>
        <v>0</v>
      </c>
      <c r="E556" s="61">
        <f>ПРОТОКОЛ!F3801</f>
        <v>0</v>
      </c>
      <c r="F556" s="61">
        <f>ПРОТОКОЛ!H3801</f>
        <v>0</v>
      </c>
      <c r="G556" s="61">
        <f>ПРОТОКОЛ!J3801</f>
        <v>0</v>
      </c>
      <c r="H556" s="61">
        <f>ПРОТОКОЛ!L3801</f>
        <v>0</v>
      </c>
      <c r="I556" s="61">
        <f>ПРОТОКОЛ!N3801</f>
        <v>0</v>
      </c>
      <c r="J556" s="62">
        <f>ПРОТОКОЛ!P3801</f>
        <v>0</v>
      </c>
      <c r="K556" s="61">
        <f>ПРОТОКОЛ!R3801</f>
        <v>0</v>
      </c>
      <c r="L556" s="7">
        <f>ПРОТОКОЛ!E3801</f>
        <v>0</v>
      </c>
      <c r="M556" s="7">
        <f>ПРОТОКОЛ!G3801</f>
        <v>0</v>
      </c>
      <c r="N556" s="7">
        <f>ПРОТОКОЛ!I3801</f>
        <v>0</v>
      </c>
      <c r="O556" s="7">
        <f>ПРОТОКОЛ!K3801</f>
        <v>0</v>
      </c>
      <c r="P556" s="7" t="str">
        <f>ПРОТОКОЛ!M3801</f>
        <v>0</v>
      </c>
      <c r="Q556" s="7" t="str">
        <f>ПРОТОКОЛ!O3801</f>
        <v>0</v>
      </c>
      <c r="R556" s="7">
        <f>ПРОТОКОЛ!Q3801</f>
        <v>50</v>
      </c>
      <c r="S556" s="7">
        <f>ПРОТОКОЛ!S3801</f>
        <v>0</v>
      </c>
      <c r="T556" s="7">
        <f>ПРОТОКОЛ!T3801</f>
        <v>50</v>
      </c>
      <c r="U556" s="54">
        <f t="shared" si="10"/>
        <v>7</v>
      </c>
      <c r="X556" s="90"/>
    </row>
    <row r="557" spans="1:24" ht="16.5" customHeight="1">
      <c r="A557" s="65">
        <f>ПРОТОКОЛ!B3802</f>
        <v>0</v>
      </c>
      <c r="B557" s="67">
        <f>ПРОТОКОЛ!C3802</f>
        <v>0</v>
      </c>
      <c r="C557" s="71" t="str">
        <f>ПРОТОКОЛ!X3802</f>
        <v>Субъект РФ 91</v>
      </c>
      <c r="D557" s="86">
        <f>ПРОТОКОЛ!D3802</f>
        <v>0</v>
      </c>
      <c r="E557" s="61">
        <f>ПРОТОКОЛ!F3802</f>
        <v>0</v>
      </c>
      <c r="F557" s="61">
        <f>ПРОТОКОЛ!H3802</f>
        <v>0</v>
      </c>
      <c r="G557" s="61">
        <f>ПРОТОКОЛ!J3802</f>
        <v>0</v>
      </c>
      <c r="H557" s="61">
        <f>ПРОТОКОЛ!L3802</f>
        <v>0</v>
      </c>
      <c r="I557" s="61">
        <f>ПРОТОКОЛ!N3802</f>
        <v>0</v>
      </c>
      <c r="J557" s="62">
        <f>ПРОТОКОЛ!P3802</f>
        <v>0</v>
      </c>
      <c r="K557" s="61">
        <f>ПРОТОКОЛ!R3802</f>
        <v>0</v>
      </c>
      <c r="L557" s="7">
        <f>ПРОТОКОЛ!E3802</f>
        <v>0</v>
      </c>
      <c r="M557" s="7">
        <f>ПРОТОКОЛ!G3802</f>
        <v>0</v>
      </c>
      <c r="N557" s="7">
        <f>ПРОТОКОЛ!I3802</f>
        <v>0</v>
      </c>
      <c r="O557" s="7">
        <f>ПРОТОКОЛ!K3802</f>
        <v>0</v>
      </c>
      <c r="P557" s="7" t="str">
        <f>ПРОТОКОЛ!M3802</f>
        <v>0</v>
      </c>
      <c r="Q557" s="7" t="str">
        <f>ПРОТОКОЛ!O3802</f>
        <v>0</v>
      </c>
      <c r="R557" s="7">
        <f>ПРОТОКОЛ!Q3802</f>
        <v>50</v>
      </c>
      <c r="S557" s="7">
        <f>ПРОТОКОЛ!S3802</f>
        <v>0</v>
      </c>
      <c r="T557" s="7">
        <f>ПРОТОКОЛ!T3802</f>
        <v>50</v>
      </c>
      <c r="U557" s="54">
        <f t="shared" si="10"/>
        <v>7</v>
      </c>
      <c r="X557" s="90"/>
    </row>
    <row r="558" spans="1:24" ht="16.5" customHeight="1">
      <c r="A558" s="65">
        <f>ПРОТОКОЛ!B3803</f>
        <v>0</v>
      </c>
      <c r="B558" s="67">
        <f>ПРОТОКОЛ!C3803</f>
        <v>0</v>
      </c>
      <c r="C558" s="71" t="str">
        <f>ПРОТОКОЛ!X3803</f>
        <v>Субъект РФ 91</v>
      </c>
      <c r="D558" s="86">
        <f>ПРОТОКОЛ!D3803</f>
        <v>0</v>
      </c>
      <c r="E558" s="61">
        <f>ПРОТОКОЛ!F3803</f>
        <v>0</v>
      </c>
      <c r="F558" s="61">
        <f>ПРОТОКОЛ!H3803</f>
        <v>0</v>
      </c>
      <c r="G558" s="61">
        <f>ПРОТОКОЛ!J3803</f>
        <v>0</v>
      </c>
      <c r="H558" s="61">
        <f>ПРОТОКОЛ!L3803</f>
        <v>0</v>
      </c>
      <c r="I558" s="61">
        <f>ПРОТОКОЛ!N3803</f>
        <v>0</v>
      </c>
      <c r="J558" s="62">
        <f>ПРОТОКОЛ!P3803</f>
        <v>0</v>
      </c>
      <c r="K558" s="61">
        <f>ПРОТОКОЛ!R3803</f>
        <v>0</v>
      </c>
      <c r="L558" s="7">
        <f>ПРОТОКОЛ!E3803</f>
        <v>0</v>
      </c>
      <c r="M558" s="7">
        <f>ПРОТОКОЛ!G3803</f>
        <v>0</v>
      </c>
      <c r="N558" s="7">
        <f>ПРОТОКОЛ!I3803</f>
        <v>0</v>
      </c>
      <c r="O558" s="7">
        <f>ПРОТОКОЛ!K3803</f>
        <v>0</v>
      </c>
      <c r="P558" s="7" t="str">
        <f>ПРОТОКОЛ!M3803</f>
        <v>0</v>
      </c>
      <c r="Q558" s="7" t="str">
        <f>ПРОТОКОЛ!O3803</f>
        <v>0</v>
      </c>
      <c r="R558" s="7">
        <f>ПРОТОКОЛ!Q3803</f>
        <v>50</v>
      </c>
      <c r="S558" s="7">
        <f>ПРОТОКОЛ!S3803</f>
        <v>0</v>
      </c>
      <c r="T558" s="7">
        <f>ПРОТОКОЛ!T3803</f>
        <v>50</v>
      </c>
      <c r="U558" s="54">
        <f t="shared" si="10"/>
        <v>7</v>
      </c>
      <c r="X558" s="90"/>
    </row>
    <row r="559" spans="1:24" ht="16.5" customHeight="1">
      <c r="A559" s="66">
        <f>ПРОТОКОЛ!B3840</f>
        <v>0</v>
      </c>
      <c r="B559" s="70">
        <f>ПРОТОКОЛ!C3840</f>
        <v>0</v>
      </c>
      <c r="C559" s="74" t="str">
        <f>ПРОТОКОЛ!X3840</f>
        <v>Субъект РФ 92</v>
      </c>
      <c r="D559" s="89">
        <f>ПРОТОКОЛ!D3840</f>
        <v>0</v>
      </c>
      <c r="E559" s="64">
        <f>ПРОТОКОЛ!F3840</f>
        <v>0</v>
      </c>
      <c r="F559" s="64">
        <f>ПРОТОКОЛ!H3840</f>
        <v>0</v>
      </c>
      <c r="G559" s="64">
        <f>ПРОТОКОЛ!J3840</f>
        <v>0</v>
      </c>
      <c r="H559" s="64">
        <f>ПРОТОКОЛ!L3840</f>
        <v>0</v>
      </c>
      <c r="I559" s="64">
        <f>ПРОТОКОЛ!N3840</f>
        <v>0</v>
      </c>
      <c r="J559" s="77">
        <f>ПРОТОКОЛ!P3840</f>
        <v>0</v>
      </c>
      <c r="K559" s="64">
        <f>ПРОТОКОЛ!R3840</f>
        <v>0</v>
      </c>
      <c r="L559" s="33">
        <f>ПРОТОКОЛ!E3840</f>
        <v>0</v>
      </c>
      <c r="M559" s="33">
        <f>ПРОТОКОЛ!G3840</f>
        <v>0</v>
      </c>
      <c r="N559" s="33">
        <f>ПРОТОКОЛ!I3840</f>
        <v>0</v>
      </c>
      <c r="O559" s="33">
        <f>ПРОТОКОЛ!K3840</f>
        <v>0</v>
      </c>
      <c r="P559" s="33" t="str">
        <f>ПРОТОКОЛ!M3840</f>
        <v>0</v>
      </c>
      <c r="Q559" s="33" t="str">
        <f>ПРОТОКОЛ!O3840</f>
        <v>0</v>
      </c>
      <c r="R559" s="33">
        <f>ПРОТОКОЛ!Q3840</f>
        <v>50</v>
      </c>
      <c r="S559" s="33">
        <f>ПРОТОКОЛ!S3840</f>
        <v>0</v>
      </c>
      <c r="T559" s="33">
        <f>ПРОТОКОЛ!T3840</f>
        <v>50</v>
      </c>
      <c r="U559" s="54">
        <f t="shared" si="10"/>
        <v>7</v>
      </c>
      <c r="X559" s="90"/>
    </row>
    <row r="560" spans="1:24" ht="16.5" customHeight="1">
      <c r="A560" s="66">
        <f>ПРОТОКОЛ!B3841</f>
        <v>0</v>
      </c>
      <c r="B560" s="70">
        <f>ПРОТОКОЛ!C3841</f>
        <v>0</v>
      </c>
      <c r="C560" s="74" t="str">
        <f>ПРОТОКОЛ!X3841</f>
        <v>Субъект РФ 92</v>
      </c>
      <c r="D560" s="89">
        <f>ПРОТОКОЛ!D3841</f>
        <v>0</v>
      </c>
      <c r="E560" s="64">
        <f>ПРОТОКОЛ!F3841</f>
        <v>0</v>
      </c>
      <c r="F560" s="64">
        <f>ПРОТОКОЛ!H3841</f>
        <v>0</v>
      </c>
      <c r="G560" s="64">
        <f>ПРОТОКОЛ!J3841</f>
        <v>0</v>
      </c>
      <c r="H560" s="64">
        <f>ПРОТОКОЛ!L3841</f>
        <v>0</v>
      </c>
      <c r="I560" s="64">
        <f>ПРОТОКОЛ!N3841</f>
        <v>0</v>
      </c>
      <c r="J560" s="77">
        <f>ПРОТОКОЛ!P3841</f>
        <v>0</v>
      </c>
      <c r="K560" s="64">
        <f>ПРОТОКОЛ!R3841</f>
        <v>0</v>
      </c>
      <c r="L560" s="33">
        <f>ПРОТОКОЛ!E3841</f>
        <v>0</v>
      </c>
      <c r="M560" s="33">
        <f>ПРОТОКОЛ!G3841</f>
        <v>0</v>
      </c>
      <c r="N560" s="33">
        <f>ПРОТОКОЛ!I3841</f>
        <v>0</v>
      </c>
      <c r="O560" s="33">
        <f>ПРОТОКОЛ!K3841</f>
        <v>0</v>
      </c>
      <c r="P560" s="33" t="str">
        <f>ПРОТОКОЛ!M3841</f>
        <v>0</v>
      </c>
      <c r="Q560" s="33" t="str">
        <f>ПРОТОКОЛ!O3841</f>
        <v>0</v>
      </c>
      <c r="R560" s="33">
        <f>ПРОТОКОЛ!Q3841</f>
        <v>50</v>
      </c>
      <c r="S560" s="33">
        <f>ПРОТОКОЛ!S3841</f>
        <v>0</v>
      </c>
      <c r="T560" s="33">
        <f>ПРОТОКОЛ!T3841</f>
        <v>50</v>
      </c>
      <c r="U560" s="54">
        <f t="shared" si="10"/>
        <v>7</v>
      </c>
      <c r="X560" s="90"/>
    </row>
    <row r="561" spans="1:24" ht="16.5" customHeight="1">
      <c r="A561" s="66">
        <f>ПРОТОКОЛ!B3842</f>
        <v>0</v>
      </c>
      <c r="B561" s="70">
        <f>ПРОТОКОЛ!C3842</f>
        <v>0</v>
      </c>
      <c r="C561" s="74" t="str">
        <f>ПРОТОКОЛ!X3842</f>
        <v>Субъект РФ 92</v>
      </c>
      <c r="D561" s="89">
        <f>ПРОТОКОЛ!D3842</f>
        <v>0</v>
      </c>
      <c r="E561" s="64">
        <f>ПРОТОКОЛ!F3842</f>
        <v>0</v>
      </c>
      <c r="F561" s="64">
        <f>ПРОТОКОЛ!H3842</f>
        <v>0</v>
      </c>
      <c r="G561" s="64">
        <f>ПРОТОКОЛ!J3842</f>
        <v>0</v>
      </c>
      <c r="H561" s="64">
        <f>ПРОТОКОЛ!L3842</f>
        <v>0</v>
      </c>
      <c r="I561" s="64">
        <f>ПРОТОКОЛ!N3842</f>
        <v>0</v>
      </c>
      <c r="J561" s="77">
        <f>ПРОТОКОЛ!P3842</f>
        <v>0</v>
      </c>
      <c r="K561" s="64">
        <f>ПРОТОКОЛ!R3842</f>
        <v>0</v>
      </c>
      <c r="L561" s="33">
        <f>ПРОТОКОЛ!E3842</f>
        <v>0</v>
      </c>
      <c r="M561" s="33">
        <f>ПРОТОКОЛ!G3842</f>
        <v>0</v>
      </c>
      <c r="N561" s="33">
        <f>ПРОТОКОЛ!I3842</f>
        <v>0</v>
      </c>
      <c r="O561" s="33">
        <f>ПРОТОКОЛ!K3842</f>
        <v>0</v>
      </c>
      <c r="P561" s="33" t="str">
        <f>ПРОТОКОЛ!M3842</f>
        <v>0</v>
      </c>
      <c r="Q561" s="33" t="str">
        <f>ПРОТОКОЛ!O3842</f>
        <v>0</v>
      </c>
      <c r="R561" s="33">
        <f>ПРОТОКОЛ!Q3842</f>
        <v>50</v>
      </c>
      <c r="S561" s="33">
        <f>ПРОТОКОЛ!S3842</f>
        <v>0</v>
      </c>
      <c r="T561" s="33">
        <f>ПРОТОКОЛ!T3842</f>
        <v>50</v>
      </c>
      <c r="U561" s="54">
        <f t="shared" si="10"/>
        <v>7</v>
      </c>
      <c r="X561" s="90"/>
    </row>
    <row r="562" spans="1:24" ht="16.5" customHeight="1">
      <c r="A562" s="66">
        <f>ПРОТОКОЛ!B3843</f>
        <v>0</v>
      </c>
      <c r="B562" s="70">
        <f>ПРОТОКОЛ!C3843</f>
        <v>0</v>
      </c>
      <c r="C562" s="74" t="str">
        <f>ПРОТОКОЛ!X3843</f>
        <v>Субъект РФ 92</v>
      </c>
      <c r="D562" s="89">
        <f>ПРОТОКОЛ!D3843</f>
        <v>0</v>
      </c>
      <c r="E562" s="64">
        <f>ПРОТОКОЛ!F3843</f>
        <v>0</v>
      </c>
      <c r="F562" s="64">
        <f>ПРОТОКОЛ!H3843</f>
        <v>0</v>
      </c>
      <c r="G562" s="64">
        <f>ПРОТОКОЛ!J3843</f>
        <v>0</v>
      </c>
      <c r="H562" s="64">
        <f>ПРОТОКОЛ!L3843</f>
        <v>0</v>
      </c>
      <c r="I562" s="64">
        <f>ПРОТОКОЛ!N3843</f>
        <v>0</v>
      </c>
      <c r="J562" s="77">
        <f>ПРОТОКОЛ!P3843</f>
        <v>0</v>
      </c>
      <c r="K562" s="64">
        <f>ПРОТОКОЛ!R3843</f>
        <v>0</v>
      </c>
      <c r="L562" s="33">
        <f>ПРОТОКОЛ!E3843</f>
        <v>0</v>
      </c>
      <c r="M562" s="33">
        <f>ПРОТОКОЛ!G3843</f>
        <v>0</v>
      </c>
      <c r="N562" s="33">
        <f>ПРОТОКОЛ!I3843</f>
        <v>0</v>
      </c>
      <c r="O562" s="33">
        <f>ПРОТОКОЛ!K3843</f>
        <v>0</v>
      </c>
      <c r="P562" s="33" t="str">
        <f>ПРОТОКОЛ!M3843</f>
        <v>0</v>
      </c>
      <c r="Q562" s="33" t="str">
        <f>ПРОТОКОЛ!O3843</f>
        <v>0</v>
      </c>
      <c r="R562" s="33">
        <f>ПРОТОКОЛ!Q3843</f>
        <v>50</v>
      </c>
      <c r="S562" s="33">
        <f>ПРОТОКОЛ!S3843</f>
        <v>0</v>
      </c>
      <c r="T562" s="33">
        <f>ПРОТОКОЛ!T3843</f>
        <v>50</v>
      </c>
      <c r="U562" s="54">
        <f t="shared" si="10"/>
        <v>7</v>
      </c>
      <c r="X562" s="90"/>
    </row>
    <row r="563" spans="1:24" ht="16.5" customHeight="1">
      <c r="A563" s="66">
        <f>ПРОТОКОЛ!B3844</f>
        <v>0</v>
      </c>
      <c r="B563" s="70">
        <f>ПРОТОКОЛ!C3844</f>
        <v>0</v>
      </c>
      <c r="C563" s="74" t="str">
        <f>ПРОТОКОЛ!X3844</f>
        <v>Субъект РФ 92</v>
      </c>
      <c r="D563" s="89">
        <f>ПРОТОКОЛ!D3844</f>
        <v>0</v>
      </c>
      <c r="E563" s="64">
        <f>ПРОТОКОЛ!F3844</f>
        <v>0</v>
      </c>
      <c r="F563" s="64">
        <f>ПРОТОКОЛ!H3844</f>
        <v>0</v>
      </c>
      <c r="G563" s="64">
        <f>ПРОТОКОЛ!J3844</f>
        <v>0</v>
      </c>
      <c r="H563" s="64">
        <f>ПРОТОКОЛ!L3844</f>
        <v>0</v>
      </c>
      <c r="I563" s="64">
        <f>ПРОТОКОЛ!N3844</f>
        <v>0</v>
      </c>
      <c r="J563" s="77">
        <f>ПРОТОКОЛ!P3844</f>
        <v>0</v>
      </c>
      <c r="K563" s="64">
        <f>ПРОТОКОЛ!R3844</f>
        <v>0</v>
      </c>
      <c r="L563" s="33">
        <f>ПРОТОКОЛ!E3844</f>
        <v>0</v>
      </c>
      <c r="M563" s="33">
        <f>ПРОТОКОЛ!G3844</f>
        <v>0</v>
      </c>
      <c r="N563" s="33">
        <f>ПРОТОКОЛ!I3844</f>
        <v>0</v>
      </c>
      <c r="O563" s="33">
        <f>ПРОТОКОЛ!K3844</f>
        <v>0</v>
      </c>
      <c r="P563" s="33" t="str">
        <f>ПРОТОКОЛ!M3844</f>
        <v>0</v>
      </c>
      <c r="Q563" s="33" t="str">
        <f>ПРОТОКОЛ!O3844</f>
        <v>0</v>
      </c>
      <c r="R563" s="33">
        <f>ПРОТОКОЛ!Q3844</f>
        <v>50</v>
      </c>
      <c r="S563" s="33">
        <f>ПРОТОКОЛ!S3844</f>
        <v>0</v>
      </c>
      <c r="T563" s="33">
        <f>ПРОТОКОЛ!T3844</f>
        <v>50</v>
      </c>
      <c r="U563" s="54">
        <f t="shared" si="10"/>
        <v>7</v>
      </c>
      <c r="X563" s="90"/>
    </row>
    <row r="564" spans="1:24" ht="16.5" customHeight="1">
      <c r="A564" s="66">
        <f>ПРОТОКОЛ!B3845</f>
        <v>0</v>
      </c>
      <c r="B564" s="70">
        <f>ПРОТОКОЛ!C3845</f>
        <v>0</v>
      </c>
      <c r="C564" s="74" t="str">
        <f>ПРОТОКОЛ!X3845</f>
        <v>Субъект РФ 92</v>
      </c>
      <c r="D564" s="89">
        <f>ПРОТОКОЛ!D3845</f>
        <v>0</v>
      </c>
      <c r="E564" s="64">
        <f>ПРОТОКОЛ!F3845</f>
        <v>0</v>
      </c>
      <c r="F564" s="64">
        <f>ПРОТОКОЛ!H3845</f>
        <v>0</v>
      </c>
      <c r="G564" s="64">
        <f>ПРОТОКОЛ!J3845</f>
        <v>0</v>
      </c>
      <c r="H564" s="64">
        <f>ПРОТОКОЛ!L3845</f>
        <v>0</v>
      </c>
      <c r="I564" s="64">
        <f>ПРОТОКОЛ!N3845</f>
        <v>0</v>
      </c>
      <c r="J564" s="77">
        <f>ПРОТОКОЛ!P3845</f>
        <v>0</v>
      </c>
      <c r="K564" s="64">
        <f>ПРОТОКОЛ!R3845</f>
        <v>0</v>
      </c>
      <c r="L564" s="33">
        <f>ПРОТОКОЛ!E3845</f>
        <v>0</v>
      </c>
      <c r="M564" s="33">
        <f>ПРОТОКОЛ!G3845</f>
        <v>0</v>
      </c>
      <c r="N564" s="33">
        <f>ПРОТОКОЛ!I3845</f>
        <v>0</v>
      </c>
      <c r="O564" s="33">
        <f>ПРОТОКОЛ!K3845</f>
        <v>0</v>
      </c>
      <c r="P564" s="33" t="str">
        <f>ПРОТОКОЛ!M3845</f>
        <v>0</v>
      </c>
      <c r="Q564" s="33" t="str">
        <f>ПРОТОКОЛ!O3845</f>
        <v>0</v>
      </c>
      <c r="R564" s="33">
        <f>ПРОТОКОЛ!Q3845</f>
        <v>50</v>
      </c>
      <c r="S564" s="33">
        <f>ПРОТОКОЛ!S3845</f>
        <v>0</v>
      </c>
      <c r="T564" s="33">
        <f>ПРОТОКОЛ!T3845</f>
        <v>50</v>
      </c>
      <c r="U564" s="54">
        <f t="shared" si="10"/>
        <v>7</v>
      </c>
      <c r="X564" s="90"/>
    </row>
    <row r="565" spans="1:24" ht="16.5" customHeight="1">
      <c r="A565" s="65">
        <f>ПРОТОКОЛ!B3882</f>
        <v>0</v>
      </c>
      <c r="B565" s="67">
        <f>ПРОТОКОЛ!C3882</f>
        <v>0</v>
      </c>
      <c r="C565" s="71" t="str">
        <f>ПРОТОКОЛ!X3882</f>
        <v>Субъект РФ 93</v>
      </c>
      <c r="D565" s="86">
        <f>ПРОТОКОЛ!D3882</f>
        <v>0</v>
      </c>
      <c r="E565" s="61">
        <f>ПРОТОКОЛ!F3882</f>
        <v>0</v>
      </c>
      <c r="F565" s="61">
        <f>ПРОТОКОЛ!H3882</f>
        <v>0</v>
      </c>
      <c r="G565" s="61">
        <f>ПРОТОКОЛ!J3882</f>
        <v>0</v>
      </c>
      <c r="H565" s="61">
        <f>ПРОТОКОЛ!L3882</f>
        <v>0</v>
      </c>
      <c r="I565" s="61">
        <f>ПРОТОКОЛ!N3882</f>
        <v>0</v>
      </c>
      <c r="J565" s="62">
        <f>ПРОТОКОЛ!P3882</f>
        <v>0</v>
      </c>
      <c r="K565" s="61">
        <f>ПРОТОКОЛ!R3882</f>
        <v>0</v>
      </c>
      <c r="L565" s="7">
        <f>ПРОТОКОЛ!E3882</f>
        <v>0</v>
      </c>
      <c r="M565" s="7">
        <f>ПРОТОКОЛ!G3882</f>
        <v>0</v>
      </c>
      <c r="N565" s="7">
        <f>ПРОТОКОЛ!I3882</f>
        <v>0</v>
      </c>
      <c r="O565" s="7">
        <f>ПРОТОКОЛ!K3882</f>
        <v>0</v>
      </c>
      <c r="P565" s="7" t="str">
        <f>ПРОТОКОЛ!M3882</f>
        <v>0</v>
      </c>
      <c r="Q565" s="7" t="str">
        <f>ПРОТОКОЛ!O3882</f>
        <v>0</v>
      </c>
      <c r="R565" s="7">
        <f>ПРОТОКОЛ!Q3882</f>
        <v>50</v>
      </c>
      <c r="S565" s="7">
        <f>ПРОТОКОЛ!S3882</f>
        <v>0</v>
      </c>
      <c r="T565" s="7">
        <f>ПРОТОКОЛ!T3882</f>
        <v>50</v>
      </c>
      <c r="U565" s="54">
        <f t="shared" si="10"/>
        <v>7</v>
      </c>
      <c r="X565" s="90"/>
    </row>
    <row r="566" spans="1:24" ht="16.5" customHeight="1">
      <c r="A566" s="65">
        <f>ПРОТОКОЛ!B3883</f>
        <v>0</v>
      </c>
      <c r="B566" s="67">
        <f>ПРОТОКОЛ!C3883</f>
        <v>0</v>
      </c>
      <c r="C566" s="71" t="str">
        <f>ПРОТОКОЛ!X3883</f>
        <v>Субъект РФ 93</v>
      </c>
      <c r="D566" s="86">
        <f>ПРОТОКОЛ!D3883</f>
        <v>0</v>
      </c>
      <c r="E566" s="61">
        <f>ПРОТОКОЛ!F3883</f>
        <v>0</v>
      </c>
      <c r="F566" s="61">
        <f>ПРОТОКОЛ!H3883</f>
        <v>0</v>
      </c>
      <c r="G566" s="61">
        <f>ПРОТОКОЛ!J3883</f>
        <v>0</v>
      </c>
      <c r="H566" s="61">
        <f>ПРОТОКОЛ!L3883</f>
        <v>0</v>
      </c>
      <c r="I566" s="61">
        <f>ПРОТОКОЛ!N3883</f>
        <v>0</v>
      </c>
      <c r="J566" s="62">
        <f>ПРОТОКОЛ!P3883</f>
        <v>0</v>
      </c>
      <c r="K566" s="61">
        <f>ПРОТОКОЛ!R3883</f>
        <v>0</v>
      </c>
      <c r="L566" s="7">
        <f>ПРОТОКОЛ!E3883</f>
        <v>0</v>
      </c>
      <c r="M566" s="7">
        <f>ПРОТОКОЛ!G3883</f>
        <v>0</v>
      </c>
      <c r="N566" s="7">
        <f>ПРОТОКОЛ!I3883</f>
        <v>0</v>
      </c>
      <c r="O566" s="7">
        <f>ПРОТОКОЛ!K3883</f>
        <v>0</v>
      </c>
      <c r="P566" s="7" t="str">
        <f>ПРОТОКОЛ!M3883</f>
        <v>0</v>
      </c>
      <c r="Q566" s="7" t="str">
        <f>ПРОТОКОЛ!O3883</f>
        <v>0</v>
      </c>
      <c r="R566" s="7">
        <f>ПРОТОКОЛ!Q3883</f>
        <v>50</v>
      </c>
      <c r="S566" s="7">
        <f>ПРОТОКОЛ!S3883</f>
        <v>0</v>
      </c>
      <c r="T566" s="7">
        <f>ПРОТОКОЛ!T3883</f>
        <v>50</v>
      </c>
      <c r="U566" s="54">
        <f t="shared" si="10"/>
        <v>7</v>
      </c>
      <c r="X566" s="90"/>
    </row>
    <row r="567" spans="1:24" ht="16.5" customHeight="1">
      <c r="A567" s="65">
        <f>ПРОТОКОЛ!B3884</f>
        <v>0</v>
      </c>
      <c r="B567" s="67">
        <f>ПРОТОКОЛ!C3884</f>
        <v>0</v>
      </c>
      <c r="C567" s="71" t="str">
        <f>ПРОТОКОЛ!X3884</f>
        <v>Субъект РФ 93</v>
      </c>
      <c r="D567" s="86">
        <f>ПРОТОКОЛ!D3884</f>
        <v>0</v>
      </c>
      <c r="E567" s="61">
        <f>ПРОТОКОЛ!F3884</f>
        <v>0</v>
      </c>
      <c r="F567" s="61">
        <f>ПРОТОКОЛ!H3884</f>
        <v>0</v>
      </c>
      <c r="G567" s="61">
        <f>ПРОТОКОЛ!J3884</f>
        <v>0</v>
      </c>
      <c r="H567" s="61">
        <f>ПРОТОКОЛ!L3884</f>
        <v>0</v>
      </c>
      <c r="I567" s="61">
        <f>ПРОТОКОЛ!N3884</f>
        <v>0</v>
      </c>
      <c r="J567" s="62">
        <f>ПРОТОКОЛ!P3884</f>
        <v>0</v>
      </c>
      <c r="K567" s="61">
        <f>ПРОТОКОЛ!R3884</f>
        <v>0</v>
      </c>
      <c r="L567" s="7">
        <f>ПРОТОКОЛ!E3884</f>
        <v>0</v>
      </c>
      <c r="M567" s="7">
        <f>ПРОТОКОЛ!G3884</f>
        <v>0</v>
      </c>
      <c r="N567" s="7">
        <f>ПРОТОКОЛ!I3884</f>
        <v>0</v>
      </c>
      <c r="O567" s="7">
        <f>ПРОТОКОЛ!K3884</f>
        <v>0</v>
      </c>
      <c r="P567" s="7" t="str">
        <f>ПРОТОКОЛ!M3884</f>
        <v>0</v>
      </c>
      <c r="Q567" s="7" t="str">
        <f>ПРОТОКОЛ!O3884</f>
        <v>0</v>
      </c>
      <c r="R567" s="7">
        <f>ПРОТОКОЛ!Q3884</f>
        <v>50</v>
      </c>
      <c r="S567" s="7">
        <f>ПРОТОКОЛ!S3884</f>
        <v>0</v>
      </c>
      <c r="T567" s="7">
        <f>ПРОТОКОЛ!T3884</f>
        <v>50</v>
      </c>
      <c r="U567" s="54">
        <f t="shared" si="10"/>
        <v>7</v>
      </c>
      <c r="X567" s="90"/>
    </row>
    <row r="568" spans="1:24" ht="16.5" customHeight="1">
      <c r="A568" s="65">
        <f>ПРОТОКОЛ!B3885</f>
        <v>0</v>
      </c>
      <c r="B568" s="67">
        <f>ПРОТОКОЛ!C3885</f>
        <v>0</v>
      </c>
      <c r="C568" s="71" t="str">
        <f>ПРОТОКОЛ!X3885</f>
        <v>Субъект РФ 93</v>
      </c>
      <c r="D568" s="86">
        <f>ПРОТОКОЛ!D3885</f>
        <v>0</v>
      </c>
      <c r="E568" s="61">
        <f>ПРОТОКОЛ!F3885</f>
        <v>0</v>
      </c>
      <c r="F568" s="61">
        <f>ПРОТОКОЛ!H3885</f>
        <v>0</v>
      </c>
      <c r="G568" s="61">
        <f>ПРОТОКОЛ!J3885</f>
        <v>0</v>
      </c>
      <c r="H568" s="61">
        <f>ПРОТОКОЛ!L3885</f>
        <v>0</v>
      </c>
      <c r="I568" s="61">
        <f>ПРОТОКОЛ!N3885</f>
        <v>0</v>
      </c>
      <c r="J568" s="62">
        <f>ПРОТОКОЛ!P3885</f>
        <v>0</v>
      </c>
      <c r="K568" s="61">
        <f>ПРОТОКОЛ!R3885</f>
        <v>0</v>
      </c>
      <c r="L568" s="7">
        <f>ПРОТОКОЛ!E3885</f>
        <v>0</v>
      </c>
      <c r="M568" s="7">
        <f>ПРОТОКОЛ!G3885</f>
        <v>0</v>
      </c>
      <c r="N568" s="7">
        <f>ПРОТОКОЛ!I3885</f>
        <v>0</v>
      </c>
      <c r="O568" s="7">
        <f>ПРОТОКОЛ!K3885</f>
        <v>0</v>
      </c>
      <c r="P568" s="7" t="str">
        <f>ПРОТОКОЛ!M3885</f>
        <v>0</v>
      </c>
      <c r="Q568" s="7" t="str">
        <f>ПРОТОКОЛ!O3885</f>
        <v>0</v>
      </c>
      <c r="R568" s="7">
        <f>ПРОТОКОЛ!Q3885</f>
        <v>50</v>
      </c>
      <c r="S568" s="7">
        <f>ПРОТОКОЛ!S3885</f>
        <v>0</v>
      </c>
      <c r="T568" s="7">
        <f>ПРОТОКОЛ!T3885</f>
        <v>50</v>
      </c>
      <c r="U568" s="54">
        <f t="shared" si="10"/>
        <v>7</v>
      </c>
      <c r="X568" s="90"/>
    </row>
    <row r="569" spans="1:24" ht="16.5" customHeight="1">
      <c r="A569" s="65">
        <f>ПРОТОКОЛ!B3886</f>
        <v>0</v>
      </c>
      <c r="B569" s="67">
        <f>ПРОТОКОЛ!C3886</f>
        <v>0</v>
      </c>
      <c r="C569" s="71" t="str">
        <f>ПРОТОКОЛ!X3886</f>
        <v>Субъект РФ 93</v>
      </c>
      <c r="D569" s="86">
        <f>ПРОТОКОЛ!D3886</f>
        <v>0</v>
      </c>
      <c r="E569" s="61">
        <f>ПРОТОКОЛ!F3886</f>
        <v>0</v>
      </c>
      <c r="F569" s="61">
        <f>ПРОТОКОЛ!H3886</f>
        <v>0</v>
      </c>
      <c r="G569" s="61">
        <f>ПРОТОКОЛ!J3886</f>
        <v>0</v>
      </c>
      <c r="H569" s="61">
        <f>ПРОТОКОЛ!L3886</f>
        <v>0</v>
      </c>
      <c r="I569" s="61">
        <f>ПРОТОКОЛ!N3886</f>
        <v>0</v>
      </c>
      <c r="J569" s="62">
        <f>ПРОТОКОЛ!P3886</f>
        <v>0</v>
      </c>
      <c r="K569" s="61">
        <f>ПРОТОКОЛ!R3886</f>
        <v>0</v>
      </c>
      <c r="L569" s="7">
        <f>ПРОТОКОЛ!E3886</f>
        <v>0</v>
      </c>
      <c r="M569" s="7">
        <f>ПРОТОКОЛ!G3886</f>
        <v>0</v>
      </c>
      <c r="N569" s="7">
        <f>ПРОТОКОЛ!I3886</f>
        <v>0</v>
      </c>
      <c r="O569" s="7">
        <f>ПРОТОКОЛ!K3886</f>
        <v>0</v>
      </c>
      <c r="P569" s="7" t="str">
        <f>ПРОТОКОЛ!M3886</f>
        <v>0</v>
      </c>
      <c r="Q569" s="7" t="str">
        <f>ПРОТОКОЛ!O3886</f>
        <v>0</v>
      </c>
      <c r="R569" s="7">
        <f>ПРОТОКОЛ!Q3886</f>
        <v>50</v>
      </c>
      <c r="S569" s="7">
        <f>ПРОТОКОЛ!S3886</f>
        <v>0</v>
      </c>
      <c r="T569" s="7">
        <f>ПРОТОКОЛ!T3886</f>
        <v>50</v>
      </c>
      <c r="U569" s="54">
        <f t="shared" si="10"/>
        <v>7</v>
      </c>
      <c r="X569" s="90"/>
    </row>
    <row r="570" spans="1:24" ht="16.5" customHeight="1">
      <c r="A570" s="65">
        <f>ПРОТОКОЛ!B3887</f>
        <v>0</v>
      </c>
      <c r="B570" s="67">
        <f>ПРОТОКОЛ!C3887</f>
        <v>0</v>
      </c>
      <c r="C570" s="71" t="str">
        <f>ПРОТОКОЛ!X3887</f>
        <v>Субъект РФ 93</v>
      </c>
      <c r="D570" s="86">
        <f>ПРОТОКОЛ!D3887</f>
        <v>0</v>
      </c>
      <c r="E570" s="61">
        <f>ПРОТОКОЛ!F3887</f>
        <v>0</v>
      </c>
      <c r="F570" s="61">
        <f>ПРОТОКОЛ!H3887</f>
        <v>0</v>
      </c>
      <c r="G570" s="61">
        <f>ПРОТОКОЛ!J3887</f>
        <v>0</v>
      </c>
      <c r="H570" s="61">
        <f>ПРОТОКОЛ!L3887</f>
        <v>0</v>
      </c>
      <c r="I570" s="61">
        <f>ПРОТОКОЛ!N3887</f>
        <v>0</v>
      </c>
      <c r="J570" s="62">
        <f>ПРОТОКОЛ!P3887</f>
        <v>0</v>
      </c>
      <c r="K570" s="61">
        <f>ПРОТОКОЛ!R3887</f>
        <v>0</v>
      </c>
      <c r="L570" s="7">
        <f>ПРОТОКОЛ!E3887</f>
        <v>0</v>
      </c>
      <c r="M570" s="7">
        <f>ПРОТОКОЛ!G3887</f>
        <v>0</v>
      </c>
      <c r="N570" s="7">
        <f>ПРОТОКОЛ!I3887</f>
        <v>0</v>
      </c>
      <c r="O570" s="7">
        <f>ПРОТОКОЛ!K3887</f>
        <v>0</v>
      </c>
      <c r="P570" s="7" t="str">
        <f>ПРОТОКОЛ!M3887</f>
        <v>0</v>
      </c>
      <c r="Q570" s="7" t="str">
        <f>ПРОТОКОЛ!O3887</f>
        <v>0</v>
      </c>
      <c r="R570" s="7">
        <f>ПРОТОКОЛ!Q3887</f>
        <v>50</v>
      </c>
      <c r="S570" s="7">
        <f>ПРОТОКОЛ!S3887</f>
        <v>0</v>
      </c>
      <c r="T570" s="7">
        <f>ПРОТОКОЛ!T3887</f>
        <v>50</v>
      </c>
      <c r="U570" s="54">
        <f t="shared" si="10"/>
        <v>7</v>
      </c>
      <c r="X570" s="90"/>
    </row>
    <row r="571" spans="1:24" ht="16.5" customHeight="1">
      <c r="A571" s="66">
        <f>ПРОТОКОЛ!B3924</f>
        <v>0</v>
      </c>
      <c r="B571" s="70">
        <f>ПРОТОКОЛ!C3924</f>
        <v>0</v>
      </c>
      <c r="C571" s="74" t="str">
        <f>ПРОТОКОЛ!X3924</f>
        <v>Субъект РФ 94</v>
      </c>
      <c r="D571" s="89">
        <f>ПРОТОКОЛ!D3924</f>
        <v>0</v>
      </c>
      <c r="E571" s="64">
        <f>ПРОТОКОЛ!F3924</f>
        <v>0</v>
      </c>
      <c r="F571" s="64">
        <f>ПРОТОКОЛ!H3924</f>
        <v>0</v>
      </c>
      <c r="G571" s="64">
        <f>ПРОТОКОЛ!J3924</f>
        <v>0</v>
      </c>
      <c r="H571" s="64">
        <f>ПРОТОКОЛ!L3924</f>
        <v>0</v>
      </c>
      <c r="I571" s="64">
        <f>ПРОТОКОЛ!N3924</f>
        <v>0</v>
      </c>
      <c r="J571" s="77">
        <f>ПРОТОКОЛ!P3924</f>
        <v>0</v>
      </c>
      <c r="K571" s="64">
        <f>ПРОТОКОЛ!R3924</f>
        <v>0</v>
      </c>
      <c r="L571" s="33">
        <f>ПРОТОКОЛ!E3924</f>
        <v>0</v>
      </c>
      <c r="M571" s="33">
        <f>ПРОТОКОЛ!G3924</f>
        <v>0</v>
      </c>
      <c r="N571" s="33">
        <f>ПРОТОКОЛ!I3924</f>
        <v>0</v>
      </c>
      <c r="O571" s="33">
        <f>ПРОТОКОЛ!K3924</f>
        <v>0</v>
      </c>
      <c r="P571" s="33" t="str">
        <f>ПРОТОКОЛ!M3924</f>
        <v>0</v>
      </c>
      <c r="Q571" s="33" t="str">
        <f>ПРОТОКОЛ!O3924</f>
        <v>0</v>
      </c>
      <c r="R571" s="33">
        <f>ПРОТОКОЛ!Q3924</f>
        <v>50</v>
      </c>
      <c r="S571" s="33">
        <f>ПРОТОКОЛ!S3924</f>
        <v>0</v>
      </c>
      <c r="T571" s="33">
        <f>ПРОТОКОЛ!T3924</f>
        <v>50</v>
      </c>
      <c r="U571" s="54">
        <f t="shared" si="10"/>
        <v>7</v>
      </c>
      <c r="X571" s="90"/>
    </row>
    <row r="572" spans="1:24" ht="16.5" customHeight="1">
      <c r="A572" s="66">
        <f>ПРОТОКОЛ!B3925</f>
        <v>0</v>
      </c>
      <c r="B572" s="70">
        <f>ПРОТОКОЛ!C3925</f>
        <v>0</v>
      </c>
      <c r="C572" s="74" t="str">
        <f>ПРОТОКОЛ!X3925</f>
        <v>Субъект РФ 94</v>
      </c>
      <c r="D572" s="89">
        <f>ПРОТОКОЛ!D3925</f>
        <v>0</v>
      </c>
      <c r="E572" s="64">
        <f>ПРОТОКОЛ!F3925</f>
        <v>0</v>
      </c>
      <c r="F572" s="64">
        <f>ПРОТОКОЛ!H3925</f>
        <v>0</v>
      </c>
      <c r="G572" s="64">
        <f>ПРОТОКОЛ!J3925</f>
        <v>0</v>
      </c>
      <c r="H572" s="64">
        <f>ПРОТОКОЛ!L3925</f>
        <v>0</v>
      </c>
      <c r="I572" s="64">
        <f>ПРОТОКОЛ!N3925</f>
        <v>0</v>
      </c>
      <c r="J572" s="77">
        <f>ПРОТОКОЛ!P3925</f>
        <v>0</v>
      </c>
      <c r="K572" s="64">
        <f>ПРОТОКОЛ!R3925</f>
        <v>0</v>
      </c>
      <c r="L572" s="33">
        <f>ПРОТОКОЛ!E3925</f>
        <v>0</v>
      </c>
      <c r="M572" s="33">
        <f>ПРОТОКОЛ!G3925</f>
        <v>0</v>
      </c>
      <c r="N572" s="33">
        <f>ПРОТОКОЛ!I3925</f>
        <v>0</v>
      </c>
      <c r="O572" s="33">
        <f>ПРОТОКОЛ!K3925</f>
        <v>0</v>
      </c>
      <c r="P572" s="33" t="str">
        <f>ПРОТОКОЛ!M3925</f>
        <v>0</v>
      </c>
      <c r="Q572" s="33" t="str">
        <f>ПРОТОКОЛ!O3925</f>
        <v>0</v>
      </c>
      <c r="R572" s="33">
        <f>ПРОТОКОЛ!Q3925</f>
        <v>50</v>
      </c>
      <c r="S572" s="33">
        <f>ПРОТОКОЛ!S3925</f>
        <v>0</v>
      </c>
      <c r="T572" s="33">
        <f>ПРОТОКОЛ!T3925</f>
        <v>50</v>
      </c>
      <c r="U572" s="54">
        <f t="shared" si="10"/>
        <v>7</v>
      </c>
      <c r="X572" s="90"/>
    </row>
    <row r="573" spans="1:24" ht="16.5" customHeight="1">
      <c r="A573" s="66">
        <f>ПРОТОКОЛ!B3926</f>
        <v>0</v>
      </c>
      <c r="B573" s="70">
        <f>ПРОТОКОЛ!C3926</f>
        <v>0</v>
      </c>
      <c r="C573" s="74" t="str">
        <f>ПРОТОКОЛ!X3926</f>
        <v>Субъект РФ 94</v>
      </c>
      <c r="D573" s="89">
        <f>ПРОТОКОЛ!D3926</f>
        <v>0</v>
      </c>
      <c r="E573" s="64">
        <f>ПРОТОКОЛ!F3926</f>
        <v>0</v>
      </c>
      <c r="F573" s="64">
        <f>ПРОТОКОЛ!H3926</f>
        <v>0</v>
      </c>
      <c r="G573" s="64">
        <f>ПРОТОКОЛ!J3926</f>
        <v>0</v>
      </c>
      <c r="H573" s="64">
        <f>ПРОТОКОЛ!L3926</f>
        <v>0</v>
      </c>
      <c r="I573" s="64">
        <f>ПРОТОКОЛ!N3926</f>
        <v>0</v>
      </c>
      <c r="J573" s="77">
        <f>ПРОТОКОЛ!P3926</f>
        <v>0</v>
      </c>
      <c r="K573" s="64">
        <f>ПРОТОКОЛ!R3926</f>
        <v>0</v>
      </c>
      <c r="L573" s="33">
        <f>ПРОТОКОЛ!E3926</f>
        <v>0</v>
      </c>
      <c r="M573" s="33">
        <f>ПРОТОКОЛ!G3926</f>
        <v>0</v>
      </c>
      <c r="N573" s="33">
        <f>ПРОТОКОЛ!I3926</f>
        <v>0</v>
      </c>
      <c r="O573" s="33">
        <f>ПРОТОКОЛ!K3926</f>
        <v>0</v>
      </c>
      <c r="P573" s="33" t="str">
        <f>ПРОТОКОЛ!M3926</f>
        <v>0</v>
      </c>
      <c r="Q573" s="33" t="str">
        <f>ПРОТОКОЛ!O3926</f>
        <v>0</v>
      </c>
      <c r="R573" s="33">
        <f>ПРОТОКОЛ!Q3926</f>
        <v>50</v>
      </c>
      <c r="S573" s="33">
        <f>ПРОТОКОЛ!S3926</f>
        <v>0</v>
      </c>
      <c r="T573" s="33">
        <f>ПРОТОКОЛ!T3926</f>
        <v>50</v>
      </c>
      <c r="U573" s="54">
        <f t="shared" si="10"/>
        <v>7</v>
      </c>
      <c r="X573" s="90"/>
    </row>
    <row r="574" spans="1:24" ht="16.5" customHeight="1">
      <c r="A574" s="66">
        <f>ПРОТОКОЛ!B3927</f>
        <v>0</v>
      </c>
      <c r="B574" s="68">
        <f>ПРОТОКОЛ!C3927</f>
        <v>0</v>
      </c>
      <c r="C574" s="72" t="str">
        <f>ПРОТОКОЛ!X3927</f>
        <v>Субъект РФ 94</v>
      </c>
      <c r="D574" s="87">
        <f>ПРОТОКОЛ!D3927</f>
        <v>0</v>
      </c>
      <c r="E574" s="63">
        <f>ПРОТОКОЛ!F3927</f>
        <v>0</v>
      </c>
      <c r="F574" s="63">
        <f>ПРОТОКОЛ!H3927</f>
        <v>0</v>
      </c>
      <c r="G574" s="63">
        <f>ПРОТОКОЛ!J3927</f>
        <v>0</v>
      </c>
      <c r="H574" s="63">
        <f>ПРОТОКОЛ!L3927</f>
        <v>0</v>
      </c>
      <c r="I574" s="63">
        <f>ПРОТОКОЛ!N3927</f>
        <v>0</v>
      </c>
      <c r="J574" s="75">
        <f>ПРОТОКОЛ!P3927</f>
        <v>0</v>
      </c>
      <c r="K574" s="63">
        <f>ПРОТОКОЛ!R3927</f>
        <v>0</v>
      </c>
      <c r="L574" s="33">
        <f>ПРОТОКОЛ!E3927</f>
        <v>0</v>
      </c>
      <c r="M574" s="33">
        <f>ПРОТОКОЛ!G3927</f>
        <v>0</v>
      </c>
      <c r="N574" s="33">
        <f>ПРОТОКОЛ!I3927</f>
        <v>0</v>
      </c>
      <c r="O574" s="33">
        <f>ПРОТОКОЛ!K3927</f>
        <v>0</v>
      </c>
      <c r="P574" s="33" t="str">
        <f>ПРОТОКОЛ!M3927</f>
        <v>0</v>
      </c>
      <c r="Q574" s="33" t="str">
        <f>ПРОТОКОЛ!O3927</f>
        <v>0</v>
      </c>
      <c r="R574" s="33">
        <f>ПРОТОКОЛ!Q3927</f>
        <v>50</v>
      </c>
      <c r="S574" s="33">
        <f>ПРОТОКОЛ!S3927</f>
        <v>0</v>
      </c>
      <c r="T574" s="33">
        <f>ПРОТОКОЛ!T3927</f>
        <v>50</v>
      </c>
      <c r="U574" s="54">
        <f t="shared" si="10"/>
        <v>7</v>
      </c>
      <c r="X574" s="90"/>
    </row>
    <row r="575" spans="1:24" ht="16.5" customHeight="1">
      <c r="A575" s="66">
        <f>ПРОТОКОЛ!B3928</f>
        <v>0</v>
      </c>
      <c r="B575" s="70">
        <f>ПРОТОКОЛ!C3928</f>
        <v>0</v>
      </c>
      <c r="C575" s="74" t="str">
        <f>ПРОТОКОЛ!X3928</f>
        <v>Субъект РФ 94</v>
      </c>
      <c r="D575" s="89">
        <f>ПРОТОКОЛ!D3928</f>
        <v>0</v>
      </c>
      <c r="E575" s="64">
        <f>ПРОТОКОЛ!F3928</f>
        <v>0</v>
      </c>
      <c r="F575" s="64">
        <f>ПРОТОКОЛ!H3928</f>
        <v>0</v>
      </c>
      <c r="G575" s="64">
        <f>ПРОТОКОЛ!J3928</f>
        <v>0</v>
      </c>
      <c r="H575" s="64">
        <f>ПРОТОКОЛ!L3928</f>
        <v>0</v>
      </c>
      <c r="I575" s="64">
        <f>ПРОТОКОЛ!N3928</f>
        <v>0</v>
      </c>
      <c r="J575" s="77">
        <f>ПРОТОКОЛ!P3928</f>
        <v>0</v>
      </c>
      <c r="K575" s="64">
        <f>ПРОТОКОЛ!R3928</f>
        <v>0</v>
      </c>
      <c r="L575" s="33">
        <f>ПРОТОКОЛ!E3928</f>
        <v>0</v>
      </c>
      <c r="M575" s="33">
        <f>ПРОТОКОЛ!G3928</f>
        <v>0</v>
      </c>
      <c r="N575" s="33">
        <f>ПРОТОКОЛ!I3928</f>
        <v>0</v>
      </c>
      <c r="O575" s="33">
        <f>ПРОТОКОЛ!K3928</f>
        <v>0</v>
      </c>
      <c r="P575" s="33" t="str">
        <f>ПРОТОКОЛ!M3928</f>
        <v>0</v>
      </c>
      <c r="Q575" s="33" t="str">
        <f>ПРОТОКОЛ!O3928</f>
        <v>0</v>
      </c>
      <c r="R575" s="33">
        <f>ПРОТОКОЛ!Q3928</f>
        <v>50</v>
      </c>
      <c r="S575" s="33">
        <f>ПРОТОКОЛ!S3928</f>
        <v>0</v>
      </c>
      <c r="T575" s="33">
        <f>ПРОТОКОЛ!T3928</f>
        <v>50</v>
      </c>
      <c r="U575" s="54">
        <f t="shared" si="10"/>
        <v>7</v>
      </c>
      <c r="X575" s="90"/>
    </row>
    <row r="576" spans="1:24" ht="16.5" customHeight="1">
      <c r="A576" s="66">
        <f>ПРОТОКОЛ!B3929</f>
        <v>0</v>
      </c>
      <c r="B576" s="70">
        <f>ПРОТОКОЛ!C3929</f>
        <v>0</v>
      </c>
      <c r="C576" s="74" t="str">
        <f>ПРОТОКОЛ!X3929</f>
        <v>Субъект РФ 94</v>
      </c>
      <c r="D576" s="89">
        <f>ПРОТОКОЛ!D3929</f>
        <v>0</v>
      </c>
      <c r="E576" s="64">
        <f>ПРОТОКОЛ!F3929</f>
        <v>0</v>
      </c>
      <c r="F576" s="64">
        <f>ПРОТОКОЛ!H3929</f>
        <v>0</v>
      </c>
      <c r="G576" s="64">
        <f>ПРОТОКОЛ!J3929</f>
        <v>0</v>
      </c>
      <c r="H576" s="64">
        <f>ПРОТОКОЛ!L3929</f>
        <v>0</v>
      </c>
      <c r="I576" s="64">
        <f>ПРОТОКОЛ!N3929</f>
        <v>0</v>
      </c>
      <c r="J576" s="77">
        <f>ПРОТОКОЛ!P3929</f>
        <v>0</v>
      </c>
      <c r="K576" s="64">
        <f>ПРОТОКОЛ!R3929</f>
        <v>0</v>
      </c>
      <c r="L576" s="33">
        <f>ПРОТОКОЛ!E3929</f>
        <v>0</v>
      </c>
      <c r="M576" s="33">
        <f>ПРОТОКОЛ!G3929</f>
        <v>0</v>
      </c>
      <c r="N576" s="33">
        <f>ПРОТОКОЛ!I3929</f>
        <v>0</v>
      </c>
      <c r="O576" s="33">
        <f>ПРОТОКОЛ!K3929</f>
        <v>0</v>
      </c>
      <c r="P576" s="33" t="str">
        <f>ПРОТОКОЛ!M3929</f>
        <v>0</v>
      </c>
      <c r="Q576" s="33" t="str">
        <f>ПРОТОКОЛ!O3929</f>
        <v>0</v>
      </c>
      <c r="R576" s="33">
        <f>ПРОТОКОЛ!Q3929</f>
        <v>50</v>
      </c>
      <c r="S576" s="33">
        <f>ПРОТОКОЛ!S3929</f>
        <v>0</v>
      </c>
      <c r="T576" s="33">
        <f>ПРОТОКОЛ!T3929</f>
        <v>50</v>
      </c>
      <c r="U576" s="54">
        <f t="shared" si="10"/>
        <v>7</v>
      </c>
      <c r="X576" s="90"/>
    </row>
    <row r="577" spans="1:24" ht="16.5" customHeight="1">
      <c r="A577" s="65">
        <f>ПРОТОКОЛ!B3966</f>
        <v>0</v>
      </c>
      <c r="B577" s="69">
        <f>ПРОТОКОЛ!C3966</f>
        <v>0</v>
      </c>
      <c r="C577" s="73" t="str">
        <f>ПРОТОКОЛ!X3966</f>
        <v>Субъект РФ 95</v>
      </c>
      <c r="D577" s="88">
        <f>ПРОТОКОЛ!D3966</f>
        <v>0</v>
      </c>
      <c r="E577" s="32">
        <f>ПРОТОКОЛ!F3966</f>
        <v>0</v>
      </c>
      <c r="F577" s="32">
        <f>ПРОТОКОЛ!H3966</f>
        <v>0</v>
      </c>
      <c r="G577" s="32">
        <f>ПРОТОКОЛ!J3966</f>
        <v>0</v>
      </c>
      <c r="H577" s="32">
        <f>ПРОТОКОЛ!L3966</f>
        <v>0</v>
      </c>
      <c r="I577" s="32">
        <f>ПРОТОКОЛ!N3966</f>
        <v>0</v>
      </c>
      <c r="J577" s="76">
        <f>ПРОТОКОЛ!P3966</f>
        <v>0</v>
      </c>
      <c r="K577" s="32">
        <f>ПРОТОКОЛ!R3966</f>
        <v>0</v>
      </c>
      <c r="L577" s="7">
        <f>ПРОТОКОЛ!E3966</f>
        <v>0</v>
      </c>
      <c r="M577" s="7">
        <f>ПРОТОКОЛ!G3966</f>
        <v>0</v>
      </c>
      <c r="N577" s="7">
        <f>ПРОТОКОЛ!I3966</f>
        <v>0</v>
      </c>
      <c r="O577" s="7">
        <f>ПРОТОКОЛ!K3966</f>
        <v>0</v>
      </c>
      <c r="P577" s="7" t="str">
        <f>ПРОТОКОЛ!M3966</f>
        <v>0</v>
      </c>
      <c r="Q577" s="7" t="str">
        <f>ПРОТОКОЛ!O3966</f>
        <v>0</v>
      </c>
      <c r="R577" s="7">
        <f>ПРОТОКОЛ!Q3966</f>
        <v>50</v>
      </c>
      <c r="S577" s="7">
        <f>ПРОТОКОЛ!S3966</f>
        <v>0</v>
      </c>
      <c r="T577" s="7">
        <f>ПРОТОКОЛ!T3966</f>
        <v>50</v>
      </c>
      <c r="U577" s="54">
        <f t="shared" si="10"/>
        <v>7</v>
      </c>
      <c r="X577" s="90"/>
    </row>
    <row r="578" spans="1:24" ht="16.5" customHeight="1">
      <c r="A578" s="65">
        <f>ПРОТОКОЛ!B3967</f>
        <v>0</v>
      </c>
      <c r="B578" s="69">
        <f>ПРОТОКОЛ!C3967</f>
        <v>0</v>
      </c>
      <c r="C578" s="71" t="str">
        <f>ПРОТОКОЛ!X3967</f>
        <v>Субъект РФ 95</v>
      </c>
      <c r="D578" s="88">
        <f>ПРОТОКОЛ!D3967</f>
        <v>0</v>
      </c>
      <c r="E578" s="32">
        <f>ПРОТОКОЛ!F3967</f>
        <v>0</v>
      </c>
      <c r="F578" s="32">
        <f>ПРОТОКОЛ!H3967</f>
        <v>0</v>
      </c>
      <c r="G578" s="32">
        <f>ПРОТОКОЛ!J3967</f>
        <v>0</v>
      </c>
      <c r="H578" s="32">
        <f>ПРОТОКОЛ!L3967</f>
        <v>0</v>
      </c>
      <c r="I578" s="32">
        <f>ПРОТОКОЛ!N3967</f>
        <v>0</v>
      </c>
      <c r="J578" s="76">
        <f>ПРОТОКОЛ!P3967</f>
        <v>0</v>
      </c>
      <c r="K578" s="32">
        <f>ПРОТОКОЛ!R3967</f>
        <v>0</v>
      </c>
      <c r="L578" s="7">
        <f>ПРОТОКОЛ!E3967</f>
        <v>0</v>
      </c>
      <c r="M578" s="7">
        <f>ПРОТОКОЛ!G3967</f>
        <v>0</v>
      </c>
      <c r="N578" s="7">
        <f>ПРОТОКОЛ!I3967</f>
        <v>0</v>
      </c>
      <c r="O578" s="7">
        <f>ПРОТОКОЛ!K3967</f>
        <v>0</v>
      </c>
      <c r="P578" s="7" t="str">
        <f>ПРОТОКОЛ!M3967</f>
        <v>0</v>
      </c>
      <c r="Q578" s="7" t="str">
        <f>ПРОТОКОЛ!O3967</f>
        <v>0</v>
      </c>
      <c r="R578" s="7">
        <f>ПРОТОКОЛ!Q3967</f>
        <v>50</v>
      </c>
      <c r="S578" s="7">
        <f>ПРОТОКОЛ!S3967</f>
        <v>0</v>
      </c>
      <c r="T578" s="7">
        <f>ПРОТОКОЛ!T3967</f>
        <v>50</v>
      </c>
      <c r="U578" s="54">
        <f t="shared" si="10"/>
        <v>7</v>
      </c>
      <c r="X578" s="90"/>
    </row>
    <row r="579" spans="1:24" ht="16.5" customHeight="1">
      <c r="A579" s="65">
        <f>ПРОТОКОЛ!B3968</f>
        <v>0</v>
      </c>
      <c r="B579" s="69">
        <f>ПРОТОКОЛ!C3968</f>
        <v>0</v>
      </c>
      <c r="C579" s="71" t="str">
        <f>ПРОТОКОЛ!X3968</f>
        <v>Субъект РФ 95</v>
      </c>
      <c r="D579" s="88">
        <f>ПРОТОКОЛ!D3968</f>
        <v>0</v>
      </c>
      <c r="E579" s="32">
        <f>ПРОТОКОЛ!F3968</f>
        <v>0</v>
      </c>
      <c r="F579" s="32">
        <f>ПРОТОКОЛ!H3968</f>
        <v>0</v>
      </c>
      <c r="G579" s="32">
        <f>ПРОТОКОЛ!J3968</f>
        <v>0</v>
      </c>
      <c r="H579" s="32">
        <f>ПРОТОКОЛ!L3968</f>
        <v>0</v>
      </c>
      <c r="I579" s="32">
        <f>ПРОТОКОЛ!N3968</f>
        <v>0</v>
      </c>
      <c r="J579" s="76">
        <f>ПРОТОКОЛ!P3968</f>
        <v>0</v>
      </c>
      <c r="K579" s="32">
        <f>ПРОТОКОЛ!R3968</f>
        <v>0</v>
      </c>
      <c r="L579" s="7">
        <f>ПРОТОКОЛ!E3968</f>
        <v>0</v>
      </c>
      <c r="M579" s="7">
        <f>ПРОТОКОЛ!G3968</f>
        <v>0</v>
      </c>
      <c r="N579" s="7">
        <f>ПРОТОКОЛ!I3968</f>
        <v>0</v>
      </c>
      <c r="O579" s="7">
        <f>ПРОТОКОЛ!K3968</f>
        <v>0</v>
      </c>
      <c r="P579" s="7" t="str">
        <f>ПРОТОКОЛ!M3968</f>
        <v>0</v>
      </c>
      <c r="Q579" s="7" t="str">
        <f>ПРОТОКОЛ!O3968</f>
        <v>0</v>
      </c>
      <c r="R579" s="7">
        <f>ПРОТОКОЛ!Q3968</f>
        <v>50</v>
      </c>
      <c r="S579" s="7">
        <f>ПРОТОКОЛ!S3968</f>
        <v>0</v>
      </c>
      <c r="T579" s="7">
        <f>ПРОТОКОЛ!T3968</f>
        <v>50</v>
      </c>
      <c r="U579" s="54">
        <f t="shared" si="10"/>
        <v>7</v>
      </c>
      <c r="X579" s="90"/>
    </row>
    <row r="580" spans="1:24" ht="16.5" customHeight="1">
      <c r="A580" s="65">
        <f>ПРОТОКОЛ!B3969</f>
        <v>0</v>
      </c>
      <c r="B580" s="69">
        <f>ПРОТОКОЛ!C3969</f>
        <v>0</v>
      </c>
      <c r="C580" s="71" t="str">
        <f>ПРОТОКОЛ!X3969</f>
        <v>Субъект РФ 95</v>
      </c>
      <c r="D580" s="88">
        <f>ПРОТОКОЛ!D3969</f>
        <v>0</v>
      </c>
      <c r="E580" s="32">
        <f>ПРОТОКОЛ!F3969</f>
        <v>0</v>
      </c>
      <c r="F580" s="32">
        <f>ПРОТОКОЛ!H3969</f>
        <v>0</v>
      </c>
      <c r="G580" s="32">
        <f>ПРОТОКОЛ!J3969</f>
        <v>0</v>
      </c>
      <c r="H580" s="32">
        <f>ПРОТОКОЛ!L3969</f>
        <v>0</v>
      </c>
      <c r="I580" s="32">
        <f>ПРОТОКОЛ!N3969</f>
        <v>0</v>
      </c>
      <c r="J580" s="76">
        <f>ПРОТОКОЛ!P3969</f>
        <v>0</v>
      </c>
      <c r="K580" s="32">
        <f>ПРОТОКОЛ!R3969</f>
        <v>0</v>
      </c>
      <c r="L580" s="7">
        <f>ПРОТОКОЛ!E3969</f>
        <v>0</v>
      </c>
      <c r="M580" s="7">
        <f>ПРОТОКОЛ!G3969</f>
        <v>0</v>
      </c>
      <c r="N580" s="7">
        <f>ПРОТОКОЛ!I3969</f>
        <v>0</v>
      </c>
      <c r="O580" s="7">
        <f>ПРОТОКОЛ!K3969</f>
        <v>0</v>
      </c>
      <c r="P580" s="7" t="str">
        <f>ПРОТОКОЛ!M3969</f>
        <v>0</v>
      </c>
      <c r="Q580" s="7" t="str">
        <f>ПРОТОКОЛ!O3969</f>
        <v>0</v>
      </c>
      <c r="R580" s="7">
        <f>ПРОТОКОЛ!Q3969</f>
        <v>50</v>
      </c>
      <c r="S580" s="7">
        <f>ПРОТОКОЛ!S3969</f>
        <v>0</v>
      </c>
      <c r="T580" s="7">
        <f>ПРОТОКОЛ!T3969</f>
        <v>50</v>
      </c>
      <c r="U580" s="54">
        <f t="shared" si="10"/>
        <v>7</v>
      </c>
      <c r="X580" s="90"/>
    </row>
    <row r="581" spans="1:24" ht="16.5" customHeight="1">
      <c r="A581" s="65">
        <f>ПРОТОКОЛ!B3970</f>
        <v>0</v>
      </c>
      <c r="B581" s="69">
        <f>ПРОТОКОЛ!C3970</f>
        <v>0</v>
      </c>
      <c r="C581" s="71" t="str">
        <f>ПРОТОКОЛ!X3970</f>
        <v>Субъект РФ 95</v>
      </c>
      <c r="D581" s="88">
        <f>ПРОТОКОЛ!D3970</f>
        <v>0</v>
      </c>
      <c r="E581" s="32">
        <f>ПРОТОКОЛ!F3970</f>
        <v>0</v>
      </c>
      <c r="F581" s="32">
        <f>ПРОТОКОЛ!H3970</f>
        <v>0</v>
      </c>
      <c r="G581" s="32">
        <f>ПРОТОКОЛ!J3970</f>
        <v>0</v>
      </c>
      <c r="H581" s="32">
        <f>ПРОТОКОЛ!L3970</f>
        <v>0</v>
      </c>
      <c r="I581" s="32">
        <f>ПРОТОКОЛ!N3970</f>
        <v>0</v>
      </c>
      <c r="J581" s="76">
        <f>ПРОТОКОЛ!P3970</f>
        <v>0</v>
      </c>
      <c r="K581" s="32">
        <f>ПРОТОКОЛ!R3970</f>
        <v>0</v>
      </c>
      <c r="L581" s="7">
        <f>ПРОТОКОЛ!E3970</f>
        <v>0</v>
      </c>
      <c r="M581" s="7">
        <f>ПРОТОКОЛ!G3970</f>
        <v>0</v>
      </c>
      <c r="N581" s="7">
        <f>ПРОТОКОЛ!I3970</f>
        <v>0</v>
      </c>
      <c r="O581" s="7">
        <f>ПРОТОКОЛ!K3970</f>
        <v>0</v>
      </c>
      <c r="P581" s="7" t="str">
        <f>ПРОТОКОЛ!M3970</f>
        <v>0</v>
      </c>
      <c r="Q581" s="7" t="str">
        <f>ПРОТОКОЛ!O3970</f>
        <v>0</v>
      </c>
      <c r="R581" s="7">
        <f>ПРОТОКОЛ!Q3970</f>
        <v>50</v>
      </c>
      <c r="S581" s="7">
        <f>ПРОТОКОЛ!S3970</f>
        <v>0</v>
      </c>
      <c r="T581" s="7">
        <f>ПРОТОКОЛ!T3970</f>
        <v>50</v>
      </c>
      <c r="U581" s="54">
        <f t="shared" si="10"/>
        <v>7</v>
      </c>
      <c r="X581" s="90"/>
    </row>
    <row r="582" spans="1:24" ht="16.5" customHeight="1">
      <c r="A582" s="65">
        <f>ПРОТОКОЛ!B3971</f>
        <v>0</v>
      </c>
      <c r="B582" s="69">
        <f>ПРОТОКОЛ!C3971</f>
        <v>0</v>
      </c>
      <c r="C582" s="73" t="str">
        <f>ПРОТОКОЛ!X3971</f>
        <v>Субъект РФ 95</v>
      </c>
      <c r="D582" s="88">
        <f>ПРОТОКОЛ!D3971</f>
        <v>0</v>
      </c>
      <c r="E582" s="32">
        <f>ПРОТОКОЛ!F3971</f>
        <v>0</v>
      </c>
      <c r="F582" s="32">
        <f>ПРОТОКОЛ!H3971</f>
        <v>0</v>
      </c>
      <c r="G582" s="32">
        <f>ПРОТОКОЛ!J3971</f>
        <v>0</v>
      </c>
      <c r="H582" s="32">
        <f>ПРОТОКОЛ!L3971</f>
        <v>0</v>
      </c>
      <c r="I582" s="32">
        <f>ПРОТОКОЛ!N3971</f>
        <v>0</v>
      </c>
      <c r="J582" s="76">
        <f>ПРОТОКОЛ!P3971</f>
        <v>0</v>
      </c>
      <c r="K582" s="32">
        <f>ПРОТОКОЛ!R3971</f>
        <v>0</v>
      </c>
      <c r="L582" s="7">
        <f>ПРОТОКОЛ!E3971</f>
        <v>0</v>
      </c>
      <c r="M582" s="7">
        <f>ПРОТОКОЛ!G3971</f>
        <v>0</v>
      </c>
      <c r="N582" s="7">
        <f>ПРОТОКОЛ!I3971</f>
        <v>0</v>
      </c>
      <c r="O582" s="7">
        <f>ПРОТОКОЛ!K3971</f>
        <v>0</v>
      </c>
      <c r="P582" s="7" t="str">
        <f>ПРОТОКОЛ!M3971</f>
        <v>0</v>
      </c>
      <c r="Q582" s="7" t="str">
        <f>ПРОТОКОЛ!O3971</f>
        <v>0</v>
      </c>
      <c r="R582" s="7">
        <f>ПРОТОКОЛ!Q3971</f>
        <v>50</v>
      </c>
      <c r="S582" s="7">
        <f>ПРОТОКОЛ!S3971</f>
        <v>0</v>
      </c>
      <c r="T582" s="7">
        <f>ПРОТОКОЛ!T3971</f>
        <v>50</v>
      </c>
      <c r="U582" s="54">
        <f t="shared" si="10"/>
        <v>7</v>
      </c>
      <c r="X582" s="90"/>
    </row>
    <row r="586" spans="1:24" ht="18.75">
      <c r="A586" s="27" t="s">
        <v>181</v>
      </c>
    </row>
    <row r="587" spans="1:24" ht="18.75">
      <c r="A587" s="27"/>
    </row>
    <row r="588" spans="1:24" ht="18.75">
      <c r="A588" s="78"/>
    </row>
    <row r="589" spans="1:24" ht="18.75">
      <c r="A589" s="27" t="s">
        <v>182</v>
      </c>
    </row>
  </sheetData>
  <mergeCells count="17">
    <mergeCell ref="T11:T12"/>
    <mergeCell ref="U11:U12"/>
    <mergeCell ref="S7:U8"/>
    <mergeCell ref="B7:R7"/>
    <mergeCell ref="B8:R8"/>
    <mergeCell ref="A10:U10"/>
    <mergeCell ref="A9:U9"/>
    <mergeCell ref="A11:A12"/>
    <mergeCell ref="B11:B12"/>
    <mergeCell ref="C11:C12"/>
    <mergeCell ref="D11:K11"/>
    <mergeCell ref="L11:S11"/>
    <mergeCell ref="A1:U1"/>
    <mergeCell ref="A2:U2"/>
    <mergeCell ref="A4:U4"/>
    <mergeCell ref="A6:U6"/>
    <mergeCell ref="A7:A8"/>
  </mergeCells>
  <phoneticPr fontId="8" type="noConversion"/>
  <pageMargins left="0.20833333333333334" right="0.17708333333333334"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sheetPr codeName="Лист15"/>
  <dimension ref="A1:U589"/>
  <sheetViews>
    <sheetView view="pageLayout" workbookViewId="0">
      <selection activeCell="N19" sqref="N19"/>
    </sheetView>
  </sheetViews>
  <sheetFormatPr defaultRowHeight="15.75"/>
  <cols>
    <col min="1" max="1" width="24.5" customWidth="1"/>
    <col min="2" max="2" width="3.75" customWidth="1"/>
    <col min="3" max="3" width="33.5" customWidth="1"/>
    <col min="4" max="4" width="5.75" customWidth="1"/>
    <col min="5" max="5" width="6" customWidth="1"/>
    <col min="6" max="10" width="5.625" customWidth="1"/>
    <col min="11" max="11" width="4.5" customWidth="1"/>
    <col min="12" max="12" width="3.875" customWidth="1"/>
    <col min="13" max="13" width="5.5" customWidth="1"/>
    <col min="14" max="14" width="5.375" customWidth="1"/>
    <col min="15" max="15" width="4.125" customWidth="1"/>
    <col min="16" max="16" width="3.375" customWidth="1"/>
    <col min="17" max="17" width="4.25" customWidth="1"/>
    <col min="18" max="18" width="4.875" customWidth="1"/>
    <col min="19" max="19" width="4.125" customWidth="1"/>
    <col min="20" max="20" width="5" customWidth="1"/>
    <col min="21" max="21" width="4.875" customWidth="1"/>
  </cols>
  <sheetData>
    <row r="1" spans="1:21" ht="18.75">
      <c r="A1" s="113" t="s">
        <v>999</v>
      </c>
      <c r="B1" s="113"/>
      <c r="C1" s="113"/>
      <c r="D1" s="113"/>
      <c r="E1" s="113"/>
      <c r="F1" s="113"/>
      <c r="G1" s="113"/>
      <c r="H1" s="113"/>
      <c r="I1" s="113"/>
      <c r="J1" s="113"/>
      <c r="K1" s="113"/>
      <c r="L1" s="113"/>
      <c r="M1" s="113"/>
      <c r="N1" s="113"/>
      <c r="O1" s="113"/>
      <c r="P1" s="113"/>
      <c r="Q1" s="113"/>
      <c r="R1" s="113"/>
      <c r="S1" s="113"/>
      <c r="T1" s="113"/>
      <c r="U1" s="113"/>
    </row>
    <row r="2" spans="1:21" ht="18.75">
      <c r="A2" s="113" t="s">
        <v>998</v>
      </c>
      <c r="B2" s="113"/>
      <c r="C2" s="113"/>
      <c r="D2" s="113"/>
      <c r="E2" s="113"/>
      <c r="F2" s="113"/>
      <c r="G2" s="113"/>
      <c r="H2" s="113"/>
      <c r="I2" s="113"/>
      <c r="J2" s="113"/>
      <c r="K2" s="113"/>
      <c r="L2" s="113"/>
      <c r="M2" s="113"/>
      <c r="N2" s="113"/>
      <c r="O2" s="113"/>
      <c r="P2" s="113"/>
      <c r="Q2" s="113"/>
      <c r="R2" s="113"/>
      <c r="S2" s="113"/>
      <c r="T2" s="113"/>
      <c r="U2" s="113"/>
    </row>
    <row r="4" spans="1:21" ht="15.75" customHeight="1">
      <c r="A4" s="114" t="s">
        <v>169</v>
      </c>
      <c r="B4" s="114"/>
      <c r="C4" s="114"/>
      <c r="D4" s="114"/>
      <c r="E4" s="114"/>
      <c r="F4" s="114"/>
      <c r="G4" s="114"/>
      <c r="H4" s="114"/>
      <c r="I4" s="114"/>
      <c r="J4" s="114"/>
      <c r="K4" s="114"/>
      <c r="L4" s="114"/>
      <c r="M4" s="114"/>
      <c r="N4" s="114"/>
      <c r="O4" s="114"/>
      <c r="P4" s="114"/>
      <c r="Q4" s="114"/>
      <c r="R4" s="114"/>
      <c r="S4" s="114"/>
      <c r="T4" s="114"/>
      <c r="U4" s="114"/>
    </row>
    <row r="5" spans="1:21">
      <c r="A5" s="45"/>
      <c r="B5" s="45"/>
      <c r="C5" s="45"/>
      <c r="D5" s="45"/>
      <c r="E5" s="45"/>
      <c r="F5" s="45"/>
      <c r="G5" s="45"/>
      <c r="H5" s="45"/>
      <c r="I5" s="45"/>
      <c r="J5" s="45"/>
      <c r="K5" s="45"/>
      <c r="L5" s="45"/>
      <c r="M5" s="45"/>
      <c r="N5" s="45"/>
      <c r="O5" s="45"/>
      <c r="P5" s="45"/>
      <c r="Q5" s="45"/>
      <c r="R5" s="45"/>
      <c r="S5" s="45"/>
      <c r="T5" s="45"/>
      <c r="U5" s="45"/>
    </row>
    <row r="6" spans="1:21">
      <c r="A6" s="169" t="s">
        <v>1009</v>
      </c>
      <c r="B6" s="169"/>
      <c r="C6" s="169"/>
      <c r="D6" s="169"/>
      <c r="E6" s="169"/>
      <c r="F6" s="169"/>
      <c r="G6" s="169"/>
      <c r="H6" s="169"/>
      <c r="I6" s="169"/>
      <c r="J6" s="169"/>
      <c r="K6" s="169"/>
      <c r="L6" s="169"/>
      <c r="M6" s="169"/>
      <c r="N6" s="169"/>
      <c r="O6" s="169"/>
      <c r="P6" s="169"/>
      <c r="Q6" s="169"/>
      <c r="R6" s="169"/>
      <c r="S6" s="169"/>
      <c r="T6" s="169"/>
      <c r="U6" s="169"/>
    </row>
    <row r="7" spans="1:21" ht="18.75" customHeight="1">
      <c r="A7" s="167" t="str">
        <f>ПРОТОКОЛ!A12</f>
        <v>Место проведения</v>
      </c>
      <c r="B7" s="115" t="s">
        <v>996</v>
      </c>
      <c r="C7" s="115"/>
      <c r="D7" s="115"/>
      <c r="E7" s="115"/>
      <c r="F7" s="115"/>
      <c r="G7" s="115"/>
      <c r="H7" s="115"/>
      <c r="I7" s="115"/>
      <c r="J7" s="115"/>
      <c r="K7" s="115"/>
      <c r="L7" s="115"/>
      <c r="M7" s="115"/>
      <c r="N7" s="115"/>
      <c r="O7" s="115"/>
      <c r="P7" s="115"/>
      <c r="Q7" s="115"/>
      <c r="R7" s="115"/>
      <c r="S7" s="174" t="str">
        <f>ПРОТОКОЛ!A11</f>
        <v>Дата проведения</v>
      </c>
      <c r="T7" s="174"/>
      <c r="U7" s="174"/>
    </row>
    <row r="8" spans="1:21" ht="18.75">
      <c r="A8" s="167"/>
      <c r="B8" s="116" t="s">
        <v>997</v>
      </c>
      <c r="C8" s="116"/>
      <c r="D8" s="116"/>
      <c r="E8" s="116"/>
      <c r="F8" s="116"/>
      <c r="G8" s="116"/>
      <c r="H8" s="116"/>
      <c r="I8" s="116"/>
      <c r="J8" s="116"/>
      <c r="K8" s="116"/>
      <c r="L8" s="116"/>
      <c r="M8" s="116"/>
      <c r="N8" s="116"/>
      <c r="O8" s="116"/>
      <c r="P8" s="116"/>
      <c r="Q8" s="116"/>
      <c r="R8" s="116"/>
      <c r="S8" s="174"/>
      <c r="T8" s="174"/>
      <c r="U8" s="174"/>
    </row>
    <row r="9" spans="1:21" ht="18.75">
      <c r="A9" s="176" t="s">
        <v>1012</v>
      </c>
      <c r="B9" s="176"/>
      <c r="C9" s="176"/>
      <c r="D9" s="176"/>
      <c r="E9" s="176"/>
      <c r="F9" s="176"/>
      <c r="G9" s="176"/>
      <c r="H9" s="176"/>
      <c r="I9" s="176"/>
      <c r="J9" s="176"/>
      <c r="K9" s="176"/>
      <c r="L9" s="176"/>
      <c r="M9" s="176"/>
      <c r="N9" s="176"/>
      <c r="O9" s="176"/>
      <c r="P9" s="176"/>
      <c r="Q9" s="176"/>
      <c r="R9" s="176"/>
      <c r="S9" s="176"/>
      <c r="T9" s="176"/>
      <c r="U9" s="176"/>
    </row>
    <row r="10" spans="1:21" ht="18.75">
      <c r="A10" s="175"/>
      <c r="B10" s="175"/>
      <c r="C10" s="175"/>
      <c r="D10" s="175"/>
      <c r="E10" s="175"/>
      <c r="F10" s="175"/>
      <c r="G10" s="175"/>
      <c r="H10" s="175"/>
      <c r="I10" s="175"/>
      <c r="J10" s="175"/>
      <c r="K10" s="175"/>
      <c r="L10" s="175"/>
      <c r="M10" s="175"/>
      <c r="N10" s="175"/>
      <c r="O10" s="175"/>
      <c r="P10" s="175"/>
      <c r="Q10" s="175"/>
      <c r="R10" s="175"/>
      <c r="S10" s="175"/>
      <c r="T10" s="175"/>
      <c r="U10" s="175"/>
    </row>
    <row r="11" spans="1:21" ht="15.75" customHeight="1">
      <c r="A11" s="182" t="s">
        <v>1007</v>
      </c>
      <c r="B11" s="172" t="s">
        <v>1005</v>
      </c>
      <c r="C11" s="182" t="s">
        <v>203</v>
      </c>
      <c r="D11" s="179" t="s">
        <v>1008</v>
      </c>
      <c r="E11" s="180"/>
      <c r="F11" s="180"/>
      <c r="G11" s="180"/>
      <c r="H11" s="180"/>
      <c r="I11" s="180"/>
      <c r="J11" s="180"/>
      <c r="K11" s="181"/>
      <c r="L11" s="179" t="s">
        <v>9</v>
      </c>
      <c r="M11" s="180"/>
      <c r="N11" s="180"/>
      <c r="O11" s="180"/>
      <c r="P11" s="180"/>
      <c r="Q11" s="180"/>
      <c r="R11" s="180"/>
      <c r="S11" s="181"/>
      <c r="T11" s="170" t="s">
        <v>286</v>
      </c>
      <c r="U11" s="172" t="s">
        <v>202</v>
      </c>
    </row>
    <row r="12" spans="1:21" ht="87" customHeight="1">
      <c r="A12" s="183"/>
      <c r="B12" s="173"/>
      <c r="C12" s="183"/>
      <c r="D12" s="59" t="s">
        <v>281</v>
      </c>
      <c r="E12" s="59" t="s">
        <v>282</v>
      </c>
      <c r="F12" s="59" t="s">
        <v>1015</v>
      </c>
      <c r="G12" s="59" t="s">
        <v>287</v>
      </c>
      <c r="H12" s="59" t="s">
        <v>283</v>
      </c>
      <c r="I12" s="59" t="s">
        <v>284</v>
      </c>
      <c r="J12" s="59" t="s">
        <v>1016</v>
      </c>
      <c r="K12" s="60" t="s">
        <v>1011</v>
      </c>
      <c r="L12" s="59" t="s">
        <v>281</v>
      </c>
      <c r="M12" s="59" t="s">
        <v>282</v>
      </c>
      <c r="N12" s="59" t="s">
        <v>1015</v>
      </c>
      <c r="O12" s="59" t="s">
        <v>287</v>
      </c>
      <c r="P12" s="59" t="s">
        <v>283</v>
      </c>
      <c r="Q12" s="59" t="s">
        <v>284</v>
      </c>
      <c r="R12" s="59" t="s">
        <v>1016</v>
      </c>
      <c r="S12" s="60" t="s">
        <v>1011</v>
      </c>
      <c r="T12" s="171"/>
      <c r="U12" s="173"/>
    </row>
    <row r="13" spans="1:21" ht="16.5" customHeight="1">
      <c r="A13" s="65" t="str">
        <f>ПРОТОКОЛ!B27</f>
        <v>Лежепекова София Алексеевна</v>
      </c>
      <c r="B13" s="67">
        <f>ПРОТОКОЛ!C27</f>
        <v>12</v>
      </c>
      <c r="C13" s="71" t="str">
        <f>ПРОТОКОЛ!X27</f>
        <v>Субъект Рф: Краснодарский Край</v>
      </c>
      <c r="D13" s="61" t="str">
        <f>ПРОТОКОЛ!D27</f>
        <v>5.32,20</v>
      </c>
      <c r="E13" s="61">
        <f>ПРОТОКОЛ!F27</f>
        <v>160</v>
      </c>
      <c r="F13" s="61">
        <f>ПРОТОКОЛ!H27</f>
        <v>22</v>
      </c>
      <c r="G13" s="61">
        <f>ПРОТОКОЛ!J27</f>
        <v>5.9</v>
      </c>
      <c r="H13" s="61">
        <f>ПРОТОКОЛ!L27</f>
        <v>0</v>
      </c>
      <c r="I13" s="61">
        <f>ПРОТОКОЛ!N27</f>
        <v>0</v>
      </c>
      <c r="J13" s="62">
        <f>ПРОТОКОЛ!P27</f>
        <v>3</v>
      </c>
      <c r="K13" s="61">
        <f>ПРОТОКОЛ!R27</f>
        <v>6</v>
      </c>
      <c r="L13" s="7">
        <f>ПРОТОКОЛ!E27</f>
        <v>16</v>
      </c>
      <c r="M13" s="7">
        <f>ПРОТОКОЛ!G27</f>
        <v>25</v>
      </c>
      <c r="N13" s="7">
        <f>ПРОТОКОЛ!I27</f>
        <v>33</v>
      </c>
      <c r="O13" s="7">
        <f>ПРОТОКОЛ!K27</f>
        <v>26</v>
      </c>
      <c r="P13" s="7">
        <f>ПРОТОКОЛ!M27</f>
        <v>0</v>
      </c>
      <c r="Q13" s="7" t="str">
        <f>ПРОТОКОЛ!O27</f>
        <v>0</v>
      </c>
      <c r="R13" s="7">
        <f>ПРОТОКОЛ!Q27</f>
        <v>7</v>
      </c>
      <c r="S13" s="7">
        <f>ПРОТОКОЛ!S27</f>
        <v>6</v>
      </c>
      <c r="T13" s="7">
        <f>ПРОТОКОЛ!T27</f>
        <v>113</v>
      </c>
      <c r="U13" s="54">
        <f>SUMPRODUCT(--($T$13:$T$582+$L$13:$L$582/1000&gt;T13+L13/1000))+1</f>
        <v>4</v>
      </c>
    </row>
    <row r="14" spans="1:21" ht="16.5" customHeight="1">
      <c r="A14" s="65" t="str">
        <f>ПРОТОКОЛ!B28</f>
        <v>Мовилэ  Милена  Сержиовна</v>
      </c>
      <c r="B14" s="67">
        <f>ПРОТОКОЛ!C28</f>
        <v>11</v>
      </c>
      <c r="C14" s="71" t="str">
        <f>ПРОТОКОЛ!X28</f>
        <v>Субъект Рф: Краснодарский Край</v>
      </c>
      <c r="D14" s="61" t="str">
        <f>ПРОТОКОЛ!D28</f>
        <v>5.25,56</v>
      </c>
      <c r="E14" s="61">
        <f>ПРОТОКОЛ!F28</f>
        <v>165</v>
      </c>
      <c r="F14" s="61">
        <f>ПРОТОКОЛ!H28</f>
        <v>24</v>
      </c>
      <c r="G14" s="61">
        <f>ПРОТОКОЛ!J28</f>
        <v>5.8</v>
      </c>
      <c r="H14" s="61">
        <f>ПРОТОКОЛ!L28</f>
        <v>0</v>
      </c>
      <c r="I14" s="61">
        <f>ПРОТОКОЛ!N28</f>
        <v>0</v>
      </c>
      <c r="J14" s="62">
        <f>ПРОТОКОЛ!P28</f>
        <v>7</v>
      </c>
      <c r="K14" s="61">
        <f>ПРОТОКОЛ!R28</f>
        <v>12</v>
      </c>
      <c r="L14" s="7">
        <f>ПРОТОКОЛ!E28</f>
        <v>23</v>
      </c>
      <c r="M14" s="7">
        <f>ПРОТОКОЛ!G28</f>
        <v>32</v>
      </c>
      <c r="N14" s="7">
        <f>ПРОТОКОЛ!I28</f>
        <v>42</v>
      </c>
      <c r="O14" s="7">
        <f>ПРОТОКОЛ!K28</f>
        <v>40</v>
      </c>
      <c r="P14" s="7" t="str">
        <f>ПРОТОКОЛ!M28</f>
        <v>0</v>
      </c>
      <c r="Q14" s="7" t="str">
        <f>ПРОТОКОЛ!O28</f>
        <v>0</v>
      </c>
      <c r="R14" s="7">
        <f>ПРОТОКОЛ!Q28</f>
        <v>18</v>
      </c>
      <c r="S14" s="7">
        <f>ПРОТОКОЛ!S28</f>
        <v>24</v>
      </c>
      <c r="T14" s="7">
        <f>ПРОТОКОЛ!T28</f>
        <v>179</v>
      </c>
      <c r="U14" s="54">
        <f t="shared" ref="U14:U77" si="0">SUMPRODUCT(--($T$13:$T$582+$L$13:$L$582/1000&gt;T14+L14/1000))+1</f>
        <v>1</v>
      </c>
    </row>
    <row r="15" spans="1:21" ht="16.5" customHeight="1">
      <c r="A15" s="65" t="str">
        <f>ПРОТОКОЛ!B29</f>
        <v>Рыжкова Мария Андреевна</v>
      </c>
      <c r="B15" s="67">
        <f>ПРОТОКОЛ!C29</f>
        <v>11</v>
      </c>
      <c r="C15" s="71" t="str">
        <f>ПРОТОКОЛ!X29</f>
        <v>Субъект Рф: Краснодарский Край</v>
      </c>
      <c r="D15" s="61" t="str">
        <f>ПРОТОКОЛ!D29</f>
        <v>5.36,18</v>
      </c>
      <c r="E15" s="61">
        <f>ПРОТОКОЛ!F29</f>
        <v>155</v>
      </c>
      <c r="F15" s="61">
        <f>ПРОТОКОЛ!H29</f>
        <v>21</v>
      </c>
      <c r="G15" s="61">
        <f>ПРОТОКОЛ!J29</f>
        <v>6</v>
      </c>
      <c r="H15" s="61">
        <f>ПРОТОКОЛ!L29</f>
        <v>0</v>
      </c>
      <c r="I15" s="61">
        <f>ПРОТОКОЛ!N29</f>
        <v>0</v>
      </c>
      <c r="J15" s="62">
        <f>ПРОТОКОЛ!P29</f>
        <v>8</v>
      </c>
      <c r="K15" s="61">
        <f>ПРОТОКОЛ!R29</f>
        <v>10</v>
      </c>
      <c r="L15" s="7">
        <f>ПРОТОКОЛ!E29</f>
        <v>20</v>
      </c>
      <c r="M15" s="7">
        <f>ПРОТОКОЛ!G29</f>
        <v>27</v>
      </c>
      <c r="N15" s="7">
        <f>ПРОТОКОЛ!I29</f>
        <v>36</v>
      </c>
      <c r="O15" s="7">
        <f>ПРОТОКОЛ!K29</f>
        <v>31</v>
      </c>
      <c r="P15" s="7" t="str">
        <f>ПРОТОКОЛ!M29</f>
        <v>0</v>
      </c>
      <c r="Q15" s="7" t="str">
        <f>ПРОТОКОЛ!O29</f>
        <v>0</v>
      </c>
      <c r="R15" s="7">
        <f>ПРОТОКОЛ!Q29</f>
        <v>21</v>
      </c>
      <c r="S15" s="7">
        <f>ПРОТОКОЛ!S29</f>
        <v>20</v>
      </c>
      <c r="T15" s="7">
        <f>ПРОТОКОЛ!T29</f>
        <v>155</v>
      </c>
      <c r="U15" s="54">
        <f t="shared" si="0"/>
        <v>2</v>
      </c>
    </row>
    <row r="16" spans="1:21" ht="16.5" customHeight="1">
      <c r="A16" s="65" t="str">
        <f>ПРОТОКОЛ!B30</f>
        <v>Дзюба Анисия Вячеславовна</v>
      </c>
      <c r="B16" s="67">
        <f>ПРОТОКОЛ!C30</f>
        <v>11</v>
      </c>
      <c r="C16" s="71" t="str">
        <f>ПРОТОКОЛ!X30</f>
        <v>Субъект Рф: Краснодарский Край</v>
      </c>
      <c r="D16" s="61" t="str">
        <f>ПРОТОКОЛ!D30</f>
        <v>5.42,39</v>
      </c>
      <c r="E16" s="61">
        <f>ПРОТОКОЛ!F30</f>
        <v>135</v>
      </c>
      <c r="F16" s="61">
        <f>ПРОТОКОЛ!H30</f>
        <v>17</v>
      </c>
      <c r="G16" s="61">
        <f>ПРОТОКОЛ!J30</f>
        <v>6.3</v>
      </c>
      <c r="H16" s="61">
        <f>ПРОТОКОЛ!L30</f>
        <v>0</v>
      </c>
      <c r="I16" s="61">
        <f>ПРОТОКОЛ!N30</f>
        <v>0</v>
      </c>
      <c r="J16" s="62">
        <f>ПРОТОКОЛ!P30</f>
        <v>4</v>
      </c>
      <c r="K16" s="61">
        <f>ПРОТОКОЛ!R30</f>
        <v>4</v>
      </c>
      <c r="L16" s="7">
        <f>ПРОТОКОЛ!E30</f>
        <v>19</v>
      </c>
      <c r="M16" s="7">
        <f>ПРОТОКОЛ!G30</f>
        <v>17</v>
      </c>
      <c r="N16" s="7">
        <f>ПРОТОКОЛ!I30</f>
        <v>28</v>
      </c>
      <c r="O16" s="7">
        <f>ПРОТОКОЛ!K30</f>
        <v>20</v>
      </c>
      <c r="P16" s="7" t="str">
        <f>ПРОТОКОЛ!M30</f>
        <v>0</v>
      </c>
      <c r="Q16" s="7" t="str">
        <f>ПРОТОКОЛ!O30</f>
        <v>0</v>
      </c>
      <c r="R16" s="7">
        <f>ПРОТОКОЛ!Q30</f>
        <v>11</v>
      </c>
      <c r="S16" s="7">
        <f>ПРОТОКОЛ!S30</f>
        <v>8</v>
      </c>
      <c r="T16" s="7">
        <f>ПРОТОКОЛ!T30</f>
        <v>103</v>
      </c>
      <c r="U16" s="54">
        <f t="shared" si="0"/>
        <v>5</v>
      </c>
    </row>
    <row r="17" spans="1:21" ht="16.5" customHeight="1">
      <c r="A17" s="65" t="str">
        <f>ПРОТОКОЛ!B31</f>
        <v>Колейчик Юлия Владимировна</v>
      </c>
      <c r="B17" s="67">
        <f>ПРОТОКОЛ!C31</f>
        <v>11</v>
      </c>
      <c r="C17" s="71" t="str">
        <f>ПРОТОКОЛ!X31</f>
        <v>Субъект Рф: Краснодарский Край</v>
      </c>
      <c r="D17" s="61" t="str">
        <f>ПРОТОКОЛ!D31</f>
        <v>5.40,12</v>
      </c>
      <c r="E17" s="61">
        <f>ПРОТОКОЛ!F31</f>
        <v>140</v>
      </c>
      <c r="F17" s="61">
        <f>ПРОТОКОЛ!H31</f>
        <v>18</v>
      </c>
      <c r="G17" s="61">
        <f>ПРОТОКОЛ!J31</f>
        <v>6.3</v>
      </c>
      <c r="H17" s="61">
        <f>ПРОТОКОЛ!L31</f>
        <v>0</v>
      </c>
      <c r="I17" s="61">
        <f>ПРОТОКОЛ!N31</f>
        <v>0</v>
      </c>
      <c r="J17" s="62">
        <f>ПРОТОКОЛ!P31</f>
        <v>2</v>
      </c>
      <c r="K17" s="61">
        <f>ПРОТОКОЛ!R31</f>
        <v>2</v>
      </c>
      <c r="L17" s="7">
        <f>ПРОТОКОЛ!E31</f>
        <v>19</v>
      </c>
      <c r="M17" s="7">
        <f>ПРОТОКОЛ!G31</f>
        <v>20</v>
      </c>
      <c r="N17" s="7">
        <f>ПРОТОКОЛ!I31</f>
        <v>30</v>
      </c>
      <c r="O17" s="7">
        <f>ПРОТОКОЛ!K31</f>
        <v>20</v>
      </c>
      <c r="P17" s="7" t="str">
        <f>ПРОТОКОЛ!M31</f>
        <v>0</v>
      </c>
      <c r="Q17" s="7" t="str">
        <f>ПРОТОКОЛ!O31</f>
        <v>0</v>
      </c>
      <c r="R17" s="7">
        <f>ПРОТОКОЛ!Q31</f>
        <v>7</v>
      </c>
      <c r="S17" s="7">
        <f>ПРОТОКОЛ!S31</f>
        <v>4</v>
      </c>
      <c r="T17" s="7">
        <f>ПРОТОКОЛ!T31</f>
        <v>100</v>
      </c>
      <c r="U17" s="54">
        <f t="shared" si="0"/>
        <v>6</v>
      </c>
    </row>
    <row r="18" spans="1:21" ht="16.5" customHeight="1">
      <c r="A18" s="65" t="str">
        <f>ПРОТОКОЛ!B32</f>
        <v>Чернова Арина  Юрьевна</v>
      </c>
      <c r="B18" s="67">
        <f>ПРОТОКОЛ!C32</f>
        <v>11</v>
      </c>
      <c r="C18" s="71" t="str">
        <f>ПРОТОКОЛ!X32</f>
        <v>Субъект Рф: Краснодарский Край</v>
      </c>
      <c r="D18" s="61" t="str">
        <f>ПРОТОКОЛ!D32</f>
        <v>5.37.45</v>
      </c>
      <c r="E18" s="61">
        <f>ПРОТОКОЛ!F32</f>
        <v>155</v>
      </c>
      <c r="F18" s="61">
        <f>ПРОТОКОЛ!H32</f>
        <v>22</v>
      </c>
      <c r="G18" s="61">
        <f>ПРОТОКОЛ!J32</f>
        <v>6.4</v>
      </c>
      <c r="H18" s="61">
        <f>ПРОТОКОЛ!L32</f>
        <v>0</v>
      </c>
      <c r="I18" s="61">
        <f>ПРОТОКОЛ!N32</f>
        <v>0</v>
      </c>
      <c r="J18" s="62">
        <f>ПРОТОКОЛ!P32</f>
        <v>5</v>
      </c>
      <c r="K18" s="61">
        <f>ПРОТОКОЛ!R32</f>
        <v>4</v>
      </c>
      <c r="L18" s="7">
        <f>ПРОТОКОЛ!E32</f>
        <v>20</v>
      </c>
      <c r="M18" s="7">
        <f>ПРОТОКОЛ!G32</f>
        <v>27</v>
      </c>
      <c r="N18" s="7">
        <f>ПРОТОКОЛ!I32</f>
        <v>38</v>
      </c>
      <c r="O18" s="7">
        <f>ПРОТОКОЛ!K32</f>
        <v>17</v>
      </c>
      <c r="P18" s="7" t="str">
        <f>ПРОТОКОЛ!M32</f>
        <v>0</v>
      </c>
      <c r="Q18" s="7" t="str">
        <f>ПРОТОКОЛ!O32</f>
        <v>0</v>
      </c>
      <c r="R18" s="7">
        <f>ПРОТОКОЛ!Q32</f>
        <v>13</v>
      </c>
      <c r="S18" s="7">
        <f>ПРОТОКОЛ!S32</f>
        <v>8</v>
      </c>
      <c r="T18" s="7">
        <f>ПРОТОКОЛ!T32</f>
        <v>123</v>
      </c>
      <c r="U18" s="54">
        <f t="shared" si="0"/>
        <v>3</v>
      </c>
    </row>
    <row r="19" spans="1:21" ht="16.5" customHeight="1">
      <c r="A19" s="66">
        <f>ПРОТОКОЛ!B69</f>
        <v>0</v>
      </c>
      <c r="B19" s="68">
        <f>ПРОТОКОЛ!C69</f>
        <v>0</v>
      </c>
      <c r="C19" s="72" t="str">
        <f>ПРОТОКОЛ!X69</f>
        <v>Субъект РФ 2</v>
      </c>
      <c r="D19" s="63">
        <f>ПРОТОКОЛ!D69</f>
        <v>0</v>
      </c>
      <c r="E19" s="63">
        <f>ПРОТОКОЛ!F69</f>
        <v>0</v>
      </c>
      <c r="F19" s="63">
        <f>ПРОТОКОЛ!H69</f>
        <v>0</v>
      </c>
      <c r="G19" s="63">
        <f>ПРОТОКОЛ!J69</f>
        <v>0</v>
      </c>
      <c r="H19" s="63">
        <f>ПРОТОКОЛ!L69</f>
        <v>0</v>
      </c>
      <c r="I19" s="63">
        <f>ПРОТОКОЛ!N69</f>
        <v>0</v>
      </c>
      <c r="J19" s="75">
        <f>ПРОТОКОЛ!P69</f>
        <v>0</v>
      </c>
      <c r="K19" s="63">
        <f>ПРОТОКОЛ!R69</f>
        <v>0</v>
      </c>
      <c r="L19" s="33">
        <f>ПРОТОКОЛ!E69</f>
        <v>0</v>
      </c>
      <c r="M19" s="33">
        <f>ПРОТОКОЛ!G69</f>
        <v>0</v>
      </c>
      <c r="N19" s="33">
        <f>ПРОТОКОЛ!I69</f>
        <v>0</v>
      </c>
      <c r="O19" s="33">
        <f>ПРОТОКОЛ!K69</f>
        <v>0</v>
      </c>
      <c r="P19" s="33" t="str">
        <f>ПРОТОКОЛ!M69</f>
        <v>0</v>
      </c>
      <c r="Q19" s="33" t="str">
        <f>ПРОТОКОЛ!O69</f>
        <v>0</v>
      </c>
      <c r="R19" s="33">
        <f>ПРОТОКОЛ!Q69</f>
        <v>35</v>
      </c>
      <c r="S19" s="33">
        <f>ПРОТОКОЛ!S69</f>
        <v>0</v>
      </c>
      <c r="T19" s="33">
        <f>ПРОТОКОЛ!T69</f>
        <v>35</v>
      </c>
      <c r="U19" s="54">
        <f t="shared" si="0"/>
        <v>7</v>
      </c>
    </row>
    <row r="20" spans="1:21" ht="16.5" customHeight="1">
      <c r="A20" s="66">
        <f>ПРОТОКОЛ!B70</f>
        <v>0</v>
      </c>
      <c r="B20" s="68">
        <f>ПРОТОКОЛ!C70</f>
        <v>0</v>
      </c>
      <c r="C20" s="72" t="str">
        <f>ПРОТОКОЛ!X70</f>
        <v>Субъект РФ 2</v>
      </c>
      <c r="D20" s="63">
        <f>ПРОТОКОЛ!D70</f>
        <v>0</v>
      </c>
      <c r="E20" s="63">
        <f>ПРОТОКОЛ!F70</f>
        <v>0</v>
      </c>
      <c r="F20" s="63">
        <f>ПРОТОКОЛ!H70</f>
        <v>0</v>
      </c>
      <c r="G20" s="63">
        <f>ПРОТОКОЛ!J70</f>
        <v>0</v>
      </c>
      <c r="H20" s="63">
        <f>ПРОТОКОЛ!L70</f>
        <v>0</v>
      </c>
      <c r="I20" s="63">
        <f>ПРОТОКОЛ!N70</f>
        <v>0</v>
      </c>
      <c r="J20" s="75">
        <f>ПРОТОКОЛ!P70</f>
        <v>0</v>
      </c>
      <c r="K20" s="63">
        <f>ПРОТОКОЛ!R70</f>
        <v>0</v>
      </c>
      <c r="L20" s="33">
        <f>ПРОТОКОЛ!E70</f>
        <v>0</v>
      </c>
      <c r="M20" s="33">
        <f>ПРОТОКОЛ!G70</f>
        <v>0</v>
      </c>
      <c r="N20" s="33">
        <f>ПРОТОКОЛ!I70</f>
        <v>0</v>
      </c>
      <c r="O20" s="33">
        <f>ПРОТОКОЛ!K70</f>
        <v>0</v>
      </c>
      <c r="P20" s="33" t="str">
        <f>ПРОТОКОЛ!M70</f>
        <v>0</v>
      </c>
      <c r="Q20" s="33" t="str">
        <f>ПРОТОКОЛ!O70</f>
        <v>0</v>
      </c>
      <c r="R20" s="33">
        <f>ПРОТОКОЛ!Q70</f>
        <v>35</v>
      </c>
      <c r="S20" s="33">
        <f>ПРОТОКОЛ!S70</f>
        <v>0</v>
      </c>
      <c r="T20" s="33">
        <f>ПРОТОКОЛ!T70</f>
        <v>35</v>
      </c>
      <c r="U20" s="54">
        <f t="shared" si="0"/>
        <v>7</v>
      </c>
    </row>
    <row r="21" spans="1:21" ht="16.5" customHeight="1">
      <c r="A21" s="66">
        <f>ПРОТОКОЛ!B71</f>
        <v>0</v>
      </c>
      <c r="B21" s="68">
        <f>ПРОТОКОЛ!C71</f>
        <v>0</v>
      </c>
      <c r="C21" s="72" t="str">
        <f>ПРОТОКОЛ!X71</f>
        <v>Субъект РФ 2</v>
      </c>
      <c r="D21" s="63">
        <f>ПРОТОКОЛ!D71</f>
        <v>0</v>
      </c>
      <c r="E21" s="63">
        <f>ПРОТОКОЛ!F71</f>
        <v>0</v>
      </c>
      <c r="F21" s="63">
        <f>ПРОТОКОЛ!H71</f>
        <v>0</v>
      </c>
      <c r="G21" s="63">
        <f>ПРОТОКОЛ!J71</f>
        <v>0</v>
      </c>
      <c r="H21" s="63">
        <f>ПРОТОКОЛ!L71</f>
        <v>0</v>
      </c>
      <c r="I21" s="63">
        <f>ПРОТОКОЛ!N71</f>
        <v>0</v>
      </c>
      <c r="J21" s="75">
        <f>ПРОТОКОЛ!P71</f>
        <v>0</v>
      </c>
      <c r="K21" s="63">
        <f>ПРОТОКОЛ!R71</f>
        <v>0</v>
      </c>
      <c r="L21" s="33">
        <f>ПРОТОКОЛ!E71</f>
        <v>0</v>
      </c>
      <c r="M21" s="33">
        <f>ПРОТОКОЛ!G71</f>
        <v>0</v>
      </c>
      <c r="N21" s="33">
        <f>ПРОТОКОЛ!I71</f>
        <v>0</v>
      </c>
      <c r="O21" s="33">
        <f>ПРОТОКОЛ!K71</f>
        <v>0</v>
      </c>
      <c r="P21" s="33" t="str">
        <f>ПРОТОКОЛ!M71</f>
        <v>0</v>
      </c>
      <c r="Q21" s="33" t="str">
        <f>ПРОТОКОЛ!O71</f>
        <v>0</v>
      </c>
      <c r="R21" s="33">
        <f>ПРОТОКОЛ!Q71</f>
        <v>35</v>
      </c>
      <c r="S21" s="33">
        <f>ПРОТОКОЛ!S71</f>
        <v>0</v>
      </c>
      <c r="T21" s="33">
        <f>ПРОТОКОЛ!T71</f>
        <v>35</v>
      </c>
      <c r="U21" s="54">
        <f t="shared" si="0"/>
        <v>7</v>
      </c>
    </row>
    <row r="22" spans="1:21" ht="16.5" customHeight="1">
      <c r="A22" s="66">
        <f>ПРОТОКОЛ!B72</f>
        <v>0</v>
      </c>
      <c r="B22" s="68">
        <f>ПРОТОКОЛ!C72</f>
        <v>0</v>
      </c>
      <c r="C22" s="72" t="str">
        <f>ПРОТОКОЛ!X72</f>
        <v>Субъект РФ 2</v>
      </c>
      <c r="D22" s="63">
        <f>ПРОТОКОЛ!D72</f>
        <v>0</v>
      </c>
      <c r="E22" s="63">
        <f>ПРОТОКОЛ!F72</f>
        <v>0</v>
      </c>
      <c r="F22" s="63">
        <f>ПРОТОКОЛ!H72</f>
        <v>0</v>
      </c>
      <c r="G22" s="63">
        <f>ПРОТОКОЛ!J72</f>
        <v>0</v>
      </c>
      <c r="H22" s="63">
        <f>ПРОТОКОЛ!L72</f>
        <v>0</v>
      </c>
      <c r="I22" s="63">
        <f>ПРОТОКОЛ!N72</f>
        <v>0</v>
      </c>
      <c r="J22" s="75">
        <f>ПРОТОКОЛ!P72</f>
        <v>0</v>
      </c>
      <c r="K22" s="63">
        <f>ПРОТОКОЛ!R72</f>
        <v>0</v>
      </c>
      <c r="L22" s="33">
        <f>ПРОТОКОЛ!E72</f>
        <v>0</v>
      </c>
      <c r="M22" s="33">
        <f>ПРОТОКОЛ!G72</f>
        <v>0</v>
      </c>
      <c r="N22" s="33">
        <f>ПРОТОКОЛ!I72</f>
        <v>0</v>
      </c>
      <c r="O22" s="33">
        <f>ПРОТОКОЛ!K72</f>
        <v>0</v>
      </c>
      <c r="P22" s="33" t="str">
        <f>ПРОТОКОЛ!M72</f>
        <v>0</v>
      </c>
      <c r="Q22" s="33" t="str">
        <f>ПРОТОКОЛ!O72</f>
        <v>0</v>
      </c>
      <c r="R22" s="33">
        <f>ПРОТОКОЛ!Q72</f>
        <v>35</v>
      </c>
      <c r="S22" s="33">
        <f>ПРОТОКОЛ!S72</f>
        <v>0</v>
      </c>
      <c r="T22" s="33">
        <f>ПРОТОКОЛ!T72</f>
        <v>35</v>
      </c>
      <c r="U22" s="54">
        <f t="shared" si="0"/>
        <v>7</v>
      </c>
    </row>
    <row r="23" spans="1:21" ht="16.5" customHeight="1">
      <c r="A23" s="66">
        <f>ПРОТОКОЛ!B73</f>
        <v>0</v>
      </c>
      <c r="B23" s="68">
        <f>ПРОТОКОЛ!C73</f>
        <v>0</v>
      </c>
      <c r="C23" s="72" t="str">
        <f>ПРОТОКОЛ!X73</f>
        <v>Субъект РФ 2</v>
      </c>
      <c r="D23" s="63">
        <f>ПРОТОКОЛ!D73</f>
        <v>0</v>
      </c>
      <c r="E23" s="63">
        <f>ПРОТОКОЛ!F73</f>
        <v>0</v>
      </c>
      <c r="F23" s="63">
        <f>ПРОТОКОЛ!H73</f>
        <v>0</v>
      </c>
      <c r="G23" s="63">
        <f>ПРОТОКОЛ!J73</f>
        <v>0</v>
      </c>
      <c r="H23" s="63">
        <f>ПРОТОКОЛ!L73</f>
        <v>0</v>
      </c>
      <c r="I23" s="63">
        <f>ПРОТОКОЛ!N73</f>
        <v>0</v>
      </c>
      <c r="J23" s="75">
        <f>ПРОТОКОЛ!P73</f>
        <v>0</v>
      </c>
      <c r="K23" s="63">
        <f>ПРОТОКОЛ!R73</f>
        <v>0</v>
      </c>
      <c r="L23" s="33">
        <f>ПРОТОКОЛ!E73</f>
        <v>0</v>
      </c>
      <c r="M23" s="33">
        <f>ПРОТОКОЛ!G73</f>
        <v>0</v>
      </c>
      <c r="N23" s="33">
        <f>ПРОТОКОЛ!I73</f>
        <v>0</v>
      </c>
      <c r="O23" s="33">
        <f>ПРОТОКОЛ!K73</f>
        <v>0</v>
      </c>
      <c r="P23" s="33" t="str">
        <f>ПРОТОКОЛ!M73</f>
        <v>0</v>
      </c>
      <c r="Q23" s="33" t="str">
        <f>ПРОТОКОЛ!O73</f>
        <v>0</v>
      </c>
      <c r="R23" s="33">
        <f>ПРОТОКОЛ!Q73</f>
        <v>35</v>
      </c>
      <c r="S23" s="33">
        <f>ПРОТОКОЛ!S73</f>
        <v>0</v>
      </c>
      <c r="T23" s="33">
        <f>ПРОТОКОЛ!T73</f>
        <v>35</v>
      </c>
      <c r="U23" s="54">
        <f t="shared" si="0"/>
        <v>7</v>
      </c>
    </row>
    <row r="24" spans="1:21" ht="16.5" customHeight="1">
      <c r="A24" s="66">
        <f>ПРОТОКОЛ!B74</f>
        <v>0</v>
      </c>
      <c r="B24" s="68">
        <f>ПРОТОКОЛ!C74</f>
        <v>0</v>
      </c>
      <c r="C24" s="72" t="str">
        <f>ПРОТОКОЛ!X74</f>
        <v>Субъект РФ 2</v>
      </c>
      <c r="D24" s="63">
        <f>ПРОТОКОЛ!D74</f>
        <v>0</v>
      </c>
      <c r="E24" s="63">
        <f>ПРОТОКОЛ!F74</f>
        <v>0</v>
      </c>
      <c r="F24" s="63">
        <f>ПРОТОКОЛ!H74</f>
        <v>0</v>
      </c>
      <c r="G24" s="63">
        <f>ПРОТОКОЛ!J74</f>
        <v>0</v>
      </c>
      <c r="H24" s="63">
        <f>ПРОТОКОЛ!L74</f>
        <v>0</v>
      </c>
      <c r="I24" s="63">
        <f>ПРОТОКОЛ!N74</f>
        <v>0</v>
      </c>
      <c r="J24" s="75">
        <f>ПРОТОКОЛ!P74</f>
        <v>0</v>
      </c>
      <c r="K24" s="63">
        <f>ПРОТОКОЛ!R74</f>
        <v>0</v>
      </c>
      <c r="L24" s="33">
        <f>ПРОТОКОЛ!E74</f>
        <v>0</v>
      </c>
      <c r="M24" s="33">
        <f>ПРОТОКОЛ!G74</f>
        <v>0</v>
      </c>
      <c r="N24" s="33">
        <f>ПРОТОКОЛ!I74</f>
        <v>0</v>
      </c>
      <c r="O24" s="33">
        <f>ПРОТОКОЛ!K74</f>
        <v>0</v>
      </c>
      <c r="P24" s="33" t="str">
        <f>ПРОТОКОЛ!M74</f>
        <v>0</v>
      </c>
      <c r="Q24" s="33" t="str">
        <f>ПРОТОКОЛ!O74</f>
        <v>0</v>
      </c>
      <c r="R24" s="33">
        <f>ПРОТОКОЛ!Q74</f>
        <v>35</v>
      </c>
      <c r="S24" s="33">
        <f>ПРОТОКОЛ!S74</f>
        <v>0</v>
      </c>
      <c r="T24" s="33">
        <f>ПРОТОКОЛ!T74</f>
        <v>35</v>
      </c>
      <c r="U24" s="54">
        <f t="shared" si="0"/>
        <v>7</v>
      </c>
    </row>
    <row r="25" spans="1:21" ht="16.5" customHeight="1">
      <c r="A25" s="65">
        <f>ПРОТОКОЛ!B111</f>
        <v>0</v>
      </c>
      <c r="B25" s="69">
        <f>ПРОТОКОЛ!C111</f>
        <v>0</v>
      </c>
      <c r="C25" s="73" t="str">
        <f>ПРОТОКОЛ!X111</f>
        <v>Субъект РФ 3</v>
      </c>
      <c r="D25" s="32">
        <f>ПРОТОКОЛ!D111</f>
        <v>0</v>
      </c>
      <c r="E25" s="32">
        <f>ПРОТОКОЛ!F111</f>
        <v>0</v>
      </c>
      <c r="F25" s="32">
        <f>ПРОТОКОЛ!H111</f>
        <v>0</v>
      </c>
      <c r="G25" s="32">
        <f>ПРОТОКОЛ!J111</f>
        <v>0</v>
      </c>
      <c r="H25" s="32">
        <f>ПРОТОКОЛ!L111</f>
        <v>0</v>
      </c>
      <c r="I25" s="32">
        <f>ПРОТОКОЛ!N111</f>
        <v>0</v>
      </c>
      <c r="J25" s="76">
        <f>ПРОТОКОЛ!P111</f>
        <v>0</v>
      </c>
      <c r="K25" s="32">
        <f>ПРОТОКОЛ!R111</f>
        <v>0</v>
      </c>
      <c r="L25" s="7">
        <f>ПРОТОКОЛ!E111</f>
        <v>0</v>
      </c>
      <c r="M25" s="7">
        <f>ПРОТОКОЛ!G111</f>
        <v>0</v>
      </c>
      <c r="N25" s="7">
        <f>ПРОТОКОЛ!I111</f>
        <v>0</v>
      </c>
      <c r="O25" s="7">
        <f>ПРОТОКОЛ!K111</f>
        <v>0</v>
      </c>
      <c r="P25" s="7" t="str">
        <f>ПРОТОКОЛ!M111</f>
        <v>0</v>
      </c>
      <c r="Q25" s="7" t="str">
        <f>ПРОТОКОЛ!O111</f>
        <v>0</v>
      </c>
      <c r="R25" s="7">
        <f>ПРОТОКОЛ!Q111</f>
        <v>35</v>
      </c>
      <c r="S25" s="7">
        <f>ПРОТОКОЛ!S111</f>
        <v>0</v>
      </c>
      <c r="T25" s="7">
        <f>ПРОТОКОЛ!T111</f>
        <v>35</v>
      </c>
      <c r="U25" s="54">
        <f t="shared" si="0"/>
        <v>7</v>
      </c>
    </row>
    <row r="26" spans="1:21" ht="16.5" customHeight="1">
      <c r="A26" s="65">
        <f>ПРОТОКОЛ!B112</f>
        <v>0</v>
      </c>
      <c r="B26" s="69">
        <f>ПРОТОКОЛ!C112</f>
        <v>0</v>
      </c>
      <c r="C26" s="73" t="str">
        <f>ПРОТОКОЛ!X112</f>
        <v>Субъект РФ 3</v>
      </c>
      <c r="D26" s="32">
        <f>ПРОТОКОЛ!D112</f>
        <v>0</v>
      </c>
      <c r="E26" s="32">
        <f>ПРОТОКОЛ!F112</f>
        <v>0</v>
      </c>
      <c r="F26" s="32">
        <f>ПРОТОКОЛ!H112</f>
        <v>0</v>
      </c>
      <c r="G26" s="32">
        <f>ПРОТОКОЛ!J112</f>
        <v>0</v>
      </c>
      <c r="H26" s="32">
        <f>ПРОТОКОЛ!L112</f>
        <v>0</v>
      </c>
      <c r="I26" s="32">
        <f>ПРОТОКОЛ!N112</f>
        <v>0</v>
      </c>
      <c r="J26" s="76">
        <f>ПРОТОКОЛ!P112</f>
        <v>0</v>
      </c>
      <c r="K26" s="32">
        <f>ПРОТОКОЛ!R112</f>
        <v>0</v>
      </c>
      <c r="L26" s="7">
        <f>ПРОТОКОЛ!E112</f>
        <v>0</v>
      </c>
      <c r="M26" s="7">
        <f>ПРОТОКОЛ!G112</f>
        <v>0</v>
      </c>
      <c r="N26" s="7">
        <f>ПРОТОКОЛ!I112</f>
        <v>0</v>
      </c>
      <c r="O26" s="7">
        <f>ПРОТОКОЛ!K112</f>
        <v>0</v>
      </c>
      <c r="P26" s="7" t="str">
        <f>ПРОТОКОЛ!M112</f>
        <v>0</v>
      </c>
      <c r="Q26" s="7" t="str">
        <f>ПРОТОКОЛ!O112</f>
        <v>0</v>
      </c>
      <c r="R26" s="7">
        <f>ПРОТОКОЛ!Q112</f>
        <v>35</v>
      </c>
      <c r="S26" s="7">
        <f>ПРОТОКОЛ!S112</f>
        <v>0</v>
      </c>
      <c r="T26" s="7">
        <f>ПРОТОКОЛ!T112</f>
        <v>35</v>
      </c>
      <c r="U26" s="54">
        <f t="shared" si="0"/>
        <v>7</v>
      </c>
    </row>
    <row r="27" spans="1:21" ht="16.5" customHeight="1">
      <c r="A27" s="65">
        <f>ПРОТОКОЛ!B113</f>
        <v>0</v>
      </c>
      <c r="B27" s="69">
        <f>ПРОТОКОЛ!C113</f>
        <v>0</v>
      </c>
      <c r="C27" s="73" t="str">
        <f>ПРОТОКОЛ!X113</f>
        <v>Субъект РФ 3</v>
      </c>
      <c r="D27" s="32">
        <f>ПРОТОКОЛ!D113</f>
        <v>0</v>
      </c>
      <c r="E27" s="32">
        <f>ПРОТОКОЛ!F113</f>
        <v>0</v>
      </c>
      <c r="F27" s="32">
        <f>ПРОТОКОЛ!H113</f>
        <v>0</v>
      </c>
      <c r="G27" s="32">
        <f>ПРОТОКОЛ!J113</f>
        <v>0</v>
      </c>
      <c r="H27" s="32">
        <f>ПРОТОКОЛ!L113</f>
        <v>0</v>
      </c>
      <c r="I27" s="32">
        <f>ПРОТОКОЛ!N113</f>
        <v>0</v>
      </c>
      <c r="J27" s="76">
        <f>ПРОТОКОЛ!P113</f>
        <v>0</v>
      </c>
      <c r="K27" s="32">
        <f>ПРОТОКОЛ!R113</f>
        <v>0</v>
      </c>
      <c r="L27" s="7">
        <f>ПРОТОКОЛ!E113</f>
        <v>0</v>
      </c>
      <c r="M27" s="7">
        <f>ПРОТОКОЛ!G113</f>
        <v>0</v>
      </c>
      <c r="N27" s="7">
        <f>ПРОТОКОЛ!I113</f>
        <v>0</v>
      </c>
      <c r="O27" s="7">
        <f>ПРОТОКОЛ!K113</f>
        <v>0</v>
      </c>
      <c r="P27" s="7" t="str">
        <f>ПРОТОКОЛ!M113</f>
        <v>0</v>
      </c>
      <c r="Q27" s="7" t="str">
        <f>ПРОТОКОЛ!O113</f>
        <v>0</v>
      </c>
      <c r="R27" s="7">
        <f>ПРОТОКОЛ!Q113</f>
        <v>35</v>
      </c>
      <c r="S27" s="7">
        <f>ПРОТОКОЛ!S113</f>
        <v>0</v>
      </c>
      <c r="T27" s="7">
        <f>ПРОТОКОЛ!T113</f>
        <v>35</v>
      </c>
      <c r="U27" s="54">
        <f t="shared" si="0"/>
        <v>7</v>
      </c>
    </row>
    <row r="28" spans="1:21" ht="16.5" customHeight="1">
      <c r="A28" s="65">
        <f>ПРОТОКОЛ!B114</f>
        <v>0</v>
      </c>
      <c r="B28" s="69">
        <f>ПРОТОКОЛ!C114</f>
        <v>0</v>
      </c>
      <c r="C28" s="73" t="str">
        <f>ПРОТОКОЛ!X114</f>
        <v>Субъект РФ 3</v>
      </c>
      <c r="D28" s="32">
        <f>ПРОТОКОЛ!D114</f>
        <v>0</v>
      </c>
      <c r="E28" s="32">
        <f>ПРОТОКОЛ!F114</f>
        <v>0</v>
      </c>
      <c r="F28" s="32">
        <f>ПРОТОКОЛ!H114</f>
        <v>0</v>
      </c>
      <c r="G28" s="32">
        <f>ПРОТОКОЛ!J114</f>
        <v>0</v>
      </c>
      <c r="H28" s="32">
        <f>ПРОТОКОЛ!L114</f>
        <v>0</v>
      </c>
      <c r="I28" s="32">
        <f>ПРОТОКОЛ!N114</f>
        <v>0</v>
      </c>
      <c r="J28" s="76">
        <f>ПРОТОКОЛ!P114</f>
        <v>0</v>
      </c>
      <c r="K28" s="32">
        <f>ПРОТОКОЛ!R114</f>
        <v>0</v>
      </c>
      <c r="L28" s="7">
        <f>ПРОТОКОЛ!E114</f>
        <v>0</v>
      </c>
      <c r="M28" s="7">
        <f>ПРОТОКОЛ!G114</f>
        <v>0</v>
      </c>
      <c r="N28" s="7">
        <f>ПРОТОКОЛ!I114</f>
        <v>0</v>
      </c>
      <c r="O28" s="7">
        <f>ПРОТОКОЛ!K114</f>
        <v>0</v>
      </c>
      <c r="P28" s="7" t="str">
        <f>ПРОТОКОЛ!M114</f>
        <v>0</v>
      </c>
      <c r="Q28" s="7" t="str">
        <f>ПРОТОКОЛ!O114</f>
        <v>0</v>
      </c>
      <c r="R28" s="7">
        <f>ПРОТОКОЛ!Q114</f>
        <v>35</v>
      </c>
      <c r="S28" s="7">
        <f>ПРОТОКОЛ!S114</f>
        <v>0</v>
      </c>
      <c r="T28" s="7">
        <f>ПРОТОКОЛ!T114</f>
        <v>35</v>
      </c>
      <c r="U28" s="54">
        <f t="shared" si="0"/>
        <v>7</v>
      </c>
    </row>
    <row r="29" spans="1:21" ht="16.5" customHeight="1">
      <c r="A29" s="65">
        <f>ПРОТОКОЛ!B115</f>
        <v>0</v>
      </c>
      <c r="B29" s="69">
        <f>ПРОТОКОЛ!C115</f>
        <v>0</v>
      </c>
      <c r="C29" s="73" t="str">
        <f>ПРОТОКОЛ!X115</f>
        <v>Субъект РФ 3</v>
      </c>
      <c r="D29" s="32">
        <f>ПРОТОКОЛ!D115</f>
        <v>0</v>
      </c>
      <c r="E29" s="32">
        <f>ПРОТОКОЛ!F115</f>
        <v>0</v>
      </c>
      <c r="F29" s="32">
        <f>ПРОТОКОЛ!H115</f>
        <v>0</v>
      </c>
      <c r="G29" s="32">
        <f>ПРОТОКОЛ!J115</f>
        <v>0</v>
      </c>
      <c r="H29" s="32">
        <f>ПРОТОКОЛ!L115</f>
        <v>0</v>
      </c>
      <c r="I29" s="32">
        <f>ПРОТОКОЛ!N115</f>
        <v>0</v>
      </c>
      <c r="J29" s="76">
        <f>ПРОТОКОЛ!P115</f>
        <v>0</v>
      </c>
      <c r="K29" s="32">
        <f>ПРОТОКОЛ!R115</f>
        <v>0</v>
      </c>
      <c r="L29" s="7">
        <f>ПРОТОКОЛ!E115</f>
        <v>0</v>
      </c>
      <c r="M29" s="7">
        <f>ПРОТОКОЛ!G115</f>
        <v>0</v>
      </c>
      <c r="N29" s="7">
        <f>ПРОТОКОЛ!I115</f>
        <v>0</v>
      </c>
      <c r="O29" s="7">
        <f>ПРОТОКОЛ!K115</f>
        <v>0</v>
      </c>
      <c r="P29" s="7" t="str">
        <f>ПРОТОКОЛ!M115</f>
        <v>0</v>
      </c>
      <c r="Q29" s="7" t="str">
        <f>ПРОТОКОЛ!O115</f>
        <v>0</v>
      </c>
      <c r="R29" s="7">
        <f>ПРОТОКОЛ!Q115</f>
        <v>35</v>
      </c>
      <c r="S29" s="7">
        <f>ПРОТОКОЛ!S115</f>
        <v>0</v>
      </c>
      <c r="T29" s="7">
        <f>ПРОТОКОЛ!T115</f>
        <v>35</v>
      </c>
      <c r="U29" s="54">
        <f t="shared" si="0"/>
        <v>7</v>
      </c>
    </row>
    <row r="30" spans="1:21" ht="16.5" customHeight="1">
      <c r="A30" s="65">
        <f>ПРОТОКОЛ!B116</f>
        <v>0</v>
      </c>
      <c r="B30" s="69">
        <f>ПРОТОКОЛ!C116</f>
        <v>0</v>
      </c>
      <c r="C30" s="73" t="str">
        <f>ПРОТОКОЛ!X116</f>
        <v>Субъект РФ 3</v>
      </c>
      <c r="D30" s="32">
        <f>ПРОТОКОЛ!D116</f>
        <v>0</v>
      </c>
      <c r="E30" s="32">
        <f>ПРОТОКОЛ!F116</f>
        <v>0</v>
      </c>
      <c r="F30" s="32">
        <f>ПРОТОКОЛ!H116</f>
        <v>0</v>
      </c>
      <c r="G30" s="32">
        <f>ПРОТОКОЛ!J116</f>
        <v>0</v>
      </c>
      <c r="H30" s="32">
        <f>ПРОТОКОЛ!L116</f>
        <v>0</v>
      </c>
      <c r="I30" s="32">
        <f>ПРОТОКОЛ!N116</f>
        <v>0</v>
      </c>
      <c r="J30" s="76">
        <f>ПРОТОКОЛ!P116</f>
        <v>0</v>
      </c>
      <c r="K30" s="32">
        <f>ПРОТОКОЛ!R116</f>
        <v>0</v>
      </c>
      <c r="L30" s="7">
        <f>ПРОТОКОЛ!E116</f>
        <v>0</v>
      </c>
      <c r="M30" s="7">
        <f>ПРОТОКОЛ!G116</f>
        <v>0</v>
      </c>
      <c r="N30" s="7">
        <f>ПРОТОКОЛ!I116</f>
        <v>0</v>
      </c>
      <c r="O30" s="7">
        <f>ПРОТОКОЛ!K116</f>
        <v>0</v>
      </c>
      <c r="P30" s="7" t="str">
        <f>ПРОТОКОЛ!M116</f>
        <v>0</v>
      </c>
      <c r="Q30" s="7" t="str">
        <f>ПРОТОКОЛ!O116</f>
        <v>0</v>
      </c>
      <c r="R30" s="7">
        <f>ПРОТОКОЛ!Q116</f>
        <v>35</v>
      </c>
      <c r="S30" s="7">
        <f>ПРОТОКОЛ!S116</f>
        <v>0</v>
      </c>
      <c r="T30" s="7">
        <f>ПРОТОКОЛ!T116</f>
        <v>35</v>
      </c>
      <c r="U30" s="54">
        <f t="shared" si="0"/>
        <v>7</v>
      </c>
    </row>
    <row r="31" spans="1:21" ht="16.5" customHeight="1">
      <c r="A31" s="66">
        <f>ПРОТОКОЛ!B153</f>
        <v>0</v>
      </c>
      <c r="B31" s="68">
        <f>ПРОТОКОЛ!C153</f>
        <v>0</v>
      </c>
      <c r="C31" s="72" t="str">
        <f>ПРОТОКОЛ!X153</f>
        <v>Субъект РФ 4</v>
      </c>
      <c r="D31" s="63">
        <f>ПРОТОКОЛ!D153</f>
        <v>0</v>
      </c>
      <c r="E31" s="63">
        <f>ПРОТОКОЛ!F153</f>
        <v>0</v>
      </c>
      <c r="F31" s="63">
        <f>ПРОТОКОЛ!H153</f>
        <v>0</v>
      </c>
      <c r="G31" s="63">
        <f>ПРОТОКОЛ!J153</f>
        <v>0</v>
      </c>
      <c r="H31" s="63">
        <f>ПРОТОКОЛ!L153</f>
        <v>0</v>
      </c>
      <c r="I31" s="63">
        <f>ПРОТОКОЛ!N153</f>
        <v>0</v>
      </c>
      <c r="J31" s="75">
        <f>ПРОТОКОЛ!P153</f>
        <v>0</v>
      </c>
      <c r="K31" s="63">
        <f>ПРОТОКОЛ!R153</f>
        <v>0</v>
      </c>
      <c r="L31" s="33">
        <f>ПРОТОКОЛ!E153</f>
        <v>0</v>
      </c>
      <c r="M31" s="33">
        <f>ПРОТОКОЛ!G153</f>
        <v>0</v>
      </c>
      <c r="N31" s="33">
        <f>ПРОТОКОЛ!I153</f>
        <v>0</v>
      </c>
      <c r="O31" s="33">
        <f>ПРОТОКОЛ!K153</f>
        <v>0</v>
      </c>
      <c r="P31" s="33" t="str">
        <f>ПРОТОКОЛ!M153</f>
        <v>0</v>
      </c>
      <c r="Q31" s="33" t="str">
        <f>ПРОТОКОЛ!O153</f>
        <v>0</v>
      </c>
      <c r="R31" s="33">
        <f>ПРОТОКОЛ!Q153</f>
        <v>35</v>
      </c>
      <c r="S31" s="33">
        <f>ПРОТОКОЛ!S153</f>
        <v>0</v>
      </c>
      <c r="T31" s="33">
        <f>ПРОТОКОЛ!T153</f>
        <v>35</v>
      </c>
      <c r="U31" s="54">
        <f t="shared" si="0"/>
        <v>7</v>
      </c>
    </row>
    <row r="32" spans="1:21" ht="16.5" customHeight="1">
      <c r="A32" s="66">
        <f>ПРОТОКОЛ!B154</f>
        <v>0</v>
      </c>
      <c r="B32" s="68">
        <f>ПРОТОКОЛ!C154</f>
        <v>0</v>
      </c>
      <c r="C32" s="72" t="str">
        <f>ПРОТОКОЛ!X154</f>
        <v>Субъект РФ 4</v>
      </c>
      <c r="D32" s="63">
        <f>ПРОТОКОЛ!D154</f>
        <v>0</v>
      </c>
      <c r="E32" s="63">
        <f>ПРОТОКОЛ!F154</f>
        <v>0</v>
      </c>
      <c r="F32" s="63">
        <f>ПРОТОКОЛ!H154</f>
        <v>0</v>
      </c>
      <c r="G32" s="63">
        <f>ПРОТОКОЛ!J154</f>
        <v>0</v>
      </c>
      <c r="H32" s="63">
        <f>ПРОТОКОЛ!L154</f>
        <v>0</v>
      </c>
      <c r="I32" s="63">
        <f>ПРОТОКОЛ!N154</f>
        <v>0</v>
      </c>
      <c r="J32" s="75">
        <f>ПРОТОКОЛ!P154</f>
        <v>0</v>
      </c>
      <c r="K32" s="63">
        <f>ПРОТОКОЛ!R154</f>
        <v>0</v>
      </c>
      <c r="L32" s="33">
        <f>ПРОТОКОЛ!E154</f>
        <v>0</v>
      </c>
      <c r="M32" s="33">
        <f>ПРОТОКОЛ!G154</f>
        <v>0</v>
      </c>
      <c r="N32" s="33">
        <f>ПРОТОКОЛ!I154</f>
        <v>0</v>
      </c>
      <c r="O32" s="33">
        <f>ПРОТОКОЛ!K154</f>
        <v>0</v>
      </c>
      <c r="P32" s="33" t="str">
        <f>ПРОТОКОЛ!M154</f>
        <v>0</v>
      </c>
      <c r="Q32" s="33" t="str">
        <f>ПРОТОКОЛ!O154</f>
        <v>0</v>
      </c>
      <c r="R32" s="33">
        <f>ПРОТОКОЛ!Q154</f>
        <v>35</v>
      </c>
      <c r="S32" s="33">
        <f>ПРОТОКОЛ!S154</f>
        <v>0</v>
      </c>
      <c r="T32" s="33">
        <f>ПРОТОКОЛ!T154</f>
        <v>35</v>
      </c>
      <c r="U32" s="54">
        <f t="shared" si="0"/>
        <v>7</v>
      </c>
    </row>
    <row r="33" spans="1:21" ht="16.5" customHeight="1">
      <c r="A33" s="66">
        <f>ПРОТОКОЛ!B155</f>
        <v>0</v>
      </c>
      <c r="B33" s="68">
        <f>ПРОТОКОЛ!C155</f>
        <v>0</v>
      </c>
      <c r="C33" s="72" t="str">
        <f>ПРОТОКОЛ!X155</f>
        <v>Субъект РФ 4</v>
      </c>
      <c r="D33" s="63">
        <f>ПРОТОКОЛ!D155</f>
        <v>0</v>
      </c>
      <c r="E33" s="63">
        <f>ПРОТОКОЛ!F155</f>
        <v>0</v>
      </c>
      <c r="F33" s="63">
        <f>ПРОТОКОЛ!H155</f>
        <v>0</v>
      </c>
      <c r="G33" s="63">
        <f>ПРОТОКОЛ!J155</f>
        <v>0</v>
      </c>
      <c r="H33" s="63">
        <f>ПРОТОКОЛ!L155</f>
        <v>0</v>
      </c>
      <c r="I33" s="63">
        <f>ПРОТОКОЛ!N155</f>
        <v>0</v>
      </c>
      <c r="J33" s="75">
        <f>ПРОТОКОЛ!P155</f>
        <v>0</v>
      </c>
      <c r="K33" s="63">
        <f>ПРОТОКОЛ!R155</f>
        <v>0</v>
      </c>
      <c r="L33" s="33">
        <f>ПРОТОКОЛ!E155</f>
        <v>0</v>
      </c>
      <c r="M33" s="33">
        <f>ПРОТОКОЛ!G155</f>
        <v>0</v>
      </c>
      <c r="N33" s="33">
        <f>ПРОТОКОЛ!I155</f>
        <v>0</v>
      </c>
      <c r="O33" s="33">
        <f>ПРОТОКОЛ!K155</f>
        <v>0</v>
      </c>
      <c r="P33" s="33" t="str">
        <f>ПРОТОКОЛ!M155</f>
        <v>0</v>
      </c>
      <c r="Q33" s="33" t="str">
        <f>ПРОТОКОЛ!O155</f>
        <v>0</v>
      </c>
      <c r="R33" s="33">
        <f>ПРОТОКОЛ!Q155</f>
        <v>35</v>
      </c>
      <c r="S33" s="33">
        <f>ПРОТОКОЛ!S155</f>
        <v>0</v>
      </c>
      <c r="T33" s="33">
        <f>ПРОТОКОЛ!T155</f>
        <v>35</v>
      </c>
      <c r="U33" s="54">
        <f t="shared" si="0"/>
        <v>7</v>
      </c>
    </row>
    <row r="34" spans="1:21" ht="16.5" customHeight="1">
      <c r="A34" s="66">
        <f>ПРОТОКОЛ!B156</f>
        <v>0</v>
      </c>
      <c r="B34" s="68">
        <f>ПРОТОКОЛ!C156</f>
        <v>0</v>
      </c>
      <c r="C34" s="72" t="str">
        <f>ПРОТОКОЛ!X156</f>
        <v>Субъект РФ 4</v>
      </c>
      <c r="D34" s="63">
        <f>ПРОТОКОЛ!D156</f>
        <v>0</v>
      </c>
      <c r="E34" s="63">
        <f>ПРОТОКОЛ!F156</f>
        <v>0</v>
      </c>
      <c r="F34" s="63">
        <f>ПРОТОКОЛ!H156</f>
        <v>0</v>
      </c>
      <c r="G34" s="63">
        <f>ПРОТОКОЛ!J156</f>
        <v>0</v>
      </c>
      <c r="H34" s="63">
        <f>ПРОТОКОЛ!L156</f>
        <v>0</v>
      </c>
      <c r="I34" s="63">
        <f>ПРОТОКОЛ!N156</f>
        <v>0</v>
      </c>
      <c r="J34" s="75">
        <f>ПРОТОКОЛ!P156</f>
        <v>0</v>
      </c>
      <c r="K34" s="63">
        <f>ПРОТОКОЛ!R156</f>
        <v>0</v>
      </c>
      <c r="L34" s="33">
        <f>ПРОТОКОЛ!E156</f>
        <v>0</v>
      </c>
      <c r="M34" s="33">
        <f>ПРОТОКОЛ!G156</f>
        <v>0</v>
      </c>
      <c r="N34" s="33">
        <f>ПРОТОКОЛ!I156</f>
        <v>0</v>
      </c>
      <c r="O34" s="33">
        <f>ПРОТОКОЛ!K156</f>
        <v>0</v>
      </c>
      <c r="P34" s="33" t="str">
        <f>ПРОТОКОЛ!M156</f>
        <v>0</v>
      </c>
      <c r="Q34" s="33" t="str">
        <f>ПРОТОКОЛ!O156</f>
        <v>0</v>
      </c>
      <c r="R34" s="33">
        <f>ПРОТОКОЛ!Q156</f>
        <v>35</v>
      </c>
      <c r="S34" s="33">
        <f>ПРОТОКОЛ!S156</f>
        <v>0</v>
      </c>
      <c r="T34" s="33">
        <f>ПРОТОКОЛ!T156</f>
        <v>35</v>
      </c>
      <c r="U34" s="54">
        <f t="shared" si="0"/>
        <v>7</v>
      </c>
    </row>
    <row r="35" spans="1:21" ht="16.5" customHeight="1">
      <c r="A35" s="66">
        <f>ПРОТОКОЛ!B157</f>
        <v>0</v>
      </c>
      <c r="B35" s="68">
        <f>ПРОТОКОЛ!C157</f>
        <v>0</v>
      </c>
      <c r="C35" s="72" t="str">
        <f>ПРОТОКОЛ!X157</f>
        <v>Субъект РФ 4</v>
      </c>
      <c r="D35" s="63">
        <f>ПРОТОКОЛ!D157</f>
        <v>0</v>
      </c>
      <c r="E35" s="63">
        <f>ПРОТОКОЛ!F157</f>
        <v>0</v>
      </c>
      <c r="F35" s="63">
        <f>ПРОТОКОЛ!H157</f>
        <v>0</v>
      </c>
      <c r="G35" s="63">
        <f>ПРОТОКОЛ!J157</f>
        <v>0</v>
      </c>
      <c r="H35" s="63">
        <f>ПРОТОКОЛ!L157</f>
        <v>0</v>
      </c>
      <c r="I35" s="63">
        <f>ПРОТОКОЛ!N157</f>
        <v>0</v>
      </c>
      <c r="J35" s="75">
        <f>ПРОТОКОЛ!P157</f>
        <v>0</v>
      </c>
      <c r="K35" s="63">
        <f>ПРОТОКОЛ!R157</f>
        <v>0</v>
      </c>
      <c r="L35" s="33">
        <f>ПРОТОКОЛ!E157</f>
        <v>0</v>
      </c>
      <c r="M35" s="33">
        <f>ПРОТОКОЛ!G157</f>
        <v>0</v>
      </c>
      <c r="N35" s="33">
        <f>ПРОТОКОЛ!I157</f>
        <v>0</v>
      </c>
      <c r="O35" s="33">
        <f>ПРОТОКОЛ!K157</f>
        <v>0</v>
      </c>
      <c r="P35" s="33" t="str">
        <f>ПРОТОКОЛ!M157</f>
        <v>0</v>
      </c>
      <c r="Q35" s="33" t="str">
        <f>ПРОТОКОЛ!O157</f>
        <v>0</v>
      </c>
      <c r="R35" s="33">
        <f>ПРОТОКОЛ!Q157</f>
        <v>35</v>
      </c>
      <c r="S35" s="33">
        <f>ПРОТОКОЛ!S157</f>
        <v>0</v>
      </c>
      <c r="T35" s="33">
        <f>ПРОТОКОЛ!T157</f>
        <v>35</v>
      </c>
      <c r="U35" s="54">
        <f t="shared" si="0"/>
        <v>7</v>
      </c>
    </row>
    <row r="36" spans="1:21" ht="16.5" customHeight="1">
      <c r="A36" s="66">
        <f>ПРОТОКОЛ!B158</f>
        <v>0</v>
      </c>
      <c r="B36" s="68">
        <f>ПРОТОКОЛ!C158</f>
        <v>0</v>
      </c>
      <c r="C36" s="72" t="str">
        <f>ПРОТОКОЛ!X158</f>
        <v>Субъект РФ 4</v>
      </c>
      <c r="D36" s="63">
        <f>ПРОТОКОЛ!D158</f>
        <v>0</v>
      </c>
      <c r="E36" s="63">
        <f>ПРОТОКОЛ!F158</f>
        <v>0</v>
      </c>
      <c r="F36" s="63">
        <f>ПРОТОКОЛ!H158</f>
        <v>0</v>
      </c>
      <c r="G36" s="63">
        <f>ПРОТОКОЛ!J158</f>
        <v>0</v>
      </c>
      <c r="H36" s="63">
        <f>ПРОТОКОЛ!L158</f>
        <v>0</v>
      </c>
      <c r="I36" s="63">
        <f>ПРОТОКОЛ!N158</f>
        <v>0</v>
      </c>
      <c r="J36" s="75">
        <f>ПРОТОКОЛ!P158</f>
        <v>0</v>
      </c>
      <c r="K36" s="63">
        <f>ПРОТОКОЛ!R158</f>
        <v>0</v>
      </c>
      <c r="L36" s="33">
        <f>ПРОТОКОЛ!E158</f>
        <v>0</v>
      </c>
      <c r="M36" s="33">
        <f>ПРОТОКОЛ!G158</f>
        <v>0</v>
      </c>
      <c r="N36" s="33">
        <f>ПРОТОКОЛ!I158</f>
        <v>0</v>
      </c>
      <c r="O36" s="33"/>
      <c r="P36" s="33" t="str">
        <f>ПРОТОКОЛ!M158</f>
        <v>0</v>
      </c>
      <c r="Q36" s="33" t="str">
        <f>ПРОТОКОЛ!O158</f>
        <v>0</v>
      </c>
      <c r="R36" s="33">
        <f>ПРОТОКОЛ!Q158</f>
        <v>35</v>
      </c>
      <c r="S36" s="33">
        <f>ПРОТОКОЛ!S158</f>
        <v>0</v>
      </c>
      <c r="T36" s="33">
        <f>ПРОТОКОЛ!T158</f>
        <v>35</v>
      </c>
      <c r="U36" s="54">
        <f t="shared" si="0"/>
        <v>7</v>
      </c>
    </row>
    <row r="37" spans="1:21" ht="16.5" customHeight="1">
      <c r="A37" s="65">
        <f>ПРОТОКОЛ!B195</f>
        <v>0</v>
      </c>
      <c r="B37" s="67">
        <f>ПРОТОКОЛ!C195</f>
        <v>0</v>
      </c>
      <c r="C37" s="71" t="str">
        <f>ПРОТОКОЛ!X195</f>
        <v>Субъект РФ 5</v>
      </c>
      <c r="D37" s="61">
        <f>ПРОТОКОЛ!D195</f>
        <v>0</v>
      </c>
      <c r="E37" s="61">
        <f>ПРОТОКОЛ!F195</f>
        <v>0</v>
      </c>
      <c r="F37" s="61">
        <f>ПРОТОКОЛ!H195</f>
        <v>0</v>
      </c>
      <c r="G37" s="61">
        <f>ПРОТОКОЛ!J195</f>
        <v>0</v>
      </c>
      <c r="H37" s="61">
        <f>ПРОТОКОЛ!L195</f>
        <v>0</v>
      </c>
      <c r="I37" s="61">
        <f>ПРОТОКОЛ!N195</f>
        <v>0</v>
      </c>
      <c r="J37" s="62">
        <f>ПРОТОКОЛ!P195</f>
        <v>0</v>
      </c>
      <c r="K37" s="61">
        <f>ПРОТОКОЛ!R195</f>
        <v>0</v>
      </c>
      <c r="L37" s="7">
        <f>ПРОТОКОЛ!E195</f>
        <v>0</v>
      </c>
      <c r="M37" s="7">
        <f>ПРОТОКОЛ!G195</f>
        <v>0</v>
      </c>
      <c r="N37" s="7">
        <f>ПРОТОКОЛ!I195</f>
        <v>0</v>
      </c>
      <c r="O37" s="7">
        <f>ПРОТОКОЛ!K195</f>
        <v>0</v>
      </c>
      <c r="P37" s="7" t="str">
        <f>ПРОТОКОЛ!M195</f>
        <v>0</v>
      </c>
      <c r="Q37" s="7" t="str">
        <f>ПРОТОКОЛ!O195</f>
        <v>0</v>
      </c>
      <c r="R37" s="7">
        <f>ПРОТОКОЛ!Q195</f>
        <v>35</v>
      </c>
      <c r="S37" s="7">
        <f>ПРОТОКОЛ!S195</f>
        <v>0</v>
      </c>
      <c r="T37" s="7">
        <f>ПРОТОКОЛ!T195</f>
        <v>35</v>
      </c>
      <c r="U37" s="54">
        <f t="shared" si="0"/>
        <v>7</v>
      </c>
    </row>
    <row r="38" spans="1:21" ht="16.5" customHeight="1">
      <c r="A38" s="65">
        <f>ПРОТОКОЛ!B196</f>
        <v>0</v>
      </c>
      <c r="B38" s="67">
        <f>ПРОТОКОЛ!C196</f>
        <v>0</v>
      </c>
      <c r="C38" s="71" t="str">
        <f>ПРОТОКОЛ!X196</f>
        <v>Субъект РФ 5</v>
      </c>
      <c r="D38" s="61">
        <f>ПРОТОКОЛ!D196</f>
        <v>0</v>
      </c>
      <c r="E38" s="61">
        <f>ПРОТОКОЛ!F196</f>
        <v>0</v>
      </c>
      <c r="F38" s="61">
        <f>ПРОТОКОЛ!H196</f>
        <v>0</v>
      </c>
      <c r="G38" s="61">
        <f>ПРОТОКОЛ!J196</f>
        <v>0</v>
      </c>
      <c r="H38" s="61">
        <f>ПРОТОКОЛ!L196</f>
        <v>0</v>
      </c>
      <c r="I38" s="61">
        <f>ПРОТОКОЛ!N196</f>
        <v>0</v>
      </c>
      <c r="J38" s="62">
        <f>ПРОТОКОЛ!P196</f>
        <v>0</v>
      </c>
      <c r="K38" s="61">
        <f>ПРОТОКОЛ!R196</f>
        <v>0</v>
      </c>
      <c r="L38" s="7">
        <f>ПРОТОКОЛ!E196</f>
        <v>0</v>
      </c>
      <c r="M38" s="7">
        <f>ПРОТОКОЛ!G196</f>
        <v>0</v>
      </c>
      <c r="N38" s="7">
        <f>ПРОТОКОЛ!I196</f>
        <v>0</v>
      </c>
      <c r="O38" s="7">
        <f>ПРОТОКОЛ!K196</f>
        <v>0</v>
      </c>
      <c r="P38" s="7" t="str">
        <f>ПРОТОКОЛ!M196</f>
        <v>0</v>
      </c>
      <c r="Q38" s="7" t="str">
        <f>ПРОТОКОЛ!O196</f>
        <v>0</v>
      </c>
      <c r="R38" s="7">
        <f>ПРОТОКОЛ!Q196</f>
        <v>35</v>
      </c>
      <c r="S38" s="7">
        <f>ПРОТОКОЛ!S196</f>
        <v>0</v>
      </c>
      <c r="T38" s="7">
        <f>ПРОТОКОЛ!T196</f>
        <v>35</v>
      </c>
      <c r="U38" s="54">
        <f t="shared" si="0"/>
        <v>7</v>
      </c>
    </row>
    <row r="39" spans="1:21" ht="16.5" customHeight="1">
      <c r="A39" s="65">
        <f>ПРОТОКОЛ!B197</f>
        <v>0</v>
      </c>
      <c r="B39" s="67">
        <f>ПРОТОКОЛ!C197</f>
        <v>0</v>
      </c>
      <c r="C39" s="71" t="str">
        <f>ПРОТОКОЛ!X197</f>
        <v>Субъект РФ 5</v>
      </c>
      <c r="D39" s="61">
        <f>ПРОТОКОЛ!D197</f>
        <v>0</v>
      </c>
      <c r="E39" s="61">
        <f>ПРОТОКОЛ!F197</f>
        <v>0</v>
      </c>
      <c r="F39" s="61">
        <f>ПРОТОКОЛ!H197</f>
        <v>0</v>
      </c>
      <c r="G39" s="61">
        <f>ПРОТОКОЛ!J197</f>
        <v>0</v>
      </c>
      <c r="H39" s="61">
        <f>ПРОТОКОЛ!L197</f>
        <v>0</v>
      </c>
      <c r="I39" s="61">
        <f>ПРОТОКОЛ!N197</f>
        <v>0</v>
      </c>
      <c r="J39" s="62">
        <f>ПРОТОКОЛ!P197</f>
        <v>0</v>
      </c>
      <c r="K39" s="61">
        <f>ПРОТОКОЛ!R197</f>
        <v>0</v>
      </c>
      <c r="L39" s="7">
        <f>ПРОТОКОЛ!E197</f>
        <v>0</v>
      </c>
      <c r="M39" s="7">
        <f>ПРОТОКОЛ!G197</f>
        <v>0</v>
      </c>
      <c r="N39" s="7">
        <f>ПРОТОКОЛ!I197</f>
        <v>0</v>
      </c>
      <c r="O39" s="7">
        <f>ПРОТОКОЛ!K197</f>
        <v>0</v>
      </c>
      <c r="P39" s="7" t="str">
        <f>ПРОТОКОЛ!M197</f>
        <v>0</v>
      </c>
      <c r="Q39" s="7" t="str">
        <f>ПРОТОКОЛ!O197</f>
        <v>0</v>
      </c>
      <c r="R39" s="7">
        <f>ПРОТОКОЛ!Q197</f>
        <v>35</v>
      </c>
      <c r="S39" s="7">
        <f>ПРОТОКОЛ!S197</f>
        <v>0</v>
      </c>
      <c r="T39" s="7">
        <f>ПРОТОКОЛ!T197</f>
        <v>35</v>
      </c>
      <c r="U39" s="54">
        <f t="shared" si="0"/>
        <v>7</v>
      </c>
    </row>
    <row r="40" spans="1:21" ht="16.5" customHeight="1">
      <c r="A40" s="65">
        <f>ПРОТОКОЛ!B198</f>
        <v>0</v>
      </c>
      <c r="B40" s="67">
        <f>ПРОТОКОЛ!C198</f>
        <v>0</v>
      </c>
      <c r="C40" s="71" t="str">
        <f>ПРОТОКОЛ!X198</f>
        <v>Субъект РФ 5</v>
      </c>
      <c r="D40" s="61">
        <f>ПРОТОКОЛ!D198</f>
        <v>0</v>
      </c>
      <c r="E40" s="61">
        <f>ПРОТОКОЛ!F198</f>
        <v>0</v>
      </c>
      <c r="F40" s="61">
        <f>ПРОТОКОЛ!H198</f>
        <v>0</v>
      </c>
      <c r="G40" s="61">
        <f>ПРОТОКОЛ!J198</f>
        <v>0</v>
      </c>
      <c r="H40" s="61">
        <f>ПРОТОКОЛ!L198</f>
        <v>0</v>
      </c>
      <c r="I40" s="61">
        <f>ПРОТОКОЛ!N198</f>
        <v>0</v>
      </c>
      <c r="J40" s="62">
        <f>ПРОТОКОЛ!P198</f>
        <v>0</v>
      </c>
      <c r="K40" s="61">
        <f>ПРОТОКОЛ!R198</f>
        <v>0</v>
      </c>
      <c r="L40" s="7">
        <f>ПРОТОКОЛ!E198</f>
        <v>0</v>
      </c>
      <c r="M40" s="7">
        <f>ПРОТОКОЛ!G198</f>
        <v>0</v>
      </c>
      <c r="N40" s="7">
        <f>ПРОТОКОЛ!I198</f>
        <v>0</v>
      </c>
      <c r="O40" s="7">
        <f>ПРОТОКОЛ!K198</f>
        <v>0</v>
      </c>
      <c r="P40" s="7" t="str">
        <f>ПРОТОКОЛ!M198</f>
        <v>0</v>
      </c>
      <c r="Q40" s="7" t="str">
        <f>ПРОТОКОЛ!O198</f>
        <v>0</v>
      </c>
      <c r="R40" s="7">
        <f>ПРОТОКОЛ!Q198</f>
        <v>35</v>
      </c>
      <c r="S40" s="7">
        <f>ПРОТОКОЛ!S198</f>
        <v>0</v>
      </c>
      <c r="T40" s="7">
        <f>ПРОТОКОЛ!T198</f>
        <v>35</v>
      </c>
      <c r="U40" s="54">
        <f t="shared" si="0"/>
        <v>7</v>
      </c>
    </row>
    <row r="41" spans="1:21" ht="16.5" customHeight="1">
      <c r="A41" s="65">
        <f>ПРОТОКОЛ!B199</f>
        <v>0</v>
      </c>
      <c r="B41" s="67">
        <f>ПРОТОКОЛ!C199</f>
        <v>0</v>
      </c>
      <c r="C41" s="71" t="str">
        <f>ПРОТОКОЛ!X199</f>
        <v>Субъект РФ 5</v>
      </c>
      <c r="D41" s="61">
        <f>ПРОТОКОЛ!D199</f>
        <v>0</v>
      </c>
      <c r="E41" s="61">
        <f>ПРОТОКОЛ!F199</f>
        <v>0</v>
      </c>
      <c r="F41" s="61">
        <f>ПРОТОКОЛ!H199</f>
        <v>0</v>
      </c>
      <c r="G41" s="61">
        <f>ПРОТОКОЛ!J199</f>
        <v>0</v>
      </c>
      <c r="H41" s="61">
        <f>ПРОТОКОЛ!L199</f>
        <v>0</v>
      </c>
      <c r="I41" s="61">
        <f>ПРОТОКОЛ!N199</f>
        <v>0</v>
      </c>
      <c r="J41" s="62">
        <f>ПРОТОКОЛ!P199</f>
        <v>0</v>
      </c>
      <c r="K41" s="61">
        <f>ПРОТОКОЛ!R199</f>
        <v>0</v>
      </c>
      <c r="L41" s="7">
        <f>ПРОТОКОЛ!E199</f>
        <v>0</v>
      </c>
      <c r="M41" s="7">
        <f>ПРОТОКОЛ!G199</f>
        <v>0</v>
      </c>
      <c r="N41" s="7">
        <f>ПРОТОКОЛ!I199</f>
        <v>0</v>
      </c>
      <c r="O41" s="7">
        <f>ПРОТОКОЛ!K199</f>
        <v>0</v>
      </c>
      <c r="P41" s="7" t="str">
        <f>ПРОТОКОЛ!M199</f>
        <v>0</v>
      </c>
      <c r="Q41" s="7" t="str">
        <f>ПРОТОКОЛ!O199</f>
        <v>0</v>
      </c>
      <c r="R41" s="7">
        <f>ПРОТОКОЛ!Q199</f>
        <v>35</v>
      </c>
      <c r="S41" s="7">
        <f>ПРОТОКОЛ!S199</f>
        <v>0</v>
      </c>
      <c r="T41" s="7">
        <f>ПРОТОКОЛ!T199</f>
        <v>35</v>
      </c>
      <c r="U41" s="54">
        <f t="shared" si="0"/>
        <v>7</v>
      </c>
    </row>
    <row r="42" spans="1:21" ht="16.5" customHeight="1">
      <c r="A42" s="65">
        <f>ПРОТОКОЛ!B200</f>
        <v>0</v>
      </c>
      <c r="B42" s="67">
        <f>ПРОТОКОЛ!C200</f>
        <v>0</v>
      </c>
      <c r="C42" s="71" t="str">
        <f>ПРОТОКОЛ!X200</f>
        <v>Субъект РФ 5</v>
      </c>
      <c r="D42" s="61">
        <f>ПРОТОКОЛ!D200</f>
        <v>0</v>
      </c>
      <c r="E42" s="61">
        <f>ПРОТОКОЛ!F200</f>
        <v>0</v>
      </c>
      <c r="F42" s="61">
        <f>ПРОТОКОЛ!H200</f>
        <v>0</v>
      </c>
      <c r="G42" s="61">
        <f>ПРОТОКОЛ!J200</f>
        <v>0</v>
      </c>
      <c r="H42" s="61">
        <f>ПРОТОКОЛ!L200</f>
        <v>0</v>
      </c>
      <c r="I42" s="61">
        <f>ПРОТОКОЛ!N200</f>
        <v>0</v>
      </c>
      <c r="J42" s="62">
        <f>ПРОТОКОЛ!P200</f>
        <v>0</v>
      </c>
      <c r="K42" s="61">
        <f>ПРОТОКОЛ!R200</f>
        <v>0</v>
      </c>
      <c r="L42" s="7">
        <f>ПРОТОКОЛ!E200</f>
        <v>0</v>
      </c>
      <c r="M42" s="7">
        <f>ПРОТОКОЛ!G200</f>
        <v>0</v>
      </c>
      <c r="N42" s="7">
        <f>ПРОТОКОЛ!I200</f>
        <v>0</v>
      </c>
      <c r="O42" s="7">
        <f>ПРОТОКОЛ!K200</f>
        <v>0</v>
      </c>
      <c r="P42" s="7" t="str">
        <f>ПРОТОКОЛ!M200</f>
        <v>0</v>
      </c>
      <c r="Q42" s="7" t="str">
        <f>ПРОТОКОЛ!O200</f>
        <v>0</v>
      </c>
      <c r="R42" s="7">
        <f>ПРОТОКОЛ!Q200</f>
        <v>35</v>
      </c>
      <c r="S42" s="7">
        <f>ПРОТОКОЛ!S200</f>
        <v>0</v>
      </c>
      <c r="T42" s="7">
        <f>ПРОТОКОЛ!T200</f>
        <v>35</v>
      </c>
      <c r="U42" s="54">
        <f t="shared" si="0"/>
        <v>7</v>
      </c>
    </row>
    <row r="43" spans="1:21" ht="16.5" customHeight="1">
      <c r="A43" s="66">
        <f>ПРОТОКОЛ!B237</f>
        <v>0</v>
      </c>
      <c r="B43" s="70">
        <f>ПРОТОКОЛ!C237</f>
        <v>0</v>
      </c>
      <c r="C43" s="74" t="str">
        <f>ПРОТОКОЛ!X237</f>
        <v>Субъект РФ 6</v>
      </c>
      <c r="D43" s="64">
        <f>ПРОТОКОЛ!D237</f>
        <v>0</v>
      </c>
      <c r="E43" s="64">
        <f>ПРОТОКОЛ!F237</f>
        <v>0</v>
      </c>
      <c r="F43" s="64">
        <f>ПРОТОКОЛ!H237</f>
        <v>0</v>
      </c>
      <c r="G43" s="64">
        <f>ПРОТОКОЛ!J237</f>
        <v>0</v>
      </c>
      <c r="H43" s="64">
        <f>ПРОТОКОЛ!L237</f>
        <v>0</v>
      </c>
      <c r="I43" s="64">
        <f>ПРОТОКОЛ!N237</f>
        <v>0</v>
      </c>
      <c r="J43" s="77">
        <f>ПРОТОКОЛ!P237</f>
        <v>0</v>
      </c>
      <c r="K43" s="64">
        <f>ПРОТОКОЛ!R237</f>
        <v>0</v>
      </c>
      <c r="L43" s="33">
        <f>ПРОТОКОЛ!E237</f>
        <v>0</v>
      </c>
      <c r="M43" s="33">
        <f>ПРОТОКОЛ!G237</f>
        <v>0</v>
      </c>
      <c r="N43" s="33">
        <f>ПРОТОКОЛ!I237</f>
        <v>0</v>
      </c>
      <c r="O43" s="33">
        <f>ПРОТОКОЛ!K237</f>
        <v>0</v>
      </c>
      <c r="P43" s="33" t="str">
        <f>ПРОТОКОЛ!M237</f>
        <v>0</v>
      </c>
      <c r="Q43" s="33" t="str">
        <f>ПРОТОКОЛ!O237</f>
        <v>0</v>
      </c>
      <c r="R43" s="33">
        <f>ПРОТОКОЛ!Q237</f>
        <v>35</v>
      </c>
      <c r="S43" s="33">
        <f>ПРОТОКОЛ!S237</f>
        <v>0</v>
      </c>
      <c r="T43" s="33">
        <f>ПРОТОКОЛ!T237</f>
        <v>35</v>
      </c>
      <c r="U43" s="54">
        <f t="shared" si="0"/>
        <v>7</v>
      </c>
    </row>
    <row r="44" spans="1:21" ht="16.5" customHeight="1">
      <c r="A44" s="66">
        <f>ПРОТОКОЛ!B238</f>
        <v>0</v>
      </c>
      <c r="B44" s="70">
        <f>ПРОТОКОЛ!C238</f>
        <v>0</v>
      </c>
      <c r="C44" s="74" t="str">
        <f>ПРОТОКОЛ!X238</f>
        <v>Субъект РФ 6</v>
      </c>
      <c r="D44" s="64">
        <f>ПРОТОКОЛ!D238</f>
        <v>0</v>
      </c>
      <c r="E44" s="64">
        <f>ПРОТОКОЛ!F238</f>
        <v>0</v>
      </c>
      <c r="F44" s="64">
        <f>ПРОТОКОЛ!H238</f>
        <v>0</v>
      </c>
      <c r="G44" s="64">
        <f>ПРОТОКОЛ!J238</f>
        <v>0</v>
      </c>
      <c r="H44" s="64">
        <f>ПРОТОКОЛ!L238</f>
        <v>0</v>
      </c>
      <c r="I44" s="64">
        <f>ПРОТОКОЛ!N238</f>
        <v>0</v>
      </c>
      <c r="J44" s="77">
        <f>ПРОТОКОЛ!P238</f>
        <v>0</v>
      </c>
      <c r="K44" s="64">
        <f>ПРОТОКОЛ!R238</f>
        <v>0</v>
      </c>
      <c r="L44" s="33">
        <f>ПРОТОКОЛ!E238</f>
        <v>0</v>
      </c>
      <c r="M44" s="33">
        <f>ПРОТОКОЛ!G238</f>
        <v>0</v>
      </c>
      <c r="N44" s="33">
        <f>ПРОТОКОЛ!I238</f>
        <v>0</v>
      </c>
      <c r="O44" s="33">
        <f>ПРОТОКОЛ!K238</f>
        <v>0</v>
      </c>
      <c r="P44" s="33" t="str">
        <f>ПРОТОКОЛ!M238</f>
        <v>0</v>
      </c>
      <c r="Q44" s="33" t="str">
        <f>ПРОТОКОЛ!O238</f>
        <v>0</v>
      </c>
      <c r="R44" s="33">
        <f>ПРОТОКОЛ!Q238</f>
        <v>35</v>
      </c>
      <c r="S44" s="33">
        <f>ПРОТОКОЛ!S238</f>
        <v>0</v>
      </c>
      <c r="T44" s="33">
        <f>ПРОТОКОЛ!T238</f>
        <v>35</v>
      </c>
      <c r="U44" s="54">
        <f t="shared" si="0"/>
        <v>7</v>
      </c>
    </row>
    <row r="45" spans="1:21" ht="16.5" customHeight="1">
      <c r="A45" s="66">
        <f>ПРОТОКОЛ!B239</f>
        <v>0</v>
      </c>
      <c r="B45" s="70">
        <f>ПРОТОКОЛ!C239</f>
        <v>0</v>
      </c>
      <c r="C45" s="74" t="str">
        <f>ПРОТОКОЛ!X239</f>
        <v>Субъект РФ 6</v>
      </c>
      <c r="D45" s="64">
        <f>ПРОТОКОЛ!D239</f>
        <v>0</v>
      </c>
      <c r="E45" s="64">
        <f>ПРОТОКОЛ!F239</f>
        <v>0</v>
      </c>
      <c r="F45" s="64">
        <f>ПРОТОКОЛ!H239</f>
        <v>0</v>
      </c>
      <c r="G45" s="64">
        <f>ПРОТОКОЛ!J239</f>
        <v>0</v>
      </c>
      <c r="H45" s="64">
        <f>ПРОТОКОЛ!L239</f>
        <v>0</v>
      </c>
      <c r="I45" s="64">
        <f>ПРОТОКОЛ!N239</f>
        <v>0</v>
      </c>
      <c r="J45" s="77">
        <f>ПРОТОКОЛ!P239</f>
        <v>0</v>
      </c>
      <c r="K45" s="64">
        <f>ПРОТОКОЛ!R239</f>
        <v>0</v>
      </c>
      <c r="L45" s="33">
        <f>ПРОТОКОЛ!E239</f>
        <v>0</v>
      </c>
      <c r="M45" s="33">
        <f>ПРОТОКОЛ!G239</f>
        <v>0</v>
      </c>
      <c r="N45" s="33">
        <f>ПРОТОКОЛ!I239</f>
        <v>0</v>
      </c>
      <c r="O45" s="33">
        <f>ПРОТОКОЛ!K239</f>
        <v>0</v>
      </c>
      <c r="P45" s="33" t="str">
        <f>ПРОТОКОЛ!M239</f>
        <v>0</v>
      </c>
      <c r="Q45" s="33" t="str">
        <f>ПРОТОКОЛ!O239</f>
        <v>0</v>
      </c>
      <c r="R45" s="33">
        <f>ПРОТОКОЛ!Q239</f>
        <v>35</v>
      </c>
      <c r="S45" s="33">
        <f>ПРОТОКОЛ!S239</f>
        <v>0</v>
      </c>
      <c r="T45" s="33">
        <f>ПРОТОКОЛ!T239</f>
        <v>35</v>
      </c>
      <c r="U45" s="54">
        <f t="shared" si="0"/>
        <v>7</v>
      </c>
    </row>
    <row r="46" spans="1:21" ht="16.5" customHeight="1">
      <c r="A46" s="66">
        <f>ПРОТОКОЛ!B240</f>
        <v>0</v>
      </c>
      <c r="B46" s="70">
        <f>ПРОТОКОЛ!C240</f>
        <v>0</v>
      </c>
      <c r="C46" s="74" t="str">
        <f>ПРОТОКОЛ!X240</f>
        <v>Субъект РФ 6</v>
      </c>
      <c r="D46" s="64">
        <f>ПРОТОКОЛ!D240</f>
        <v>0</v>
      </c>
      <c r="E46" s="64">
        <f>ПРОТОКОЛ!F240</f>
        <v>0</v>
      </c>
      <c r="F46" s="64">
        <f>ПРОТОКОЛ!H240</f>
        <v>0</v>
      </c>
      <c r="G46" s="64">
        <f>ПРОТОКОЛ!J240</f>
        <v>0</v>
      </c>
      <c r="H46" s="64">
        <f>ПРОТОКОЛ!L240</f>
        <v>0</v>
      </c>
      <c r="I46" s="64">
        <f>ПРОТОКОЛ!N240</f>
        <v>0</v>
      </c>
      <c r="J46" s="77">
        <f>ПРОТОКОЛ!P240</f>
        <v>0</v>
      </c>
      <c r="K46" s="64">
        <f>ПРОТОКОЛ!R240</f>
        <v>0</v>
      </c>
      <c r="L46" s="33">
        <f>ПРОТОКОЛ!E240</f>
        <v>0</v>
      </c>
      <c r="M46" s="33">
        <f>ПРОТОКОЛ!G240</f>
        <v>0</v>
      </c>
      <c r="N46" s="33">
        <f>ПРОТОКОЛ!I240</f>
        <v>0</v>
      </c>
      <c r="O46" s="33">
        <f>ПРОТОКОЛ!K240</f>
        <v>0</v>
      </c>
      <c r="P46" s="33" t="str">
        <f>ПРОТОКОЛ!M240</f>
        <v>0</v>
      </c>
      <c r="Q46" s="33" t="str">
        <f>ПРОТОКОЛ!O240</f>
        <v>0</v>
      </c>
      <c r="R46" s="33">
        <f>ПРОТОКОЛ!Q240</f>
        <v>35</v>
      </c>
      <c r="S46" s="33">
        <f>ПРОТОКОЛ!S240</f>
        <v>0</v>
      </c>
      <c r="T46" s="33">
        <f>ПРОТОКОЛ!T240</f>
        <v>35</v>
      </c>
      <c r="U46" s="54">
        <f t="shared" si="0"/>
        <v>7</v>
      </c>
    </row>
    <row r="47" spans="1:21" ht="16.5" customHeight="1">
      <c r="A47" s="66">
        <f>ПРОТОКОЛ!B241</f>
        <v>0</v>
      </c>
      <c r="B47" s="70">
        <f>ПРОТОКОЛ!C241</f>
        <v>0</v>
      </c>
      <c r="C47" s="74" t="str">
        <f>ПРОТОКОЛ!X241</f>
        <v>Субъект РФ 6</v>
      </c>
      <c r="D47" s="64">
        <f>ПРОТОКОЛ!D241</f>
        <v>0</v>
      </c>
      <c r="E47" s="64">
        <f>ПРОТОКОЛ!F241</f>
        <v>0</v>
      </c>
      <c r="F47" s="64">
        <f>ПРОТОКОЛ!H241</f>
        <v>0</v>
      </c>
      <c r="G47" s="64">
        <f>ПРОТОКОЛ!J241</f>
        <v>0</v>
      </c>
      <c r="H47" s="64">
        <f>ПРОТОКОЛ!L241</f>
        <v>0</v>
      </c>
      <c r="I47" s="64">
        <f>ПРОТОКОЛ!N241</f>
        <v>0</v>
      </c>
      <c r="J47" s="77">
        <f>ПРОТОКОЛ!P241</f>
        <v>0</v>
      </c>
      <c r="K47" s="64">
        <f>ПРОТОКОЛ!R241</f>
        <v>0</v>
      </c>
      <c r="L47" s="33">
        <f>ПРОТОКОЛ!E241</f>
        <v>0</v>
      </c>
      <c r="M47" s="33">
        <f>ПРОТОКОЛ!G241</f>
        <v>0</v>
      </c>
      <c r="N47" s="33">
        <f>ПРОТОКОЛ!I241</f>
        <v>0</v>
      </c>
      <c r="O47" s="33">
        <f>ПРОТОКОЛ!K241</f>
        <v>0</v>
      </c>
      <c r="P47" s="33" t="str">
        <f>ПРОТОКОЛ!M241</f>
        <v>0</v>
      </c>
      <c r="Q47" s="33" t="str">
        <f>ПРОТОКОЛ!O241</f>
        <v>0</v>
      </c>
      <c r="R47" s="33">
        <f>ПРОТОКОЛ!Q241</f>
        <v>35</v>
      </c>
      <c r="S47" s="33">
        <f>ПРОТОКОЛ!S241</f>
        <v>0</v>
      </c>
      <c r="T47" s="33">
        <f>ПРОТОКОЛ!T241</f>
        <v>35</v>
      </c>
      <c r="U47" s="54">
        <f t="shared" si="0"/>
        <v>7</v>
      </c>
    </row>
    <row r="48" spans="1:21" ht="16.5" customHeight="1">
      <c r="A48" s="66">
        <f>ПРОТОКОЛ!B242</f>
        <v>0</v>
      </c>
      <c r="B48" s="70">
        <f>ПРОТОКОЛ!C242</f>
        <v>0</v>
      </c>
      <c r="C48" s="74" t="str">
        <f>ПРОТОКОЛ!X242</f>
        <v>Субъект РФ 6</v>
      </c>
      <c r="D48" s="64">
        <f>ПРОТОКОЛ!D242</f>
        <v>0</v>
      </c>
      <c r="E48" s="64">
        <f>ПРОТОКОЛ!F242</f>
        <v>0</v>
      </c>
      <c r="F48" s="64">
        <f>ПРОТОКОЛ!H242</f>
        <v>0</v>
      </c>
      <c r="G48" s="64">
        <f>ПРОТОКОЛ!J242</f>
        <v>0</v>
      </c>
      <c r="H48" s="64">
        <f>ПРОТОКОЛ!L242</f>
        <v>0</v>
      </c>
      <c r="I48" s="64">
        <f>ПРОТОКОЛ!N242</f>
        <v>0</v>
      </c>
      <c r="J48" s="77">
        <f>ПРОТОКОЛ!P242</f>
        <v>0</v>
      </c>
      <c r="K48" s="64">
        <f>ПРОТОКОЛ!R242</f>
        <v>0</v>
      </c>
      <c r="L48" s="33">
        <f>ПРОТОКОЛ!E242</f>
        <v>0</v>
      </c>
      <c r="M48" s="33">
        <f>ПРОТОКОЛ!G242</f>
        <v>0</v>
      </c>
      <c r="N48" s="33">
        <f>ПРОТОКОЛ!I242</f>
        <v>0</v>
      </c>
      <c r="O48" s="33">
        <f>ПРОТОКОЛ!K242</f>
        <v>0</v>
      </c>
      <c r="P48" s="33" t="str">
        <f>ПРОТОКОЛ!M242</f>
        <v>0</v>
      </c>
      <c r="Q48" s="33" t="str">
        <f>ПРОТОКОЛ!O242</f>
        <v>0</v>
      </c>
      <c r="R48" s="33">
        <f>ПРОТОКОЛ!Q242</f>
        <v>35</v>
      </c>
      <c r="S48" s="33">
        <f>ПРОТОКОЛ!S242</f>
        <v>0</v>
      </c>
      <c r="T48" s="33">
        <f>ПРОТОКОЛ!T242</f>
        <v>35</v>
      </c>
      <c r="U48" s="54">
        <f t="shared" si="0"/>
        <v>7</v>
      </c>
    </row>
    <row r="49" spans="1:21" ht="16.5" customHeight="1">
      <c r="A49" s="65">
        <f>ПРОТОКОЛ!B279</f>
        <v>0</v>
      </c>
      <c r="B49" s="67">
        <f>ПРОТОКОЛ!C279</f>
        <v>0</v>
      </c>
      <c r="C49" s="71" t="str">
        <f>ПРОТОКОЛ!X279</f>
        <v>Субъект РФ 7</v>
      </c>
      <c r="D49" s="61">
        <f>ПРОТОКОЛ!D279</f>
        <v>0</v>
      </c>
      <c r="E49" s="61">
        <f>ПРОТОКОЛ!F279</f>
        <v>0</v>
      </c>
      <c r="F49" s="61">
        <f>ПРОТОКОЛ!H279</f>
        <v>0</v>
      </c>
      <c r="G49" s="61">
        <f>ПРОТОКОЛ!J279</f>
        <v>0</v>
      </c>
      <c r="H49" s="61">
        <f>ПРОТОКОЛ!L279</f>
        <v>0</v>
      </c>
      <c r="I49" s="61">
        <f>ПРОТОКОЛ!N279</f>
        <v>0</v>
      </c>
      <c r="J49" s="62">
        <f>ПРОТОКОЛ!P279</f>
        <v>0</v>
      </c>
      <c r="K49" s="61">
        <f>ПРОТОКОЛ!R279</f>
        <v>0</v>
      </c>
      <c r="L49" s="7">
        <f>ПРОТОКОЛ!E279</f>
        <v>0</v>
      </c>
      <c r="M49" s="7">
        <f>ПРОТОКОЛ!G279</f>
        <v>0</v>
      </c>
      <c r="N49" s="7">
        <f>ПРОТОКОЛ!I279</f>
        <v>0</v>
      </c>
      <c r="O49" s="7">
        <f>ПРОТОКОЛ!K279</f>
        <v>0</v>
      </c>
      <c r="P49" s="7" t="str">
        <f>ПРОТОКОЛ!M279</f>
        <v>0</v>
      </c>
      <c r="Q49" s="7" t="str">
        <f>ПРОТОКОЛ!O279</f>
        <v>0</v>
      </c>
      <c r="R49" s="7">
        <f>ПРОТОКОЛ!Q279</f>
        <v>35</v>
      </c>
      <c r="S49" s="7">
        <f>ПРОТОКОЛ!S279</f>
        <v>0</v>
      </c>
      <c r="T49" s="7">
        <f>ПРОТОКОЛ!T279</f>
        <v>35</v>
      </c>
      <c r="U49" s="54">
        <f t="shared" si="0"/>
        <v>7</v>
      </c>
    </row>
    <row r="50" spans="1:21" ht="16.5" customHeight="1">
      <c r="A50" s="65">
        <f>ПРОТОКОЛ!B280</f>
        <v>0</v>
      </c>
      <c r="B50" s="67">
        <f>ПРОТОКОЛ!C280</f>
        <v>0</v>
      </c>
      <c r="C50" s="71" t="str">
        <f>ПРОТОКОЛ!X280</f>
        <v>Субъект РФ 7</v>
      </c>
      <c r="D50" s="61">
        <f>ПРОТОКОЛ!D280</f>
        <v>0</v>
      </c>
      <c r="E50" s="61">
        <f>ПРОТОКОЛ!F280</f>
        <v>0</v>
      </c>
      <c r="F50" s="61">
        <f>ПРОТОКОЛ!H280</f>
        <v>0</v>
      </c>
      <c r="G50" s="61">
        <f>ПРОТОКОЛ!J280</f>
        <v>0</v>
      </c>
      <c r="H50" s="61">
        <f>ПРОТОКОЛ!L280</f>
        <v>0</v>
      </c>
      <c r="I50" s="61">
        <f>ПРОТОКОЛ!N280</f>
        <v>0</v>
      </c>
      <c r="J50" s="62">
        <f>ПРОТОКОЛ!P280</f>
        <v>0</v>
      </c>
      <c r="K50" s="61">
        <f>ПРОТОКОЛ!R280</f>
        <v>0</v>
      </c>
      <c r="L50" s="7">
        <f>ПРОТОКОЛ!E280</f>
        <v>0</v>
      </c>
      <c r="M50" s="7">
        <f>ПРОТОКОЛ!G280</f>
        <v>0</v>
      </c>
      <c r="N50" s="7">
        <f>ПРОТОКОЛ!I280</f>
        <v>0</v>
      </c>
      <c r="O50" s="7">
        <f>ПРОТОКОЛ!K280</f>
        <v>0</v>
      </c>
      <c r="P50" s="7" t="str">
        <f>ПРОТОКОЛ!M280</f>
        <v>0</v>
      </c>
      <c r="Q50" s="7" t="str">
        <f>ПРОТОКОЛ!O280</f>
        <v>0</v>
      </c>
      <c r="R50" s="7">
        <f>ПРОТОКОЛ!Q280</f>
        <v>35</v>
      </c>
      <c r="S50" s="7">
        <f>ПРОТОКОЛ!S280</f>
        <v>0</v>
      </c>
      <c r="T50" s="7">
        <f>ПРОТОКОЛ!T280</f>
        <v>35</v>
      </c>
      <c r="U50" s="54">
        <f t="shared" si="0"/>
        <v>7</v>
      </c>
    </row>
    <row r="51" spans="1:21" ht="16.5" customHeight="1">
      <c r="A51" s="65">
        <f>ПРОТОКОЛ!B281</f>
        <v>0</v>
      </c>
      <c r="B51" s="67">
        <f>ПРОТОКОЛ!C281</f>
        <v>0</v>
      </c>
      <c r="C51" s="71" t="str">
        <f>ПРОТОКОЛ!X281</f>
        <v>Субъект РФ 7</v>
      </c>
      <c r="D51" s="61">
        <f>ПРОТОКОЛ!D281</f>
        <v>0</v>
      </c>
      <c r="E51" s="61">
        <f>ПРОТОКОЛ!F281</f>
        <v>0</v>
      </c>
      <c r="F51" s="61">
        <f>ПРОТОКОЛ!H281</f>
        <v>0</v>
      </c>
      <c r="G51" s="61">
        <f>ПРОТОКОЛ!J281</f>
        <v>0</v>
      </c>
      <c r="H51" s="61">
        <f>ПРОТОКОЛ!L281</f>
        <v>0</v>
      </c>
      <c r="I51" s="61">
        <f>ПРОТОКОЛ!N281</f>
        <v>0</v>
      </c>
      <c r="J51" s="62">
        <f>ПРОТОКОЛ!P281</f>
        <v>0</v>
      </c>
      <c r="K51" s="61">
        <f>ПРОТОКОЛ!R281</f>
        <v>0</v>
      </c>
      <c r="L51" s="7">
        <f>ПРОТОКОЛ!E281</f>
        <v>0</v>
      </c>
      <c r="M51" s="7">
        <f>ПРОТОКОЛ!G281</f>
        <v>0</v>
      </c>
      <c r="N51" s="7">
        <f>ПРОТОКОЛ!I281</f>
        <v>0</v>
      </c>
      <c r="O51" s="7">
        <f>ПРОТОКОЛ!K281</f>
        <v>0</v>
      </c>
      <c r="P51" s="7" t="str">
        <f>ПРОТОКОЛ!M281</f>
        <v>0</v>
      </c>
      <c r="Q51" s="7" t="str">
        <f>ПРОТОКОЛ!O281</f>
        <v>0</v>
      </c>
      <c r="R51" s="7">
        <f>ПРОТОКОЛ!Q281</f>
        <v>35</v>
      </c>
      <c r="S51" s="7">
        <f>ПРОТОКОЛ!S281</f>
        <v>0</v>
      </c>
      <c r="T51" s="7">
        <f>ПРОТОКОЛ!T281</f>
        <v>35</v>
      </c>
      <c r="U51" s="54">
        <f t="shared" si="0"/>
        <v>7</v>
      </c>
    </row>
    <row r="52" spans="1:21" ht="16.5" customHeight="1">
      <c r="A52" s="65">
        <f>ПРОТОКОЛ!B282</f>
        <v>0</v>
      </c>
      <c r="B52" s="69">
        <f>ПРОТОКОЛ!C282</f>
        <v>0</v>
      </c>
      <c r="C52" s="73" t="str">
        <f>ПРОТОКОЛ!X282</f>
        <v>Субъект РФ 7</v>
      </c>
      <c r="D52" s="32">
        <f>ПРОТОКОЛ!D282</f>
        <v>0</v>
      </c>
      <c r="E52" s="32">
        <f>ПРОТОКОЛ!F282</f>
        <v>0</v>
      </c>
      <c r="F52" s="32">
        <f>ПРОТОКОЛ!H282</f>
        <v>0</v>
      </c>
      <c r="G52" s="32">
        <f>ПРОТОКОЛ!J282</f>
        <v>0</v>
      </c>
      <c r="H52" s="32">
        <f>ПРОТОКОЛ!L282</f>
        <v>0</v>
      </c>
      <c r="I52" s="32">
        <f>ПРОТОКОЛ!N282</f>
        <v>0</v>
      </c>
      <c r="J52" s="76">
        <f>ПРОТОКОЛ!P282</f>
        <v>0</v>
      </c>
      <c r="K52" s="32">
        <f>ПРОТОКОЛ!R282</f>
        <v>0</v>
      </c>
      <c r="L52" s="7">
        <f>ПРОТОКОЛ!E282</f>
        <v>0</v>
      </c>
      <c r="M52" s="7">
        <f>ПРОТОКОЛ!G282</f>
        <v>0</v>
      </c>
      <c r="N52" s="7">
        <f>ПРОТОКОЛ!I282</f>
        <v>0</v>
      </c>
      <c r="O52" s="7">
        <f>ПРОТОКОЛ!K282</f>
        <v>0</v>
      </c>
      <c r="P52" s="7" t="str">
        <f>ПРОТОКОЛ!M282</f>
        <v>0</v>
      </c>
      <c r="Q52" s="7" t="str">
        <f>ПРОТОКОЛ!O282</f>
        <v>0</v>
      </c>
      <c r="R52" s="7">
        <f>ПРОТОКОЛ!Q282</f>
        <v>35</v>
      </c>
      <c r="S52" s="7">
        <f>ПРОТОКОЛ!S282</f>
        <v>0</v>
      </c>
      <c r="T52" s="7">
        <f>ПРОТОКОЛ!T282</f>
        <v>35</v>
      </c>
      <c r="U52" s="54">
        <f t="shared" si="0"/>
        <v>7</v>
      </c>
    </row>
    <row r="53" spans="1:21" ht="16.5" customHeight="1">
      <c r="A53" s="65">
        <f>ПРОТОКОЛ!B283</f>
        <v>0</v>
      </c>
      <c r="B53" s="69">
        <f>ПРОТОКОЛ!C283</f>
        <v>0</v>
      </c>
      <c r="C53" s="73" t="str">
        <f>ПРОТОКОЛ!X283</f>
        <v>Субъект РФ 7</v>
      </c>
      <c r="D53" s="32">
        <f>ПРОТОКОЛ!D283</f>
        <v>0</v>
      </c>
      <c r="E53" s="32">
        <f>ПРОТОКОЛ!F283</f>
        <v>0</v>
      </c>
      <c r="F53" s="32">
        <f>ПРОТОКОЛ!H283</f>
        <v>0</v>
      </c>
      <c r="G53" s="32">
        <f>ПРОТОКОЛ!J283</f>
        <v>0</v>
      </c>
      <c r="H53" s="32">
        <f>ПРОТОКОЛ!L283</f>
        <v>0</v>
      </c>
      <c r="I53" s="32">
        <f>ПРОТОКОЛ!N283</f>
        <v>0</v>
      </c>
      <c r="J53" s="76">
        <f>ПРОТОКОЛ!P283</f>
        <v>0</v>
      </c>
      <c r="K53" s="32">
        <f>ПРОТОКОЛ!R283</f>
        <v>0</v>
      </c>
      <c r="L53" s="7">
        <f>ПРОТОКОЛ!E283</f>
        <v>0</v>
      </c>
      <c r="M53" s="7">
        <f>ПРОТОКОЛ!G283</f>
        <v>0</v>
      </c>
      <c r="N53" s="7">
        <f>ПРОТОКОЛ!I283</f>
        <v>0</v>
      </c>
      <c r="O53" s="7">
        <f>ПРОТОКОЛ!K283</f>
        <v>0</v>
      </c>
      <c r="P53" s="7" t="str">
        <f>ПРОТОКОЛ!M283</f>
        <v>0</v>
      </c>
      <c r="Q53" s="7" t="str">
        <f>ПРОТОКОЛ!O283</f>
        <v>0</v>
      </c>
      <c r="R53" s="7">
        <f>ПРОТОКОЛ!Q283</f>
        <v>35</v>
      </c>
      <c r="S53" s="7">
        <f>ПРОТОКОЛ!S283</f>
        <v>0</v>
      </c>
      <c r="T53" s="7">
        <f>ПРОТОКОЛ!T283</f>
        <v>35</v>
      </c>
      <c r="U53" s="54">
        <f t="shared" si="0"/>
        <v>7</v>
      </c>
    </row>
    <row r="54" spans="1:21" ht="16.5" customHeight="1">
      <c r="A54" s="65">
        <f>ПРОТОКОЛ!B284</f>
        <v>0</v>
      </c>
      <c r="B54" s="67">
        <f>ПРОТОКОЛ!C284</f>
        <v>0</v>
      </c>
      <c r="C54" s="71" t="str">
        <f>ПРОТОКОЛ!X284</f>
        <v>Субъект РФ 7</v>
      </c>
      <c r="D54" s="61">
        <f>ПРОТОКОЛ!D284</f>
        <v>0</v>
      </c>
      <c r="E54" s="61">
        <f>ПРОТОКОЛ!F284</f>
        <v>0</v>
      </c>
      <c r="F54" s="61">
        <f>ПРОТОКОЛ!H284</f>
        <v>0</v>
      </c>
      <c r="G54" s="61">
        <f>ПРОТОКОЛ!J284</f>
        <v>0</v>
      </c>
      <c r="H54" s="61">
        <f>ПРОТОКОЛ!L284</f>
        <v>0</v>
      </c>
      <c r="I54" s="61">
        <f>ПРОТОКОЛ!N284</f>
        <v>0</v>
      </c>
      <c r="J54" s="62">
        <f>ПРОТОКОЛ!P284</f>
        <v>0</v>
      </c>
      <c r="K54" s="61">
        <f>ПРОТОКОЛ!R284</f>
        <v>0</v>
      </c>
      <c r="L54" s="7">
        <f>ПРОТОКОЛ!E284</f>
        <v>0</v>
      </c>
      <c r="M54" s="7">
        <f>ПРОТОКОЛ!G284</f>
        <v>0</v>
      </c>
      <c r="N54" s="7">
        <f>ПРОТОКОЛ!I284</f>
        <v>0</v>
      </c>
      <c r="O54" s="7">
        <f>ПРОТОКОЛ!K284</f>
        <v>0</v>
      </c>
      <c r="P54" s="7" t="str">
        <f>ПРОТОКОЛ!M284</f>
        <v>0</v>
      </c>
      <c r="Q54" s="7" t="str">
        <f>ПРОТОКОЛ!O284</f>
        <v>0</v>
      </c>
      <c r="R54" s="7">
        <f>ПРОТОКОЛ!Q284</f>
        <v>35</v>
      </c>
      <c r="S54" s="7">
        <f>ПРОТОКОЛ!S284</f>
        <v>0</v>
      </c>
      <c r="T54" s="7">
        <f>ПРОТОКОЛ!T284</f>
        <v>35</v>
      </c>
      <c r="U54" s="54">
        <f t="shared" si="0"/>
        <v>7</v>
      </c>
    </row>
    <row r="55" spans="1:21" ht="16.5" customHeight="1">
      <c r="A55" s="66">
        <f>ПРОТОКОЛ!B321</f>
        <v>0</v>
      </c>
      <c r="B55" s="70">
        <f>ПРОТОКОЛ!C321</f>
        <v>0</v>
      </c>
      <c r="C55" s="74" t="str">
        <f>ПРОТОКОЛ!X321</f>
        <v>Субъект РФ 8</v>
      </c>
      <c r="D55" s="64">
        <f>ПРОТОКОЛ!D321</f>
        <v>0</v>
      </c>
      <c r="E55" s="64">
        <f>ПРОТОКОЛ!F321</f>
        <v>0</v>
      </c>
      <c r="F55" s="64">
        <f>ПРОТОКОЛ!H321</f>
        <v>0</v>
      </c>
      <c r="G55" s="64">
        <f>ПРОТОКОЛ!J321</f>
        <v>0</v>
      </c>
      <c r="H55" s="64">
        <f>ПРОТОКОЛ!L321</f>
        <v>0</v>
      </c>
      <c r="I55" s="64">
        <f>ПРОТОКОЛ!N321</f>
        <v>0</v>
      </c>
      <c r="J55" s="77">
        <f>ПРОТОКОЛ!P321</f>
        <v>0</v>
      </c>
      <c r="K55" s="64">
        <f>ПРОТОКОЛ!R321</f>
        <v>0</v>
      </c>
      <c r="L55" s="33">
        <f>ПРОТОКОЛ!E321</f>
        <v>0</v>
      </c>
      <c r="M55" s="33">
        <f>ПРОТОКОЛ!G321</f>
        <v>0</v>
      </c>
      <c r="N55" s="33">
        <f>ПРОТОКОЛ!I321</f>
        <v>0</v>
      </c>
      <c r="O55" s="33">
        <f>ПРОТОКОЛ!K321</f>
        <v>0</v>
      </c>
      <c r="P55" s="33" t="str">
        <f>ПРОТОКОЛ!M321</f>
        <v>0</v>
      </c>
      <c r="Q55" s="33" t="str">
        <f>ПРОТОКОЛ!O321</f>
        <v>0</v>
      </c>
      <c r="R55" s="33">
        <f>ПРОТОКОЛ!Q321</f>
        <v>35</v>
      </c>
      <c r="S55" s="33">
        <f>ПРОТОКОЛ!S321</f>
        <v>0</v>
      </c>
      <c r="T55" s="33">
        <f>ПРОТОКОЛ!T321</f>
        <v>35</v>
      </c>
      <c r="U55" s="54">
        <f t="shared" si="0"/>
        <v>7</v>
      </c>
    </row>
    <row r="56" spans="1:21" ht="16.5" customHeight="1">
      <c r="A56" s="66">
        <f>ПРОТОКОЛ!B322</f>
        <v>0</v>
      </c>
      <c r="B56" s="70">
        <f>ПРОТОКОЛ!C322</f>
        <v>0</v>
      </c>
      <c r="C56" s="74" t="str">
        <f>ПРОТОКОЛ!X322</f>
        <v>Субъект РФ 8</v>
      </c>
      <c r="D56" s="64">
        <f>ПРОТОКОЛ!D322</f>
        <v>0</v>
      </c>
      <c r="E56" s="64">
        <f>ПРОТОКОЛ!F322</f>
        <v>0</v>
      </c>
      <c r="F56" s="64">
        <f>ПРОТОКОЛ!H322</f>
        <v>0</v>
      </c>
      <c r="G56" s="64">
        <f>ПРОТОКОЛ!J322</f>
        <v>0</v>
      </c>
      <c r="H56" s="64">
        <f>ПРОТОКОЛ!L322</f>
        <v>0</v>
      </c>
      <c r="I56" s="64">
        <f>ПРОТОКОЛ!N322</f>
        <v>0</v>
      </c>
      <c r="J56" s="77">
        <f>ПРОТОКОЛ!P322</f>
        <v>0</v>
      </c>
      <c r="K56" s="64">
        <f>ПРОТОКОЛ!R322</f>
        <v>0</v>
      </c>
      <c r="L56" s="33">
        <f>ПРОТОКОЛ!E322</f>
        <v>0</v>
      </c>
      <c r="M56" s="33">
        <f>ПРОТОКОЛ!G322</f>
        <v>0</v>
      </c>
      <c r="N56" s="33">
        <f>ПРОТОКОЛ!I322</f>
        <v>0</v>
      </c>
      <c r="O56" s="33">
        <f>ПРОТОКОЛ!K322</f>
        <v>0</v>
      </c>
      <c r="P56" s="33" t="str">
        <f>ПРОТОКОЛ!M322</f>
        <v>0</v>
      </c>
      <c r="Q56" s="33" t="str">
        <f>ПРОТОКОЛ!O322</f>
        <v>0</v>
      </c>
      <c r="R56" s="33">
        <f>ПРОТОКОЛ!Q322</f>
        <v>35</v>
      </c>
      <c r="S56" s="33">
        <f>ПРОТОКОЛ!S322</f>
        <v>0</v>
      </c>
      <c r="T56" s="33">
        <f>ПРОТОКОЛ!T322</f>
        <v>35</v>
      </c>
      <c r="U56" s="54">
        <f t="shared" si="0"/>
        <v>7</v>
      </c>
    </row>
    <row r="57" spans="1:21" ht="16.5" customHeight="1">
      <c r="A57" s="66">
        <f>ПРОТОКОЛ!B323</f>
        <v>0</v>
      </c>
      <c r="B57" s="70">
        <f>ПРОТОКОЛ!C323</f>
        <v>0</v>
      </c>
      <c r="C57" s="74" t="str">
        <f>ПРОТОКОЛ!X323</f>
        <v>Субъект РФ 8</v>
      </c>
      <c r="D57" s="64">
        <f>ПРОТОКОЛ!D323</f>
        <v>0</v>
      </c>
      <c r="E57" s="64">
        <f>ПРОТОКОЛ!F323</f>
        <v>0</v>
      </c>
      <c r="F57" s="64">
        <f>ПРОТОКОЛ!H323</f>
        <v>0</v>
      </c>
      <c r="G57" s="64">
        <f>ПРОТОКОЛ!J323</f>
        <v>0</v>
      </c>
      <c r="H57" s="64">
        <f>ПРОТОКОЛ!L323</f>
        <v>0</v>
      </c>
      <c r="I57" s="64">
        <f>ПРОТОКОЛ!N323</f>
        <v>0</v>
      </c>
      <c r="J57" s="77">
        <f>ПРОТОКОЛ!P323</f>
        <v>0</v>
      </c>
      <c r="K57" s="64">
        <f>ПРОТОКОЛ!R323</f>
        <v>0</v>
      </c>
      <c r="L57" s="33">
        <f>ПРОТОКОЛ!E323</f>
        <v>0</v>
      </c>
      <c r="M57" s="33">
        <f>ПРОТОКОЛ!G323</f>
        <v>0</v>
      </c>
      <c r="N57" s="33">
        <f>ПРОТОКОЛ!I323</f>
        <v>0</v>
      </c>
      <c r="O57" s="33">
        <f>ПРОТОКОЛ!K323</f>
        <v>0</v>
      </c>
      <c r="P57" s="33" t="str">
        <f>ПРОТОКОЛ!M323</f>
        <v>0</v>
      </c>
      <c r="Q57" s="33" t="str">
        <f>ПРОТОКОЛ!O323</f>
        <v>0</v>
      </c>
      <c r="R57" s="33">
        <f>ПРОТОКОЛ!Q323</f>
        <v>35</v>
      </c>
      <c r="S57" s="33">
        <f>ПРОТОКОЛ!S323</f>
        <v>0</v>
      </c>
      <c r="T57" s="33">
        <f>ПРОТОКОЛ!T323</f>
        <v>35</v>
      </c>
      <c r="U57" s="54">
        <f t="shared" si="0"/>
        <v>7</v>
      </c>
    </row>
    <row r="58" spans="1:21" ht="16.5" customHeight="1">
      <c r="A58" s="66">
        <f>ПРОТОКОЛ!B324</f>
        <v>0</v>
      </c>
      <c r="B58" s="70">
        <f>ПРОТОКОЛ!C324</f>
        <v>0</v>
      </c>
      <c r="C58" s="74" t="str">
        <f>ПРОТОКОЛ!X324</f>
        <v>Субъект РФ 8</v>
      </c>
      <c r="D58" s="64">
        <f>ПРОТОКОЛ!D324</f>
        <v>0</v>
      </c>
      <c r="E58" s="64">
        <f>ПРОТОКОЛ!F324</f>
        <v>0</v>
      </c>
      <c r="F58" s="64">
        <f>ПРОТОКОЛ!H324</f>
        <v>0</v>
      </c>
      <c r="G58" s="64">
        <f>ПРОТОКОЛ!J324</f>
        <v>0</v>
      </c>
      <c r="H58" s="64">
        <f>ПРОТОКОЛ!L324</f>
        <v>0</v>
      </c>
      <c r="I58" s="64">
        <f>ПРОТОКОЛ!N324</f>
        <v>0</v>
      </c>
      <c r="J58" s="77">
        <f>ПРОТОКОЛ!P324</f>
        <v>0</v>
      </c>
      <c r="K58" s="64">
        <f>ПРОТОКОЛ!R324</f>
        <v>0</v>
      </c>
      <c r="L58" s="33">
        <f>ПРОТОКОЛ!E324</f>
        <v>0</v>
      </c>
      <c r="M58" s="33">
        <f>ПРОТОКОЛ!G324</f>
        <v>0</v>
      </c>
      <c r="N58" s="33">
        <f>ПРОТОКОЛ!I324</f>
        <v>0</v>
      </c>
      <c r="O58" s="33">
        <f>ПРОТОКОЛ!K324</f>
        <v>0</v>
      </c>
      <c r="P58" s="33" t="str">
        <f>ПРОТОКОЛ!M324</f>
        <v>0</v>
      </c>
      <c r="Q58" s="33" t="str">
        <f>ПРОТОКОЛ!O324</f>
        <v>0</v>
      </c>
      <c r="R58" s="33">
        <f>ПРОТОКОЛ!Q324</f>
        <v>35</v>
      </c>
      <c r="S58" s="33">
        <f>ПРОТОКОЛ!S324</f>
        <v>0</v>
      </c>
      <c r="T58" s="33">
        <f>ПРОТОКОЛ!T324</f>
        <v>35</v>
      </c>
      <c r="U58" s="54">
        <f t="shared" si="0"/>
        <v>7</v>
      </c>
    </row>
    <row r="59" spans="1:21" ht="16.5" customHeight="1">
      <c r="A59" s="66">
        <f>ПРОТОКОЛ!B325</f>
        <v>0</v>
      </c>
      <c r="B59" s="70">
        <f>ПРОТОКОЛ!C325</f>
        <v>0</v>
      </c>
      <c r="C59" s="74" t="str">
        <f>ПРОТОКОЛ!X325</f>
        <v>Субъект РФ 8</v>
      </c>
      <c r="D59" s="64">
        <f>ПРОТОКОЛ!D325</f>
        <v>0</v>
      </c>
      <c r="E59" s="64">
        <f>ПРОТОКОЛ!F325</f>
        <v>0</v>
      </c>
      <c r="F59" s="64">
        <f>ПРОТОКОЛ!H325</f>
        <v>0</v>
      </c>
      <c r="G59" s="64">
        <f>ПРОТОКОЛ!J325</f>
        <v>0</v>
      </c>
      <c r="H59" s="64">
        <f>ПРОТОКОЛ!L325</f>
        <v>0</v>
      </c>
      <c r="I59" s="64">
        <f>ПРОТОКОЛ!N325</f>
        <v>0</v>
      </c>
      <c r="J59" s="77">
        <f>ПРОТОКОЛ!P325</f>
        <v>0</v>
      </c>
      <c r="K59" s="64">
        <f>ПРОТОКОЛ!R325</f>
        <v>0</v>
      </c>
      <c r="L59" s="33">
        <f>ПРОТОКОЛ!E325</f>
        <v>0</v>
      </c>
      <c r="M59" s="33">
        <f>ПРОТОКОЛ!G325</f>
        <v>0</v>
      </c>
      <c r="N59" s="33">
        <f>ПРОТОКОЛ!I325</f>
        <v>0</v>
      </c>
      <c r="O59" s="33">
        <f>ПРОТОКОЛ!K325</f>
        <v>0</v>
      </c>
      <c r="P59" s="33" t="str">
        <f>ПРОТОКОЛ!M325</f>
        <v>0</v>
      </c>
      <c r="Q59" s="33" t="str">
        <f>ПРОТОКОЛ!O325</f>
        <v>0</v>
      </c>
      <c r="R59" s="33">
        <f>ПРОТОКОЛ!Q325</f>
        <v>35</v>
      </c>
      <c r="S59" s="33">
        <f>ПРОТОКОЛ!S325</f>
        <v>0</v>
      </c>
      <c r="T59" s="33">
        <f>ПРОТОКОЛ!T325</f>
        <v>35</v>
      </c>
      <c r="U59" s="54">
        <f t="shared" si="0"/>
        <v>7</v>
      </c>
    </row>
    <row r="60" spans="1:21" ht="16.5" customHeight="1">
      <c r="A60" s="66">
        <f>ПРОТОКОЛ!B326</f>
        <v>0</v>
      </c>
      <c r="B60" s="70">
        <f>ПРОТОКОЛ!C326</f>
        <v>0</v>
      </c>
      <c r="C60" s="74" t="str">
        <f>ПРОТОКОЛ!X326</f>
        <v>Субъект РФ 8</v>
      </c>
      <c r="D60" s="64">
        <f>ПРОТОКОЛ!D326</f>
        <v>0</v>
      </c>
      <c r="E60" s="64">
        <f>ПРОТОКОЛ!F326</f>
        <v>0</v>
      </c>
      <c r="F60" s="64">
        <f>ПРОТОКОЛ!H326</f>
        <v>0</v>
      </c>
      <c r="G60" s="64">
        <f>ПРОТОКОЛ!J326</f>
        <v>0</v>
      </c>
      <c r="H60" s="64">
        <f>ПРОТОКОЛ!L326</f>
        <v>0</v>
      </c>
      <c r="I60" s="64">
        <f>ПРОТОКОЛ!N326</f>
        <v>0</v>
      </c>
      <c r="J60" s="77">
        <f>ПРОТОКОЛ!P326</f>
        <v>0</v>
      </c>
      <c r="K60" s="64">
        <f>ПРОТОКОЛ!R326</f>
        <v>0</v>
      </c>
      <c r="L60" s="33">
        <f>ПРОТОКОЛ!E326</f>
        <v>0</v>
      </c>
      <c r="M60" s="33">
        <f>ПРОТОКОЛ!G326</f>
        <v>0</v>
      </c>
      <c r="N60" s="33">
        <f>ПРОТОКОЛ!I326</f>
        <v>0</v>
      </c>
      <c r="O60" s="33">
        <f>ПРОТОКОЛ!K326</f>
        <v>0</v>
      </c>
      <c r="P60" s="33" t="str">
        <f>ПРОТОКОЛ!M326</f>
        <v>0</v>
      </c>
      <c r="Q60" s="33" t="str">
        <f>ПРОТОКОЛ!O326</f>
        <v>0</v>
      </c>
      <c r="R60" s="33">
        <f>ПРОТОКОЛ!Q326</f>
        <v>35</v>
      </c>
      <c r="S60" s="33">
        <f>ПРОТОКОЛ!S326</f>
        <v>0</v>
      </c>
      <c r="T60" s="33">
        <f>ПРОТОКОЛ!T326</f>
        <v>35</v>
      </c>
      <c r="U60" s="54">
        <f t="shared" si="0"/>
        <v>7</v>
      </c>
    </row>
    <row r="61" spans="1:21" ht="16.5" customHeight="1">
      <c r="A61" s="65">
        <f>ПРОТОКОЛ!B363</f>
        <v>0</v>
      </c>
      <c r="B61" s="67">
        <f>ПРОТОКОЛ!C363</f>
        <v>0</v>
      </c>
      <c r="C61" s="71" t="str">
        <f>ПРОТОКОЛ!X363</f>
        <v>Субъект РФ 9</v>
      </c>
      <c r="D61" s="61">
        <f>ПРОТОКОЛ!D363</f>
        <v>0</v>
      </c>
      <c r="E61" s="61">
        <f>ПРОТОКОЛ!F363</f>
        <v>0</v>
      </c>
      <c r="F61" s="61">
        <f>ПРОТОКОЛ!H363</f>
        <v>0</v>
      </c>
      <c r="G61" s="61">
        <f>ПРОТОКОЛ!J363</f>
        <v>0</v>
      </c>
      <c r="H61" s="61">
        <f>ПРОТОКОЛ!L363</f>
        <v>0</v>
      </c>
      <c r="I61" s="61">
        <f>ПРОТОКОЛ!N363</f>
        <v>0</v>
      </c>
      <c r="J61" s="62">
        <f>ПРОТОКОЛ!P363</f>
        <v>0</v>
      </c>
      <c r="K61" s="61">
        <f>ПРОТОКОЛ!R363</f>
        <v>0</v>
      </c>
      <c r="L61" s="7">
        <f>ПРОТОКОЛ!E363</f>
        <v>0</v>
      </c>
      <c r="M61" s="7">
        <f>ПРОТОКОЛ!G363</f>
        <v>0</v>
      </c>
      <c r="N61" s="7">
        <f>ПРОТОКОЛ!I363</f>
        <v>0</v>
      </c>
      <c r="O61" s="7">
        <f>ПРОТОКОЛ!K363</f>
        <v>0</v>
      </c>
      <c r="P61" s="7" t="str">
        <f>ПРОТОКОЛ!M363</f>
        <v>0</v>
      </c>
      <c r="Q61" s="7" t="str">
        <f>ПРОТОКОЛ!O363</f>
        <v>0</v>
      </c>
      <c r="R61" s="7">
        <f>ПРОТОКОЛ!Q363</f>
        <v>35</v>
      </c>
      <c r="S61" s="7">
        <f>ПРОТОКОЛ!S363</f>
        <v>0</v>
      </c>
      <c r="T61" s="7">
        <f>ПРОТОКОЛ!T363</f>
        <v>35</v>
      </c>
      <c r="U61" s="54">
        <f t="shared" si="0"/>
        <v>7</v>
      </c>
    </row>
    <row r="62" spans="1:21" ht="16.5" customHeight="1">
      <c r="A62" s="65">
        <f>ПРОТОКОЛ!B364</f>
        <v>0</v>
      </c>
      <c r="B62" s="67">
        <f>ПРОТОКОЛ!C364</f>
        <v>0</v>
      </c>
      <c r="C62" s="71" t="str">
        <f>ПРОТОКОЛ!X364</f>
        <v>Субъект РФ 9</v>
      </c>
      <c r="D62" s="61">
        <f>ПРОТОКОЛ!D364</f>
        <v>0</v>
      </c>
      <c r="E62" s="61">
        <f>ПРОТОКОЛ!F364</f>
        <v>0</v>
      </c>
      <c r="F62" s="61">
        <f>ПРОТОКОЛ!H364</f>
        <v>0</v>
      </c>
      <c r="G62" s="61">
        <f>ПРОТОКОЛ!J364</f>
        <v>0</v>
      </c>
      <c r="H62" s="61">
        <f>ПРОТОКОЛ!L364</f>
        <v>0</v>
      </c>
      <c r="I62" s="61">
        <f>ПРОТОКОЛ!N364</f>
        <v>0</v>
      </c>
      <c r="J62" s="62">
        <f>ПРОТОКОЛ!P364</f>
        <v>0</v>
      </c>
      <c r="K62" s="61">
        <f>ПРОТОКОЛ!R364</f>
        <v>0</v>
      </c>
      <c r="L62" s="7">
        <f>ПРОТОКОЛ!E364</f>
        <v>0</v>
      </c>
      <c r="M62" s="7">
        <f>ПРОТОКОЛ!G364</f>
        <v>0</v>
      </c>
      <c r="N62" s="7">
        <f>ПРОТОКОЛ!I364</f>
        <v>0</v>
      </c>
      <c r="O62" s="7">
        <f>ПРОТОКОЛ!K364</f>
        <v>0</v>
      </c>
      <c r="P62" s="7" t="str">
        <f>ПРОТОКОЛ!M364</f>
        <v>0</v>
      </c>
      <c r="Q62" s="7" t="str">
        <f>ПРОТОКОЛ!O364</f>
        <v>0</v>
      </c>
      <c r="R62" s="7">
        <f>ПРОТОКОЛ!Q364</f>
        <v>35</v>
      </c>
      <c r="S62" s="7">
        <f>ПРОТОКОЛ!S364</f>
        <v>0</v>
      </c>
      <c r="T62" s="7">
        <f>ПРОТОКОЛ!T364</f>
        <v>35</v>
      </c>
      <c r="U62" s="54">
        <f t="shared" si="0"/>
        <v>7</v>
      </c>
    </row>
    <row r="63" spans="1:21" ht="16.5" customHeight="1">
      <c r="A63" s="65">
        <f>ПРОТОКОЛ!B365</f>
        <v>0</v>
      </c>
      <c r="B63" s="67">
        <f>ПРОТОКОЛ!C365</f>
        <v>0</v>
      </c>
      <c r="C63" s="71" t="str">
        <f>ПРОТОКОЛ!X365</f>
        <v>Субъект РФ 9</v>
      </c>
      <c r="D63" s="61">
        <f>ПРОТОКОЛ!D365</f>
        <v>0</v>
      </c>
      <c r="E63" s="61">
        <f>ПРОТОКОЛ!F365</f>
        <v>0</v>
      </c>
      <c r="F63" s="61">
        <f>ПРОТОКОЛ!H365</f>
        <v>0</v>
      </c>
      <c r="G63" s="61">
        <f>ПРОТОКОЛ!J365</f>
        <v>0</v>
      </c>
      <c r="H63" s="61">
        <f>ПРОТОКОЛ!L365</f>
        <v>0</v>
      </c>
      <c r="I63" s="61">
        <f>ПРОТОКОЛ!N365</f>
        <v>0</v>
      </c>
      <c r="J63" s="62">
        <f>ПРОТОКОЛ!P365</f>
        <v>0</v>
      </c>
      <c r="K63" s="61">
        <f>ПРОТОКОЛ!R365</f>
        <v>0</v>
      </c>
      <c r="L63" s="7">
        <f>ПРОТОКОЛ!E365</f>
        <v>0</v>
      </c>
      <c r="M63" s="7">
        <f>ПРОТОКОЛ!G365</f>
        <v>0</v>
      </c>
      <c r="N63" s="7">
        <f>ПРОТОКОЛ!I365</f>
        <v>0</v>
      </c>
      <c r="O63" s="7">
        <f>ПРОТОКОЛ!K365</f>
        <v>0</v>
      </c>
      <c r="P63" s="7" t="str">
        <f>ПРОТОКОЛ!M365</f>
        <v>0</v>
      </c>
      <c r="Q63" s="7" t="str">
        <f>ПРОТОКОЛ!O365</f>
        <v>0</v>
      </c>
      <c r="R63" s="7">
        <f>ПРОТОКОЛ!Q365</f>
        <v>35</v>
      </c>
      <c r="S63" s="7">
        <f>ПРОТОКОЛ!S365</f>
        <v>0</v>
      </c>
      <c r="T63" s="7">
        <f>ПРОТОКОЛ!T365</f>
        <v>35</v>
      </c>
      <c r="U63" s="54">
        <f t="shared" si="0"/>
        <v>7</v>
      </c>
    </row>
    <row r="64" spans="1:21" ht="16.5" customHeight="1">
      <c r="A64" s="65">
        <f>ПРОТОКОЛ!B366</f>
        <v>0</v>
      </c>
      <c r="B64" s="67">
        <f>ПРОТОКОЛ!C366</f>
        <v>0</v>
      </c>
      <c r="C64" s="71" t="str">
        <f>ПРОТОКОЛ!X366</f>
        <v>Субъект РФ 9</v>
      </c>
      <c r="D64" s="61">
        <f>ПРОТОКОЛ!D366</f>
        <v>0</v>
      </c>
      <c r="E64" s="61">
        <f>ПРОТОКОЛ!F366</f>
        <v>0</v>
      </c>
      <c r="F64" s="61">
        <f>ПРОТОКОЛ!H366</f>
        <v>0</v>
      </c>
      <c r="G64" s="61">
        <f>ПРОТОКОЛ!J366</f>
        <v>0</v>
      </c>
      <c r="H64" s="61">
        <f>ПРОТОКОЛ!L366</f>
        <v>0</v>
      </c>
      <c r="I64" s="61">
        <f>ПРОТОКОЛ!N366</f>
        <v>0</v>
      </c>
      <c r="J64" s="62">
        <f>ПРОТОКОЛ!P366</f>
        <v>0</v>
      </c>
      <c r="K64" s="61">
        <f>ПРОТОКОЛ!R366</f>
        <v>0</v>
      </c>
      <c r="L64" s="7">
        <f>ПРОТОКОЛ!E366</f>
        <v>0</v>
      </c>
      <c r="M64" s="7">
        <f>ПРОТОКОЛ!G366</f>
        <v>0</v>
      </c>
      <c r="N64" s="7">
        <f>ПРОТОКОЛ!I366</f>
        <v>0</v>
      </c>
      <c r="O64" s="7">
        <f>ПРОТОКОЛ!K366</f>
        <v>0</v>
      </c>
      <c r="P64" s="7" t="str">
        <f>ПРОТОКОЛ!M366</f>
        <v>0</v>
      </c>
      <c r="Q64" s="7" t="str">
        <f>ПРОТОКОЛ!O366</f>
        <v>0</v>
      </c>
      <c r="R64" s="7">
        <f>ПРОТОКОЛ!Q366</f>
        <v>35</v>
      </c>
      <c r="S64" s="7">
        <f>ПРОТОКОЛ!S366</f>
        <v>0</v>
      </c>
      <c r="T64" s="7">
        <f>ПРОТОКОЛ!T366</f>
        <v>35</v>
      </c>
      <c r="U64" s="54">
        <f t="shared" si="0"/>
        <v>7</v>
      </c>
    </row>
    <row r="65" spans="1:21" ht="16.5" customHeight="1">
      <c r="A65" s="65">
        <f>ПРОТОКОЛ!B367</f>
        <v>0</v>
      </c>
      <c r="B65" s="67">
        <f>ПРОТОКОЛ!C367</f>
        <v>0</v>
      </c>
      <c r="C65" s="71" t="str">
        <f>ПРОТОКОЛ!X367</f>
        <v>Субъект РФ 9</v>
      </c>
      <c r="D65" s="61">
        <f>ПРОТОКОЛ!D367</f>
        <v>0</v>
      </c>
      <c r="E65" s="61">
        <f>ПРОТОКОЛ!F367</f>
        <v>0</v>
      </c>
      <c r="F65" s="61">
        <f>ПРОТОКОЛ!H367</f>
        <v>0</v>
      </c>
      <c r="G65" s="61">
        <f>ПРОТОКОЛ!J367</f>
        <v>0</v>
      </c>
      <c r="H65" s="61">
        <f>ПРОТОКОЛ!L367</f>
        <v>0</v>
      </c>
      <c r="I65" s="61">
        <f>ПРОТОКОЛ!N367</f>
        <v>0</v>
      </c>
      <c r="J65" s="62">
        <f>ПРОТОКОЛ!P367</f>
        <v>0</v>
      </c>
      <c r="K65" s="61">
        <f>ПРОТОКОЛ!R367</f>
        <v>0</v>
      </c>
      <c r="L65" s="7">
        <f>ПРОТОКОЛ!E367</f>
        <v>0</v>
      </c>
      <c r="M65" s="7">
        <f>ПРОТОКОЛ!G367</f>
        <v>0</v>
      </c>
      <c r="N65" s="7">
        <f>ПРОТОКОЛ!I367</f>
        <v>0</v>
      </c>
      <c r="O65" s="7">
        <f>ПРОТОКОЛ!K367</f>
        <v>0</v>
      </c>
      <c r="P65" s="7" t="str">
        <f>ПРОТОКОЛ!M367</f>
        <v>0</v>
      </c>
      <c r="Q65" s="7" t="str">
        <f>ПРОТОКОЛ!O367</f>
        <v>0</v>
      </c>
      <c r="R65" s="7">
        <f>ПРОТОКОЛ!Q367</f>
        <v>35</v>
      </c>
      <c r="S65" s="7">
        <f>ПРОТОКОЛ!S367</f>
        <v>0</v>
      </c>
      <c r="T65" s="7">
        <f>ПРОТОКОЛ!T367</f>
        <v>35</v>
      </c>
      <c r="U65" s="54">
        <f t="shared" si="0"/>
        <v>7</v>
      </c>
    </row>
    <row r="66" spans="1:21" ht="16.5" customHeight="1">
      <c r="A66" s="65">
        <f>ПРОТОКОЛ!B368</f>
        <v>0</v>
      </c>
      <c r="B66" s="67">
        <f>ПРОТОКОЛ!C368</f>
        <v>0</v>
      </c>
      <c r="C66" s="71" t="str">
        <f>ПРОТОКОЛ!X368</f>
        <v>Субъект РФ 9</v>
      </c>
      <c r="D66" s="61">
        <f>ПРОТОКОЛ!D368</f>
        <v>0</v>
      </c>
      <c r="E66" s="61">
        <f>ПРОТОКОЛ!F368</f>
        <v>0</v>
      </c>
      <c r="F66" s="61">
        <f>ПРОТОКОЛ!H368</f>
        <v>0</v>
      </c>
      <c r="G66" s="61">
        <f>ПРОТОКОЛ!J368</f>
        <v>0</v>
      </c>
      <c r="H66" s="61">
        <f>ПРОТОКОЛ!L368</f>
        <v>0</v>
      </c>
      <c r="I66" s="61">
        <f>ПРОТОКОЛ!N368</f>
        <v>0</v>
      </c>
      <c r="J66" s="62">
        <f>ПРОТОКОЛ!P368</f>
        <v>0</v>
      </c>
      <c r="K66" s="61">
        <f>ПРОТОКОЛ!R368</f>
        <v>0</v>
      </c>
      <c r="L66" s="7">
        <f>ПРОТОКОЛ!E368</f>
        <v>0</v>
      </c>
      <c r="M66" s="7">
        <f>ПРОТОКОЛ!G368</f>
        <v>0</v>
      </c>
      <c r="N66" s="7">
        <f>ПРОТОКОЛ!I368</f>
        <v>0</v>
      </c>
      <c r="O66" s="7">
        <f>ПРОТОКОЛ!K368</f>
        <v>0</v>
      </c>
      <c r="P66" s="7" t="str">
        <f>ПРОТОКОЛ!M368</f>
        <v>0</v>
      </c>
      <c r="Q66" s="7" t="str">
        <f>ПРОТОКОЛ!O368</f>
        <v>0</v>
      </c>
      <c r="R66" s="7">
        <f>ПРОТОКОЛ!Q368</f>
        <v>35</v>
      </c>
      <c r="S66" s="7">
        <f>ПРОТОКОЛ!S368</f>
        <v>0</v>
      </c>
      <c r="T66" s="7">
        <f>ПРОТОКОЛ!T368</f>
        <v>35</v>
      </c>
      <c r="U66" s="54">
        <f t="shared" si="0"/>
        <v>7</v>
      </c>
    </row>
    <row r="67" spans="1:21" ht="16.5" customHeight="1">
      <c r="A67" s="66">
        <f>ПРОТОКОЛ!B405</f>
        <v>0</v>
      </c>
      <c r="B67" s="70">
        <f>ПРОТОКОЛ!C405</f>
        <v>0</v>
      </c>
      <c r="C67" s="74" t="str">
        <f>ПРОТОКОЛ!X405</f>
        <v>Субъект РФ 10</v>
      </c>
      <c r="D67" s="64">
        <f>ПРОТОКОЛ!D405</f>
        <v>0</v>
      </c>
      <c r="E67" s="64">
        <f>ПРОТОКОЛ!F405</f>
        <v>0</v>
      </c>
      <c r="F67" s="64">
        <f>ПРОТОКОЛ!H405</f>
        <v>0</v>
      </c>
      <c r="G67" s="64">
        <f>ПРОТОКОЛ!J405</f>
        <v>0</v>
      </c>
      <c r="H67" s="64">
        <f>ПРОТОКОЛ!L405</f>
        <v>0</v>
      </c>
      <c r="I67" s="64">
        <f>ПРОТОКОЛ!N405</f>
        <v>0</v>
      </c>
      <c r="J67" s="77">
        <f>ПРОТОКОЛ!P405</f>
        <v>0</v>
      </c>
      <c r="K67" s="64">
        <f>ПРОТОКОЛ!R405</f>
        <v>0</v>
      </c>
      <c r="L67" s="33">
        <f>ПРОТОКОЛ!E405</f>
        <v>0</v>
      </c>
      <c r="M67" s="33">
        <f>ПРОТОКОЛ!G405</f>
        <v>0</v>
      </c>
      <c r="N67" s="33">
        <f>ПРОТОКОЛ!I405</f>
        <v>0</v>
      </c>
      <c r="O67" s="33">
        <f>ПРОТОКОЛ!K405</f>
        <v>0</v>
      </c>
      <c r="P67" s="33" t="str">
        <f>ПРОТОКОЛ!M405</f>
        <v>0</v>
      </c>
      <c r="Q67" s="33" t="str">
        <f>ПРОТОКОЛ!O405</f>
        <v>0</v>
      </c>
      <c r="R67" s="33">
        <f>ПРОТОКОЛ!Q405</f>
        <v>35</v>
      </c>
      <c r="S67" s="33">
        <f>ПРОТОКОЛ!S405</f>
        <v>0</v>
      </c>
      <c r="T67" s="33">
        <f>ПРОТОКОЛ!T405</f>
        <v>35</v>
      </c>
      <c r="U67" s="54">
        <f t="shared" si="0"/>
        <v>7</v>
      </c>
    </row>
    <row r="68" spans="1:21" ht="16.5" customHeight="1">
      <c r="A68" s="66">
        <f>ПРОТОКОЛ!B406</f>
        <v>0</v>
      </c>
      <c r="B68" s="70">
        <f>ПРОТОКОЛ!C406</f>
        <v>0</v>
      </c>
      <c r="C68" s="74" t="str">
        <f>ПРОТОКОЛ!X406</f>
        <v>Субъект РФ 10</v>
      </c>
      <c r="D68" s="64">
        <f>ПРОТОКОЛ!D406</f>
        <v>0</v>
      </c>
      <c r="E68" s="64">
        <f>ПРОТОКОЛ!F406</f>
        <v>0</v>
      </c>
      <c r="F68" s="64">
        <f>ПРОТОКОЛ!H406</f>
        <v>0</v>
      </c>
      <c r="G68" s="64">
        <f>ПРОТОКОЛ!J406</f>
        <v>0</v>
      </c>
      <c r="H68" s="64">
        <f>ПРОТОКОЛ!L406</f>
        <v>0</v>
      </c>
      <c r="I68" s="64">
        <f>ПРОТОКОЛ!N406</f>
        <v>0</v>
      </c>
      <c r="J68" s="77">
        <f>ПРОТОКОЛ!P406</f>
        <v>0</v>
      </c>
      <c r="K68" s="64">
        <f>ПРОТОКОЛ!R406</f>
        <v>0</v>
      </c>
      <c r="L68" s="33">
        <f>ПРОТОКОЛ!E406</f>
        <v>0</v>
      </c>
      <c r="M68" s="33">
        <f>ПРОТОКОЛ!G406</f>
        <v>0</v>
      </c>
      <c r="N68" s="33">
        <f>ПРОТОКОЛ!I406</f>
        <v>0</v>
      </c>
      <c r="O68" s="33">
        <f>ПРОТОКОЛ!K406</f>
        <v>0</v>
      </c>
      <c r="P68" s="33" t="str">
        <f>ПРОТОКОЛ!M406</f>
        <v>0</v>
      </c>
      <c r="Q68" s="33" t="str">
        <f>ПРОТОКОЛ!O406</f>
        <v>0</v>
      </c>
      <c r="R68" s="33">
        <f>ПРОТОКОЛ!Q406</f>
        <v>35</v>
      </c>
      <c r="S68" s="33">
        <f>ПРОТОКОЛ!S406</f>
        <v>0</v>
      </c>
      <c r="T68" s="33">
        <f>ПРОТОКОЛ!T406</f>
        <v>35</v>
      </c>
      <c r="U68" s="54">
        <f t="shared" si="0"/>
        <v>7</v>
      </c>
    </row>
    <row r="69" spans="1:21" ht="16.5" customHeight="1">
      <c r="A69" s="66">
        <f>ПРОТОКОЛ!B407</f>
        <v>0</v>
      </c>
      <c r="B69" s="70">
        <f>ПРОТОКОЛ!C407</f>
        <v>0</v>
      </c>
      <c r="C69" s="74" t="str">
        <f>ПРОТОКОЛ!X407</f>
        <v>Субъект РФ 10</v>
      </c>
      <c r="D69" s="64">
        <f>ПРОТОКОЛ!D407</f>
        <v>0</v>
      </c>
      <c r="E69" s="64">
        <f>ПРОТОКОЛ!F407</f>
        <v>0</v>
      </c>
      <c r="F69" s="64">
        <f>ПРОТОКОЛ!H407</f>
        <v>0</v>
      </c>
      <c r="G69" s="64">
        <f>ПРОТОКОЛ!J407</f>
        <v>0</v>
      </c>
      <c r="H69" s="64">
        <f>ПРОТОКОЛ!L407</f>
        <v>0</v>
      </c>
      <c r="I69" s="64">
        <f>ПРОТОКОЛ!N407</f>
        <v>0</v>
      </c>
      <c r="J69" s="77">
        <f>ПРОТОКОЛ!P407</f>
        <v>0</v>
      </c>
      <c r="K69" s="64">
        <f>ПРОТОКОЛ!R407</f>
        <v>0</v>
      </c>
      <c r="L69" s="33">
        <f>ПРОТОКОЛ!E407</f>
        <v>0</v>
      </c>
      <c r="M69" s="33">
        <f>ПРОТОКОЛ!G407</f>
        <v>0</v>
      </c>
      <c r="N69" s="33">
        <f>ПРОТОКОЛ!I407</f>
        <v>0</v>
      </c>
      <c r="O69" s="33">
        <f>ПРОТОКОЛ!K407</f>
        <v>0</v>
      </c>
      <c r="P69" s="33" t="str">
        <f>ПРОТОКОЛ!M407</f>
        <v>0</v>
      </c>
      <c r="Q69" s="33" t="str">
        <f>ПРОТОКОЛ!O407</f>
        <v>0</v>
      </c>
      <c r="R69" s="33">
        <f>ПРОТОКОЛ!Q407</f>
        <v>35</v>
      </c>
      <c r="S69" s="33">
        <f>ПРОТОКОЛ!S407</f>
        <v>0</v>
      </c>
      <c r="T69" s="33">
        <f>ПРОТОКОЛ!T407</f>
        <v>35</v>
      </c>
      <c r="U69" s="54">
        <f t="shared" si="0"/>
        <v>7</v>
      </c>
    </row>
    <row r="70" spans="1:21" ht="16.5" customHeight="1">
      <c r="A70" s="66">
        <f>ПРОТОКОЛ!B408</f>
        <v>0</v>
      </c>
      <c r="B70" s="70">
        <f>ПРОТОКОЛ!C408</f>
        <v>0</v>
      </c>
      <c r="C70" s="74" t="str">
        <f>ПРОТОКОЛ!X408</f>
        <v>Субъект РФ 10</v>
      </c>
      <c r="D70" s="64">
        <f>ПРОТОКОЛ!D408</f>
        <v>0</v>
      </c>
      <c r="E70" s="64">
        <f>ПРОТОКОЛ!F408</f>
        <v>0</v>
      </c>
      <c r="F70" s="64">
        <f>ПРОТОКОЛ!H408</f>
        <v>0</v>
      </c>
      <c r="G70" s="64">
        <f>ПРОТОКОЛ!J408</f>
        <v>0</v>
      </c>
      <c r="H70" s="64">
        <f>ПРОТОКОЛ!L408</f>
        <v>0</v>
      </c>
      <c r="I70" s="64">
        <f>ПРОТОКОЛ!N408</f>
        <v>0</v>
      </c>
      <c r="J70" s="77">
        <f>ПРОТОКОЛ!P408</f>
        <v>0</v>
      </c>
      <c r="K70" s="64">
        <f>ПРОТОКОЛ!R408</f>
        <v>0</v>
      </c>
      <c r="L70" s="33">
        <f>ПРОТОКОЛ!E408</f>
        <v>0</v>
      </c>
      <c r="M70" s="33">
        <f>ПРОТОКОЛ!G408</f>
        <v>0</v>
      </c>
      <c r="N70" s="33">
        <f>ПРОТОКОЛ!I408</f>
        <v>0</v>
      </c>
      <c r="O70" s="33">
        <f>ПРОТОКОЛ!K408</f>
        <v>0</v>
      </c>
      <c r="P70" s="33" t="str">
        <f>ПРОТОКОЛ!M408</f>
        <v>0</v>
      </c>
      <c r="Q70" s="33" t="str">
        <f>ПРОТОКОЛ!O408</f>
        <v>0</v>
      </c>
      <c r="R70" s="33">
        <f>ПРОТОКОЛ!Q408</f>
        <v>35</v>
      </c>
      <c r="S70" s="33">
        <f>ПРОТОКОЛ!S408</f>
        <v>0</v>
      </c>
      <c r="T70" s="33">
        <f>ПРОТОКОЛ!T408</f>
        <v>35</v>
      </c>
      <c r="U70" s="54">
        <f t="shared" si="0"/>
        <v>7</v>
      </c>
    </row>
    <row r="71" spans="1:21" ht="16.5" customHeight="1">
      <c r="A71" s="66">
        <f>ПРОТОКОЛ!B409</f>
        <v>0</v>
      </c>
      <c r="B71" s="70">
        <f>ПРОТОКОЛ!C409</f>
        <v>0</v>
      </c>
      <c r="C71" s="74" t="str">
        <f>ПРОТОКОЛ!X409</f>
        <v>Субъект РФ 10</v>
      </c>
      <c r="D71" s="64">
        <f>ПРОТОКОЛ!D409</f>
        <v>0</v>
      </c>
      <c r="E71" s="64">
        <f>ПРОТОКОЛ!F409</f>
        <v>0</v>
      </c>
      <c r="F71" s="64">
        <f>ПРОТОКОЛ!H409</f>
        <v>0</v>
      </c>
      <c r="G71" s="64">
        <f>ПРОТОКОЛ!J409</f>
        <v>0</v>
      </c>
      <c r="H71" s="64">
        <f>ПРОТОКОЛ!L409</f>
        <v>0</v>
      </c>
      <c r="I71" s="64">
        <f>ПРОТОКОЛ!N409</f>
        <v>0</v>
      </c>
      <c r="J71" s="77">
        <f>ПРОТОКОЛ!P409</f>
        <v>0</v>
      </c>
      <c r="K71" s="64">
        <f>ПРОТОКОЛ!R409</f>
        <v>0</v>
      </c>
      <c r="L71" s="33">
        <f>ПРОТОКОЛ!E409</f>
        <v>0</v>
      </c>
      <c r="M71" s="33">
        <f>ПРОТОКОЛ!G409</f>
        <v>0</v>
      </c>
      <c r="N71" s="33">
        <f>ПРОТОКОЛ!I409</f>
        <v>0</v>
      </c>
      <c r="O71" s="33">
        <f>ПРОТОКОЛ!K409</f>
        <v>0</v>
      </c>
      <c r="P71" s="33" t="str">
        <f>ПРОТОКОЛ!M409</f>
        <v>0</v>
      </c>
      <c r="Q71" s="33" t="str">
        <f>ПРОТОКОЛ!O409</f>
        <v>0</v>
      </c>
      <c r="R71" s="33">
        <f>ПРОТОКОЛ!Q409</f>
        <v>35</v>
      </c>
      <c r="S71" s="33">
        <f>ПРОТОКОЛ!S409</f>
        <v>0</v>
      </c>
      <c r="T71" s="33">
        <f>ПРОТОКОЛ!T409</f>
        <v>35</v>
      </c>
      <c r="U71" s="54">
        <f t="shared" si="0"/>
        <v>7</v>
      </c>
    </row>
    <row r="72" spans="1:21" ht="16.5" customHeight="1">
      <c r="A72" s="66">
        <f>ПРОТОКОЛ!B410</f>
        <v>0</v>
      </c>
      <c r="B72" s="70">
        <f>ПРОТОКОЛ!C410</f>
        <v>0</v>
      </c>
      <c r="C72" s="74" t="str">
        <f>ПРОТОКОЛ!X410</f>
        <v>Субъект РФ 10</v>
      </c>
      <c r="D72" s="64">
        <f>ПРОТОКОЛ!D410</f>
        <v>0</v>
      </c>
      <c r="E72" s="64">
        <f>ПРОТОКОЛ!F410</f>
        <v>0</v>
      </c>
      <c r="F72" s="64">
        <f>ПРОТОКОЛ!H410</f>
        <v>0</v>
      </c>
      <c r="G72" s="64">
        <f>ПРОТОКОЛ!J410</f>
        <v>0</v>
      </c>
      <c r="H72" s="64">
        <f>ПРОТОКОЛ!L410</f>
        <v>0</v>
      </c>
      <c r="I72" s="64">
        <f>ПРОТОКОЛ!N410</f>
        <v>0</v>
      </c>
      <c r="J72" s="77">
        <f>ПРОТОКОЛ!P410</f>
        <v>0</v>
      </c>
      <c r="K72" s="64">
        <f>ПРОТОКОЛ!R410</f>
        <v>0</v>
      </c>
      <c r="L72" s="33">
        <f>ПРОТОКОЛ!E410</f>
        <v>0</v>
      </c>
      <c r="M72" s="33">
        <f>ПРОТОКОЛ!G410</f>
        <v>0</v>
      </c>
      <c r="N72" s="33">
        <f>ПРОТОКОЛ!I410</f>
        <v>0</v>
      </c>
      <c r="O72" s="33">
        <f>ПРОТОКОЛ!K410</f>
        <v>0</v>
      </c>
      <c r="P72" s="33" t="str">
        <f>ПРОТОКОЛ!M410</f>
        <v>0</v>
      </c>
      <c r="Q72" s="33" t="str">
        <f>ПРОТОКОЛ!O410</f>
        <v>0</v>
      </c>
      <c r="R72" s="33">
        <f>ПРОТОКОЛ!Q410</f>
        <v>35</v>
      </c>
      <c r="S72" s="33">
        <f>ПРОТОКОЛ!S410</f>
        <v>0</v>
      </c>
      <c r="T72" s="33">
        <f>ПРОТОКОЛ!T410</f>
        <v>35</v>
      </c>
      <c r="U72" s="54">
        <f t="shared" si="0"/>
        <v>7</v>
      </c>
    </row>
    <row r="73" spans="1:21" ht="16.5" customHeight="1">
      <c r="A73" s="65">
        <f>ПРОТОКОЛ!B447</f>
        <v>0</v>
      </c>
      <c r="B73" s="67">
        <f>ПРОТОКОЛ!C447</f>
        <v>0</v>
      </c>
      <c r="C73" s="71" t="str">
        <f>ПРОТОКОЛ!X447</f>
        <v>Субъект РФ 11</v>
      </c>
      <c r="D73" s="61">
        <f>ПРОТОКОЛ!D447</f>
        <v>0</v>
      </c>
      <c r="E73" s="61">
        <f>ПРОТОКОЛ!F447</f>
        <v>0</v>
      </c>
      <c r="F73" s="61">
        <f>ПРОТОКОЛ!H447</f>
        <v>0</v>
      </c>
      <c r="G73" s="61">
        <f>ПРОТОКОЛ!J447</f>
        <v>0</v>
      </c>
      <c r="H73" s="61">
        <f>ПРОТОКОЛ!L447</f>
        <v>0</v>
      </c>
      <c r="I73" s="61">
        <f>ПРОТОКОЛ!N447</f>
        <v>0</v>
      </c>
      <c r="J73" s="62">
        <f>ПРОТОКОЛ!P447</f>
        <v>0</v>
      </c>
      <c r="K73" s="61">
        <f>ПРОТОКОЛ!R447</f>
        <v>0</v>
      </c>
      <c r="L73" s="7">
        <f>ПРОТОКОЛ!E447</f>
        <v>0</v>
      </c>
      <c r="M73" s="7">
        <f>ПРОТОКОЛ!G447</f>
        <v>0</v>
      </c>
      <c r="N73" s="7">
        <f>ПРОТОКОЛ!I447</f>
        <v>0</v>
      </c>
      <c r="O73" s="7">
        <f>ПРОТОКОЛ!K447</f>
        <v>0</v>
      </c>
      <c r="P73" s="7" t="str">
        <f>ПРОТОКОЛ!M447</f>
        <v>0</v>
      </c>
      <c r="Q73" s="7" t="str">
        <f>ПРОТОКОЛ!O447</f>
        <v>0</v>
      </c>
      <c r="R73" s="7">
        <f>ПРОТОКОЛ!Q447</f>
        <v>35</v>
      </c>
      <c r="S73" s="7">
        <f>ПРОТОКОЛ!S447</f>
        <v>0</v>
      </c>
      <c r="T73" s="7">
        <f>ПРОТОКОЛ!T447</f>
        <v>35</v>
      </c>
      <c r="U73" s="54">
        <f t="shared" si="0"/>
        <v>7</v>
      </c>
    </row>
    <row r="74" spans="1:21" ht="16.5" customHeight="1">
      <c r="A74" s="65">
        <f>ПРОТОКОЛ!B448</f>
        <v>0</v>
      </c>
      <c r="B74" s="67">
        <f>ПРОТОКОЛ!C448</f>
        <v>0</v>
      </c>
      <c r="C74" s="71" t="str">
        <f>ПРОТОКОЛ!X448</f>
        <v>Субъект РФ 11</v>
      </c>
      <c r="D74" s="61">
        <f>ПРОТОКОЛ!D448</f>
        <v>0</v>
      </c>
      <c r="E74" s="61">
        <f>ПРОТОКОЛ!F448</f>
        <v>0</v>
      </c>
      <c r="F74" s="61">
        <f>ПРОТОКОЛ!H448</f>
        <v>0</v>
      </c>
      <c r="G74" s="61">
        <f>ПРОТОКОЛ!J448</f>
        <v>0</v>
      </c>
      <c r="H74" s="61">
        <f>ПРОТОКОЛ!L448</f>
        <v>0</v>
      </c>
      <c r="I74" s="61">
        <f>ПРОТОКОЛ!N448</f>
        <v>0</v>
      </c>
      <c r="J74" s="62">
        <f>ПРОТОКОЛ!P448</f>
        <v>0</v>
      </c>
      <c r="K74" s="61">
        <f>ПРОТОКОЛ!R448</f>
        <v>0</v>
      </c>
      <c r="L74" s="7">
        <f>ПРОТОКОЛ!E448</f>
        <v>0</v>
      </c>
      <c r="M74" s="7">
        <f>ПРОТОКОЛ!G448</f>
        <v>0</v>
      </c>
      <c r="N74" s="7">
        <f>ПРОТОКОЛ!I448</f>
        <v>0</v>
      </c>
      <c r="O74" s="7">
        <f>ПРОТОКОЛ!K448</f>
        <v>0</v>
      </c>
      <c r="P74" s="7" t="str">
        <f>ПРОТОКОЛ!M448</f>
        <v>0</v>
      </c>
      <c r="Q74" s="7" t="str">
        <f>ПРОТОКОЛ!O448</f>
        <v>0</v>
      </c>
      <c r="R74" s="7">
        <f>ПРОТОКОЛ!Q448</f>
        <v>35</v>
      </c>
      <c r="S74" s="7">
        <f>ПРОТОКОЛ!S448</f>
        <v>0</v>
      </c>
      <c r="T74" s="7">
        <f>ПРОТОКОЛ!T448</f>
        <v>35</v>
      </c>
      <c r="U74" s="54">
        <f t="shared" si="0"/>
        <v>7</v>
      </c>
    </row>
    <row r="75" spans="1:21" ht="16.5" customHeight="1">
      <c r="A75" s="65">
        <f>ПРОТОКОЛ!B449</f>
        <v>0</v>
      </c>
      <c r="B75" s="67">
        <f>ПРОТОКОЛ!C449</f>
        <v>0</v>
      </c>
      <c r="C75" s="71" t="str">
        <f>ПРОТОКОЛ!X449</f>
        <v>Субъект РФ 11</v>
      </c>
      <c r="D75" s="61">
        <f>ПРОТОКОЛ!D449</f>
        <v>0</v>
      </c>
      <c r="E75" s="61">
        <f>ПРОТОКОЛ!F449</f>
        <v>0</v>
      </c>
      <c r="F75" s="61">
        <f>ПРОТОКОЛ!H449</f>
        <v>0</v>
      </c>
      <c r="G75" s="61">
        <f>ПРОТОКОЛ!J449</f>
        <v>0</v>
      </c>
      <c r="H75" s="61">
        <f>ПРОТОКОЛ!L449</f>
        <v>0</v>
      </c>
      <c r="I75" s="61">
        <f>ПРОТОКОЛ!N449</f>
        <v>0</v>
      </c>
      <c r="J75" s="62">
        <f>ПРОТОКОЛ!P449</f>
        <v>0</v>
      </c>
      <c r="K75" s="61">
        <f>ПРОТОКОЛ!R449</f>
        <v>0</v>
      </c>
      <c r="L75" s="7">
        <f>ПРОТОКОЛ!E449</f>
        <v>0</v>
      </c>
      <c r="M75" s="7">
        <f>ПРОТОКОЛ!G449</f>
        <v>0</v>
      </c>
      <c r="N75" s="7">
        <f>ПРОТОКОЛ!I449</f>
        <v>0</v>
      </c>
      <c r="O75" s="7">
        <f>ПРОТОКОЛ!K449</f>
        <v>0</v>
      </c>
      <c r="P75" s="7" t="str">
        <f>ПРОТОКОЛ!M449</f>
        <v>0</v>
      </c>
      <c r="Q75" s="7" t="str">
        <f>ПРОТОКОЛ!O449</f>
        <v>0</v>
      </c>
      <c r="R75" s="7">
        <f>ПРОТОКОЛ!Q449</f>
        <v>35</v>
      </c>
      <c r="S75" s="7">
        <f>ПРОТОКОЛ!S449</f>
        <v>0</v>
      </c>
      <c r="T75" s="7">
        <f>ПРОТОКОЛ!T449</f>
        <v>35</v>
      </c>
      <c r="U75" s="54">
        <f t="shared" si="0"/>
        <v>7</v>
      </c>
    </row>
    <row r="76" spans="1:21" ht="16.5" customHeight="1">
      <c r="A76" s="65">
        <f>ПРОТОКОЛ!B450</f>
        <v>0</v>
      </c>
      <c r="B76" s="67">
        <f>ПРОТОКОЛ!C450</f>
        <v>0</v>
      </c>
      <c r="C76" s="71" t="str">
        <f>ПРОТОКОЛ!X450</f>
        <v>Субъект РФ 11</v>
      </c>
      <c r="D76" s="61">
        <f>ПРОТОКОЛ!D450</f>
        <v>0</v>
      </c>
      <c r="E76" s="61">
        <f>ПРОТОКОЛ!F450</f>
        <v>0</v>
      </c>
      <c r="F76" s="61">
        <f>ПРОТОКОЛ!H450</f>
        <v>0</v>
      </c>
      <c r="G76" s="61">
        <f>ПРОТОКОЛ!J450</f>
        <v>0</v>
      </c>
      <c r="H76" s="61">
        <f>ПРОТОКОЛ!L450</f>
        <v>0</v>
      </c>
      <c r="I76" s="61">
        <f>ПРОТОКОЛ!N450</f>
        <v>0</v>
      </c>
      <c r="J76" s="62">
        <f>ПРОТОКОЛ!P450</f>
        <v>0</v>
      </c>
      <c r="K76" s="61">
        <f>ПРОТОКОЛ!R450</f>
        <v>0</v>
      </c>
      <c r="L76" s="7">
        <f>ПРОТОКОЛ!E450</f>
        <v>0</v>
      </c>
      <c r="M76" s="7">
        <f>ПРОТОКОЛ!G450</f>
        <v>0</v>
      </c>
      <c r="N76" s="7">
        <f>ПРОТОКОЛ!I450</f>
        <v>0</v>
      </c>
      <c r="O76" s="7">
        <f>ПРОТОКОЛ!K450</f>
        <v>0</v>
      </c>
      <c r="P76" s="7" t="str">
        <f>ПРОТОКОЛ!M450</f>
        <v>0</v>
      </c>
      <c r="Q76" s="7" t="str">
        <f>ПРОТОКОЛ!O450</f>
        <v>0</v>
      </c>
      <c r="R76" s="7">
        <f>ПРОТОКОЛ!Q450</f>
        <v>35</v>
      </c>
      <c r="S76" s="7">
        <f>ПРОТОКОЛ!S450</f>
        <v>0</v>
      </c>
      <c r="T76" s="7">
        <f>ПРОТОКОЛ!T450</f>
        <v>35</v>
      </c>
      <c r="U76" s="54">
        <f t="shared" si="0"/>
        <v>7</v>
      </c>
    </row>
    <row r="77" spans="1:21" ht="16.5" customHeight="1">
      <c r="A77" s="65">
        <f>ПРОТОКОЛ!B451</f>
        <v>0</v>
      </c>
      <c r="B77" s="67">
        <f>ПРОТОКОЛ!C451</f>
        <v>0</v>
      </c>
      <c r="C77" s="71" t="str">
        <f>ПРОТОКОЛ!X451</f>
        <v>Субъект РФ 11</v>
      </c>
      <c r="D77" s="61">
        <f>ПРОТОКОЛ!D451</f>
        <v>0</v>
      </c>
      <c r="E77" s="61">
        <f>ПРОТОКОЛ!F451</f>
        <v>0</v>
      </c>
      <c r="F77" s="61">
        <f>ПРОТОКОЛ!H451</f>
        <v>0</v>
      </c>
      <c r="G77" s="61">
        <f>ПРОТОКОЛ!J451</f>
        <v>0</v>
      </c>
      <c r="H77" s="61">
        <f>ПРОТОКОЛ!L451</f>
        <v>0</v>
      </c>
      <c r="I77" s="61">
        <f>ПРОТОКОЛ!N451</f>
        <v>0</v>
      </c>
      <c r="J77" s="62">
        <f>ПРОТОКОЛ!P451</f>
        <v>0</v>
      </c>
      <c r="K77" s="61">
        <f>ПРОТОКОЛ!R451</f>
        <v>0</v>
      </c>
      <c r="L77" s="7">
        <f>ПРОТОКОЛ!E451</f>
        <v>0</v>
      </c>
      <c r="M77" s="7">
        <f>ПРОТОКОЛ!G451</f>
        <v>0</v>
      </c>
      <c r="N77" s="7">
        <f>ПРОТОКОЛ!I451</f>
        <v>0</v>
      </c>
      <c r="O77" s="7">
        <f>ПРОТОКОЛ!K451</f>
        <v>0</v>
      </c>
      <c r="P77" s="7" t="str">
        <f>ПРОТОКОЛ!M451</f>
        <v>0</v>
      </c>
      <c r="Q77" s="7" t="str">
        <f>ПРОТОКОЛ!O451</f>
        <v>0</v>
      </c>
      <c r="R77" s="7">
        <f>ПРОТОКОЛ!Q451</f>
        <v>35</v>
      </c>
      <c r="S77" s="7">
        <f>ПРОТОКОЛ!S451</f>
        <v>0</v>
      </c>
      <c r="T77" s="7">
        <f>ПРОТОКОЛ!T451</f>
        <v>35</v>
      </c>
      <c r="U77" s="54">
        <f t="shared" si="0"/>
        <v>7</v>
      </c>
    </row>
    <row r="78" spans="1:21" ht="16.5" customHeight="1">
      <c r="A78" s="65">
        <f>ПРОТОКОЛ!B452</f>
        <v>0</v>
      </c>
      <c r="B78" s="67">
        <f>ПРОТОКОЛ!C452</f>
        <v>0</v>
      </c>
      <c r="C78" s="71" t="str">
        <f>ПРОТОКОЛ!X452</f>
        <v>Субъект РФ 11</v>
      </c>
      <c r="D78" s="61">
        <f>ПРОТОКОЛ!D452</f>
        <v>0</v>
      </c>
      <c r="E78" s="61">
        <f>ПРОТОКОЛ!F452</f>
        <v>0</v>
      </c>
      <c r="F78" s="61">
        <f>ПРОТОКОЛ!H452</f>
        <v>0</v>
      </c>
      <c r="G78" s="61">
        <f>ПРОТОКОЛ!J452</f>
        <v>0</v>
      </c>
      <c r="H78" s="61">
        <f>ПРОТОКОЛ!L452</f>
        <v>0</v>
      </c>
      <c r="I78" s="61">
        <f>ПРОТОКОЛ!N452</f>
        <v>0</v>
      </c>
      <c r="J78" s="62">
        <f>ПРОТОКОЛ!P452</f>
        <v>0</v>
      </c>
      <c r="K78" s="61">
        <f>ПРОТОКОЛ!R452</f>
        <v>0</v>
      </c>
      <c r="L78" s="7">
        <f>ПРОТОКОЛ!E452</f>
        <v>0</v>
      </c>
      <c r="M78" s="7">
        <f>ПРОТОКОЛ!G452</f>
        <v>0</v>
      </c>
      <c r="N78" s="7">
        <f>ПРОТОКОЛ!I452</f>
        <v>0</v>
      </c>
      <c r="O78" s="7">
        <f>ПРОТОКОЛ!K452</f>
        <v>0</v>
      </c>
      <c r="P78" s="7" t="str">
        <f>ПРОТОКОЛ!M452</f>
        <v>0</v>
      </c>
      <c r="Q78" s="7" t="str">
        <f>ПРОТОКОЛ!O452</f>
        <v>0</v>
      </c>
      <c r="R78" s="7">
        <f>ПРОТОКОЛ!Q452</f>
        <v>35</v>
      </c>
      <c r="S78" s="7">
        <f>ПРОТОКОЛ!S452</f>
        <v>0</v>
      </c>
      <c r="T78" s="7">
        <f>ПРОТОКОЛ!T452</f>
        <v>35</v>
      </c>
      <c r="U78" s="54">
        <f t="shared" ref="U78:U141" si="1">SUMPRODUCT(--($T$13:$T$582+$L$13:$L$582/1000&gt;T78+L78/1000))+1</f>
        <v>7</v>
      </c>
    </row>
    <row r="79" spans="1:21" ht="16.5" customHeight="1">
      <c r="A79" s="66">
        <f>ПРОТОКОЛ!B489</f>
        <v>0</v>
      </c>
      <c r="B79" s="70">
        <f>ПРОТОКОЛ!C489</f>
        <v>0</v>
      </c>
      <c r="C79" s="74" t="str">
        <f>ПРОТОКОЛ!X489</f>
        <v>Субъект РФ 12</v>
      </c>
      <c r="D79" s="64">
        <f>ПРОТОКОЛ!D489</f>
        <v>0</v>
      </c>
      <c r="E79" s="64">
        <f>ПРОТОКОЛ!F489</f>
        <v>0</v>
      </c>
      <c r="F79" s="64">
        <f>ПРОТОКОЛ!H489</f>
        <v>0</v>
      </c>
      <c r="G79" s="64">
        <f>ПРОТОКОЛ!J489</f>
        <v>0</v>
      </c>
      <c r="H79" s="64">
        <f>ПРОТОКОЛ!L489</f>
        <v>0</v>
      </c>
      <c r="I79" s="64">
        <f>ПРОТОКОЛ!N489</f>
        <v>0</v>
      </c>
      <c r="J79" s="77">
        <f>ПРОТОКОЛ!P489</f>
        <v>0</v>
      </c>
      <c r="K79" s="64">
        <f>ПРОТОКОЛ!R489</f>
        <v>0</v>
      </c>
      <c r="L79" s="33">
        <f>ПРОТОКОЛ!E489</f>
        <v>0</v>
      </c>
      <c r="M79" s="33">
        <f>ПРОТОКОЛ!G489</f>
        <v>0</v>
      </c>
      <c r="N79" s="33">
        <f>ПРОТОКОЛ!I489</f>
        <v>0</v>
      </c>
      <c r="O79" s="33">
        <f>ПРОТОКОЛ!K489</f>
        <v>0</v>
      </c>
      <c r="P79" s="33" t="str">
        <f>ПРОТОКОЛ!M489</f>
        <v>0</v>
      </c>
      <c r="Q79" s="33" t="str">
        <f>ПРОТОКОЛ!O489</f>
        <v>0</v>
      </c>
      <c r="R79" s="33">
        <f>ПРОТОКОЛ!Q489</f>
        <v>35</v>
      </c>
      <c r="S79" s="33">
        <f>ПРОТОКОЛ!S489</f>
        <v>0</v>
      </c>
      <c r="T79" s="33">
        <f>ПРОТОКОЛ!T489</f>
        <v>35</v>
      </c>
      <c r="U79" s="54">
        <f t="shared" si="1"/>
        <v>7</v>
      </c>
    </row>
    <row r="80" spans="1:21" ht="16.5" customHeight="1">
      <c r="A80" s="66">
        <f>ПРОТОКОЛ!B490</f>
        <v>0</v>
      </c>
      <c r="B80" s="70">
        <f>ПРОТОКОЛ!C490</f>
        <v>0</v>
      </c>
      <c r="C80" s="74" t="str">
        <f>ПРОТОКОЛ!X490</f>
        <v>Субъект РФ 12</v>
      </c>
      <c r="D80" s="64">
        <f>ПРОТОКОЛ!D490</f>
        <v>0</v>
      </c>
      <c r="E80" s="64">
        <f>ПРОТОКОЛ!F490</f>
        <v>0</v>
      </c>
      <c r="F80" s="64">
        <f>ПРОТОКОЛ!H490</f>
        <v>0</v>
      </c>
      <c r="G80" s="64">
        <f>ПРОТОКОЛ!J490</f>
        <v>0</v>
      </c>
      <c r="H80" s="64">
        <f>ПРОТОКОЛ!L490</f>
        <v>0</v>
      </c>
      <c r="I80" s="64">
        <f>ПРОТОКОЛ!N490</f>
        <v>0</v>
      </c>
      <c r="J80" s="77">
        <f>ПРОТОКОЛ!P490</f>
        <v>0</v>
      </c>
      <c r="K80" s="64">
        <f>ПРОТОКОЛ!R490</f>
        <v>0</v>
      </c>
      <c r="L80" s="33">
        <f>ПРОТОКОЛ!E490</f>
        <v>0</v>
      </c>
      <c r="M80" s="33">
        <f>ПРОТОКОЛ!G490</f>
        <v>0</v>
      </c>
      <c r="N80" s="33">
        <f>ПРОТОКОЛ!I490</f>
        <v>0</v>
      </c>
      <c r="O80" s="33">
        <f>ПРОТОКОЛ!K490</f>
        <v>0</v>
      </c>
      <c r="P80" s="33" t="str">
        <f>ПРОТОКОЛ!M490</f>
        <v>0</v>
      </c>
      <c r="Q80" s="33" t="str">
        <f>ПРОТОКОЛ!O490</f>
        <v>0</v>
      </c>
      <c r="R80" s="33">
        <f>ПРОТОКОЛ!Q490</f>
        <v>35</v>
      </c>
      <c r="S80" s="33">
        <f>ПРОТОКОЛ!S490</f>
        <v>0</v>
      </c>
      <c r="T80" s="33">
        <f>ПРОТОКОЛ!T490</f>
        <v>35</v>
      </c>
      <c r="U80" s="54">
        <f t="shared" si="1"/>
        <v>7</v>
      </c>
    </row>
    <row r="81" spans="1:21" ht="16.5" customHeight="1">
      <c r="A81" s="66">
        <f>ПРОТОКОЛ!B491</f>
        <v>0</v>
      </c>
      <c r="B81" s="68">
        <f>ПРОТОКОЛ!C491</f>
        <v>0</v>
      </c>
      <c r="C81" s="72" t="str">
        <f>ПРОТОКОЛ!X491</f>
        <v>Субъект РФ 12</v>
      </c>
      <c r="D81" s="63">
        <f>ПРОТОКОЛ!D491</f>
        <v>0</v>
      </c>
      <c r="E81" s="63">
        <f>ПРОТОКОЛ!F491</f>
        <v>0</v>
      </c>
      <c r="F81" s="63">
        <f>ПРОТОКОЛ!H491</f>
        <v>0</v>
      </c>
      <c r="G81" s="63">
        <f>ПРОТОКОЛ!J491</f>
        <v>0</v>
      </c>
      <c r="H81" s="63">
        <f>ПРОТОКОЛ!L491</f>
        <v>0</v>
      </c>
      <c r="I81" s="63">
        <f>ПРОТОКОЛ!N491</f>
        <v>0</v>
      </c>
      <c r="J81" s="75">
        <f>ПРОТОКОЛ!P491</f>
        <v>0</v>
      </c>
      <c r="K81" s="63">
        <f>ПРОТОКОЛ!R491</f>
        <v>0</v>
      </c>
      <c r="L81" s="33">
        <f>ПРОТОКОЛ!E491</f>
        <v>0</v>
      </c>
      <c r="M81" s="33">
        <f>ПРОТОКОЛ!G491</f>
        <v>0</v>
      </c>
      <c r="N81" s="33">
        <f>ПРОТОКОЛ!I491</f>
        <v>0</v>
      </c>
      <c r="O81" s="33">
        <f>ПРОТОКОЛ!K491</f>
        <v>0</v>
      </c>
      <c r="P81" s="33" t="str">
        <f>ПРОТОКОЛ!M491</f>
        <v>0</v>
      </c>
      <c r="Q81" s="33" t="str">
        <f>ПРОТОКОЛ!O491</f>
        <v>0</v>
      </c>
      <c r="R81" s="33">
        <f>ПРОТОКОЛ!Q491</f>
        <v>35</v>
      </c>
      <c r="S81" s="33">
        <f>ПРОТОКОЛ!S491</f>
        <v>0</v>
      </c>
      <c r="T81" s="33">
        <f>ПРОТОКОЛ!T491</f>
        <v>35</v>
      </c>
      <c r="U81" s="54">
        <f t="shared" si="1"/>
        <v>7</v>
      </c>
    </row>
    <row r="82" spans="1:21" ht="16.5" customHeight="1">
      <c r="A82" s="66">
        <f>ПРОТОКОЛ!B492</f>
        <v>0</v>
      </c>
      <c r="B82" s="68">
        <f>ПРОТОКОЛ!C492</f>
        <v>0</v>
      </c>
      <c r="C82" s="72" t="str">
        <f>ПРОТОКОЛ!X492</f>
        <v>Субъект РФ 12</v>
      </c>
      <c r="D82" s="63">
        <f>ПРОТОКОЛ!D492</f>
        <v>0</v>
      </c>
      <c r="E82" s="63">
        <f>ПРОТОКОЛ!F492</f>
        <v>0</v>
      </c>
      <c r="F82" s="63">
        <f>ПРОТОКОЛ!H492</f>
        <v>0</v>
      </c>
      <c r="G82" s="63">
        <f>ПРОТОКОЛ!J492</f>
        <v>0</v>
      </c>
      <c r="H82" s="63">
        <f>ПРОТОКОЛ!L492</f>
        <v>0</v>
      </c>
      <c r="I82" s="63">
        <f>ПРОТОКОЛ!N492</f>
        <v>0</v>
      </c>
      <c r="J82" s="75">
        <f>ПРОТОКОЛ!P492</f>
        <v>0</v>
      </c>
      <c r="K82" s="63">
        <f>ПРОТОКОЛ!R492</f>
        <v>0</v>
      </c>
      <c r="L82" s="33">
        <f>ПРОТОКОЛ!E492</f>
        <v>0</v>
      </c>
      <c r="M82" s="33">
        <f>ПРОТОКОЛ!G492</f>
        <v>0</v>
      </c>
      <c r="N82" s="33">
        <f>ПРОТОКОЛ!I492</f>
        <v>0</v>
      </c>
      <c r="O82" s="33">
        <f>ПРОТОКОЛ!K492</f>
        <v>0</v>
      </c>
      <c r="P82" s="33" t="str">
        <f>ПРОТОКОЛ!M492</f>
        <v>0</v>
      </c>
      <c r="Q82" s="33" t="str">
        <f>ПРОТОКОЛ!O492</f>
        <v>0</v>
      </c>
      <c r="R82" s="33">
        <f>ПРОТОКОЛ!Q492</f>
        <v>35</v>
      </c>
      <c r="S82" s="33">
        <f>ПРОТОКОЛ!S492</f>
        <v>0</v>
      </c>
      <c r="T82" s="33">
        <f>ПРОТОКОЛ!T492</f>
        <v>35</v>
      </c>
      <c r="U82" s="54">
        <f t="shared" si="1"/>
        <v>7</v>
      </c>
    </row>
    <row r="83" spans="1:21" ht="16.5" customHeight="1">
      <c r="A83" s="66">
        <f>ПРОТОКОЛ!B493</f>
        <v>0</v>
      </c>
      <c r="B83" s="70">
        <f>ПРОТОКОЛ!C493</f>
        <v>0</v>
      </c>
      <c r="C83" s="74" t="str">
        <f>ПРОТОКОЛ!X493</f>
        <v>Субъект РФ 12</v>
      </c>
      <c r="D83" s="64">
        <f>ПРОТОКОЛ!D493</f>
        <v>0</v>
      </c>
      <c r="E83" s="64">
        <f>ПРОТОКОЛ!F493</f>
        <v>0</v>
      </c>
      <c r="F83" s="64">
        <f>ПРОТОКОЛ!H493</f>
        <v>0</v>
      </c>
      <c r="G83" s="64">
        <f>ПРОТОКОЛ!J493</f>
        <v>0</v>
      </c>
      <c r="H83" s="64">
        <f>ПРОТОКОЛ!L493</f>
        <v>0</v>
      </c>
      <c r="I83" s="64">
        <f>ПРОТОКОЛ!N493</f>
        <v>0</v>
      </c>
      <c r="J83" s="77">
        <f>ПРОТОКОЛ!P493</f>
        <v>0</v>
      </c>
      <c r="K83" s="64">
        <f>ПРОТОКОЛ!R493</f>
        <v>0</v>
      </c>
      <c r="L83" s="33">
        <f>ПРОТОКОЛ!E493</f>
        <v>0</v>
      </c>
      <c r="M83" s="33">
        <f>ПРОТОКОЛ!G493</f>
        <v>0</v>
      </c>
      <c r="N83" s="33">
        <f>ПРОТОКОЛ!I493</f>
        <v>0</v>
      </c>
      <c r="O83" s="33">
        <f>ПРОТОКОЛ!K493</f>
        <v>0</v>
      </c>
      <c r="P83" s="33" t="str">
        <f>ПРОТОКОЛ!M493</f>
        <v>0</v>
      </c>
      <c r="Q83" s="33" t="str">
        <f>ПРОТОКОЛ!O493</f>
        <v>0</v>
      </c>
      <c r="R83" s="33">
        <f>ПРОТОКОЛ!Q493</f>
        <v>35</v>
      </c>
      <c r="S83" s="33">
        <f>ПРОТОКОЛ!S493</f>
        <v>0</v>
      </c>
      <c r="T83" s="33">
        <f>ПРОТОКОЛ!T493</f>
        <v>35</v>
      </c>
      <c r="U83" s="54">
        <f t="shared" si="1"/>
        <v>7</v>
      </c>
    </row>
    <row r="84" spans="1:21" ht="16.5" customHeight="1">
      <c r="A84" s="66">
        <f>ПРОТОКОЛ!B494</f>
        <v>0</v>
      </c>
      <c r="B84" s="70">
        <f>ПРОТОКОЛ!C494</f>
        <v>0</v>
      </c>
      <c r="C84" s="74" t="str">
        <f>ПРОТОКОЛ!X494</f>
        <v>Субъект РФ 12</v>
      </c>
      <c r="D84" s="64">
        <f>ПРОТОКОЛ!D494</f>
        <v>0</v>
      </c>
      <c r="E84" s="64">
        <f>ПРОТОКОЛ!F494</f>
        <v>0</v>
      </c>
      <c r="F84" s="64">
        <f>ПРОТОКОЛ!H494</f>
        <v>0</v>
      </c>
      <c r="G84" s="64">
        <f>ПРОТОКОЛ!J494</f>
        <v>0</v>
      </c>
      <c r="H84" s="64">
        <f>ПРОТОКОЛ!L494</f>
        <v>0</v>
      </c>
      <c r="I84" s="64">
        <f>ПРОТОКОЛ!N494</f>
        <v>0</v>
      </c>
      <c r="J84" s="77">
        <f>ПРОТОКОЛ!P494</f>
        <v>0</v>
      </c>
      <c r="K84" s="64">
        <f>ПРОТОКОЛ!R494</f>
        <v>0</v>
      </c>
      <c r="L84" s="33">
        <f>ПРОТОКОЛ!E494</f>
        <v>0</v>
      </c>
      <c r="M84" s="33">
        <f>ПРОТОКОЛ!G494</f>
        <v>0</v>
      </c>
      <c r="N84" s="33">
        <f>ПРОТОКОЛ!I494</f>
        <v>0</v>
      </c>
      <c r="O84" s="33">
        <f>ПРОТОКОЛ!K494</f>
        <v>0</v>
      </c>
      <c r="P84" s="33" t="str">
        <f>ПРОТОКОЛ!M494</f>
        <v>0</v>
      </c>
      <c r="Q84" s="33" t="str">
        <f>ПРОТОКОЛ!O494</f>
        <v>0</v>
      </c>
      <c r="R84" s="33">
        <f>ПРОТОКОЛ!Q494</f>
        <v>35</v>
      </c>
      <c r="S84" s="33">
        <f>ПРОТОКОЛ!S494</f>
        <v>0</v>
      </c>
      <c r="T84" s="33">
        <f>ПРОТОКОЛ!T494</f>
        <v>35</v>
      </c>
      <c r="U84" s="54">
        <f t="shared" si="1"/>
        <v>7</v>
      </c>
    </row>
    <row r="85" spans="1:21" ht="16.5" customHeight="1">
      <c r="A85" s="65">
        <f>ПРОТОКОЛ!B531</f>
        <v>0</v>
      </c>
      <c r="B85" s="67">
        <f>ПРОТОКОЛ!C531</f>
        <v>0</v>
      </c>
      <c r="C85" s="71" t="str">
        <f>ПРОТОКОЛ!X531</f>
        <v>Субъект РФ 13</v>
      </c>
      <c r="D85" s="61">
        <f>ПРОТОКОЛ!D531</f>
        <v>0</v>
      </c>
      <c r="E85" s="61">
        <f>ПРОТОКОЛ!F531</f>
        <v>0</v>
      </c>
      <c r="F85" s="61">
        <f>ПРОТОКОЛ!H531</f>
        <v>0</v>
      </c>
      <c r="G85" s="61">
        <f>ПРОТОКОЛ!J531</f>
        <v>0</v>
      </c>
      <c r="H85" s="61">
        <f>ПРОТОКОЛ!L531</f>
        <v>0</v>
      </c>
      <c r="I85" s="61">
        <f>ПРОТОКОЛ!N531</f>
        <v>0</v>
      </c>
      <c r="J85" s="62">
        <f>ПРОТОКОЛ!P531</f>
        <v>0</v>
      </c>
      <c r="K85" s="61">
        <f>ПРОТОКОЛ!R531</f>
        <v>0</v>
      </c>
      <c r="L85" s="7">
        <f>ПРОТОКОЛ!E531</f>
        <v>0</v>
      </c>
      <c r="M85" s="7">
        <f>ПРОТОКОЛ!G531</f>
        <v>0</v>
      </c>
      <c r="N85" s="7">
        <f>ПРОТОКОЛ!I531</f>
        <v>0</v>
      </c>
      <c r="O85" s="7">
        <f>ПРОТОКОЛ!K531</f>
        <v>0</v>
      </c>
      <c r="P85" s="7" t="str">
        <f>ПРОТОКОЛ!M531</f>
        <v>0</v>
      </c>
      <c r="Q85" s="7" t="str">
        <f>ПРОТОКОЛ!O531</f>
        <v>0</v>
      </c>
      <c r="R85" s="7">
        <f>ПРОТОКОЛ!Q531</f>
        <v>35</v>
      </c>
      <c r="S85" s="7">
        <f>ПРОТОКОЛ!S531</f>
        <v>0</v>
      </c>
      <c r="T85" s="7">
        <f>ПРОТОКОЛ!T531</f>
        <v>35</v>
      </c>
      <c r="U85" s="54">
        <f t="shared" si="1"/>
        <v>7</v>
      </c>
    </row>
    <row r="86" spans="1:21" ht="16.5" customHeight="1">
      <c r="A86" s="65">
        <f>ПРОТОКОЛ!B532</f>
        <v>0</v>
      </c>
      <c r="B86" s="67">
        <f>ПРОТОКОЛ!C532</f>
        <v>0</v>
      </c>
      <c r="C86" s="71" t="str">
        <f>ПРОТОКОЛ!X532</f>
        <v>Субъект РФ 13</v>
      </c>
      <c r="D86" s="61">
        <f>ПРОТОКОЛ!D532</f>
        <v>0</v>
      </c>
      <c r="E86" s="61">
        <f>ПРОТОКОЛ!F532</f>
        <v>0</v>
      </c>
      <c r="F86" s="61">
        <f>ПРОТОКОЛ!H532</f>
        <v>0</v>
      </c>
      <c r="G86" s="61">
        <f>ПРОТОКОЛ!J532</f>
        <v>0</v>
      </c>
      <c r="H86" s="61">
        <f>ПРОТОКОЛ!L532</f>
        <v>0</v>
      </c>
      <c r="I86" s="61">
        <f>ПРОТОКОЛ!N532</f>
        <v>0</v>
      </c>
      <c r="J86" s="62">
        <f>ПРОТОКОЛ!P532</f>
        <v>0</v>
      </c>
      <c r="K86" s="61">
        <f>ПРОТОКОЛ!R532</f>
        <v>0</v>
      </c>
      <c r="L86" s="7">
        <f>ПРОТОКОЛ!E532</f>
        <v>0</v>
      </c>
      <c r="M86" s="7">
        <f>ПРОТОКОЛ!G532</f>
        <v>0</v>
      </c>
      <c r="N86" s="7">
        <f>ПРОТОКОЛ!I532</f>
        <v>0</v>
      </c>
      <c r="O86" s="7">
        <f>ПРОТОКОЛ!K532</f>
        <v>0</v>
      </c>
      <c r="P86" s="7" t="str">
        <f>ПРОТОКОЛ!M532</f>
        <v>0</v>
      </c>
      <c r="Q86" s="7" t="str">
        <f>ПРОТОКОЛ!O532</f>
        <v>0</v>
      </c>
      <c r="R86" s="7">
        <f>ПРОТОКОЛ!Q532</f>
        <v>35</v>
      </c>
      <c r="S86" s="7">
        <f>ПРОТОКОЛ!S532</f>
        <v>0</v>
      </c>
      <c r="T86" s="7">
        <f>ПРОТОКОЛ!T532</f>
        <v>35</v>
      </c>
      <c r="U86" s="54">
        <f t="shared" si="1"/>
        <v>7</v>
      </c>
    </row>
    <row r="87" spans="1:21" ht="16.5" customHeight="1">
      <c r="A87" s="65">
        <f>ПРОТОКОЛ!B533</f>
        <v>0</v>
      </c>
      <c r="B87" s="67">
        <f>ПРОТОКОЛ!C533</f>
        <v>0</v>
      </c>
      <c r="C87" s="71" t="str">
        <f>ПРОТОКОЛ!X533</f>
        <v>Субъект РФ 13</v>
      </c>
      <c r="D87" s="61">
        <f>ПРОТОКОЛ!D533</f>
        <v>0</v>
      </c>
      <c r="E87" s="61">
        <f>ПРОТОКОЛ!F533</f>
        <v>0</v>
      </c>
      <c r="F87" s="61">
        <f>ПРОТОКОЛ!H533</f>
        <v>0</v>
      </c>
      <c r="G87" s="61">
        <f>ПРОТОКОЛ!J533</f>
        <v>0</v>
      </c>
      <c r="H87" s="61">
        <f>ПРОТОКОЛ!L533</f>
        <v>0</v>
      </c>
      <c r="I87" s="61">
        <f>ПРОТОКОЛ!N533</f>
        <v>0</v>
      </c>
      <c r="J87" s="62">
        <f>ПРОТОКОЛ!P533</f>
        <v>0</v>
      </c>
      <c r="K87" s="61">
        <f>ПРОТОКОЛ!R533</f>
        <v>0</v>
      </c>
      <c r="L87" s="7">
        <f>ПРОТОКОЛ!E533</f>
        <v>0</v>
      </c>
      <c r="M87" s="7">
        <f>ПРОТОКОЛ!G533</f>
        <v>0</v>
      </c>
      <c r="N87" s="7">
        <f>ПРОТОКОЛ!I533</f>
        <v>0</v>
      </c>
      <c r="O87" s="7">
        <f>ПРОТОКОЛ!K533</f>
        <v>0</v>
      </c>
      <c r="P87" s="7" t="str">
        <f>ПРОТОКОЛ!M533</f>
        <v>0</v>
      </c>
      <c r="Q87" s="7" t="str">
        <f>ПРОТОКОЛ!O533</f>
        <v>0</v>
      </c>
      <c r="R87" s="7">
        <f>ПРОТОКОЛ!Q533</f>
        <v>35</v>
      </c>
      <c r="S87" s="7">
        <f>ПРОТОКОЛ!S533</f>
        <v>0</v>
      </c>
      <c r="T87" s="7">
        <f>ПРОТОКОЛ!T533</f>
        <v>35</v>
      </c>
      <c r="U87" s="54">
        <f t="shared" si="1"/>
        <v>7</v>
      </c>
    </row>
    <row r="88" spans="1:21" ht="16.5" customHeight="1">
      <c r="A88" s="65">
        <f>ПРОТОКОЛ!B534</f>
        <v>0</v>
      </c>
      <c r="B88" s="67">
        <f>ПРОТОКОЛ!C534</f>
        <v>0</v>
      </c>
      <c r="C88" s="71" t="str">
        <f>ПРОТОКОЛ!X534</f>
        <v>Субъект РФ 13</v>
      </c>
      <c r="D88" s="61">
        <f>ПРОТОКОЛ!D534</f>
        <v>0</v>
      </c>
      <c r="E88" s="61">
        <f>ПРОТОКОЛ!F534</f>
        <v>0</v>
      </c>
      <c r="F88" s="61">
        <f>ПРОТОКОЛ!H534</f>
        <v>0</v>
      </c>
      <c r="G88" s="61">
        <f>ПРОТОКОЛ!J534</f>
        <v>0</v>
      </c>
      <c r="H88" s="61">
        <f>ПРОТОКОЛ!L534</f>
        <v>0</v>
      </c>
      <c r="I88" s="61">
        <f>ПРОТОКОЛ!N534</f>
        <v>0</v>
      </c>
      <c r="J88" s="62">
        <f>ПРОТОКОЛ!P534</f>
        <v>0</v>
      </c>
      <c r="K88" s="61">
        <f>ПРОТОКОЛ!R534</f>
        <v>0</v>
      </c>
      <c r="L88" s="7">
        <f>ПРОТОКОЛ!E534</f>
        <v>0</v>
      </c>
      <c r="M88" s="7">
        <f>ПРОТОКОЛ!G534</f>
        <v>0</v>
      </c>
      <c r="N88" s="7">
        <f>ПРОТОКОЛ!I534</f>
        <v>0</v>
      </c>
      <c r="O88" s="7">
        <f>ПРОТОКОЛ!K534</f>
        <v>0</v>
      </c>
      <c r="P88" s="7" t="str">
        <f>ПРОТОКОЛ!M534</f>
        <v>0</v>
      </c>
      <c r="Q88" s="7" t="str">
        <f>ПРОТОКОЛ!O534</f>
        <v>0</v>
      </c>
      <c r="R88" s="7">
        <f>ПРОТОКОЛ!Q534</f>
        <v>35</v>
      </c>
      <c r="S88" s="7">
        <f>ПРОТОКОЛ!S534</f>
        <v>0</v>
      </c>
      <c r="T88" s="7">
        <f>ПРОТОКОЛ!T534</f>
        <v>35</v>
      </c>
      <c r="U88" s="54">
        <f t="shared" si="1"/>
        <v>7</v>
      </c>
    </row>
    <row r="89" spans="1:21" ht="16.5" customHeight="1">
      <c r="A89" s="65">
        <f>ПРОТОКОЛ!B535</f>
        <v>0</v>
      </c>
      <c r="B89" s="67">
        <f>ПРОТОКОЛ!C535</f>
        <v>0</v>
      </c>
      <c r="C89" s="71" t="str">
        <f>ПРОТОКОЛ!X535</f>
        <v>Субъект РФ 13</v>
      </c>
      <c r="D89" s="61">
        <f>ПРОТОКОЛ!D535</f>
        <v>0</v>
      </c>
      <c r="E89" s="61">
        <f>ПРОТОКОЛ!F535</f>
        <v>0</v>
      </c>
      <c r="F89" s="61">
        <f>ПРОТОКОЛ!H535</f>
        <v>0</v>
      </c>
      <c r="G89" s="61">
        <f>ПРОТОКОЛ!J535</f>
        <v>0</v>
      </c>
      <c r="H89" s="61">
        <f>ПРОТОКОЛ!L535</f>
        <v>0</v>
      </c>
      <c r="I89" s="61">
        <f>ПРОТОКОЛ!N535</f>
        <v>0</v>
      </c>
      <c r="J89" s="62">
        <f>ПРОТОКОЛ!P535</f>
        <v>0</v>
      </c>
      <c r="K89" s="61">
        <f>ПРОТОКОЛ!R535</f>
        <v>0</v>
      </c>
      <c r="L89" s="7">
        <f>ПРОТОКОЛ!E535</f>
        <v>0</v>
      </c>
      <c r="M89" s="7">
        <f>ПРОТОКОЛ!G535</f>
        <v>0</v>
      </c>
      <c r="N89" s="7">
        <f>ПРОТОКОЛ!I535</f>
        <v>0</v>
      </c>
      <c r="O89" s="7">
        <f>ПРОТОКОЛ!K535</f>
        <v>0</v>
      </c>
      <c r="P89" s="7" t="str">
        <f>ПРОТОКОЛ!M535</f>
        <v>0</v>
      </c>
      <c r="Q89" s="7" t="str">
        <f>ПРОТОКОЛ!O535</f>
        <v>0</v>
      </c>
      <c r="R89" s="7">
        <f>ПРОТОКОЛ!Q535</f>
        <v>35</v>
      </c>
      <c r="S89" s="7">
        <f>ПРОТОКОЛ!S535</f>
        <v>0</v>
      </c>
      <c r="T89" s="7">
        <f>ПРОТОКОЛ!T535</f>
        <v>35</v>
      </c>
      <c r="U89" s="54">
        <f t="shared" si="1"/>
        <v>7</v>
      </c>
    </row>
    <row r="90" spans="1:21" ht="16.5" customHeight="1">
      <c r="A90" s="65">
        <f>ПРОТОКОЛ!B536</f>
        <v>0</v>
      </c>
      <c r="B90" s="67">
        <f>ПРОТОКОЛ!C536</f>
        <v>0</v>
      </c>
      <c r="C90" s="71" t="str">
        <f>ПРОТОКОЛ!X536</f>
        <v>Субъект РФ 13</v>
      </c>
      <c r="D90" s="61">
        <f>ПРОТОКОЛ!D536</f>
        <v>0</v>
      </c>
      <c r="E90" s="61">
        <f>ПРОТОКОЛ!F536</f>
        <v>0</v>
      </c>
      <c r="F90" s="61">
        <f>ПРОТОКОЛ!H536</f>
        <v>0</v>
      </c>
      <c r="G90" s="61">
        <f>ПРОТОКОЛ!J536</f>
        <v>0</v>
      </c>
      <c r="H90" s="61">
        <f>ПРОТОКОЛ!L536</f>
        <v>0</v>
      </c>
      <c r="I90" s="61">
        <f>ПРОТОКОЛ!N536</f>
        <v>0</v>
      </c>
      <c r="J90" s="62">
        <f>ПРОТОКОЛ!P536</f>
        <v>0</v>
      </c>
      <c r="K90" s="61">
        <f>ПРОТОКОЛ!R536</f>
        <v>0</v>
      </c>
      <c r="L90" s="7">
        <f>ПРОТОКОЛ!E536</f>
        <v>0</v>
      </c>
      <c r="M90" s="7">
        <f>ПРОТОКОЛ!G536</f>
        <v>0</v>
      </c>
      <c r="N90" s="7">
        <f>ПРОТОКОЛ!I536</f>
        <v>0</v>
      </c>
      <c r="O90" s="7">
        <f>ПРОТОКОЛ!K536</f>
        <v>0</v>
      </c>
      <c r="P90" s="7" t="str">
        <f>ПРОТОКОЛ!M536</f>
        <v>0</v>
      </c>
      <c r="Q90" s="7" t="str">
        <f>ПРОТОКОЛ!O536</f>
        <v>0</v>
      </c>
      <c r="R90" s="7">
        <f>ПРОТОКОЛ!Q536</f>
        <v>35</v>
      </c>
      <c r="S90" s="7">
        <f>ПРОТОКОЛ!S536</f>
        <v>0</v>
      </c>
      <c r="T90" s="7">
        <f>ПРОТОКОЛ!T536</f>
        <v>35</v>
      </c>
      <c r="U90" s="54">
        <f t="shared" si="1"/>
        <v>7</v>
      </c>
    </row>
    <row r="91" spans="1:21" ht="16.5" customHeight="1">
      <c r="A91" s="66">
        <f>ПРОТОКОЛ!B573</f>
        <v>0</v>
      </c>
      <c r="B91" s="70">
        <f>ПРОТОКОЛ!C573</f>
        <v>0</v>
      </c>
      <c r="C91" s="74" t="str">
        <f>ПРОТОКОЛ!X573</f>
        <v>Субъект РФ 14</v>
      </c>
      <c r="D91" s="64">
        <f>ПРОТОКОЛ!D573</f>
        <v>0</v>
      </c>
      <c r="E91" s="64">
        <f>ПРОТОКОЛ!F573</f>
        <v>0</v>
      </c>
      <c r="F91" s="64">
        <f>ПРОТОКОЛ!H573</f>
        <v>0</v>
      </c>
      <c r="G91" s="64">
        <f>ПРОТОКОЛ!J573</f>
        <v>0</v>
      </c>
      <c r="H91" s="64">
        <f>ПРОТОКОЛ!L573</f>
        <v>0</v>
      </c>
      <c r="I91" s="64">
        <f>ПРОТОКОЛ!N573</f>
        <v>0</v>
      </c>
      <c r="J91" s="77">
        <f>ПРОТОКОЛ!P573</f>
        <v>0</v>
      </c>
      <c r="K91" s="64">
        <f>ПРОТОКОЛ!R573</f>
        <v>0</v>
      </c>
      <c r="L91" s="33">
        <f>ПРОТОКОЛ!E573</f>
        <v>0</v>
      </c>
      <c r="M91" s="33">
        <f>ПРОТОКОЛ!G573</f>
        <v>0</v>
      </c>
      <c r="N91" s="33">
        <f>ПРОТОКОЛ!I573</f>
        <v>0</v>
      </c>
      <c r="O91" s="33">
        <f>ПРОТОКОЛ!K573</f>
        <v>0</v>
      </c>
      <c r="P91" s="33" t="str">
        <f>ПРОТОКОЛ!M573</f>
        <v>0</v>
      </c>
      <c r="Q91" s="33" t="str">
        <f>ПРОТОКОЛ!O573</f>
        <v>0</v>
      </c>
      <c r="R91" s="33">
        <f>ПРОТОКОЛ!Q573</f>
        <v>35</v>
      </c>
      <c r="S91" s="33">
        <f>ПРОТОКОЛ!S573</f>
        <v>0</v>
      </c>
      <c r="T91" s="33">
        <f>ПРОТОКОЛ!T573</f>
        <v>35</v>
      </c>
      <c r="U91" s="54">
        <f t="shared" si="1"/>
        <v>7</v>
      </c>
    </row>
    <row r="92" spans="1:21" ht="16.5" customHeight="1">
      <c r="A92" s="66">
        <f>ПРОТОКОЛ!B574</f>
        <v>0</v>
      </c>
      <c r="B92" s="70">
        <f>ПРОТОКОЛ!C574</f>
        <v>0</v>
      </c>
      <c r="C92" s="74" t="str">
        <f>ПРОТОКОЛ!X574</f>
        <v>Субъект РФ 14</v>
      </c>
      <c r="D92" s="64">
        <f>ПРОТОКОЛ!D574</f>
        <v>0</v>
      </c>
      <c r="E92" s="64">
        <f>ПРОТОКОЛ!F574</f>
        <v>0</v>
      </c>
      <c r="F92" s="64">
        <f>ПРОТОКОЛ!H574</f>
        <v>0</v>
      </c>
      <c r="G92" s="64">
        <f>ПРОТОКОЛ!J574</f>
        <v>0</v>
      </c>
      <c r="H92" s="64">
        <f>ПРОТОКОЛ!L574</f>
        <v>0</v>
      </c>
      <c r="I92" s="64">
        <f>ПРОТОКОЛ!N574</f>
        <v>0</v>
      </c>
      <c r="J92" s="77">
        <f>ПРОТОКОЛ!P574</f>
        <v>0</v>
      </c>
      <c r="K92" s="64">
        <f>ПРОТОКОЛ!R574</f>
        <v>0</v>
      </c>
      <c r="L92" s="33">
        <f>ПРОТОКОЛ!E574</f>
        <v>0</v>
      </c>
      <c r="M92" s="33">
        <f>ПРОТОКОЛ!G574</f>
        <v>0</v>
      </c>
      <c r="N92" s="33">
        <f>ПРОТОКОЛ!I574</f>
        <v>0</v>
      </c>
      <c r="O92" s="33">
        <f>ПРОТОКОЛ!K574</f>
        <v>0</v>
      </c>
      <c r="P92" s="33" t="str">
        <f>ПРОТОКОЛ!M574</f>
        <v>0</v>
      </c>
      <c r="Q92" s="33" t="str">
        <f>ПРОТОКОЛ!O574</f>
        <v>0</v>
      </c>
      <c r="R92" s="33">
        <f>ПРОТОКОЛ!Q574</f>
        <v>35</v>
      </c>
      <c r="S92" s="33">
        <f>ПРОТОКОЛ!S574</f>
        <v>0</v>
      </c>
      <c r="T92" s="33">
        <f>ПРОТОКОЛ!T574</f>
        <v>35</v>
      </c>
      <c r="U92" s="54">
        <f t="shared" si="1"/>
        <v>7</v>
      </c>
    </row>
    <row r="93" spans="1:21" ht="16.5" customHeight="1">
      <c r="A93" s="66">
        <f>ПРОТОКОЛ!B575</f>
        <v>0</v>
      </c>
      <c r="B93" s="70">
        <f>ПРОТОКОЛ!C575</f>
        <v>0</v>
      </c>
      <c r="C93" s="74" t="str">
        <f>ПРОТОКОЛ!X575</f>
        <v>Субъект РФ 14</v>
      </c>
      <c r="D93" s="64">
        <f>ПРОТОКОЛ!D575</f>
        <v>0</v>
      </c>
      <c r="E93" s="64">
        <f>ПРОТОКОЛ!F575</f>
        <v>0</v>
      </c>
      <c r="F93" s="64">
        <f>ПРОТОКОЛ!H575</f>
        <v>0</v>
      </c>
      <c r="G93" s="64">
        <f>ПРОТОКОЛ!J575</f>
        <v>0</v>
      </c>
      <c r="H93" s="64">
        <f>ПРОТОКОЛ!L575</f>
        <v>0</v>
      </c>
      <c r="I93" s="64">
        <f>ПРОТОКОЛ!N575</f>
        <v>0</v>
      </c>
      <c r="J93" s="77">
        <f>ПРОТОКОЛ!P575</f>
        <v>0</v>
      </c>
      <c r="K93" s="64">
        <f>ПРОТОКОЛ!R575</f>
        <v>0</v>
      </c>
      <c r="L93" s="33">
        <f>ПРОТОКОЛ!E575</f>
        <v>0</v>
      </c>
      <c r="M93" s="33">
        <f>ПРОТОКОЛ!G575</f>
        <v>0</v>
      </c>
      <c r="N93" s="33">
        <f>ПРОТОКОЛ!I575</f>
        <v>0</v>
      </c>
      <c r="O93" s="33">
        <f>ПРОТОКОЛ!K575</f>
        <v>0</v>
      </c>
      <c r="P93" s="33" t="str">
        <f>ПРОТОКОЛ!M575</f>
        <v>0</v>
      </c>
      <c r="Q93" s="33" t="str">
        <f>ПРОТОКОЛ!O575</f>
        <v>0</v>
      </c>
      <c r="R93" s="33">
        <f>ПРОТОКОЛ!Q575</f>
        <v>35</v>
      </c>
      <c r="S93" s="33">
        <f>ПРОТОКОЛ!S575</f>
        <v>0</v>
      </c>
      <c r="T93" s="33">
        <f>ПРОТОКОЛ!T575</f>
        <v>35</v>
      </c>
      <c r="U93" s="54">
        <f t="shared" si="1"/>
        <v>7</v>
      </c>
    </row>
    <row r="94" spans="1:21" ht="16.5" customHeight="1">
      <c r="A94" s="66">
        <f>ПРОТОКОЛ!B576</f>
        <v>0</v>
      </c>
      <c r="B94" s="70">
        <f>ПРОТОКОЛ!C576</f>
        <v>0</v>
      </c>
      <c r="C94" s="74" t="str">
        <f>ПРОТОКОЛ!X576</f>
        <v>Субъект РФ 14</v>
      </c>
      <c r="D94" s="64">
        <f>ПРОТОКОЛ!D576</f>
        <v>0</v>
      </c>
      <c r="E94" s="64">
        <f>ПРОТОКОЛ!F576</f>
        <v>0</v>
      </c>
      <c r="F94" s="64">
        <f>ПРОТОКОЛ!H576</f>
        <v>0</v>
      </c>
      <c r="G94" s="64">
        <f>ПРОТОКОЛ!J576</f>
        <v>0</v>
      </c>
      <c r="H94" s="64">
        <f>ПРОТОКОЛ!L576</f>
        <v>0</v>
      </c>
      <c r="I94" s="64">
        <f>ПРОТОКОЛ!N576</f>
        <v>0</v>
      </c>
      <c r="J94" s="77">
        <f>ПРОТОКОЛ!P576</f>
        <v>0</v>
      </c>
      <c r="K94" s="64">
        <f>ПРОТОКОЛ!R576</f>
        <v>0</v>
      </c>
      <c r="L94" s="33">
        <f>ПРОТОКОЛ!E576</f>
        <v>0</v>
      </c>
      <c r="M94" s="33">
        <f>ПРОТОКОЛ!G576</f>
        <v>0</v>
      </c>
      <c r="N94" s="33">
        <f>ПРОТОКОЛ!I576</f>
        <v>0</v>
      </c>
      <c r="O94" s="33">
        <f>ПРОТОКОЛ!K576</f>
        <v>0</v>
      </c>
      <c r="P94" s="33" t="str">
        <f>ПРОТОКОЛ!M576</f>
        <v>0</v>
      </c>
      <c r="Q94" s="33" t="str">
        <f>ПРОТОКОЛ!O576</f>
        <v>0</v>
      </c>
      <c r="R94" s="33">
        <f>ПРОТОКОЛ!Q576</f>
        <v>35</v>
      </c>
      <c r="S94" s="33">
        <f>ПРОТОКОЛ!S576</f>
        <v>0</v>
      </c>
      <c r="T94" s="33">
        <f>ПРОТОКОЛ!T576</f>
        <v>35</v>
      </c>
      <c r="U94" s="54">
        <f t="shared" si="1"/>
        <v>7</v>
      </c>
    </row>
    <row r="95" spans="1:21" ht="16.5" customHeight="1">
      <c r="A95" s="66">
        <f>ПРОТОКОЛ!B577</f>
        <v>0</v>
      </c>
      <c r="B95" s="70">
        <f>ПРОТОКОЛ!C577</f>
        <v>0</v>
      </c>
      <c r="C95" s="74" t="str">
        <f>ПРОТОКОЛ!X577</f>
        <v>Субъект РФ 14</v>
      </c>
      <c r="D95" s="64">
        <f>ПРОТОКОЛ!D577</f>
        <v>0</v>
      </c>
      <c r="E95" s="64">
        <f>ПРОТОКОЛ!F577</f>
        <v>0</v>
      </c>
      <c r="F95" s="64">
        <f>ПРОТОКОЛ!H577</f>
        <v>0</v>
      </c>
      <c r="G95" s="64">
        <f>ПРОТОКОЛ!J577</f>
        <v>0</v>
      </c>
      <c r="H95" s="64">
        <f>ПРОТОКОЛ!L577</f>
        <v>0</v>
      </c>
      <c r="I95" s="64">
        <f>ПРОТОКОЛ!N577</f>
        <v>0</v>
      </c>
      <c r="J95" s="77">
        <f>ПРОТОКОЛ!P577</f>
        <v>0</v>
      </c>
      <c r="K95" s="64">
        <f>ПРОТОКОЛ!R577</f>
        <v>0</v>
      </c>
      <c r="L95" s="33">
        <f>ПРОТОКОЛ!E577</f>
        <v>0</v>
      </c>
      <c r="M95" s="33">
        <f>ПРОТОКОЛ!G577</f>
        <v>0</v>
      </c>
      <c r="N95" s="33">
        <f>ПРОТОКОЛ!I577</f>
        <v>0</v>
      </c>
      <c r="O95" s="33">
        <f>ПРОТОКОЛ!K577</f>
        <v>0</v>
      </c>
      <c r="P95" s="33" t="str">
        <f>ПРОТОКОЛ!M577</f>
        <v>0</v>
      </c>
      <c r="Q95" s="33" t="str">
        <f>ПРОТОКОЛ!O577</f>
        <v>0</v>
      </c>
      <c r="R95" s="33">
        <f>ПРОТОКОЛ!Q577</f>
        <v>35</v>
      </c>
      <c r="S95" s="33">
        <f>ПРОТОКОЛ!S577</f>
        <v>0</v>
      </c>
      <c r="T95" s="33">
        <f>ПРОТОКОЛ!T577</f>
        <v>35</v>
      </c>
      <c r="U95" s="54">
        <f t="shared" si="1"/>
        <v>7</v>
      </c>
    </row>
    <row r="96" spans="1:21" ht="16.5" customHeight="1">
      <c r="A96" s="66">
        <f>ПРОТОКОЛ!B578</f>
        <v>0</v>
      </c>
      <c r="B96" s="70">
        <f>ПРОТОКОЛ!C578</f>
        <v>0</v>
      </c>
      <c r="C96" s="74" t="str">
        <f>ПРОТОКОЛ!X578</f>
        <v>Субъект РФ 14</v>
      </c>
      <c r="D96" s="64">
        <f>ПРОТОКОЛ!D578</f>
        <v>0</v>
      </c>
      <c r="E96" s="64">
        <f>ПРОТОКОЛ!F578</f>
        <v>0</v>
      </c>
      <c r="F96" s="64">
        <f>ПРОТОКОЛ!H578</f>
        <v>0</v>
      </c>
      <c r="G96" s="64">
        <f>ПРОТОКОЛ!J578</f>
        <v>0</v>
      </c>
      <c r="H96" s="64">
        <f>ПРОТОКОЛ!L578</f>
        <v>0</v>
      </c>
      <c r="I96" s="64">
        <f>ПРОТОКОЛ!N578</f>
        <v>0</v>
      </c>
      <c r="J96" s="77">
        <f>ПРОТОКОЛ!P578</f>
        <v>0</v>
      </c>
      <c r="K96" s="64">
        <f>ПРОТОКОЛ!R578</f>
        <v>0</v>
      </c>
      <c r="L96" s="33">
        <f>ПРОТОКОЛ!E578</f>
        <v>0</v>
      </c>
      <c r="M96" s="33">
        <f>ПРОТОКОЛ!G578</f>
        <v>0</v>
      </c>
      <c r="N96" s="33">
        <f>ПРОТОКОЛ!I578</f>
        <v>0</v>
      </c>
      <c r="O96" s="33">
        <f>ПРОТОКОЛ!K578</f>
        <v>0</v>
      </c>
      <c r="P96" s="33" t="str">
        <f>ПРОТОКОЛ!M578</f>
        <v>0</v>
      </c>
      <c r="Q96" s="33" t="str">
        <f>ПРОТОКОЛ!O578</f>
        <v>0</v>
      </c>
      <c r="R96" s="33">
        <f>ПРОТОКОЛ!Q578</f>
        <v>35</v>
      </c>
      <c r="S96" s="33">
        <f>ПРОТОКОЛ!S578</f>
        <v>0</v>
      </c>
      <c r="T96" s="33">
        <f>ПРОТОКОЛ!T578</f>
        <v>35</v>
      </c>
      <c r="U96" s="54">
        <f t="shared" si="1"/>
        <v>7</v>
      </c>
    </row>
    <row r="97" spans="1:21" ht="16.5" customHeight="1">
      <c r="A97" s="65">
        <f>ПРОТОКОЛ!B615</f>
        <v>0</v>
      </c>
      <c r="B97" s="67">
        <f>ПРОТОКОЛ!C615</f>
        <v>0</v>
      </c>
      <c r="C97" s="71" t="str">
        <f>ПРОТОКОЛ!X615</f>
        <v>Субъект РФ 15</v>
      </c>
      <c r="D97" s="61">
        <f>ПРОТОКОЛ!D615</f>
        <v>0</v>
      </c>
      <c r="E97" s="61">
        <f>ПРОТОКОЛ!F615</f>
        <v>0</v>
      </c>
      <c r="F97" s="61">
        <f>ПРОТОКОЛ!H615</f>
        <v>0</v>
      </c>
      <c r="G97" s="61">
        <f>ПРОТОКОЛ!J615</f>
        <v>0</v>
      </c>
      <c r="H97" s="61">
        <f>ПРОТОКОЛ!L615</f>
        <v>0</v>
      </c>
      <c r="I97" s="61">
        <f>ПРОТОКОЛ!N615</f>
        <v>0</v>
      </c>
      <c r="J97" s="62">
        <f>ПРОТОКОЛ!P615</f>
        <v>0</v>
      </c>
      <c r="K97" s="61">
        <f>ПРОТОКОЛ!R615</f>
        <v>0</v>
      </c>
      <c r="L97" s="7">
        <f>ПРОТОКОЛ!E615</f>
        <v>0</v>
      </c>
      <c r="M97" s="7">
        <f>ПРОТОКОЛ!G615</f>
        <v>0</v>
      </c>
      <c r="N97" s="7">
        <f>ПРОТОКОЛ!I615</f>
        <v>0</v>
      </c>
      <c r="O97" s="7">
        <f>ПРОТОКОЛ!K615</f>
        <v>0</v>
      </c>
      <c r="P97" s="7" t="str">
        <f>ПРОТОКОЛ!M615</f>
        <v>0</v>
      </c>
      <c r="Q97" s="7" t="str">
        <f>ПРОТОКОЛ!O615</f>
        <v>0</v>
      </c>
      <c r="R97" s="7">
        <f>ПРОТОКОЛ!Q615</f>
        <v>35</v>
      </c>
      <c r="S97" s="7">
        <f>ПРОТОКОЛ!S615</f>
        <v>0</v>
      </c>
      <c r="T97" s="7">
        <f>ПРОТОКОЛ!T615</f>
        <v>35</v>
      </c>
      <c r="U97" s="54">
        <f t="shared" si="1"/>
        <v>7</v>
      </c>
    </row>
    <row r="98" spans="1:21" ht="16.5" customHeight="1">
      <c r="A98" s="65">
        <f>ПРОТОКОЛ!B616</f>
        <v>0</v>
      </c>
      <c r="B98" s="67">
        <f>ПРОТОКОЛ!C616</f>
        <v>0</v>
      </c>
      <c r="C98" s="71" t="str">
        <f>ПРОТОКОЛ!X616</f>
        <v>Субъект РФ 15</v>
      </c>
      <c r="D98" s="61">
        <f>ПРОТОКОЛ!D616</f>
        <v>0</v>
      </c>
      <c r="E98" s="61">
        <f>ПРОТОКОЛ!F616</f>
        <v>0</v>
      </c>
      <c r="F98" s="61">
        <f>ПРОТОКОЛ!H616</f>
        <v>0</v>
      </c>
      <c r="G98" s="61">
        <f>ПРОТОКОЛ!J616</f>
        <v>0</v>
      </c>
      <c r="H98" s="61">
        <f>ПРОТОКОЛ!L616</f>
        <v>0</v>
      </c>
      <c r="I98" s="61">
        <f>ПРОТОКОЛ!N616</f>
        <v>0</v>
      </c>
      <c r="J98" s="62">
        <f>ПРОТОКОЛ!P616</f>
        <v>0</v>
      </c>
      <c r="K98" s="61">
        <f>ПРОТОКОЛ!R616</f>
        <v>0</v>
      </c>
      <c r="L98" s="7">
        <f>ПРОТОКОЛ!E616</f>
        <v>0</v>
      </c>
      <c r="M98" s="7">
        <f>ПРОТОКОЛ!G616</f>
        <v>0</v>
      </c>
      <c r="N98" s="7">
        <f>ПРОТОКОЛ!I616</f>
        <v>0</v>
      </c>
      <c r="O98" s="7">
        <f>ПРОТОКОЛ!K616</f>
        <v>0</v>
      </c>
      <c r="P98" s="7" t="str">
        <f>ПРОТОКОЛ!M616</f>
        <v>0</v>
      </c>
      <c r="Q98" s="7" t="str">
        <f>ПРОТОКОЛ!O616</f>
        <v>0</v>
      </c>
      <c r="R98" s="7">
        <f>ПРОТОКОЛ!Q616</f>
        <v>35</v>
      </c>
      <c r="S98" s="7">
        <f>ПРОТОКОЛ!S616</f>
        <v>0</v>
      </c>
      <c r="T98" s="7">
        <f>ПРОТОКОЛ!T616</f>
        <v>35</v>
      </c>
      <c r="U98" s="54">
        <f t="shared" si="1"/>
        <v>7</v>
      </c>
    </row>
    <row r="99" spans="1:21" ht="16.5" customHeight="1">
      <c r="A99" s="65">
        <f>ПРОТОКОЛ!B617</f>
        <v>0</v>
      </c>
      <c r="B99" s="67">
        <f>ПРОТОКОЛ!C617</f>
        <v>0</v>
      </c>
      <c r="C99" s="71" t="str">
        <f>ПРОТОКОЛ!X617</f>
        <v>Субъект РФ 15</v>
      </c>
      <c r="D99" s="61">
        <f>ПРОТОКОЛ!D617</f>
        <v>0</v>
      </c>
      <c r="E99" s="61">
        <f>ПРОТОКОЛ!F617</f>
        <v>0</v>
      </c>
      <c r="F99" s="61">
        <f>ПРОТОКОЛ!H617</f>
        <v>0</v>
      </c>
      <c r="G99" s="61">
        <f>ПРОТОКОЛ!J617</f>
        <v>0</v>
      </c>
      <c r="H99" s="61">
        <f>ПРОТОКОЛ!L617</f>
        <v>0</v>
      </c>
      <c r="I99" s="61">
        <f>ПРОТОКОЛ!N617</f>
        <v>0</v>
      </c>
      <c r="J99" s="62">
        <f>ПРОТОКОЛ!P617</f>
        <v>0</v>
      </c>
      <c r="K99" s="61">
        <f>ПРОТОКОЛ!R617</f>
        <v>0</v>
      </c>
      <c r="L99" s="7">
        <f>ПРОТОКОЛ!E617</f>
        <v>0</v>
      </c>
      <c r="M99" s="7">
        <f>ПРОТОКОЛ!G617</f>
        <v>0</v>
      </c>
      <c r="N99" s="7">
        <f>ПРОТОКОЛ!I617</f>
        <v>0</v>
      </c>
      <c r="O99" s="7">
        <f>ПРОТОКОЛ!K617</f>
        <v>0</v>
      </c>
      <c r="P99" s="7" t="str">
        <f>ПРОТОКОЛ!M617</f>
        <v>0</v>
      </c>
      <c r="Q99" s="7" t="str">
        <f>ПРОТОКОЛ!O617</f>
        <v>0</v>
      </c>
      <c r="R99" s="7">
        <f>ПРОТОКОЛ!Q617</f>
        <v>35</v>
      </c>
      <c r="S99" s="7">
        <f>ПРОТОКОЛ!S617</f>
        <v>0</v>
      </c>
      <c r="T99" s="7">
        <f>ПРОТОКОЛ!T617</f>
        <v>35</v>
      </c>
      <c r="U99" s="54">
        <f t="shared" si="1"/>
        <v>7</v>
      </c>
    </row>
    <row r="100" spans="1:21" ht="16.5" customHeight="1">
      <c r="A100" s="65">
        <f>ПРОТОКОЛ!B618</f>
        <v>0</v>
      </c>
      <c r="B100" s="67">
        <f>ПРОТОКОЛ!C618</f>
        <v>0</v>
      </c>
      <c r="C100" s="71" t="str">
        <f>ПРОТОКОЛ!X618</f>
        <v>Субъект РФ 15</v>
      </c>
      <c r="D100" s="61">
        <f>ПРОТОКОЛ!D618</f>
        <v>0</v>
      </c>
      <c r="E100" s="61">
        <f>ПРОТОКОЛ!F618</f>
        <v>0</v>
      </c>
      <c r="F100" s="61">
        <f>ПРОТОКОЛ!H618</f>
        <v>0</v>
      </c>
      <c r="G100" s="61">
        <f>ПРОТОКОЛ!J618</f>
        <v>0</v>
      </c>
      <c r="H100" s="61">
        <f>ПРОТОКОЛ!L618</f>
        <v>0</v>
      </c>
      <c r="I100" s="61">
        <f>ПРОТОКОЛ!N618</f>
        <v>0</v>
      </c>
      <c r="J100" s="62">
        <f>ПРОТОКОЛ!P618</f>
        <v>0</v>
      </c>
      <c r="K100" s="61">
        <f>ПРОТОКОЛ!R618</f>
        <v>0</v>
      </c>
      <c r="L100" s="7">
        <f>ПРОТОКОЛ!E618</f>
        <v>0</v>
      </c>
      <c r="M100" s="7">
        <f>ПРОТОКОЛ!G618</f>
        <v>0</v>
      </c>
      <c r="N100" s="7">
        <f>ПРОТОКОЛ!I618</f>
        <v>0</v>
      </c>
      <c r="O100" s="7">
        <f>ПРОТОКОЛ!K618</f>
        <v>0</v>
      </c>
      <c r="P100" s="7" t="str">
        <f>ПРОТОКОЛ!M618</f>
        <v>0</v>
      </c>
      <c r="Q100" s="7" t="str">
        <f>ПРОТОКОЛ!O618</f>
        <v>0</v>
      </c>
      <c r="R100" s="7">
        <f>ПРОТОКОЛ!Q618</f>
        <v>35</v>
      </c>
      <c r="S100" s="7">
        <f>ПРОТОКОЛ!S618</f>
        <v>0</v>
      </c>
      <c r="T100" s="7">
        <f>ПРОТОКОЛ!T618</f>
        <v>35</v>
      </c>
      <c r="U100" s="54">
        <f t="shared" si="1"/>
        <v>7</v>
      </c>
    </row>
    <row r="101" spans="1:21" ht="16.5" customHeight="1">
      <c r="A101" s="65">
        <f>ПРОТОКОЛ!B619</f>
        <v>0</v>
      </c>
      <c r="B101" s="67">
        <f>ПРОТОКОЛ!C619</f>
        <v>0</v>
      </c>
      <c r="C101" s="71" t="str">
        <f>ПРОТОКОЛ!X619</f>
        <v>Субъект РФ 15</v>
      </c>
      <c r="D101" s="61">
        <f>ПРОТОКОЛ!D619</f>
        <v>0</v>
      </c>
      <c r="E101" s="61">
        <f>ПРОТОКОЛ!F619</f>
        <v>0</v>
      </c>
      <c r="F101" s="61">
        <f>ПРОТОКОЛ!H619</f>
        <v>0</v>
      </c>
      <c r="G101" s="61">
        <f>ПРОТОКОЛ!J619</f>
        <v>0</v>
      </c>
      <c r="H101" s="61">
        <f>ПРОТОКОЛ!L619</f>
        <v>0</v>
      </c>
      <c r="I101" s="61">
        <f>ПРОТОКОЛ!N619</f>
        <v>0</v>
      </c>
      <c r="J101" s="62">
        <f>ПРОТОКОЛ!P619</f>
        <v>0</v>
      </c>
      <c r="K101" s="61">
        <f>ПРОТОКОЛ!R619</f>
        <v>0</v>
      </c>
      <c r="L101" s="7">
        <f>ПРОТОКОЛ!E619</f>
        <v>0</v>
      </c>
      <c r="M101" s="7">
        <f>ПРОТОКОЛ!G619</f>
        <v>0</v>
      </c>
      <c r="N101" s="7">
        <f>ПРОТОКОЛ!I619</f>
        <v>0</v>
      </c>
      <c r="O101" s="7">
        <f>ПРОТОКОЛ!K619</f>
        <v>0</v>
      </c>
      <c r="P101" s="7" t="str">
        <f>ПРОТОКОЛ!M619</f>
        <v>0</v>
      </c>
      <c r="Q101" s="7" t="str">
        <f>ПРОТОКОЛ!O619</f>
        <v>0</v>
      </c>
      <c r="R101" s="7">
        <f>ПРОТОКОЛ!Q619</f>
        <v>35</v>
      </c>
      <c r="S101" s="7">
        <f>ПРОТОКОЛ!S619</f>
        <v>0</v>
      </c>
      <c r="T101" s="7">
        <f>ПРОТОКОЛ!T619</f>
        <v>35</v>
      </c>
      <c r="U101" s="54">
        <f t="shared" si="1"/>
        <v>7</v>
      </c>
    </row>
    <row r="102" spans="1:21" ht="16.5" customHeight="1">
      <c r="A102" s="65">
        <f>ПРОТОКОЛ!B620</f>
        <v>0</v>
      </c>
      <c r="B102" s="67">
        <f>ПРОТОКОЛ!C620</f>
        <v>0</v>
      </c>
      <c r="C102" s="71" t="str">
        <f>ПРОТОКОЛ!X620</f>
        <v>Субъект РФ 15</v>
      </c>
      <c r="D102" s="61">
        <f>ПРОТОКОЛ!D620</f>
        <v>0</v>
      </c>
      <c r="E102" s="61">
        <f>ПРОТОКОЛ!F620</f>
        <v>0</v>
      </c>
      <c r="F102" s="61">
        <f>ПРОТОКОЛ!H620</f>
        <v>0</v>
      </c>
      <c r="G102" s="61">
        <f>ПРОТОКОЛ!J620</f>
        <v>0</v>
      </c>
      <c r="H102" s="61">
        <f>ПРОТОКОЛ!L620</f>
        <v>0</v>
      </c>
      <c r="I102" s="61">
        <f>ПРОТОКОЛ!N620</f>
        <v>0</v>
      </c>
      <c r="J102" s="62">
        <f>ПРОТОКОЛ!P620</f>
        <v>0</v>
      </c>
      <c r="K102" s="61">
        <f>ПРОТОКОЛ!R620</f>
        <v>0</v>
      </c>
      <c r="L102" s="7">
        <f>ПРОТОКОЛ!E620</f>
        <v>0</v>
      </c>
      <c r="M102" s="7">
        <f>ПРОТОКОЛ!G620</f>
        <v>0</v>
      </c>
      <c r="N102" s="7">
        <f>ПРОТОКОЛ!I620</f>
        <v>0</v>
      </c>
      <c r="O102" s="7">
        <f>ПРОТОКОЛ!K620</f>
        <v>0</v>
      </c>
      <c r="P102" s="7" t="str">
        <f>ПРОТОКОЛ!M620</f>
        <v>0</v>
      </c>
      <c r="Q102" s="7" t="str">
        <f>ПРОТОКОЛ!O620</f>
        <v>0</v>
      </c>
      <c r="R102" s="7">
        <f>ПРОТОКОЛ!Q620</f>
        <v>35</v>
      </c>
      <c r="S102" s="7">
        <f>ПРОТОКОЛ!S620</f>
        <v>0</v>
      </c>
      <c r="T102" s="7">
        <f>ПРОТОКОЛ!T620</f>
        <v>35</v>
      </c>
      <c r="U102" s="54">
        <f t="shared" si="1"/>
        <v>7</v>
      </c>
    </row>
    <row r="103" spans="1:21" ht="16.5" customHeight="1">
      <c r="A103" s="66">
        <f>ПРОТОКОЛ!B657</f>
        <v>0</v>
      </c>
      <c r="B103" s="70">
        <f>ПРОТОКОЛ!C657</f>
        <v>0</v>
      </c>
      <c r="C103" s="74" t="str">
        <f>ПРОТОКОЛ!X657</f>
        <v>Субъект РФ 16</v>
      </c>
      <c r="D103" s="64">
        <f>ПРОТОКОЛ!D657</f>
        <v>0</v>
      </c>
      <c r="E103" s="64">
        <f>ПРОТОКОЛ!F657</f>
        <v>0</v>
      </c>
      <c r="F103" s="64">
        <f>ПРОТОКОЛ!H657</f>
        <v>0</v>
      </c>
      <c r="G103" s="64">
        <f>ПРОТОКОЛ!J657</f>
        <v>0</v>
      </c>
      <c r="H103" s="64">
        <f>ПРОТОКОЛ!L657</f>
        <v>0</v>
      </c>
      <c r="I103" s="64">
        <f>ПРОТОКОЛ!N657</f>
        <v>0</v>
      </c>
      <c r="J103" s="77">
        <f>ПРОТОКОЛ!P657</f>
        <v>0</v>
      </c>
      <c r="K103" s="64">
        <f>ПРОТОКОЛ!R657</f>
        <v>0</v>
      </c>
      <c r="L103" s="33">
        <f>ПРОТОКОЛ!E657</f>
        <v>0</v>
      </c>
      <c r="M103" s="33">
        <f>ПРОТОКОЛ!G657</f>
        <v>0</v>
      </c>
      <c r="N103" s="33">
        <f>ПРОТОКОЛ!I657</f>
        <v>0</v>
      </c>
      <c r="O103" s="33">
        <f>ПРОТОКОЛ!K657</f>
        <v>0</v>
      </c>
      <c r="P103" s="33" t="str">
        <f>ПРОТОКОЛ!M657</f>
        <v>0</v>
      </c>
      <c r="Q103" s="33" t="str">
        <f>ПРОТОКОЛ!O657</f>
        <v>0</v>
      </c>
      <c r="R103" s="33">
        <f>ПРОТОКОЛ!Q657</f>
        <v>35</v>
      </c>
      <c r="S103" s="33">
        <f>ПРОТОКОЛ!S657</f>
        <v>0</v>
      </c>
      <c r="T103" s="33">
        <f>ПРОТОКОЛ!T657</f>
        <v>35</v>
      </c>
      <c r="U103" s="54">
        <f t="shared" si="1"/>
        <v>7</v>
      </c>
    </row>
    <row r="104" spans="1:21" ht="16.5" customHeight="1">
      <c r="A104" s="66">
        <f>ПРОТОКОЛ!B658</f>
        <v>0</v>
      </c>
      <c r="B104" s="70">
        <f>ПРОТОКОЛ!C658</f>
        <v>0</v>
      </c>
      <c r="C104" s="74" t="str">
        <f>ПРОТОКОЛ!X658</f>
        <v>Субъект РФ 16</v>
      </c>
      <c r="D104" s="64">
        <f>ПРОТОКОЛ!D658</f>
        <v>0</v>
      </c>
      <c r="E104" s="64">
        <f>ПРОТОКОЛ!F658</f>
        <v>0</v>
      </c>
      <c r="F104" s="64">
        <f>ПРОТОКОЛ!H658</f>
        <v>0</v>
      </c>
      <c r="G104" s="64">
        <f>ПРОТОКОЛ!J658</f>
        <v>0</v>
      </c>
      <c r="H104" s="64">
        <f>ПРОТОКОЛ!L658</f>
        <v>0</v>
      </c>
      <c r="I104" s="64">
        <f>ПРОТОКОЛ!N658</f>
        <v>0</v>
      </c>
      <c r="J104" s="77">
        <f>ПРОТОКОЛ!P658</f>
        <v>0</v>
      </c>
      <c r="K104" s="64">
        <f>ПРОТОКОЛ!R658</f>
        <v>0</v>
      </c>
      <c r="L104" s="33">
        <f>ПРОТОКОЛ!E658</f>
        <v>0</v>
      </c>
      <c r="M104" s="33">
        <f>ПРОТОКОЛ!G658</f>
        <v>0</v>
      </c>
      <c r="N104" s="33">
        <f>ПРОТОКОЛ!I658</f>
        <v>0</v>
      </c>
      <c r="O104" s="33">
        <f>ПРОТОКОЛ!K658</f>
        <v>0</v>
      </c>
      <c r="P104" s="33" t="str">
        <f>ПРОТОКОЛ!M658</f>
        <v>0</v>
      </c>
      <c r="Q104" s="33" t="str">
        <f>ПРОТОКОЛ!O658</f>
        <v>0</v>
      </c>
      <c r="R104" s="33">
        <f>ПРОТОКОЛ!Q658</f>
        <v>35</v>
      </c>
      <c r="S104" s="33">
        <f>ПРОТОКОЛ!S658</f>
        <v>0</v>
      </c>
      <c r="T104" s="33">
        <f>ПРОТОКОЛ!T658</f>
        <v>35</v>
      </c>
      <c r="U104" s="54">
        <f t="shared" si="1"/>
        <v>7</v>
      </c>
    </row>
    <row r="105" spans="1:21" ht="16.5" customHeight="1">
      <c r="A105" s="66">
        <f>ПРОТОКОЛ!B659</f>
        <v>0</v>
      </c>
      <c r="B105" s="70">
        <f>ПРОТОКОЛ!C659</f>
        <v>0</v>
      </c>
      <c r="C105" s="74" t="str">
        <f>ПРОТОКОЛ!X659</f>
        <v>Субъект РФ 16</v>
      </c>
      <c r="D105" s="64">
        <f>ПРОТОКОЛ!D659</f>
        <v>0</v>
      </c>
      <c r="E105" s="64">
        <f>ПРОТОКОЛ!F659</f>
        <v>0</v>
      </c>
      <c r="F105" s="64">
        <f>ПРОТОКОЛ!H659</f>
        <v>0</v>
      </c>
      <c r="G105" s="64">
        <f>ПРОТОКОЛ!J659</f>
        <v>0</v>
      </c>
      <c r="H105" s="64">
        <f>ПРОТОКОЛ!L659</f>
        <v>0</v>
      </c>
      <c r="I105" s="64">
        <f>ПРОТОКОЛ!N659</f>
        <v>0</v>
      </c>
      <c r="J105" s="77">
        <f>ПРОТОКОЛ!P659</f>
        <v>0</v>
      </c>
      <c r="K105" s="64">
        <f>ПРОТОКОЛ!R659</f>
        <v>0</v>
      </c>
      <c r="L105" s="33">
        <f>ПРОТОКОЛ!E659</f>
        <v>0</v>
      </c>
      <c r="M105" s="33">
        <f>ПРОТОКОЛ!G659</f>
        <v>0</v>
      </c>
      <c r="N105" s="33">
        <f>ПРОТОКОЛ!I659</f>
        <v>0</v>
      </c>
      <c r="O105" s="33">
        <f>ПРОТОКОЛ!K659</f>
        <v>0</v>
      </c>
      <c r="P105" s="33" t="str">
        <f>ПРОТОКОЛ!M659</f>
        <v>0</v>
      </c>
      <c r="Q105" s="33" t="str">
        <f>ПРОТОКОЛ!O659</f>
        <v>0</v>
      </c>
      <c r="R105" s="33">
        <f>ПРОТОКОЛ!Q659</f>
        <v>35</v>
      </c>
      <c r="S105" s="33">
        <f>ПРОТОКОЛ!S659</f>
        <v>0</v>
      </c>
      <c r="T105" s="33">
        <f>ПРОТОКОЛ!T659</f>
        <v>35</v>
      </c>
      <c r="U105" s="54">
        <f t="shared" si="1"/>
        <v>7</v>
      </c>
    </row>
    <row r="106" spans="1:21" ht="16.5" customHeight="1">
      <c r="A106" s="66">
        <f>ПРОТОКОЛ!B660</f>
        <v>0</v>
      </c>
      <c r="B106" s="70">
        <f>ПРОТОКОЛ!C660</f>
        <v>0</v>
      </c>
      <c r="C106" s="74" t="str">
        <f>ПРОТОКОЛ!X660</f>
        <v>Субъект РФ 16</v>
      </c>
      <c r="D106" s="64">
        <f>ПРОТОКОЛ!D660</f>
        <v>0</v>
      </c>
      <c r="E106" s="64">
        <f>ПРОТОКОЛ!F660</f>
        <v>0</v>
      </c>
      <c r="F106" s="64">
        <f>ПРОТОКОЛ!H660</f>
        <v>0</v>
      </c>
      <c r="G106" s="64">
        <f>ПРОТОКОЛ!J660</f>
        <v>0</v>
      </c>
      <c r="H106" s="64">
        <f>ПРОТОКОЛ!L660</f>
        <v>0</v>
      </c>
      <c r="I106" s="64">
        <f>ПРОТОКОЛ!N660</f>
        <v>0</v>
      </c>
      <c r="J106" s="77">
        <f>ПРОТОКОЛ!P660</f>
        <v>0</v>
      </c>
      <c r="K106" s="64">
        <f>ПРОТОКОЛ!R660</f>
        <v>0</v>
      </c>
      <c r="L106" s="33">
        <f>ПРОТОКОЛ!E660</f>
        <v>0</v>
      </c>
      <c r="M106" s="33">
        <f>ПРОТОКОЛ!G660</f>
        <v>0</v>
      </c>
      <c r="N106" s="33">
        <f>ПРОТОКОЛ!I660</f>
        <v>0</v>
      </c>
      <c r="O106" s="33">
        <f>ПРОТОКОЛ!K660</f>
        <v>0</v>
      </c>
      <c r="P106" s="33" t="str">
        <f>ПРОТОКОЛ!M660</f>
        <v>0</v>
      </c>
      <c r="Q106" s="33" t="str">
        <f>ПРОТОКОЛ!O660</f>
        <v>0</v>
      </c>
      <c r="R106" s="33">
        <f>ПРОТОКОЛ!Q660</f>
        <v>35</v>
      </c>
      <c r="S106" s="33">
        <f>ПРОТОКОЛ!S660</f>
        <v>0</v>
      </c>
      <c r="T106" s="33">
        <f>ПРОТОКОЛ!T660</f>
        <v>35</v>
      </c>
      <c r="U106" s="54">
        <f t="shared" si="1"/>
        <v>7</v>
      </c>
    </row>
    <row r="107" spans="1:21" ht="16.5" customHeight="1">
      <c r="A107" s="66">
        <f>ПРОТОКОЛ!B661</f>
        <v>0</v>
      </c>
      <c r="B107" s="70">
        <f>ПРОТОКОЛ!C661</f>
        <v>0</v>
      </c>
      <c r="C107" s="74" t="str">
        <f>ПРОТОКОЛ!X661</f>
        <v>Субъект РФ 16</v>
      </c>
      <c r="D107" s="64">
        <f>ПРОТОКОЛ!D661</f>
        <v>0</v>
      </c>
      <c r="E107" s="64">
        <f>ПРОТОКОЛ!F661</f>
        <v>0</v>
      </c>
      <c r="F107" s="64">
        <f>ПРОТОКОЛ!H661</f>
        <v>0</v>
      </c>
      <c r="G107" s="64">
        <f>ПРОТОКОЛ!J661</f>
        <v>0</v>
      </c>
      <c r="H107" s="64">
        <f>ПРОТОКОЛ!L661</f>
        <v>0</v>
      </c>
      <c r="I107" s="64">
        <f>ПРОТОКОЛ!N661</f>
        <v>0</v>
      </c>
      <c r="J107" s="77">
        <f>ПРОТОКОЛ!P661</f>
        <v>0</v>
      </c>
      <c r="K107" s="64">
        <f>ПРОТОКОЛ!R661</f>
        <v>0</v>
      </c>
      <c r="L107" s="33">
        <f>ПРОТОКОЛ!E661</f>
        <v>0</v>
      </c>
      <c r="M107" s="33">
        <f>ПРОТОКОЛ!G661</f>
        <v>0</v>
      </c>
      <c r="N107" s="33">
        <f>ПРОТОКОЛ!I661</f>
        <v>0</v>
      </c>
      <c r="O107" s="33">
        <f>ПРОТОКОЛ!K661</f>
        <v>0</v>
      </c>
      <c r="P107" s="33" t="str">
        <f>ПРОТОКОЛ!M661</f>
        <v>0</v>
      </c>
      <c r="Q107" s="33" t="str">
        <f>ПРОТОКОЛ!O661</f>
        <v>0</v>
      </c>
      <c r="R107" s="33">
        <f>ПРОТОКОЛ!Q661</f>
        <v>35</v>
      </c>
      <c r="S107" s="33">
        <f>ПРОТОКОЛ!S661</f>
        <v>0</v>
      </c>
      <c r="T107" s="33">
        <f>ПРОТОКОЛ!T661</f>
        <v>35</v>
      </c>
      <c r="U107" s="54">
        <f t="shared" si="1"/>
        <v>7</v>
      </c>
    </row>
    <row r="108" spans="1:21" ht="16.5" customHeight="1">
      <c r="A108" s="66">
        <f>ПРОТОКОЛ!B662</f>
        <v>0</v>
      </c>
      <c r="B108" s="70">
        <f>ПРОТОКОЛ!C662</f>
        <v>0</v>
      </c>
      <c r="C108" s="74" t="str">
        <f>ПРОТОКОЛ!X662</f>
        <v>Субъект РФ 16</v>
      </c>
      <c r="D108" s="64">
        <f>ПРОТОКОЛ!D662</f>
        <v>0</v>
      </c>
      <c r="E108" s="64">
        <f>ПРОТОКОЛ!F662</f>
        <v>0</v>
      </c>
      <c r="F108" s="64">
        <f>ПРОТОКОЛ!H662</f>
        <v>0</v>
      </c>
      <c r="G108" s="64">
        <f>ПРОТОКОЛ!J662</f>
        <v>0</v>
      </c>
      <c r="H108" s="64">
        <f>ПРОТОКОЛ!L662</f>
        <v>0</v>
      </c>
      <c r="I108" s="64">
        <f>ПРОТОКОЛ!N662</f>
        <v>0</v>
      </c>
      <c r="J108" s="77">
        <f>ПРОТОКОЛ!P662</f>
        <v>0</v>
      </c>
      <c r="K108" s="64">
        <f>ПРОТОКОЛ!R662</f>
        <v>0</v>
      </c>
      <c r="L108" s="33">
        <f>ПРОТОКОЛ!E662</f>
        <v>0</v>
      </c>
      <c r="M108" s="33">
        <f>ПРОТОКОЛ!G662</f>
        <v>0</v>
      </c>
      <c r="N108" s="33">
        <f>ПРОТОКОЛ!I662</f>
        <v>0</v>
      </c>
      <c r="O108" s="33">
        <f>ПРОТОКОЛ!K662</f>
        <v>0</v>
      </c>
      <c r="P108" s="33" t="str">
        <f>ПРОТОКОЛ!M662</f>
        <v>0</v>
      </c>
      <c r="Q108" s="33" t="str">
        <f>ПРОТОКОЛ!O662</f>
        <v>0</v>
      </c>
      <c r="R108" s="33">
        <f>ПРОТОКОЛ!Q662</f>
        <v>35</v>
      </c>
      <c r="S108" s="33">
        <f>ПРОТОКОЛ!S662</f>
        <v>0</v>
      </c>
      <c r="T108" s="33">
        <f>ПРОТОКОЛ!T662</f>
        <v>35</v>
      </c>
      <c r="U108" s="54">
        <f t="shared" si="1"/>
        <v>7</v>
      </c>
    </row>
    <row r="109" spans="1:21" ht="16.5" customHeight="1">
      <c r="A109" s="65">
        <f>ПРОТОКОЛ!B699</f>
        <v>0</v>
      </c>
      <c r="B109" s="67">
        <f>ПРОТОКОЛ!C699</f>
        <v>0</v>
      </c>
      <c r="C109" s="71" t="str">
        <f>ПРОТОКОЛ!X699</f>
        <v>Субъект РФ 17</v>
      </c>
      <c r="D109" s="61">
        <f>ПРОТОКОЛ!D699</f>
        <v>0</v>
      </c>
      <c r="E109" s="61">
        <f>ПРОТОКОЛ!F699</f>
        <v>0</v>
      </c>
      <c r="F109" s="61">
        <f>ПРОТОКОЛ!H699</f>
        <v>0</v>
      </c>
      <c r="G109" s="61">
        <f>ПРОТОКОЛ!J699</f>
        <v>0</v>
      </c>
      <c r="H109" s="61">
        <f>ПРОТОКОЛ!L699</f>
        <v>0</v>
      </c>
      <c r="I109" s="61">
        <f>ПРОТОКОЛ!N699</f>
        <v>0</v>
      </c>
      <c r="J109" s="62">
        <f>ПРОТОКОЛ!P699</f>
        <v>0</v>
      </c>
      <c r="K109" s="61">
        <f>ПРОТОКОЛ!R699</f>
        <v>0</v>
      </c>
      <c r="L109" s="7">
        <f>ПРОТОКОЛ!E699</f>
        <v>0</v>
      </c>
      <c r="M109" s="7">
        <f>ПРОТОКОЛ!G699</f>
        <v>0</v>
      </c>
      <c r="N109" s="7">
        <f>ПРОТОКОЛ!I699</f>
        <v>0</v>
      </c>
      <c r="O109" s="7">
        <f>ПРОТОКОЛ!K699</f>
        <v>0</v>
      </c>
      <c r="P109" s="7" t="str">
        <f>ПРОТОКОЛ!M699</f>
        <v>0</v>
      </c>
      <c r="Q109" s="7" t="str">
        <f>ПРОТОКОЛ!O699</f>
        <v>0</v>
      </c>
      <c r="R109" s="7">
        <f>ПРОТОКОЛ!Q699</f>
        <v>35</v>
      </c>
      <c r="S109" s="7">
        <f>ПРОТОКОЛ!S699</f>
        <v>0</v>
      </c>
      <c r="T109" s="7">
        <f>ПРОТОКОЛ!T699</f>
        <v>35</v>
      </c>
      <c r="U109" s="54">
        <f t="shared" si="1"/>
        <v>7</v>
      </c>
    </row>
    <row r="110" spans="1:21" ht="16.5" customHeight="1">
      <c r="A110" s="65">
        <f>ПРОТОКОЛ!B700</f>
        <v>0</v>
      </c>
      <c r="B110" s="67">
        <f>ПРОТОКОЛ!C700</f>
        <v>0</v>
      </c>
      <c r="C110" s="71" t="str">
        <f>ПРОТОКОЛ!X700</f>
        <v>Субъект РФ 17</v>
      </c>
      <c r="D110" s="61">
        <f>ПРОТОКОЛ!D700</f>
        <v>0</v>
      </c>
      <c r="E110" s="61">
        <f>ПРОТОКОЛ!F700</f>
        <v>0</v>
      </c>
      <c r="F110" s="61">
        <f>ПРОТОКОЛ!H700</f>
        <v>0</v>
      </c>
      <c r="G110" s="61">
        <f>ПРОТОКОЛ!J700</f>
        <v>0</v>
      </c>
      <c r="H110" s="61">
        <f>ПРОТОКОЛ!L700</f>
        <v>0</v>
      </c>
      <c r="I110" s="61">
        <f>ПРОТОКОЛ!N700</f>
        <v>0</v>
      </c>
      <c r="J110" s="62">
        <f>ПРОТОКОЛ!P700</f>
        <v>0</v>
      </c>
      <c r="K110" s="61">
        <f>ПРОТОКОЛ!R700</f>
        <v>0</v>
      </c>
      <c r="L110" s="7">
        <f>ПРОТОКОЛ!E700</f>
        <v>0</v>
      </c>
      <c r="M110" s="7">
        <f>ПРОТОКОЛ!G700</f>
        <v>0</v>
      </c>
      <c r="N110" s="7">
        <f>ПРОТОКОЛ!I700</f>
        <v>0</v>
      </c>
      <c r="O110" s="7">
        <f>ПРОТОКОЛ!K700</f>
        <v>0</v>
      </c>
      <c r="P110" s="7" t="str">
        <f>ПРОТОКОЛ!M700</f>
        <v>0</v>
      </c>
      <c r="Q110" s="7" t="str">
        <f>ПРОТОКОЛ!O700</f>
        <v>0</v>
      </c>
      <c r="R110" s="7">
        <f>ПРОТОКОЛ!Q700</f>
        <v>35</v>
      </c>
      <c r="S110" s="7">
        <f>ПРОТОКОЛ!S700</f>
        <v>0</v>
      </c>
      <c r="T110" s="7">
        <f>ПРОТОКОЛ!T700</f>
        <v>35</v>
      </c>
      <c r="U110" s="54">
        <f t="shared" si="1"/>
        <v>7</v>
      </c>
    </row>
    <row r="111" spans="1:21" ht="16.5" customHeight="1">
      <c r="A111" s="65">
        <f>ПРОТОКОЛ!B701</f>
        <v>0</v>
      </c>
      <c r="B111" s="69">
        <f>ПРОТОКОЛ!C701</f>
        <v>0</v>
      </c>
      <c r="C111" s="73" t="str">
        <f>ПРОТОКОЛ!X701</f>
        <v>Субъект РФ 17</v>
      </c>
      <c r="D111" s="32">
        <f>ПРОТОКОЛ!D701</f>
        <v>0</v>
      </c>
      <c r="E111" s="32">
        <f>ПРОТОКОЛ!F701</f>
        <v>0</v>
      </c>
      <c r="F111" s="32">
        <f>ПРОТОКОЛ!H701</f>
        <v>0</v>
      </c>
      <c r="G111" s="32">
        <f>ПРОТОКОЛ!J701</f>
        <v>0</v>
      </c>
      <c r="H111" s="32">
        <f>ПРОТОКОЛ!L701</f>
        <v>0</v>
      </c>
      <c r="I111" s="32">
        <f>ПРОТОКОЛ!N701</f>
        <v>0</v>
      </c>
      <c r="J111" s="76">
        <f>ПРОТОКОЛ!P701</f>
        <v>0</v>
      </c>
      <c r="K111" s="32">
        <f>ПРОТОКОЛ!R701</f>
        <v>0</v>
      </c>
      <c r="L111" s="7">
        <f>ПРОТОКОЛ!E701</f>
        <v>0</v>
      </c>
      <c r="M111" s="7">
        <f>ПРОТОКОЛ!G701</f>
        <v>0</v>
      </c>
      <c r="N111" s="7">
        <f>ПРОТОКОЛ!I701</f>
        <v>0</v>
      </c>
      <c r="O111" s="7">
        <f>ПРОТОКОЛ!K701</f>
        <v>0</v>
      </c>
      <c r="P111" s="7" t="str">
        <f>ПРОТОКОЛ!M701</f>
        <v>0</v>
      </c>
      <c r="Q111" s="7" t="str">
        <f>ПРОТОКОЛ!O701</f>
        <v>0</v>
      </c>
      <c r="R111" s="7">
        <f>ПРОТОКОЛ!Q701</f>
        <v>35</v>
      </c>
      <c r="S111" s="7">
        <f>ПРОТОКОЛ!S701</f>
        <v>0</v>
      </c>
      <c r="T111" s="7">
        <f>ПРОТОКОЛ!T701</f>
        <v>35</v>
      </c>
      <c r="U111" s="54">
        <f t="shared" si="1"/>
        <v>7</v>
      </c>
    </row>
    <row r="112" spans="1:21" ht="16.5" customHeight="1">
      <c r="A112" s="65">
        <f>ПРОТОКОЛ!B702</f>
        <v>0</v>
      </c>
      <c r="B112" s="67">
        <f>ПРОТОКОЛ!C702</f>
        <v>0</v>
      </c>
      <c r="C112" s="71" t="str">
        <f>ПРОТОКОЛ!X702</f>
        <v>Субъект РФ 17</v>
      </c>
      <c r="D112" s="61">
        <f>ПРОТОКОЛ!D702</f>
        <v>0</v>
      </c>
      <c r="E112" s="61">
        <f>ПРОТОКОЛ!F702</f>
        <v>0</v>
      </c>
      <c r="F112" s="61">
        <f>ПРОТОКОЛ!H702</f>
        <v>0</v>
      </c>
      <c r="G112" s="61">
        <f>ПРОТОКОЛ!J702</f>
        <v>0</v>
      </c>
      <c r="H112" s="61">
        <f>ПРОТОКОЛ!L702</f>
        <v>0</v>
      </c>
      <c r="I112" s="61">
        <f>ПРОТОКОЛ!N702</f>
        <v>0</v>
      </c>
      <c r="J112" s="62">
        <f>ПРОТОКОЛ!P702</f>
        <v>0</v>
      </c>
      <c r="K112" s="61">
        <f>ПРОТОКОЛ!R702</f>
        <v>0</v>
      </c>
      <c r="L112" s="7">
        <f>ПРОТОКОЛ!E702</f>
        <v>0</v>
      </c>
      <c r="M112" s="7">
        <f>ПРОТОКОЛ!G702</f>
        <v>0</v>
      </c>
      <c r="N112" s="7">
        <f>ПРОТОКОЛ!I702</f>
        <v>0</v>
      </c>
      <c r="O112" s="7">
        <f>ПРОТОКОЛ!K702</f>
        <v>0</v>
      </c>
      <c r="P112" s="7" t="str">
        <f>ПРОТОКОЛ!M702</f>
        <v>0</v>
      </c>
      <c r="Q112" s="7" t="str">
        <f>ПРОТОКОЛ!O702</f>
        <v>0</v>
      </c>
      <c r="R112" s="7">
        <f>ПРОТОКОЛ!Q702</f>
        <v>35</v>
      </c>
      <c r="S112" s="7">
        <f>ПРОТОКОЛ!S702</f>
        <v>0</v>
      </c>
      <c r="T112" s="7">
        <f>ПРОТОКОЛ!T702</f>
        <v>35</v>
      </c>
      <c r="U112" s="54">
        <f t="shared" si="1"/>
        <v>7</v>
      </c>
    </row>
    <row r="113" spans="1:21" ht="16.5" customHeight="1">
      <c r="A113" s="65">
        <f>ПРОТОКОЛ!B703</f>
        <v>0</v>
      </c>
      <c r="B113" s="67">
        <f>ПРОТОКОЛ!C703</f>
        <v>0</v>
      </c>
      <c r="C113" s="71" t="str">
        <f>ПРОТОКОЛ!X703</f>
        <v>Субъект РФ 17</v>
      </c>
      <c r="D113" s="61">
        <f>ПРОТОКОЛ!D703</f>
        <v>0</v>
      </c>
      <c r="E113" s="61">
        <f>ПРОТОКОЛ!F703</f>
        <v>0</v>
      </c>
      <c r="F113" s="61">
        <f>ПРОТОКОЛ!H703</f>
        <v>0</v>
      </c>
      <c r="G113" s="61">
        <f>ПРОТОКОЛ!J703</f>
        <v>0</v>
      </c>
      <c r="H113" s="61">
        <f>ПРОТОКОЛ!L703</f>
        <v>0</v>
      </c>
      <c r="I113" s="61">
        <f>ПРОТОКОЛ!N703</f>
        <v>0</v>
      </c>
      <c r="J113" s="62">
        <f>ПРОТОКОЛ!P703</f>
        <v>0</v>
      </c>
      <c r="K113" s="61">
        <f>ПРОТОКОЛ!R703</f>
        <v>0</v>
      </c>
      <c r="L113" s="7">
        <f>ПРОТОКОЛ!E703</f>
        <v>0</v>
      </c>
      <c r="M113" s="7">
        <f>ПРОТОКОЛ!G703</f>
        <v>0</v>
      </c>
      <c r="N113" s="7">
        <f>ПРОТОКОЛ!I703</f>
        <v>0</v>
      </c>
      <c r="O113" s="7">
        <f>ПРОТОКОЛ!K703</f>
        <v>0</v>
      </c>
      <c r="P113" s="7" t="str">
        <f>ПРОТОКОЛ!M703</f>
        <v>0</v>
      </c>
      <c r="Q113" s="7" t="str">
        <f>ПРОТОКОЛ!O703</f>
        <v>0</v>
      </c>
      <c r="R113" s="7">
        <f>ПРОТОКОЛ!Q703</f>
        <v>35</v>
      </c>
      <c r="S113" s="7">
        <f>ПРОТОКОЛ!S703</f>
        <v>0</v>
      </c>
      <c r="T113" s="7">
        <f>ПРОТОКОЛ!T703</f>
        <v>35</v>
      </c>
      <c r="U113" s="54">
        <f t="shared" si="1"/>
        <v>7</v>
      </c>
    </row>
    <row r="114" spans="1:21" ht="16.5" customHeight="1">
      <c r="A114" s="65">
        <f>ПРОТОКОЛ!B704</f>
        <v>0</v>
      </c>
      <c r="B114" s="67">
        <f>ПРОТОКОЛ!C704</f>
        <v>0</v>
      </c>
      <c r="C114" s="71" t="str">
        <f>ПРОТОКОЛ!X704</f>
        <v>Субъект РФ 17</v>
      </c>
      <c r="D114" s="61">
        <f>ПРОТОКОЛ!D704</f>
        <v>0</v>
      </c>
      <c r="E114" s="61">
        <f>ПРОТОКОЛ!F704</f>
        <v>0</v>
      </c>
      <c r="F114" s="61">
        <f>ПРОТОКОЛ!H704</f>
        <v>0</v>
      </c>
      <c r="G114" s="61">
        <f>ПРОТОКОЛ!J704</f>
        <v>0</v>
      </c>
      <c r="H114" s="61">
        <f>ПРОТОКОЛ!L704</f>
        <v>0</v>
      </c>
      <c r="I114" s="61">
        <f>ПРОТОКОЛ!N704</f>
        <v>0</v>
      </c>
      <c r="J114" s="62">
        <f>ПРОТОКОЛ!P704</f>
        <v>0</v>
      </c>
      <c r="K114" s="61">
        <f>ПРОТОКОЛ!R704</f>
        <v>0</v>
      </c>
      <c r="L114" s="7">
        <f>ПРОТОКОЛ!E704</f>
        <v>0</v>
      </c>
      <c r="M114" s="7">
        <f>ПРОТОКОЛ!G704</f>
        <v>0</v>
      </c>
      <c r="N114" s="7">
        <f>ПРОТОКОЛ!I704</f>
        <v>0</v>
      </c>
      <c r="O114" s="7">
        <f>ПРОТОКОЛ!K704</f>
        <v>0</v>
      </c>
      <c r="P114" s="7" t="str">
        <f>ПРОТОКОЛ!M704</f>
        <v>0</v>
      </c>
      <c r="Q114" s="7" t="str">
        <f>ПРОТОКОЛ!O704</f>
        <v>0</v>
      </c>
      <c r="R114" s="7">
        <f>ПРОТОКОЛ!Q704</f>
        <v>35</v>
      </c>
      <c r="S114" s="7">
        <f>ПРОТОКОЛ!S704</f>
        <v>0</v>
      </c>
      <c r="T114" s="7">
        <f>ПРОТОКОЛ!T704</f>
        <v>35</v>
      </c>
      <c r="U114" s="54">
        <f t="shared" si="1"/>
        <v>7</v>
      </c>
    </row>
    <row r="115" spans="1:21" ht="16.5" customHeight="1">
      <c r="A115" s="66">
        <f>ПРОТОКОЛ!B741</f>
        <v>0</v>
      </c>
      <c r="B115" s="70">
        <f>ПРОТОКОЛ!C741</f>
        <v>0</v>
      </c>
      <c r="C115" s="74" t="str">
        <f>ПРОТОКОЛ!X741</f>
        <v>Субъект РФ 18</v>
      </c>
      <c r="D115" s="64">
        <f>ПРОТОКОЛ!D741</f>
        <v>0</v>
      </c>
      <c r="E115" s="64">
        <f>ПРОТОКОЛ!F741</f>
        <v>0</v>
      </c>
      <c r="F115" s="64">
        <f>ПРОТОКОЛ!H741</f>
        <v>0</v>
      </c>
      <c r="G115" s="64">
        <f>ПРОТОКОЛ!J741</f>
        <v>0</v>
      </c>
      <c r="H115" s="64">
        <f>ПРОТОКОЛ!L741</f>
        <v>0</v>
      </c>
      <c r="I115" s="64">
        <f>ПРОТОКОЛ!N741</f>
        <v>0</v>
      </c>
      <c r="J115" s="77">
        <f>ПРОТОКОЛ!P741</f>
        <v>0</v>
      </c>
      <c r="K115" s="64">
        <f>ПРОТОКОЛ!R741</f>
        <v>0</v>
      </c>
      <c r="L115" s="33">
        <f>ПРОТОКОЛ!E741</f>
        <v>0</v>
      </c>
      <c r="M115" s="33">
        <f>ПРОТОКОЛ!G741</f>
        <v>0</v>
      </c>
      <c r="N115" s="33">
        <f>ПРОТОКОЛ!I741</f>
        <v>0</v>
      </c>
      <c r="O115" s="33">
        <f>ПРОТОКОЛ!K741</f>
        <v>0</v>
      </c>
      <c r="P115" s="33" t="str">
        <f>ПРОТОКОЛ!M741</f>
        <v>0</v>
      </c>
      <c r="Q115" s="33" t="str">
        <f>ПРОТОКОЛ!O741</f>
        <v>0</v>
      </c>
      <c r="R115" s="33">
        <f>ПРОТОКОЛ!Q741</f>
        <v>35</v>
      </c>
      <c r="S115" s="33">
        <f>ПРОТОКОЛ!S741</f>
        <v>0</v>
      </c>
      <c r="T115" s="33">
        <f>ПРОТОКОЛ!T741</f>
        <v>35</v>
      </c>
      <c r="U115" s="54">
        <f t="shared" si="1"/>
        <v>7</v>
      </c>
    </row>
    <row r="116" spans="1:21" ht="16.5" customHeight="1">
      <c r="A116" s="66">
        <f>ПРОТОКОЛ!B742</f>
        <v>0</v>
      </c>
      <c r="B116" s="70">
        <f>ПРОТОКОЛ!C742</f>
        <v>0</v>
      </c>
      <c r="C116" s="74" t="str">
        <f>ПРОТОКОЛ!X742</f>
        <v>Субъект РФ 18</v>
      </c>
      <c r="D116" s="64">
        <f>ПРОТОКОЛ!D742</f>
        <v>0</v>
      </c>
      <c r="E116" s="64">
        <f>ПРОТОКОЛ!F742</f>
        <v>0</v>
      </c>
      <c r="F116" s="64">
        <f>ПРОТОКОЛ!H742</f>
        <v>0</v>
      </c>
      <c r="G116" s="64">
        <f>ПРОТОКОЛ!J742</f>
        <v>0</v>
      </c>
      <c r="H116" s="64">
        <f>ПРОТОКОЛ!L742</f>
        <v>0</v>
      </c>
      <c r="I116" s="64">
        <f>ПРОТОКОЛ!N742</f>
        <v>0</v>
      </c>
      <c r="J116" s="77">
        <f>ПРОТОКОЛ!P742</f>
        <v>0</v>
      </c>
      <c r="K116" s="64">
        <f>ПРОТОКОЛ!R742</f>
        <v>0</v>
      </c>
      <c r="L116" s="33">
        <f>ПРОТОКОЛ!E742</f>
        <v>0</v>
      </c>
      <c r="M116" s="33">
        <f>ПРОТОКОЛ!G742</f>
        <v>0</v>
      </c>
      <c r="N116" s="33">
        <f>ПРОТОКОЛ!I742</f>
        <v>0</v>
      </c>
      <c r="O116" s="33">
        <f>ПРОТОКОЛ!K742</f>
        <v>0</v>
      </c>
      <c r="P116" s="33" t="str">
        <f>ПРОТОКОЛ!M742</f>
        <v>0</v>
      </c>
      <c r="Q116" s="33" t="str">
        <f>ПРОТОКОЛ!O742</f>
        <v>0</v>
      </c>
      <c r="R116" s="33">
        <f>ПРОТОКОЛ!Q742</f>
        <v>35</v>
      </c>
      <c r="S116" s="33">
        <f>ПРОТОКОЛ!S742</f>
        <v>0</v>
      </c>
      <c r="T116" s="33">
        <f>ПРОТОКОЛ!T742</f>
        <v>35</v>
      </c>
      <c r="U116" s="54">
        <f t="shared" si="1"/>
        <v>7</v>
      </c>
    </row>
    <row r="117" spans="1:21" ht="16.5" customHeight="1">
      <c r="A117" s="66">
        <f>ПРОТОКОЛ!B743</f>
        <v>0</v>
      </c>
      <c r="B117" s="70">
        <f>ПРОТОКОЛ!C743</f>
        <v>0</v>
      </c>
      <c r="C117" s="74" t="str">
        <f>ПРОТОКОЛ!X743</f>
        <v>Субъект РФ 18</v>
      </c>
      <c r="D117" s="64">
        <f>ПРОТОКОЛ!D743</f>
        <v>0</v>
      </c>
      <c r="E117" s="64">
        <f>ПРОТОКОЛ!F743</f>
        <v>0</v>
      </c>
      <c r="F117" s="64">
        <f>ПРОТОКОЛ!H743</f>
        <v>0</v>
      </c>
      <c r="G117" s="64">
        <f>ПРОТОКОЛ!J743</f>
        <v>0</v>
      </c>
      <c r="H117" s="64">
        <f>ПРОТОКОЛ!L743</f>
        <v>0</v>
      </c>
      <c r="I117" s="64">
        <f>ПРОТОКОЛ!N743</f>
        <v>0</v>
      </c>
      <c r="J117" s="77">
        <f>ПРОТОКОЛ!P743</f>
        <v>0</v>
      </c>
      <c r="K117" s="64">
        <f>ПРОТОКОЛ!R743</f>
        <v>0</v>
      </c>
      <c r="L117" s="33">
        <f>ПРОТОКОЛ!E743</f>
        <v>0</v>
      </c>
      <c r="M117" s="33">
        <f>ПРОТОКОЛ!G743</f>
        <v>0</v>
      </c>
      <c r="N117" s="33">
        <f>ПРОТОКОЛ!I743</f>
        <v>0</v>
      </c>
      <c r="O117" s="33">
        <f>ПРОТОКОЛ!K743</f>
        <v>0</v>
      </c>
      <c r="P117" s="33" t="str">
        <f>ПРОТОКОЛ!M743</f>
        <v>0</v>
      </c>
      <c r="Q117" s="33" t="str">
        <f>ПРОТОКОЛ!O743</f>
        <v>0</v>
      </c>
      <c r="R117" s="33">
        <f>ПРОТОКОЛ!Q743</f>
        <v>35</v>
      </c>
      <c r="S117" s="33">
        <f>ПРОТОКОЛ!S743</f>
        <v>0</v>
      </c>
      <c r="T117" s="33">
        <f>ПРОТОКОЛ!T743</f>
        <v>35</v>
      </c>
      <c r="U117" s="54">
        <f t="shared" si="1"/>
        <v>7</v>
      </c>
    </row>
    <row r="118" spans="1:21" ht="16.5" customHeight="1">
      <c r="A118" s="66">
        <f>ПРОТОКОЛ!B744</f>
        <v>0</v>
      </c>
      <c r="B118" s="70">
        <f>ПРОТОКОЛ!C744</f>
        <v>0</v>
      </c>
      <c r="C118" s="74" t="str">
        <f>ПРОТОКОЛ!X744</f>
        <v>Субъект РФ 18</v>
      </c>
      <c r="D118" s="64">
        <f>ПРОТОКОЛ!D744</f>
        <v>0</v>
      </c>
      <c r="E118" s="64">
        <f>ПРОТОКОЛ!F744</f>
        <v>0</v>
      </c>
      <c r="F118" s="64">
        <f>ПРОТОКОЛ!H744</f>
        <v>0</v>
      </c>
      <c r="G118" s="64">
        <f>ПРОТОКОЛ!J744</f>
        <v>0</v>
      </c>
      <c r="H118" s="64">
        <f>ПРОТОКОЛ!L744</f>
        <v>0</v>
      </c>
      <c r="I118" s="64">
        <f>ПРОТОКОЛ!N744</f>
        <v>0</v>
      </c>
      <c r="J118" s="77">
        <f>ПРОТОКОЛ!P744</f>
        <v>0</v>
      </c>
      <c r="K118" s="64">
        <f>ПРОТОКОЛ!R744</f>
        <v>0</v>
      </c>
      <c r="L118" s="33">
        <f>ПРОТОКОЛ!E744</f>
        <v>0</v>
      </c>
      <c r="M118" s="33">
        <f>ПРОТОКОЛ!G744</f>
        <v>0</v>
      </c>
      <c r="N118" s="33">
        <f>ПРОТОКОЛ!I744</f>
        <v>0</v>
      </c>
      <c r="O118" s="33">
        <f>ПРОТОКОЛ!K744</f>
        <v>0</v>
      </c>
      <c r="P118" s="33" t="str">
        <f>ПРОТОКОЛ!M744</f>
        <v>0</v>
      </c>
      <c r="Q118" s="33" t="str">
        <f>ПРОТОКОЛ!O744</f>
        <v>0</v>
      </c>
      <c r="R118" s="33">
        <f>ПРОТОКОЛ!Q744</f>
        <v>35</v>
      </c>
      <c r="S118" s="33">
        <f>ПРОТОКОЛ!S744</f>
        <v>0</v>
      </c>
      <c r="T118" s="33">
        <f>ПРОТОКОЛ!T744</f>
        <v>35</v>
      </c>
      <c r="U118" s="54">
        <f t="shared" si="1"/>
        <v>7</v>
      </c>
    </row>
    <row r="119" spans="1:21" ht="16.5" customHeight="1">
      <c r="A119" s="66">
        <f>ПРОТОКОЛ!B745</f>
        <v>0</v>
      </c>
      <c r="B119" s="70">
        <f>ПРОТОКОЛ!C745</f>
        <v>0</v>
      </c>
      <c r="C119" s="74" t="str">
        <f>ПРОТОКОЛ!X745</f>
        <v>Субъект РФ 18</v>
      </c>
      <c r="D119" s="64">
        <f>ПРОТОКОЛ!D745</f>
        <v>0</v>
      </c>
      <c r="E119" s="64">
        <f>ПРОТОКОЛ!F745</f>
        <v>0</v>
      </c>
      <c r="F119" s="64">
        <f>ПРОТОКОЛ!H745</f>
        <v>0</v>
      </c>
      <c r="G119" s="64">
        <f>ПРОТОКОЛ!J745</f>
        <v>0</v>
      </c>
      <c r="H119" s="64">
        <f>ПРОТОКОЛ!L745</f>
        <v>0</v>
      </c>
      <c r="I119" s="64">
        <f>ПРОТОКОЛ!N745</f>
        <v>0</v>
      </c>
      <c r="J119" s="77">
        <f>ПРОТОКОЛ!P745</f>
        <v>0</v>
      </c>
      <c r="K119" s="64">
        <f>ПРОТОКОЛ!R745</f>
        <v>0</v>
      </c>
      <c r="L119" s="33">
        <f>ПРОТОКОЛ!E745</f>
        <v>0</v>
      </c>
      <c r="M119" s="33">
        <f>ПРОТОКОЛ!G745</f>
        <v>0</v>
      </c>
      <c r="N119" s="33">
        <f>ПРОТОКОЛ!I745</f>
        <v>0</v>
      </c>
      <c r="O119" s="33">
        <f>ПРОТОКОЛ!K745</f>
        <v>0</v>
      </c>
      <c r="P119" s="33" t="str">
        <f>ПРОТОКОЛ!M745</f>
        <v>0</v>
      </c>
      <c r="Q119" s="33" t="str">
        <f>ПРОТОКОЛ!O745</f>
        <v>0</v>
      </c>
      <c r="R119" s="33">
        <f>ПРОТОКОЛ!Q745</f>
        <v>35</v>
      </c>
      <c r="S119" s="33">
        <f>ПРОТОКОЛ!S745</f>
        <v>0</v>
      </c>
      <c r="T119" s="33">
        <f>ПРОТОКОЛ!T745</f>
        <v>35</v>
      </c>
      <c r="U119" s="54">
        <f t="shared" si="1"/>
        <v>7</v>
      </c>
    </row>
    <row r="120" spans="1:21" ht="16.5" customHeight="1">
      <c r="A120" s="66">
        <f>ПРОТОКОЛ!B746</f>
        <v>0</v>
      </c>
      <c r="B120" s="70">
        <f>ПРОТОКОЛ!C746</f>
        <v>0</v>
      </c>
      <c r="C120" s="74" t="str">
        <f>ПРОТОКОЛ!X746</f>
        <v>Субъект РФ 18</v>
      </c>
      <c r="D120" s="64">
        <f>ПРОТОКОЛ!D746</f>
        <v>0</v>
      </c>
      <c r="E120" s="64">
        <f>ПРОТОКОЛ!F746</f>
        <v>0</v>
      </c>
      <c r="F120" s="64">
        <f>ПРОТОКОЛ!H746</f>
        <v>0</v>
      </c>
      <c r="G120" s="64">
        <f>ПРОТОКОЛ!J746</f>
        <v>0</v>
      </c>
      <c r="H120" s="64">
        <f>ПРОТОКОЛ!L746</f>
        <v>0</v>
      </c>
      <c r="I120" s="64">
        <f>ПРОТОКОЛ!N746</f>
        <v>0</v>
      </c>
      <c r="J120" s="77">
        <f>ПРОТОКОЛ!P746</f>
        <v>0</v>
      </c>
      <c r="K120" s="64">
        <f>ПРОТОКОЛ!R746</f>
        <v>0</v>
      </c>
      <c r="L120" s="33">
        <f>ПРОТОКОЛ!E746</f>
        <v>0</v>
      </c>
      <c r="M120" s="33">
        <f>ПРОТОКОЛ!G746</f>
        <v>0</v>
      </c>
      <c r="N120" s="33">
        <f>ПРОТОКОЛ!I746</f>
        <v>0</v>
      </c>
      <c r="O120" s="33">
        <f>ПРОТОКОЛ!K746</f>
        <v>0</v>
      </c>
      <c r="P120" s="33" t="str">
        <f>ПРОТОКОЛ!M746</f>
        <v>0</v>
      </c>
      <c r="Q120" s="33" t="str">
        <f>ПРОТОКОЛ!O746</f>
        <v>0</v>
      </c>
      <c r="R120" s="33">
        <f>ПРОТОКОЛ!Q746</f>
        <v>35</v>
      </c>
      <c r="S120" s="33">
        <f>ПРОТОКОЛ!S746</f>
        <v>0</v>
      </c>
      <c r="T120" s="33">
        <f>ПРОТОКОЛ!T746</f>
        <v>35</v>
      </c>
      <c r="U120" s="54">
        <f t="shared" si="1"/>
        <v>7</v>
      </c>
    </row>
    <row r="121" spans="1:21" ht="16.5" customHeight="1">
      <c r="A121" s="65">
        <f>ПРОТОКОЛ!B783</f>
        <v>0</v>
      </c>
      <c r="B121" s="67">
        <f>ПРОТОКОЛ!C783</f>
        <v>0</v>
      </c>
      <c r="C121" s="71" t="str">
        <f>ПРОТОКОЛ!X783</f>
        <v>Субъект РФ 19</v>
      </c>
      <c r="D121" s="61">
        <f>ПРОТОКОЛ!D783</f>
        <v>0</v>
      </c>
      <c r="E121" s="61">
        <f>ПРОТОКОЛ!F783</f>
        <v>0</v>
      </c>
      <c r="F121" s="61">
        <f>ПРОТОКОЛ!H783</f>
        <v>0</v>
      </c>
      <c r="G121" s="61">
        <f>ПРОТОКОЛ!J783</f>
        <v>0</v>
      </c>
      <c r="H121" s="61">
        <f>ПРОТОКОЛ!L783</f>
        <v>0</v>
      </c>
      <c r="I121" s="61">
        <f>ПРОТОКОЛ!N783</f>
        <v>0</v>
      </c>
      <c r="J121" s="62">
        <f>ПРОТОКОЛ!P783</f>
        <v>0</v>
      </c>
      <c r="K121" s="61">
        <f>ПРОТОКОЛ!R783</f>
        <v>0</v>
      </c>
      <c r="L121" s="7">
        <f>ПРОТОКОЛ!E783</f>
        <v>0</v>
      </c>
      <c r="M121" s="7">
        <f>ПРОТОКОЛ!G783</f>
        <v>0</v>
      </c>
      <c r="N121" s="7">
        <f>ПРОТОКОЛ!I783</f>
        <v>0</v>
      </c>
      <c r="O121" s="7">
        <f>ПРОТОКОЛ!K783</f>
        <v>0</v>
      </c>
      <c r="P121" s="7" t="str">
        <f>ПРОТОКОЛ!M783</f>
        <v>0</v>
      </c>
      <c r="Q121" s="7" t="str">
        <f>ПРОТОКОЛ!O783</f>
        <v>0</v>
      </c>
      <c r="R121" s="7">
        <f>ПРОТОКОЛ!Q783</f>
        <v>35</v>
      </c>
      <c r="S121" s="7">
        <f>ПРОТОКОЛ!S783</f>
        <v>0</v>
      </c>
      <c r="T121" s="7">
        <f>ПРОТОКОЛ!T783</f>
        <v>35</v>
      </c>
      <c r="U121" s="54">
        <f t="shared" si="1"/>
        <v>7</v>
      </c>
    </row>
    <row r="122" spans="1:21" ht="16.5" customHeight="1">
      <c r="A122" s="65">
        <f>ПРОТОКОЛ!B784</f>
        <v>0</v>
      </c>
      <c r="B122" s="67">
        <f>ПРОТОКОЛ!C784</f>
        <v>0</v>
      </c>
      <c r="C122" s="71" t="str">
        <f>ПРОТОКОЛ!X784</f>
        <v>Субъект РФ 19</v>
      </c>
      <c r="D122" s="61">
        <f>ПРОТОКОЛ!D784</f>
        <v>0</v>
      </c>
      <c r="E122" s="61">
        <f>ПРОТОКОЛ!F784</f>
        <v>0</v>
      </c>
      <c r="F122" s="61">
        <f>ПРОТОКОЛ!H784</f>
        <v>0</v>
      </c>
      <c r="G122" s="61">
        <f>ПРОТОКОЛ!J784</f>
        <v>0</v>
      </c>
      <c r="H122" s="61">
        <f>ПРОТОКОЛ!L784</f>
        <v>0</v>
      </c>
      <c r="I122" s="61">
        <f>ПРОТОКОЛ!N784</f>
        <v>0</v>
      </c>
      <c r="J122" s="62">
        <f>ПРОТОКОЛ!P784</f>
        <v>0</v>
      </c>
      <c r="K122" s="61">
        <f>ПРОТОКОЛ!R784</f>
        <v>0</v>
      </c>
      <c r="L122" s="7">
        <f>ПРОТОКОЛ!E784</f>
        <v>0</v>
      </c>
      <c r="M122" s="7">
        <f>ПРОТОКОЛ!G784</f>
        <v>0</v>
      </c>
      <c r="N122" s="7">
        <f>ПРОТОКОЛ!I784</f>
        <v>0</v>
      </c>
      <c r="O122" s="7">
        <f>ПРОТОКОЛ!K784</f>
        <v>0</v>
      </c>
      <c r="P122" s="7" t="str">
        <f>ПРОТОКОЛ!M784</f>
        <v>0</v>
      </c>
      <c r="Q122" s="7" t="str">
        <f>ПРОТОКОЛ!O784</f>
        <v>0</v>
      </c>
      <c r="R122" s="7">
        <f>ПРОТОКОЛ!Q784</f>
        <v>35</v>
      </c>
      <c r="S122" s="7">
        <f>ПРОТОКОЛ!S784</f>
        <v>0</v>
      </c>
      <c r="T122" s="7">
        <f>ПРОТОКОЛ!T784</f>
        <v>35</v>
      </c>
      <c r="U122" s="54">
        <f t="shared" si="1"/>
        <v>7</v>
      </c>
    </row>
    <row r="123" spans="1:21" ht="16.5" customHeight="1">
      <c r="A123" s="65">
        <f>ПРОТОКОЛ!B785</f>
        <v>0</v>
      </c>
      <c r="B123" s="67">
        <f>ПРОТОКОЛ!C785</f>
        <v>0</v>
      </c>
      <c r="C123" s="71" t="str">
        <f>ПРОТОКОЛ!X785</f>
        <v>Субъект РФ 19</v>
      </c>
      <c r="D123" s="61">
        <f>ПРОТОКОЛ!D785</f>
        <v>0</v>
      </c>
      <c r="E123" s="61">
        <f>ПРОТОКОЛ!F785</f>
        <v>0</v>
      </c>
      <c r="F123" s="61">
        <f>ПРОТОКОЛ!H785</f>
        <v>0</v>
      </c>
      <c r="G123" s="61">
        <f>ПРОТОКОЛ!J785</f>
        <v>0</v>
      </c>
      <c r="H123" s="61">
        <f>ПРОТОКОЛ!L785</f>
        <v>0</v>
      </c>
      <c r="I123" s="61">
        <f>ПРОТОКОЛ!N785</f>
        <v>0</v>
      </c>
      <c r="J123" s="62">
        <f>ПРОТОКОЛ!P785</f>
        <v>0</v>
      </c>
      <c r="K123" s="61">
        <f>ПРОТОКОЛ!R785</f>
        <v>0</v>
      </c>
      <c r="L123" s="7">
        <f>ПРОТОКОЛ!E785</f>
        <v>0</v>
      </c>
      <c r="M123" s="7">
        <f>ПРОТОКОЛ!G785</f>
        <v>0</v>
      </c>
      <c r="N123" s="7">
        <f>ПРОТОКОЛ!I785</f>
        <v>0</v>
      </c>
      <c r="O123" s="7">
        <f>ПРОТОКОЛ!K785</f>
        <v>0</v>
      </c>
      <c r="P123" s="7" t="str">
        <f>ПРОТОКОЛ!M785</f>
        <v>0</v>
      </c>
      <c r="Q123" s="7" t="str">
        <f>ПРОТОКОЛ!O785</f>
        <v>0</v>
      </c>
      <c r="R123" s="7">
        <f>ПРОТОКОЛ!Q785</f>
        <v>35</v>
      </c>
      <c r="S123" s="7">
        <f>ПРОТОКОЛ!S785</f>
        <v>0</v>
      </c>
      <c r="T123" s="7">
        <f>ПРОТОКОЛ!T785</f>
        <v>35</v>
      </c>
      <c r="U123" s="54">
        <f t="shared" si="1"/>
        <v>7</v>
      </c>
    </row>
    <row r="124" spans="1:21" ht="16.5" customHeight="1">
      <c r="A124" s="65">
        <f>ПРОТОКОЛ!B786</f>
        <v>0</v>
      </c>
      <c r="B124" s="67">
        <f>ПРОТОКОЛ!C786</f>
        <v>0</v>
      </c>
      <c r="C124" s="71" t="str">
        <f>ПРОТОКОЛ!X786</f>
        <v>Субъект РФ 19</v>
      </c>
      <c r="D124" s="61">
        <f>ПРОТОКОЛ!D786</f>
        <v>0</v>
      </c>
      <c r="E124" s="61">
        <f>ПРОТОКОЛ!F786</f>
        <v>0</v>
      </c>
      <c r="F124" s="61">
        <f>ПРОТОКОЛ!H786</f>
        <v>0</v>
      </c>
      <c r="G124" s="61">
        <f>ПРОТОКОЛ!J786</f>
        <v>0</v>
      </c>
      <c r="H124" s="61">
        <f>ПРОТОКОЛ!L786</f>
        <v>0</v>
      </c>
      <c r="I124" s="61">
        <f>ПРОТОКОЛ!N786</f>
        <v>0</v>
      </c>
      <c r="J124" s="62">
        <f>ПРОТОКОЛ!P786</f>
        <v>0</v>
      </c>
      <c r="K124" s="61">
        <f>ПРОТОКОЛ!R786</f>
        <v>0</v>
      </c>
      <c r="L124" s="7">
        <f>ПРОТОКОЛ!E786</f>
        <v>0</v>
      </c>
      <c r="M124" s="7">
        <f>ПРОТОКОЛ!G786</f>
        <v>0</v>
      </c>
      <c r="N124" s="7">
        <f>ПРОТОКОЛ!I786</f>
        <v>0</v>
      </c>
      <c r="O124" s="7">
        <f>ПРОТОКОЛ!K786</f>
        <v>0</v>
      </c>
      <c r="P124" s="7" t="str">
        <f>ПРОТОКОЛ!M786</f>
        <v>0</v>
      </c>
      <c r="Q124" s="7" t="str">
        <f>ПРОТОКОЛ!O786</f>
        <v>0</v>
      </c>
      <c r="R124" s="7">
        <f>ПРОТОКОЛ!Q786</f>
        <v>35</v>
      </c>
      <c r="S124" s="7">
        <f>ПРОТОКОЛ!S786</f>
        <v>0</v>
      </c>
      <c r="T124" s="7">
        <f>ПРОТОКОЛ!T786</f>
        <v>35</v>
      </c>
      <c r="U124" s="54">
        <f t="shared" si="1"/>
        <v>7</v>
      </c>
    </row>
    <row r="125" spans="1:21" ht="16.5" customHeight="1">
      <c r="A125" s="65">
        <f>ПРОТОКОЛ!B787</f>
        <v>0</v>
      </c>
      <c r="B125" s="67">
        <f>ПРОТОКОЛ!C787</f>
        <v>0</v>
      </c>
      <c r="C125" s="71" t="str">
        <f>ПРОТОКОЛ!X787</f>
        <v>Субъект РФ 19</v>
      </c>
      <c r="D125" s="61">
        <f>ПРОТОКОЛ!D787</f>
        <v>0</v>
      </c>
      <c r="E125" s="61">
        <f>ПРОТОКОЛ!F787</f>
        <v>0</v>
      </c>
      <c r="F125" s="61">
        <f>ПРОТОКОЛ!H787</f>
        <v>0</v>
      </c>
      <c r="G125" s="61">
        <f>ПРОТОКОЛ!J787</f>
        <v>0</v>
      </c>
      <c r="H125" s="61">
        <f>ПРОТОКОЛ!L787</f>
        <v>0</v>
      </c>
      <c r="I125" s="61">
        <f>ПРОТОКОЛ!N787</f>
        <v>0</v>
      </c>
      <c r="J125" s="62">
        <f>ПРОТОКОЛ!P787</f>
        <v>0</v>
      </c>
      <c r="K125" s="61">
        <f>ПРОТОКОЛ!R787</f>
        <v>0</v>
      </c>
      <c r="L125" s="7">
        <f>ПРОТОКОЛ!E787</f>
        <v>0</v>
      </c>
      <c r="M125" s="7">
        <f>ПРОТОКОЛ!G787</f>
        <v>0</v>
      </c>
      <c r="N125" s="7">
        <f>ПРОТОКОЛ!I787</f>
        <v>0</v>
      </c>
      <c r="O125" s="7">
        <f>ПРОТОКОЛ!K787</f>
        <v>0</v>
      </c>
      <c r="P125" s="7" t="str">
        <f>ПРОТОКОЛ!M787</f>
        <v>0</v>
      </c>
      <c r="Q125" s="7" t="str">
        <f>ПРОТОКОЛ!O787</f>
        <v>0</v>
      </c>
      <c r="R125" s="7">
        <f>ПРОТОКОЛ!Q787</f>
        <v>35</v>
      </c>
      <c r="S125" s="7">
        <f>ПРОТОКОЛ!S787</f>
        <v>0</v>
      </c>
      <c r="T125" s="7">
        <f>ПРОТОКОЛ!T787</f>
        <v>35</v>
      </c>
      <c r="U125" s="54">
        <f t="shared" si="1"/>
        <v>7</v>
      </c>
    </row>
    <row r="126" spans="1:21" ht="16.5" customHeight="1">
      <c r="A126" s="65">
        <f>ПРОТОКОЛ!B788</f>
        <v>0</v>
      </c>
      <c r="B126" s="67">
        <f>ПРОТОКОЛ!C788</f>
        <v>0</v>
      </c>
      <c r="C126" s="71" t="str">
        <f>ПРОТОКОЛ!X788</f>
        <v>Субъект РФ 19</v>
      </c>
      <c r="D126" s="61">
        <f>ПРОТОКОЛ!D788</f>
        <v>0</v>
      </c>
      <c r="E126" s="61">
        <f>ПРОТОКОЛ!F788</f>
        <v>0</v>
      </c>
      <c r="F126" s="61">
        <f>ПРОТОКОЛ!H788</f>
        <v>0</v>
      </c>
      <c r="G126" s="61">
        <f>ПРОТОКОЛ!J788</f>
        <v>0</v>
      </c>
      <c r="H126" s="61">
        <f>ПРОТОКОЛ!L788</f>
        <v>0</v>
      </c>
      <c r="I126" s="61">
        <f>ПРОТОКОЛ!N788</f>
        <v>0</v>
      </c>
      <c r="J126" s="62">
        <f>ПРОТОКОЛ!P788</f>
        <v>0</v>
      </c>
      <c r="K126" s="61">
        <f>ПРОТОКОЛ!R788</f>
        <v>0</v>
      </c>
      <c r="L126" s="7">
        <f>ПРОТОКОЛ!E788</f>
        <v>0</v>
      </c>
      <c r="M126" s="7">
        <f>ПРОТОКОЛ!G788</f>
        <v>0</v>
      </c>
      <c r="N126" s="7">
        <f>ПРОТОКОЛ!I788</f>
        <v>0</v>
      </c>
      <c r="O126" s="7">
        <f>ПРОТОКОЛ!K788</f>
        <v>0</v>
      </c>
      <c r="P126" s="7" t="str">
        <f>ПРОТОКОЛ!M788</f>
        <v>0</v>
      </c>
      <c r="Q126" s="7" t="str">
        <f>ПРОТОКОЛ!O788</f>
        <v>0</v>
      </c>
      <c r="R126" s="7">
        <f>ПРОТОКОЛ!Q788</f>
        <v>35</v>
      </c>
      <c r="S126" s="7">
        <f>ПРОТОКОЛ!S788</f>
        <v>0</v>
      </c>
      <c r="T126" s="7">
        <f>ПРОТОКОЛ!T788</f>
        <v>35</v>
      </c>
      <c r="U126" s="54">
        <f t="shared" si="1"/>
        <v>7</v>
      </c>
    </row>
    <row r="127" spans="1:21" ht="16.5" customHeight="1">
      <c r="A127" s="66">
        <f>ПРОТОКОЛ!B825</f>
        <v>0</v>
      </c>
      <c r="B127" s="70">
        <f>ПРОТОКОЛ!C825</f>
        <v>0</v>
      </c>
      <c r="C127" s="74" t="str">
        <f>ПРОТОКОЛ!X825</f>
        <v>Субъект РФ 20</v>
      </c>
      <c r="D127" s="64">
        <f>ПРОТОКОЛ!D825</f>
        <v>0</v>
      </c>
      <c r="E127" s="64">
        <f>ПРОТОКОЛ!F825</f>
        <v>0</v>
      </c>
      <c r="F127" s="64">
        <f>ПРОТОКОЛ!H825</f>
        <v>0</v>
      </c>
      <c r="G127" s="64">
        <f>ПРОТОКОЛ!J825</f>
        <v>0</v>
      </c>
      <c r="H127" s="64">
        <f>ПРОТОКОЛ!L825</f>
        <v>0</v>
      </c>
      <c r="I127" s="64">
        <f>ПРОТОКОЛ!N825</f>
        <v>0</v>
      </c>
      <c r="J127" s="77">
        <f>ПРОТОКОЛ!P825</f>
        <v>0</v>
      </c>
      <c r="K127" s="64">
        <f>ПРОТОКОЛ!R825</f>
        <v>0</v>
      </c>
      <c r="L127" s="33">
        <f>ПРОТОКОЛ!E825</f>
        <v>0</v>
      </c>
      <c r="M127" s="33">
        <f>ПРОТОКОЛ!G825</f>
        <v>0</v>
      </c>
      <c r="N127" s="33">
        <f>ПРОТОКОЛ!I825</f>
        <v>0</v>
      </c>
      <c r="O127" s="33">
        <f>ПРОТОКОЛ!K825</f>
        <v>0</v>
      </c>
      <c r="P127" s="33" t="str">
        <f>ПРОТОКОЛ!M825</f>
        <v>0</v>
      </c>
      <c r="Q127" s="33" t="str">
        <f>ПРОТОКОЛ!O825</f>
        <v>0</v>
      </c>
      <c r="R127" s="33">
        <f>ПРОТОКОЛ!Q825</f>
        <v>35</v>
      </c>
      <c r="S127" s="33">
        <f>ПРОТОКОЛ!S825</f>
        <v>0</v>
      </c>
      <c r="T127" s="33">
        <f>ПРОТОКОЛ!T825</f>
        <v>35</v>
      </c>
      <c r="U127" s="54">
        <f t="shared" si="1"/>
        <v>7</v>
      </c>
    </row>
    <row r="128" spans="1:21" ht="16.5" customHeight="1">
      <c r="A128" s="66">
        <f>ПРОТОКОЛ!B826</f>
        <v>0</v>
      </c>
      <c r="B128" s="70">
        <f>ПРОТОКОЛ!C826</f>
        <v>0</v>
      </c>
      <c r="C128" s="74" t="str">
        <f>ПРОТОКОЛ!X826</f>
        <v>Субъект РФ 20</v>
      </c>
      <c r="D128" s="64">
        <f>ПРОТОКОЛ!D826</f>
        <v>0</v>
      </c>
      <c r="E128" s="64">
        <f>ПРОТОКОЛ!F826</f>
        <v>0</v>
      </c>
      <c r="F128" s="64">
        <f>ПРОТОКОЛ!H826</f>
        <v>0</v>
      </c>
      <c r="G128" s="64">
        <f>ПРОТОКОЛ!J826</f>
        <v>0</v>
      </c>
      <c r="H128" s="64">
        <f>ПРОТОКОЛ!L826</f>
        <v>0</v>
      </c>
      <c r="I128" s="64">
        <f>ПРОТОКОЛ!N826</f>
        <v>0</v>
      </c>
      <c r="J128" s="77">
        <f>ПРОТОКОЛ!P826</f>
        <v>0</v>
      </c>
      <c r="K128" s="64">
        <f>ПРОТОКОЛ!R826</f>
        <v>0</v>
      </c>
      <c r="L128" s="33">
        <f>ПРОТОКОЛ!E826</f>
        <v>0</v>
      </c>
      <c r="M128" s="33">
        <f>ПРОТОКОЛ!G826</f>
        <v>0</v>
      </c>
      <c r="N128" s="33">
        <f>ПРОТОКОЛ!I826</f>
        <v>0</v>
      </c>
      <c r="O128" s="33">
        <f>ПРОТОКОЛ!K826</f>
        <v>0</v>
      </c>
      <c r="P128" s="33" t="str">
        <f>ПРОТОКОЛ!M826</f>
        <v>0</v>
      </c>
      <c r="Q128" s="33" t="str">
        <f>ПРОТОКОЛ!O826</f>
        <v>0</v>
      </c>
      <c r="R128" s="33">
        <f>ПРОТОКОЛ!Q826</f>
        <v>35</v>
      </c>
      <c r="S128" s="33">
        <f>ПРОТОКОЛ!S826</f>
        <v>0</v>
      </c>
      <c r="T128" s="33">
        <f>ПРОТОКОЛ!T826</f>
        <v>35</v>
      </c>
      <c r="U128" s="54">
        <f t="shared" si="1"/>
        <v>7</v>
      </c>
    </row>
    <row r="129" spans="1:21" ht="16.5" customHeight="1">
      <c r="A129" s="66">
        <f>ПРОТОКОЛ!B827</f>
        <v>0</v>
      </c>
      <c r="B129" s="70">
        <f>ПРОТОКОЛ!C827</f>
        <v>0</v>
      </c>
      <c r="C129" s="74" t="str">
        <f>ПРОТОКОЛ!X827</f>
        <v>Субъект РФ 20</v>
      </c>
      <c r="D129" s="64">
        <f>ПРОТОКОЛ!D827</f>
        <v>0</v>
      </c>
      <c r="E129" s="64">
        <f>ПРОТОКОЛ!F827</f>
        <v>0</v>
      </c>
      <c r="F129" s="64">
        <f>ПРОТОКОЛ!H827</f>
        <v>0</v>
      </c>
      <c r="G129" s="64">
        <f>ПРОТОКОЛ!J827</f>
        <v>0</v>
      </c>
      <c r="H129" s="64">
        <f>ПРОТОКОЛ!L827</f>
        <v>0</v>
      </c>
      <c r="I129" s="64">
        <f>ПРОТОКОЛ!N827</f>
        <v>0</v>
      </c>
      <c r="J129" s="77">
        <f>ПРОТОКОЛ!P827</f>
        <v>0</v>
      </c>
      <c r="K129" s="64">
        <f>ПРОТОКОЛ!R827</f>
        <v>0</v>
      </c>
      <c r="L129" s="33">
        <f>ПРОТОКОЛ!E827</f>
        <v>0</v>
      </c>
      <c r="M129" s="33">
        <f>ПРОТОКОЛ!G827</f>
        <v>0</v>
      </c>
      <c r="N129" s="33">
        <f>ПРОТОКОЛ!I827</f>
        <v>0</v>
      </c>
      <c r="O129" s="33">
        <f>ПРОТОКОЛ!K827</f>
        <v>0</v>
      </c>
      <c r="P129" s="33" t="str">
        <f>ПРОТОКОЛ!M827</f>
        <v>0</v>
      </c>
      <c r="Q129" s="33" t="str">
        <f>ПРОТОКОЛ!O827</f>
        <v>0</v>
      </c>
      <c r="R129" s="33">
        <f>ПРОТОКОЛ!Q827</f>
        <v>35</v>
      </c>
      <c r="S129" s="33">
        <f>ПРОТОКОЛ!S827</f>
        <v>0</v>
      </c>
      <c r="T129" s="33">
        <f>ПРОТОКОЛ!T827</f>
        <v>35</v>
      </c>
      <c r="U129" s="54">
        <f t="shared" si="1"/>
        <v>7</v>
      </c>
    </row>
    <row r="130" spans="1:21" ht="16.5" customHeight="1">
      <c r="A130" s="66">
        <f>ПРОТОКОЛ!B828</f>
        <v>0</v>
      </c>
      <c r="B130" s="70">
        <f>ПРОТОКОЛ!C828</f>
        <v>0</v>
      </c>
      <c r="C130" s="74" t="str">
        <f>ПРОТОКОЛ!X828</f>
        <v>Субъект РФ 20</v>
      </c>
      <c r="D130" s="64">
        <f>ПРОТОКОЛ!D828</f>
        <v>0</v>
      </c>
      <c r="E130" s="64">
        <f>ПРОТОКОЛ!F828</f>
        <v>0</v>
      </c>
      <c r="F130" s="64">
        <f>ПРОТОКОЛ!H828</f>
        <v>0</v>
      </c>
      <c r="G130" s="64">
        <f>ПРОТОКОЛ!J828</f>
        <v>0</v>
      </c>
      <c r="H130" s="64">
        <f>ПРОТОКОЛ!L828</f>
        <v>0</v>
      </c>
      <c r="I130" s="64">
        <f>ПРОТОКОЛ!N828</f>
        <v>0</v>
      </c>
      <c r="J130" s="77">
        <f>ПРОТОКОЛ!P828</f>
        <v>0</v>
      </c>
      <c r="K130" s="64">
        <f>ПРОТОКОЛ!R828</f>
        <v>0</v>
      </c>
      <c r="L130" s="33">
        <f>ПРОТОКОЛ!E828</f>
        <v>0</v>
      </c>
      <c r="M130" s="33">
        <f>ПРОТОКОЛ!G828</f>
        <v>0</v>
      </c>
      <c r="N130" s="33">
        <f>ПРОТОКОЛ!I828</f>
        <v>0</v>
      </c>
      <c r="O130" s="33">
        <f>ПРОТОКОЛ!K828</f>
        <v>0</v>
      </c>
      <c r="P130" s="33" t="str">
        <f>ПРОТОКОЛ!M828</f>
        <v>0</v>
      </c>
      <c r="Q130" s="33" t="str">
        <f>ПРОТОКОЛ!O828</f>
        <v>0</v>
      </c>
      <c r="R130" s="33">
        <f>ПРОТОКОЛ!Q828</f>
        <v>35</v>
      </c>
      <c r="S130" s="33">
        <f>ПРОТОКОЛ!S828</f>
        <v>0</v>
      </c>
      <c r="T130" s="33">
        <f>ПРОТОКОЛ!T828</f>
        <v>35</v>
      </c>
      <c r="U130" s="54">
        <f t="shared" si="1"/>
        <v>7</v>
      </c>
    </row>
    <row r="131" spans="1:21" ht="16.5" customHeight="1">
      <c r="A131" s="66">
        <f>ПРОТОКОЛ!B829</f>
        <v>0</v>
      </c>
      <c r="B131" s="70">
        <f>ПРОТОКОЛ!C829</f>
        <v>0</v>
      </c>
      <c r="C131" s="74" t="str">
        <f>ПРОТОКОЛ!X829</f>
        <v>Субъект РФ 20</v>
      </c>
      <c r="D131" s="64">
        <f>ПРОТОКОЛ!D829</f>
        <v>0</v>
      </c>
      <c r="E131" s="64">
        <f>ПРОТОКОЛ!F829</f>
        <v>0</v>
      </c>
      <c r="F131" s="64">
        <f>ПРОТОКОЛ!H829</f>
        <v>0</v>
      </c>
      <c r="G131" s="64">
        <f>ПРОТОКОЛ!J829</f>
        <v>0</v>
      </c>
      <c r="H131" s="64">
        <f>ПРОТОКОЛ!L829</f>
        <v>0</v>
      </c>
      <c r="I131" s="64">
        <f>ПРОТОКОЛ!N829</f>
        <v>0</v>
      </c>
      <c r="J131" s="77">
        <f>ПРОТОКОЛ!P829</f>
        <v>0</v>
      </c>
      <c r="K131" s="64">
        <f>ПРОТОКОЛ!R829</f>
        <v>0</v>
      </c>
      <c r="L131" s="33">
        <f>ПРОТОКОЛ!E829</f>
        <v>0</v>
      </c>
      <c r="M131" s="33">
        <f>ПРОТОКОЛ!G829</f>
        <v>0</v>
      </c>
      <c r="N131" s="33">
        <f>ПРОТОКОЛ!I829</f>
        <v>0</v>
      </c>
      <c r="O131" s="33">
        <f>ПРОТОКОЛ!K829</f>
        <v>0</v>
      </c>
      <c r="P131" s="33" t="str">
        <f>ПРОТОКОЛ!M829</f>
        <v>0</v>
      </c>
      <c r="Q131" s="33" t="str">
        <f>ПРОТОКОЛ!O829</f>
        <v>0</v>
      </c>
      <c r="R131" s="33">
        <f>ПРОТОКОЛ!Q829</f>
        <v>35</v>
      </c>
      <c r="S131" s="33">
        <f>ПРОТОКОЛ!S829</f>
        <v>0</v>
      </c>
      <c r="T131" s="33">
        <f>ПРОТОКОЛ!T829</f>
        <v>35</v>
      </c>
      <c r="U131" s="54">
        <f t="shared" si="1"/>
        <v>7</v>
      </c>
    </row>
    <row r="132" spans="1:21" ht="16.5" customHeight="1">
      <c r="A132" s="66">
        <f>ПРОТОКОЛ!B830</f>
        <v>0</v>
      </c>
      <c r="B132" s="70">
        <f>ПРОТОКОЛ!C830</f>
        <v>0</v>
      </c>
      <c r="C132" s="74" t="str">
        <f>ПРОТОКОЛ!X830</f>
        <v>Субъект РФ 20</v>
      </c>
      <c r="D132" s="64">
        <f>ПРОТОКОЛ!D830</f>
        <v>0</v>
      </c>
      <c r="E132" s="64">
        <f>ПРОТОКОЛ!F830</f>
        <v>0</v>
      </c>
      <c r="F132" s="64">
        <f>ПРОТОКОЛ!H830</f>
        <v>0</v>
      </c>
      <c r="G132" s="64">
        <f>ПРОТОКОЛ!J830</f>
        <v>0</v>
      </c>
      <c r="H132" s="64">
        <f>ПРОТОКОЛ!L830</f>
        <v>0</v>
      </c>
      <c r="I132" s="64">
        <f>ПРОТОКОЛ!N830</f>
        <v>0</v>
      </c>
      <c r="J132" s="77">
        <f>ПРОТОКОЛ!P830</f>
        <v>0</v>
      </c>
      <c r="K132" s="64">
        <f>ПРОТОКОЛ!R830</f>
        <v>0</v>
      </c>
      <c r="L132" s="33">
        <f>ПРОТОКОЛ!E830</f>
        <v>0</v>
      </c>
      <c r="M132" s="33">
        <f>ПРОТОКОЛ!G830</f>
        <v>0</v>
      </c>
      <c r="N132" s="33">
        <f>ПРОТОКОЛ!I830</f>
        <v>0</v>
      </c>
      <c r="O132" s="33">
        <f>ПРОТОКОЛ!K830</f>
        <v>0</v>
      </c>
      <c r="P132" s="33" t="str">
        <f>ПРОТОКОЛ!M830</f>
        <v>0</v>
      </c>
      <c r="Q132" s="33" t="str">
        <f>ПРОТОКОЛ!O830</f>
        <v>0</v>
      </c>
      <c r="R132" s="33">
        <f>ПРОТОКОЛ!Q830</f>
        <v>35</v>
      </c>
      <c r="S132" s="33">
        <f>ПРОТОКОЛ!S830</f>
        <v>0</v>
      </c>
      <c r="T132" s="33">
        <f>ПРОТОКОЛ!T830</f>
        <v>35</v>
      </c>
      <c r="U132" s="54">
        <f t="shared" si="1"/>
        <v>7</v>
      </c>
    </row>
    <row r="133" spans="1:21" ht="16.5" customHeight="1">
      <c r="A133" s="65">
        <f>ПРОТОКОЛ!B867</f>
        <v>0</v>
      </c>
      <c r="B133" s="67">
        <f>ПРОТОКОЛ!C867</f>
        <v>0</v>
      </c>
      <c r="C133" s="71" t="str">
        <f>ПРОТОКОЛ!X866</f>
        <v>Субъект РФ 21</v>
      </c>
      <c r="D133" s="61">
        <f>ПРОТОКОЛ!D867</f>
        <v>0</v>
      </c>
      <c r="E133" s="61">
        <f>ПРОТОКОЛ!F867</f>
        <v>0</v>
      </c>
      <c r="F133" s="61">
        <f>ПРОТОКОЛ!H867</f>
        <v>0</v>
      </c>
      <c r="G133" s="61">
        <f>ПРОТОКОЛ!J867</f>
        <v>0</v>
      </c>
      <c r="H133" s="61">
        <f>ПРОТОКОЛ!L867</f>
        <v>0</v>
      </c>
      <c r="I133" s="61">
        <f>ПРОТОКОЛ!N867</f>
        <v>0</v>
      </c>
      <c r="J133" s="62">
        <f>ПРОТОКОЛ!P867</f>
        <v>0</v>
      </c>
      <c r="K133" s="61">
        <f>ПРОТОКОЛ!R867</f>
        <v>0</v>
      </c>
      <c r="L133" s="7">
        <f>ПРОТОКОЛ!E867</f>
        <v>0</v>
      </c>
      <c r="M133" s="7">
        <f>ПРОТОКОЛ!G867</f>
        <v>0</v>
      </c>
      <c r="N133" s="7">
        <f>ПРОТОКОЛ!I867</f>
        <v>0</v>
      </c>
      <c r="O133" s="7">
        <f>ПРОТОКОЛ!K867</f>
        <v>0</v>
      </c>
      <c r="P133" s="7" t="str">
        <f>ПРОТОКОЛ!M867</f>
        <v>0</v>
      </c>
      <c r="Q133" s="7" t="str">
        <f>ПРОТОКОЛ!O867</f>
        <v>0</v>
      </c>
      <c r="R133" s="7">
        <f>ПРОТОКОЛ!Q867</f>
        <v>35</v>
      </c>
      <c r="S133" s="7">
        <f>ПРОТОКОЛ!S867</f>
        <v>0</v>
      </c>
      <c r="T133" s="7">
        <f>ПРОТОКОЛ!T867</f>
        <v>35</v>
      </c>
      <c r="U133" s="54">
        <f t="shared" si="1"/>
        <v>7</v>
      </c>
    </row>
    <row r="134" spans="1:21" ht="16.5" customHeight="1">
      <c r="A134" s="65">
        <f>ПРОТОКОЛ!B868</f>
        <v>0</v>
      </c>
      <c r="B134" s="67">
        <f>ПРОТОКОЛ!C868</f>
        <v>0</v>
      </c>
      <c r="C134" s="71" t="str">
        <f>ПРОТОКОЛ!X867</f>
        <v>Субъект РФ 21</v>
      </c>
      <c r="D134" s="61">
        <f>ПРОТОКОЛ!D868</f>
        <v>0</v>
      </c>
      <c r="E134" s="61">
        <f>ПРОТОКОЛ!F868</f>
        <v>0</v>
      </c>
      <c r="F134" s="61">
        <f>ПРОТОКОЛ!H868</f>
        <v>0</v>
      </c>
      <c r="G134" s="61">
        <f>ПРОТОКОЛ!J868</f>
        <v>0</v>
      </c>
      <c r="H134" s="61">
        <f>ПРОТОКОЛ!L868</f>
        <v>0</v>
      </c>
      <c r="I134" s="61">
        <f>ПРОТОКОЛ!N868</f>
        <v>0</v>
      </c>
      <c r="J134" s="62">
        <f>ПРОТОКОЛ!P868</f>
        <v>0</v>
      </c>
      <c r="K134" s="61">
        <f>ПРОТОКОЛ!R868</f>
        <v>0</v>
      </c>
      <c r="L134" s="7">
        <f>ПРОТОКОЛ!E868</f>
        <v>0</v>
      </c>
      <c r="M134" s="7">
        <f>ПРОТОКОЛ!G868</f>
        <v>0</v>
      </c>
      <c r="N134" s="7">
        <f>ПРОТОКОЛ!I868</f>
        <v>0</v>
      </c>
      <c r="O134" s="7">
        <f>ПРОТОКОЛ!K868</f>
        <v>0</v>
      </c>
      <c r="P134" s="7" t="str">
        <f>ПРОТОКОЛ!M868</f>
        <v>0</v>
      </c>
      <c r="Q134" s="7" t="str">
        <f>ПРОТОКОЛ!O868</f>
        <v>0</v>
      </c>
      <c r="R134" s="7">
        <f>ПРОТОКОЛ!Q868</f>
        <v>35</v>
      </c>
      <c r="S134" s="7">
        <f>ПРОТОКОЛ!S868</f>
        <v>0</v>
      </c>
      <c r="T134" s="7">
        <f>ПРОТОКОЛ!T868</f>
        <v>35</v>
      </c>
      <c r="U134" s="54">
        <f t="shared" si="1"/>
        <v>7</v>
      </c>
    </row>
    <row r="135" spans="1:21" ht="16.5" customHeight="1">
      <c r="A135" s="65">
        <f>ПРОТОКОЛ!B869</f>
        <v>0</v>
      </c>
      <c r="B135" s="67">
        <f>ПРОТОКОЛ!C869</f>
        <v>0</v>
      </c>
      <c r="C135" s="71" t="str">
        <f>ПРОТОКОЛ!X868</f>
        <v>Субъект РФ 21</v>
      </c>
      <c r="D135" s="61">
        <f>ПРОТОКОЛ!D869</f>
        <v>0</v>
      </c>
      <c r="E135" s="61">
        <f>ПРОТОКОЛ!F869</f>
        <v>0</v>
      </c>
      <c r="F135" s="61">
        <f>ПРОТОКОЛ!H869</f>
        <v>0</v>
      </c>
      <c r="G135" s="61">
        <f>ПРОТОКОЛ!J869</f>
        <v>0</v>
      </c>
      <c r="H135" s="61">
        <f>ПРОТОКОЛ!L869</f>
        <v>0</v>
      </c>
      <c r="I135" s="61">
        <f>ПРОТОКОЛ!N869</f>
        <v>0</v>
      </c>
      <c r="J135" s="62">
        <f>ПРОТОКОЛ!P869</f>
        <v>0</v>
      </c>
      <c r="K135" s="61">
        <f>ПРОТОКОЛ!R869</f>
        <v>0</v>
      </c>
      <c r="L135" s="7">
        <f>ПРОТОКОЛ!E869</f>
        <v>0</v>
      </c>
      <c r="M135" s="7">
        <f>ПРОТОКОЛ!G869</f>
        <v>0</v>
      </c>
      <c r="N135" s="7">
        <f>ПРОТОКОЛ!I869</f>
        <v>0</v>
      </c>
      <c r="O135" s="7">
        <f>ПРОТОКОЛ!K869</f>
        <v>0</v>
      </c>
      <c r="P135" s="7" t="str">
        <f>ПРОТОКОЛ!M869</f>
        <v>0</v>
      </c>
      <c r="Q135" s="7" t="str">
        <f>ПРОТОКОЛ!O869</f>
        <v>0</v>
      </c>
      <c r="R135" s="7">
        <f>ПРОТОКОЛ!Q869</f>
        <v>35</v>
      </c>
      <c r="S135" s="7">
        <f>ПРОТОКОЛ!S869</f>
        <v>0</v>
      </c>
      <c r="T135" s="7">
        <f>ПРОТОКОЛ!T869</f>
        <v>35</v>
      </c>
      <c r="U135" s="54">
        <f t="shared" si="1"/>
        <v>7</v>
      </c>
    </row>
    <row r="136" spans="1:21" ht="16.5" customHeight="1">
      <c r="A136" s="65">
        <f>ПРОТОКОЛ!B870</f>
        <v>0</v>
      </c>
      <c r="B136" s="67">
        <f>ПРОТОКОЛ!C870</f>
        <v>0</v>
      </c>
      <c r="C136" s="71" t="str">
        <f>ПРОТОКОЛ!X869</f>
        <v>Субъект РФ 21</v>
      </c>
      <c r="D136" s="61">
        <f>ПРОТОКОЛ!D870</f>
        <v>0</v>
      </c>
      <c r="E136" s="61">
        <f>ПРОТОКОЛ!F870</f>
        <v>0</v>
      </c>
      <c r="F136" s="61">
        <f>ПРОТОКОЛ!H870</f>
        <v>0</v>
      </c>
      <c r="G136" s="61">
        <f>ПРОТОКОЛ!J870</f>
        <v>0</v>
      </c>
      <c r="H136" s="61">
        <f>ПРОТОКОЛ!L870</f>
        <v>0</v>
      </c>
      <c r="I136" s="61">
        <f>ПРОТОКОЛ!N870</f>
        <v>0</v>
      </c>
      <c r="J136" s="62">
        <f>ПРОТОКОЛ!P870</f>
        <v>0</v>
      </c>
      <c r="K136" s="61">
        <f>ПРОТОКОЛ!R870</f>
        <v>0</v>
      </c>
      <c r="L136" s="7">
        <f>ПРОТОКОЛ!E870</f>
        <v>0</v>
      </c>
      <c r="M136" s="7">
        <f>ПРОТОКОЛ!G870</f>
        <v>0</v>
      </c>
      <c r="N136" s="7">
        <f>ПРОТОКОЛ!I870</f>
        <v>0</v>
      </c>
      <c r="O136" s="7">
        <f>ПРОТОКОЛ!K870</f>
        <v>0</v>
      </c>
      <c r="P136" s="7" t="str">
        <f>ПРОТОКОЛ!M870</f>
        <v>0</v>
      </c>
      <c r="Q136" s="7" t="str">
        <f>ПРОТОКОЛ!O870</f>
        <v>0</v>
      </c>
      <c r="R136" s="7">
        <f>ПРОТОКОЛ!Q870</f>
        <v>35</v>
      </c>
      <c r="S136" s="7">
        <f>ПРОТОКОЛ!S870</f>
        <v>0</v>
      </c>
      <c r="T136" s="7">
        <f>ПРОТОКОЛ!T870</f>
        <v>35</v>
      </c>
      <c r="U136" s="54">
        <f t="shared" si="1"/>
        <v>7</v>
      </c>
    </row>
    <row r="137" spans="1:21" ht="16.5" customHeight="1">
      <c r="A137" s="65">
        <f>ПРОТОКОЛ!B871</f>
        <v>0</v>
      </c>
      <c r="B137" s="67">
        <f>ПРОТОКОЛ!C871</f>
        <v>0</v>
      </c>
      <c r="C137" s="71" t="str">
        <f>ПРОТОКОЛ!X870</f>
        <v>Субъект РФ 21</v>
      </c>
      <c r="D137" s="61">
        <f>ПРОТОКОЛ!D871</f>
        <v>0</v>
      </c>
      <c r="E137" s="61">
        <f>ПРОТОКОЛ!F871</f>
        <v>0</v>
      </c>
      <c r="F137" s="61">
        <f>ПРОТОКОЛ!H871</f>
        <v>0</v>
      </c>
      <c r="G137" s="61">
        <f>ПРОТОКОЛ!J871</f>
        <v>0</v>
      </c>
      <c r="H137" s="61">
        <f>ПРОТОКОЛ!L871</f>
        <v>0</v>
      </c>
      <c r="I137" s="61">
        <f>ПРОТОКОЛ!N871</f>
        <v>0</v>
      </c>
      <c r="J137" s="62">
        <f>ПРОТОКОЛ!P871</f>
        <v>0</v>
      </c>
      <c r="K137" s="61">
        <f>ПРОТОКОЛ!R871</f>
        <v>0</v>
      </c>
      <c r="L137" s="7">
        <f>ПРОТОКОЛ!E871</f>
        <v>0</v>
      </c>
      <c r="M137" s="7">
        <f>ПРОТОКОЛ!G871</f>
        <v>0</v>
      </c>
      <c r="N137" s="7">
        <f>ПРОТОКОЛ!I871</f>
        <v>0</v>
      </c>
      <c r="O137" s="7">
        <f>ПРОТОКОЛ!K871</f>
        <v>0</v>
      </c>
      <c r="P137" s="7" t="str">
        <f>ПРОТОКОЛ!M871</f>
        <v>0</v>
      </c>
      <c r="Q137" s="7" t="str">
        <f>ПРОТОКОЛ!O871</f>
        <v>0</v>
      </c>
      <c r="R137" s="7">
        <f>ПРОТОКОЛ!Q871</f>
        <v>35</v>
      </c>
      <c r="S137" s="7">
        <f>ПРОТОКОЛ!S871</f>
        <v>0</v>
      </c>
      <c r="T137" s="7">
        <f>ПРОТОКОЛ!T871</f>
        <v>35</v>
      </c>
      <c r="U137" s="54">
        <f t="shared" si="1"/>
        <v>7</v>
      </c>
    </row>
    <row r="138" spans="1:21" ht="16.5" customHeight="1">
      <c r="A138" s="65">
        <f>ПРОТОКОЛ!B872</f>
        <v>0</v>
      </c>
      <c r="B138" s="67">
        <f>ПРОТОКОЛ!C872</f>
        <v>0</v>
      </c>
      <c r="C138" s="71" t="str">
        <f>ПРОТОКОЛ!X871</f>
        <v>Субъект РФ 21</v>
      </c>
      <c r="D138" s="61">
        <f>ПРОТОКОЛ!D872</f>
        <v>0</v>
      </c>
      <c r="E138" s="61">
        <f>ПРОТОКОЛ!F872</f>
        <v>0</v>
      </c>
      <c r="F138" s="61">
        <f>ПРОТОКОЛ!H872</f>
        <v>0</v>
      </c>
      <c r="G138" s="61">
        <f>ПРОТОКОЛ!J872</f>
        <v>0</v>
      </c>
      <c r="H138" s="61">
        <f>ПРОТОКОЛ!L872</f>
        <v>0</v>
      </c>
      <c r="I138" s="61">
        <f>ПРОТОКОЛ!N872</f>
        <v>0</v>
      </c>
      <c r="J138" s="62">
        <f>ПРОТОКОЛ!P872</f>
        <v>0</v>
      </c>
      <c r="K138" s="61">
        <f>ПРОТОКОЛ!R872</f>
        <v>0</v>
      </c>
      <c r="L138" s="7">
        <f>ПРОТОКОЛ!E872</f>
        <v>0</v>
      </c>
      <c r="M138" s="7">
        <f>ПРОТОКОЛ!G872</f>
        <v>0</v>
      </c>
      <c r="N138" s="7">
        <f>ПРОТОКОЛ!I872</f>
        <v>0</v>
      </c>
      <c r="O138" s="7">
        <f>ПРОТОКОЛ!K872</f>
        <v>0</v>
      </c>
      <c r="P138" s="7" t="str">
        <f>ПРОТОКОЛ!M872</f>
        <v>0</v>
      </c>
      <c r="Q138" s="7" t="str">
        <f>ПРОТОКОЛ!O872</f>
        <v>0</v>
      </c>
      <c r="R138" s="7">
        <f>ПРОТОКОЛ!Q872</f>
        <v>35</v>
      </c>
      <c r="S138" s="7">
        <f>ПРОТОКОЛ!S872</f>
        <v>0</v>
      </c>
      <c r="T138" s="7">
        <f>ПРОТОКОЛ!T872</f>
        <v>35</v>
      </c>
      <c r="U138" s="54">
        <f t="shared" si="1"/>
        <v>7</v>
      </c>
    </row>
    <row r="139" spans="1:21" ht="16.5" customHeight="1">
      <c r="A139" s="66">
        <f>ПРОТОКОЛ!B909</f>
        <v>0</v>
      </c>
      <c r="B139" s="68">
        <f>ПРОТОКОЛ!C909</f>
        <v>0</v>
      </c>
      <c r="C139" s="72" t="str">
        <f>ПРОТОКОЛ!X909</f>
        <v>Субъект РФ 22</v>
      </c>
      <c r="D139" s="63">
        <f>ПРОТОКОЛ!D909</f>
        <v>0</v>
      </c>
      <c r="E139" s="63">
        <f>ПРОТОКОЛ!F909</f>
        <v>0</v>
      </c>
      <c r="F139" s="63">
        <f>ПРОТОКОЛ!H909</f>
        <v>0</v>
      </c>
      <c r="G139" s="63">
        <f>ПРОТОКОЛ!J909</f>
        <v>0</v>
      </c>
      <c r="H139" s="63">
        <f>ПРОТОКОЛ!L909</f>
        <v>0</v>
      </c>
      <c r="I139" s="63">
        <f>ПРОТОКОЛ!N909</f>
        <v>0</v>
      </c>
      <c r="J139" s="75">
        <f>ПРОТОКОЛ!P909</f>
        <v>0</v>
      </c>
      <c r="K139" s="63">
        <f>ПРОТОКОЛ!R909</f>
        <v>0</v>
      </c>
      <c r="L139" s="33">
        <f>ПРОТОКОЛ!E909</f>
        <v>0</v>
      </c>
      <c r="M139" s="33">
        <f>ПРОТОКОЛ!G909</f>
        <v>0</v>
      </c>
      <c r="N139" s="33">
        <f>ПРОТОКОЛ!I909</f>
        <v>0</v>
      </c>
      <c r="O139" s="33">
        <f>ПРОТОКОЛ!K909</f>
        <v>0</v>
      </c>
      <c r="P139" s="33" t="str">
        <f>ПРОТОКОЛ!M909</f>
        <v>0</v>
      </c>
      <c r="Q139" s="33" t="str">
        <f>ПРОТОКОЛ!O909</f>
        <v>0</v>
      </c>
      <c r="R139" s="33">
        <f>ПРОТОКОЛ!Q909</f>
        <v>35</v>
      </c>
      <c r="S139" s="33">
        <f>ПРОТОКОЛ!S909</f>
        <v>0</v>
      </c>
      <c r="T139" s="33">
        <f>ПРОТОКОЛ!T909</f>
        <v>35</v>
      </c>
      <c r="U139" s="54">
        <f t="shared" si="1"/>
        <v>7</v>
      </c>
    </row>
    <row r="140" spans="1:21" ht="16.5" customHeight="1">
      <c r="A140" s="66">
        <f>ПРОТОКОЛ!B910</f>
        <v>0</v>
      </c>
      <c r="B140" s="68">
        <f>ПРОТОКОЛ!C910</f>
        <v>0</v>
      </c>
      <c r="C140" s="72" t="str">
        <f>ПРОТОКОЛ!X910</f>
        <v>Субъект РФ 22</v>
      </c>
      <c r="D140" s="63">
        <f>ПРОТОКОЛ!D910</f>
        <v>0</v>
      </c>
      <c r="E140" s="63">
        <f>ПРОТОКОЛ!F910</f>
        <v>0</v>
      </c>
      <c r="F140" s="63">
        <f>ПРОТОКОЛ!H910</f>
        <v>0</v>
      </c>
      <c r="G140" s="63">
        <f>ПРОТОКОЛ!J910</f>
        <v>0</v>
      </c>
      <c r="H140" s="63">
        <f>ПРОТОКОЛ!L910</f>
        <v>0</v>
      </c>
      <c r="I140" s="63">
        <f>ПРОТОКОЛ!N910</f>
        <v>0</v>
      </c>
      <c r="J140" s="75">
        <f>ПРОТОКОЛ!P910</f>
        <v>0</v>
      </c>
      <c r="K140" s="63">
        <f>ПРОТОКОЛ!R910</f>
        <v>0</v>
      </c>
      <c r="L140" s="33">
        <f>ПРОТОКОЛ!E910</f>
        <v>0</v>
      </c>
      <c r="M140" s="33">
        <f>ПРОТОКОЛ!G910</f>
        <v>0</v>
      </c>
      <c r="N140" s="33">
        <f>ПРОТОКОЛ!I910</f>
        <v>0</v>
      </c>
      <c r="O140" s="33">
        <f>ПРОТОКОЛ!K910</f>
        <v>0</v>
      </c>
      <c r="P140" s="33" t="str">
        <f>ПРОТОКОЛ!M910</f>
        <v>0</v>
      </c>
      <c r="Q140" s="33" t="str">
        <f>ПРОТОКОЛ!O910</f>
        <v>0</v>
      </c>
      <c r="R140" s="33">
        <f>ПРОТОКОЛ!Q910</f>
        <v>35</v>
      </c>
      <c r="S140" s="33">
        <f>ПРОТОКОЛ!S910</f>
        <v>0</v>
      </c>
      <c r="T140" s="33">
        <f>ПРОТОКОЛ!T910</f>
        <v>35</v>
      </c>
      <c r="U140" s="54">
        <f t="shared" si="1"/>
        <v>7</v>
      </c>
    </row>
    <row r="141" spans="1:21" ht="16.5" customHeight="1">
      <c r="A141" s="66">
        <f>ПРОТОКОЛ!B911</f>
        <v>0</v>
      </c>
      <c r="B141" s="68">
        <f>ПРОТОКОЛ!C911</f>
        <v>0</v>
      </c>
      <c r="C141" s="74" t="str">
        <f>ПРОТОКОЛ!X911</f>
        <v>Субъект РФ 22</v>
      </c>
      <c r="D141" s="63">
        <f>ПРОТОКОЛ!D911</f>
        <v>0</v>
      </c>
      <c r="E141" s="63">
        <f>ПРОТОКОЛ!F911</f>
        <v>0</v>
      </c>
      <c r="F141" s="63">
        <f>ПРОТОКОЛ!H911</f>
        <v>0</v>
      </c>
      <c r="G141" s="63">
        <f>ПРОТОКОЛ!J911</f>
        <v>0</v>
      </c>
      <c r="H141" s="63">
        <f>ПРОТОКОЛ!L911</f>
        <v>0</v>
      </c>
      <c r="I141" s="63">
        <f>ПРОТОКОЛ!N911</f>
        <v>0</v>
      </c>
      <c r="J141" s="75">
        <f>ПРОТОКОЛ!P911</f>
        <v>0</v>
      </c>
      <c r="K141" s="63">
        <f>ПРОТОКОЛ!R911</f>
        <v>0</v>
      </c>
      <c r="L141" s="33">
        <f>ПРОТОКОЛ!E911</f>
        <v>0</v>
      </c>
      <c r="M141" s="33">
        <f>ПРОТОКОЛ!G911</f>
        <v>0</v>
      </c>
      <c r="N141" s="33">
        <f>ПРОТОКОЛ!I911</f>
        <v>0</v>
      </c>
      <c r="O141" s="33">
        <f>ПРОТОКОЛ!K911</f>
        <v>0</v>
      </c>
      <c r="P141" s="33" t="str">
        <f>ПРОТОКОЛ!M911</f>
        <v>0</v>
      </c>
      <c r="Q141" s="33" t="str">
        <f>ПРОТОКОЛ!O911</f>
        <v>0</v>
      </c>
      <c r="R141" s="33">
        <f>ПРОТОКОЛ!Q911</f>
        <v>35</v>
      </c>
      <c r="S141" s="33">
        <f>ПРОТОКОЛ!S911</f>
        <v>0</v>
      </c>
      <c r="T141" s="33">
        <f>ПРОТОКОЛ!T911</f>
        <v>35</v>
      </c>
      <c r="U141" s="54">
        <f t="shared" si="1"/>
        <v>7</v>
      </c>
    </row>
    <row r="142" spans="1:21" ht="16.5" customHeight="1">
      <c r="A142" s="66">
        <f>ПРОТОКОЛ!B912</f>
        <v>0</v>
      </c>
      <c r="B142" s="68">
        <f>ПРОТОКОЛ!C912</f>
        <v>0</v>
      </c>
      <c r="C142" s="74" t="str">
        <f>ПРОТОКОЛ!X912</f>
        <v>Субъект РФ 22</v>
      </c>
      <c r="D142" s="63">
        <f>ПРОТОКОЛ!D912</f>
        <v>0</v>
      </c>
      <c r="E142" s="63">
        <f>ПРОТОКОЛ!F912</f>
        <v>0</v>
      </c>
      <c r="F142" s="63">
        <f>ПРОТОКОЛ!H912</f>
        <v>0</v>
      </c>
      <c r="G142" s="63">
        <f>ПРОТОКОЛ!J912</f>
        <v>0</v>
      </c>
      <c r="H142" s="63">
        <f>ПРОТОКОЛ!L912</f>
        <v>0</v>
      </c>
      <c r="I142" s="63">
        <f>ПРОТОКОЛ!N912</f>
        <v>0</v>
      </c>
      <c r="J142" s="75">
        <f>ПРОТОКОЛ!P912</f>
        <v>0</v>
      </c>
      <c r="K142" s="63">
        <f>ПРОТОКОЛ!R912</f>
        <v>0</v>
      </c>
      <c r="L142" s="33">
        <f>ПРОТОКОЛ!E912</f>
        <v>0</v>
      </c>
      <c r="M142" s="33">
        <f>ПРОТОКОЛ!G912</f>
        <v>0</v>
      </c>
      <c r="N142" s="33">
        <f>ПРОТОКОЛ!I912</f>
        <v>0</v>
      </c>
      <c r="O142" s="33">
        <f>ПРОТОКОЛ!K912</f>
        <v>0</v>
      </c>
      <c r="P142" s="33" t="str">
        <f>ПРОТОКОЛ!M912</f>
        <v>0</v>
      </c>
      <c r="Q142" s="33" t="str">
        <f>ПРОТОКОЛ!O912</f>
        <v>0</v>
      </c>
      <c r="R142" s="33">
        <f>ПРОТОКОЛ!Q912</f>
        <v>35</v>
      </c>
      <c r="S142" s="33">
        <f>ПРОТОКОЛ!S912</f>
        <v>0</v>
      </c>
      <c r="T142" s="33">
        <f>ПРОТОКОЛ!T912</f>
        <v>35</v>
      </c>
      <c r="U142" s="54">
        <f t="shared" ref="U142:U205" si="2">SUMPRODUCT(--($T$13:$T$582+$L$13:$L$582/1000&gt;T142+L142/1000))+1</f>
        <v>7</v>
      </c>
    </row>
    <row r="143" spans="1:21" ht="16.5" customHeight="1">
      <c r="A143" s="66">
        <f>ПРОТОКОЛ!B913</f>
        <v>0</v>
      </c>
      <c r="B143" s="68">
        <f>ПРОТОКОЛ!C913</f>
        <v>0</v>
      </c>
      <c r="C143" s="74" t="str">
        <f>ПРОТОКОЛ!X913</f>
        <v>Субъект РФ 22</v>
      </c>
      <c r="D143" s="63">
        <f>ПРОТОКОЛ!D913</f>
        <v>0</v>
      </c>
      <c r="E143" s="63">
        <f>ПРОТОКОЛ!F913</f>
        <v>0</v>
      </c>
      <c r="F143" s="63">
        <f>ПРОТОКОЛ!H913</f>
        <v>0</v>
      </c>
      <c r="G143" s="63">
        <f>ПРОТОКОЛ!J913</f>
        <v>0</v>
      </c>
      <c r="H143" s="63">
        <f>ПРОТОКОЛ!L913</f>
        <v>0</v>
      </c>
      <c r="I143" s="63">
        <f>ПРОТОКОЛ!N913</f>
        <v>0</v>
      </c>
      <c r="J143" s="75">
        <f>ПРОТОКОЛ!P913</f>
        <v>0</v>
      </c>
      <c r="K143" s="63">
        <f>ПРОТОКОЛ!R913</f>
        <v>0</v>
      </c>
      <c r="L143" s="33">
        <f>ПРОТОКОЛ!E913</f>
        <v>0</v>
      </c>
      <c r="M143" s="33">
        <f>ПРОТОКОЛ!G913</f>
        <v>0</v>
      </c>
      <c r="N143" s="33">
        <f>ПРОТОКОЛ!I913</f>
        <v>0</v>
      </c>
      <c r="O143" s="33">
        <f>ПРОТОКОЛ!K913</f>
        <v>0</v>
      </c>
      <c r="P143" s="33" t="str">
        <f>ПРОТОКОЛ!M913</f>
        <v>0</v>
      </c>
      <c r="Q143" s="33" t="str">
        <f>ПРОТОКОЛ!O913</f>
        <v>0</v>
      </c>
      <c r="R143" s="33">
        <f>ПРОТОКОЛ!Q913</f>
        <v>35</v>
      </c>
      <c r="S143" s="33">
        <f>ПРОТОКОЛ!S913</f>
        <v>0</v>
      </c>
      <c r="T143" s="33">
        <f>ПРОТОКОЛ!T913</f>
        <v>35</v>
      </c>
      <c r="U143" s="54">
        <f t="shared" si="2"/>
        <v>7</v>
      </c>
    </row>
    <row r="144" spans="1:21" ht="16.5" customHeight="1">
      <c r="A144" s="66">
        <f>ПРОТОКОЛ!B914</f>
        <v>0</v>
      </c>
      <c r="B144" s="68">
        <f>ПРОТОКОЛ!C914</f>
        <v>0</v>
      </c>
      <c r="C144" s="74" t="str">
        <f>ПРОТОКОЛ!X914</f>
        <v>Субъект РФ 22</v>
      </c>
      <c r="D144" s="63">
        <f>ПРОТОКОЛ!D914</f>
        <v>0</v>
      </c>
      <c r="E144" s="63">
        <f>ПРОТОКОЛ!F914</f>
        <v>0</v>
      </c>
      <c r="F144" s="63">
        <f>ПРОТОКОЛ!H914</f>
        <v>0</v>
      </c>
      <c r="G144" s="63">
        <f>ПРОТОКОЛ!J914</f>
        <v>0</v>
      </c>
      <c r="H144" s="63">
        <f>ПРОТОКОЛ!L914</f>
        <v>0</v>
      </c>
      <c r="I144" s="63">
        <f>ПРОТОКОЛ!N914</f>
        <v>0</v>
      </c>
      <c r="J144" s="75">
        <f>ПРОТОКОЛ!P914</f>
        <v>0</v>
      </c>
      <c r="K144" s="63">
        <f>ПРОТОКОЛ!R914</f>
        <v>0</v>
      </c>
      <c r="L144" s="33">
        <f>ПРОТОКОЛ!E914</f>
        <v>0</v>
      </c>
      <c r="M144" s="33">
        <f>ПРОТОКОЛ!G914</f>
        <v>0</v>
      </c>
      <c r="N144" s="33">
        <f>ПРОТОКОЛ!I914</f>
        <v>0</v>
      </c>
      <c r="O144" s="33">
        <f>ПРОТОКОЛ!K914</f>
        <v>0</v>
      </c>
      <c r="P144" s="33" t="str">
        <f>ПРОТОКОЛ!M914</f>
        <v>0</v>
      </c>
      <c r="Q144" s="33" t="str">
        <f>ПРОТОКОЛ!O914</f>
        <v>0</v>
      </c>
      <c r="R144" s="33">
        <f>ПРОТОКОЛ!Q914</f>
        <v>35</v>
      </c>
      <c r="S144" s="33">
        <f>ПРОТОКОЛ!S914</f>
        <v>0</v>
      </c>
      <c r="T144" s="33">
        <f>ПРОТОКОЛ!T914</f>
        <v>35</v>
      </c>
      <c r="U144" s="54">
        <f t="shared" si="2"/>
        <v>7</v>
      </c>
    </row>
    <row r="145" spans="1:21" ht="16.5" customHeight="1">
      <c r="A145" s="65">
        <f>ПРОТОКОЛ!B951</f>
        <v>0</v>
      </c>
      <c r="B145" s="67">
        <f>ПРОТОКОЛ!C951</f>
        <v>0</v>
      </c>
      <c r="C145" s="71" t="str">
        <f>ПРОТОКОЛ!X951</f>
        <v>Субъект РФ 23</v>
      </c>
      <c r="D145" s="61">
        <f>ПРОТОКОЛ!D951</f>
        <v>0</v>
      </c>
      <c r="E145" s="61">
        <f>ПРОТОКОЛ!F951</f>
        <v>0</v>
      </c>
      <c r="F145" s="61">
        <f>ПРОТОКОЛ!H951</f>
        <v>0</v>
      </c>
      <c r="G145" s="61">
        <f>ПРОТОКОЛ!J951</f>
        <v>0</v>
      </c>
      <c r="H145" s="61">
        <f>ПРОТОКОЛ!L951</f>
        <v>0</v>
      </c>
      <c r="I145" s="61">
        <f>ПРОТОКОЛ!N951</f>
        <v>0</v>
      </c>
      <c r="J145" s="62">
        <f>ПРОТОКОЛ!P951</f>
        <v>0</v>
      </c>
      <c r="K145" s="61">
        <f>ПРОТОКОЛ!R951</f>
        <v>0</v>
      </c>
      <c r="L145" s="7">
        <f>ПРОТОКОЛ!E951</f>
        <v>0</v>
      </c>
      <c r="M145" s="7">
        <f>ПРОТОКОЛ!G951</f>
        <v>0</v>
      </c>
      <c r="N145" s="7">
        <f>ПРОТОКОЛ!I951</f>
        <v>0</v>
      </c>
      <c r="O145" s="7">
        <f>ПРОТОКОЛ!K951</f>
        <v>0</v>
      </c>
      <c r="P145" s="7" t="str">
        <f>ПРОТОКОЛ!M951</f>
        <v>0</v>
      </c>
      <c r="Q145" s="7" t="str">
        <f>ПРОТОКОЛ!O951</f>
        <v>0</v>
      </c>
      <c r="R145" s="7">
        <f>ПРОТОКОЛ!Q951</f>
        <v>35</v>
      </c>
      <c r="S145" s="7">
        <f>ПРОТОКОЛ!S951</f>
        <v>0</v>
      </c>
      <c r="T145" s="7">
        <f>ПРОТОКОЛ!T951</f>
        <v>35</v>
      </c>
      <c r="U145" s="54">
        <f t="shared" si="2"/>
        <v>7</v>
      </c>
    </row>
    <row r="146" spans="1:21" ht="16.5" customHeight="1">
      <c r="A146" s="65">
        <f>ПРОТОКОЛ!B952</f>
        <v>0</v>
      </c>
      <c r="B146" s="67">
        <f>ПРОТОКОЛ!C952</f>
        <v>0</v>
      </c>
      <c r="C146" s="71" t="str">
        <f>ПРОТОКОЛ!X952</f>
        <v>Субъект РФ 23</v>
      </c>
      <c r="D146" s="61">
        <f>ПРОТОКОЛ!D952</f>
        <v>0</v>
      </c>
      <c r="E146" s="61">
        <f>ПРОТОКОЛ!F952</f>
        <v>0</v>
      </c>
      <c r="F146" s="61">
        <f>ПРОТОКОЛ!H952</f>
        <v>0</v>
      </c>
      <c r="G146" s="61">
        <f>ПРОТОКОЛ!J952</f>
        <v>0</v>
      </c>
      <c r="H146" s="61">
        <f>ПРОТОКОЛ!L952</f>
        <v>0</v>
      </c>
      <c r="I146" s="61">
        <f>ПРОТОКОЛ!N952</f>
        <v>0</v>
      </c>
      <c r="J146" s="62">
        <f>ПРОТОКОЛ!P952</f>
        <v>0</v>
      </c>
      <c r="K146" s="61">
        <f>ПРОТОКОЛ!R952</f>
        <v>0</v>
      </c>
      <c r="L146" s="7">
        <f>ПРОТОКОЛ!E952</f>
        <v>0</v>
      </c>
      <c r="M146" s="7">
        <f>ПРОТОКОЛ!G952</f>
        <v>0</v>
      </c>
      <c r="N146" s="7">
        <f>ПРОТОКОЛ!I952</f>
        <v>0</v>
      </c>
      <c r="O146" s="7">
        <f>ПРОТОКОЛ!K952</f>
        <v>0</v>
      </c>
      <c r="P146" s="7" t="str">
        <f>ПРОТОКОЛ!M952</f>
        <v>0</v>
      </c>
      <c r="Q146" s="7" t="str">
        <f>ПРОТОКОЛ!O952</f>
        <v>0</v>
      </c>
      <c r="R146" s="7">
        <f>ПРОТОКОЛ!Q952</f>
        <v>35</v>
      </c>
      <c r="S146" s="7">
        <f>ПРОТОКОЛ!S952</f>
        <v>0</v>
      </c>
      <c r="T146" s="7">
        <f>ПРОТОКОЛ!T952</f>
        <v>35</v>
      </c>
      <c r="U146" s="54">
        <f t="shared" si="2"/>
        <v>7</v>
      </c>
    </row>
    <row r="147" spans="1:21" ht="16.5" customHeight="1">
      <c r="A147" s="65">
        <f>ПРОТОКОЛ!B953</f>
        <v>0</v>
      </c>
      <c r="B147" s="67">
        <f>ПРОТОКОЛ!C953</f>
        <v>0</v>
      </c>
      <c r="C147" s="71" t="str">
        <f>ПРОТОКОЛ!X953</f>
        <v>Субъект РФ 23</v>
      </c>
      <c r="D147" s="61">
        <f>ПРОТОКОЛ!D953</f>
        <v>0</v>
      </c>
      <c r="E147" s="61">
        <f>ПРОТОКОЛ!F953</f>
        <v>0</v>
      </c>
      <c r="F147" s="61">
        <f>ПРОТОКОЛ!H953</f>
        <v>0</v>
      </c>
      <c r="G147" s="61">
        <f>ПРОТОКОЛ!J953</f>
        <v>0</v>
      </c>
      <c r="H147" s="61">
        <f>ПРОТОКОЛ!L953</f>
        <v>0</v>
      </c>
      <c r="I147" s="61">
        <f>ПРОТОКОЛ!N953</f>
        <v>0</v>
      </c>
      <c r="J147" s="62">
        <f>ПРОТОКОЛ!P953</f>
        <v>0</v>
      </c>
      <c r="K147" s="61">
        <f>ПРОТОКОЛ!R953</f>
        <v>0</v>
      </c>
      <c r="L147" s="7">
        <f>ПРОТОКОЛ!E953</f>
        <v>0</v>
      </c>
      <c r="M147" s="7">
        <f>ПРОТОКОЛ!G953</f>
        <v>0</v>
      </c>
      <c r="N147" s="7">
        <f>ПРОТОКОЛ!I953</f>
        <v>0</v>
      </c>
      <c r="O147" s="7">
        <f>ПРОТОКОЛ!K953</f>
        <v>0</v>
      </c>
      <c r="P147" s="7" t="str">
        <f>ПРОТОКОЛ!M953</f>
        <v>0</v>
      </c>
      <c r="Q147" s="7" t="str">
        <f>ПРОТОКОЛ!O953</f>
        <v>0</v>
      </c>
      <c r="R147" s="7">
        <f>ПРОТОКОЛ!Q953</f>
        <v>35</v>
      </c>
      <c r="S147" s="7">
        <f>ПРОТОКОЛ!S953</f>
        <v>0</v>
      </c>
      <c r="T147" s="7">
        <f>ПРОТОКОЛ!T953</f>
        <v>35</v>
      </c>
      <c r="U147" s="54">
        <f t="shared" si="2"/>
        <v>7</v>
      </c>
    </row>
    <row r="148" spans="1:21" ht="16.5" customHeight="1">
      <c r="A148" s="65">
        <f>ПРОТОКОЛ!B954</f>
        <v>0</v>
      </c>
      <c r="B148" s="67">
        <f>ПРОТОКОЛ!C954</f>
        <v>0</v>
      </c>
      <c r="C148" s="71" t="str">
        <f>ПРОТОКОЛ!X954</f>
        <v>Субъект РФ 23</v>
      </c>
      <c r="D148" s="61">
        <f>ПРОТОКОЛ!D954</f>
        <v>0</v>
      </c>
      <c r="E148" s="61">
        <f>ПРОТОКОЛ!F954</f>
        <v>0</v>
      </c>
      <c r="F148" s="61">
        <f>ПРОТОКОЛ!H954</f>
        <v>0</v>
      </c>
      <c r="G148" s="61">
        <f>ПРОТОКОЛ!J954</f>
        <v>0</v>
      </c>
      <c r="H148" s="61">
        <f>ПРОТОКОЛ!L954</f>
        <v>0</v>
      </c>
      <c r="I148" s="61">
        <f>ПРОТОКОЛ!N954</f>
        <v>0</v>
      </c>
      <c r="J148" s="62">
        <f>ПРОТОКОЛ!P954</f>
        <v>0</v>
      </c>
      <c r="K148" s="61">
        <f>ПРОТОКОЛ!R954</f>
        <v>0</v>
      </c>
      <c r="L148" s="7">
        <f>ПРОТОКОЛ!E954</f>
        <v>0</v>
      </c>
      <c r="M148" s="7">
        <f>ПРОТОКОЛ!G954</f>
        <v>0</v>
      </c>
      <c r="N148" s="7">
        <f>ПРОТОКОЛ!I954</f>
        <v>0</v>
      </c>
      <c r="O148" s="7">
        <f>ПРОТОКОЛ!K954</f>
        <v>0</v>
      </c>
      <c r="P148" s="7" t="str">
        <f>ПРОТОКОЛ!M954</f>
        <v>0</v>
      </c>
      <c r="Q148" s="7" t="str">
        <f>ПРОТОКОЛ!O954</f>
        <v>0</v>
      </c>
      <c r="R148" s="7">
        <f>ПРОТОКОЛ!Q954</f>
        <v>35</v>
      </c>
      <c r="S148" s="7">
        <f>ПРОТОКОЛ!S954</f>
        <v>0</v>
      </c>
      <c r="T148" s="7">
        <f>ПРОТОКОЛ!T954</f>
        <v>35</v>
      </c>
      <c r="U148" s="54">
        <f t="shared" si="2"/>
        <v>7</v>
      </c>
    </row>
    <row r="149" spans="1:21" ht="16.5" customHeight="1">
      <c r="A149" s="65">
        <f>ПРОТОКОЛ!B955</f>
        <v>0</v>
      </c>
      <c r="B149" s="67">
        <f>ПРОТОКОЛ!C955</f>
        <v>0</v>
      </c>
      <c r="C149" s="71" t="str">
        <f>ПРОТОКОЛ!X955</f>
        <v>Субъект РФ 23</v>
      </c>
      <c r="D149" s="61">
        <f>ПРОТОКОЛ!D955</f>
        <v>0</v>
      </c>
      <c r="E149" s="61">
        <f>ПРОТОКОЛ!F955</f>
        <v>0</v>
      </c>
      <c r="F149" s="61">
        <f>ПРОТОКОЛ!H955</f>
        <v>0</v>
      </c>
      <c r="G149" s="61">
        <f>ПРОТОКОЛ!J955</f>
        <v>0</v>
      </c>
      <c r="H149" s="61">
        <f>ПРОТОКОЛ!L955</f>
        <v>0</v>
      </c>
      <c r="I149" s="61">
        <f>ПРОТОКОЛ!N955</f>
        <v>0</v>
      </c>
      <c r="J149" s="62">
        <f>ПРОТОКОЛ!P955</f>
        <v>0</v>
      </c>
      <c r="K149" s="61">
        <f>ПРОТОКОЛ!R955</f>
        <v>0</v>
      </c>
      <c r="L149" s="7">
        <f>ПРОТОКОЛ!E955</f>
        <v>0</v>
      </c>
      <c r="M149" s="7">
        <f>ПРОТОКОЛ!G955</f>
        <v>0</v>
      </c>
      <c r="N149" s="7">
        <f>ПРОТОКОЛ!I955</f>
        <v>0</v>
      </c>
      <c r="O149" s="7">
        <f>ПРОТОКОЛ!K955</f>
        <v>0</v>
      </c>
      <c r="P149" s="7" t="str">
        <f>ПРОТОКОЛ!M955</f>
        <v>0</v>
      </c>
      <c r="Q149" s="7" t="str">
        <f>ПРОТОКОЛ!O955</f>
        <v>0</v>
      </c>
      <c r="R149" s="7">
        <f>ПРОТОКОЛ!Q955</f>
        <v>35</v>
      </c>
      <c r="S149" s="7">
        <f>ПРОТОКОЛ!S955</f>
        <v>0</v>
      </c>
      <c r="T149" s="7">
        <f>ПРОТОКОЛ!T955</f>
        <v>35</v>
      </c>
      <c r="U149" s="54">
        <f t="shared" si="2"/>
        <v>7</v>
      </c>
    </row>
    <row r="150" spans="1:21" ht="16.5" customHeight="1">
      <c r="A150" s="65">
        <f>ПРОТОКОЛ!B956</f>
        <v>0</v>
      </c>
      <c r="B150" s="67">
        <f>ПРОТОКОЛ!C956</f>
        <v>0</v>
      </c>
      <c r="C150" s="71" t="str">
        <f>ПРОТОКОЛ!X956</f>
        <v>Субъект РФ 23</v>
      </c>
      <c r="D150" s="61">
        <f>ПРОТОКОЛ!D956</f>
        <v>0</v>
      </c>
      <c r="E150" s="61">
        <f>ПРОТОКОЛ!F956</f>
        <v>0</v>
      </c>
      <c r="F150" s="61">
        <f>ПРОТОКОЛ!H956</f>
        <v>0</v>
      </c>
      <c r="G150" s="61">
        <f>ПРОТОКОЛ!J956</f>
        <v>0</v>
      </c>
      <c r="H150" s="61">
        <f>ПРОТОКОЛ!L956</f>
        <v>0</v>
      </c>
      <c r="I150" s="61">
        <f>ПРОТОКОЛ!N956</f>
        <v>0</v>
      </c>
      <c r="J150" s="62">
        <f>ПРОТОКОЛ!P956</f>
        <v>0</v>
      </c>
      <c r="K150" s="61">
        <f>ПРОТОКОЛ!R956</f>
        <v>0</v>
      </c>
      <c r="L150" s="7">
        <f>ПРОТОКОЛ!E956</f>
        <v>0</v>
      </c>
      <c r="M150" s="7">
        <f>ПРОТОКОЛ!G956</f>
        <v>0</v>
      </c>
      <c r="N150" s="7">
        <f>ПРОТОКОЛ!I956</f>
        <v>0</v>
      </c>
      <c r="O150" s="7">
        <f>ПРОТОКОЛ!K956</f>
        <v>0</v>
      </c>
      <c r="P150" s="7" t="str">
        <f>ПРОТОКОЛ!M956</f>
        <v>0</v>
      </c>
      <c r="Q150" s="7" t="str">
        <f>ПРОТОКОЛ!O956</f>
        <v>0</v>
      </c>
      <c r="R150" s="7">
        <f>ПРОТОКОЛ!Q956</f>
        <v>35</v>
      </c>
      <c r="S150" s="7">
        <f>ПРОТОКОЛ!S956</f>
        <v>0</v>
      </c>
      <c r="T150" s="7">
        <f>ПРОТОКОЛ!T956</f>
        <v>35</v>
      </c>
      <c r="U150" s="54">
        <f t="shared" si="2"/>
        <v>7</v>
      </c>
    </row>
    <row r="151" spans="1:21" ht="16.5" customHeight="1">
      <c r="A151" s="66">
        <f>ПРОТОКОЛ!B993</f>
        <v>0</v>
      </c>
      <c r="B151" s="70">
        <f>ПРОТОКОЛ!C993</f>
        <v>0</v>
      </c>
      <c r="C151" s="74" t="str">
        <f>ПРОТОКОЛ!X993</f>
        <v>Субъект РФ 24</v>
      </c>
      <c r="D151" s="64">
        <f>ПРОТОКОЛ!D993</f>
        <v>0</v>
      </c>
      <c r="E151" s="64">
        <f>ПРОТОКОЛ!F993</f>
        <v>0</v>
      </c>
      <c r="F151" s="64">
        <f>ПРОТОКОЛ!H993</f>
        <v>0</v>
      </c>
      <c r="G151" s="64">
        <f>ПРОТОКОЛ!J993</f>
        <v>0</v>
      </c>
      <c r="H151" s="64">
        <f>ПРОТОКОЛ!L993</f>
        <v>0</v>
      </c>
      <c r="I151" s="64">
        <f>ПРОТОКОЛ!N993</f>
        <v>0</v>
      </c>
      <c r="J151" s="77">
        <f>ПРОТОКОЛ!P993</f>
        <v>0</v>
      </c>
      <c r="K151" s="64">
        <f>ПРОТОКОЛ!R993</f>
        <v>0</v>
      </c>
      <c r="L151" s="33">
        <f>ПРОТОКОЛ!E993</f>
        <v>0</v>
      </c>
      <c r="M151" s="33">
        <f>ПРОТОКОЛ!G993</f>
        <v>0</v>
      </c>
      <c r="N151" s="33">
        <f>ПРОТОКОЛ!I993</f>
        <v>0</v>
      </c>
      <c r="O151" s="33">
        <f>ПРОТОКОЛ!K993</f>
        <v>0</v>
      </c>
      <c r="P151" s="33" t="str">
        <f>ПРОТОКОЛ!M993</f>
        <v>0</v>
      </c>
      <c r="Q151" s="33" t="str">
        <f>ПРОТОКОЛ!O993</f>
        <v>0</v>
      </c>
      <c r="R151" s="33">
        <f>ПРОТОКОЛ!Q993</f>
        <v>35</v>
      </c>
      <c r="S151" s="33">
        <f>ПРОТОКОЛ!S993</f>
        <v>0</v>
      </c>
      <c r="T151" s="33">
        <f>ПРОТОКОЛ!T993</f>
        <v>35</v>
      </c>
      <c r="U151" s="54">
        <f t="shared" si="2"/>
        <v>7</v>
      </c>
    </row>
    <row r="152" spans="1:21" ht="16.5" customHeight="1">
      <c r="A152" s="66">
        <f>ПРОТОКОЛ!B994</f>
        <v>0</v>
      </c>
      <c r="B152" s="70">
        <f>ПРОТОКОЛ!C994</f>
        <v>0</v>
      </c>
      <c r="C152" s="74" t="str">
        <f>ПРОТОКОЛ!X994</f>
        <v>Субъект РФ 24</v>
      </c>
      <c r="D152" s="64">
        <f>ПРОТОКОЛ!D994</f>
        <v>0</v>
      </c>
      <c r="E152" s="64">
        <f>ПРОТОКОЛ!F994</f>
        <v>0</v>
      </c>
      <c r="F152" s="64">
        <f>ПРОТОКОЛ!H994</f>
        <v>0</v>
      </c>
      <c r="G152" s="64">
        <f>ПРОТОКОЛ!J994</f>
        <v>0</v>
      </c>
      <c r="H152" s="64">
        <f>ПРОТОКОЛ!L994</f>
        <v>0</v>
      </c>
      <c r="I152" s="64">
        <f>ПРОТОКОЛ!N994</f>
        <v>0</v>
      </c>
      <c r="J152" s="77">
        <f>ПРОТОКОЛ!P994</f>
        <v>0</v>
      </c>
      <c r="K152" s="64">
        <f>ПРОТОКОЛ!R994</f>
        <v>0</v>
      </c>
      <c r="L152" s="33">
        <f>ПРОТОКОЛ!E994</f>
        <v>0</v>
      </c>
      <c r="M152" s="33">
        <f>ПРОТОКОЛ!G994</f>
        <v>0</v>
      </c>
      <c r="N152" s="33">
        <f>ПРОТОКОЛ!I994</f>
        <v>0</v>
      </c>
      <c r="O152" s="33">
        <f>ПРОТОКОЛ!K994</f>
        <v>0</v>
      </c>
      <c r="P152" s="33" t="str">
        <f>ПРОТОКОЛ!M994</f>
        <v>0</v>
      </c>
      <c r="Q152" s="33" t="str">
        <f>ПРОТОКОЛ!O994</f>
        <v>0</v>
      </c>
      <c r="R152" s="33">
        <f>ПРОТОКОЛ!Q994</f>
        <v>35</v>
      </c>
      <c r="S152" s="33">
        <f>ПРОТОКОЛ!S994</f>
        <v>0</v>
      </c>
      <c r="T152" s="33">
        <f>ПРОТОКОЛ!T994</f>
        <v>35</v>
      </c>
      <c r="U152" s="54">
        <f t="shared" si="2"/>
        <v>7</v>
      </c>
    </row>
    <row r="153" spans="1:21" ht="16.5" customHeight="1">
      <c r="A153" s="66">
        <f>ПРОТОКОЛ!B995</f>
        <v>0</v>
      </c>
      <c r="B153" s="70">
        <f>ПРОТОКОЛ!C995</f>
        <v>0</v>
      </c>
      <c r="C153" s="74" t="str">
        <f>ПРОТОКОЛ!X995</f>
        <v>Субъект РФ 24</v>
      </c>
      <c r="D153" s="64">
        <f>ПРОТОКОЛ!D995</f>
        <v>0</v>
      </c>
      <c r="E153" s="64">
        <f>ПРОТОКОЛ!F995</f>
        <v>0</v>
      </c>
      <c r="F153" s="64">
        <f>ПРОТОКОЛ!H995</f>
        <v>0</v>
      </c>
      <c r="G153" s="64">
        <f>ПРОТОКОЛ!J995</f>
        <v>0</v>
      </c>
      <c r="H153" s="64">
        <f>ПРОТОКОЛ!L995</f>
        <v>0</v>
      </c>
      <c r="I153" s="64">
        <f>ПРОТОКОЛ!N995</f>
        <v>0</v>
      </c>
      <c r="J153" s="77">
        <f>ПРОТОКОЛ!P995</f>
        <v>0</v>
      </c>
      <c r="K153" s="64">
        <f>ПРОТОКОЛ!R995</f>
        <v>0</v>
      </c>
      <c r="L153" s="33">
        <f>ПРОТОКОЛ!E995</f>
        <v>0</v>
      </c>
      <c r="M153" s="33">
        <f>ПРОТОКОЛ!G995</f>
        <v>0</v>
      </c>
      <c r="N153" s="33">
        <f>ПРОТОКОЛ!I995</f>
        <v>0</v>
      </c>
      <c r="O153" s="33">
        <f>ПРОТОКОЛ!K995</f>
        <v>0</v>
      </c>
      <c r="P153" s="33" t="str">
        <f>ПРОТОКОЛ!M995</f>
        <v>0</v>
      </c>
      <c r="Q153" s="33" t="str">
        <f>ПРОТОКОЛ!O995</f>
        <v>0</v>
      </c>
      <c r="R153" s="33">
        <f>ПРОТОКОЛ!Q995</f>
        <v>35</v>
      </c>
      <c r="S153" s="33">
        <f>ПРОТОКОЛ!S995</f>
        <v>0</v>
      </c>
      <c r="T153" s="33">
        <f>ПРОТОКОЛ!T995</f>
        <v>35</v>
      </c>
      <c r="U153" s="54">
        <f t="shared" si="2"/>
        <v>7</v>
      </c>
    </row>
    <row r="154" spans="1:21" ht="16.5" customHeight="1">
      <c r="A154" s="66">
        <f>ПРОТОКОЛ!B996</f>
        <v>0</v>
      </c>
      <c r="B154" s="70">
        <f>ПРОТОКОЛ!C996</f>
        <v>0</v>
      </c>
      <c r="C154" s="74" t="str">
        <f>ПРОТОКОЛ!X996</f>
        <v>Субъект РФ 24</v>
      </c>
      <c r="D154" s="64">
        <f>ПРОТОКОЛ!D996</f>
        <v>0</v>
      </c>
      <c r="E154" s="64">
        <f>ПРОТОКОЛ!F996</f>
        <v>0</v>
      </c>
      <c r="F154" s="64">
        <f>ПРОТОКОЛ!H996</f>
        <v>0</v>
      </c>
      <c r="G154" s="64">
        <f>ПРОТОКОЛ!J996</f>
        <v>0</v>
      </c>
      <c r="H154" s="64">
        <f>ПРОТОКОЛ!L996</f>
        <v>0</v>
      </c>
      <c r="I154" s="64">
        <f>ПРОТОКОЛ!N996</f>
        <v>0</v>
      </c>
      <c r="J154" s="77">
        <f>ПРОТОКОЛ!P996</f>
        <v>0</v>
      </c>
      <c r="K154" s="64">
        <f>ПРОТОКОЛ!R996</f>
        <v>0</v>
      </c>
      <c r="L154" s="33">
        <f>ПРОТОКОЛ!E996</f>
        <v>0</v>
      </c>
      <c r="M154" s="33">
        <f>ПРОТОКОЛ!G996</f>
        <v>0</v>
      </c>
      <c r="N154" s="33">
        <f>ПРОТОКОЛ!I996</f>
        <v>0</v>
      </c>
      <c r="O154" s="33">
        <f>ПРОТОКОЛ!K996</f>
        <v>0</v>
      </c>
      <c r="P154" s="33" t="str">
        <f>ПРОТОКОЛ!M996</f>
        <v>0</v>
      </c>
      <c r="Q154" s="33" t="str">
        <f>ПРОТОКОЛ!O996</f>
        <v>0</v>
      </c>
      <c r="R154" s="33">
        <f>ПРОТОКОЛ!Q996</f>
        <v>35</v>
      </c>
      <c r="S154" s="33">
        <f>ПРОТОКОЛ!S996</f>
        <v>0</v>
      </c>
      <c r="T154" s="33">
        <f>ПРОТОКОЛ!T996</f>
        <v>35</v>
      </c>
      <c r="U154" s="54">
        <f t="shared" si="2"/>
        <v>7</v>
      </c>
    </row>
    <row r="155" spans="1:21" ht="16.5" customHeight="1">
      <c r="A155" s="66">
        <f>ПРОТОКОЛ!B997</f>
        <v>0</v>
      </c>
      <c r="B155" s="70">
        <f>ПРОТОКОЛ!C997</f>
        <v>0</v>
      </c>
      <c r="C155" s="74" t="str">
        <f>ПРОТОКОЛ!X997</f>
        <v>Субъект РФ 24</v>
      </c>
      <c r="D155" s="64">
        <f>ПРОТОКОЛ!D997</f>
        <v>0</v>
      </c>
      <c r="E155" s="64">
        <f>ПРОТОКОЛ!F997</f>
        <v>0</v>
      </c>
      <c r="F155" s="64">
        <f>ПРОТОКОЛ!H997</f>
        <v>0</v>
      </c>
      <c r="G155" s="64">
        <f>ПРОТОКОЛ!J997</f>
        <v>0</v>
      </c>
      <c r="H155" s="64">
        <f>ПРОТОКОЛ!L997</f>
        <v>0</v>
      </c>
      <c r="I155" s="64">
        <f>ПРОТОКОЛ!N997</f>
        <v>0</v>
      </c>
      <c r="J155" s="77">
        <f>ПРОТОКОЛ!P997</f>
        <v>0</v>
      </c>
      <c r="K155" s="64">
        <f>ПРОТОКОЛ!R997</f>
        <v>0</v>
      </c>
      <c r="L155" s="33">
        <f>ПРОТОКОЛ!E997</f>
        <v>0</v>
      </c>
      <c r="M155" s="33">
        <f>ПРОТОКОЛ!G997</f>
        <v>0</v>
      </c>
      <c r="N155" s="33">
        <f>ПРОТОКОЛ!I997</f>
        <v>0</v>
      </c>
      <c r="O155" s="33">
        <f>ПРОТОКОЛ!K997</f>
        <v>0</v>
      </c>
      <c r="P155" s="33" t="str">
        <f>ПРОТОКОЛ!M997</f>
        <v>0</v>
      </c>
      <c r="Q155" s="33" t="str">
        <f>ПРОТОКОЛ!O997</f>
        <v>0</v>
      </c>
      <c r="R155" s="33">
        <f>ПРОТОКОЛ!Q997</f>
        <v>35</v>
      </c>
      <c r="S155" s="33">
        <f>ПРОТОКОЛ!S997</f>
        <v>0</v>
      </c>
      <c r="T155" s="33">
        <f>ПРОТОКОЛ!T997</f>
        <v>35</v>
      </c>
      <c r="U155" s="54">
        <f t="shared" si="2"/>
        <v>7</v>
      </c>
    </row>
    <row r="156" spans="1:21" ht="16.5" customHeight="1">
      <c r="A156" s="66">
        <f>ПРОТОКОЛ!B998</f>
        <v>0</v>
      </c>
      <c r="B156" s="70">
        <f>ПРОТОКОЛ!C998</f>
        <v>0</v>
      </c>
      <c r="C156" s="74" t="str">
        <f>ПРОТОКОЛ!X998</f>
        <v>Субъект РФ 24</v>
      </c>
      <c r="D156" s="64">
        <f>ПРОТОКОЛ!D998</f>
        <v>0</v>
      </c>
      <c r="E156" s="64">
        <f>ПРОТОКОЛ!F998</f>
        <v>0</v>
      </c>
      <c r="F156" s="64">
        <f>ПРОТОКОЛ!H998</f>
        <v>0</v>
      </c>
      <c r="G156" s="64">
        <f>ПРОТОКОЛ!J998</f>
        <v>0</v>
      </c>
      <c r="H156" s="64">
        <f>ПРОТОКОЛ!L998</f>
        <v>0</v>
      </c>
      <c r="I156" s="64">
        <f>ПРОТОКОЛ!N998</f>
        <v>0</v>
      </c>
      <c r="J156" s="77">
        <f>ПРОТОКОЛ!P998</f>
        <v>0</v>
      </c>
      <c r="K156" s="64">
        <f>ПРОТОКОЛ!R998</f>
        <v>0</v>
      </c>
      <c r="L156" s="33">
        <f>ПРОТОКОЛ!E998</f>
        <v>0</v>
      </c>
      <c r="M156" s="33">
        <f>ПРОТОКОЛ!G998</f>
        <v>0</v>
      </c>
      <c r="N156" s="33">
        <f>ПРОТОКОЛ!I998</f>
        <v>0</v>
      </c>
      <c r="O156" s="33">
        <f>ПРОТОКОЛ!K998</f>
        <v>0</v>
      </c>
      <c r="P156" s="33" t="str">
        <f>ПРОТОКОЛ!M998</f>
        <v>0</v>
      </c>
      <c r="Q156" s="33" t="str">
        <f>ПРОТОКОЛ!O998</f>
        <v>0</v>
      </c>
      <c r="R156" s="33">
        <f>ПРОТОКОЛ!Q998</f>
        <v>35</v>
      </c>
      <c r="S156" s="33">
        <f>ПРОТОКОЛ!S998</f>
        <v>0</v>
      </c>
      <c r="T156" s="33">
        <f>ПРОТОКОЛ!T998</f>
        <v>35</v>
      </c>
      <c r="U156" s="54">
        <f t="shared" si="2"/>
        <v>7</v>
      </c>
    </row>
    <row r="157" spans="1:21" ht="16.5" customHeight="1">
      <c r="A157" s="65">
        <f>ПРОТОКОЛ!B1035</f>
        <v>0</v>
      </c>
      <c r="B157" s="67">
        <f>ПРОТОКОЛ!C1035</f>
        <v>0</v>
      </c>
      <c r="C157" s="71" t="str">
        <f>ПРОТОКОЛ!X1035</f>
        <v>Субъект РФ 25</v>
      </c>
      <c r="D157" s="61">
        <f>ПРОТОКОЛ!D1035</f>
        <v>0</v>
      </c>
      <c r="E157" s="61">
        <f>ПРОТОКОЛ!F1035</f>
        <v>0</v>
      </c>
      <c r="F157" s="61">
        <f>ПРОТОКОЛ!H1035</f>
        <v>0</v>
      </c>
      <c r="G157" s="61">
        <f>ПРОТОКОЛ!J1035</f>
        <v>0</v>
      </c>
      <c r="H157" s="61">
        <f>ПРОТОКОЛ!L1035</f>
        <v>0</v>
      </c>
      <c r="I157" s="61">
        <f>ПРОТОКОЛ!N1035</f>
        <v>0</v>
      </c>
      <c r="J157" s="62">
        <f>ПРОТОКОЛ!P1035</f>
        <v>0</v>
      </c>
      <c r="K157" s="61">
        <f>ПРОТОКОЛ!R1035</f>
        <v>0</v>
      </c>
      <c r="L157" s="7">
        <f>ПРОТОКОЛ!E1035</f>
        <v>0</v>
      </c>
      <c r="M157" s="7">
        <f>ПРОТОКОЛ!G1035</f>
        <v>0</v>
      </c>
      <c r="N157" s="7">
        <f>ПРОТОКОЛ!I1035</f>
        <v>0</v>
      </c>
      <c r="O157" s="7">
        <f>ПРОТОКОЛ!K1035</f>
        <v>0</v>
      </c>
      <c r="P157" s="7" t="str">
        <f>ПРОТОКОЛ!M1035</f>
        <v>0</v>
      </c>
      <c r="Q157" s="7" t="str">
        <f>ПРОТОКОЛ!O1035</f>
        <v>0</v>
      </c>
      <c r="R157" s="7">
        <f>ПРОТОКОЛ!Q1035</f>
        <v>35</v>
      </c>
      <c r="S157" s="7">
        <f>ПРОТОКОЛ!S1035</f>
        <v>0</v>
      </c>
      <c r="T157" s="7">
        <f>ПРОТОКОЛ!T1035</f>
        <v>35</v>
      </c>
      <c r="U157" s="54">
        <f t="shared" si="2"/>
        <v>7</v>
      </c>
    </row>
    <row r="158" spans="1:21" ht="16.5" customHeight="1">
      <c r="A158" s="65">
        <f>ПРОТОКОЛ!B1036</f>
        <v>0</v>
      </c>
      <c r="B158" s="67">
        <f>ПРОТОКОЛ!C1036</f>
        <v>0</v>
      </c>
      <c r="C158" s="71" t="str">
        <f>ПРОТОКОЛ!X1036</f>
        <v>Субъект РФ 25</v>
      </c>
      <c r="D158" s="61">
        <f>ПРОТОКОЛ!D1036</f>
        <v>0</v>
      </c>
      <c r="E158" s="61">
        <f>ПРОТОКОЛ!F1036</f>
        <v>0</v>
      </c>
      <c r="F158" s="61">
        <f>ПРОТОКОЛ!H1036</f>
        <v>0</v>
      </c>
      <c r="G158" s="61">
        <f>ПРОТОКОЛ!J1036</f>
        <v>0</v>
      </c>
      <c r="H158" s="61">
        <f>ПРОТОКОЛ!L1036</f>
        <v>0</v>
      </c>
      <c r="I158" s="61">
        <f>ПРОТОКОЛ!N1036</f>
        <v>0</v>
      </c>
      <c r="J158" s="62">
        <f>ПРОТОКОЛ!P1036</f>
        <v>0</v>
      </c>
      <c r="K158" s="61">
        <f>ПРОТОКОЛ!R1036</f>
        <v>0</v>
      </c>
      <c r="L158" s="7">
        <f>ПРОТОКОЛ!E1036</f>
        <v>0</v>
      </c>
      <c r="M158" s="7">
        <f>ПРОТОКОЛ!G1036</f>
        <v>0</v>
      </c>
      <c r="N158" s="7">
        <f>ПРОТОКОЛ!I1036</f>
        <v>0</v>
      </c>
      <c r="O158" s="7">
        <f>ПРОТОКОЛ!K1036</f>
        <v>0</v>
      </c>
      <c r="P158" s="7" t="str">
        <f>ПРОТОКОЛ!M1036</f>
        <v>0</v>
      </c>
      <c r="Q158" s="7" t="str">
        <f>ПРОТОКОЛ!O1036</f>
        <v>0</v>
      </c>
      <c r="R158" s="7">
        <f>ПРОТОКОЛ!Q1036</f>
        <v>35</v>
      </c>
      <c r="S158" s="7">
        <f>ПРОТОКОЛ!S1036</f>
        <v>0</v>
      </c>
      <c r="T158" s="7">
        <f>ПРОТОКОЛ!T1036</f>
        <v>35</v>
      </c>
      <c r="U158" s="54">
        <f t="shared" si="2"/>
        <v>7</v>
      </c>
    </row>
    <row r="159" spans="1:21" ht="16.5" customHeight="1">
      <c r="A159" s="65">
        <f>ПРОТОКОЛ!B1037</f>
        <v>0</v>
      </c>
      <c r="B159" s="67">
        <f>ПРОТОКОЛ!C1037</f>
        <v>0</v>
      </c>
      <c r="C159" s="71" t="str">
        <f>ПРОТОКОЛ!X1037</f>
        <v>Субъект РФ 25</v>
      </c>
      <c r="D159" s="61">
        <f>ПРОТОКОЛ!D1037</f>
        <v>0</v>
      </c>
      <c r="E159" s="61">
        <f>ПРОТОКОЛ!F1037</f>
        <v>0</v>
      </c>
      <c r="F159" s="61">
        <f>ПРОТОКОЛ!H1037</f>
        <v>0</v>
      </c>
      <c r="G159" s="61">
        <f>ПРОТОКОЛ!J1037</f>
        <v>0</v>
      </c>
      <c r="H159" s="61">
        <f>ПРОТОКОЛ!L1037</f>
        <v>0</v>
      </c>
      <c r="I159" s="61">
        <f>ПРОТОКОЛ!N1037</f>
        <v>0</v>
      </c>
      <c r="J159" s="62">
        <f>ПРОТОКОЛ!P1037</f>
        <v>0</v>
      </c>
      <c r="K159" s="61">
        <f>ПРОТОКОЛ!R1037</f>
        <v>0</v>
      </c>
      <c r="L159" s="7">
        <f>ПРОТОКОЛ!E1037</f>
        <v>0</v>
      </c>
      <c r="M159" s="7">
        <f>ПРОТОКОЛ!G1037</f>
        <v>0</v>
      </c>
      <c r="N159" s="7">
        <f>ПРОТОКОЛ!I1037</f>
        <v>0</v>
      </c>
      <c r="O159" s="7">
        <f>ПРОТОКОЛ!K1037</f>
        <v>0</v>
      </c>
      <c r="P159" s="7" t="str">
        <f>ПРОТОКОЛ!M1037</f>
        <v>0</v>
      </c>
      <c r="Q159" s="7" t="str">
        <f>ПРОТОКОЛ!O1037</f>
        <v>0</v>
      </c>
      <c r="R159" s="7">
        <f>ПРОТОКОЛ!Q1037</f>
        <v>35</v>
      </c>
      <c r="S159" s="7">
        <f>ПРОТОКОЛ!S1037</f>
        <v>0</v>
      </c>
      <c r="T159" s="7">
        <f>ПРОТОКОЛ!T1037</f>
        <v>35</v>
      </c>
      <c r="U159" s="54">
        <f t="shared" si="2"/>
        <v>7</v>
      </c>
    </row>
    <row r="160" spans="1:21" ht="16.5" customHeight="1">
      <c r="A160" s="65">
        <f>ПРОТОКОЛ!B1038</f>
        <v>0</v>
      </c>
      <c r="B160" s="67">
        <f>ПРОТОКОЛ!C1038</f>
        <v>0</v>
      </c>
      <c r="C160" s="71" t="str">
        <f>ПРОТОКОЛ!X1038</f>
        <v>Субъект РФ 25</v>
      </c>
      <c r="D160" s="61">
        <f>ПРОТОКОЛ!D1038</f>
        <v>0</v>
      </c>
      <c r="E160" s="61">
        <f>ПРОТОКОЛ!F1038</f>
        <v>0</v>
      </c>
      <c r="F160" s="61">
        <f>ПРОТОКОЛ!H1038</f>
        <v>0</v>
      </c>
      <c r="G160" s="61">
        <f>ПРОТОКОЛ!J1038</f>
        <v>0</v>
      </c>
      <c r="H160" s="61">
        <f>ПРОТОКОЛ!L1038</f>
        <v>0</v>
      </c>
      <c r="I160" s="61">
        <f>ПРОТОКОЛ!N1038</f>
        <v>0</v>
      </c>
      <c r="J160" s="62">
        <f>ПРОТОКОЛ!P1038</f>
        <v>0</v>
      </c>
      <c r="K160" s="61">
        <f>ПРОТОКОЛ!R1038</f>
        <v>0</v>
      </c>
      <c r="L160" s="7">
        <f>ПРОТОКОЛ!E1038</f>
        <v>0</v>
      </c>
      <c r="M160" s="7">
        <f>ПРОТОКОЛ!G1038</f>
        <v>0</v>
      </c>
      <c r="N160" s="7">
        <f>ПРОТОКОЛ!I1038</f>
        <v>0</v>
      </c>
      <c r="O160" s="7">
        <f>ПРОТОКОЛ!K1038</f>
        <v>0</v>
      </c>
      <c r="P160" s="7" t="str">
        <f>ПРОТОКОЛ!M1038</f>
        <v>0</v>
      </c>
      <c r="Q160" s="7" t="str">
        <f>ПРОТОКОЛ!O1038</f>
        <v>0</v>
      </c>
      <c r="R160" s="7">
        <f>ПРОТОКОЛ!Q1038</f>
        <v>35</v>
      </c>
      <c r="S160" s="7">
        <f>ПРОТОКОЛ!S1038</f>
        <v>0</v>
      </c>
      <c r="T160" s="7">
        <f>ПРОТОКОЛ!T1038</f>
        <v>35</v>
      </c>
      <c r="U160" s="54">
        <f t="shared" si="2"/>
        <v>7</v>
      </c>
    </row>
    <row r="161" spans="1:21" ht="16.5" customHeight="1">
      <c r="A161" s="65">
        <f>ПРОТОКОЛ!B1039</f>
        <v>0</v>
      </c>
      <c r="B161" s="67">
        <f>ПРОТОКОЛ!C1039</f>
        <v>0</v>
      </c>
      <c r="C161" s="71" t="str">
        <f>ПРОТОКОЛ!X1039</f>
        <v>Субъект РФ 25</v>
      </c>
      <c r="D161" s="61">
        <f>ПРОТОКОЛ!D1039</f>
        <v>0</v>
      </c>
      <c r="E161" s="61">
        <f>ПРОТОКОЛ!F1039</f>
        <v>0</v>
      </c>
      <c r="F161" s="61">
        <f>ПРОТОКОЛ!H1039</f>
        <v>0</v>
      </c>
      <c r="G161" s="61">
        <f>ПРОТОКОЛ!J1039</f>
        <v>0</v>
      </c>
      <c r="H161" s="61">
        <f>ПРОТОКОЛ!L1039</f>
        <v>0</v>
      </c>
      <c r="I161" s="61">
        <f>ПРОТОКОЛ!N1039</f>
        <v>0</v>
      </c>
      <c r="J161" s="62">
        <f>ПРОТОКОЛ!P1039</f>
        <v>0</v>
      </c>
      <c r="K161" s="61">
        <f>ПРОТОКОЛ!R1039</f>
        <v>0</v>
      </c>
      <c r="L161" s="7">
        <f>ПРОТОКОЛ!E1039</f>
        <v>0</v>
      </c>
      <c r="M161" s="7">
        <f>ПРОТОКОЛ!G1039</f>
        <v>0</v>
      </c>
      <c r="N161" s="7">
        <f>ПРОТОКОЛ!I1039</f>
        <v>0</v>
      </c>
      <c r="O161" s="7">
        <f>ПРОТОКОЛ!K1039</f>
        <v>0</v>
      </c>
      <c r="P161" s="7" t="str">
        <f>ПРОТОКОЛ!M1039</f>
        <v>0</v>
      </c>
      <c r="Q161" s="7" t="str">
        <f>ПРОТОКОЛ!O1039</f>
        <v>0</v>
      </c>
      <c r="R161" s="7">
        <f>ПРОТОКОЛ!Q1039</f>
        <v>35</v>
      </c>
      <c r="S161" s="7">
        <f>ПРОТОКОЛ!S1039</f>
        <v>0</v>
      </c>
      <c r="T161" s="7">
        <f>ПРОТОКОЛ!T1039</f>
        <v>35</v>
      </c>
      <c r="U161" s="54">
        <f t="shared" si="2"/>
        <v>7</v>
      </c>
    </row>
    <row r="162" spans="1:21" ht="16.5" customHeight="1">
      <c r="A162" s="65">
        <f>ПРОТОКОЛ!B1040</f>
        <v>0</v>
      </c>
      <c r="B162" s="67">
        <f>ПРОТОКОЛ!C1040</f>
        <v>0</v>
      </c>
      <c r="C162" s="71" t="str">
        <f>ПРОТОКОЛ!X1040</f>
        <v>Субъект РФ 25</v>
      </c>
      <c r="D162" s="61">
        <f>ПРОТОКОЛ!D1040</f>
        <v>0</v>
      </c>
      <c r="E162" s="61">
        <f>ПРОТОКОЛ!F1040</f>
        <v>0</v>
      </c>
      <c r="F162" s="61">
        <f>ПРОТОКОЛ!H1040</f>
        <v>0</v>
      </c>
      <c r="G162" s="61">
        <f>ПРОТОКОЛ!J1040</f>
        <v>0</v>
      </c>
      <c r="H162" s="61">
        <f>ПРОТОКОЛ!L1040</f>
        <v>0</v>
      </c>
      <c r="I162" s="61">
        <f>ПРОТОКОЛ!N1040</f>
        <v>0</v>
      </c>
      <c r="J162" s="62">
        <f>ПРОТОКОЛ!P1040</f>
        <v>0</v>
      </c>
      <c r="K162" s="61">
        <f>ПРОТОКОЛ!R1040</f>
        <v>0</v>
      </c>
      <c r="L162" s="7">
        <f>ПРОТОКОЛ!E1040</f>
        <v>0</v>
      </c>
      <c r="M162" s="7">
        <f>ПРОТОКОЛ!G1040</f>
        <v>0</v>
      </c>
      <c r="N162" s="7">
        <f>ПРОТОКОЛ!I1040</f>
        <v>0</v>
      </c>
      <c r="O162" s="7">
        <f>ПРОТОКОЛ!K1040</f>
        <v>0</v>
      </c>
      <c r="P162" s="7" t="str">
        <f>ПРОТОКОЛ!M1040</f>
        <v>0</v>
      </c>
      <c r="Q162" s="7" t="str">
        <f>ПРОТОКОЛ!O1040</f>
        <v>0</v>
      </c>
      <c r="R162" s="7">
        <f>ПРОТОКОЛ!Q1040</f>
        <v>35</v>
      </c>
      <c r="S162" s="7">
        <f>ПРОТОКОЛ!S1040</f>
        <v>0</v>
      </c>
      <c r="T162" s="7">
        <f>ПРОТОКОЛ!T1040</f>
        <v>35</v>
      </c>
      <c r="U162" s="54">
        <f t="shared" si="2"/>
        <v>7</v>
      </c>
    </row>
    <row r="163" spans="1:21" ht="16.5" customHeight="1">
      <c r="A163" s="66">
        <f>ПРОТОКОЛ!B1077</f>
        <v>0</v>
      </c>
      <c r="B163" s="70">
        <f>ПРОТОКОЛ!C1077</f>
        <v>0</v>
      </c>
      <c r="C163" s="74" t="str">
        <f>ПРОТОКОЛ!X1077</f>
        <v>Субъект РФ 26</v>
      </c>
      <c r="D163" s="64">
        <f>ПРОТОКОЛ!D1077</f>
        <v>0</v>
      </c>
      <c r="E163" s="64">
        <f>ПРОТОКОЛ!F1077</f>
        <v>0</v>
      </c>
      <c r="F163" s="64">
        <f>ПРОТОКОЛ!H1077</f>
        <v>0</v>
      </c>
      <c r="G163" s="64">
        <f>ПРОТОКОЛ!J1077</f>
        <v>0</v>
      </c>
      <c r="H163" s="64">
        <f>ПРОТОКОЛ!L1077</f>
        <v>0</v>
      </c>
      <c r="I163" s="64">
        <f>ПРОТОКОЛ!N1077</f>
        <v>0</v>
      </c>
      <c r="J163" s="77">
        <f>ПРОТОКОЛ!P1077</f>
        <v>0</v>
      </c>
      <c r="K163" s="64">
        <f>ПРОТОКОЛ!R1077</f>
        <v>0</v>
      </c>
      <c r="L163" s="33">
        <f>ПРОТОКОЛ!E1077</f>
        <v>0</v>
      </c>
      <c r="M163" s="33">
        <f>ПРОТОКОЛ!G1077</f>
        <v>0</v>
      </c>
      <c r="N163" s="33">
        <f>ПРОТОКОЛ!I1077</f>
        <v>0</v>
      </c>
      <c r="O163" s="33">
        <f>ПРОТОКОЛ!K1077</f>
        <v>0</v>
      </c>
      <c r="P163" s="33" t="str">
        <f>ПРОТОКОЛ!M1077</f>
        <v>0</v>
      </c>
      <c r="Q163" s="33" t="str">
        <f>ПРОТОКОЛ!O1077</f>
        <v>0</v>
      </c>
      <c r="R163" s="33">
        <f>ПРОТОКОЛ!Q1077</f>
        <v>35</v>
      </c>
      <c r="S163" s="33">
        <f>ПРОТОКОЛ!S1077</f>
        <v>0</v>
      </c>
      <c r="T163" s="33">
        <f>ПРОТОКОЛ!T1077</f>
        <v>35</v>
      </c>
      <c r="U163" s="54">
        <f t="shared" si="2"/>
        <v>7</v>
      </c>
    </row>
    <row r="164" spans="1:21" ht="16.5" customHeight="1">
      <c r="A164" s="66">
        <f>ПРОТОКОЛ!B1078</f>
        <v>0</v>
      </c>
      <c r="B164" s="70">
        <f>ПРОТОКОЛ!C1078</f>
        <v>0</v>
      </c>
      <c r="C164" s="74" t="str">
        <f>ПРОТОКОЛ!X1078</f>
        <v>Субъект РФ 26</v>
      </c>
      <c r="D164" s="64">
        <f>ПРОТОКОЛ!D1078</f>
        <v>0</v>
      </c>
      <c r="E164" s="64">
        <f>ПРОТОКОЛ!F1078</f>
        <v>0</v>
      </c>
      <c r="F164" s="64">
        <f>ПРОТОКОЛ!H1078</f>
        <v>0</v>
      </c>
      <c r="G164" s="64">
        <f>ПРОТОКОЛ!J1078</f>
        <v>0</v>
      </c>
      <c r="H164" s="64">
        <f>ПРОТОКОЛ!L1078</f>
        <v>0</v>
      </c>
      <c r="I164" s="64">
        <f>ПРОТОКОЛ!N1078</f>
        <v>0</v>
      </c>
      <c r="J164" s="77">
        <f>ПРОТОКОЛ!P1078</f>
        <v>0</v>
      </c>
      <c r="K164" s="64">
        <f>ПРОТОКОЛ!R1078</f>
        <v>0</v>
      </c>
      <c r="L164" s="33">
        <f>ПРОТОКОЛ!E1078</f>
        <v>0</v>
      </c>
      <c r="M164" s="33">
        <f>ПРОТОКОЛ!G1078</f>
        <v>0</v>
      </c>
      <c r="N164" s="33">
        <f>ПРОТОКОЛ!I1078</f>
        <v>0</v>
      </c>
      <c r="O164" s="33">
        <f>ПРОТОКОЛ!K1078</f>
        <v>0</v>
      </c>
      <c r="P164" s="33" t="str">
        <f>ПРОТОКОЛ!M1078</f>
        <v>0</v>
      </c>
      <c r="Q164" s="33" t="str">
        <f>ПРОТОКОЛ!O1078</f>
        <v>0</v>
      </c>
      <c r="R164" s="33">
        <f>ПРОТОКОЛ!Q1078</f>
        <v>35</v>
      </c>
      <c r="S164" s="33">
        <f>ПРОТОКОЛ!S1078</f>
        <v>0</v>
      </c>
      <c r="T164" s="33">
        <f>ПРОТОКОЛ!T1078</f>
        <v>35</v>
      </c>
      <c r="U164" s="54">
        <f t="shared" si="2"/>
        <v>7</v>
      </c>
    </row>
    <row r="165" spans="1:21" ht="16.5" customHeight="1">
      <c r="A165" s="66">
        <f>ПРОТОКОЛ!B1079</f>
        <v>0</v>
      </c>
      <c r="B165" s="70">
        <f>ПРОТОКОЛ!C1079</f>
        <v>0</v>
      </c>
      <c r="C165" s="74" t="str">
        <f>ПРОТОКОЛ!X1079</f>
        <v>Субъект РФ 26</v>
      </c>
      <c r="D165" s="64">
        <f>ПРОТОКОЛ!D1079</f>
        <v>0</v>
      </c>
      <c r="E165" s="64">
        <f>ПРОТОКОЛ!F1079</f>
        <v>0</v>
      </c>
      <c r="F165" s="64">
        <f>ПРОТОКОЛ!H1079</f>
        <v>0</v>
      </c>
      <c r="G165" s="64">
        <f>ПРОТОКОЛ!J1079</f>
        <v>0</v>
      </c>
      <c r="H165" s="64">
        <f>ПРОТОКОЛ!L1079</f>
        <v>0</v>
      </c>
      <c r="I165" s="64">
        <f>ПРОТОКОЛ!N1079</f>
        <v>0</v>
      </c>
      <c r="J165" s="77">
        <f>ПРОТОКОЛ!P1079</f>
        <v>0</v>
      </c>
      <c r="K165" s="64">
        <f>ПРОТОКОЛ!R1079</f>
        <v>0</v>
      </c>
      <c r="L165" s="33">
        <f>ПРОТОКОЛ!E1079</f>
        <v>0</v>
      </c>
      <c r="M165" s="33">
        <f>ПРОТОКОЛ!G1079</f>
        <v>0</v>
      </c>
      <c r="N165" s="33">
        <f>ПРОТОКОЛ!I1079</f>
        <v>0</v>
      </c>
      <c r="O165" s="33">
        <f>ПРОТОКОЛ!K1079</f>
        <v>0</v>
      </c>
      <c r="P165" s="33" t="str">
        <f>ПРОТОКОЛ!M1079</f>
        <v>0</v>
      </c>
      <c r="Q165" s="33" t="str">
        <f>ПРОТОКОЛ!O1079</f>
        <v>0</v>
      </c>
      <c r="R165" s="33">
        <f>ПРОТОКОЛ!Q1079</f>
        <v>35</v>
      </c>
      <c r="S165" s="33">
        <f>ПРОТОКОЛ!S1079</f>
        <v>0</v>
      </c>
      <c r="T165" s="33">
        <f>ПРОТОКОЛ!T1079</f>
        <v>35</v>
      </c>
      <c r="U165" s="54">
        <f t="shared" si="2"/>
        <v>7</v>
      </c>
    </row>
    <row r="166" spans="1:21" ht="16.5" customHeight="1">
      <c r="A166" s="66">
        <f>ПРОТОКОЛ!B1080</f>
        <v>0</v>
      </c>
      <c r="B166" s="70">
        <f>ПРОТОКОЛ!C1080</f>
        <v>0</v>
      </c>
      <c r="C166" s="74" t="str">
        <f>ПРОТОКОЛ!X1080</f>
        <v>Субъект РФ 26</v>
      </c>
      <c r="D166" s="64">
        <f>ПРОТОКОЛ!D1080</f>
        <v>0</v>
      </c>
      <c r="E166" s="64">
        <f>ПРОТОКОЛ!F1080</f>
        <v>0</v>
      </c>
      <c r="F166" s="64">
        <f>ПРОТОКОЛ!H1080</f>
        <v>0</v>
      </c>
      <c r="G166" s="64">
        <f>ПРОТОКОЛ!J1080</f>
        <v>0</v>
      </c>
      <c r="H166" s="64">
        <f>ПРОТОКОЛ!L1080</f>
        <v>0</v>
      </c>
      <c r="I166" s="64">
        <f>ПРОТОКОЛ!N1080</f>
        <v>0</v>
      </c>
      <c r="J166" s="77">
        <f>ПРОТОКОЛ!P1080</f>
        <v>0</v>
      </c>
      <c r="K166" s="64">
        <f>ПРОТОКОЛ!R1080</f>
        <v>0</v>
      </c>
      <c r="L166" s="33">
        <f>ПРОТОКОЛ!E1080</f>
        <v>0</v>
      </c>
      <c r="M166" s="33">
        <f>ПРОТОКОЛ!G1080</f>
        <v>0</v>
      </c>
      <c r="N166" s="33">
        <f>ПРОТОКОЛ!I1080</f>
        <v>0</v>
      </c>
      <c r="O166" s="33">
        <f>ПРОТОКОЛ!K1080</f>
        <v>0</v>
      </c>
      <c r="P166" s="33" t="str">
        <f>ПРОТОКОЛ!M1080</f>
        <v>0</v>
      </c>
      <c r="Q166" s="33" t="str">
        <f>ПРОТОКОЛ!O1080</f>
        <v>0</v>
      </c>
      <c r="R166" s="33">
        <f>ПРОТОКОЛ!Q1080</f>
        <v>35</v>
      </c>
      <c r="S166" s="33">
        <f>ПРОТОКОЛ!S1080</f>
        <v>0</v>
      </c>
      <c r="T166" s="33">
        <f>ПРОТОКОЛ!T1080</f>
        <v>35</v>
      </c>
      <c r="U166" s="54">
        <f t="shared" si="2"/>
        <v>7</v>
      </c>
    </row>
    <row r="167" spans="1:21" ht="16.5" customHeight="1">
      <c r="A167" s="66">
        <f>ПРОТОКОЛ!B1081</f>
        <v>0</v>
      </c>
      <c r="B167" s="70">
        <f>ПРОТОКОЛ!C1081</f>
        <v>0</v>
      </c>
      <c r="C167" s="74" t="str">
        <f>ПРОТОКОЛ!X1081</f>
        <v>Субъект РФ 26</v>
      </c>
      <c r="D167" s="64">
        <f>ПРОТОКОЛ!D1081</f>
        <v>0</v>
      </c>
      <c r="E167" s="64">
        <f>ПРОТОКОЛ!F1081</f>
        <v>0</v>
      </c>
      <c r="F167" s="64">
        <f>ПРОТОКОЛ!H1081</f>
        <v>0</v>
      </c>
      <c r="G167" s="64">
        <f>ПРОТОКОЛ!J1081</f>
        <v>0</v>
      </c>
      <c r="H167" s="64">
        <f>ПРОТОКОЛ!L1081</f>
        <v>0</v>
      </c>
      <c r="I167" s="64">
        <f>ПРОТОКОЛ!N1081</f>
        <v>0</v>
      </c>
      <c r="J167" s="77">
        <f>ПРОТОКОЛ!P1081</f>
        <v>0</v>
      </c>
      <c r="K167" s="64">
        <f>ПРОТОКОЛ!R1081</f>
        <v>0</v>
      </c>
      <c r="L167" s="33">
        <f>ПРОТОКОЛ!E1081</f>
        <v>0</v>
      </c>
      <c r="M167" s="33">
        <f>ПРОТОКОЛ!G1081</f>
        <v>0</v>
      </c>
      <c r="N167" s="33">
        <f>ПРОТОКОЛ!I1081</f>
        <v>0</v>
      </c>
      <c r="O167" s="33">
        <f>ПРОТОКОЛ!K1081</f>
        <v>0</v>
      </c>
      <c r="P167" s="33" t="str">
        <f>ПРОТОКОЛ!M1081</f>
        <v>0</v>
      </c>
      <c r="Q167" s="33" t="str">
        <f>ПРОТОКОЛ!O1081</f>
        <v>0</v>
      </c>
      <c r="R167" s="33">
        <f>ПРОТОКОЛ!Q1081</f>
        <v>35</v>
      </c>
      <c r="S167" s="33">
        <f>ПРОТОКОЛ!S1081</f>
        <v>0</v>
      </c>
      <c r="T167" s="33">
        <f>ПРОТОКОЛ!T1081</f>
        <v>35</v>
      </c>
      <c r="U167" s="54">
        <f t="shared" si="2"/>
        <v>7</v>
      </c>
    </row>
    <row r="168" spans="1:21" ht="16.5" customHeight="1">
      <c r="A168" s="66">
        <f>ПРОТОКОЛ!B1082</f>
        <v>0</v>
      </c>
      <c r="B168" s="70">
        <f>ПРОТОКОЛ!C1082</f>
        <v>0</v>
      </c>
      <c r="C168" s="72" t="str">
        <f>ПРОТОКОЛ!X1082</f>
        <v>Субъект РФ 26</v>
      </c>
      <c r="D168" s="64">
        <f>ПРОТОКОЛ!D1082</f>
        <v>0</v>
      </c>
      <c r="E168" s="64">
        <f>ПРОТОКОЛ!F1082</f>
        <v>0</v>
      </c>
      <c r="F168" s="64">
        <f>ПРОТОКОЛ!H1082</f>
        <v>0</v>
      </c>
      <c r="G168" s="64">
        <f>ПРОТОКОЛ!J1082</f>
        <v>0</v>
      </c>
      <c r="H168" s="64">
        <f>ПРОТОКОЛ!L1082</f>
        <v>0</v>
      </c>
      <c r="I168" s="64">
        <f>ПРОТОКОЛ!N1082</f>
        <v>0</v>
      </c>
      <c r="J168" s="77">
        <f>ПРОТОКОЛ!P1082</f>
        <v>0</v>
      </c>
      <c r="K168" s="64">
        <f>ПРОТОКОЛ!R1082</f>
        <v>0</v>
      </c>
      <c r="L168" s="33">
        <f>ПРОТОКОЛ!E1082</f>
        <v>0</v>
      </c>
      <c r="M168" s="33">
        <f>ПРОТОКОЛ!G1082</f>
        <v>0</v>
      </c>
      <c r="N168" s="33">
        <f>ПРОТОКОЛ!I1082</f>
        <v>0</v>
      </c>
      <c r="O168" s="33">
        <f>ПРОТОКОЛ!K1082</f>
        <v>0</v>
      </c>
      <c r="P168" s="33" t="str">
        <f>ПРОТОКОЛ!M1082</f>
        <v>0</v>
      </c>
      <c r="Q168" s="33" t="str">
        <f>ПРОТОКОЛ!O1082</f>
        <v>0</v>
      </c>
      <c r="R168" s="33">
        <f>ПРОТОКОЛ!Q1082</f>
        <v>35</v>
      </c>
      <c r="S168" s="33">
        <f>ПРОТОКОЛ!S1082</f>
        <v>0</v>
      </c>
      <c r="T168" s="33">
        <f>ПРОТОКОЛ!T1082</f>
        <v>35</v>
      </c>
      <c r="U168" s="54">
        <f t="shared" si="2"/>
        <v>7</v>
      </c>
    </row>
    <row r="169" spans="1:21" ht="16.5" customHeight="1">
      <c r="A169" s="65">
        <f>ПРОТОКОЛ!B1119</f>
        <v>0</v>
      </c>
      <c r="B169" s="69">
        <f>ПРОТОКОЛ!C1119</f>
        <v>0</v>
      </c>
      <c r="C169" s="73" t="str">
        <f>ПРОТОКОЛ!X1119</f>
        <v>Субъект РФ 27</v>
      </c>
      <c r="D169" s="32">
        <f>ПРОТОКОЛ!D1119</f>
        <v>0</v>
      </c>
      <c r="E169" s="32">
        <f>ПРОТОКОЛ!F1119</f>
        <v>0</v>
      </c>
      <c r="F169" s="32">
        <f>ПРОТОКОЛ!H1119</f>
        <v>0</v>
      </c>
      <c r="G169" s="32">
        <f>ПРОТОКОЛ!J1119</f>
        <v>0</v>
      </c>
      <c r="H169" s="32">
        <f>ПРОТОКОЛ!L1119</f>
        <v>0</v>
      </c>
      <c r="I169" s="32">
        <f>ПРОТОКОЛ!N1119</f>
        <v>0</v>
      </c>
      <c r="J169" s="76">
        <f>ПРОТОКОЛ!P1119</f>
        <v>0</v>
      </c>
      <c r="K169" s="32">
        <f>ПРОТОКОЛ!R1119</f>
        <v>0</v>
      </c>
      <c r="L169" s="7">
        <f>ПРОТОКОЛ!E1119</f>
        <v>0</v>
      </c>
      <c r="M169" s="7">
        <f>ПРОТОКОЛ!G1119</f>
        <v>0</v>
      </c>
      <c r="N169" s="7">
        <f>ПРОТОКОЛ!I1119</f>
        <v>0</v>
      </c>
      <c r="O169" s="7">
        <f>ПРОТОКОЛ!K1119</f>
        <v>0</v>
      </c>
      <c r="P169" s="7" t="str">
        <f>ПРОТОКОЛ!M1119</f>
        <v>0</v>
      </c>
      <c r="Q169" s="7" t="str">
        <f>ПРОТОКОЛ!O1119</f>
        <v>0</v>
      </c>
      <c r="R169" s="7">
        <f>ПРОТОКОЛ!Q1119</f>
        <v>35</v>
      </c>
      <c r="S169" s="7">
        <f>ПРОТОКОЛ!S1119</f>
        <v>0</v>
      </c>
      <c r="T169" s="7">
        <f>ПРОТОКОЛ!T1119</f>
        <v>35</v>
      </c>
      <c r="U169" s="54">
        <f t="shared" si="2"/>
        <v>7</v>
      </c>
    </row>
    <row r="170" spans="1:21" ht="16.5" customHeight="1">
      <c r="A170" s="65">
        <f>ПРОТОКОЛ!B1120</f>
        <v>0</v>
      </c>
      <c r="B170" s="69">
        <f>ПРОТОКОЛ!C1120</f>
        <v>0</v>
      </c>
      <c r="C170" s="71" t="str">
        <f>ПРОТОКОЛ!X1120</f>
        <v>Субъект РФ 27</v>
      </c>
      <c r="D170" s="32">
        <f>ПРОТОКОЛ!D1120</f>
        <v>0</v>
      </c>
      <c r="E170" s="32">
        <f>ПРОТОКОЛ!F1120</f>
        <v>0</v>
      </c>
      <c r="F170" s="32">
        <f>ПРОТОКОЛ!H1120</f>
        <v>0</v>
      </c>
      <c r="G170" s="32">
        <f>ПРОТОКОЛ!J1120</f>
        <v>0</v>
      </c>
      <c r="H170" s="32">
        <f>ПРОТОКОЛ!L1120</f>
        <v>0</v>
      </c>
      <c r="I170" s="32">
        <f>ПРОТОКОЛ!N1120</f>
        <v>0</v>
      </c>
      <c r="J170" s="76">
        <f>ПРОТОКОЛ!P1120</f>
        <v>0</v>
      </c>
      <c r="K170" s="32">
        <f>ПРОТОКОЛ!R1120</f>
        <v>0</v>
      </c>
      <c r="L170" s="7">
        <f>ПРОТОКОЛ!E1120</f>
        <v>0</v>
      </c>
      <c r="M170" s="7">
        <f>ПРОТОКОЛ!G1120</f>
        <v>0</v>
      </c>
      <c r="N170" s="7">
        <f>ПРОТОКОЛ!I1120</f>
        <v>0</v>
      </c>
      <c r="O170" s="7">
        <f>ПРОТОКОЛ!K1120</f>
        <v>0</v>
      </c>
      <c r="P170" s="7" t="str">
        <f>ПРОТОКОЛ!M1120</f>
        <v>0</v>
      </c>
      <c r="Q170" s="7" t="str">
        <f>ПРОТОКОЛ!O1120</f>
        <v>0</v>
      </c>
      <c r="R170" s="7">
        <f>ПРОТОКОЛ!Q1120</f>
        <v>35</v>
      </c>
      <c r="S170" s="7">
        <f>ПРОТОКОЛ!S1120</f>
        <v>0</v>
      </c>
      <c r="T170" s="7">
        <f>ПРОТОКОЛ!T1120</f>
        <v>35</v>
      </c>
      <c r="U170" s="54">
        <f t="shared" si="2"/>
        <v>7</v>
      </c>
    </row>
    <row r="171" spans="1:21" ht="16.5" customHeight="1">
      <c r="A171" s="65">
        <f>ПРОТОКОЛ!B1121</f>
        <v>0</v>
      </c>
      <c r="B171" s="69">
        <f>ПРОТОКОЛ!C1121</f>
        <v>0</v>
      </c>
      <c r="C171" s="71" t="str">
        <f>ПРОТОКОЛ!X1121</f>
        <v>Субъект РФ 27</v>
      </c>
      <c r="D171" s="32">
        <f>ПРОТОКОЛ!D1121</f>
        <v>0</v>
      </c>
      <c r="E171" s="32">
        <f>ПРОТОКОЛ!F1121</f>
        <v>0</v>
      </c>
      <c r="F171" s="32">
        <f>ПРОТОКОЛ!H1121</f>
        <v>0</v>
      </c>
      <c r="G171" s="32">
        <f>ПРОТОКОЛ!J1121</f>
        <v>0</v>
      </c>
      <c r="H171" s="32">
        <f>ПРОТОКОЛ!L1121</f>
        <v>0</v>
      </c>
      <c r="I171" s="32">
        <f>ПРОТОКОЛ!N1121</f>
        <v>0</v>
      </c>
      <c r="J171" s="76">
        <f>ПРОТОКОЛ!P1121</f>
        <v>0</v>
      </c>
      <c r="K171" s="32">
        <f>ПРОТОКОЛ!R1121</f>
        <v>0</v>
      </c>
      <c r="L171" s="7">
        <f>ПРОТОКОЛ!E1121</f>
        <v>0</v>
      </c>
      <c r="M171" s="7">
        <f>ПРОТОКОЛ!G1121</f>
        <v>0</v>
      </c>
      <c r="N171" s="7">
        <f>ПРОТОКОЛ!I1121</f>
        <v>0</v>
      </c>
      <c r="O171" s="7">
        <f>ПРОТОКОЛ!K1121</f>
        <v>0</v>
      </c>
      <c r="P171" s="7" t="str">
        <f>ПРОТОКОЛ!M1121</f>
        <v>0</v>
      </c>
      <c r="Q171" s="7" t="str">
        <f>ПРОТОКОЛ!O1121</f>
        <v>0</v>
      </c>
      <c r="R171" s="7">
        <f>ПРОТОКОЛ!Q1121</f>
        <v>35</v>
      </c>
      <c r="S171" s="7">
        <f>ПРОТОКОЛ!S1121</f>
        <v>0</v>
      </c>
      <c r="T171" s="7">
        <f>ПРОТОКОЛ!T1121</f>
        <v>35</v>
      </c>
      <c r="U171" s="54">
        <f t="shared" si="2"/>
        <v>7</v>
      </c>
    </row>
    <row r="172" spans="1:21" ht="16.5" customHeight="1">
      <c r="A172" s="65">
        <f>ПРОТОКОЛ!B1122</f>
        <v>0</v>
      </c>
      <c r="B172" s="69">
        <f>ПРОТОКОЛ!C1122</f>
        <v>0</v>
      </c>
      <c r="C172" s="71" t="str">
        <f>ПРОТОКОЛ!X1122</f>
        <v>Субъект РФ 27</v>
      </c>
      <c r="D172" s="32">
        <f>ПРОТОКОЛ!D1122</f>
        <v>0</v>
      </c>
      <c r="E172" s="32">
        <f>ПРОТОКОЛ!F1122</f>
        <v>0</v>
      </c>
      <c r="F172" s="32">
        <f>ПРОТОКОЛ!H1122</f>
        <v>0</v>
      </c>
      <c r="G172" s="32">
        <f>ПРОТОКОЛ!J1122</f>
        <v>0</v>
      </c>
      <c r="H172" s="32">
        <f>ПРОТОКОЛ!L1122</f>
        <v>0</v>
      </c>
      <c r="I172" s="32">
        <f>ПРОТОКОЛ!N1122</f>
        <v>0</v>
      </c>
      <c r="J172" s="76">
        <f>ПРОТОКОЛ!P1122</f>
        <v>0</v>
      </c>
      <c r="K172" s="32">
        <f>ПРОТОКОЛ!R1122</f>
        <v>0</v>
      </c>
      <c r="L172" s="7">
        <f>ПРОТОКОЛ!E1122</f>
        <v>0</v>
      </c>
      <c r="M172" s="7">
        <f>ПРОТОКОЛ!G1122</f>
        <v>0</v>
      </c>
      <c r="N172" s="7">
        <f>ПРОТОКОЛ!I1122</f>
        <v>0</v>
      </c>
      <c r="O172" s="7">
        <f>ПРОТОКОЛ!K1122</f>
        <v>0</v>
      </c>
      <c r="P172" s="7" t="str">
        <f>ПРОТОКОЛ!M1122</f>
        <v>0</v>
      </c>
      <c r="Q172" s="7" t="str">
        <f>ПРОТОКОЛ!O1122</f>
        <v>0</v>
      </c>
      <c r="R172" s="7">
        <f>ПРОТОКОЛ!Q1122</f>
        <v>35</v>
      </c>
      <c r="S172" s="7">
        <f>ПРОТОКОЛ!S1122</f>
        <v>0</v>
      </c>
      <c r="T172" s="7">
        <f>ПРОТОКОЛ!T1122</f>
        <v>35</v>
      </c>
      <c r="U172" s="54">
        <f t="shared" si="2"/>
        <v>7</v>
      </c>
    </row>
    <row r="173" spans="1:21" ht="16.5" customHeight="1">
      <c r="A173" s="65">
        <f>ПРОТОКОЛ!B1123</f>
        <v>0</v>
      </c>
      <c r="B173" s="69">
        <f>ПРОТОКОЛ!C1123</f>
        <v>0</v>
      </c>
      <c r="C173" s="71" t="str">
        <f>ПРОТОКОЛ!X1123</f>
        <v>Субъект РФ 27</v>
      </c>
      <c r="D173" s="32">
        <f>ПРОТОКОЛ!D1123</f>
        <v>0</v>
      </c>
      <c r="E173" s="32">
        <f>ПРОТОКОЛ!F1123</f>
        <v>0</v>
      </c>
      <c r="F173" s="32">
        <f>ПРОТОКОЛ!H1123</f>
        <v>0</v>
      </c>
      <c r="G173" s="32">
        <f>ПРОТОКОЛ!J1123</f>
        <v>0</v>
      </c>
      <c r="H173" s="32">
        <f>ПРОТОКОЛ!L1123</f>
        <v>0</v>
      </c>
      <c r="I173" s="32">
        <f>ПРОТОКОЛ!N1123</f>
        <v>0</v>
      </c>
      <c r="J173" s="76">
        <f>ПРОТОКОЛ!P1123</f>
        <v>0</v>
      </c>
      <c r="K173" s="32">
        <f>ПРОТОКОЛ!R1123</f>
        <v>0</v>
      </c>
      <c r="L173" s="7">
        <f>ПРОТОКОЛ!E1123</f>
        <v>0</v>
      </c>
      <c r="M173" s="7">
        <f>ПРОТОКОЛ!G1123</f>
        <v>0</v>
      </c>
      <c r="N173" s="7">
        <f>ПРОТОКОЛ!I1123</f>
        <v>0</v>
      </c>
      <c r="O173" s="7">
        <f>ПРОТОКОЛ!K1123</f>
        <v>0</v>
      </c>
      <c r="P173" s="7" t="str">
        <f>ПРОТОКОЛ!M1123</f>
        <v>0</v>
      </c>
      <c r="Q173" s="7" t="str">
        <f>ПРОТОКОЛ!O1123</f>
        <v>0</v>
      </c>
      <c r="R173" s="7">
        <f>ПРОТОКОЛ!Q1123</f>
        <v>35</v>
      </c>
      <c r="S173" s="7">
        <f>ПРОТОКОЛ!S1123</f>
        <v>0</v>
      </c>
      <c r="T173" s="7">
        <f>ПРОТОКОЛ!T1123</f>
        <v>35</v>
      </c>
      <c r="U173" s="54">
        <f t="shared" si="2"/>
        <v>7</v>
      </c>
    </row>
    <row r="174" spans="1:21" ht="16.5" customHeight="1">
      <c r="A174" s="65">
        <f>ПРОТОКОЛ!B1124</f>
        <v>0</v>
      </c>
      <c r="B174" s="69">
        <f>ПРОТОКОЛ!C1124</f>
        <v>0</v>
      </c>
      <c r="C174" s="71" t="str">
        <f>ПРОТОКОЛ!X1124</f>
        <v>Субъект РФ 27</v>
      </c>
      <c r="D174" s="32">
        <f>ПРОТОКОЛ!D1124</f>
        <v>0</v>
      </c>
      <c r="E174" s="32">
        <f>ПРОТОКОЛ!F1124</f>
        <v>0</v>
      </c>
      <c r="F174" s="32">
        <f>ПРОТОКОЛ!H1124</f>
        <v>0</v>
      </c>
      <c r="G174" s="32">
        <f>ПРОТОКОЛ!J1124</f>
        <v>0</v>
      </c>
      <c r="H174" s="32">
        <f>ПРОТОКОЛ!L1124</f>
        <v>0</v>
      </c>
      <c r="I174" s="32">
        <f>ПРОТОКОЛ!N1124</f>
        <v>0</v>
      </c>
      <c r="J174" s="76">
        <f>ПРОТОКОЛ!P1124</f>
        <v>0</v>
      </c>
      <c r="K174" s="32">
        <f>ПРОТОКОЛ!R1124</f>
        <v>0</v>
      </c>
      <c r="L174" s="7">
        <f>ПРОТОКОЛ!E1124</f>
        <v>0</v>
      </c>
      <c r="M174" s="7">
        <f>ПРОТОКОЛ!G1124</f>
        <v>0</v>
      </c>
      <c r="N174" s="7">
        <f>ПРОТОКОЛ!I1124</f>
        <v>0</v>
      </c>
      <c r="O174" s="7">
        <f>ПРОТОКОЛ!K1124</f>
        <v>0</v>
      </c>
      <c r="P174" s="7" t="str">
        <f>ПРОТОКОЛ!M1124</f>
        <v>0</v>
      </c>
      <c r="Q174" s="7" t="str">
        <f>ПРОТОКОЛ!O1124</f>
        <v>0</v>
      </c>
      <c r="R174" s="7">
        <f>ПРОТОКОЛ!Q1124</f>
        <v>35</v>
      </c>
      <c r="S174" s="7">
        <f>ПРОТОКОЛ!S1124</f>
        <v>0</v>
      </c>
      <c r="T174" s="7">
        <f>ПРОТОКОЛ!T1124</f>
        <v>35</v>
      </c>
      <c r="U174" s="54">
        <f t="shared" si="2"/>
        <v>7</v>
      </c>
    </row>
    <row r="175" spans="1:21" ht="16.5" customHeight="1">
      <c r="A175" s="66">
        <f>ПРОТОКОЛ!B1161</f>
        <v>0</v>
      </c>
      <c r="B175" s="70">
        <f>ПРОТОКОЛ!C1161</f>
        <v>0</v>
      </c>
      <c r="C175" s="74" t="str">
        <f>ПРОТОКОЛ!X1161</f>
        <v>Субъект РФ 28</v>
      </c>
      <c r="D175" s="64">
        <f>ПРОТОКОЛ!D1161</f>
        <v>0</v>
      </c>
      <c r="E175" s="64">
        <f>ПРОТОКОЛ!F1161</f>
        <v>0</v>
      </c>
      <c r="F175" s="64">
        <f>ПРОТОКОЛ!H1161</f>
        <v>0</v>
      </c>
      <c r="G175" s="64">
        <f>ПРОТОКОЛ!J1161</f>
        <v>0</v>
      </c>
      <c r="H175" s="64">
        <f>ПРОТОКОЛ!L1161</f>
        <v>0</v>
      </c>
      <c r="I175" s="64">
        <f>ПРОТОКОЛ!N1161</f>
        <v>0</v>
      </c>
      <c r="J175" s="77">
        <f>ПРОТОКОЛ!P1161</f>
        <v>0</v>
      </c>
      <c r="K175" s="64">
        <f>ПРОТОКОЛ!R1161</f>
        <v>0</v>
      </c>
      <c r="L175" s="33">
        <f>ПРОТОКОЛ!E1161</f>
        <v>0</v>
      </c>
      <c r="M175" s="33">
        <f>ПРОТОКОЛ!G1161</f>
        <v>0</v>
      </c>
      <c r="N175" s="33">
        <f>ПРОТОКОЛ!I1161</f>
        <v>0</v>
      </c>
      <c r="O175" s="33">
        <f>ПРОТОКОЛ!K1161</f>
        <v>0</v>
      </c>
      <c r="P175" s="33" t="str">
        <f>ПРОТОКОЛ!M1161</f>
        <v>0</v>
      </c>
      <c r="Q175" s="33" t="str">
        <f>ПРОТОКОЛ!O1161</f>
        <v>0</v>
      </c>
      <c r="R175" s="33">
        <f>ПРОТОКОЛ!Q1161</f>
        <v>35</v>
      </c>
      <c r="S175" s="33">
        <f>ПРОТОКОЛ!S1161</f>
        <v>0</v>
      </c>
      <c r="T175" s="33">
        <f>ПРОТОКОЛ!T1161</f>
        <v>35</v>
      </c>
      <c r="U175" s="54">
        <f t="shared" si="2"/>
        <v>7</v>
      </c>
    </row>
    <row r="176" spans="1:21" ht="16.5" customHeight="1">
      <c r="A176" s="66">
        <f>ПРОТОКОЛ!B1162</f>
        <v>0</v>
      </c>
      <c r="B176" s="70">
        <f>ПРОТОКОЛ!C1162</f>
        <v>0</v>
      </c>
      <c r="C176" s="74" t="str">
        <f>ПРОТОКОЛ!X1162</f>
        <v>Субъект РФ 28</v>
      </c>
      <c r="D176" s="64">
        <f>ПРОТОКОЛ!D1162</f>
        <v>0</v>
      </c>
      <c r="E176" s="64">
        <f>ПРОТОКОЛ!F1162</f>
        <v>0</v>
      </c>
      <c r="F176" s="64">
        <f>ПРОТОКОЛ!H1162</f>
        <v>0</v>
      </c>
      <c r="G176" s="64">
        <f>ПРОТОКОЛ!J1162</f>
        <v>0</v>
      </c>
      <c r="H176" s="64">
        <f>ПРОТОКОЛ!L1162</f>
        <v>0</v>
      </c>
      <c r="I176" s="64">
        <f>ПРОТОКОЛ!N1162</f>
        <v>0</v>
      </c>
      <c r="J176" s="77">
        <f>ПРОТОКОЛ!P1162</f>
        <v>0</v>
      </c>
      <c r="K176" s="64">
        <f>ПРОТОКОЛ!R1162</f>
        <v>0</v>
      </c>
      <c r="L176" s="33">
        <f>ПРОТОКОЛ!E1162</f>
        <v>0</v>
      </c>
      <c r="M176" s="33">
        <f>ПРОТОКОЛ!G1162</f>
        <v>0</v>
      </c>
      <c r="N176" s="33">
        <f>ПРОТОКОЛ!I1162</f>
        <v>0</v>
      </c>
      <c r="O176" s="33">
        <f>ПРОТОКОЛ!K1162</f>
        <v>0</v>
      </c>
      <c r="P176" s="33" t="str">
        <f>ПРОТОКОЛ!M1162</f>
        <v>0</v>
      </c>
      <c r="Q176" s="33" t="str">
        <f>ПРОТОКОЛ!O1162</f>
        <v>0</v>
      </c>
      <c r="R176" s="33">
        <f>ПРОТОКОЛ!Q1162</f>
        <v>35</v>
      </c>
      <c r="S176" s="33">
        <f>ПРОТОКОЛ!S1162</f>
        <v>0</v>
      </c>
      <c r="T176" s="33">
        <f>ПРОТОКОЛ!T1162</f>
        <v>35</v>
      </c>
      <c r="U176" s="54">
        <f t="shared" si="2"/>
        <v>7</v>
      </c>
    </row>
    <row r="177" spans="1:21" ht="16.5" customHeight="1">
      <c r="A177" s="66">
        <f>ПРОТОКОЛ!B1163</f>
        <v>0</v>
      </c>
      <c r="B177" s="70">
        <f>ПРОТОКОЛ!C1163</f>
        <v>0</v>
      </c>
      <c r="C177" s="74" t="str">
        <f>ПРОТОКОЛ!X1163</f>
        <v>Субъект РФ 28</v>
      </c>
      <c r="D177" s="64">
        <f>ПРОТОКОЛ!D1163</f>
        <v>0</v>
      </c>
      <c r="E177" s="64">
        <f>ПРОТОКОЛ!F1163</f>
        <v>0</v>
      </c>
      <c r="F177" s="64">
        <f>ПРОТОКОЛ!H1163</f>
        <v>0</v>
      </c>
      <c r="G177" s="64">
        <f>ПРОТОКОЛ!J1163</f>
        <v>0</v>
      </c>
      <c r="H177" s="64">
        <f>ПРОТОКОЛ!L1163</f>
        <v>0</v>
      </c>
      <c r="I177" s="64">
        <f>ПРОТОКОЛ!N1163</f>
        <v>0</v>
      </c>
      <c r="J177" s="77">
        <f>ПРОТОКОЛ!P1163</f>
        <v>0</v>
      </c>
      <c r="K177" s="64">
        <f>ПРОТОКОЛ!R1163</f>
        <v>0</v>
      </c>
      <c r="L177" s="33">
        <f>ПРОТОКОЛ!E1163</f>
        <v>0</v>
      </c>
      <c r="M177" s="33">
        <f>ПРОТОКОЛ!G1163</f>
        <v>0</v>
      </c>
      <c r="N177" s="33">
        <f>ПРОТОКОЛ!I1163</f>
        <v>0</v>
      </c>
      <c r="O177" s="33">
        <f>ПРОТОКОЛ!K1163</f>
        <v>0</v>
      </c>
      <c r="P177" s="33" t="str">
        <f>ПРОТОКОЛ!M1163</f>
        <v>0</v>
      </c>
      <c r="Q177" s="33" t="str">
        <f>ПРОТОКОЛ!O1163</f>
        <v>0</v>
      </c>
      <c r="R177" s="33">
        <f>ПРОТОКОЛ!Q1163</f>
        <v>35</v>
      </c>
      <c r="S177" s="33">
        <f>ПРОТОКОЛ!S1163</f>
        <v>0</v>
      </c>
      <c r="T177" s="33">
        <f>ПРОТОКОЛ!T1163</f>
        <v>35</v>
      </c>
      <c r="U177" s="54">
        <f t="shared" si="2"/>
        <v>7</v>
      </c>
    </row>
    <row r="178" spans="1:21" ht="16.5" customHeight="1">
      <c r="A178" s="66">
        <f>ПРОТОКОЛ!B1164</f>
        <v>0</v>
      </c>
      <c r="B178" s="70">
        <f>ПРОТОКОЛ!C1164</f>
        <v>0</v>
      </c>
      <c r="C178" s="74" t="str">
        <f>ПРОТОКОЛ!X1164</f>
        <v>Субъект РФ 28</v>
      </c>
      <c r="D178" s="64">
        <f>ПРОТОКОЛ!D1164</f>
        <v>0</v>
      </c>
      <c r="E178" s="64">
        <f>ПРОТОКОЛ!F1164</f>
        <v>0</v>
      </c>
      <c r="F178" s="64">
        <f>ПРОТОКОЛ!H1164</f>
        <v>0</v>
      </c>
      <c r="G178" s="64">
        <f>ПРОТОКОЛ!J1164</f>
        <v>0</v>
      </c>
      <c r="H178" s="64">
        <f>ПРОТОКОЛ!L1164</f>
        <v>0</v>
      </c>
      <c r="I178" s="64">
        <f>ПРОТОКОЛ!N1164</f>
        <v>0</v>
      </c>
      <c r="J178" s="77">
        <f>ПРОТОКОЛ!P1164</f>
        <v>0</v>
      </c>
      <c r="K178" s="64">
        <f>ПРОТОКОЛ!R1164</f>
        <v>0</v>
      </c>
      <c r="L178" s="33">
        <f>ПРОТОКОЛ!E1164</f>
        <v>0</v>
      </c>
      <c r="M178" s="33">
        <f>ПРОТОКОЛ!G1164</f>
        <v>0</v>
      </c>
      <c r="N178" s="33">
        <f>ПРОТОКОЛ!I1164</f>
        <v>0</v>
      </c>
      <c r="O178" s="33">
        <f>ПРОТОКОЛ!K1164</f>
        <v>0</v>
      </c>
      <c r="P178" s="33" t="str">
        <f>ПРОТОКОЛ!M1164</f>
        <v>0</v>
      </c>
      <c r="Q178" s="33" t="str">
        <f>ПРОТОКОЛ!O1164</f>
        <v>0</v>
      </c>
      <c r="R178" s="33">
        <f>ПРОТОКОЛ!Q1164</f>
        <v>35</v>
      </c>
      <c r="S178" s="33">
        <f>ПРОТОКОЛ!S1164</f>
        <v>0</v>
      </c>
      <c r="T178" s="33">
        <f>ПРОТОКОЛ!T1164</f>
        <v>35</v>
      </c>
      <c r="U178" s="54">
        <f t="shared" si="2"/>
        <v>7</v>
      </c>
    </row>
    <row r="179" spans="1:21" ht="16.5" customHeight="1">
      <c r="A179" s="66">
        <f>ПРОТОКОЛ!B1165</f>
        <v>0</v>
      </c>
      <c r="B179" s="70">
        <f>ПРОТОКОЛ!C1165</f>
        <v>0</v>
      </c>
      <c r="C179" s="74" t="str">
        <f>ПРОТОКОЛ!X1165</f>
        <v>Субъект РФ 28</v>
      </c>
      <c r="D179" s="64">
        <f>ПРОТОКОЛ!D1165</f>
        <v>0</v>
      </c>
      <c r="E179" s="64">
        <f>ПРОТОКОЛ!F1165</f>
        <v>0</v>
      </c>
      <c r="F179" s="64">
        <f>ПРОТОКОЛ!H1165</f>
        <v>0</v>
      </c>
      <c r="G179" s="64">
        <f>ПРОТОКОЛ!J1165</f>
        <v>0</v>
      </c>
      <c r="H179" s="64">
        <f>ПРОТОКОЛ!L1165</f>
        <v>0</v>
      </c>
      <c r="I179" s="64">
        <f>ПРОТОКОЛ!N1165</f>
        <v>0</v>
      </c>
      <c r="J179" s="77">
        <f>ПРОТОКОЛ!P1165</f>
        <v>0</v>
      </c>
      <c r="K179" s="64">
        <f>ПРОТОКОЛ!R1165</f>
        <v>0</v>
      </c>
      <c r="L179" s="33">
        <f>ПРОТОКОЛ!E1165</f>
        <v>0</v>
      </c>
      <c r="M179" s="33">
        <f>ПРОТОКОЛ!G1165</f>
        <v>0</v>
      </c>
      <c r="N179" s="33">
        <f>ПРОТОКОЛ!I1165</f>
        <v>0</v>
      </c>
      <c r="O179" s="33">
        <f>ПРОТОКОЛ!K1165</f>
        <v>0</v>
      </c>
      <c r="P179" s="33" t="str">
        <f>ПРОТОКОЛ!M1165</f>
        <v>0</v>
      </c>
      <c r="Q179" s="33" t="str">
        <f>ПРОТОКОЛ!O1165</f>
        <v>0</v>
      </c>
      <c r="R179" s="33">
        <f>ПРОТОКОЛ!Q1165</f>
        <v>35</v>
      </c>
      <c r="S179" s="33">
        <f>ПРОТОКОЛ!S1165</f>
        <v>0</v>
      </c>
      <c r="T179" s="33">
        <f>ПРОТОКОЛ!T1165</f>
        <v>35</v>
      </c>
      <c r="U179" s="54">
        <f t="shared" si="2"/>
        <v>7</v>
      </c>
    </row>
    <row r="180" spans="1:21" ht="16.5" customHeight="1">
      <c r="A180" s="66">
        <f>ПРОТОКОЛ!B1166</f>
        <v>0</v>
      </c>
      <c r="B180" s="70">
        <f>ПРОТОКОЛ!C1166</f>
        <v>0</v>
      </c>
      <c r="C180" s="74" t="str">
        <f>ПРОТОКОЛ!X1166</f>
        <v>Субъект РФ 28</v>
      </c>
      <c r="D180" s="64">
        <f>ПРОТОКОЛ!D1166</f>
        <v>0</v>
      </c>
      <c r="E180" s="64">
        <f>ПРОТОКОЛ!F1166</f>
        <v>0</v>
      </c>
      <c r="F180" s="64">
        <f>ПРОТОКОЛ!H1166</f>
        <v>0</v>
      </c>
      <c r="G180" s="64">
        <f>ПРОТОКОЛ!J1166</f>
        <v>0</v>
      </c>
      <c r="H180" s="64">
        <f>ПРОТОКОЛ!L1166</f>
        <v>0</v>
      </c>
      <c r="I180" s="64">
        <f>ПРОТОКОЛ!N1166</f>
        <v>0</v>
      </c>
      <c r="J180" s="77">
        <f>ПРОТОКОЛ!P1166</f>
        <v>0</v>
      </c>
      <c r="K180" s="64">
        <f>ПРОТОКОЛ!R1166</f>
        <v>0</v>
      </c>
      <c r="L180" s="33">
        <f>ПРОТОКОЛ!E1166</f>
        <v>0</v>
      </c>
      <c r="M180" s="33">
        <f>ПРОТОКОЛ!G1166</f>
        <v>0</v>
      </c>
      <c r="N180" s="33">
        <f>ПРОТОКОЛ!I1166</f>
        <v>0</v>
      </c>
      <c r="O180" s="33">
        <f>ПРОТОКОЛ!K1166</f>
        <v>0</v>
      </c>
      <c r="P180" s="33" t="str">
        <f>ПРОТОКОЛ!M1166</f>
        <v>0</v>
      </c>
      <c r="Q180" s="33" t="str">
        <f>ПРОТОКОЛ!O1166</f>
        <v>0</v>
      </c>
      <c r="R180" s="33">
        <f>ПРОТОКОЛ!Q1166</f>
        <v>35</v>
      </c>
      <c r="S180" s="33">
        <f>ПРОТОКОЛ!S1166</f>
        <v>0</v>
      </c>
      <c r="T180" s="33">
        <f>ПРОТОКОЛ!T1166</f>
        <v>35</v>
      </c>
      <c r="U180" s="54">
        <f t="shared" si="2"/>
        <v>7</v>
      </c>
    </row>
    <row r="181" spans="1:21" ht="16.5" customHeight="1">
      <c r="A181" s="65">
        <f>ПРОТОКОЛ!B1203</f>
        <v>0</v>
      </c>
      <c r="B181" s="67">
        <f>ПРОТОКОЛ!C1203</f>
        <v>0</v>
      </c>
      <c r="C181" s="71" t="str">
        <f>ПРОТОКОЛ!X1203</f>
        <v>Субъект РФ 29</v>
      </c>
      <c r="D181" s="61">
        <f>ПРОТОКОЛ!D1203</f>
        <v>0</v>
      </c>
      <c r="E181" s="61">
        <f>ПРОТОКОЛ!F1203</f>
        <v>0</v>
      </c>
      <c r="F181" s="61">
        <f>ПРОТОКОЛ!H1203</f>
        <v>0</v>
      </c>
      <c r="G181" s="61">
        <f>ПРОТОКОЛ!J1203</f>
        <v>0</v>
      </c>
      <c r="H181" s="61">
        <f>ПРОТОКОЛ!L1203</f>
        <v>0</v>
      </c>
      <c r="I181" s="61">
        <f>ПРОТОКОЛ!N1203</f>
        <v>0</v>
      </c>
      <c r="J181" s="62">
        <f>ПРОТОКОЛ!P1203</f>
        <v>0</v>
      </c>
      <c r="K181" s="61">
        <f>ПРОТОКОЛ!R1203</f>
        <v>0</v>
      </c>
      <c r="L181" s="7">
        <f>ПРОТОКОЛ!E1203</f>
        <v>0</v>
      </c>
      <c r="M181" s="7">
        <f>ПРОТОКОЛ!G1203</f>
        <v>0</v>
      </c>
      <c r="N181" s="7">
        <f>ПРОТОКОЛ!I1203</f>
        <v>0</v>
      </c>
      <c r="O181" s="7">
        <f>ПРОТОКОЛ!K1203</f>
        <v>0</v>
      </c>
      <c r="P181" s="7" t="str">
        <f>ПРОТОКОЛ!M1203</f>
        <v>0</v>
      </c>
      <c r="Q181" s="7" t="str">
        <f>ПРОТОКОЛ!O1203</f>
        <v>0</v>
      </c>
      <c r="R181" s="7">
        <f>ПРОТОКОЛ!Q1203</f>
        <v>35</v>
      </c>
      <c r="S181" s="7">
        <f>ПРОТОКОЛ!S1203</f>
        <v>0</v>
      </c>
      <c r="T181" s="7">
        <f>ПРОТОКОЛ!T1203</f>
        <v>35</v>
      </c>
      <c r="U181" s="54">
        <f t="shared" si="2"/>
        <v>7</v>
      </c>
    </row>
    <row r="182" spans="1:21" ht="16.5" customHeight="1">
      <c r="A182" s="65">
        <f>ПРОТОКОЛ!B1204</f>
        <v>0</v>
      </c>
      <c r="B182" s="67">
        <f>ПРОТОКОЛ!C1204</f>
        <v>0</v>
      </c>
      <c r="C182" s="71" t="str">
        <f>ПРОТОКОЛ!X1204</f>
        <v>Субъект РФ 29</v>
      </c>
      <c r="D182" s="61">
        <f>ПРОТОКОЛ!D1204</f>
        <v>0</v>
      </c>
      <c r="E182" s="61">
        <f>ПРОТОКОЛ!F1204</f>
        <v>0</v>
      </c>
      <c r="F182" s="61">
        <f>ПРОТОКОЛ!H1204</f>
        <v>0</v>
      </c>
      <c r="G182" s="61">
        <f>ПРОТОКОЛ!J1204</f>
        <v>0</v>
      </c>
      <c r="H182" s="61">
        <f>ПРОТОКОЛ!L1204</f>
        <v>0</v>
      </c>
      <c r="I182" s="61">
        <f>ПРОТОКОЛ!N1204</f>
        <v>0</v>
      </c>
      <c r="J182" s="62">
        <f>ПРОТОКОЛ!P1204</f>
        <v>0</v>
      </c>
      <c r="K182" s="61">
        <f>ПРОТОКОЛ!R1204</f>
        <v>0</v>
      </c>
      <c r="L182" s="7">
        <f>ПРОТОКОЛ!E1204</f>
        <v>0</v>
      </c>
      <c r="M182" s="7">
        <f>ПРОТОКОЛ!G1204</f>
        <v>0</v>
      </c>
      <c r="N182" s="7">
        <f>ПРОТОКОЛ!I1204</f>
        <v>0</v>
      </c>
      <c r="O182" s="7">
        <f>ПРОТОКОЛ!K1204</f>
        <v>0</v>
      </c>
      <c r="P182" s="7" t="str">
        <f>ПРОТОКОЛ!M1204</f>
        <v>0</v>
      </c>
      <c r="Q182" s="7" t="str">
        <f>ПРОТОКОЛ!O1204</f>
        <v>0</v>
      </c>
      <c r="R182" s="7">
        <f>ПРОТОКОЛ!Q1204</f>
        <v>35</v>
      </c>
      <c r="S182" s="7">
        <f>ПРОТОКОЛ!S1204</f>
        <v>0</v>
      </c>
      <c r="T182" s="7">
        <f>ПРОТОКОЛ!T1204</f>
        <v>35</v>
      </c>
      <c r="U182" s="54">
        <f t="shared" si="2"/>
        <v>7</v>
      </c>
    </row>
    <row r="183" spans="1:21" ht="16.5" customHeight="1">
      <c r="A183" s="65">
        <f>ПРОТОКОЛ!B1205</f>
        <v>0</v>
      </c>
      <c r="B183" s="67">
        <f>ПРОТОКОЛ!C1205</f>
        <v>0</v>
      </c>
      <c r="C183" s="71" t="str">
        <f>ПРОТОКОЛ!X1205</f>
        <v>Субъект РФ 29</v>
      </c>
      <c r="D183" s="61">
        <f>ПРОТОКОЛ!D1205</f>
        <v>0</v>
      </c>
      <c r="E183" s="61">
        <f>ПРОТОКОЛ!F1205</f>
        <v>0</v>
      </c>
      <c r="F183" s="61">
        <f>ПРОТОКОЛ!H1205</f>
        <v>0</v>
      </c>
      <c r="G183" s="61">
        <f>ПРОТОКОЛ!J1205</f>
        <v>0</v>
      </c>
      <c r="H183" s="61">
        <f>ПРОТОКОЛ!L1205</f>
        <v>0</v>
      </c>
      <c r="I183" s="61">
        <f>ПРОТОКОЛ!N1205</f>
        <v>0</v>
      </c>
      <c r="J183" s="62">
        <f>ПРОТОКОЛ!P1205</f>
        <v>0</v>
      </c>
      <c r="K183" s="61">
        <f>ПРОТОКОЛ!R1205</f>
        <v>0</v>
      </c>
      <c r="L183" s="7">
        <f>ПРОТОКОЛ!E1205</f>
        <v>0</v>
      </c>
      <c r="M183" s="7">
        <f>ПРОТОКОЛ!G1205</f>
        <v>0</v>
      </c>
      <c r="N183" s="7">
        <f>ПРОТОКОЛ!I1205</f>
        <v>0</v>
      </c>
      <c r="O183" s="7">
        <f>ПРОТОКОЛ!K1205</f>
        <v>0</v>
      </c>
      <c r="P183" s="7" t="str">
        <f>ПРОТОКОЛ!M1205</f>
        <v>0</v>
      </c>
      <c r="Q183" s="7" t="str">
        <f>ПРОТОКОЛ!O1205</f>
        <v>0</v>
      </c>
      <c r="R183" s="7">
        <f>ПРОТОКОЛ!Q1205</f>
        <v>35</v>
      </c>
      <c r="S183" s="7">
        <f>ПРОТОКОЛ!S1205</f>
        <v>0</v>
      </c>
      <c r="T183" s="7">
        <f>ПРОТОКОЛ!T1205</f>
        <v>35</v>
      </c>
      <c r="U183" s="54">
        <f t="shared" si="2"/>
        <v>7</v>
      </c>
    </row>
    <row r="184" spans="1:21" ht="16.5" customHeight="1">
      <c r="A184" s="65">
        <f>ПРОТОКОЛ!B1206</f>
        <v>0</v>
      </c>
      <c r="B184" s="67">
        <f>ПРОТОКОЛ!C1206</f>
        <v>0</v>
      </c>
      <c r="C184" s="71" t="str">
        <f>ПРОТОКОЛ!X1206</f>
        <v>Субъект РФ 29</v>
      </c>
      <c r="D184" s="61">
        <f>ПРОТОКОЛ!D1206</f>
        <v>0</v>
      </c>
      <c r="E184" s="61">
        <f>ПРОТОКОЛ!F1206</f>
        <v>0</v>
      </c>
      <c r="F184" s="61">
        <f>ПРОТОКОЛ!H1206</f>
        <v>0</v>
      </c>
      <c r="G184" s="61">
        <f>ПРОТОКОЛ!J1206</f>
        <v>0</v>
      </c>
      <c r="H184" s="61">
        <f>ПРОТОКОЛ!L1206</f>
        <v>0</v>
      </c>
      <c r="I184" s="61">
        <f>ПРОТОКОЛ!N1206</f>
        <v>0</v>
      </c>
      <c r="J184" s="62">
        <f>ПРОТОКОЛ!P1206</f>
        <v>0</v>
      </c>
      <c r="K184" s="61">
        <f>ПРОТОКОЛ!R1206</f>
        <v>0</v>
      </c>
      <c r="L184" s="7">
        <f>ПРОТОКОЛ!E1206</f>
        <v>0</v>
      </c>
      <c r="M184" s="7">
        <f>ПРОТОКОЛ!G1206</f>
        <v>0</v>
      </c>
      <c r="N184" s="7">
        <f>ПРОТОКОЛ!I1206</f>
        <v>0</v>
      </c>
      <c r="O184" s="7">
        <f>ПРОТОКОЛ!K1206</f>
        <v>0</v>
      </c>
      <c r="P184" s="7" t="str">
        <f>ПРОТОКОЛ!M1206</f>
        <v>0</v>
      </c>
      <c r="Q184" s="7" t="str">
        <f>ПРОТОКОЛ!O1206</f>
        <v>0</v>
      </c>
      <c r="R184" s="7">
        <f>ПРОТОКОЛ!Q1206</f>
        <v>35</v>
      </c>
      <c r="S184" s="7">
        <f>ПРОТОКОЛ!S1206</f>
        <v>0</v>
      </c>
      <c r="T184" s="7">
        <f>ПРОТОКОЛ!T1206</f>
        <v>35</v>
      </c>
      <c r="U184" s="54">
        <f t="shared" si="2"/>
        <v>7</v>
      </c>
    </row>
    <row r="185" spans="1:21" ht="16.5" customHeight="1">
      <c r="A185" s="65">
        <f>ПРОТОКОЛ!B1207</f>
        <v>0</v>
      </c>
      <c r="B185" s="67">
        <f>ПРОТОКОЛ!C1207</f>
        <v>0</v>
      </c>
      <c r="C185" s="71" t="str">
        <f>ПРОТОКОЛ!X1207</f>
        <v>Субъект РФ 29</v>
      </c>
      <c r="D185" s="61">
        <f>ПРОТОКОЛ!D1207</f>
        <v>0</v>
      </c>
      <c r="E185" s="61">
        <f>ПРОТОКОЛ!F1207</f>
        <v>0</v>
      </c>
      <c r="F185" s="61">
        <f>ПРОТОКОЛ!H1207</f>
        <v>0</v>
      </c>
      <c r="G185" s="61">
        <f>ПРОТОКОЛ!J1207</f>
        <v>0</v>
      </c>
      <c r="H185" s="61">
        <f>ПРОТОКОЛ!L1207</f>
        <v>0</v>
      </c>
      <c r="I185" s="61">
        <f>ПРОТОКОЛ!N1207</f>
        <v>0</v>
      </c>
      <c r="J185" s="62">
        <f>ПРОТОКОЛ!P1207</f>
        <v>0</v>
      </c>
      <c r="K185" s="61">
        <f>ПРОТОКОЛ!R1207</f>
        <v>0</v>
      </c>
      <c r="L185" s="7">
        <f>ПРОТОКОЛ!E1207</f>
        <v>0</v>
      </c>
      <c r="M185" s="7">
        <f>ПРОТОКОЛ!G1207</f>
        <v>0</v>
      </c>
      <c r="N185" s="7">
        <f>ПРОТОКОЛ!I1207</f>
        <v>0</v>
      </c>
      <c r="O185" s="7">
        <f>ПРОТОКОЛ!K1207</f>
        <v>0</v>
      </c>
      <c r="P185" s="7" t="str">
        <f>ПРОТОКОЛ!M1207</f>
        <v>0</v>
      </c>
      <c r="Q185" s="7" t="str">
        <f>ПРОТОКОЛ!O1207</f>
        <v>0</v>
      </c>
      <c r="R185" s="7">
        <f>ПРОТОКОЛ!Q1207</f>
        <v>35</v>
      </c>
      <c r="S185" s="7">
        <f>ПРОТОКОЛ!S1207</f>
        <v>0</v>
      </c>
      <c r="T185" s="7">
        <f>ПРОТОКОЛ!T1207</f>
        <v>35</v>
      </c>
      <c r="U185" s="54">
        <f t="shared" si="2"/>
        <v>7</v>
      </c>
    </row>
    <row r="186" spans="1:21" ht="16.5" customHeight="1">
      <c r="A186" s="65">
        <f>ПРОТОКОЛ!B1208</f>
        <v>0</v>
      </c>
      <c r="B186" s="67">
        <f>ПРОТОКОЛ!C1208</f>
        <v>0</v>
      </c>
      <c r="C186" s="71" t="str">
        <f>ПРОТОКОЛ!X1208</f>
        <v>Субъект РФ 29</v>
      </c>
      <c r="D186" s="61">
        <f>ПРОТОКОЛ!D1208</f>
        <v>0</v>
      </c>
      <c r="E186" s="61">
        <f>ПРОТОКОЛ!F1208</f>
        <v>0</v>
      </c>
      <c r="F186" s="61">
        <f>ПРОТОКОЛ!H1208</f>
        <v>0</v>
      </c>
      <c r="G186" s="61">
        <f>ПРОТОКОЛ!J1208</f>
        <v>0</v>
      </c>
      <c r="H186" s="61">
        <f>ПРОТОКОЛ!L1208</f>
        <v>0</v>
      </c>
      <c r="I186" s="61">
        <f>ПРОТОКОЛ!N1208</f>
        <v>0</v>
      </c>
      <c r="J186" s="62">
        <f>ПРОТОКОЛ!P1208</f>
        <v>0</v>
      </c>
      <c r="K186" s="61">
        <f>ПРОТОКОЛ!R1208</f>
        <v>0</v>
      </c>
      <c r="L186" s="7">
        <f>ПРОТОКОЛ!E1208</f>
        <v>0</v>
      </c>
      <c r="M186" s="7">
        <f>ПРОТОКОЛ!G1208</f>
        <v>0</v>
      </c>
      <c r="N186" s="7">
        <f>ПРОТОКОЛ!I1208</f>
        <v>0</v>
      </c>
      <c r="O186" s="7">
        <f>ПРОТОКОЛ!K1208</f>
        <v>0</v>
      </c>
      <c r="P186" s="7" t="str">
        <f>ПРОТОКОЛ!M1208</f>
        <v>0</v>
      </c>
      <c r="Q186" s="7" t="str">
        <f>ПРОТОКОЛ!O1208</f>
        <v>0</v>
      </c>
      <c r="R186" s="7">
        <f>ПРОТОКОЛ!Q1208</f>
        <v>35</v>
      </c>
      <c r="S186" s="7">
        <f>ПРОТОКОЛ!S1208</f>
        <v>0</v>
      </c>
      <c r="T186" s="7">
        <f>ПРОТОКОЛ!T1208</f>
        <v>35</v>
      </c>
      <c r="U186" s="54">
        <f t="shared" si="2"/>
        <v>7</v>
      </c>
    </row>
    <row r="187" spans="1:21" ht="16.5" customHeight="1">
      <c r="A187" s="66">
        <f>ПРОТОКОЛ!B1245</f>
        <v>0</v>
      </c>
      <c r="B187" s="70">
        <f>ПРОТОКОЛ!C1245</f>
        <v>0</v>
      </c>
      <c r="C187" s="74" t="str">
        <f>ПРОТОКОЛ!X1245</f>
        <v>Субъект РФ 30</v>
      </c>
      <c r="D187" s="64">
        <f>ПРОТОКОЛ!D1245</f>
        <v>0</v>
      </c>
      <c r="E187" s="64">
        <f>ПРОТОКОЛ!F1245</f>
        <v>0</v>
      </c>
      <c r="F187" s="64">
        <f>ПРОТОКОЛ!H1245</f>
        <v>0</v>
      </c>
      <c r="G187" s="64">
        <f>ПРОТОКОЛ!J1245</f>
        <v>0</v>
      </c>
      <c r="H187" s="64">
        <f>ПРОТОКОЛ!L1245</f>
        <v>0</v>
      </c>
      <c r="I187" s="64">
        <f>ПРОТОКОЛ!N1245</f>
        <v>0</v>
      </c>
      <c r="J187" s="77">
        <f>ПРОТОКОЛ!P1245</f>
        <v>0</v>
      </c>
      <c r="K187" s="64">
        <f>ПРОТОКОЛ!R1245</f>
        <v>0</v>
      </c>
      <c r="L187" s="33">
        <f>ПРОТОКОЛ!E1245</f>
        <v>0</v>
      </c>
      <c r="M187" s="33">
        <f>ПРОТОКОЛ!G1245</f>
        <v>0</v>
      </c>
      <c r="N187" s="33">
        <f>ПРОТОКОЛ!I1245</f>
        <v>0</v>
      </c>
      <c r="O187" s="33">
        <f>ПРОТОКОЛ!K1245</f>
        <v>0</v>
      </c>
      <c r="P187" s="33" t="str">
        <f>ПРОТОКОЛ!M1245</f>
        <v>0</v>
      </c>
      <c r="Q187" s="33" t="str">
        <f>ПРОТОКОЛ!O1245</f>
        <v>0</v>
      </c>
      <c r="R187" s="33">
        <f>ПРОТОКОЛ!Q1245</f>
        <v>35</v>
      </c>
      <c r="S187" s="33">
        <f>ПРОТОКОЛ!S1245</f>
        <v>0</v>
      </c>
      <c r="T187" s="33">
        <f>ПРОТОКОЛ!T1245</f>
        <v>35</v>
      </c>
      <c r="U187" s="54">
        <f t="shared" si="2"/>
        <v>7</v>
      </c>
    </row>
    <row r="188" spans="1:21" ht="16.5" customHeight="1">
      <c r="A188" s="66">
        <f>ПРОТОКОЛ!B1246</f>
        <v>0</v>
      </c>
      <c r="B188" s="70">
        <f>ПРОТОКОЛ!C1246</f>
        <v>0</v>
      </c>
      <c r="C188" s="74" t="str">
        <f>ПРОТОКОЛ!X1246</f>
        <v>Субъект РФ 30</v>
      </c>
      <c r="D188" s="64">
        <f>ПРОТОКОЛ!D1246</f>
        <v>0</v>
      </c>
      <c r="E188" s="64">
        <f>ПРОТОКОЛ!F1246</f>
        <v>0</v>
      </c>
      <c r="F188" s="64">
        <f>ПРОТОКОЛ!H1246</f>
        <v>0</v>
      </c>
      <c r="G188" s="64">
        <f>ПРОТОКОЛ!J1246</f>
        <v>0</v>
      </c>
      <c r="H188" s="64">
        <f>ПРОТОКОЛ!L1246</f>
        <v>0</v>
      </c>
      <c r="I188" s="64">
        <f>ПРОТОКОЛ!N1246</f>
        <v>0</v>
      </c>
      <c r="J188" s="77">
        <f>ПРОТОКОЛ!P1246</f>
        <v>0</v>
      </c>
      <c r="K188" s="64">
        <f>ПРОТОКОЛ!R1246</f>
        <v>0</v>
      </c>
      <c r="L188" s="33">
        <f>ПРОТОКОЛ!E1246</f>
        <v>0</v>
      </c>
      <c r="M188" s="33">
        <f>ПРОТОКОЛ!G1246</f>
        <v>0</v>
      </c>
      <c r="N188" s="33">
        <f>ПРОТОКОЛ!I1246</f>
        <v>0</v>
      </c>
      <c r="O188" s="33">
        <f>ПРОТОКОЛ!K1246</f>
        <v>0</v>
      </c>
      <c r="P188" s="33" t="str">
        <f>ПРОТОКОЛ!M1246</f>
        <v>0</v>
      </c>
      <c r="Q188" s="33" t="str">
        <f>ПРОТОКОЛ!O1246</f>
        <v>0</v>
      </c>
      <c r="R188" s="33">
        <f>ПРОТОКОЛ!Q1246</f>
        <v>35</v>
      </c>
      <c r="S188" s="33">
        <f>ПРОТОКОЛ!S1246</f>
        <v>0</v>
      </c>
      <c r="T188" s="33">
        <f>ПРОТОКОЛ!T1246</f>
        <v>35</v>
      </c>
      <c r="U188" s="54">
        <f t="shared" si="2"/>
        <v>7</v>
      </c>
    </row>
    <row r="189" spans="1:21" ht="16.5" customHeight="1">
      <c r="A189" s="66">
        <f>ПРОТОКОЛ!B1247</f>
        <v>0</v>
      </c>
      <c r="B189" s="70">
        <f>ПРОТОКОЛ!C1247</f>
        <v>0</v>
      </c>
      <c r="C189" s="74" t="str">
        <f>ПРОТОКОЛ!X1247</f>
        <v>Субъект РФ 30</v>
      </c>
      <c r="D189" s="64">
        <f>ПРОТОКОЛ!D1247</f>
        <v>0</v>
      </c>
      <c r="E189" s="64">
        <f>ПРОТОКОЛ!F1247</f>
        <v>0</v>
      </c>
      <c r="F189" s="64">
        <f>ПРОТОКОЛ!H1247</f>
        <v>0</v>
      </c>
      <c r="G189" s="64">
        <f>ПРОТОКОЛ!J1247</f>
        <v>0</v>
      </c>
      <c r="H189" s="64">
        <f>ПРОТОКОЛ!L1247</f>
        <v>0</v>
      </c>
      <c r="I189" s="64">
        <f>ПРОТОКОЛ!N1247</f>
        <v>0</v>
      </c>
      <c r="J189" s="77">
        <f>ПРОТОКОЛ!P1247</f>
        <v>0</v>
      </c>
      <c r="K189" s="64">
        <f>ПРОТОКОЛ!R1247</f>
        <v>0</v>
      </c>
      <c r="L189" s="33">
        <f>ПРОТОКОЛ!E1247</f>
        <v>0</v>
      </c>
      <c r="M189" s="33">
        <f>ПРОТОКОЛ!G1247</f>
        <v>0</v>
      </c>
      <c r="N189" s="33">
        <f>ПРОТОКОЛ!I1247</f>
        <v>0</v>
      </c>
      <c r="O189" s="33">
        <f>ПРОТОКОЛ!K1247</f>
        <v>0</v>
      </c>
      <c r="P189" s="33" t="str">
        <f>ПРОТОКОЛ!M1247</f>
        <v>0</v>
      </c>
      <c r="Q189" s="33" t="str">
        <f>ПРОТОКОЛ!O1247</f>
        <v>0</v>
      </c>
      <c r="R189" s="33">
        <f>ПРОТОКОЛ!Q1247</f>
        <v>35</v>
      </c>
      <c r="S189" s="33">
        <f>ПРОТОКОЛ!S1247</f>
        <v>0</v>
      </c>
      <c r="T189" s="33">
        <f>ПРОТОКОЛ!T1247</f>
        <v>35</v>
      </c>
      <c r="U189" s="54">
        <f t="shared" si="2"/>
        <v>7</v>
      </c>
    </row>
    <row r="190" spans="1:21" ht="16.5" customHeight="1">
      <c r="A190" s="66">
        <f>ПРОТОКОЛ!B1248</f>
        <v>0</v>
      </c>
      <c r="B190" s="70">
        <f>ПРОТОКОЛ!C1248</f>
        <v>0</v>
      </c>
      <c r="C190" s="74" t="str">
        <f>ПРОТОКОЛ!X1248</f>
        <v>Субъект РФ 30</v>
      </c>
      <c r="D190" s="64">
        <f>ПРОТОКОЛ!D1248</f>
        <v>0</v>
      </c>
      <c r="E190" s="64">
        <f>ПРОТОКОЛ!F1248</f>
        <v>0</v>
      </c>
      <c r="F190" s="64">
        <f>ПРОТОКОЛ!H1248</f>
        <v>0</v>
      </c>
      <c r="G190" s="64">
        <f>ПРОТОКОЛ!J1248</f>
        <v>0</v>
      </c>
      <c r="H190" s="64">
        <f>ПРОТОКОЛ!L1248</f>
        <v>0</v>
      </c>
      <c r="I190" s="64">
        <f>ПРОТОКОЛ!N1248</f>
        <v>0</v>
      </c>
      <c r="J190" s="77">
        <f>ПРОТОКОЛ!P1248</f>
        <v>0</v>
      </c>
      <c r="K190" s="64">
        <f>ПРОТОКОЛ!R1248</f>
        <v>0</v>
      </c>
      <c r="L190" s="33">
        <f>ПРОТОКОЛ!E1248</f>
        <v>0</v>
      </c>
      <c r="M190" s="33">
        <f>ПРОТОКОЛ!G1248</f>
        <v>0</v>
      </c>
      <c r="N190" s="33">
        <f>ПРОТОКОЛ!I1248</f>
        <v>0</v>
      </c>
      <c r="O190" s="33">
        <f>ПРОТОКОЛ!K1248</f>
        <v>0</v>
      </c>
      <c r="P190" s="33" t="str">
        <f>ПРОТОКОЛ!M1248</f>
        <v>0</v>
      </c>
      <c r="Q190" s="33" t="str">
        <f>ПРОТОКОЛ!O1248</f>
        <v>0</v>
      </c>
      <c r="R190" s="33">
        <f>ПРОТОКОЛ!Q1248</f>
        <v>35</v>
      </c>
      <c r="S190" s="33">
        <f>ПРОТОКОЛ!S1248</f>
        <v>0</v>
      </c>
      <c r="T190" s="33">
        <f>ПРОТОКОЛ!T1248</f>
        <v>35</v>
      </c>
      <c r="U190" s="54">
        <f t="shared" si="2"/>
        <v>7</v>
      </c>
    </row>
    <row r="191" spans="1:21" ht="16.5" customHeight="1">
      <c r="A191" s="66">
        <f>ПРОТОКОЛ!B1249</f>
        <v>0</v>
      </c>
      <c r="B191" s="70">
        <f>ПРОТОКОЛ!C1249</f>
        <v>0</v>
      </c>
      <c r="C191" s="74" t="str">
        <f>ПРОТОКОЛ!X1249</f>
        <v>Субъект РФ 30</v>
      </c>
      <c r="D191" s="64">
        <f>ПРОТОКОЛ!D1249</f>
        <v>0</v>
      </c>
      <c r="E191" s="64">
        <f>ПРОТОКОЛ!F1249</f>
        <v>0</v>
      </c>
      <c r="F191" s="64">
        <f>ПРОТОКОЛ!H1249</f>
        <v>0</v>
      </c>
      <c r="G191" s="64">
        <f>ПРОТОКОЛ!J1249</f>
        <v>0</v>
      </c>
      <c r="H191" s="64">
        <f>ПРОТОКОЛ!L1249</f>
        <v>0</v>
      </c>
      <c r="I191" s="64">
        <f>ПРОТОКОЛ!N1249</f>
        <v>0</v>
      </c>
      <c r="J191" s="77">
        <f>ПРОТОКОЛ!P1249</f>
        <v>0</v>
      </c>
      <c r="K191" s="64">
        <f>ПРОТОКОЛ!R1249</f>
        <v>0</v>
      </c>
      <c r="L191" s="33">
        <f>ПРОТОКОЛ!E1249</f>
        <v>0</v>
      </c>
      <c r="M191" s="33">
        <f>ПРОТОКОЛ!G1249</f>
        <v>0</v>
      </c>
      <c r="N191" s="33">
        <f>ПРОТОКОЛ!I1249</f>
        <v>0</v>
      </c>
      <c r="O191" s="33">
        <f>ПРОТОКОЛ!K1249</f>
        <v>0</v>
      </c>
      <c r="P191" s="33" t="str">
        <f>ПРОТОКОЛ!M1249</f>
        <v>0</v>
      </c>
      <c r="Q191" s="33" t="str">
        <f>ПРОТОКОЛ!O1249</f>
        <v>0</v>
      </c>
      <c r="R191" s="33">
        <f>ПРОТОКОЛ!Q1249</f>
        <v>35</v>
      </c>
      <c r="S191" s="33">
        <f>ПРОТОКОЛ!S1249</f>
        <v>0</v>
      </c>
      <c r="T191" s="33">
        <f>ПРОТОКОЛ!T1249</f>
        <v>35</v>
      </c>
      <c r="U191" s="54">
        <f t="shared" si="2"/>
        <v>7</v>
      </c>
    </row>
    <row r="192" spans="1:21" ht="16.5" customHeight="1">
      <c r="A192" s="66">
        <f>ПРОТОКОЛ!B1250</f>
        <v>0</v>
      </c>
      <c r="B192" s="70">
        <f>ПРОТОКОЛ!C1250</f>
        <v>0</v>
      </c>
      <c r="C192" s="74" t="str">
        <f>ПРОТОКОЛ!X1250</f>
        <v>Субъект РФ 30</v>
      </c>
      <c r="D192" s="64">
        <f>ПРОТОКОЛ!D1250</f>
        <v>0</v>
      </c>
      <c r="E192" s="64">
        <f>ПРОТОКОЛ!F1250</f>
        <v>0</v>
      </c>
      <c r="F192" s="64">
        <f>ПРОТОКОЛ!H1250</f>
        <v>0</v>
      </c>
      <c r="G192" s="64">
        <f>ПРОТОКОЛ!J1250</f>
        <v>0</v>
      </c>
      <c r="H192" s="64">
        <f>ПРОТОКОЛ!L1250</f>
        <v>0</v>
      </c>
      <c r="I192" s="64">
        <f>ПРОТОКОЛ!N1250</f>
        <v>0</v>
      </c>
      <c r="J192" s="77">
        <f>ПРОТОКОЛ!P1250</f>
        <v>0</v>
      </c>
      <c r="K192" s="64">
        <f>ПРОТОКОЛ!R1250</f>
        <v>0</v>
      </c>
      <c r="L192" s="33">
        <f>ПРОТОКОЛ!E1250</f>
        <v>0</v>
      </c>
      <c r="M192" s="33">
        <f>ПРОТОКОЛ!G1250</f>
        <v>0</v>
      </c>
      <c r="N192" s="33">
        <f>ПРОТОКОЛ!I1250</f>
        <v>0</v>
      </c>
      <c r="O192" s="33">
        <f>ПРОТОКОЛ!K1250</f>
        <v>0</v>
      </c>
      <c r="P192" s="33" t="str">
        <f>ПРОТОКОЛ!M1250</f>
        <v>0</v>
      </c>
      <c r="Q192" s="33" t="str">
        <f>ПРОТОКОЛ!O1250</f>
        <v>0</v>
      </c>
      <c r="R192" s="33">
        <f>ПРОТОКОЛ!Q1250</f>
        <v>35</v>
      </c>
      <c r="S192" s="33">
        <f>ПРОТОКОЛ!S1250</f>
        <v>0</v>
      </c>
      <c r="T192" s="33">
        <f>ПРОТОКОЛ!T1250</f>
        <v>35</v>
      </c>
      <c r="U192" s="54">
        <f t="shared" si="2"/>
        <v>7</v>
      </c>
    </row>
    <row r="193" spans="1:21" ht="16.5" customHeight="1">
      <c r="A193" s="65">
        <f>ПРОТОКОЛ!B1287</f>
        <v>0</v>
      </c>
      <c r="B193" s="67">
        <f>ПРОТОКОЛ!C1287</f>
        <v>0</v>
      </c>
      <c r="C193" s="71" t="str">
        <f>ПРОТОКОЛ!X1287</f>
        <v>Субъект РФ 31</v>
      </c>
      <c r="D193" s="61">
        <f>ПРОТОКОЛ!D1287</f>
        <v>0</v>
      </c>
      <c r="E193" s="61">
        <f>ПРОТОКОЛ!F1287</f>
        <v>0</v>
      </c>
      <c r="F193" s="61">
        <f>ПРОТОКОЛ!H1287</f>
        <v>0</v>
      </c>
      <c r="G193" s="61">
        <f>ПРОТОКОЛ!J1287</f>
        <v>0</v>
      </c>
      <c r="H193" s="61">
        <f>ПРОТОКОЛ!L1287</f>
        <v>0</v>
      </c>
      <c r="I193" s="61">
        <f>ПРОТОКОЛ!N1287</f>
        <v>0</v>
      </c>
      <c r="J193" s="62">
        <f>ПРОТОКОЛ!P1287</f>
        <v>0</v>
      </c>
      <c r="K193" s="61">
        <f>ПРОТОКОЛ!R1287</f>
        <v>0</v>
      </c>
      <c r="L193" s="7">
        <f>ПРОТОКОЛ!E1287</f>
        <v>0</v>
      </c>
      <c r="M193" s="7">
        <f>ПРОТОКОЛ!G1287</f>
        <v>0</v>
      </c>
      <c r="N193" s="7">
        <f>ПРОТОКОЛ!I1287</f>
        <v>0</v>
      </c>
      <c r="O193" s="7">
        <f>ПРОТОКОЛ!K1287</f>
        <v>0</v>
      </c>
      <c r="P193" s="7" t="str">
        <f>ПРОТОКОЛ!M1287</f>
        <v>0</v>
      </c>
      <c r="Q193" s="7" t="str">
        <f>ПРОТОКОЛ!O1287</f>
        <v>0</v>
      </c>
      <c r="R193" s="7">
        <f>ПРОТОКОЛ!Q1287</f>
        <v>35</v>
      </c>
      <c r="S193" s="7">
        <f>ПРОТОКОЛ!S1287</f>
        <v>0</v>
      </c>
      <c r="T193" s="7">
        <f>ПРОТОКОЛ!T1287</f>
        <v>35</v>
      </c>
      <c r="U193" s="54">
        <f t="shared" si="2"/>
        <v>7</v>
      </c>
    </row>
    <row r="194" spans="1:21" ht="16.5" customHeight="1">
      <c r="A194" s="65">
        <f>ПРОТОКОЛ!B1288</f>
        <v>0</v>
      </c>
      <c r="B194" s="67">
        <f>ПРОТОКОЛ!C1288</f>
        <v>0</v>
      </c>
      <c r="C194" s="71" t="str">
        <f>ПРОТОКОЛ!X1288</f>
        <v>Субъект РФ 31</v>
      </c>
      <c r="D194" s="61">
        <f>ПРОТОКОЛ!D1288</f>
        <v>0</v>
      </c>
      <c r="E194" s="61">
        <f>ПРОТОКОЛ!F1288</f>
        <v>0</v>
      </c>
      <c r="F194" s="61">
        <f>ПРОТОКОЛ!H1288</f>
        <v>0</v>
      </c>
      <c r="G194" s="61">
        <f>ПРОТОКОЛ!J1288</f>
        <v>0</v>
      </c>
      <c r="H194" s="61">
        <f>ПРОТОКОЛ!L1288</f>
        <v>0</v>
      </c>
      <c r="I194" s="61">
        <f>ПРОТОКОЛ!N1288</f>
        <v>0</v>
      </c>
      <c r="J194" s="62">
        <f>ПРОТОКОЛ!P1288</f>
        <v>0</v>
      </c>
      <c r="K194" s="61">
        <f>ПРОТОКОЛ!R1288</f>
        <v>0</v>
      </c>
      <c r="L194" s="7">
        <f>ПРОТОКОЛ!E1288</f>
        <v>0</v>
      </c>
      <c r="M194" s="7">
        <f>ПРОТОКОЛ!G1288</f>
        <v>0</v>
      </c>
      <c r="N194" s="7">
        <f>ПРОТОКОЛ!I1288</f>
        <v>0</v>
      </c>
      <c r="O194" s="7">
        <f>ПРОТОКОЛ!K1288</f>
        <v>0</v>
      </c>
      <c r="P194" s="7" t="str">
        <f>ПРОТОКОЛ!M1288</f>
        <v>0</v>
      </c>
      <c r="Q194" s="7" t="str">
        <f>ПРОТОКОЛ!O1288</f>
        <v>0</v>
      </c>
      <c r="R194" s="7">
        <f>ПРОТОКОЛ!Q1288</f>
        <v>35</v>
      </c>
      <c r="S194" s="7">
        <f>ПРОТОКОЛ!S1288</f>
        <v>0</v>
      </c>
      <c r="T194" s="7">
        <f>ПРОТОКОЛ!T1288</f>
        <v>35</v>
      </c>
      <c r="U194" s="54">
        <f t="shared" si="2"/>
        <v>7</v>
      </c>
    </row>
    <row r="195" spans="1:21" ht="16.5" customHeight="1">
      <c r="A195" s="65">
        <f>ПРОТОКОЛ!B1289</f>
        <v>0</v>
      </c>
      <c r="B195" s="67">
        <f>ПРОТОКОЛ!C1289</f>
        <v>0</v>
      </c>
      <c r="C195" s="71" t="str">
        <f>ПРОТОКОЛ!X1289</f>
        <v>Субъект РФ 31</v>
      </c>
      <c r="D195" s="61">
        <f>ПРОТОКОЛ!D1289</f>
        <v>0</v>
      </c>
      <c r="E195" s="61">
        <f>ПРОТОКОЛ!F1289</f>
        <v>0</v>
      </c>
      <c r="F195" s="61">
        <f>ПРОТОКОЛ!H1289</f>
        <v>0</v>
      </c>
      <c r="G195" s="61">
        <f>ПРОТОКОЛ!J1289</f>
        <v>0</v>
      </c>
      <c r="H195" s="61">
        <f>ПРОТОКОЛ!L1289</f>
        <v>0</v>
      </c>
      <c r="I195" s="61">
        <f>ПРОТОКОЛ!N1289</f>
        <v>0</v>
      </c>
      <c r="J195" s="62">
        <f>ПРОТОКОЛ!P1289</f>
        <v>0</v>
      </c>
      <c r="K195" s="61">
        <f>ПРОТОКОЛ!R1289</f>
        <v>0</v>
      </c>
      <c r="L195" s="7">
        <f>ПРОТОКОЛ!E1289</f>
        <v>0</v>
      </c>
      <c r="M195" s="7">
        <f>ПРОТОКОЛ!G1289</f>
        <v>0</v>
      </c>
      <c r="N195" s="7">
        <f>ПРОТОКОЛ!I1289</f>
        <v>0</v>
      </c>
      <c r="O195" s="7">
        <f>ПРОТОКОЛ!K1289</f>
        <v>0</v>
      </c>
      <c r="P195" s="7" t="str">
        <f>ПРОТОКОЛ!M1289</f>
        <v>0</v>
      </c>
      <c r="Q195" s="7" t="str">
        <f>ПРОТОКОЛ!O1289</f>
        <v>0</v>
      </c>
      <c r="R195" s="7">
        <f>ПРОТОКОЛ!Q1289</f>
        <v>35</v>
      </c>
      <c r="S195" s="7">
        <f>ПРОТОКОЛ!S1289</f>
        <v>0</v>
      </c>
      <c r="T195" s="7">
        <f>ПРОТОКОЛ!T1289</f>
        <v>35</v>
      </c>
      <c r="U195" s="54">
        <f t="shared" si="2"/>
        <v>7</v>
      </c>
    </row>
    <row r="196" spans="1:21" ht="16.5" customHeight="1">
      <c r="A196" s="65">
        <f>ПРОТОКОЛ!B1290</f>
        <v>0</v>
      </c>
      <c r="B196" s="67">
        <f>ПРОТОКОЛ!C1290</f>
        <v>0</v>
      </c>
      <c r="C196" s="71" t="str">
        <f>ПРОТОКОЛ!X1290</f>
        <v>Субъект РФ 31</v>
      </c>
      <c r="D196" s="61">
        <f>ПРОТОКОЛ!D1290</f>
        <v>0</v>
      </c>
      <c r="E196" s="61">
        <f>ПРОТОКОЛ!F1290</f>
        <v>0</v>
      </c>
      <c r="F196" s="61">
        <f>ПРОТОКОЛ!H1290</f>
        <v>0</v>
      </c>
      <c r="G196" s="61">
        <f>ПРОТОКОЛ!J1290</f>
        <v>0</v>
      </c>
      <c r="H196" s="61">
        <f>ПРОТОКОЛ!L1290</f>
        <v>0</v>
      </c>
      <c r="I196" s="61">
        <f>ПРОТОКОЛ!N1290</f>
        <v>0</v>
      </c>
      <c r="J196" s="62">
        <f>ПРОТОКОЛ!P1290</f>
        <v>0</v>
      </c>
      <c r="K196" s="61">
        <f>ПРОТОКОЛ!R1290</f>
        <v>0</v>
      </c>
      <c r="L196" s="7">
        <f>ПРОТОКОЛ!E1290</f>
        <v>0</v>
      </c>
      <c r="M196" s="7">
        <f>ПРОТОКОЛ!G1290</f>
        <v>0</v>
      </c>
      <c r="N196" s="7">
        <f>ПРОТОКОЛ!I1290</f>
        <v>0</v>
      </c>
      <c r="O196" s="7">
        <f>ПРОТОКОЛ!K1290</f>
        <v>0</v>
      </c>
      <c r="P196" s="7" t="str">
        <f>ПРОТОКОЛ!M1290</f>
        <v>0</v>
      </c>
      <c r="Q196" s="7" t="str">
        <f>ПРОТОКОЛ!O1290</f>
        <v>0</v>
      </c>
      <c r="R196" s="7">
        <f>ПРОТОКОЛ!Q1290</f>
        <v>35</v>
      </c>
      <c r="S196" s="7">
        <f>ПРОТОКОЛ!S1290</f>
        <v>0</v>
      </c>
      <c r="T196" s="7">
        <f>ПРОТОКОЛ!T1290</f>
        <v>35</v>
      </c>
      <c r="U196" s="54">
        <f t="shared" si="2"/>
        <v>7</v>
      </c>
    </row>
    <row r="197" spans="1:21" ht="16.5" customHeight="1">
      <c r="A197" s="65">
        <f>ПРОТОКОЛ!B1291</f>
        <v>0</v>
      </c>
      <c r="B197" s="69">
        <f>ПРОТОКОЛ!C1291</f>
        <v>0</v>
      </c>
      <c r="C197" s="73" t="str">
        <f>ПРОТОКОЛ!X1291</f>
        <v>Субъект РФ 31</v>
      </c>
      <c r="D197" s="32">
        <f>ПРОТОКОЛ!D1291</f>
        <v>0</v>
      </c>
      <c r="E197" s="32">
        <f>ПРОТОКОЛ!F1291</f>
        <v>0</v>
      </c>
      <c r="F197" s="32">
        <f>ПРОТОКОЛ!H1291</f>
        <v>0</v>
      </c>
      <c r="G197" s="32">
        <f>ПРОТОКОЛ!J1291</f>
        <v>0</v>
      </c>
      <c r="H197" s="32">
        <f>ПРОТОКОЛ!L1291</f>
        <v>0</v>
      </c>
      <c r="I197" s="32">
        <f>ПРОТОКОЛ!N1291</f>
        <v>0</v>
      </c>
      <c r="J197" s="76">
        <f>ПРОТОКОЛ!P1291</f>
        <v>0</v>
      </c>
      <c r="K197" s="32">
        <f>ПРОТОКОЛ!R1291</f>
        <v>0</v>
      </c>
      <c r="L197" s="7">
        <f>ПРОТОКОЛ!E1291</f>
        <v>0</v>
      </c>
      <c r="M197" s="7">
        <f>ПРОТОКОЛ!G1291</f>
        <v>0</v>
      </c>
      <c r="N197" s="7">
        <f>ПРОТОКОЛ!I1291</f>
        <v>0</v>
      </c>
      <c r="O197" s="7">
        <f>ПРОТОКОЛ!K1291</f>
        <v>0</v>
      </c>
      <c r="P197" s="7" t="str">
        <f>ПРОТОКОЛ!M1291</f>
        <v>0</v>
      </c>
      <c r="Q197" s="7" t="str">
        <f>ПРОТОКОЛ!O1291</f>
        <v>0</v>
      </c>
      <c r="R197" s="7">
        <f>ПРОТОКОЛ!Q1291</f>
        <v>35</v>
      </c>
      <c r="S197" s="7">
        <f>ПРОТОКОЛ!S1291</f>
        <v>0</v>
      </c>
      <c r="T197" s="7">
        <f>ПРОТОКОЛ!T1291</f>
        <v>35</v>
      </c>
      <c r="U197" s="54">
        <f t="shared" si="2"/>
        <v>7</v>
      </c>
    </row>
    <row r="198" spans="1:21" ht="16.5" customHeight="1">
      <c r="A198" s="65">
        <f>ПРОТОКОЛ!B1292</f>
        <v>0</v>
      </c>
      <c r="B198" s="69">
        <f>ПРОТОКОЛ!C1292</f>
        <v>0</v>
      </c>
      <c r="C198" s="73" t="str">
        <f>ПРОТОКОЛ!X1292</f>
        <v>Субъект РФ 31</v>
      </c>
      <c r="D198" s="32">
        <f>ПРОТОКОЛ!D1292</f>
        <v>0</v>
      </c>
      <c r="E198" s="32">
        <f>ПРОТОКОЛ!F1292</f>
        <v>0</v>
      </c>
      <c r="F198" s="32">
        <f>ПРОТОКОЛ!H1292</f>
        <v>0</v>
      </c>
      <c r="G198" s="32">
        <f>ПРОТОКОЛ!J1292</f>
        <v>0</v>
      </c>
      <c r="H198" s="32">
        <f>ПРОТОКОЛ!L1292</f>
        <v>0</v>
      </c>
      <c r="I198" s="32">
        <f>ПРОТОКОЛ!N1292</f>
        <v>0</v>
      </c>
      <c r="J198" s="76">
        <f>ПРОТОКОЛ!P1292</f>
        <v>0</v>
      </c>
      <c r="K198" s="32">
        <f>ПРОТОКОЛ!R1292</f>
        <v>0</v>
      </c>
      <c r="L198" s="7">
        <f>ПРОТОКОЛ!E1292</f>
        <v>0</v>
      </c>
      <c r="M198" s="7">
        <f>ПРОТОКОЛ!G1292</f>
        <v>0</v>
      </c>
      <c r="N198" s="7">
        <f>ПРОТОКОЛ!I1292</f>
        <v>0</v>
      </c>
      <c r="O198" s="7">
        <f>ПРОТОКОЛ!K1292</f>
        <v>0</v>
      </c>
      <c r="P198" s="7" t="str">
        <f>ПРОТОКОЛ!M1292</f>
        <v>0</v>
      </c>
      <c r="Q198" s="7" t="str">
        <f>ПРОТОКОЛ!O1292</f>
        <v>0</v>
      </c>
      <c r="R198" s="7">
        <f>ПРОТОКОЛ!Q1292</f>
        <v>35</v>
      </c>
      <c r="S198" s="7">
        <f>ПРОТОКОЛ!S1292</f>
        <v>0</v>
      </c>
      <c r="T198" s="7">
        <f>ПРОТОКОЛ!T1292</f>
        <v>35</v>
      </c>
      <c r="U198" s="54">
        <f t="shared" si="2"/>
        <v>7</v>
      </c>
    </row>
    <row r="199" spans="1:21" ht="16.5" customHeight="1">
      <c r="A199" s="66">
        <f>ПРОТОКОЛ!B1329</f>
        <v>0</v>
      </c>
      <c r="B199" s="70">
        <f>ПРОТОКОЛ!C1329</f>
        <v>0</v>
      </c>
      <c r="C199" s="74" t="str">
        <f>ПРОТОКОЛ!X1329</f>
        <v>Субъект РФ 32</v>
      </c>
      <c r="D199" s="64">
        <f>ПРОТОКОЛ!D1329</f>
        <v>0</v>
      </c>
      <c r="E199" s="64">
        <f>ПРОТОКОЛ!F1329</f>
        <v>0</v>
      </c>
      <c r="F199" s="64">
        <f>ПРОТОКОЛ!H1329</f>
        <v>0</v>
      </c>
      <c r="G199" s="64">
        <f>ПРОТОКОЛ!J1329</f>
        <v>0</v>
      </c>
      <c r="H199" s="64">
        <f>ПРОТОКОЛ!L1329</f>
        <v>0</v>
      </c>
      <c r="I199" s="64">
        <f>ПРОТОКОЛ!N1329</f>
        <v>0</v>
      </c>
      <c r="J199" s="77">
        <f>ПРОТОКОЛ!P1329</f>
        <v>0</v>
      </c>
      <c r="K199" s="64">
        <f>ПРОТОКОЛ!R1329</f>
        <v>0</v>
      </c>
      <c r="L199" s="33">
        <f>ПРОТОКОЛ!E1329</f>
        <v>0</v>
      </c>
      <c r="M199" s="33">
        <f>ПРОТОКОЛ!G1329</f>
        <v>0</v>
      </c>
      <c r="N199" s="33">
        <f>ПРОТОКОЛ!I1329</f>
        <v>0</v>
      </c>
      <c r="O199" s="33">
        <f>ПРОТОКОЛ!K1329</f>
        <v>0</v>
      </c>
      <c r="P199" s="33" t="str">
        <f>ПРОТОКОЛ!M1329</f>
        <v>0</v>
      </c>
      <c r="Q199" s="33" t="str">
        <f>ПРОТОКОЛ!O1329</f>
        <v>0</v>
      </c>
      <c r="R199" s="33">
        <f>ПРОТОКОЛ!Q1329</f>
        <v>35</v>
      </c>
      <c r="S199" s="33">
        <f>ПРОТОКОЛ!S1329</f>
        <v>0</v>
      </c>
      <c r="T199" s="33">
        <f>ПРОТОКОЛ!T1329</f>
        <v>35</v>
      </c>
      <c r="U199" s="54">
        <f t="shared" si="2"/>
        <v>7</v>
      </c>
    </row>
    <row r="200" spans="1:21" ht="16.5" customHeight="1">
      <c r="A200" s="66">
        <f>ПРОТОКОЛ!B1330</f>
        <v>0</v>
      </c>
      <c r="B200" s="70">
        <f>ПРОТОКОЛ!C1330</f>
        <v>0</v>
      </c>
      <c r="C200" s="74" t="str">
        <f>ПРОТОКОЛ!X1330</f>
        <v>Субъект РФ 32</v>
      </c>
      <c r="D200" s="64">
        <f>ПРОТОКОЛ!D1330</f>
        <v>0</v>
      </c>
      <c r="E200" s="64">
        <f>ПРОТОКОЛ!F1330</f>
        <v>0</v>
      </c>
      <c r="F200" s="64">
        <f>ПРОТОКОЛ!H1330</f>
        <v>0</v>
      </c>
      <c r="G200" s="64">
        <f>ПРОТОКОЛ!J1330</f>
        <v>0</v>
      </c>
      <c r="H200" s="64">
        <f>ПРОТОКОЛ!L1330</f>
        <v>0</v>
      </c>
      <c r="I200" s="64">
        <f>ПРОТОКОЛ!N1330</f>
        <v>0</v>
      </c>
      <c r="J200" s="77">
        <f>ПРОТОКОЛ!P1330</f>
        <v>0</v>
      </c>
      <c r="K200" s="64">
        <f>ПРОТОКОЛ!R1330</f>
        <v>0</v>
      </c>
      <c r="L200" s="33">
        <f>ПРОТОКОЛ!E1330</f>
        <v>0</v>
      </c>
      <c r="M200" s="33">
        <f>ПРОТОКОЛ!G1330</f>
        <v>0</v>
      </c>
      <c r="N200" s="33">
        <f>ПРОТОКОЛ!I1330</f>
        <v>0</v>
      </c>
      <c r="O200" s="33">
        <f>ПРОТОКОЛ!K1330</f>
        <v>0</v>
      </c>
      <c r="P200" s="33" t="str">
        <f>ПРОТОКОЛ!M1330</f>
        <v>0</v>
      </c>
      <c r="Q200" s="33" t="str">
        <f>ПРОТОКОЛ!O1330</f>
        <v>0</v>
      </c>
      <c r="R200" s="33">
        <f>ПРОТОКОЛ!Q1330</f>
        <v>35</v>
      </c>
      <c r="S200" s="33">
        <f>ПРОТОКОЛ!S1330</f>
        <v>0</v>
      </c>
      <c r="T200" s="33">
        <f>ПРОТОКОЛ!T1330</f>
        <v>35</v>
      </c>
      <c r="U200" s="54">
        <f t="shared" si="2"/>
        <v>7</v>
      </c>
    </row>
    <row r="201" spans="1:21" ht="16.5" customHeight="1">
      <c r="A201" s="66">
        <f>ПРОТОКОЛ!B1331</f>
        <v>0</v>
      </c>
      <c r="B201" s="70">
        <f>ПРОТОКОЛ!C1331</f>
        <v>0</v>
      </c>
      <c r="C201" s="74" t="str">
        <f>ПРОТОКОЛ!X1331</f>
        <v>Субъект РФ 32</v>
      </c>
      <c r="D201" s="64">
        <f>ПРОТОКОЛ!D1331</f>
        <v>0</v>
      </c>
      <c r="E201" s="64">
        <f>ПРОТОКОЛ!F1331</f>
        <v>0</v>
      </c>
      <c r="F201" s="64">
        <f>ПРОТОКОЛ!H1331</f>
        <v>0</v>
      </c>
      <c r="G201" s="64">
        <f>ПРОТОКОЛ!J1331</f>
        <v>0</v>
      </c>
      <c r="H201" s="64">
        <f>ПРОТОКОЛ!L1331</f>
        <v>0</v>
      </c>
      <c r="I201" s="64">
        <f>ПРОТОКОЛ!N1331</f>
        <v>0</v>
      </c>
      <c r="J201" s="77">
        <f>ПРОТОКОЛ!P1331</f>
        <v>0</v>
      </c>
      <c r="K201" s="64">
        <f>ПРОТОКОЛ!R1331</f>
        <v>0</v>
      </c>
      <c r="L201" s="33">
        <f>ПРОТОКОЛ!E1331</f>
        <v>0</v>
      </c>
      <c r="M201" s="33">
        <f>ПРОТОКОЛ!G1331</f>
        <v>0</v>
      </c>
      <c r="N201" s="33">
        <f>ПРОТОКОЛ!I1331</f>
        <v>0</v>
      </c>
      <c r="O201" s="33">
        <f>ПРОТОКОЛ!K1331</f>
        <v>0</v>
      </c>
      <c r="P201" s="33" t="str">
        <f>ПРОТОКОЛ!M1331</f>
        <v>0</v>
      </c>
      <c r="Q201" s="33" t="str">
        <f>ПРОТОКОЛ!O1331</f>
        <v>0</v>
      </c>
      <c r="R201" s="33">
        <f>ПРОТОКОЛ!Q1331</f>
        <v>35</v>
      </c>
      <c r="S201" s="33">
        <f>ПРОТОКОЛ!S1331</f>
        <v>0</v>
      </c>
      <c r="T201" s="33">
        <f>ПРОТОКОЛ!T1331</f>
        <v>35</v>
      </c>
      <c r="U201" s="54">
        <f t="shared" si="2"/>
        <v>7</v>
      </c>
    </row>
    <row r="202" spans="1:21" ht="16.5" customHeight="1">
      <c r="A202" s="66">
        <f>ПРОТОКОЛ!B1332</f>
        <v>0</v>
      </c>
      <c r="B202" s="70">
        <f>ПРОТОКОЛ!C1332</f>
        <v>0</v>
      </c>
      <c r="C202" s="74" t="str">
        <f>ПРОТОКОЛ!X1332</f>
        <v>Субъект РФ 32</v>
      </c>
      <c r="D202" s="64">
        <f>ПРОТОКОЛ!D1332</f>
        <v>0</v>
      </c>
      <c r="E202" s="64">
        <f>ПРОТОКОЛ!F1332</f>
        <v>0</v>
      </c>
      <c r="F202" s="64">
        <f>ПРОТОКОЛ!H1332</f>
        <v>0</v>
      </c>
      <c r="G202" s="64">
        <f>ПРОТОКОЛ!J1332</f>
        <v>0</v>
      </c>
      <c r="H202" s="64">
        <f>ПРОТОКОЛ!L1332</f>
        <v>0</v>
      </c>
      <c r="I202" s="64">
        <f>ПРОТОКОЛ!N1332</f>
        <v>0</v>
      </c>
      <c r="J202" s="77">
        <f>ПРОТОКОЛ!P1332</f>
        <v>0</v>
      </c>
      <c r="K202" s="64">
        <f>ПРОТОКОЛ!R1332</f>
        <v>0</v>
      </c>
      <c r="L202" s="33">
        <f>ПРОТОКОЛ!E1332</f>
        <v>0</v>
      </c>
      <c r="M202" s="33">
        <f>ПРОТОКОЛ!G1332</f>
        <v>0</v>
      </c>
      <c r="N202" s="33">
        <f>ПРОТОКОЛ!I1332</f>
        <v>0</v>
      </c>
      <c r="O202" s="33">
        <f>ПРОТОКОЛ!K1332</f>
        <v>0</v>
      </c>
      <c r="P202" s="33" t="str">
        <f>ПРОТОКОЛ!M1332</f>
        <v>0</v>
      </c>
      <c r="Q202" s="33" t="str">
        <f>ПРОТОКОЛ!O1332</f>
        <v>0</v>
      </c>
      <c r="R202" s="33">
        <f>ПРОТОКОЛ!Q1332</f>
        <v>35</v>
      </c>
      <c r="S202" s="33">
        <f>ПРОТОКОЛ!S1332</f>
        <v>0</v>
      </c>
      <c r="T202" s="33">
        <f>ПРОТОКОЛ!T1332</f>
        <v>35</v>
      </c>
      <c r="U202" s="54">
        <f t="shared" si="2"/>
        <v>7</v>
      </c>
    </row>
    <row r="203" spans="1:21" ht="16.5" customHeight="1">
      <c r="A203" s="66">
        <f>ПРОТОКОЛ!B1333</f>
        <v>0</v>
      </c>
      <c r="B203" s="70">
        <f>ПРОТОКОЛ!C1333</f>
        <v>0</v>
      </c>
      <c r="C203" s="74" t="str">
        <f>ПРОТОКОЛ!X1333</f>
        <v>Субъект РФ 32</v>
      </c>
      <c r="D203" s="64">
        <f>ПРОТОКОЛ!D1333</f>
        <v>0</v>
      </c>
      <c r="E203" s="64">
        <f>ПРОТОКОЛ!F1333</f>
        <v>0</v>
      </c>
      <c r="F203" s="64">
        <f>ПРОТОКОЛ!H1333</f>
        <v>0</v>
      </c>
      <c r="G203" s="64">
        <f>ПРОТОКОЛ!J1333</f>
        <v>0</v>
      </c>
      <c r="H203" s="64">
        <f>ПРОТОКОЛ!L1333</f>
        <v>0</v>
      </c>
      <c r="I203" s="64">
        <f>ПРОТОКОЛ!N1333</f>
        <v>0</v>
      </c>
      <c r="J203" s="77">
        <f>ПРОТОКОЛ!P1333</f>
        <v>0</v>
      </c>
      <c r="K203" s="64">
        <f>ПРОТОКОЛ!R1333</f>
        <v>0</v>
      </c>
      <c r="L203" s="33">
        <f>ПРОТОКОЛ!E1333</f>
        <v>0</v>
      </c>
      <c r="M203" s="33">
        <f>ПРОТОКОЛ!G1333</f>
        <v>0</v>
      </c>
      <c r="N203" s="33">
        <f>ПРОТОКОЛ!I1333</f>
        <v>0</v>
      </c>
      <c r="O203" s="33">
        <f>ПРОТОКОЛ!K1333</f>
        <v>0</v>
      </c>
      <c r="P203" s="33" t="str">
        <f>ПРОТОКОЛ!M1333</f>
        <v>0</v>
      </c>
      <c r="Q203" s="33" t="str">
        <f>ПРОТОКОЛ!O1333</f>
        <v>0</v>
      </c>
      <c r="R203" s="33">
        <f>ПРОТОКОЛ!Q1333</f>
        <v>35</v>
      </c>
      <c r="S203" s="33">
        <f>ПРОТОКОЛ!S1333</f>
        <v>0</v>
      </c>
      <c r="T203" s="33">
        <f>ПРОТОКОЛ!T1333</f>
        <v>35</v>
      </c>
      <c r="U203" s="54">
        <f t="shared" si="2"/>
        <v>7</v>
      </c>
    </row>
    <row r="204" spans="1:21" ht="16.5" customHeight="1">
      <c r="A204" s="66">
        <f>ПРОТОКОЛ!B1334</f>
        <v>0</v>
      </c>
      <c r="B204" s="70">
        <f>ПРОТОКОЛ!C1334</f>
        <v>0</v>
      </c>
      <c r="C204" s="74" t="str">
        <f>ПРОТОКОЛ!X1334</f>
        <v>Субъект РФ 32</v>
      </c>
      <c r="D204" s="64">
        <f>ПРОТОКОЛ!D1334</f>
        <v>0</v>
      </c>
      <c r="E204" s="64">
        <f>ПРОТОКОЛ!F1334</f>
        <v>0</v>
      </c>
      <c r="F204" s="64">
        <f>ПРОТОКОЛ!H1334</f>
        <v>0</v>
      </c>
      <c r="G204" s="64">
        <f>ПРОТОКОЛ!J1334</f>
        <v>0</v>
      </c>
      <c r="H204" s="64">
        <f>ПРОТОКОЛ!L1334</f>
        <v>0</v>
      </c>
      <c r="I204" s="64">
        <f>ПРОТОКОЛ!N1334</f>
        <v>0</v>
      </c>
      <c r="J204" s="77">
        <f>ПРОТОКОЛ!P1334</f>
        <v>0</v>
      </c>
      <c r="K204" s="64">
        <f>ПРОТОКОЛ!R1334</f>
        <v>0</v>
      </c>
      <c r="L204" s="33">
        <f>ПРОТОКОЛ!E1334</f>
        <v>0</v>
      </c>
      <c r="M204" s="33">
        <f>ПРОТОКОЛ!G1334</f>
        <v>0</v>
      </c>
      <c r="N204" s="33">
        <f>ПРОТОКОЛ!I1334</f>
        <v>0</v>
      </c>
      <c r="O204" s="33">
        <f>ПРОТОКОЛ!K1334</f>
        <v>0</v>
      </c>
      <c r="P204" s="33" t="str">
        <f>ПРОТОКОЛ!M1334</f>
        <v>0</v>
      </c>
      <c r="Q204" s="33" t="str">
        <f>ПРОТОКОЛ!O1334</f>
        <v>0</v>
      </c>
      <c r="R204" s="33">
        <f>ПРОТОКОЛ!Q1334</f>
        <v>35</v>
      </c>
      <c r="S204" s="33">
        <f>ПРОТОКОЛ!S1334</f>
        <v>0</v>
      </c>
      <c r="T204" s="33">
        <f>ПРОТОКОЛ!T1334</f>
        <v>35</v>
      </c>
      <c r="U204" s="54">
        <f t="shared" si="2"/>
        <v>7</v>
      </c>
    </row>
    <row r="205" spans="1:21" ht="16.5" customHeight="1">
      <c r="A205" s="65">
        <f>ПРОТОКОЛ!B1371</f>
        <v>0</v>
      </c>
      <c r="B205" s="67">
        <f>ПРОТОКОЛ!C1371</f>
        <v>0</v>
      </c>
      <c r="C205" s="71" t="str">
        <f>ПРОТОКОЛ!X1371</f>
        <v>Субъект РФ 33</v>
      </c>
      <c r="D205" s="61">
        <f>ПРОТОКОЛ!D1371</f>
        <v>0</v>
      </c>
      <c r="E205" s="61">
        <f>ПРОТОКОЛ!F1371</f>
        <v>0</v>
      </c>
      <c r="F205" s="61">
        <f>ПРОТОКОЛ!H1371</f>
        <v>0</v>
      </c>
      <c r="G205" s="61">
        <f>ПРОТОКОЛ!J1371</f>
        <v>0</v>
      </c>
      <c r="H205" s="61">
        <f>ПРОТОКОЛ!L1371</f>
        <v>0</v>
      </c>
      <c r="I205" s="61">
        <f>ПРОТОКОЛ!N1371</f>
        <v>0</v>
      </c>
      <c r="J205" s="62">
        <f>ПРОТОКОЛ!P1371</f>
        <v>0</v>
      </c>
      <c r="K205" s="61">
        <f>ПРОТОКОЛ!R1371</f>
        <v>0</v>
      </c>
      <c r="L205" s="7">
        <f>ПРОТОКОЛ!E1371</f>
        <v>0</v>
      </c>
      <c r="M205" s="7">
        <f>ПРОТОКОЛ!G1371</f>
        <v>0</v>
      </c>
      <c r="N205" s="7">
        <f>ПРОТОКОЛ!I1371</f>
        <v>0</v>
      </c>
      <c r="O205" s="7">
        <f>ПРОТОКОЛ!K1371</f>
        <v>0</v>
      </c>
      <c r="P205" s="7" t="str">
        <f>ПРОТОКОЛ!M1371</f>
        <v>0</v>
      </c>
      <c r="Q205" s="7" t="str">
        <f>ПРОТОКОЛ!O1371</f>
        <v>0</v>
      </c>
      <c r="R205" s="7">
        <f>ПРОТОКОЛ!Q1371</f>
        <v>35</v>
      </c>
      <c r="S205" s="7">
        <f>ПРОТОКОЛ!S1371</f>
        <v>0</v>
      </c>
      <c r="T205" s="7">
        <f>ПРОТОКОЛ!T1371</f>
        <v>35</v>
      </c>
      <c r="U205" s="54">
        <f t="shared" si="2"/>
        <v>7</v>
      </c>
    </row>
    <row r="206" spans="1:21" ht="16.5" customHeight="1">
      <c r="A206" s="65">
        <f>ПРОТОКОЛ!B1372</f>
        <v>0</v>
      </c>
      <c r="B206" s="67">
        <f>ПРОТОКОЛ!C1372</f>
        <v>0</v>
      </c>
      <c r="C206" s="71" t="str">
        <f>ПРОТОКОЛ!X1372</f>
        <v>Субъект РФ 33</v>
      </c>
      <c r="D206" s="61">
        <f>ПРОТОКОЛ!D1372</f>
        <v>0</v>
      </c>
      <c r="E206" s="61">
        <f>ПРОТОКОЛ!F1372</f>
        <v>0</v>
      </c>
      <c r="F206" s="61">
        <f>ПРОТОКОЛ!H1372</f>
        <v>0</v>
      </c>
      <c r="G206" s="61">
        <f>ПРОТОКОЛ!J1372</f>
        <v>0</v>
      </c>
      <c r="H206" s="61">
        <f>ПРОТОКОЛ!L1372</f>
        <v>0</v>
      </c>
      <c r="I206" s="61">
        <f>ПРОТОКОЛ!N1372</f>
        <v>0</v>
      </c>
      <c r="J206" s="62">
        <f>ПРОТОКОЛ!P1372</f>
        <v>0</v>
      </c>
      <c r="K206" s="61">
        <f>ПРОТОКОЛ!R1372</f>
        <v>0</v>
      </c>
      <c r="L206" s="7">
        <f>ПРОТОКОЛ!E1372</f>
        <v>0</v>
      </c>
      <c r="M206" s="7">
        <f>ПРОТОКОЛ!G1372</f>
        <v>0</v>
      </c>
      <c r="N206" s="7">
        <f>ПРОТОКОЛ!I1372</f>
        <v>0</v>
      </c>
      <c r="O206" s="7">
        <f>ПРОТОКОЛ!K1372</f>
        <v>0</v>
      </c>
      <c r="P206" s="7" t="str">
        <f>ПРОТОКОЛ!M1372</f>
        <v>0</v>
      </c>
      <c r="Q206" s="7" t="str">
        <f>ПРОТОКОЛ!O1372</f>
        <v>0</v>
      </c>
      <c r="R206" s="7">
        <f>ПРОТОКОЛ!Q1372</f>
        <v>35</v>
      </c>
      <c r="S206" s="7">
        <f>ПРОТОКОЛ!S1372</f>
        <v>0</v>
      </c>
      <c r="T206" s="7">
        <f>ПРОТОКОЛ!T1372</f>
        <v>35</v>
      </c>
      <c r="U206" s="54">
        <f t="shared" ref="U206:U269" si="3">SUMPRODUCT(--($T$13:$T$582+$L$13:$L$582/1000&gt;T206+L206/1000))+1</f>
        <v>7</v>
      </c>
    </row>
    <row r="207" spans="1:21" ht="16.5" customHeight="1">
      <c r="A207" s="65">
        <f>ПРОТОКОЛ!B1373</f>
        <v>0</v>
      </c>
      <c r="B207" s="67">
        <f>ПРОТОКОЛ!C1373</f>
        <v>0</v>
      </c>
      <c r="C207" s="71" t="str">
        <f>ПРОТОКОЛ!X1373</f>
        <v>Субъект РФ 33</v>
      </c>
      <c r="D207" s="61">
        <f>ПРОТОКОЛ!D1373</f>
        <v>0</v>
      </c>
      <c r="E207" s="61">
        <f>ПРОТОКОЛ!F1373</f>
        <v>0</v>
      </c>
      <c r="F207" s="61">
        <f>ПРОТОКОЛ!H1373</f>
        <v>0</v>
      </c>
      <c r="G207" s="61">
        <f>ПРОТОКОЛ!J1373</f>
        <v>0</v>
      </c>
      <c r="H207" s="61">
        <f>ПРОТОКОЛ!L1373</f>
        <v>0</v>
      </c>
      <c r="I207" s="61">
        <f>ПРОТОКОЛ!N1373</f>
        <v>0</v>
      </c>
      <c r="J207" s="62">
        <f>ПРОТОКОЛ!P1373</f>
        <v>0</v>
      </c>
      <c r="K207" s="61">
        <f>ПРОТОКОЛ!R1373</f>
        <v>0</v>
      </c>
      <c r="L207" s="7">
        <f>ПРОТОКОЛ!E1373</f>
        <v>0</v>
      </c>
      <c r="M207" s="7">
        <f>ПРОТОКОЛ!G1373</f>
        <v>0</v>
      </c>
      <c r="N207" s="7">
        <f>ПРОТОКОЛ!I1373</f>
        <v>0</v>
      </c>
      <c r="O207" s="7">
        <f>ПРОТОКОЛ!K1373</f>
        <v>0</v>
      </c>
      <c r="P207" s="7" t="str">
        <f>ПРОТОКОЛ!M1373</f>
        <v>0</v>
      </c>
      <c r="Q207" s="7" t="str">
        <f>ПРОТОКОЛ!O1373</f>
        <v>0</v>
      </c>
      <c r="R207" s="7">
        <f>ПРОТОКОЛ!Q1373</f>
        <v>35</v>
      </c>
      <c r="S207" s="7">
        <f>ПРОТОКОЛ!S1373</f>
        <v>0</v>
      </c>
      <c r="T207" s="7">
        <f>ПРОТОКОЛ!T1373</f>
        <v>35</v>
      </c>
      <c r="U207" s="54">
        <f t="shared" si="3"/>
        <v>7</v>
      </c>
    </row>
    <row r="208" spans="1:21" ht="16.5" customHeight="1">
      <c r="A208" s="65">
        <f>ПРОТОКОЛ!B1374</f>
        <v>0</v>
      </c>
      <c r="B208" s="67">
        <f>ПРОТОКОЛ!C1374</f>
        <v>0</v>
      </c>
      <c r="C208" s="71" t="str">
        <f>ПРОТОКОЛ!X1374</f>
        <v>Субъект РФ 33</v>
      </c>
      <c r="D208" s="61">
        <f>ПРОТОКОЛ!D1374</f>
        <v>0</v>
      </c>
      <c r="E208" s="61">
        <f>ПРОТОКОЛ!F1374</f>
        <v>0</v>
      </c>
      <c r="F208" s="61">
        <f>ПРОТОКОЛ!H1374</f>
        <v>0</v>
      </c>
      <c r="G208" s="61">
        <f>ПРОТОКОЛ!J1374</f>
        <v>0</v>
      </c>
      <c r="H208" s="61">
        <f>ПРОТОКОЛ!L1374</f>
        <v>0</v>
      </c>
      <c r="I208" s="61">
        <f>ПРОТОКОЛ!N1374</f>
        <v>0</v>
      </c>
      <c r="J208" s="62">
        <f>ПРОТОКОЛ!P1374</f>
        <v>0</v>
      </c>
      <c r="K208" s="61">
        <f>ПРОТОКОЛ!R1374</f>
        <v>0</v>
      </c>
      <c r="L208" s="7">
        <f>ПРОТОКОЛ!E1374</f>
        <v>0</v>
      </c>
      <c r="M208" s="7">
        <f>ПРОТОКОЛ!G1374</f>
        <v>0</v>
      </c>
      <c r="N208" s="7">
        <f>ПРОТОКОЛ!I1374</f>
        <v>0</v>
      </c>
      <c r="O208" s="7">
        <f>ПРОТОКОЛ!K1374</f>
        <v>0</v>
      </c>
      <c r="P208" s="7" t="str">
        <f>ПРОТОКОЛ!M1374</f>
        <v>0</v>
      </c>
      <c r="Q208" s="7" t="str">
        <f>ПРОТОКОЛ!O1374</f>
        <v>0</v>
      </c>
      <c r="R208" s="7">
        <f>ПРОТОКОЛ!Q1374</f>
        <v>35</v>
      </c>
      <c r="S208" s="7">
        <f>ПРОТОКОЛ!S1374</f>
        <v>0</v>
      </c>
      <c r="T208" s="7">
        <f>ПРОТОКОЛ!T1374</f>
        <v>35</v>
      </c>
      <c r="U208" s="54">
        <f t="shared" si="3"/>
        <v>7</v>
      </c>
    </row>
    <row r="209" spans="1:21" ht="16.5" customHeight="1">
      <c r="A209" s="65">
        <f>ПРОТОКОЛ!B1375</f>
        <v>0</v>
      </c>
      <c r="B209" s="67">
        <f>ПРОТОКОЛ!C1375</f>
        <v>0</v>
      </c>
      <c r="C209" s="71" t="str">
        <f>ПРОТОКОЛ!X1375</f>
        <v>Субъект РФ 33</v>
      </c>
      <c r="D209" s="61">
        <f>ПРОТОКОЛ!D1375</f>
        <v>0</v>
      </c>
      <c r="E209" s="61">
        <f>ПРОТОКОЛ!F1375</f>
        <v>0</v>
      </c>
      <c r="F209" s="61">
        <f>ПРОТОКОЛ!H1375</f>
        <v>0</v>
      </c>
      <c r="G209" s="61">
        <f>ПРОТОКОЛ!J1375</f>
        <v>0</v>
      </c>
      <c r="H209" s="61">
        <f>ПРОТОКОЛ!L1375</f>
        <v>0</v>
      </c>
      <c r="I209" s="61">
        <f>ПРОТОКОЛ!N1375</f>
        <v>0</v>
      </c>
      <c r="J209" s="62">
        <f>ПРОТОКОЛ!P1375</f>
        <v>0</v>
      </c>
      <c r="K209" s="61">
        <f>ПРОТОКОЛ!R1375</f>
        <v>0</v>
      </c>
      <c r="L209" s="7">
        <f>ПРОТОКОЛ!E1375</f>
        <v>0</v>
      </c>
      <c r="M209" s="7">
        <f>ПРОТОКОЛ!G1375</f>
        <v>0</v>
      </c>
      <c r="N209" s="7">
        <f>ПРОТОКОЛ!I1375</f>
        <v>0</v>
      </c>
      <c r="O209" s="7">
        <f>ПРОТОКОЛ!K1375</f>
        <v>0</v>
      </c>
      <c r="P209" s="7" t="str">
        <f>ПРОТОКОЛ!M1375</f>
        <v>0</v>
      </c>
      <c r="Q209" s="7" t="str">
        <f>ПРОТОКОЛ!O1375</f>
        <v>0</v>
      </c>
      <c r="R209" s="7">
        <f>ПРОТОКОЛ!Q1375</f>
        <v>35</v>
      </c>
      <c r="S209" s="7">
        <f>ПРОТОКОЛ!S1375</f>
        <v>0</v>
      </c>
      <c r="T209" s="7">
        <f>ПРОТОКОЛ!T1375</f>
        <v>35</v>
      </c>
      <c r="U209" s="54">
        <f t="shared" si="3"/>
        <v>7</v>
      </c>
    </row>
    <row r="210" spans="1:21" ht="16.5" customHeight="1">
      <c r="A210" s="65">
        <f>ПРОТОКОЛ!B1376</f>
        <v>0</v>
      </c>
      <c r="B210" s="67">
        <f>ПРОТОКОЛ!C1376</f>
        <v>0</v>
      </c>
      <c r="C210" s="71" t="str">
        <f>ПРОТОКОЛ!X1376</f>
        <v>Субъект РФ 33</v>
      </c>
      <c r="D210" s="61">
        <f>ПРОТОКОЛ!D1376</f>
        <v>0</v>
      </c>
      <c r="E210" s="61">
        <f>ПРОТОКОЛ!F1376</f>
        <v>0</v>
      </c>
      <c r="F210" s="61">
        <f>ПРОТОКОЛ!H1376</f>
        <v>0</v>
      </c>
      <c r="G210" s="61">
        <f>ПРОТОКОЛ!J1376</f>
        <v>0</v>
      </c>
      <c r="H210" s="61">
        <f>ПРОТОКОЛ!L1376</f>
        <v>0</v>
      </c>
      <c r="I210" s="61">
        <f>ПРОТОКОЛ!N1376</f>
        <v>0</v>
      </c>
      <c r="J210" s="62">
        <f>ПРОТОКОЛ!P1376</f>
        <v>0</v>
      </c>
      <c r="K210" s="61">
        <f>ПРОТОКОЛ!R1376</f>
        <v>0</v>
      </c>
      <c r="L210" s="7">
        <f>ПРОТОКОЛ!E1376</f>
        <v>0</v>
      </c>
      <c r="M210" s="7">
        <f>ПРОТОКОЛ!G1376</f>
        <v>0</v>
      </c>
      <c r="N210" s="7">
        <f>ПРОТОКОЛ!I1376</f>
        <v>0</v>
      </c>
      <c r="O210" s="7">
        <f>ПРОТОКОЛ!K1376</f>
        <v>0</v>
      </c>
      <c r="P210" s="7" t="str">
        <f>ПРОТОКОЛ!M1376</f>
        <v>0</v>
      </c>
      <c r="Q210" s="7" t="str">
        <f>ПРОТОКОЛ!O1376</f>
        <v>0</v>
      </c>
      <c r="R210" s="7">
        <f>ПРОТОКОЛ!Q1376</f>
        <v>35</v>
      </c>
      <c r="S210" s="7">
        <f>ПРОТОКОЛ!S1376</f>
        <v>0</v>
      </c>
      <c r="T210" s="7">
        <f>ПРОТОКОЛ!T1376</f>
        <v>35</v>
      </c>
      <c r="U210" s="54">
        <f t="shared" si="3"/>
        <v>7</v>
      </c>
    </row>
    <row r="211" spans="1:21" ht="16.5" customHeight="1">
      <c r="A211" s="66">
        <f>ПРОТОКОЛ!B1413</f>
        <v>0</v>
      </c>
      <c r="B211" s="70">
        <f>ПРОТОКОЛ!C1413</f>
        <v>0</v>
      </c>
      <c r="C211" s="74" t="str">
        <f>ПРОТОКОЛ!X1413</f>
        <v>Субъект РФ 34</v>
      </c>
      <c r="D211" s="64">
        <f>ПРОТОКОЛ!D1413</f>
        <v>0</v>
      </c>
      <c r="E211" s="64">
        <f>ПРОТОКОЛ!F1413</f>
        <v>0</v>
      </c>
      <c r="F211" s="64">
        <f>ПРОТОКОЛ!H1413</f>
        <v>0</v>
      </c>
      <c r="G211" s="64">
        <f>ПРОТОКОЛ!J1413</f>
        <v>0</v>
      </c>
      <c r="H211" s="64">
        <f>ПРОТОКОЛ!L1413</f>
        <v>0</v>
      </c>
      <c r="I211" s="64">
        <f>ПРОТОКОЛ!N1413</f>
        <v>0</v>
      </c>
      <c r="J211" s="77">
        <f>ПРОТОКОЛ!P1413</f>
        <v>0</v>
      </c>
      <c r="K211" s="64">
        <f>ПРОТОКОЛ!R1413</f>
        <v>0</v>
      </c>
      <c r="L211" s="33">
        <f>ПРОТОКОЛ!E1413</f>
        <v>0</v>
      </c>
      <c r="M211" s="33">
        <f>ПРОТОКОЛ!G1413</f>
        <v>0</v>
      </c>
      <c r="N211" s="33">
        <f>ПРОТОКОЛ!I1413</f>
        <v>0</v>
      </c>
      <c r="O211" s="33">
        <f>ПРОТОКОЛ!K1413</f>
        <v>0</v>
      </c>
      <c r="P211" s="33" t="str">
        <f>ПРОТОКОЛ!M1413</f>
        <v>0</v>
      </c>
      <c r="Q211" s="33" t="str">
        <f>ПРОТОКОЛ!O1413</f>
        <v>0</v>
      </c>
      <c r="R211" s="33">
        <f>ПРОТОКОЛ!Q1413</f>
        <v>35</v>
      </c>
      <c r="S211" s="33">
        <f>ПРОТОКОЛ!S1413</f>
        <v>0</v>
      </c>
      <c r="T211" s="33">
        <f>ПРОТОКОЛ!T1413</f>
        <v>35</v>
      </c>
      <c r="U211" s="54">
        <f t="shared" si="3"/>
        <v>7</v>
      </c>
    </row>
    <row r="212" spans="1:21" ht="16.5" customHeight="1">
      <c r="A212" s="66">
        <f>ПРОТОКОЛ!B1414</f>
        <v>0</v>
      </c>
      <c r="B212" s="70">
        <f>ПРОТОКОЛ!C1414</f>
        <v>0</v>
      </c>
      <c r="C212" s="74" t="str">
        <f>ПРОТОКОЛ!X1414</f>
        <v>Субъект РФ 34</v>
      </c>
      <c r="D212" s="64">
        <f>ПРОТОКОЛ!D1414</f>
        <v>0</v>
      </c>
      <c r="E212" s="64">
        <f>ПРОТОКОЛ!F1414</f>
        <v>0</v>
      </c>
      <c r="F212" s="64">
        <f>ПРОТОКОЛ!H1414</f>
        <v>0</v>
      </c>
      <c r="G212" s="64">
        <f>ПРОТОКОЛ!J1414</f>
        <v>0</v>
      </c>
      <c r="H212" s="64">
        <f>ПРОТОКОЛ!L1414</f>
        <v>0</v>
      </c>
      <c r="I212" s="64">
        <f>ПРОТОКОЛ!N1414</f>
        <v>0</v>
      </c>
      <c r="J212" s="77">
        <f>ПРОТОКОЛ!P1414</f>
        <v>0</v>
      </c>
      <c r="K212" s="64">
        <f>ПРОТОКОЛ!R1414</f>
        <v>0</v>
      </c>
      <c r="L212" s="33">
        <f>ПРОТОКОЛ!E1414</f>
        <v>0</v>
      </c>
      <c r="M212" s="33">
        <f>ПРОТОКОЛ!G1414</f>
        <v>0</v>
      </c>
      <c r="N212" s="33">
        <f>ПРОТОКОЛ!I1414</f>
        <v>0</v>
      </c>
      <c r="O212" s="33">
        <f>ПРОТОКОЛ!K1414</f>
        <v>0</v>
      </c>
      <c r="P212" s="33" t="str">
        <f>ПРОТОКОЛ!M1414</f>
        <v>0</v>
      </c>
      <c r="Q212" s="33" t="str">
        <f>ПРОТОКОЛ!O1414</f>
        <v>0</v>
      </c>
      <c r="R212" s="33">
        <f>ПРОТОКОЛ!Q1414</f>
        <v>35</v>
      </c>
      <c r="S212" s="33">
        <f>ПРОТОКОЛ!S1414</f>
        <v>0</v>
      </c>
      <c r="T212" s="33">
        <f>ПРОТОКОЛ!T1414</f>
        <v>35</v>
      </c>
      <c r="U212" s="54">
        <f t="shared" si="3"/>
        <v>7</v>
      </c>
    </row>
    <row r="213" spans="1:21" ht="16.5" customHeight="1">
      <c r="A213" s="66">
        <f>ПРОТОКОЛ!B1415</f>
        <v>0</v>
      </c>
      <c r="B213" s="70">
        <f>ПРОТОКОЛ!C1415</f>
        <v>0</v>
      </c>
      <c r="C213" s="74" t="str">
        <f>ПРОТОКОЛ!X1415</f>
        <v>Субъект РФ 34</v>
      </c>
      <c r="D213" s="64">
        <f>ПРОТОКОЛ!D1415</f>
        <v>0</v>
      </c>
      <c r="E213" s="64">
        <f>ПРОТОКОЛ!F1415</f>
        <v>0</v>
      </c>
      <c r="F213" s="64">
        <f>ПРОТОКОЛ!H1415</f>
        <v>0</v>
      </c>
      <c r="G213" s="64">
        <f>ПРОТОКОЛ!J1415</f>
        <v>0</v>
      </c>
      <c r="H213" s="64">
        <f>ПРОТОКОЛ!L1415</f>
        <v>0</v>
      </c>
      <c r="I213" s="64">
        <f>ПРОТОКОЛ!N1415</f>
        <v>0</v>
      </c>
      <c r="J213" s="77">
        <f>ПРОТОКОЛ!P1415</f>
        <v>0</v>
      </c>
      <c r="K213" s="64">
        <f>ПРОТОКОЛ!R1415</f>
        <v>0</v>
      </c>
      <c r="L213" s="33">
        <f>ПРОТОКОЛ!E1415</f>
        <v>0</v>
      </c>
      <c r="M213" s="33">
        <f>ПРОТОКОЛ!G1415</f>
        <v>0</v>
      </c>
      <c r="N213" s="33">
        <f>ПРОТОКОЛ!I1415</f>
        <v>0</v>
      </c>
      <c r="O213" s="33">
        <f>ПРОТОКОЛ!K1415</f>
        <v>0</v>
      </c>
      <c r="P213" s="33" t="str">
        <f>ПРОТОКОЛ!M1415</f>
        <v>0</v>
      </c>
      <c r="Q213" s="33" t="str">
        <f>ПРОТОКОЛ!O1415</f>
        <v>0</v>
      </c>
      <c r="R213" s="33">
        <f>ПРОТОКОЛ!Q1415</f>
        <v>35</v>
      </c>
      <c r="S213" s="33">
        <f>ПРОТОКОЛ!S1415</f>
        <v>0</v>
      </c>
      <c r="T213" s="33">
        <f>ПРОТОКОЛ!T1415</f>
        <v>35</v>
      </c>
      <c r="U213" s="54">
        <f t="shared" si="3"/>
        <v>7</v>
      </c>
    </row>
    <row r="214" spans="1:21" ht="16.5" customHeight="1">
      <c r="A214" s="66">
        <f>ПРОТОКОЛ!B1416</f>
        <v>0</v>
      </c>
      <c r="B214" s="70">
        <f>ПРОТОКОЛ!C1416</f>
        <v>0</v>
      </c>
      <c r="C214" s="74" t="str">
        <f>ПРОТОКОЛ!X1416</f>
        <v>Субъект РФ 34</v>
      </c>
      <c r="D214" s="64">
        <f>ПРОТОКОЛ!D1416</f>
        <v>0</v>
      </c>
      <c r="E214" s="64">
        <f>ПРОТОКОЛ!F1416</f>
        <v>0</v>
      </c>
      <c r="F214" s="64">
        <f>ПРОТОКОЛ!H1416</f>
        <v>0</v>
      </c>
      <c r="G214" s="64">
        <f>ПРОТОКОЛ!J1416</f>
        <v>0</v>
      </c>
      <c r="H214" s="64">
        <f>ПРОТОКОЛ!L1416</f>
        <v>0</v>
      </c>
      <c r="I214" s="64">
        <f>ПРОТОКОЛ!N1416</f>
        <v>0</v>
      </c>
      <c r="J214" s="77">
        <f>ПРОТОКОЛ!P1416</f>
        <v>0</v>
      </c>
      <c r="K214" s="64">
        <f>ПРОТОКОЛ!R1416</f>
        <v>0</v>
      </c>
      <c r="L214" s="33">
        <f>ПРОТОКОЛ!E1416</f>
        <v>0</v>
      </c>
      <c r="M214" s="33">
        <f>ПРОТОКОЛ!G1416</f>
        <v>0</v>
      </c>
      <c r="N214" s="33">
        <f>ПРОТОКОЛ!I1416</f>
        <v>0</v>
      </c>
      <c r="O214" s="33">
        <f>ПРОТОКОЛ!K1416</f>
        <v>0</v>
      </c>
      <c r="P214" s="33" t="str">
        <f>ПРОТОКОЛ!M1416</f>
        <v>0</v>
      </c>
      <c r="Q214" s="33" t="str">
        <f>ПРОТОКОЛ!O1416</f>
        <v>0</v>
      </c>
      <c r="R214" s="33">
        <f>ПРОТОКОЛ!Q1416</f>
        <v>35</v>
      </c>
      <c r="S214" s="33">
        <f>ПРОТОКОЛ!S1416</f>
        <v>0</v>
      </c>
      <c r="T214" s="33">
        <f>ПРОТОКОЛ!T1416</f>
        <v>35</v>
      </c>
      <c r="U214" s="54">
        <f t="shared" si="3"/>
        <v>7</v>
      </c>
    </row>
    <row r="215" spans="1:21" ht="16.5" customHeight="1">
      <c r="A215" s="66">
        <f>ПРОТОКОЛ!B1417</f>
        <v>0</v>
      </c>
      <c r="B215" s="70">
        <f>ПРОТОКОЛ!C1417</f>
        <v>0</v>
      </c>
      <c r="C215" s="74" t="str">
        <f>ПРОТОКОЛ!X1417</f>
        <v>Субъект РФ 34</v>
      </c>
      <c r="D215" s="64">
        <f>ПРОТОКОЛ!D1417</f>
        <v>0</v>
      </c>
      <c r="E215" s="64">
        <f>ПРОТОКОЛ!F1417</f>
        <v>0</v>
      </c>
      <c r="F215" s="64">
        <f>ПРОТОКОЛ!H1417</f>
        <v>0</v>
      </c>
      <c r="G215" s="64">
        <f>ПРОТОКОЛ!J1417</f>
        <v>0</v>
      </c>
      <c r="H215" s="64">
        <f>ПРОТОКОЛ!L1417</f>
        <v>0</v>
      </c>
      <c r="I215" s="64">
        <f>ПРОТОКОЛ!N1417</f>
        <v>0</v>
      </c>
      <c r="J215" s="77">
        <f>ПРОТОКОЛ!P1417</f>
        <v>0</v>
      </c>
      <c r="K215" s="64">
        <f>ПРОТОКОЛ!R1417</f>
        <v>0</v>
      </c>
      <c r="L215" s="33">
        <f>ПРОТОКОЛ!E1417</f>
        <v>0</v>
      </c>
      <c r="M215" s="33">
        <f>ПРОТОКОЛ!G1417</f>
        <v>0</v>
      </c>
      <c r="N215" s="33">
        <f>ПРОТОКОЛ!I1417</f>
        <v>0</v>
      </c>
      <c r="O215" s="33">
        <f>ПРОТОКОЛ!K1417</f>
        <v>0</v>
      </c>
      <c r="P215" s="33" t="str">
        <f>ПРОТОКОЛ!M1417</f>
        <v>0</v>
      </c>
      <c r="Q215" s="33" t="str">
        <f>ПРОТОКОЛ!O1417</f>
        <v>0</v>
      </c>
      <c r="R215" s="33">
        <f>ПРОТОКОЛ!Q1417</f>
        <v>35</v>
      </c>
      <c r="S215" s="33">
        <f>ПРОТОКОЛ!S1417</f>
        <v>0</v>
      </c>
      <c r="T215" s="33">
        <f>ПРОТОКОЛ!T1417</f>
        <v>35</v>
      </c>
      <c r="U215" s="54">
        <f t="shared" si="3"/>
        <v>7</v>
      </c>
    </row>
    <row r="216" spans="1:21" ht="16.5" customHeight="1">
      <c r="A216" s="66">
        <f>ПРОТОКОЛ!B1418</f>
        <v>0</v>
      </c>
      <c r="B216" s="70">
        <f>ПРОТОКОЛ!C1418</f>
        <v>0</v>
      </c>
      <c r="C216" s="74" t="str">
        <f>ПРОТОКОЛ!X1418</f>
        <v>Субъект РФ 34</v>
      </c>
      <c r="D216" s="64">
        <f>ПРОТОКОЛ!D1418</f>
        <v>0</v>
      </c>
      <c r="E216" s="64">
        <f>ПРОТОКОЛ!F1418</f>
        <v>0</v>
      </c>
      <c r="F216" s="64">
        <f>ПРОТОКОЛ!H1418</f>
        <v>0</v>
      </c>
      <c r="G216" s="64">
        <f>ПРОТОКОЛ!J1418</f>
        <v>0</v>
      </c>
      <c r="H216" s="64">
        <f>ПРОТОКОЛ!L1418</f>
        <v>0</v>
      </c>
      <c r="I216" s="64">
        <f>ПРОТОКОЛ!N1418</f>
        <v>0</v>
      </c>
      <c r="J216" s="77">
        <f>ПРОТОКОЛ!P1418</f>
        <v>0</v>
      </c>
      <c r="K216" s="64">
        <f>ПРОТОКОЛ!R1418</f>
        <v>0</v>
      </c>
      <c r="L216" s="33">
        <f>ПРОТОКОЛ!E1418</f>
        <v>0</v>
      </c>
      <c r="M216" s="33">
        <f>ПРОТОКОЛ!G1418</f>
        <v>0</v>
      </c>
      <c r="N216" s="33">
        <f>ПРОТОКОЛ!I1418</f>
        <v>0</v>
      </c>
      <c r="O216" s="33">
        <f>ПРОТОКОЛ!K1418</f>
        <v>0</v>
      </c>
      <c r="P216" s="33" t="str">
        <f>ПРОТОКОЛ!M1418</f>
        <v>0</v>
      </c>
      <c r="Q216" s="33" t="str">
        <f>ПРОТОКОЛ!O1418</f>
        <v>0</v>
      </c>
      <c r="R216" s="33">
        <f>ПРОТОКОЛ!Q1418</f>
        <v>35</v>
      </c>
      <c r="S216" s="33">
        <f>ПРОТОКОЛ!S1418</f>
        <v>0</v>
      </c>
      <c r="T216" s="33">
        <f>ПРОТОКОЛ!T1418</f>
        <v>35</v>
      </c>
      <c r="U216" s="54">
        <f t="shared" si="3"/>
        <v>7</v>
      </c>
    </row>
    <row r="217" spans="1:21" ht="16.5" customHeight="1">
      <c r="A217" s="65">
        <f>ПРОТОКОЛ!B1455</f>
        <v>0</v>
      </c>
      <c r="B217" s="67">
        <f>ПРОТОКОЛ!C1455</f>
        <v>0</v>
      </c>
      <c r="C217" s="71" t="str">
        <f>ПРОТОКОЛ!X1455</f>
        <v>Субъект РФ 35</v>
      </c>
      <c r="D217" s="61">
        <f>ПРОТОКОЛ!D1455</f>
        <v>0</v>
      </c>
      <c r="E217" s="61">
        <f>ПРОТОКОЛ!F1455</f>
        <v>0</v>
      </c>
      <c r="F217" s="61">
        <f>ПРОТОКОЛ!H1455</f>
        <v>0</v>
      </c>
      <c r="G217" s="61">
        <f>ПРОТОКОЛ!J1455</f>
        <v>0</v>
      </c>
      <c r="H217" s="61">
        <f>ПРОТОКОЛ!L1455</f>
        <v>0</v>
      </c>
      <c r="I217" s="61">
        <f>ПРОТОКОЛ!N1455</f>
        <v>0</v>
      </c>
      <c r="J217" s="62">
        <f>ПРОТОКОЛ!P1455</f>
        <v>0</v>
      </c>
      <c r="K217" s="61">
        <f>ПРОТОКОЛ!R1455</f>
        <v>0</v>
      </c>
      <c r="L217" s="7">
        <f>ПРОТОКОЛ!E1455</f>
        <v>0</v>
      </c>
      <c r="M217" s="7">
        <f>ПРОТОКОЛ!G1455</f>
        <v>0</v>
      </c>
      <c r="N217" s="7">
        <f>ПРОТОКОЛ!I1455</f>
        <v>0</v>
      </c>
      <c r="O217" s="7">
        <f>ПРОТОКОЛ!K1455</f>
        <v>0</v>
      </c>
      <c r="P217" s="7" t="str">
        <f>ПРОТОКОЛ!M1455</f>
        <v>0</v>
      </c>
      <c r="Q217" s="7" t="str">
        <f>ПРОТОКОЛ!O1455</f>
        <v>0</v>
      </c>
      <c r="R217" s="7">
        <f>ПРОТОКОЛ!Q1455</f>
        <v>35</v>
      </c>
      <c r="S217" s="7">
        <f>ПРОТОКОЛ!S1455</f>
        <v>0</v>
      </c>
      <c r="T217" s="7">
        <f>ПРОТОКОЛ!T1455</f>
        <v>35</v>
      </c>
      <c r="U217" s="54">
        <f t="shared" si="3"/>
        <v>7</v>
      </c>
    </row>
    <row r="218" spans="1:21" ht="16.5" customHeight="1">
      <c r="A218" s="65">
        <f>ПРОТОКОЛ!B1456</f>
        <v>0</v>
      </c>
      <c r="B218" s="67">
        <f>ПРОТОКОЛ!C1456</f>
        <v>0</v>
      </c>
      <c r="C218" s="71" t="str">
        <f>ПРОТОКОЛ!X1456</f>
        <v>Субъект РФ 35</v>
      </c>
      <c r="D218" s="61">
        <f>ПРОТОКОЛ!D1456</f>
        <v>0</v>
      </c>
      <c r="E218" s="61">
        <f>ПРОТОКОЛ!F1456</f>
        <v>0</v>
      </c>
      <c r="F218" s="61">
        <f>ПРОТОКОЛ!H1456</f>
        <v>0</v>
      </c>
      <c r="G218" s="61">
        <f>ПРОТОКОЛ!J1456</f>
        <v>0</v>
      </c>
      <c r="H218" s="61">
        <f>ПРОТОКОЛ!L1456</f>
        <v>0</v>
      </c>
      <c r="I218" s="61">
        <f>ПРОТОКОЛ!N1456</f>
        <v>0</v>
      </c>
      <c r="J218" s="62">
        <f>ПРОТОКОЛ!P1456</f>
        <v>0</v>
      </c>
      <c r="K218" s="61">
        <f>ПРОТОКОЛ!R1456</f>
        <v>0</v>
      </c>
      <c r="L218" s="7">
        <f>ПРОТОКОЛ!E1456</f>
        <v>0</v>
      </c>
      <c r="M218" s="7">
        <f>ПРОТОКОЛ!G1456</f>
        <v>0</v>
      </c>
      <c r="N218" s="7">
        <f>ПРОТОКОЛ!I1456</f>
        <v>0</v>
      </c>
      <c r="O218" s="7">
        <f>ПРОТОКОЛ!K1456</f>
        <v>0</v>
      </c>
      <c r="P218" s="7" t="str">
        <f>ПРОТОКОЛ!M1456</f>
        <v>0</v>
      </c>
      <c r="Q218" s="7" t="str">
        <f>ПРОТОКОЛ!O1456</f>
        <v>0</v>
      </c>
      <c r="R218" s="7">
        <f>ПРОТОКОЛ!Q1456</f>
        <v>35</v>
      </c>
      <c r="S218" s="7">
        <f>ПРОТОКОЛ!S1456</f>
        <v>0</v>
      </c>
      <c r="T218" s="7">
        <f>ПРОТОКОЛ!T1456</f>
        <v>35</v>
      </c>
      <c r="U218" s="54">
        <f t="shared" si="3"/>
        <v>7</v>
      </c>
    </row>
    <row r="219" spans="1:21" ht="16.5" customHeight="1">
      <c r="A219" s="65">
        <f>ПРОТОКОЛ!B1457</f>
        <v>0</v>
      </c>
      <c r="B219" s="67">
        <f>ПРОТОКОЛ!C1457</f>
        <v>0</v>
      </c>
      <c r="C219" s="71" t="str">
        <f>ПРОТОКОЛ!X1457</f>
        <v>Субъект РФ 35</v>
      </c>
      <c r="D219" s="61">
        <f>ПРОТОКОЛ!D1457</f>
        <v>0</v>
      </c>
      <c r="E219" s="61">
        <f>ПРОТОКОЛ!F1457</f>
        <v>0</v>
      </c>
      <c r="F219" s="61">
        <f>ПРОТОКОЛ!H1457</f>
        <v>0</v>
      </c>
      <c r="G219" s="61">
        <f>ПРОТОКОЛ!J1457</f>
        <v>0</v>
      </c>
      <c r="H219" s="61">
        <f>ПРОТОКОЛ!L1457</f>
        <v>0</v>
      </c>
      <c r="I219" s="61">
        <f>ПРОТОКОЛ!N1457</f>
        <v>0</v>
      </c>
      <c r="J219" s="62">
        <f>ПРОТОКОЛ!P1457</f>
        <v>0</v>
      </c>
      <c r="K219" s="61">
        <f>ПРОТОКОЛ!R1457</f>
        <v>0</v>
      </c>
      <c r="L219" s="7">
        <f>ПРОТОКОЛ!E1457</f>
        <v>0</v>
      </c>
      <c r="M219" s="7">
        <f>ПРОТОКОЛ!G1457</f>
        <v>0</v>
      </c>
      <c r="N219" s="7">
        <f>ПРОТОКОЛ!I1457</f>
        <v>0</v>
      </c>
      <c r="O219" s="7">
        <f>ПРОТОКОЛ!K1457</f>
        <v>0</v>
      </c>
      <c r="P219" s="7" t="str">
        <f>ПРОТОКОЛ!M1457</f>
        <v>0</v>
      </c>
      <c r="Q219" s="7" t="str">
        <f>ПРОТОКОЛ!O1457</f>
        <v>0</v>
      </c>
      <c r="R219" s="7">
        <f>ПРОТОКОЛ!Q1457</f>
        <v>35</v>
      </c>
      <c r="S219" s="7">
        <f>ПРОТОКОЛ!S1457</f>
        <v>0</v>
      </c>
      <c r="T219" s="7">
        <f>ПРОТОКОЛ!T1457</f>
        <v>35</v>
      </c>
      <c r="U219" s="54">
        <f t="shared" si="3"/>
        <v>7</v>
      </c>
    </row>
    <row r="220" spans="1:21" ht="16.5" customHeight="1">
      <c r="A220" s="65">
        <f>ПРОТОКОЛ!B1458</f>
        <v>0</v>
      </c>
      <c r="B220" s="67">
        <f>ПРОТОКОЛ!C1458</f>
        <v>0</v>
      </c>
      <c r="C220" s="71" t="str">
        <f>ПРОТОКОЛ!X1458</f>
        <v>Субъект РФ 35</v>
      </c>
      <c r="D220" s="61">
        <f>ПРОТОКОЛ!D1458</f>
        <v>0</v>
      </c>
      <c r="E220" s="61">
        <f>ПРОТОКОЛ!F1458</f>
        <v>0</v>
      </c>
      <c r="F220" s="61">
        <f>ПРОТОКОЛ!H1458</f>
        <v>0</v>
      </c>
      <c r="G220" s="61">
        <f>ПРОТОКОЛ!J1458</f>
        <v>0</v>
      </c>
      <c r="H220" s="61">
        <f>ПРОТОКОЛ!L1458</f>
        <v>0</v>
      </c>
      <c r="I220" s="61">
        <f>ПРОТОКОЛ!N1458</f>
        <v>0</v>
      </c>
      <c r="J220" s="62">
        <f>ПРОТОКОЛ!P1458</f>
        <v>0</v>
      </c>
      <c r="K220" s="61">
        <f>ПРОТОКОЛ!R1458</f>
        <v>0</v>
      </c>
      <c r="L220" s="7">
        <f>ПРОТОКОЛ!E1458</f>
        <v>0</v>
      </c>
      <c r="M220" s="7">
        <f>ПРОТОКОЛ!G1458</f>
        <v>0</v>
      </c>
      <c r="N220" s="7">
        <f>ПРОТОКОЛ!I1458</f>
        <v>0</v>
      </c>
      <c r="O220" s="7">
        <f>ПРОТОКОЛ!K1458</f>
        <v>0</v>
      </c>
      <c r="P220" s="7" t="str">
        <f>ПРОТОКОЛ!M1458</f>
        <v>0</v>
      </c>
      <c r="Q220" s="7" t="str">
        <f>ПРОТОКОЛ!O1458</f>
        <v>0</v>
      </c>
      <c r="R220" s="7">
        <f>ПРОТОКОЛ!Q1458</f>
        <v>35</v>
      </c>
      <c r="S220" s="7">
        <f>ПРОТОКОЛ!S1458</f>
        <v>0</v>
      </c>
      <c r="T220" s="7">
        <f>ПРОТОКОЛ!T1458</f>
        <v>35</v>
      </c>
      <c r="U220" s="54">
        <f t="shared" si="3"/>
        <v>7</v>
      </c>
    </row>
    <row r="221" spans="1:21" ht="16.5" customHeight="1">
      <c r="A221" s="65">
        <f>ПРОТОКОЛ!B1459</f>
        <v>0</v>
      </c>
      <c r="B221" s="67">
        <f>ПРОТОКОЛ!C1459</f>
        <v>0</v>
      </c>
      <c r="C221" s="71" t="str">
        <f>ПРОТОКОЛ!X1459</f>
        <v>Субъект РФ 35</v>
      </c>
      <c r="D221" s="61">
        <f>ПРОТОКОЛ!D1459</f>
        <v>0</v>
      </c>
      <c r="E221" s="61">
        <f>ПРОТОКОЛ!F1459</f>
        <v>0</v>
      </c>
      <c r="F221" s="61">
        <f>ПРОТОКОЛ!H1459</f>
        <v>0</v>
      </c>
      <c r="G221" s="61">
        <f>ПРОТОКОЛ!J1459</f>
        <v>0</v>
      </c>
      <c r="H221" s="61">
        <f>ПРОТОКОЛ!L1459</f>
        <v>0</v>
      </c>
      <c r="I221" s="61">
        <f>ПРОТОКОЛ!N1459</f>
        <v>0</v>
      </c>
      <c r="J221" s="62">
        <f>ПРОТОКОЛ!P1459</f>
        <v>0</v>
      </c>
      <c r="K221" s="61">
        <f>ПРОТОКОЛ!R1459</f>
        <v>0</v>
      </c>
      <c r="L221" s="7">
        <f>ПРОТОКОЛ!E1459</f>
        <v>0</v>
      </c>
      <c r="M221" s="7">
        <f>ПРОТОКОЛ!G1459</f>
        <v>0</v>
      </c>
      <c r="N221" s="7">
        <f>ПРОТОКОЛ!I1459</f>
        <v>0</v>
      </c>
      <c r="O221" s="7">
        <f>ПРОТОКОЛ!K1459</f>
        <v>0</v>
      </c>
      <c r="P221" s="7" t="str">
        <f>ПРОТОКОЛ!M1459</f>
        <v>0</v>
      </c>
      <c r="Q221" s="7" t="str">
        <f>ПРОТОКОЛ!O1459</f>
        <v>0</v>
      </c>
      <c r="R221" s="7">
        <f>ПРОТОКОЛ!Q1459</f>
        <v>35</v>
      </c>
      <c r="S221" s="7">
        <f>ПРОТОКОЛ!S1459</f>
        <v>0</v>
      </c>
      <c r="T221" s="7">
        <f>ПРОТОКОЛ!T1459</f>
        <v>35</v>
      </c>
      <c r="U221" s="54">
        <f t="shared" si="3"/>
        <v>7</v>
      </c>
    </row>
    <row r="222" spans="1:21" ht="16.5" customHeight="1">
      <c r="A222" s="65">
        <f>ПРОТОКОЛ!B1460</f>
        <v>0</v>
      </c>
      <c r="B222" s="67">
        <f>ПРОТОКОЛ!C1460</f>
        <v>0</v>
      </c>
      <c r="C222" s="71" t="str">
        <f>ПРОТОКОЛ!X1460</f>
        <v>Субъект РФ 35</v>
      </c>
      <c r="D222" s="61">
        <f>ПРОТОКОЛ!D1460</f>
        <v>0</v>
      </c>
      <c r="E222" s="61">
        <f>ПРОТОКОЛ!F1460</f>
        <v>0</v>
      </c>
      <c r="F222" s="61">
        <f>ПРОТОКОЛ!H1460</f>
        <v>0</v>
      </c>
      <c r="G222" s="61">
        <f>ПРОТОКОЛ!J1460</f>
        <v>0</v>
      </c>
      <c r="H222" s="61">
        <f>ПРОТОКОЛ!L1460</f>
        <v>0</v>
      </c>
      <c r="I222" s="61">
        <f>ПРОТОКОЛ!N1460</f>
        <v>0</v>
      </c>
      <c r="J222" s="62">
        <f>ПРОТОКОЛ!P1460</f>
        <v>0</v>
      </c>
      <c r="K222" s="61">
        <f>ПРОТОКОЛ!R1460</f>
        <v>0</v>
      </c>
      <c r="L222" s="7">
        <f>ПРОТОКОЛ!E1460</f>
        <v>0</v>
      </c>
      <c r="M222" s="7">
        <f>ПРОТОКОЛ!G1460</f>
        <v>0</v>
      </c>
      <c r="N222" s="7">
        <f>ПРОТОКОЛ!I1460</f>
        <v>0</v>
      </c>
      <c r="O222" s="7">
        <f>ПРОТОКОЛ!K1460</f>
        <v>0</v>
      </c>
      <c r="P222" s="7" t="str">
        <f>ПРОТОКОЛ!M1460</f>
        <v>0</v>
      </c>
      <c r="Q222" s="7" t="str">
        <f>ПРОТОКОЛ!O1460</f>
        <v>0</v>
      </c>
      <c r="R222" s="7">
        <f>ПРОТОКОЛ!Q1460</f>
        <v>35</v>
      </c>
      <c r="S222" s="7">
        <f>ПРОТОКОЛ!S1460</f>
        <v>0</v>
      </c>
      <c r="T222" s="7">
        <f>ПРОТОКОЛ!T1460</f>
        <v>35</v>
      </c>
      <c r="U222" s="54">
        <f t="shared" si="3"/>
        <v>7</v>
      </c>
    </row>
    <row r="223" spans="1:21" ht="16.5" customHeight="1">
      <c r="A223" s="66">
        <f>ПРОТОКОЛ!B1497</f>
        <v>0</v>
      </c>
      <c r="B223" s="70">
        <f>ПРОТОКОЛ!C1497</f>
        <v>0</v>
      </c>
      <c r="C223" s="74" t="str">
        <f>ПРОТОКОЛ!X1497</f>
        <v>Субъект РФ 36</v>
      </c>
      <c r="D223" s="64">
        <f>ПРОТОКОЛ!D1497</f>
        <v>0</v>
      </c>
      <c r="E223" s="64">
        <f>ПРОТОКОЛ!F1497</f>
        <v>0</v>
      </c>
      <c r="F223" s="64">
        <f>ПРОТОКОЛ!H1497</f>
        <v>0</v>
      </c>
      <c r="G223" s="64">
        <f>ПРОТОКОЛ!J1497</f>
        <v>0</v>
      </c>
      <c r="H223" s="64">
        <f>ПРОТОКОЛ!L1497</f>
        <v>0</v>
      </c>
      <c r="I223" s="64">
        <f>ПРОТОКОЛ!N1497</f>
        <v>0</v>
      </c>
      <c r="J223" s="77">
        <f>ПРОТОКОЛ!P1497</f>
        <v>0</v>
      </c>
      <c r="K223" s="64">
        <f>ПРОТОКОЛ!R1497</f>
        <v>0</v>
      </c>
      <c r="L223" s="33">
        <f>ПРОТОКОЛ!E1497</f>
        <v>0</v>
      </c>
      <c r="M223" s="33">
        <f>ПРОТОКОЛ!G1497</f>
        <v>0</v>
      </c>
      <c r="N223" s="33">
        <f>ПРОТОКОЛ!I1497</f>
        <v>0</v>
      </c>
      <c r="O223" s="33">
        <f>ПРОТОКОЛ!K1497</f>
        <v>0</v>
      </c>
      <c r="P223" s="33" t="str">
        <f>ПРОТОКОЛ!M1497</f>
        <v>0</v>
      </c>
      <c r="Q223" s="33" t="str">
        <f>ПРОТОКОЛ!O1497</f>
        <v>0</v>
      </c>
      <c r="R223" s="33">
        <f>ПРОТОКОЛ!Q1497</f>
        <v>35</v>
      </c>
      <c r="S223" s="33">
        <f>ПРОТОКОЛ!S1497</f>
        <v>0</v>
      </c>
      <c r="T223" s="33">
        <f>ПРОТОКОЛ!T1497</f>
        <v>35</v>
      </c>
      <c r="U223" s="54">
        <f t="shared" si="3"/>
        <v>7</v>
      </c>
    </row>
    <row r="224" spans="1:21" ht="16.5" customHeight="1">
      <c r="A224" s="66">
        <f>ПРОТОКОЛ!B1498</f>
        <v>0</v>
      </c>
      <c r="B224" s="70">
        <f>ПРОТОКОЛ!C1498</f>
        <v>0</v>
      </c>
      <c r="C224" s="74" t="str">
        <f>ПРОТОКОЛ!X1498</f>
        <v>Субъект РФ 36</v>
      </c>
      <c r="D224" s="64">
        <f>ПРОТОКОЛ!D1498</f>
        <v>0</v>
      </c>
      <c r="E224" s="64">
        <f>ПРОТОКОЛ!F1498</f>
        <v>0</v>
      </c>
      <c r="F224" s="64">
        <f>ПРОТОКОЛ!H1498</f>
        <v>0</v>
      </c>
      <c r="G224" s="64">
        <f>ПРОТОКОЛ!J1498</f>
        <v>0</v>
      </c>
      <c r="H224" s="64">
        <f>ПРОТОКОЛ!L1498</f>
        <v>0</v>
      </c>
      <c r="I224" s="64">
        <f>ПРОТОКОЛ!N1498</f>
        <v>0</v>
      </c>
      <c r="J224" s="77">
        <f>ПРОТОКОЛ!P1498</f>
        <v>0</v>
      </c>
      <c r="K224" s="64">
        <f>ПРОТОКОЛ!R1498</f>
        <v>0</v>
      </c>
      <c r="L224" s="33">
        <f>ПРОТОКОЛ!E1498</f>
        <v>0</v>
      </c>
      <c r="M224" s="33">
        <f>ПРОТОКОЛ!G1498</f>
        <v>0</v>
      </c>
      <c r="N224" s="33">
        <f>ПРОТОКОЛ!I1498</f>
        <v>0</v>
      </c>
      <c r="O224" s="33">
        <f>ПРОТОКОЛ!K1498</f>
        <v>0</v>
      </c>
      <c r="P224" s="33" t="str">
        <f>ПРОТОКОЛ!M1498</f>
        <v>0</v>
      </c>
      <c r="Q224" s="33" t="str">
        <f>ПРОТОКОЛ!O1498</f>
        <v>0</v>
      </c>
      <c r="R224" s="33">
        <f>ПРОТОКОЛ!Q1498</f>
        <v>35</v>
      </c>
      <c r="S224" s="33">
        <f>ПРОТОКОЛ!S1498</f>
        <v>0</v>
      </c>
      <c r="T224" s="33">
        <f>ПРОТОКОЛ!T1498</f>
        <v>35</v>
      </c>
      <c r="U224" s="54">
        <f t="shared" si="3"/>
        <v>7</v>
      </c>
    </row>
    <row r="225" spans="1:21" ht="16.5" customHeight="1">
      <c r="A225" s="66">
        <f>ПРОТОКОЛ!B1499</f>
        <v>0</v>
      </c>
      <c r="B225" s="70">
        <f>ПРОТОКОЛ!C1499</f>
        <v>0</v>
      </c>
      <c r="C225" s="74" t="str">
        <f>ПРОТОКОЛ!X1499</f>
        <v>Субъект РФ 36</v>
      </c>
      <c r="D225" s="64">
        <f>ПРОТОКОЛ!D1499</f>
        <v>0</v>
      </c>
      <c r="E225" s="64">
        <f>ПРОТОКОЛ!F1499</f>
        <v>0</v>
      </c>
      <c r="F225" s="64">
        <f>ПРОТОКОЛ!H1499</f>
        <v>0</v>
      </c>
      <c r="G225" s="64">
        <f>ПРОТОКОЛ!J1499</f>
        <v>0</v>
      </c>
      <c r="H225" s="64">
        <f>ПРОТОКОЛ!L1499</f>
        <v>0</v>
      </c>
      <c r="I225" s="64">
        <f>ПРОТОКОЛ!N1499</f>
        <v>0</v>
      </c>
      <c r="J225" s="77">
        <f>ПРОТОКОЛ!P1499</f>
        <v>0</v>
      </c>
      <c r="K225" s="64">
        <f>ПРОТОКОЛ!R1499</f>
        <v>0</v>
      </c>
      <c r="L225" s="33">
        <f>ПРОТОКОЛ!E1499</f>
        <v>0</v>
      </c>
      <c r="M225" s="33">
        <f>ПРОТОКОЛ!G1499</f>
        <v>0</v>
      </c>
      <c r="N225" s="33">
        <f>ПРОТОКОЛ!I1499</f>
        <v>0</v>
      </c>
      <c r="O225" s="33">
        <f>ПРОТОКОЛ!K1499</f>
        <v>0</v>
      </c>
      <c r="P225" s="33" t="str">
        <f>ПРОТОКОЛ!M1499</f>
        <v>0</v>
      </c>
      <c r="Q225" s="33" t="str">
        <f>ПРОТОКОЛ!O1499</f>
        <v>0</v>
      </c>
      <c r="R225" s="33">
        <f>ПРОТОКОЛ!Q1499</f>
        <v>35</v>
      </c>
      <c r="S225" s="33">
        <f>ПРОТОКОЛ!S1499</f>
        <v>0</v>
      </c>
      <c r="T225" s="33">
        <f>ПРОТОКОЛ!T1499</f>
        <v>35</v>
      </c>
      <c r="U225" s="54">
        <f t="shared" si="3"/>
        <v>7</v>
      </c>
    </row>
    <row r="226" spans="1:21" ht="16.5" customHeight="1">
      <c r="A226" s="66">
        <f>ПРОТОКОЛ!B1500</f>
        <v>0</v>
      </c>
      <c r="B226" s="70">
        <f>ПРОТОКОЛ!C1500</f>
        <v>0</v>
      </c>
      <c r="C226" s="74" t="str">
        <f>ПРОТОКОЛ!X1500</f>
        <v>Субъект РФ 36</v>
      </c>
      <c r="D226" s="64">
        <f>ПРОТОКОЛ!D1500</f>
        <v>0</v>
      </c>
      <c r="E226" s="64">
        <f>ПРОТОКОЛ!F1500</f>
        <v>0</v>
      </c>
      <c r="F226" s="64">
        <f>ПРОТОКОЛ!H1500</f>
        <v>0</v>
      </c>
      <c r="G226" s="64">
        <f>ПРОТОКОЛ!J1500</f>
        <v>0</v>
      </c>
      <c r="H226" s="64">
        <f>ПРОТОКОЛ!L1500</f>
        <v>0</v>
      </c>
      <c r="I226" s="64">
        <f>ПРОТОКОЛ!N1500</f>
        <v>0</v>
      </c>
      <c r="J226" s="77">
        <f>ПРОТОКОЛ!P1500</f>
        <v>0</v>
      </c>
      <c r="K226" s="64">
        <f>ПРОТОКОЛ!R1500</f>
        <v>0</v>
      </c>
      <c r="L226" s="33">
        <f>ПРОТОКОЛ!E1500</f>
        <v>0</v>
      </c>
      <c r="M226" s="33">
        <f>ПРОТОКОЛ!G1500</f>
        <v>0</v>
      </c>
      <c r="N226" s="33">
        <f>ПРОТОКОЛ!I1500</f>
        <v>0</v>
      </c>
      <c r="O226" s="33">
        <f>ПРОТОКОЛ!K1500</f>
        <v>0</v>
      </c>
      <c r="P226" s="33" t="str">
        <f>ПРОТОКОЛ!M1500</f>
        <v>0</v>
      </c>
      <c r="Q226" s="33" t="str">
        <f>ПРОТОКОЛ!O1500</f>
        <v>0</v>
      </c>
      <c r="R226" s="33">
        <f>ПРОТОКОЛ!Q1500</f>
        <v>35</v>
      </c>
      <c r="S226" s="33">
        <f>ПРОТОКОЛ!S1500</f>
        <v>0</v>
      </c>
      <c r="T226" s="33">
        <f>ПРОТОКОЛ!T1500</f>
        <v>35</v>
      </c>
      <c r="U226" s="54">
        <f t="shared" si="3"/>
        <v>7</v>
      </c>
    </row>
    <row r="227" spans="1:21" ht="16.5" customHeight="1">
      <c r="A227" s="66">
        <f>ПРОТОКОЛ!B1501</f>
        <v>0</v>
      </c>
      <c r="B227" s="68">
        <f>ПРОТОКОЛ!C1501</f>
        <v>0</v>
      </c>
      <c r="C227" s="72" t="str">
        <f>ПРОТОКОЛ!X1501</f>
        <v>Субъект РФ 36</v>
      </c>
      <c r="D227" s="63">
        <f>ПРОТОКОЛ!D1501</f>
        <v>0</v>
      </c>
      <c r="E227" s="63">
        <f>ПРОТОКОЛ!F1501</f>
        <v>0</v>
      </c>
      <c r="F227" s="63">
        <f>ПРОТОКОЛ!H1501</f>
        <v>0</v>
      </c>
      <c r="G227" s="63">
        <f>ПРОТОКОЛ!J1501</f>
        <v>0</v>
      </c>
      <c r="H227" s="63">
        <f>ПРОТОКОЛ!L1501</f>
        <v>0</v>
      </c>
      <c r="I227" s="63">
        <f>ПРОТОКОЛ!N1501</f>
        <v>0</v>
      </c>
      <c r="J227" s="75">
        <f>ПРОТОКОЛ!P1501</f>
        <v>0</v>
      </c>
      <c r="K227" s="63">
        <f>ПРОТОКОЛ!R1501</f>
        <v>0</v>
      </c>
      <c r="L227" s="33">
        <f>ПРОТОКОЛ!E1501</f>
        <v>0</v>
      </c>
      <c r="M227" s="33">
        <f>ПРОТОКОЛ!G1501</f>
        <v>0</v>
      </c>
      <c r="N227" s="33">
        <f>ПРОТОКОЛ!I1501</f>
        <v>0</v>
      </c>
      <c r="O227" s="33">
        <f>ПРОТОКОЛ!K1501</f>
        <v>0</v>
      </c>
      <c r="P227" s="33" t="str">
        <f>ПРОТОКОЛ!M1501</f>
        <v>0</v>
      </c>
      <c r="Q227" s="33" t="str">
        <f>ПРОТОКОЛ!O1501</f>
        <v>0</v>
      </c>
      <c r="R227" s="33">
        <f>ПРОТОКОЛ!Q1501</f>
        <v>35</v>
      </c>
      <c r="S227" s="33">
        <f>ПРОТОКОЛ!S1501</f>
        <v>0</v>
      </c>
      <c r="T227" s="33">
        <f>ПРОТОКОЛ!T1501</f>
        <v>35</v>
      </c>
      <c r="U227" s="54">
        <f t="shared" si="3"/>
        <v>7</v>
      </c>
    </row>
    <row r="228" spans="1:21" ht="16.5" customHeight="1">
      <c r="A228" s="66">
        <f>ПРОТОКОЛ!B1502</f>
        <v>0</v>
      </c>
      <c r="B228" s="70">
        <f>ПРОТОКОЛ!C1502</f>
        <v>0</v>
      </c>
      <c r="C228" s="74" t="str">
        <f>ПРОТОКОЛ!X1502</f>
        <v>Субъект РФ 36</v>
      </c>
      <c r="D228" s="64">
        <f>ПРОТОКОЛ!D1502</f>
        <v>0</v>
      </c>
      <c r="E228" s="64">
        <f>ПРОТОКОЛ!F1502</f>
        <v>0</v>
      </c>
      <c r="F228" s="64">
        <f>ПРОТОКОЛ!H1502</f>
        <v>0</v>
      </c>
      <c r="G228" s="64">
        <f>ПРОТОКОЛ!J1502</f>
        <v>0</v>
      </c>
      <c r="H228" s="64">
        <f>ПРОТОКОЛ!L1502</f>
        <v>0</v>
      </c>
      <c r="I228" s="64">
        <f>ПРОТОКОЛ!N1502</f>
        <v>0</v>
      </c>
      <c r="J228" s="77">
        <f>ПРОТОКОЛ!P1502</f>
        <v>0</v>
      </c>
      <c r="K228" s="64">
        <f>ПРОТОКОЛ!R1502</f>
        <v>0</v>
      </c>
      <c r="L228" s="33">
        <f>ПРОТОКОЛ!E1502</f>
        <v>0</v>
      </c>
      <c r="M228" s="33">
        <f>ПРОТОКОЛ!G1502</f>
        <v>0</v>
      </c>
      <c r="N228" s="33">
        <f>ПРОТОКОЛ!I1502</f>
        <v>0</v>
      </c>
      <c r="O228" s="33">
        <f>ПРОТОКОЛ!K1502</f>
        <v>0</v>
      </c>
      <c r="P228" s="33" t="str">
        <f>ПРОТОКОЛ!M1502</f>
        <v>0</v>
      </c>
      <c r="Q228" s="33" t="str">
        <f>ПРОТОКОЛ!O1502</f>
        <v>0</v>
      </c>
      <c r="R228" s="33">
        <f>ПРОТОКОЛ!Q1502</f>
        <v>35</v>
      </c>
      <c r="S228" s="33">
        <f>ПРОТОКОЛ!S1502</f>
        <v>0</v>
      </c>
      <c r="T228" s="33">
        <f>ПРОТОКОЛ!T1502</f>
        <v>35</v>
      </c>
      <c r="U228" s="54">
        <f t="shared" si="3"/>
        <v>7</v>
      </c>
    </row>
    <row r="229" spans="1:21" ht="16.5" customHeight="1">
      <c r="A229" s="65">
        <f>ПРОТОКОЛ!B1539</f>
        <v>0</v>
      </c>
      <c r="B229" s="67">
        <f>ПРОТОКОЛ!C1539</f>
        <v>0</v>
      </c>
      <c r="C229" s="71" t="str">
        <f>ПРОТОКОЛ!X1539</f>
        <v>Субъект РФ 37</v>
      </c>
      <c r="D229" s="61">
        <f>ПРОТОКОЛ!D1539</f>
        <v>0</v>
      </c>
      <c r="E229" s="61">
        <f>ПРОТОКОЛ!F1539</f>
        <v>0</v>
      </c>
      <c r="F229" s="61">
        <f>ПРОТОКОЛ!H1539</f>
        <v>0</v>
      </c>
      <c r="G229" s="61">
        <f>ПРОТОКОЛ!J1539</f>
        <v>0</v>
      </c>
      <c r="H229" s="61">
        <f>ПРОТОКОЛ!L1539</f>
        <v>0</v>
      </c>
      <c r="I229" s="61">
        <f>ПРОТОКОЛ!N1539</f>
        <v>0</v>
      </c>
      <c r="J229" s="62">
        <f>ПРОТОКОЛ!P1539</f>
        <v>0</v>
      </c>
      <c r="K229" s="61">
        <f>ПРОТОКОЛ!R1539</f>
        <v>0</v>
      </c>
      <c r="L229" s="7">
        <f>ПРОТОКОЛ!E1539</f>
        <v>0</v>
      </c>
      <c r="M229" s="7">
        <f>ПРОТОКОЛ!G1539</f>
        <v>0</v>
      </c>
      <c r="N229" s="7">
        <f>ПРОТОКОЛ!I1539</f>
        <v>0</v>
      </c>
      <c r="O229" s="7">
        <f>ПРОТОКОЛ!K1539</f>
        <v>0</v>
      </c>
      <c r="P229" s="7" t="str">
        <f>ПРОТОКОЛ!M1539</f>
        <v>0</v>
      </c>
      <c r="Q229" s="7" t="str">
        <f>ПРОТОКОЛ!O1539</f>
        <v>0</v>
      </c>
      <c r="R229" s="7">
        <f>ПРОТОКОЛ!Q1539</f>
        <v>35</v>
      </c>
      <c r="S229" s="7">
        <f>ПРОТОКОЛ!S1539</f>
        <v>0</v>
      </c>
      <c r="T229" s="7">
        <f>ПРОТОКОЛ!T1539</f>
        <v>35</v>
      </c>
      <c r="U229" s="54">
        <f t="shared" si="3"/>
        <v>7</v>
      </c>
    </row>
    <row r="230" spans="1:21" ht="16.5" customHeight="1">
      <c r="A230" s="65">
        <f>ПРОТОКОЛ!B1540</f>
        <v>0</v>
      </c>
      <c r="B230" s="67">
        <f>ПРОТОКОЛ!C1540</f>
        <v>0</v>
      </c>
      <c r="C230" s="71" t="str">
        <f>ПРОТОКОЛ!X1540</f>
        <v>Субъект РФ 37</v>
      </c>
      <c r="D230" s="61">
        <f>ПРОТОКОЛ!D1540</f>
        <v>0</v>
      </c>
      <c r="E230" s="61">
        <f>ПРОТОКОЛ!F1540</f>
        <v>0</v>
      </c>
      <c r="F230" s="61">
        <f>ПРОТОКОЛ!H1540</f>
        <v>0</v>
      </c>
      <c r="G230" s="61">
        <f>ПРОТОКОЛ!J1540</f>
        <v>0</v>
      </c>
      <c r="H230" s="61">
        <f>ПРОТОКОЛ!L1540</f>
        <v>0</v>
      </c>
      <c r="I230" s="61">
        <f>ПРОТОКОЛ!N1540</f>
        <v>0</v>
      </c>
      <c r="J230" s="62">
        <f>ПРОТОКОЛ!P1540</f>
        <v>0</v>
      </c>
      <c r="K230" s="61">
        <f>ПРОТОКОЛ!R1540</f>
        <v>0</v>
      </c>
      <c r="L230" s="7">
        <f>ПРОТОКОЛ!E1540</f>
        <v>0</v>
      </c>
      <c r="M230" s="7">
        <f>ПРОТОКОЛ!G1540</f>
        <v>0</v>
      </c>
      <c r="N230" s="7">
        <f>ПРОТОКОЛ!I1540</f>
        <v>0</v>
      </c>
      <c r="O230" s="7">
        <f>ПРОТОКОЛ!K1540</f>
        <v>0</v>
      </c>
      <c r="P230" s="7" t="str">
        <f>ПРОТОКОЛ!M1540</f>
        <v>0</v>
      </c>
      <c r="Q230" s="7" t="str">
        <f>ПРОТОКОЛ!O1540</f>
        <v>0</v>
      </c>
      <c r="R230" s="7">
        <f>ПРОТОКОЛ!Q1540</f>
        <v>35</v>
      </c>
      <c r="S230" s="7">
        <f>ПРОТОКОЛ!S1540</f>
        <v>0</v>
      </c>
      <c r="T230" s="7">
        <f>ПРОТОКОЛ!T1540</f>
        <v>35</v>
      </c>
      <c r="U230" s="54">
        <f t="shared" si="3"/>
        <v>7</v>
      </c>
    </row>
    <row r="231" spans="1:21" ht="16.5" customHeight="1">
      <c r="A231" s="65">
        <f>ПРОТОКОЛ!B1541</f>
        <v>0</v>
      </c>
      <c r="B231" s="67">
        <f>ПРОТОКОЛ!C1541</f>
        <v>0</v>
      </c>
      <c r="C231" s="71" t="str">
        <f>ПРОТОКОЛ!X1541</f>
        <v>Субъект РФ 37</v>
      </c>
      <c r="D231" s="61">
        <f>ПРОТОКОЛ!D1541</f>
        <v>0</v>
      </c>
      <c r="E231" s="61">
        <f>ПРОТОКОЛ!F1541</f>
        <v>0</v>
      </c>
      <c r="F231" s="61">
        <f>ПРОТОКОЛ!H1541</f>
        <v>0</v>
      </c>
      <c r="G231" s="61">
        <f>ПРОТОКОЛ!J1541</f>
        <v>0</v>
      </c>
      <c r="H231" s="61">
        <f>ПРОТОКОЛ!L1541</f>
        <v>0</v>
      </c>
      <c r="I231" s="61">
        <f>ПРОТОКОЛ!N1541</f>
        <v>0</v>
      </c>
      <c r="J231" s="62">
        <f>ПРОТОКОЛ!P1541</f>
        <v>0</v>
      </c>
      <c r="K231" s="61">
        <f>ПРОТОКОЛ!R1541</f>
        <v>0</v>
      </c>
      <c r="L231" s="7">
        <f>ПРОТОКОЛ!E1541</f>
        <v>0</v>
      </c>
      <c r="M231" s="7">
        <f>ПРОТОКОЛ!G1541</f>
        <v>0</v>
      </c>
      <c r="N231" s="7">
        <f>ПРОТОКОЛ!I1541</f>
        <v>0</v>
      </c>
      <c r="O231" s="7">
        <f>ПРОТОКОЛ!K1541</f>
        <v>0</v>
      </c>
      <c r="P231" s="7" t="str">
        <f>ПРОТОКОЛ!M1541</f>
        <v>0</v>
      </c>
      <c r="Q231" s="7" t="str">
        <f>ПРОТОКОЛ!O1541</f>
        <v>0</v>
      </c>
      <c r="R231" s="7">
        <f>ПРОТОКОЛ!Q1541</f>
        <v>35</v>
      </c>
      <c r="S231" s="7">
        <f>ПРОТОКОЛ!S1541</f>
        <v>0</v>
      </c>
      <c r="T231" s="7">
        <f>ПРОТОКОЛ!T1541</f>
        <v>35</v>
      </c>
      <c r="U231" s="54">
        <f t="shared" si="3"/>
        <v>7</v>
      </c>
    </row>
    <row r="232" spans="1:21" ht="16.5" customHeight="1">
      <c r="A232" s="65">
        <f>ПРОТОКОЛ!B1542</f>
        <v>0</v>
      </c>
      <c r="B232" s="67">
        <f>ПРОТОКОЛ!C1542</f>
        <v>0</v>
      </c>
      <c r="C232" s="71" t="str">
        <f>ПРОТОКОЛ!X1542</f>
        <v>Субъект РФ 37</v>
      </c>
      <c r="D232" s="61">
        <f>ПРОТОКОЛ!D1542</f>
        <v>0</v>
      </c>
      <c r="E232" s="61">
        <f>ПРОТОКОЛ!F1542</f>
        <v>0</v>
      </c>
      <c r="F232" s="61">
        <f>ПРОТОКОЛ!H1542</f>
        <v>0</v>
      </c>
      <c r="G232" s="61">
        <f>ПРОТОКОЛ!J1542</f>
        <v>0</v>
      </c>
      <c r="H232" s="61">
        <f>ПРОТОКОЛ!L1542</f>
        <v>0</v>
      </c>
      <c r="I232" s="61">
        <f>ПРОТОКОЛ!N1542</f>
        <v>0</v>
      </c>
      <c r="J232" s="62">
        <f>ПРОТОКОЛ!P1542</f>
        <v>0</v>
      </c>
      <c r="K232" s="61">
        <f>ПРОТОКОЛ!R1542</f>
        <v>0</v>
      </c>
      <c r="L232" s="7">
        <f>ПРОТОКОЛ!E1542</f>
        <v>0</v>
      </c>
      <c r="M232" s="7">
        <f>ПРОТОКОЛ!G1542</f>
        <v>0</v>
      </c>
      <c r="N232" s="7">
        <f>ПРОТОКОЛ!I1542</f>
        <v>0</v>
      </c>
      <c r="O232" s="7">
        <f>ПРОТОКОЛ!K1542</f>
        <v>0</v>
      </c>
      <c r="P232" s="7" t="str">
        <f>ПРОТОКОЛ!M1542</f>
        <v>0</v>
      </c>
      <c r="Q232" s="7" t="str">
        <f>ПРОТОКОЛ!O1542</f>
        <v>0</v>
      </c>
      <c r="R232" s="7">
        <f>ПРОТОКОЛ!Q1542</f>
        <v>35</v>
      </c>
      <c r="S232" s="7">
        <f>ПРОТОКОЛ!S1542</f>
        <v>0</v>
      </c>
      <c r="T232" s="7">
        <f>ПРОТОКОЛ!T1542</f>
        <v>35</v>
      </c>
      <c r="U232" s="54">
        <f t="shared" si="3"/>
        <v>7</v>
      </c>
    </row>
    <row r="233" spans="1:21" ht="16.5" customHeight="1">
      <c r="A233" s="65">
        <f>ПРОТОКОЛ!B1543</f>
        <v>0</v>
      </c>
      <c r="B233" s="67">
        <f>ПРОТОКОЛ!C1543</f>
        <v>0</v>
      </c>
      <c r="C233" s="71" t="str">
        <f>ПРОТОКОЛ!X1543</f>
        <v>Субъект РФ 37</v>
      </c>
      <c r="D233" s="61">
        <f>ПРОТОКОЛ!D1543</f>
        <v>0</v>
      </c>
      <c r="E233" s="61">
        <f>ПРОТОКОЛ!F1543</f>
        <v>0</v>
      </c>
      <c r="F233" s="61">
        <f>ПРОТОКОЛ!H1543</f>
        <v>0</v>
      </c>
      <c r="G233" s="61">
        <f>ПРОТОКОЛ!J1543</f>
        <v>0</v>
      </c>
      <c r="H233" s="61">
        <f>ПРОТОКОЛ!L1543</f>
        <v>0</v>
      </c>
      <c r="I233" s="61">
        <f>ПРОТОКОЛ!N1543</f>
        <v>0</v>
      </c>
      <c r="J233" s="62">
        <f>ПРОТОКОЛ!P1543</f>
        <v>0</v>
      </c>
      <c r="K233" s="61">
        <f>ПРОТОКОЛ!R1543</f>
        <v>0</v>
      </c>
      <c r="L233" s="7">
        <f>ПРОТОКОЛ!E1543</f>
        <v>0</v>
      </c>
      <c r="M233" s="7">
        <f>ПРОТОКОЛ!G1543</f>
        <v>0</v>
      </c>
      <c r="N233" s="7">
        <f>ПРОТОКОЛ!I1543</f>
        <v>0</v>
      </c>
      <c r="O233" s="7">
        <f>ПРОТОКОЛ!K1543</f>
        <v>0</v>
      </c>
      <c r="P233" s="7" t="str">
        <f>ПРОТОКОЛ!M1543</f>
        <v>0</v>
      </c>
      <c r="Q233" s="7" t="str">
        <f>ПРОТОКОЛ!O1543</f>
        <v>0</v>
      </c>
      <c r="R233" s="7">
        <f>ПРОТОКОЛ!Q1543</f>
        <v>35</v>
      </c>
      <c r="S233" s="7">
        <f>ПРОТОКОЛ!S1543</f>
        <v>0</v>
      </c>
      <c r="T233" s="7">
        <f>ПРОТОКОЛ!T1543</f>
        <v>35</v>
      </c>
      <c r="U233" s="54">
        <f t="shared" si="3"/>
        <v>7</v>
      </c>
    </row>
    <row r="234" spans="1:21" ht="16.5" customHeight="1">
      <c r="A234" s="65">
        <f>ПРОТОКОЛ!B1544</f>
        <v>0</v>
      </c>
      <c r="B234" s="67">
        <f>ПРОТОКОЛ!C1544</f>
        <v>0</v>
      </c>
      <c r="C234" s="71" t="str">
        <f>ПРОТОКОЛ!X1544</f>
        <v>Субъект РФ 37</v>
      </c>
      <c r="D234" s="61">
        <f>ПРОТОКОЛ!D1544</f>
        <v>0</v>
      </c>
      <c r="E234" s="61">
        <f>ПРОТОКОЛ!F1544</f>
        <v>0</v>
      </c>
      <c r="F234" s="61">
        <f>ПРОТОКОЛ!H1544</f>
        <v>0</v>
      </c>
      <c r="G234" s="61">
        <f>ПРОТОКОЛ!J1544</f>
        <v>0</v>
      </c>
      <c r="H234" s="61">
        <f>ПРОТОКОЛ!L1544</f>
        <v>0</v>
      </c>
      <c r="I234" s="61">
        <f>ПРОТОКОЛ!N1544</f>
        <v>0</v>
      </c>
      <c r="J234" s="62">
        <f>ПРОТОКОЛ!P1544</f>
        <v>0</v>
      </c>
      <c r="K234" s="61">
        <f>ПРОТОКОЛ!R1544</f>
        <v>0</v>
      </c>
      <c r="L234" s="7">
        <f>ПРОТОКОЛ!E1544</f>
        <v>0</v>
      </c>
      <c r="M234" s="7">
        <f>ПРОТОКОЛ!G1544</f>
        <v>0</v>
      </c>
      <c r="N234" s="7">
        <f>ПРОТОКОЛ!I1544</f>
        <v>0</v>
      </c>
      <c r="O234" s="7">
        <f>ПРОТОКОЛ!K1544</f>
        <v>0</v>
      </c>
      <c r="P234" s="7" t="str">
        <f>ПРОТОКОЛ!M1544</f>
        <v>0</v>
      </c>
      <c r="Q234" s="7" t="str">
        <f>ПРОТОКОЛ!O1544</f>
        <v>0</v>
      </c>
      <c r="R234" s="7">
        <f>ПРОТОКОЛ!Q1544</f>
        <v>35</v>
      </c>
      <c r="S234" s="7">
        <f>ПРОТОКОЛ!S1544</f>
        <v>0</v>
      </c>
      <c r="T234" s="7">
        <f>ПРОТОКОЛ!T1544</f>
        <v>35</v>
      </c>
      <c r="U234" s="54">
        <f t="shared" si="3"/>
        <v>7</v>
      </c>
    </row>
    <row r="235" spans="1:21" ht="16.5" customHeight="1">
      <c r="A235" s="66">
        <f>ПРОТОКОЛ!B1581</f>
        <v>0</v>
      </c>
      <c r="B235" s="70">
        <f>ПРОТОКОЛ!C1581</f>
        <v>0</v>
      </c>
      <c r="C235" s="74" t="str">
        <f>ПРОТОКОЛ!X1581</f>
        <v>Субъект РФ 38</v>
      </c>
      <c r="D235" s="64">
        <f>ПРОТОКОЛ!D1581</f>
        <v>0</v>
      </c>
      <c r="E235" s="64">
        <f>ПРОТОКОЛ!F1581</f>
        <v>0</v>
      </c>
      <c r="F235" s="64">
        <f>ПРОТОКОЛ!H1581</f>
        <v>0</v>
      </c>
      <c r="G235" s="64">
        <f>ПРОТОКОЛ!J1581</f>
        <v>0</v>
      </c>
      <c r="H235" s="64">
        <f>ПРОТОКОЛ!L1581</f>
        <v>0</v>
      </c>
      <c r="I235" s="64">
        <f>ПРОТОКОЛ!N1581</f>
        <v>0</v>
      </c>
      <c r="J235" s="77">
        <f>ПРОТОКОЛ!P1581</f>
        <v>0</v>
      </c>
      <c r="K235" s="64">
        <f>ПРОТОКОЛ!R1581</f>
        <v>0</v>
      </c>
      <c r="L235" s="33">
        <f>ПРОТОКОЛ!E1581</f>
        <v>0</v>
      </c>
      <c r="M235" s="33">
        <f>ПРОТОКОЛ!G1581</f>
        <v>0</v>
      </c>
      <c r="N235" s="33">
        <f>ПРОТОКОЛ!I1581</f>
        <v>0</v>
      </c>
      <c r="O235" s="33">
        <f>ПРОТОКОЛ!K1581</f>
        <v>0</v>
      </c>
      <c r="P235" s="33" t="str">
        <f>ПРОТОКОЛ!M1581</f>
        <v>0</v>
      </c>
      <c r="Q235" s="33" t="str">
        <f>ПРОТОКОЛ!O1581</f>
        <v>0</v>
      </c>
      <c r="R235" s="33">
        <f>ПРОТОКОЛ!Q1581</f>
        <v>35</v>
      </c>
      <c r="S235" s="33">
        <f>ПРОТОКОЛ!S1581</f>
        <v>0</v>
      </c>
      <c r="T235" s="33">
        <f>ПРОТОКОЛ!T1581</f>
        <v>35</v>
      </c>
      <c r="U235" s="54">
        <f t="shared" si="3"/>
        <v>7</v>
      </c>
    </row>
    <row r="236" spans="1:21" ht="16.5" customHeight="1">
      <c r="A236" s="66">
        <f>ПРОТОКОЛ!B1582</f>
        <v>0</v>
      </c>
      <c r="B236" s="70">
        <f>ПРОТОКОЛ!C1582</f>
        <v>0</v>
      </c>
      <c r="C236" s="74" t="str">
        <f>ПРОТОКОЛ!X1582</f>
        <v>Субъект РФ 38</v>
      </c>
      <c r="D236" s="64">
        <f>ПРОТОКОЛ!D1582</f>
        <v>0</v>
      </c>
      <c r="E236" s="64">
        <f>ПРОТОКОЛ!F1582</f>
        <v>0</v>
      </c>
      <c r="F236" s="64">
        <f>ПРОТОКОЛ!H1582</f>
        <v>0</v>
      </c>
      <c r="G236" s="64">
        <f>ПРОТОКОЛ!J1582</f>
        <v>0</v>
      </c>
      <c r="H236" s="64">
        <f>ПРОТОКОЛ!L1582</f>
        <v>0</v>
      </c>
      <c r="I236" s="64">
        <f>ПРОТОКОЛ!N1582</f>
        <v>0</v>
      </c>
      <c r="J236" s="77">
        <f>ПРОТОКОЛ!P1582</f>
        <v>0</v>
      </c>
      <c r="K236" s="64">
        <f>ПРОТОКОЛ!R1582</f>
        <v>0</v>
      </c>
      <c r="L236" s="33">
        <f>ПРОТОКОЛ!E1582</f>
        <v>0</v>
      </c>
      <c r="M236" s="33">
        <f>ПРОТОКОЛ!G1582</f>
        <v>0</v>
      </c>
      <c r="N236" s="33">
        <f>ПРОТОКОЛ!I1582</f>
        <v>0</v>
      </c>
      <c r="O236" s="33">
        <f>ПРОТОКОЛ!K1582</f>
        <v>0</v>
      </c>
      <c r="P236" s="33" t="str">
        <f>ПРОТОКОЛ!M1582</f>
        <v>0</v>
      </c>
      <c r="Q236" s="33" t="str">
        <f>ПРОТОКОЛ!O1582</f>
        <v>0</v>
      </c>
      <c r="R236" s="33">
        <f>ПРОТОКОЛ!Q1582</f>
        <v>35</v>
      </c>
      <c r="S236" s="33">
        <f>ПРОТОКОЛ!S1582</f>
        <v>0</v>
      </c>
      <c r="T236" s="33">
        <f>ПРОТОКОЛ!T1582</f>
        <v>35</v>
      </c>
      <c r="U236" s="54">
        <f t="shared" si="3"/>
        <v>7</v>
      </c>
    </row>
    <row r="237" spans="1:21" ht="16.5" customHeight="1">
      <c r="A237" s="66">
        <f>ПРОТОКОЛ!B1583</f>
        <v>0</v>
      </c>
      <c r="B237" s="70">
        <f>ПРОТОКОЛ!C1583</f>
        <v>0</v>
      </c>
      <c r="C237" s="74" t="str">
        <f>ПРОТОКОЛ!X1583</f>
        <v>Субъект РФ 38</v>
      </c>
      <c r="D237" s="64">
        <f>ПРОТОКОЛ!D1583</f>
        <v>0</v>
      </c>
      <c r="E237" s="64">
        <f>ПРОТОКОЛ!F1583</f>
        <v>0</v>
      </c>
      <c r="F237" s="64">
        <f>ПРОТОКОЛ!H1583</f>
        <v>0</v>
      </c>
      <c r="G237" s="64">
        <f>ПРОТОКОЛ!J1583</f>
        <v>0</v>
      </c>
      <c r="H237" s="64">
        <f>ПРОТОКОЛ!L1583</f>
        <v>0</v>
      </c>
      <c r="I237" s="64">
        <f>ПРОТОКОЛ!N1583</f>
        <v>0</v>
      </c>
      <c r="J237" s="77">
        <f>ПРОТОКОЛ!P1583</f>
        <v>0</v>
      </c>
      <c r="K237" s="64">
        <f>ПРОТОКОЛ!R1583</f>
        <v>0</v>
      </c>
      <c r="L237" s="33">
        <f>ПРОТОКОЛ!E1583</f>
        <v>0</v>
      </c>
      <c r="M237" s="33">
        <f>ПРОТОКОЛ!G1583</f>
        <v>0</v>
      </c>
      <c r="N237" s="33">
        <f>ПРОТОКОЛ!I1583</f>
        <v>0</v>
      </c>
      <c r="O237" s="33">
        <f>ПРОТОКОЛ!K1583</f>
        <v>0</v>
      </c>
      <c r="P237" s="33" t="str">
        <f>ПРОТОКОЛ!M1583</f>
        <v>0</v>
      </c>
      <c r="Q237" s="33" t="str">
        <f>ПРОТОКОЛ!O1583</f>
        <v>0</v>
      </c>
      <c r="R237" s="33">
        <f>ПРОТОКОЛ!Q1583</f>
        <v>35</v>
      </c>
      <c r="S237" s="33">
        <f>ПРОТОКОЛ!S1583</f>
        <v>0</v>
      </c>
      <c r="T237" s="33">
        <f>ПРОТОКОЛ!T1583</f>
        <v>35</v>
      </c>
      <c r="U237" s="54">
        <f t="shared" si="3"/>
        <v>7</v>
      </c>
    </row>
    <row r="238" spans="1:21" ht="16.5" customHeight="1">
      <c r="A238" s="66">
        <f>ПРОТОКОЛ!B1584</f>
        <v>0</v>
      </c>
      <c r="B238" s="70">
        <f>ПРОТОКОЛ!C1584</f>
        <v>0</v>
      </c>
      <c r="C238" s="74" t="str">
        <f>ПРОТОКОЛ!X1584</f>
        <v>Субъект РФ 38</v>
      </c>
      <c r="D238" s="64">
        <f>ПРОТОКОЛ!D1584</f>
        <v>0</v>
      </c>
      <c r="E238" s="64">
        <f>ПРОТОКОЛ!F1584</f>
        <v>0</v>
      </c>
      <c r="F238" s="64">
        <f>ПРОТОКОЛ!H1584</f>
        <v>0</v>
      </c>
      <c r="G238" s="64">
        <f>ПРОТОКОЛ!J1584</f>
        <v>0</v>
      </c>
      <c r="H238" s="64">
        <f>ПРОТОКОЛ!L1584</f>
        <v>0</v>
      </c>
      <c r="I238" s="64">
        <f>ПРОТОКОЛ!N1584</f>
        <v>0</v>
      </c>
      <c r="J238" s="77">
        <f>ПРОТОКОЛ!P1584</f>
        <v>0</v>
      </c>
      <c r="K238" s="64">
        <f>ПРОТОКОЛ!R1584</f>
        <v>0</v>
      </c>
      <c r="L238" s="33">
        <f>ПРОТОКОЛ!E1584</f>
        <v>0</v>
      </c>
      <c r="M238" s="33">
        <f>ПРОТОКОЛ!G1584</f>
        <v>0</v>
      </c>
      <c r="N238" s="33">
        <f>ПРОТОКОЛ!I1584</f>
        <v>0</v>
      </c>
      <c r="O238" s="33">
        <f>ПРОТОКОЛ!K1584</f>
        <v>0</v>
      </c>
      <c r="P238" s="33" t="str">
        <f>ПРОТОКОЛ!M1584</f>
        <v>0</v>
      </c>
      <c r="Q238" s="33" t="str">
        <f>ПРОТОКОЛ!O1584</f>
        <v>0</v>
      </c>
      <c r="R238" s="33">
        <f>ПРОТОКОЛ!Q1584</f>
        <v>35</v>
      </c>
      <c r="S238" s="33">
        <f>ПРОТОКОЛ!S1584</f>
        <v>0</v>
      </c>
      <c r="T238" s="33">
        <f>ПРОТОКОЛ!T1584</f>
        <v>35</v>
      </c>
      <c r="U238" s="54">
        <f t="shared" si="3"/>
        <v>7</v>
      </c>
    </row>
    <row r="239" spans="1:21" ht="16.5" customHeight="1">
      <c r="A239" s="66">
        <f>ПРОТОКОЛ!B1585</f>
        <v>0</v>
      </c>
      <c r="B239" s="70">
        <f>ПРОТОКОЛ!C1585</f>
        <v>0</v>
      </c>
      <c r="C239" s="74" t="str">
        <f>ПРОТОКОЛ!X1585</f>
        <v>Субъект РФ 38</v>
      </c>
      <c r="D239" s="64">
        <f>ПРОТОКОЛ!D1585</f>
        <v>0</v>
      </c>
      <c r="E239" s="64">
        <f>ПРОТОКОЛ!F1585</f>
        <v>0</v>
      </c>
      <c r="F239" s="64">
        <f>ПРОТОКОЛ!H1585</f>
        <v>0</v>
      </c>
      <c r="G239" s="64">
        <f>ПРОТОКОЛ!J1585</f>
        <v>0</v>
      </c>
      <c r="H239" s="64">
        <f>ПРОТОКОЛ!L1585</f>
        <v>0</v>
      </c>
      <c r="I239" s="64">
        <f>ПРОТОКОЛ!N1585</f>
        <v>0</v>
      </c>
      <c r="J239" s="77">
        <f>ПРОТОКОЛ!P1585</f>
        <v>0</v>
      </c>
      <c r="K239" s="64">
        <f>ПРОТОКОЛ!R1585</f>
        <v>0</v>
      </c>
      <c r="L239" s="33">
        <f>ПРОТОКОЛ!E1585</f>
        <v>0</v>
      </c>
      <c r="M239" s="33">
        <f>ПРОТОКОЛ!G1585</f>
        <v>0</v>
      </c>
      <c r="N239" s="33">
        <f>ПРОТОКОЛ!I1585</f>
        <v>0</v>
      </c>
      <c r="O239" s="33">
        <f>ПРОТОКОЛ!K1585</f>
        <v>0</v>
      </c>
      <c r="P239" s="33" t="str">
        <f>ПРОТОКОЛ!M1585</f>
        <v>0</v>
      </c>
      <c r="Q239" s="33" t="str">
        <f>ПРОТОКОЛ!O1585</f>
        <v>0</v>
      </c>
      <c r="R239" s="33">
        <f>ПРОТОКОЛ!Q1585</f>
        <v>35</v>
      </c>
      <c r="S239" s="33">
        <f>ПРОТОКОЛ!S1585</f>
        <v>0</v>
      </c>
      <c r="T239" s="33">
        <f>ПРОТОКОЛ!T1585</f>
        <v>35</v>
      </c>
      <c r="U239" s="54">
        <f t="shared" si="3"/>
        <v>7</v>
      </c>
    </row>
    <row r="240" spans="1:21" ht="16.5" customHeight="1">
      <c r="A240" s="66">
        <f>ПРОТОКОЛ!B1586</f>
        <v>0</v>
      </c>
      <c r="B240" s="70">
        <f>ПРОТОКОЛ!C1586</f>
        <v>0</v>
      </c>
      <c r="C240" s="74" t="str">
        <f>ПРОТОКОЛ!X1586</f>
        <v>Субъект РФ 38</v>
      </c>
      <c r="D240" s="64">
        <f>ПРОТОКОЛ!D1586</f>
        <v>0</v>
      </c>
      <c r="E240" s="64">
        <f>ПРОТОКОЛ!F1586</f>
        <v>0</v>
      </c>
      <c r="F240" s="64">
        <f>ПРОТОКОЛ!H1586</f>
        <v>0</v>
      </c>
      <c r="G240" s="64">
        <f>ПРОТОКОЛ!J1586</f>
        <v>0</v>
      </c>
      <c r="H240" s="64">
        <f>ПРОТОКОЛ!L1586</f>
        <v>0</v>
      </c>
      <c r="I240" s="64">
        <f>ПРОТОКОЛ!N1586</f>
        <v>0</v>
      </c>
      <c r="J240" s="77">
        <f>ПРОТОКОЛ!P1586</f>
        <v>0</v>
      </c>
      <c r="K240" s="64">
        <f>ПРОТОКОЛ!R1586</f>
        <v>0</v>
      </c>
      <c r="L240" s="33">
        <f>ПРОТОКОЛ!E1586</f>
        <v>0</v>
      </c>
      <c r="M240" s="33">
        <f>ПРОТОКОЛ!G1586</f>
        <v>0</v>
      </c>
      <c r="N240" s="33">
        <f>ПРОТОКОЛ!I1586</f>
        <v>0</v>
      </c>
      <c r="O240" s="33">
        <f>ПРОТОКОЛ!K1586</f>
        <v>0</v>
      </c>
      <c r="P240" s="33" t="str">
        <f>ПРОТОКОЛ!M1586</f>
        <v>0</v>
      </c>
      <c r="Q240" s="33" t="str">
        <f>ПРОТОКОЛ!O1586</f>
        <v>0</v>
      </c>
      <c r="R240" s="33">
        <f>ПРОТОКОЛ!Q1586</f>
        <v>35</v>
      </c>
      <c r="S240" s="33">
        <f>ПРОТОКОЛ!S1586</f>
        <v>0</v>
      </c>
      <c r="T240" s="33">
        <f>ПРОТОКОЛ!T1586</f>
        <v>35</v>
      </c>
      <c r="U240" s="54">
        <f t="shared" si="3"/>
        <v>7</v>
      </c>
    </row>
    <row r="241" spans="1:21" ht="16.5" customHeight="1">
      <c r="A241" s="65">
        <f>ПРОТОКОЛ!B1623</f>
        <v>0</v>
      </c>
      <c r="B241" s="67">
        <f>ПРОТОКОЛ!C1623</f>
        <v>0</v>
      </c>
      <c r="C241" s="71" t="str">
        <f>ПРОТОКОЛ!X1623</f>
        <v>Субъект РФ 39</v>
      </c>
      <c r="D241" s="61">
        <f>ПРОТОКОЛ!D1623</f>
        <v>0</v>
      </c>
      <c r="E241" s="61">
        <f>ПРОТОКОЛ!F1623</f>
        <v>0</v>
      </c>
      <c r="F241" s="61">
        <f>ПРОТОКОЛ!H1623</f>
        <v>0</v>
      </c>
      <c r="G241" s="61">
        <f>ПРОТОКОЛ!J1623</f>
        <v>0</v>
      </c>
      <c r="H241" s="61">
        <f>ПРОТОКОЛ!L1623</f>
        <v>0</v>
      </c>
      <c r="I241" s="61">
        <f>ПРОТОКОЛ!N1623</f>
        <v>0</v>
      </c>
      <c r="J241" s="62">
        <f>ПРОТОКОЛ!P1623</f>
        <v>0</v>
      </c>
      <c r="K241" s="61">
        <f>ПРОТОКОЛ!R1623</f>
        <v>0</v>
      </c>
      <c r="L241" s="7">
        <f>ПРОТОКОЛ!E1623</f>
        <v>0</v>
      </c>
      <c r="M241" s="7">
        <f>ПРОТОКОЛ!G1623</f>
        <v>0</v>
      </c>
      <c r="N241" s="7">
        <f>ПРОТОКОЛ!I1623</f>
        <v>0</v>
      </c>
      <c r="O241" s="7">
        <f>ПРОТОКОЛ!K1623</f>
        <v>0</v>
      </c>
      <c r="P241" s="7" t="str">
        <f>ПРОТОКОЛ!M1623</f>
        <v>0</v>
      </c>
      <c r="Q241" s="7" t="str">
        <f>ПРОТОКОЛ!O1623</f>
        <v>0</v>
      </c>
      <c r="R241" s="7">
        <f>ПРОТОКОЛ!Q1623</f>
        <v>35</v>
      </c>
      <c r="S241" s="7">
        <f>ПРОТОКОЛ!S1623</f>
        <v>0</v>
      </c>
      <c r="T241" s="7">
        <f>ПРОТОКОЛ!T1623</f>
        <v>35</v>
      </c>
      <c r="U241" s="54">
        <f t="shared" si="3"/>
        <v>7</v>
      </c>
    </row>
    <row r="242" spans="1:21" ht="16.5" customHeight="1">
      <c r="A242" s="65">
        <f>ПРОТОКОЛ!B1624</f>
        <v>0</v>
      </c>
      <c r="B242" s="67">
        <f>ПРОТОКОЛ!C1624</f>
        <v>0</v>
      </c>
      <c r="C242" s="71" t="str">
        <f>ПРОТОКОЛ!X1624</f>
        <v>Субъект РФ 39</v>
      </c>
      <c r="D242" s="61">
        <f>ПРОТОКОЛ!D1624</f>
        <v>0</v>
      </c>
      <c r="E242" s="61">
        <f>ПРОТОКОЛ!F1624</f>
        <v>0</v>
      </c>
      <c r="F242" s="61">
        <f>ПРОТОКОЛ!H1624</f>
        <v>0</v>
      </c>
      <c r="G242" s="61">
        <f>ПРОТОКОЛ!J1624</f>
        <v>0</v>
      </c>
      <c r="H242" s="61">
        <f>ПРОТОКОЛ!L1624</f>
        <v>0</v>
      </c>
      <c r="I242" s="61">
        <f>ПРОТОКОЛ!N1624</f>
        <v>0</v>
      </c>
      <c r="J242" s="62">
        <f>ПРОТОКОЛ!P1624</f>
        <v>0</v>
      </c>
      <c r="K242" s="61">
        <f>ПРОТОКОЛ!R1624</f>
        <v>0</v>
      </c>
      <c r="L242" s="7">
        <f>ПРОТОКОЛ!E1624</f>
        <v>0</v>
      </c>
      <c r="M242" s="7">
        <f>ПРОТОКОЛ!G1624</f>
        <v>0</v>
      </c>
      <c r="N242" s="7">
        <f>ПРОТОКОЛ!I1624</f>
        <v>0</v>
      </c>
      <c r="O242" s="7">
        <f>ПРОТОКОЛ!K1624</f>
        <v>0</v>
      </c>
      <c r="P242" s="7" t="str">
        <f>ПРОТОКОЛ!M1624</f>
        <v>0</v>
      </c>
      <c r="Q242" s="7" t="str">
        <f>ПРОТОКОЛ!O1624</f>
        <v>0</v>
      </c>
      <c r="R242" s="7">
        <f>ПРОТОКОЛ!Q1624</f>
        <v>35</v>
      </c>
      <c r="S242" s="7">
        <f>ПРОТОКОЛ!S1624</f>
        <v>0</v>
      </c>
      <c r="T242" s="7">
        <f>ПРОТОКОЛ!T1624</f>
        <v>35</v>
      </c>
      <c r="U242" s="54">
        <f t="shared" si="3"/>
        <v>7</v>
      </c>
    </row>
    <row r="243" spans="1:21" ht="16.5" customHeight="1">
      <c r="A243" s="65">
        <f>ПРОТОКОЛ!B1625</f>
        <v>0</v>
      </c>
      <c r="B243" s="67">
        <f>ПРОТОКОЛ!C1625</f>
        <v>0</v>
      </c>
      <c r="C243" s="71" t="str">
        <f>ПРОТОКОЛ!X1625</f>
        <v>Субъект РФ 39</v>
      </c>
      <c r="D243" s="61">
        <f>ПРОТОКОЛ!D1625</f>
        <v>0</v>
      </c>
      <c r="E243" s="61">
        <f>ПРОТОКОЛ!F1625</f>
        <v>0</v>
      </c>
      <c r="F243" s="61">
        <f>ПРОТОКОЛ!H1625</f>
        <v>0</v>
      </c>
      <c r="G243" s="61">
        <f>ПРОТОКОЛ!J1625</f>
        <v>0</v>
      </c>
      <c r="H243" s="61">
        <f>ПРОТОКОЛ!L1625</f>
        <v>0</v>
      </c>
      <c r="I243" s="61">
        <f>ПРОТОКОЛ!N1625</f>
        <v>0</v>
      </c>
      <c r="J243" s="62">
        <f>ПРОТОКОЛ!P1625</f>
        <v>0</v>
      </c>
      <c r="K243" s="61">
        <f>ПРОТОКОЛ!R1625</f>
        <v>0</v>
      </c>
      <c r="L243" s="7">
        <f>ПРОТОКОЛ!E1625</f>
        <v>0</v>
      </c>
      <c r="M243" s="7">
        <f>ПРОТОКОЛ!G1625</f>
        <v>0</v>
      </c>
      <c r="N243" s="7">
        <f>ПРОТОКОЛ!I1625</f>
        <v>0</v>
      </c>
      <c r="O243" s="7">
        <f>ПРОТОКОЛ!K1625</f>
        <v>0</v>
      </c>
      <c r="P243" s="7" t="str">
        <f>ПРОТОКОЛ!M1625</f>
        <v>0</v>
      </c>
      <c r="Q243" s="7" t="str">
        <f>ПРОТОКОЛ!O1625</f>
        <v>0</v>
      </c>
      <c r="R243" s="7">
        <f>ПРОТОКОЛ!Q1625</f>
        <v>35</v>
      </c>
      <c r="S243" s="7">
        <f>ПРОТОКОЛ!S1625</f>
        <v>0</v>
      </c>
      <c r="T243" s="7">
        <f>ПРОТОКОЛ!T1625</f>
        <v>35</v>
      </c>
      <c r="U243" s="54">
        <f t="shared" si="3"/>
        <v>7</v>
      </c>
    </row>
    <row r="244" spans="1:21" ht="16.5" customHeight="1">
      <c r="A244" s="65">
        <f>ПРОТОКОЛ!B1626</f>
        <v>0</v>
      </c>
      <c r="B244" s="67">
        <f>ПРОТОКОЛ!C1626</f>
        <v>0</v>
      </c>
      <c r="C244" s="71" t="str">
        <f>ПРОТОКОЛ!X1626</f>
        <v>Субъект РФ 39</v>
      </c>
      <c r="D244" s="61">
        <f>ПРОТОКОЛ!D1626</f>
        <v>0</v>
      </c>
      <c r="E244" s="61">
        <f>ПРОТОКОЛ!F1626</f>
        <v>0</v>
      </c>
      <c r="F244" s="61">
        <f>ПРОТОКОЛ!H1626</f>
        <v>0</v>
      </c>
      <c r="G244" s="61">
        <f>ПРОТОКОЛ!J1626</f>
        <v>0</v>
      </c>
      <c r="H244" s="61">
        <f>ПРОТОКОЛ!L1626</f>
        <v>0</v>
      </c>
      <c r="I244" s="61">
        <f>ПРОТОКОЛ!N1626</f>
        <v>0</v>
      </c>
      <c r="J244" s="62">
        <f>ПРОТОКОЛ!P1626</f>
        <v>0</v>
      </c>
      <c r="K244" s="61">
        <f>ПРОТОКОЛ!R1626</f>
        <v>0</v>
      </c>
      <c r="L244" s="7">
        <f>ПРОТОКОЛ!E1626</f>
        <v>0</v>
      </c>
      <c r="M244" s="7">
        <f>ПРОТОКОЛ!G1626</f>
        <v>0</v>
      </c>
      <c r="N244" s="7">
        <f>ПРОТОКОЛ!I1626</f>
        <v>0</v>
      </c>
      <c r="O244" s="7">
        <f>ПРОТОКОЛ!K1626</f>
        <v>0</v>
      </c>
      <c r="P244" s="7" t="str">
        <f>ПРОТОКОЛ!M1626</f>
        <v>0</v>
      </c>
      <c r="Q244" s="7" t="str">
        <f>ПРОТОКОЛ!O1626</f>
        <v>0</v>
      </c>
      <c r="R244" s="7">
        <f>ПРОТОКОЛ!Q1626</f>
        <v>35</v>
      </c>
      <c r="S244" s="7">
        <f>ПРОТОКОЛ!S1626</f>
        <v>0</v>
      </c>
      <c r="T244" s="7">
        <f>ПРОТОКОЛ!T1626</f>
        <v>35</v>
      </c>
      <c r="U244" s="54">
        <f t="shared" si="3"/>
        <v>7</v>
      </c>
    </row>
    <row r="245" spans="1:21" ht="16.5" customHeight="1">
      <c r="A245" s="65">
        <f>ПРОТОКОЛ!B1627</f>
        <v>0</v>
      </c>
      <c r="B245" s="67">
        <f>ПРОТОКОЛ!C1627</f>
        <v>0</v>
      </c>
      <c r="C245" s="71" t="str">
        <f>ПРОТОКОЛ!X1627</f>
        <v>Субъект РФ 39</v>
      </c>
      <c r="D245" s="61">
        <f>ПРОТОКОЛ!D1627</f>
        <v>0</v>
      </c>
      <c r="E245" s="61">
        <f>ПРОТОКОЛ!F1627</f>
        <v>0</v>
      </c>
      <c r="F245" s="61">
        <f>ПРОТОКОЛ!H1627</f>
        <v>0</v>
      </c>
      <c r="G245" s="61">
        <f>ПРОТОКОЛ!J1627</f>
        <v>0</v>
      </c>
      <c r="H245" s="61">
        <f>ПРОТОКОЛ!L1627</f>
        <v>0</v>
      </c>
      <c r="I245" s="61">
        <f>ПРОТОКОЛ!N1627</f>
        <v>0</v>
      </c>
      <c r="J245" s="62">
        <f>ПРОТОКОЛ!P1627</f>
        <v>0</v>
      </c>
      <c r="K245" s="61">
        <f>ПРОТОКОЛ!R1627</f>
        <v>0</v>
      </c>
      <c r="L245" s="7">
        <f>ПРОТОКОЛ!E1627</f>
        <v>0</v>
      </c>
      <c r="M245" s="7">
        <f>ПРОТОКОЛ!G1627</f>
        <v>0</v>
      </c>
      <c r="N245" s="7">
        <f>ПРОТОКОЛ!I1627</f>
        <v>0</v>
      </c>
      <c r="O245" s="7">
        <f>ПРОТОКОЛ!K1627</f>
        <v>0</v>
      </c>
      <c r="P245" s="7" t="str">
        <f>ПРОТОКОЛ!M1627</f>
        <v>0</v>
      </c>
      <c r="Q245" s="7" t="str">
        <f>ПРОТОКОЛ!O1627</f>
        <v>0</v>
      </c>
      <c r="R245" s="7">
        <f>ПРОТОКОЛ!Q1627</f>
        <v>35</v>
      </c>
      <c r="S245" s="7">
        <f>ПРОТОКОЛ!S1627</f>
        <v>0</v>
      </c>
      <c r="T245" s="7">
        <f>ПРОТОКОЛ!T1627</f>
        <v>35</v>
      </c>
      <c r="U245" s="54">
        <f t="shared" si="3"/>
        <v>7</v>
      </c>
    </row>
    <row r="246" spans="1:21" ht="16.5" customHeight="1">
      <c r="A246" s="65">
        <f>ПРОТОКОЛ!B1628</f>
        <v>0</v>
      </c>
      <c r="B246" s="67">
        <f>ПРОТОКОЛ!C1628</f>
        <v>0</v>
      </c>
      <c r="C246" s="71" t="str">
        <f>ПРОТОКОЛ!X1628</f>
        <v>Субъект РФ 39</v>
      </c>
      <c r="D246" s="61">
        <f>ПРОТОКОЛ!D1628</f>
        <v>0</v>
      </c>
      <c r="E246" s="61">
        <f>ПРОТОКОЛ!F1628</f>
        <v>0</v>
      </c>
      <c r="F246" s="61">
        <f>ПРОТОКОЛ!H1628</f>
        <v>0</v>
      </c>
      <c r="G246" s="61">
        <f>ПРОТОКОЛ!J1628</f>
        <v>0</v>
      </c>
      <c r="H246" s="61">
        <f>ПРОТОКОЛ!L1628</f>
        <v>0</v>
      </c>
      <c r="I246" s="61">
        <f>ПРОТОКОЛ!N1628</f>
        <v>0</v>
      </c>
      <c r="J246" s="62">
        <f>ПРОТОКОЛ!P1628</f>
        <v>0</v>
      </c>
      <c r="K246" s="61">
        <f>ПРОТОКОЛ!R1628</f>
        <v>0</v>
      </c>
      <c r="L246" s="7">
        <f>ПРОТОКОЛ!E1628</f>
        <v>0</v>
      </c>
      <c r="M246" s="7">
        <f>ПРОТОКОЛ!G1628</f>
        <v>0</v>
      </c>
      <c r="N246" s="7">
        <f>ПРОТОКОЛ!I1628</f>
        <v>0</v>
      </c>
      <c r="O246" s="7">
        <f>ПРОТОКОЛ!K1628</f>
        <v>0</v>
      </c>
      <c r="P246" s="7" t="str">
        <f>ПРОТОКОЛ!M1628</f>
        <v>0</v>
      </c>
      <c r="Q246" s="7" t="str">
        <f>ПРОТОКОЛ!O1628</f>
        <v>0</v>
      </c>
      <c r="R246" s="7">
        <f>ПРОТОКОЛ!Q1628</f>
        <v>35</v>
      </c>
      <c r="S246" s="7">
        <f>ПРОТОКОЛ!S1628</f>
        <v>0</v>
      </c>
      <c r="T246" s="7">
        <f>ПРОТОКОЛ!T1628</f>
        <v>35</v>
      </c>
      <c r="U246" s="54">
        <f t="shared" si="3"/>
        <v>7</v>
      </c>
    </row>
    <row r="247" spans="1:21" ht="16.5" customHeight="1">
      <c r="A247" s="66">
        <f>ПРОТОКОЛ!B1665</f>
        <v>0</v>
      </c>
      <c r="B247" s="70">
        <f>ПРОТОКОЛ!C1665</f>
        <v>0</v>
      </c>
      <c r="C247" s="74" t="str">
        <f>ПРОТОКОЛ!X1665</f>
        <v>Субъект РФ 40</v>
      </c>
      <c r="D247" s="64">
        <f>ПРОТОКОЛ!D1665</f>
        <v>0</v>
      </c>
      <c r="E247" s="64">
        <f>ПРОТОКОЛ!F1665</f>
        <v>0</v>
      </c>
      <c r="F247" s="64">
        <f>ПРОТОКОЛ!H1665</f>
        <v>0</v>
      </c>
      <c r="G247" s="64">
        <f>ПРОТОКОЛ!J1665</f>
        <v>0</v>
      </c>
      <c r="H247" s="64">
        <f>ПРОТОКОЛ!L1665</f>
        <v>0</v>
      </c>
      <c r="I247" s="64">
        <f>ПРОТОКОЛ!N1665</f>
        <v>0</v>
      </c>
      <c r="J247" s="77">
        <f>ПРОТОКОЛ!P1665</f>
        <v>0</v>
      </c>
      <c r="K247" s="64">
        <f>ПРОТОКОЛ!R1665</f>
        <v>0</v>
      </c>
      <c r="L247" s="33">
        <f>ПРОТОКОЛ!E1665</f>
        <v>0</v>
      </c>
      <c r="M247" s="33">
        <f>ПРОТОКОЛ!G1665</f>
        <v>0</v>
      </c>
      <c r="N247" s="33">
        <f>ПРОТОКОЛ!I1665</f>
        <v>0</v>
      </c>
      <c r="O247" s="33">
        <f>ПРОТОКОЛ!K1665</f>
        <v>0</v>
      </c>
      <c r="P247" s="33" t="str">
        <f>ПРОТОКОЛ!M1665</f>
        <v>0</v>
      </c>
      <c r="Q247" s="33" t="str">
        <f>ПРОТОКОЛ!O1665</f>
        <v>0</v>
      </c>
      <c r="R247" s="33">
        <f>ПРОТОКОЛ!Q1665</f>
        <v>35</v>
      </c>
      <c r="S247" s="33">
        <f>ПРОТОКОЛ!S1665</f>
        <v>0</v>
      </c>
      <c r="T247" s="33">
        <f>ПРОТОКОЛ!T1665</f>
        <v>35</v>
      </c>
      <c r="U247" s="54">
        <f t="shared" si="3"/>
        <v>7</v>
      </c>
    </row>
    <row r="248" spans="1:21" ht="16.5" customHeight="1">
      <c r="A248" s="66">
        <f>ПРОТОКОЛ!B1666</f>
        <v>0</v>
      </c>
      <c r="B248" s="70">
        <f>ПРОТОКОЛ!C1666</f>
        <v>0</v>
      </c>
      <c r="C248" s="74" t="str">
        <f>ПРОТОКОЛ!X1666</f>
        <v>Субъект РФ 40</v>
      </c>
      <c r="D248" s="64">
        <f>ПРОТОКОЛ!D1666</f>
        <v>0</v>
      </c>
      <c r="E248" s="64">
        <f>ПРОТОКОЛ!F1666</f>
        <v>0</v>
      </c>
      <c r="F248" s="64">
        <f>ПРОТОКОЛ!H1666</f>
        <v>0</v>
      </c>
      <c r="G248" s="64">
        <f>ПРОТОКОЛ!J1666</f>
        <v>0</v>
      </c>
      <c r="H248" s="64">
        <f>ПРОТОКОЛ!L1666</f>
        <v>0</v>
      </c>
      <c r="I248" s="64">
        <f>ПРОТОКОЛ!N1666</f>
        <v>0</v>
      </c>
      <c r="J248" s="77">
        <f>ПРОТОКОЛ!P1666</f>
        <v>0</v>
      </c>
      <c r="K248" s="64">
        <f>ПРОТОКОЛ!R1666</f>
        <v>0</v>
      </c>
      <c r="L248" s="33">
        <f>ПРОТОКОЛ!E1666</f>
        <v>0</v>
      </c>
      <c r="M248" s="33">
        <f>ПРОТОКОЛ!G1666</f>
        <v>0</v>
      </c>
      <c r="N248" s="33">
        <f>ПРОТОКОЛ!I1666</f>
        <v>0</v>
      </c>
      <c r="O248" s="33">
        <f>ПРОТОКОЛ!K1666</f>
        <v>0</v>
      </c>
      <c r="P248" s="33" t="str">
        <f>ПРОТОКОЛ!M1666</f>
        <v>0</v>
      </c>
      <c r="Q248" s="33" t="str">
        <f>ПРОТОКОЛ!O1666</f>
        <v>0</v>
      </c>
      <c r="R248" s="33">
        <f>ПРОТОКОЛ!Q1666</f>
        <v>35</v>
      </c>
      <c r="S248" s="33">
        <f>ПРОТОКОЛ!S1666</f>
        <v>0</v>
      </c>
      <c r="T248" s="33">
        <f>ПРОТОКОЛ!T1666</f>
        <v>35</v>
      </c>
      <c r="U248" s="54">
        <f t="shared" si="3"/>
        <v>7</v>
      </c>
    </row>
    <row r="249" spans="1:21" ht="16.5" customHeight="1">
      <c r="A249" s="66">
        <f>ПРОТОКОЛ!B1667</f>
        <v>0</v>
      </c>
      <c r="B249" s="70">
        <f>ПРОТОКОЛ!C1667</f>
        <v>0</v>
      </c>
      <c r="C249" s="74" t="str">
        <f>ПРОТОКОЛ!X1667</f>
        <v>Субъект РФ 40</v>
      </c>
      <c r="D249" s="64">
        <f>ПРОТОКОЛ!D1667</f>
        <v>0</v>
      </c>
      <c r="E249" s="64">
        <f>ПРОТОКОЛ!F1667</f>
        <v>0</v>
      </c>
      <c r="F249" s="64">
        <f>ПРОТОКОЛ!H1667</f>
        <v>0</v>
      </c>
      <c r="G249" s="64">
        <f>ПРОТОКОЛ!J1667</f>
        <v>0</v>
      </c>
      <c r="H249" s="64">
        <f>ПРОТОКОЛ!L1667</f>
        <v>0</v>
      </c>
      <c r="I249" s="64">
        <f>ПРОТОКОЛ!N1667</f>
        <v>0</v>
      </c>
      <c r="J249" s="77">
        <f>ПРОТОКОЛ!P1667</f>
        <v>0</v>
      </c>
      <c r="K249" s="64">
        <f>ПРОТОКОЛ!R1667</f>
        <v>0</v>
      </c>
      <c r="L249" s="33">
        <f>ПРОТОКОЛ!E1667</f>
        <v>0</v>
      </c>
      <c r="M249" s="33">
        <f>ПРОТОКОЛ!G1667</f>
        <v>0</v>
      </c>
      <c r="N249" s="33">
        <f>ПРОТОКОЛ!I1667</f>
        <v>0</v>
      </c>
      <c r="O249" s="33">
        <f>ПРОТОКОЛ!K1667</f>
        <v>0</v>
      </c>
      <c r="P249" s="33" t="str">
        <f>ПРОТОКОЛ!M1667</f>
        <v>0</v>
      </c>
      <c r="Q249" s="33" t="str">
        <f>ПРОТОКОЛ!O1667</f>
        <v>0</v>
      </c>
      <c r="R249" s="33">
        <f>ПРОТОКОЛ!Q1667</f>
        <v>35</v>
      </c>
      <c r="S249" s="33">
        <f>ПРОТОКОЛ!S1667</f>
        <v>0</v>
      </c>
      <c r="T249" s="33">
        <f>ПРОТОКОЛ!T1667</f>
        <v>35</v>
      </c>
      <c r="U249" s="54">
        <f t="shared" si="3"/>
        <v>7</v>
      </c>
    </row>
    <row r="250" spans="1:21" ht="16.5" customHeight="1">
      <c r="A250" s="66">
        <f>ПРОТОКОЛ!B1668</f>
        <v>0</v>
      </c>
      <c r="B250" s="70">
        <f>ПРОТОКОЛ!C1668</f>
        <v>0</v>
      </c>
      <c r="C250" s="74" t="str">
        <f>ПРОТОКОЛ!X1668</f>
        <v>Субъект РФ 40</v>
      </c>
      <c r="D250" s="64">
        <f>ПРОТОКОЛ!D1668</f>
        <v>0</v>
      </c>
      <c r="E250" s="64">
        <f>ПРОТОКОЛ!F1668</f>
        <v>0</v>
      </c>
      <c r="F250" s="64">
        <f>ПРОТОКОЛ!H1668</f>
        <v>0</v>
      </c>
      <c r="G250" s="64">
        <f>ПРОТОКОЛ!J1668</f>
        <v>0</v>
      </c>
      <c r="H250" s="64">
        <f>ПРОТОКОЛ!L1668</f>
        <v>0</v>
      </c>
      <c r="I250" s="64">
        <f>ПРОТОКОЛ!N1668</f>
        <v>0</v>
      </c>
      <c r="J250" s="77">
        <f>ПРОТОКОЛ!P1668</f>
        <v>0</v>
      </c>
      <c r="K250" s="64">
        <f>ПРОТОКОЛ!R1668</f>
        <v>0</v>
      </c>
      <c r="L250" s="33">
        <f>ПРОТОКОЛ!E1668</f>
        <v>0</v>
      </c>
      <c r="M250" s="33">
        <f>ПРОТОКОЛ!G1668</f>
        <v>0</v>
      </c>
      <c r="N250" s="33">
        <f>ПРОТОКОЛ!I1668</f>
        <v>0</v>
      </c>
      <c r="O250" s="33">
        <f>ПРОТОКОЛ!K1668</f>
        <v>0</v>
      </c>
      <c r="P250" s="33" t="str">
        <f>ПРОТОКОЛ!M1668</f>
        <v>0</v>
      </c>
      <c r="Q250" s="33" t="str">
        <f>ПРОТОКОЛ!O1668</f>
        <v>0</v>
      </c>
      <c r="R250" s="33">
        <f>ПРОТОКОЛ!Q1668</f>
        <v>35</v>
      </c>
      <c r="S250" s="33">
        <f>ПРОТОКОЛ!S1668</f>
        <v>0</v>
      </c>
      <c r="T250" s="33">
        <f>ПРОТОКОЛ!T1668</f>
        <v>35</v>
      </c>
      <c r="U250" s="54">
        <f t="shared" si="3"/>
        <v>7</v>
      </c>
    </row>
    <row r="251" spans="1:21" ht="16.5" customHeight="1">
      <c r="A251" s="66">
        <f>ПРОТОКОЛ!B1669</f>
        <v>0</v>
      </c>
      <c r="B251" s="70">
        <f>ПРОТОКОЛ!C1669</f>
        <v>0</v>
      </c>
      <c r="C251" s="74" t="str">
        <f>ПРОТОКОЛ!X1669</f>
        <v>Субъект РФ 40</v>
      </c>
      <c r="D251" s="64">
        <f>ПРОТОКОЛ!D1669</f>
        <v>0</v>
      </c>
      <c r="E251" s="64">
        <f>ПРОТОКОЛ!F1669</f>
        <v>0</v>
      </c>
      <c r="F251" s="64">
        <f>ПРОТОКОЛ!H1669</f>
        <v>0</v>
      </c>
      <c r="G251" s="64">
        <f>ПРОТОКОЛ!J1669</f>
        <v>0</v>
      </c>
      <c r="H251" s="64">
        <f>ПРОТОКОЛ!L1669</f>
        <v>0</v>
      </c>
      <c r="I251" s="64">
        <f>ПРОТОКОЛ!N1669</f>
        <v>0</v>
      </c>
      <c r="J251" s="77">
        <f>ПРОТОКОЛ!P1669</f>
        <v>0</v>
      </c>
      <c r="K251" s="64">
        <f>ПРОТОКОЛ!R1669</f>
        <v>0</v>
      </c>
      <c r="L251" s="33">
        <f>ПРОТОКОЛ!E1669</f>
        <v>0</v>
      </c>
      <c r="M251" s="33">
        <f>ПРОТОКОЛ!G1669</f>
        <v>0</v>
      </c>
      <c r="N251" s="33">
        <f>ПРОТОКОЛ!I1669</f>
        <v>0</v>
      </c>
      <c r="O251" s="33">
        <f>ПРОТОКОЛ!K1669</f>
        <v>0</v>
      </c>
      <c r="P251" s="33" t="str">
        <f>ПРОТОКОЛ!M1669</f>
        <v>0</v>
      </c>
      <c r="Q251" s="33" t="str">
        <f>ПРОТОКОЛ!O1669</f>
        <v>0</v>
      </c>
      <c r="R251" s="33">
        <f>ПРОТОКОЛ!Q1669</f>
        <v>35</v>
      </c>
      <c r="S251" s="33">
        <f>ПРОТОКОЛ!S1669</f>
        <v>0</v>
      </c>
      <c r="T251" s="33">
        <f>ПРОТОКОЛ!T1669</f>
        <v>35</v>
      </c>
      <c r="U251" s="54">
        <f t="shared" si="3"/>
        <v>7</v>
      </c>
    </row>
    <row r="252" spans="1:21" ht="16.5" customHeight="1">
      <c r="A252" s="66">
        <f>ПРОТОКОЛ!B1670</f>
        <v>0</v>
      </c>
      <c r="B252" s="70">
        <f>ПРОТОКОЛ!C1670</f>
        <v>0</v>
      </c>
      <c r="C252" s="74" t="str">
        <f>ПРОТОКОЛ!X1670</f>
        <v>Субъект РФ 40</v>
      </c>
      <c r="D252" s="64">
        <f>ПРОТОКОЛ!D1670</f>
        <v>0</v>
      </c>
      <c r="E252" s="64">
        <f>ПРОТОКОЛ!F1670</f>
        <v>0</v>
      </c>
      <c r="F252" s="64">
        <f>ПРОТОКОЛ!H1670</f>
        <v>0</v>
      </c>
      <c r="G252" s="64">
        <f>ПРОТОКОЛ!J1670</f>
        <v>0</v>
      </c>
      <c r="H252" s="64">
        <f>ПРОТОКОЛ!L1670</f>
        <v>0</v>
      </c>
      <c r="I252" s="64">
        <f>ПРОТОКОЛ!N1670</f>
        <v>0</v>
      </c>
      <c r="J252" s="77">
        <f>ПРОТОКОЛ!P1670</f>
        <v>0</v>
      </c>
      <c r="K252" s="64">
        <f>ПРОТОКОЛ!R1670</f>
        <v>0</v>
      </c>
      <c r="L252" s="33">
        <f>ПРОТОКОЛ!E1670</f>
        <v>0</v>
      </c>
      <c r="M252" s="33">
        <f>ПРОТОКОЛ!G1670</f>
        <v>0</v>
      </c>
      <c r="N252" s="33">
        <f>ПРОТОКОЛ!I1670</f>
        <v>0</v>
      </c>
      <c r="O252" s="33">
        <f>ПРОТОКОЛ!K1670</f>
        <v>0</v>
      </c>
      <c r="P252" s="33" t="str">
        <f>ПРОТОКОЛ!M1670</f>
        <v>0</v>
      </c>
      <c r="Q252" s="33" t="str">
        <f>ПРОТОКОЛ!O1670</f>
        <v>0</v>
      </c>
      <c r="R252" s="33">
        <f>ПРОТОКОЛ!Q1670</f>
        <v>35</v>
      </c>
      <c r="S252" s="33">
        <f>ПРОТОКОЛ!S1670</f>
        <v>0</v>
      </c>
      <c r="T252" s="33">
        <f>ПРОТОКОЛ!T1670</f>
        <v>35</v>
      </c>
      <c r="U252" s="54">
        <f t="shared" si="3"/>
        <v>7</v>
      </c>
    </row>
    <row r="253" spans="1:21" ht="16.5" customHeight="1">
      <c r="A253" s="65">
        <f>ПРОТОКОЛ!B1707</f>
        <v>0</v>
      </c>
      <c r="B253" s="67">
        <f>ПРОТОКОЛ!C1707</f>
        <v>0</v>
      </c>
      <c r="C253" s="71" t="str">
        <f>ПРОТОКОЛ!X1707</f>
        <v>Субъект РФ 41</v>
      </c>
      <c r="D253" s="61">
        <f>ПРОТОКОЛ!D1707</f>
        <v>0</v>
      </c>
      <c r="E253" s="61">
        <f>ПРОТОКОЛ!F1707</f>
        <v>0</v>
      </c>
      <c r="F253" s="61">
        <f>ПРОТОКОЛ!H1707</f>
        <v>0</v>
      </c>
      <c r="G253" s="61">
        <f>ПРОТОКОЛ!J1707</f>
        <v>0</v>
      </c>
      <c r="H253" s="61">
        <f>ПРОТОКОЛ!L1707</f>
        <v>0</v>
      </c>
      <c r="I253" s="61">
        <f>ПРОТОКОЛ!N1707</f>
        <v>0</v>
      </c>
      <c r="J253" s="62">
        <f>ПРОТОКОЛ!P1707</f>
        <v>0</v>
      </c>
      <c r="K253" s="61">
        <f>ПРОТОКОЛ!R1707</f>
        <v>0</v>
      </c>
      <c r="L253" s="7">
        <f>ПРОТОКОЛ!E1707</f>
        <v>0</v>
      </c>
      <c r="M253" s="7">
        <f>ПРОТОКОЛ!G1707</f>
        <v>0</v>
      </c>
      <c r="N253" s="7">
        <f>ПРОТОКОЛ!I1707</f>
        <v>0</v>
      </c>
      <c r="O253" s="7">
        <f>ПРОТОКОЛ!K1707</f>
        <v>0</v>
      </c>
      <c r="P253" s="7" t="str">
        <f>ПРОТОКОЛ!M1707</f>
        <v>0</v>
      </c>
      <c r="Q253" s="7" t="str">
        <f>ПРОТОКОЛ!O1707</f>
        <v>0</v>
      </c>
      <c r="R253" s="7">
        <f>ПРОТОКОЛ!Q1707</f>
        <v>35</v>
      </c>
      <c r="S253" s="7">
        <f>ПРОТОКОЛ!S1707</f>
        <v>0</v>
      </c>
      <c r="T253" s="7">
        <f>ПРОТОКОЛ!T1707</f>
        <v>35</v>
      </c>
      <c r="U253" s="54">
        <f t="shared" si="3"/>
        <v>7</v>
      </c>
    </row>
    <row r="254" spans="1:21" ht="16.5" customHeight="1">
      <c r="A254" s="65">
        <f>ПРОТОКОЛ!B1708</f>
        <v>0</v>
      </c>
      <c r="B254" s="67">
        <f>ПРОТОКОЛ!C1708</f>
        <v>0</v>
      </c>
      <c r="C254" s="71" t="str">
        <f>ПРОТОКОЛ!X1708</f>
        <v>Субъект РФ 41</v>
      </c>
      <c r="D254" s="61">
        <f>ПРОТОКОЛ!D1708</f>
        <v>0</v>
      </c>
      <c r="E254" s="61">
        <f>ПРОТОКОЛ!F1708</f>
        <v>0</v>
      </c>
      <c r="F254" s="61">
        <f>ПРОТОКОЛ!H1708</f>
        <v>0</v>
      </c>
      <c r="G254" s="61">
        <f>ПРОТОКОЛ!J1708</f>
        <v>0</v>
      </c>
      <c r="H254" s="61">
        <f>ПРОТОКОЛ!L1708</f>
        <v>0</v>
      </c>
      <c r="I254" s="61">
        <f>ПРОТОКОЛ!N1708</f>
        <v>0</v>
      </c>
      <c r="J254" s="62">
        <f>ПРОТОКОЛ!P1708</f>
        <v>0</v>
      </c>
      <c r="K254" s="61">
        <f>ПРОТОКОЛ!R1708</f>
        <v>0</v>
      </c>
      <c r="L254" s="7">
        <f>ПРОТОКОЛ!E1708</f>
        <v>0</v>
      </c>
      <c r="M254" s="7">
        <f>ПРОТОКОЛ!G1708</f>
        <v>0</v>
      </c>
      <c r="N254" s="7">
        <f>ПРОТОКОЛ!I1708</f>
        <v>0</v>
      </c>
      <c r="O254" s="7">
        <f>ПРОТОКОЛ!K1708</f>
        <v>0</v>
      </c>
      <c r="P254" s="7" t="str">
        <f>ПРОТОКОЛ!M1708</f>
        <v>0</v>
      </c>
      <c r="Q254" s="7" t="str">
        <f>ПРОТОКОЛ!O1708</f>
        <v>0</v>
      </c>
      <c r="R254" s="7">
        <f>ПРОТОКОЛ!Q1708</f>
        <v>35</v>
      </c>
      <c r="S254" s="7">
        <f>ПРОТОКОЛ!S1708</f>
        <v>0</v>
      </c>
      <c r="T254" s="7">
        <f>ПРОТОКОЛ!T1708</f>
        <v>35</v>
      </c>
      <c r="U254" s="54">
        <f t="shared" si="3"/>
        <v>7</v>
      </c>
    </row>
    <row r="255" spans="1:21" ht="16.5" customHeight="1">
      <c r="A255" s="65">
        <f>ПРОТОКОЛ!B1709</f>
        <v>0</v>
      </c>
      <c r="B255" s="67">
        <f>ПРОТОКОЛ!C1709</f>
        <v>0</v>
      </c>
      <c r="C255" s="71" t="str">
        <f>ПРОТОКОЛ!X1709</f>
        <v>Субъект РФ 41</v>
      </c>
      <c r="D255" s="61">
        <f>ПРОТОКОЛ!D1709</f>
        <v>0</v>
      </c>
      <c r="E255" s="61">
        <f>ПРОТОКОЛ!F1709</f>
        <v>0</v>
      </c>
      <c r="F255" s="61">
        <f>ПРОТОКОЛ!H1709</f>
        <v>0</v>
      </c>
      <c r="G255" s="61">
        <f>ПРОТОКОЛ!J1709</f>
        <v>0</v>
      </c>
      <c r="H255" s="61">
        <f>ПРОТОКОЛ!L1709</f>
        <v>0</v>
      </c>
      <c r="I255" s="61">
        <f>ПРОТОКОЛ!N1709</f>
        <v>0</v>
      </c>
      <c r="J255" s="62">
        <f>ПРОТОКОЛ!P1709</f>
        <v>0</v>
      </c>
      <c r="K255" s="61">
        <f>ПРОТОКОЛ!R1709</f>
        <v>0</v>
      </c>
      <c r="L255" s="7">
        <f>ПРОТОКОЛ!E1709</f>
        <v>0</v>
      </c>
      <c r="M255" s="7">
        <f>ПРОТОКОЛ!G1709</f>
        <v>0</v>
      </c>
      <c r="N255" s="7">
        <f>ПРОТОКОЛ!I1709</f>
        <v>0</v>
      </c>
      <c r="O255" s="7">
        <f>ПРОТОКОЛ!K1709</f>
        <v>0</v>
      </c>
      <c r="P255" s="7" t="str">
        <f>ПРОТОКОЛ!M1709</f>
        <v>0</v>
      </c>
      <c r="Q255" s="7" t="str">
        <f>ПРОТОКОЛ!O1709</f>
        <v>0</v>
      </c>
      <c r="R255" s="7">
        <f>ПРОТОКОЛ!Q1709</f>
        <v>35</v>
      </c>
      <c r="S255" s="7">
        <f>ПРОТОКОЛ!S1709</f>
        <v>0</v>
      </c>
      <c r="T255" s="7">
        <f>ПРОТОКОЛ!T1709</f>
        <v>35</v>
      </c>
      <c r="U255" s="54">
        <f t="shared" si="3"/>
        <v>7</v>
      </c>
    </row>
    <row r="256" spans="1:21" ht="16.5" customHeight="1">
      <c r="A256" s="65">
        <f>ПРОТОКОЛ!B1710</f>
        <v>0</v>
      </c>
      <c r="B256" s="69">
        <f>ПРОТОКОЛ!C1710</f>
        <v>0</v>
      </c>
      <c r="C256" s="73" t="str">
        <f>ПРОТОКОЛ!X1710</f>
        <v>Субъект РФ 41</v>
      </c>
      <c r="D256" s="32">
        <f>ПРОТОКОЛ!D1710</f>
        <v>0</v>
      </c>
      <c r="E256" s="32">
        <f>ПРОТОКОЛ!F1710</f>
        <v>0</v>
      </c>
      <c r="F256" s="32">
        <f>ПРОТОКОЛ!H1710</f>
        <v>0</v>
      </c>
      <c r="G256" s="32">
        <f>ПРОТОКОЛ!J1710</f>
        <v>0</v>
      </c>
      <c r="H256" s="32">
        <f>ПРОТОКОЛ!L1710</f>
        <v>0</v>
      </c>
      <c r="I256" s="32">
        <f>ПРОТОКОЛ!N1710</f>
        <v>0</v>
      </c>
      <c r="J256" s="76">
        <f>ПРОТОКОЛ!P1710</f>
        <v>0</v>
      </c>
      <c r="K256" s="32">
        <f>ПРОТОКОЛ!R1710</f>
        <v>0</v>
      </c>
      <c r="L256" s="7">
        <f>ПРОТОКОЛ!E1710</f>
        <v>0</v>
      </c>
      <c r="M256" s="7">
        <f>ПРОТОКОЛ!G1710</f>
        <v>0</v>
      </c>
      <c r="N256" s="7">
        <f>ПРОТОКОЛ!I1710</f>
        <v>0</v>
      </c>
      <c r="O256" s="7">
        <f>ПРОТОКОЛ!K1710</f>
        <v>0</v>
      </c>
      <c r="P256" s="7" t="str">
        <f>ПРОТОКОЛ!M1710</f>
        <v>0</v>
      </c>
      <c r="Q256" s="7" t="str">
        <f>ПРОТОКОЛ!O1710</f>
        <v>0</v>
      </c>
      <c r="R256" s="7">
        <f>ПРОТОКОЛ!Q1710</f>
        <v>35</v>
      </c>
      <c r="S256" s="7">
        <f>ПРОТОКОЛ!S1710</f>
        <v>0</v>
      </c>
      <c r="T256" s="7">
        <f>ПРОТОКОЛ!T1710</f>
        <v>35</v>
      </c>
      <c r="U256" s="54">
        <f t="shared" si="3"/>
        <v>7</v>
      </c>
    </row>
    <row r="257" spans="1:21" ht="16.5" customHeight="1">
      <c r="A257" s="65">
        <f>ПРОТОКОЛ!B1711</f>
        <v>0</v>
      </c>
      <c r="B257" s="67">
        <f>ПРОТОКОЛ!C1711</f>
        <v>0</v>
      </c>
      <c r="C257" s="71" t="str">
        <f>ПРОТОКОЛ!X1711</f>
        <v>Субъект РФ 41</v>
      </c>
      <c r="D257" s="61">
        <f>ПРОТОКОЛ!D1711</f>
        <v>0</v>
      </c>
      <c r="E257" s="61">
        <f>ПРОТОКОЛ!F1711</f>
        <v>0</v>
      </c>
      <c r="F257" s="61">
        <f>ПРОТОКОЛ!H1711</f>
        <v>0</v>
      </c>
      <c r="G257" s="61">
        <f>ПРОТОКОЛ!J1711</f>
        <v>0</v>
      </c>
      <c r="H257" s="61">
        <f>ПРОТОКОЛ!L1711</f>
        <v>0</v>
      </c>
      <c r="I257" s="61">
        <f>ПРОТОКОЛ!N1711</f>
        <v>0</v>
      </c>
      <c r="J257" s="62">
        <f>ПРОТОКОЛ!P1711</f>
        <v>0</v>
      </c>
      <c r="K257" s="61">
        <f>ПРОТОКОЛ!R1711</f>
        <v>0</v>
      </c>
      <c r="L257" s="7">
        <f>ПРОТОКОЛ!E1711</f>
        <v>0</v>
      </c>
      <c r="M257" s="7">
        <f>ПРОТОКОЛ!G1711</f>
        <v>0</v>
      </c>
      <c r="N257" s="7">
        <f>ПРОТОКОЛ!I1711</f>
        <v>0</v>
      </c>
      <c r="O257" s="7">
        <f>ПРОТОКОЛ!K1711</f>
        <v>0</v>
      </c>
      <c r="P257" s="7" t="str">
        <f>ПРОТОКОЛ!M1711</f>
        <v>0</v>
      </c>
      <c r="Q257" s="7" t="str">
        <f>ПРОТОКОЛ!O1711</f>
        <v>0</v>
      </c>
      <c r="R257" s="7">
        <f>ПРОТОКОЛ!Q1711</f>
        <v>35</v>
      </c>
      <c r="S257" s="7">
        <f>ПРОТОКОЛ!S1711</f>
        <v>0</v>
      </c>
      <c r="T257" s="7">
        <f>ПРОТОКОЛ!T1711</f>
        <v>35</v>
      </c>
      <c r="U257" s="54">
        <f t="shared" si="3"/>
        <v>7</v>
      </c>
    </row>
    <row r="258" spans="1:21" ht="16.5" customHeight="1">
      <c r="A258" s="65">
        <f>ПРОТОКОЛ!B1712</f>
        <v>0</v>
      </c>
      <c r="B258" s="67">
        <f>ПРОТОКОЛ!C1712</f>
        <v>0</v>
      </c>
      <c r="C258" s="71" t="str">
        <f>ПРОТОКОЛ!X1712</f>
        <v>Субъект РФ 41</v>
      </c>
      <c r="D258" s="61">
        <f>ПРОТОКОЛ!D1712</f>
        <v>0</v>
      </c>
      <c r="E258" s="61">
        <f>ПРОТОКОЛ!F1712</f>
        <v>0</v>
      </c>
      <c r="F258" s="61">
        <f>ПРОТОКОЛ!H1712</f>
        <v>0</v>
      </c>
      <c r="G258" s="61">
        <f>ПРОТОКОЛ!J1712</f>
        <v>0</v>
      </c>
      <c r="H258" s="61">
        <f>ПРОТОКОЛ!L1712</f>
        <v>0</v>
      </c>
      <c r="I258" s="61">
        <f>ПРОТОКОЛ!N1712</f>
        <v>0</v>
      </c>
      <c r="J258" s="62">
        <f>ПРОТОКОЛ!P1712</f>
        <v>0</v>
      </c>
      <c r="K258" s="61">
        <f>ПРОТОКОЛ!R1712</f>
        <v>0</v>
      </c>
      <c r="L258" s="7">
        <f>ПРОТОКОЛ!E1712</f>
        <v>0</v>
      </c>
      <c r="M258" s="7">
        <f>ПРОТОКОЛ!G1712</f>
        <v>0</v>
      </c>
      <c r="N258" s="7">
        <f>ПРОТОКОЛ!I1712</f>
        <v>0</v>
      </c>
      <c r="O258" s="7">
        <f>ПРОТОКОЛ!K1712</f>
        <v>0</v>
      </c>
      <c r="P258" s="7" t="str">
        <f>ПРОТОКОЛ!M1712</f>
        <v>0</v>
      </c>
      <c r="Q258" s="7" t="str">
        <f>ПРОТОКОЛ!O1712</f>
        <v>0</v>
      </c>
      <c r="R258" s="7">
        <f>ПРОТОКОЛ!Q1712</f>
        <v>35</v>
      </c>
      <c r="S258" s="7">
        <f>ПРОТОКОЛ!S1712</f>
        <v>0</v>
      </c>
      <c r="T258" s="7">
        <f>ПРОТОКОЛ!T1712</f>
        <v>35</v>
      </c>
      <c r="U258" s="54">
        <f t="shared" si="3"/>
        <v>7</v>
      </c>
    </row>
    <row r="259" spans="1:21" ht="16.5" customHeight="1">
      <c r="A259" s="66">
        <f>ПРОТОКОЛ!B1749</f>
        <v>0</v>
      </c>
      <c r="B259" s="70">
        <f>ПРОТОКОЛ!C1749</f>
        <v>0</v>
      </c>
      <c r="C259" s="74" t="str">
        <f>ПРОТОКОЛ!X1749</f>
        <v>Субъект РФ 42</v>
      </c>
      <c r="D259" s="64">
        <f>ПРОТОКОЛ!D1749</f>
        <v>0</v>
      </c>
      <c r="E259" s="64">
        <f>ПРОТОКОЛ!F1749</f>
        <v>0</v>
      </c>
      <c r="F259" s="64">
        <f>ПРОТОКОЛ!H1749</f>
        <v>0</v>
      </c>
      <c r="G259" s="64">
        <f>ПРОТОКОЛ!J1749</f>
        <v>0</v>
      </c>
      <c r="H259" s="64">
        <f>ПРОТОКОЛ!L1749</f>
        <v>0</v>
      </c>
      <c r="I259" s="64">
        <f>ПРОТОКОЛ!N1749</f>
        <v>0</v>
      </c>
      <c r="J259" s="77">
        <f>ПРОТОКОЛ!P1749</f>
        <v>0</v>
      </c>
      <c r="K259" s="64">
        <f>ПРОТОКОЛ!R1749</f>
        <v>0</v>
      </c>
      <c r="L259" s="33">
        <f>ПРОТОКОЛ!E1749</f>
        <v>0</v>
      </c>
      <c r="M259" s="33">
        <f>ПРОТОКОЛ!G1749</f>
        <v>0</v>
      </c>
      <c r="N259" s="33">
        <f>ПРОТОКОЛ!I1749</f>
        <v>0</v>
      </c>
      <c r="O259" s="33">
        <f>ПРОТОКОЛ!K1749</f>
        <v>0</v>
      </c>
      <c r="P259" s="33" t="str">
        <f>ПРОТОКОЛ!M1749</f>
        <v>0</v>
      </c>
      <c r="Q259" s="33" t="str">
        <f>ПРОТОКОЛ!O1749</f>
        <v>0</v>
      </c>
      <c r="R259" s="33">
        <f>ПРОТОКОЛ!Q1749</f>
        <v>35</v>
      </c>
      <c r="S259" s="33">
        <f>ПРОТОКОЛ!S1749</f>
        <v>0</v>
      </c>
      <c r="T259" s="33">
        <f>ПРОТОКОЛ!T1749</f>
        <v>35</v>
      </c>
      <c r="U259" s="54">
        <f t="shared" si="3"/>
        <v>7</v>
      </c>
    </row>
    <row r="260" spans="1:21" ht="16.5" customHeight="1">
      <c r="A260" s="66">
        <f>ПРОТОКОЛ!B1750</f>
        <v>0</v>
      </c>
      <c r="B260" s="70">
        <f>ПРОТОКОЛ!C1750</f>
        <v>0</v>
      </c>
      <c r="C260" s="74" t="str">
        <f>ПРОТОКОЛ!X1750</f>
        <v>Субъект РФ 42</v>
      </c>
      <c r="D260" s="64">
        <f>ПРОТОКОЛ!D1750</f>
        <v>0</v>
      </c>
      <c r="E260" s="64">
        <f>ПРОТОКОЛ!F1750</f>
        <v>0</v>
      </c>
      <c r="F260" s="64">
        <f>ПРОТОКОЛ!H1750</f>
        <v>0</v>
      </c>
      <c r="G260" s="64">
        <f>ПРОТОКОЛ!J1750</f>
        <v>0</v>
      </c>
      <c r="H260" s="64">
        <f>ПРОТОКОЛ!L1750</f>
        <v>0</v>
      </c>
      <c r="I260" s="64">
        <f>ПРОТОКОЛ!N1750</f>
        <v>0</v>
      </c>
      <c r="J260" s="77">
        <f>ПРОТОКОЛ!P1750</f>
        <v>0</v>
      </c>
      <c r="K260" s="64">
        <f>ПРОТОКОЛ!R1750</f>
        <v>0</v>
      </c>
      <c r="L260" s="33">
        <f>ПРОТОКОЛ!E1750</f>
        <v>0</v>
      </c>
      <c r="M260" s="33">
        <f>ПРОТОКОЛ!G1750</f>
        <v>0</v>
      </c>
      <c r="N260" s="33">
        <f>ПРОТОКОЛ!I1750</f>
        <v>0</v>
      </c>
      <c r="O260" s="33">
        <f>ПРОТОКОЛ!K1750</f>
        <v>0</v>
      </c>
      <c r="P260" s="33" t="str">
        <f>ПРОТОКОЛ!M1750</f>
        <v>0</v>
      </c>
      <c r="Q260" s="33" t="str">
        <f>ПРОТОКОЛ!O1750</f>
        <v>0</v>
      </c>
      <c r="R260" s="33">
        <f>ПРОТОКОЛ!Q1750</f>
        <v>35</v>
      </c>
      <c r="S260" s="33">
        <f>ПРОТОКОЛ!S1750</f>
        <v>0</v>
      </c>
      <c r="T260" s="33">
        <f>ПРОТОКОЛ!T1750</f>
        <v>35</v>
      </c>
      <c r="U260" s="54">
        <f t="shared" si="3"/>
        <v>7</v>
      </c>
    </row>
    <row r="261" spans="1:21" ht="16.5" customHeight="1">
      <c r="A261" s="66">
        <f>ПРОТОКОЛ!B1751</f>
        <v>0</v>
      </c>
      <c r="B261" s="70">
        <f>ПРОТОКОЛ!C1751</f>
        <v>0</v>
      </c>
      <c r="C261" s="74" t="str">
        <f>ПРОТОКОЛ!X1751</f>
        <v>Субъект РФ 42</v>
      </c>
      <c r="D261" s="64">
        <f>ПРОТОКОЛ!D1751</f>
        <v>0</v>
      </c>
      <c r="E261" s="64">
        <f>ПРОТОКОЛ!F1751</f>
        <v>0</v>
      </c>
      <c r="F261" s="64">
        <f>ПРОТОКОЛ!H1751</f>
        <v>0</v>
      </c>
      <c r="G261" s="64">
        <f>ПРОТОКОЛ!J1751</f>
        <v>0</v>
      </c>
      <c r="H261" s="64">
        <f>ПРОТОКОЛ!L1751</f>
        <v>0</v>
      </c>
      <c r="I261" s="64">
        <f>ПРОТОКОЛ!N1751</f>
        <v>0</v>
      </c>
      <c r="J261" s="77">
        <f>ПРОТОКОЛ!P1751</f>
        <v>0</v>
      </c>
      <c r="K261" s="64">
        <f>ПРОТОКОЛ!R1751</f>
        <v>0</v>
      </c>
      <c r="L261" s="33">
        <f>ПРОТОКОЛ!E1751</f>
        <v>0</v>
      </c>
      <c r="M261" s="33">
        <f>ПРОТОКОЛ!G1751</f>
        <v>0</v>
      </c>
      <c r="N261" s="33">
        <f>ПРОТОКОЛ!I1751</f>
        <v>0</v>
      </c>
      <c r="O261" s="33">
        <f>ПРОТОКОЛ!K1751</f>
        <v>0</v>
      </c>
      <c r="P261" s="33" t="str">
        <f>ПРОТОКОЛ!M1751</f>
        <v>0</v>
      </c>
      <c r="Q261" s="33" t="str">
        <f>ПРОТОКОЛ!O1751</f>
        <v>0</v>
      </c>
      <c r="R261" s="33">
        <f>ПРОТОКОЛ!Q1751</f>
        <v>35</v>
      </c>
      <c r="S261" s="33">
        <f>ПРОТОКОЛ!S1751</f>
        <v>0</v>
      </c>
      <c r="T261" s="33">
        <f>ПРОТОКОЛ!T1751</f>
        <v>35</v>
      </c>
      <c r="U261" s="54">
        <f t="shared" si="3"/>
        <v>7</v>
      </c>
    </row>
    <row r="262" spans="1:21" ht="16.5" customHeight="1">
      <c r="A262" s="66">
        <f>ПРОТОКОЛ!B1752</f>
        <v>0</v>
      </c>
      <c r="B262" s="70">
        <f>ПРОТОКОЛ!C1752</f>
        <v>0</v>
      </c>
      <c r="C262" s="74" t="str">
        <f>ПРОТОКОЛ!X1752</f>
        <v>Субъект РФ 42</v>
      </c>
      <c r="D262" s="64">
        <f>ПРОТОКОЛ!D1752</f>
        <v>0</v>
      </c>
      <c r="E262" s="64">
        <f>ПРОТОКОЛ!F1752</f>
        <v>0</v>
      </c>
      <c r="F262" s="64">
        <f>ПРОТОКОЛ!H1752</f>
        <v>0</v>
      </c>
      <c r="G262" s="64">
        <f>ПРОТОКОЛ!J1752</f>
        <v>0</v>
      </c>
      <c r="H262" s="64">
        <f>ПРОТОКОЛ!L1752</f>
        <v>0</v>
      </c>
      <c r="I262" s="64">
        <f>ПРОТОКОЛ!N1752</f>
        <v>0</v>
      </c>
      <c r="J262" s="77">
        <f>ПРОТОКОЛ!P1752</f>
        <v>0</v>
      </c>
      <c r="K262" s="64">
        <f>ПРОТОКОЛ!R1752</f>
        <v>0</v>
      </c>
      <c r="L262" s="33">
        <f>ПРОТОКОЛ!E1752</f>
        <v>0</v>
      </c>
      <c r="M262" s="33">
        <f>ПРОТОКОЛ!G1752</f>
        <v>0</v>
      </c>
      <c r="N262" s="33">
        <f>ПРОТОКОЛ!I1752</f>
        <v>0</v>
      </c>
      <c r="O262" s="33">
        <f>ПРОТОКОЛ!K1752</f>
        <v>0</v>
      </c>
      <c r="P262" s="33" t="str">
        <f>ПРОТОКОЛ!M1752</f>
        <v>0</v>
      </c>
      <c r="Q262" s="33" t="str">
        <f>ПРОТОКОЛ!O1752</f>
        <v>0</v>
      </c>
      <c r="R262" s="33">
        <f>ПРОТОКОЛ!Q1752</f>
        <v>35</v>
      </c>
      <c r="S262" s="33">
        <f>ПРОТОКОЛ!S1752</f>
        <v>0</v>
      </c>
      <c r="T262" s="33">
        <f>ПРОТОКОЛ!T1752</f>
        <v>35</v>
      </c>
      <c r="U262" s="54">
        <f t="shared" si="3"/>
        <v>7</v>
      </c>
    </row>
    <row r="263" spans="1:21" ht="16.5" customHeight="1">
      <c r="A263" s="66">
        <f>ПРОТОКОЛ!B1753</f>
        <v>0</v>
      </c>
      <c r="B263" s="70">
        <f>ПРОТОКОЛ!C1753</f>
        <v>0</v>
      </c>
      <c r="C263" s="74" t="str">
        <f>ПРОТОКОЛ!X1753</f>
        <v>Субъект РФ 42</v>
      </c>
      <c r="D263" s="64">
        <f>ПРОТОКОЛ!D1753</f>
        <v>0</v>
      </c>
      <c r="E263" s="64">
        <f>ПРОТОКОЛ!F1753</f>
        <v>0</v>
      </c>
      <c r="F263" s="64">
        <f>ПРОТОКОЛ!H1753</f>
        <v>0</v>
      </c>
      <c r="G263" s="64">
        <f>ПРОТОКОЛ!J1753</f>
        <v>0</v>
      </c>
      <c r="H263" s="64">
        <f>ПРОТОКОЛ!L1753</f>
        <v>0</v>
      </c>
      <c r="I263" s="64">
        <f>ПРОТОКОЛ!N1753</f>
        <v>0</v>
      </c>
      <c r="J263" s="77">
        <f>ПРОТОКОЛ!P1753</f>
        <v>0</v>
      </c>
      <c r="K263" s="64">
        <f>ПРОТОКОЛ!R1753</f>
        <v>0</v>
      </c>
      <c r="L263" s="33">
        <f>ПРОТОКОЛ!E1753</f>
        <v>0</v>
      </c>
      <c r="M263" s="33">
        <f>ПРОТОКОЛ!G1753</f>
        <v>0</v>
      </c>
      <c r="N263" s="33">
        <f>ПРОТОКОЛ!I1753</f>
        <v>0</v>
      </c>
      <c r="O263" s="33">
        <f>ПРОТОКОЛ!K1753</f>
        <v>0</v>
      </c>
      <c r="P263" s="33" t="str">
        <f>ПРОТОКОЛ!M1753</f>
        <v>0</v>
      </c>
      <c r="Q263" s="33" t="str">
        <f>ПРОТОКОЛ!O1753</f>
        <v>0</v>
      </c>
      <c r="R263" s="33">
        <f>ПРОТОКОЛ!Q1753</f>
        <v>35</v>
      </c>
      <c r="S263" s="33">
        <f>ПРОТОКОЛ!S1753</f>
        <v>0</v>
      </c>
      <c r="T263" s="33">
        <f>ПРОТОКОЛ!T1753</f>
        <v>35</v>
      </c>
      <c r="U263" s="54">
        <f t="shared" si="3"/>
        <v>7</v>
      </c>
    </row>
    <row r="264" spans="1:21" ht="16.5" customHeight="1">
      <c r="A264" s="66">
        <f>ПРОТОКОЛ!B1754</f>
        <v>0</v>
      </c>
      <c r="B264" s="70">
        <f>ПРОТОКОЛ!C1754</f>
        <v>0</v>
      </c>
      <c r="C264" s="74" t="str">
        <f>ПРОТОКОЛ!X1754</f>
        <v>Субъект РФ 42</v>
      </c>
      <c r="D264" s="64">
        <f>ПРОТОКОЛ!D1754</f>
        <v>0</v>
      </c>
      <c r="E264" s="64">
        <f>ПРОТОКОЛ!F1754</f>
        <v>0</v>
      </c>
      <c r="F264" s="64">
        <f>ПРОТОКОЛ!H1754</f>
        <v>0</v>
      </c>
      <c r="G264" s="64">
        <f>ПРОТОКОЛ!J1754</f>
        <v>0</v>
      </c>
      <c r="H264" s="64">
        <f>ПРОТОКОЛ!L1754</f>
        <v>0</v>
      </c>
      <c r="I264" s="64">
        <f>ПРОТОКОЛ!N1754</f>
        <v>0</v>
      </c>
      <c r="J264" s="77">
        <f>ПРОТОКОЛ!P1754</f>
        <v>0</v>
      </c>
      <c r="K264" s="64">
        <f>ПРОТОКОЛ!R1754</f>
        <v>0</v>
      </c>
      <c r="L264" s="33">
        <f>ПРОТОКОЛ!E1754</f>
        <v>0</v>
      </c>
      <c r="M264" s="33">
        <f>ПРОТОКОЛ!G1754</f>
        <v>0</v>
      </c>
      <c r="N264" s="33">
        <f>ПРОТОКОЛ!I1754</f>
        <v>0</v>
      </c>
      <c r="O264" s="33">
        <f>ПРОТОКОЛ!K1754</f>
        <v>0</v>
      </c>
      <c r="P264" s="33" t="str">
        <f>ПРОТОКОЛ!M1754</f>
        <v>0</v>
      </c>
      <c r="Q264" s="33" t="str">
        <f>ПРОТОКОЛ!O1754</f>
        <v>0</v>
      </c>
      <c r="R264" s="33">
        <f>ПРОТОКОЛ!Q1754</f>
        <v>35</v>
      </c>
      <c r="S264" s="33">
        <f>ПРОТОКОЛ!S1754</f>
        <v>0</v>
      </c>
      <c r="T264" s="33">
        <f>ПРОТОКОЛ!T1754</f>
        <v>35</v>
      </c>
      <c r="U264" s="54">
        <f t="shared" si="3"/>
        <v>7</v>
      </c>
    </row>
    <row r="265" spans="1:21" ht="16.5" customHeight="1">
      <c r="A265" s="65">
        <f>ПРОТОКОЛ!B1791</f>
        <v>0</v>
      </c>
      <c r="B265" s="67">
        <f>ПРОТОКОЛ!C1791</f>
        <v>0</v>
      </c>
      <c r="C265" s="71" t="str">
        <f>ПРОТОКОЛ!X1791</f>
        <v>Субъект РФ 43</v>
      </c>
      <c r="D265" s="61">
        <f>ПРОТОКОЛ!D1791</f>
        <v>0</v>
      </c>
      <c r="E265" s="61">
        <f>ПРОТОКОЛ!F1791</f>
        <v>0</v>
      </c>
      <c r="F265" s="61">
        <f>ПРОТОКОЛ!H1791</f>
        <v>0</v>
      </c>
      <c r="G265" s="61">
        <f>ПРОТОКОЛ!J1791</f>
        <v>0</v>
      </c>
      <c r="H265" s="61">
        <f>ПРОТОКОЛ!L1791</f>
        <v>0</v>
      </c>
      <c r="I265" s="61">
        <f>ПРОТОКОЛ!N1791</f>
        <v>0</v>
      </c>
      <c r="J265" s="62">
        <f>ПРОТОКОЛ!P1791</f>
        <v>0</v>
      </c>
      <c r="K265" s="61">
        <f>ПРОТОКОЛ!R1791</f>
        <v>0</v>
      </c>
      <c r="L265" s="7">
        <f>ПРОТОКОЛ!E1791</f>
        <v>0</v>
      </c>
      <c r="M265" s="7">
        <f>ПРОТОКОЛ!G1791</f>
        <v>0</v>
      </c>
      <c r="N265" s="7">
        <f>ПРОТОКОЛ!I1791</f>
        <v>0</v>
      </c>
      <c r="O265" s="7">
        <f>ПРОТОКОЛ!K1791</f>
        <v>0</v>
      </c>
      <c r="P265" s="7" t="str">
        <f>ПРОТОКОЛ!M1791</f>
        <v>0</v>
      </c>
      <c r="Q265" s="7" t="str">
        <f>ПРОТОКОЛ!O1791</f>
        <v>0</v>
      </c>
      <c r="R265" s="7">
        <f>ПРОТОКОЛ!Q1791</f>
        <v>35</v>
      </c>
      <c r="S265" s="7">
        <f>ПРОТОКОЛ!S1791</f>
        <v>0</v>
      </c>
      <c r="T265" s="7">
        <f>ПРОТОКОЛ!T1791</f>
        <v>35</v>
      </c>
      <c r="U265" s="54">
        <f t="shared" si="3"/>
        <v>7</v>
      </c>
    </row>
    <row r="266" spans="1:21" ht="16.5" customHeight="1">
      <c r="A266" s="65">
        <f>ПРОТОКОЛ!B1792</f>
        <v>0</v>
      </c>
      <c r="B266" s="67">
        <f>ПРОТОКОЛ!C1792</f>
        <v>0</v>
      </c>
      <c r="C266" s="71" t="str">
        <f>ПРОТОКОЛ!X1792</f>
        <v>Субъект РФ 43</v>
      </c>
      <c r="D266" s="61">
        <f>ПРОТОКОЛ!D1792</f>
        <v>0</v>
      </c>
      <c r="E266" s="61">
        <f>ПРОТОКОЛ!F1792</f>
        <v>0</v>
      </c>
      <c r="F266" s="61">
        <f>ПРОТОКОЛ!H1792</f>
        <v>0</v>
      </c>
      <c r="G266" s="61">
        <f>ПРОТОКОЛ!J1792</f>
        <v>0</v>
      </c>
      <c r="H266" s="61">
        <f>ПРОТОКОЛ!L1792</f>
        <v>0</v>
      </c>
      <c r="I266" s="61">
        <f>ПРОТОКОЛ!N1792</f>
        <v>0</v>
      </c>
      <c r="J266" s="62">
        <f>ПРОТОКОЛ!P1792</f>
        <v>0</v>
      </c>
      <c r="K266" s="61">
        <f>ПРОТОКОЛ!R1792</f>
        <v>0</v>
      </c>
      <c r="L266" s="7">
        <f>ПРОТОКОЛ!E1792</f>
        <v>0</v>
      </c>
      <c r="M266" s="7">
        <f>ПРОТОКОЛ!G1792</f>
        <v>0</v>
      </c>
      <c r="N266" s="7">
        <f>ПРОТОКОЛ!I1792</f>
        <v>0</v>
      </c>
      <c r="O266" s="7">
        <f>ПРОТОКОЛ!K1792</f>
        <v>0</v>
      </c>
      <c r="P266" s="7" t="str">
        <f>ПРОТОКОЛ!M1792</f>
        <v>0</v>
      </c>
      <c r="Q266" s="7" t="str">
        <f>ПРОТОКОЛ!O1792</f>
        <v>0</v>
      </c>
      <c r="R266" s="7">
        <f>ПРОТОКОЛ!Q1792</f>
        <v>35</v>
      </c>
      <c r="S266" s="7">
        <f>ПРОТОКОЛ!S1792</f>
        <v>0</v>
      </c>
      <c r="T266" s="7">
        <f>ПРОТОКОЛ!T1792</f>
        <v>35</v>
      </c>
      <c r="U266" s="54">
        <f t="shared" si="3"/>
        <v>7</v>
      </c>
    </row>
    <row r="267" spans="1:21" ht="16.5" customHeight="1">
      <c r="A267" s="65">
        <f>ПРОТОКОЛ!B1793</f>
        <v>0</v>
      </c>
      <c r="B267" s="67">
        <f>ПРОТОКОЛ!C1793</f>
        <v>0</v>
      </c>
      <c r="C267" s="71" t="str">
        <f>ПРОТОКОЛ!X1793</f>
        <v>Субъект РФ 43</v>
      </c>
      <c r="D267" s="61">
        <f>ПРОТОКОЛ!D1793</f>
        <v>0</v>
      </c>
      <c r="E267" s="61">
        <f>ПРОТОКОЛ!F1793</f>
        <v>0</v>
      </c>
      <c r="F267" s="61">
        <f>ПРОТОКОЛ!H1793</f>
        <v>0</v>
      </c>
      <c r="G267" s="61">
        <f>ПРОТОКОЛ!J1793</f>
        <v>0</v>
      </c>
      <c r="H267" s="61">
        <f>ПРОТОКОЛ!L1793</f>
        <v>0</v>
      </c>
      <c r="I267" s="61">
        <f>ПРОТОКОЛ!N1793</f>
        <v>0</v>
      </c>
      <c r="J267" s="62">
        <f>ПРОТОКОЛ!P1793</f>
        <v>0</v>
      </c>
      <c r="K267" s="61">
        <f>ПРОТОКОЛ!R1793</f>
        <v>0</v>
      </c>
      <c r="L267" s="7">
        <f>ПРОТОКОЛ!E1793</f>
        <v>0</v>
      </c>
      <c r="M267" s="7">
        <f>ПРОТОКОЛ!G1793</f>
        <v>0</v>
      </c>
      <c r="N267" s="7">
        <f>ПРОТОКОЛ!I1793</f>
        <v>0</v>
      </c>
      <c r="O267" s="7">
        <f>ПРОТОКОЛ!K1793</f>
        <v>0</v>
      </c>
      <c r="P267" s="7" t="str">
        <f>ПРОТОКОЛ!M1793</f>
        <v>0</v>
      </c>
      <c r="Q267" s="7" t="str">
        <f>ПРОТОКОЛ!O1793</f>
        <v>0</v>
      </c>
      <c r="R267" s="7">
        <f>ПРОТОКОЛ!Q1793</f>
        <v>35</v>
      </c>
      <c r="S267" s="7">
        <f>ПРОТОКОЛ!S1793</f>
        <v>0</v>
      </c>
      <c r="T267" s="7">
        <f>ПРОТОКОЛ!T1793</f>
        <v>35</v>
      </c>
      <c r="U267" s="54">
        <f t="shared" si="3"/>
        <v>7</v>
      </c>
    </row>
    <row r="268" spans="1:21" ht="16.5" customHeight="1">
      <c r="A268" s="65">
        <f>ПРОТОКОЛ!B1794</f>
        <v>0</v>
      </c>
      <c r="B268" s="67">
        <f>ПРОТОКОЛ!C1794</f>
        <v>0</v>
      </c>
      <c r="C268" s="71" t="str">
        <f>ПРОТОКОЛ!X1794</f>
        <v>Субъект РФ 43</v>
      </c>
      <c r="D268" s="61">
        <f>ПРОТОКОЛ!D1794</f>
        <v>0</v>
      </c>
      <c r="E268" s="61">
        <f>ПРОТОКОЛ!F1794</f>
        <v>0</v>
      </c>
      <c r="F268" s="61">
        <f>ПРОТОКОЛ!H1794</f>
        <v>0</v>
      </c>
      <c r="G268" s="61">
        <f>ПРОТОКОЛ!J1794</f>
        <v>0</v>
      </c>
      <c r="H268" s="61">
        <f>ПРОТОКОЛ!L1794</f>
        <v>0</v>
      </c>
      <c r="I268" s="61">
        <f>ПРОТОКОЛ!N1794</f>
        <v>0</v>
      </c>
      <c r="J268" s="62">
        <f>ПРОТОКОЛ!P1794</f>
        <v>0</v>
      </c>
      <c r="K268" s="61">
        <f>ПРОТОКОЛ!R1794</f>
        <v>0</v>
      </c>
      <c r="L268" s="7">
        <f>ПРОТОКОЛ!E1794</f>
        <v>0</v>
      </c>
      <c r="M268" s="7">
        <f>ПРОТОКОЛ!G1794</f>
        <v>0</v>
      </c>
      <c r="N268" s="7">
        <f>ПРОТОКОЛ!I1794</f>
        <v>0</v>
      </c>
      <c r="O268" s="7">
        <f>ПРОТОКОЛ!K1794</f>
        <v>0</v>
      </c>
      <c r="P268" s="7" t="str">
        <f>ПРОТОКОЛ!M1794</f>
        <v>0</v>
      </c>
      <c r="Q268" s="7" t="str">
        <f>ПРОТОКОЛ!O1794</f>
        <v>0</v>
      </c>
      <c r="R268" s="7">
        <f>ПРОТОКОЛ!Q1794</f>
        <v>35</v>
      </c>
      <c r="S268" s="7">
        <f>ПРОТОКОЛ!S1794</f>
        <v>0</v>
      </c>
      <c r="T268" s="7">
        <f>ПРОТОКОЛ!T1794</f>
        <v>35</v>
      </c>
      <c r="U268" s="54">
        <f t="shared" si="3"/>
        <v>7</v>
      </c>
    </row>
    <row r="269" spans="1:21" ht="16.5" customHeight="1">
      <c r="A269" s="65">
        <f>ПРОТОКОЛ!B1795</f>
        <v>0</v>
      </c>
      <c r="B269" s="67">
        <f>ПРОТОКОЛ!C1795</f>
        <v>0</v>
      </c>
      <c r="C269" s="71" t="str">
        <f>ПРОТОКОЛ!X1795</f>
        <v>Субъект РФ 43</v>
      </c>
      <c r="D269" s="61">
        <f>ПРОТОКОЛ!D1795</f>
        <v>0</v>
      </c>
      <c r="E269" s="61">
        <f>ПРОТОКОЛ!F1795</f>
        <v>0</v>
      </c>
      <c r="F269" s="61">
        <f>ПРОТОКОЛ!H1795</f>
        <v>0</v>
      </c>
      <c r="G269" s="61">
        <f>ПРОТОКОЛ!J1795</f>
        <v>0</v>
      </c>
      <c r="H269" s="61">
        <f>ПРОТОКОЛ!L1795</f>
        <v>0</v>
      </c>
      <c r="I269" s="61">
        <f>ПРОТОКОЛ!N1795</f>
        <v>0</v>
      </c>
      <c r="J269" s="62">
        <f>ПРОТОКОЛ!P1795</f>
        <v>0</v>
      </c>
      <c r="K269" s="61">
        <f>ПРОТОКОЛ!R1795</f>
        <v>0</v>
      </c>
      <c r="L269" s="7">
        <f>ПРОТОКОЛ!E1795</f>
        <v>0</v>
      </c>
      <c r="M269" s="7">
        <f>ПРОТОКОЛ!G1795</f>
        <v>0</v>
      </c>
      <c r="N269" s="7">
        <f>ПРОТОКОЛ!I1795</f>
        <v>0</v>
      </c>
      <c r="O269" s="7">
        <f>ПРОТОКОЛ!K1795</f>
        <v>0</v>
      </c>
      <c r="P269" s="7" t="str">
        <f>ПРОТОКОЛ!M1795</f>
        <v>0</v>
      </c>
      <c r="Q269" s="7" t="str">
        <f>ПРОТОКОЛ!O1795</f>
        <v>0</v>
      </c>
      <c r="R269" s="7">
        <f>ПРОТОКОЛ!Q1795</f>
        <v>35</v>
      </c>
      <c r="S269" s="7">
        <f>ПРОТОКОЛ!S1795</f>
        <v>0</v>
      </c>
      <c r="T269" s="7">
        <f>ПРОТОКОЛ!T1795</f>
        <v>35</v>
      </c>
      <c r="U269" s="54">
        <f t="shared" si="3"/>
        <v>7</v>
      </c>
    </row>
    <row r="270" spans="1:21" ht="16.5" customHeight="1">
      <c r="A270" s="65">
        <f>ПРОТОКОЛ!B1796</f>
        <v>0</v>
      </c>
      <c r="B270" s="67">
        <f>ПРОТОКОЛ!C1796</f>
        <v>0</v>
      </c>
      <c r="C270" s="71" t="str">
        <f>ПРОТОКОЛ!X1796</f>
        <v>Субъект РФ 43</v>
      </c>
      <c r="D270" s="61">
        <f>ПРОТОКОЛ!D1796</f>
        <v>0</v>
      </c>
      <c r="E270" s="61">
        <f>ПРОТОКОЛ!F1796</f>
        <v>0</v>
      </c>
      <c r="F270" s="61">
        <f>ПРОТОКОЛ!H1796</f>
        <v>0</v>
      </c>
      <c r="G270" s="61">
        <f>ПРОТОКОЛ!J1796</f>
        <v>0</v>
      </c>
      <c r="H270" s="61">
        <f>ПРОТОКОЛ!L1796</f>
        <v>0</v>
      </c>
      <c r="I270" s="61">
        <f>ПРОТОКОЛ!N1796</f>
        <v>0</v>
      </c>
      <c r="J270" s="62">
        <f>ПРОТОКОЛ!P1796</f>
        <v>0</v>
      </c>
      <c r="K270" s="61">
        <f>ПРОТОКОЛ!R1796</f>
        <v>0</v>
      </c>
      <c r="L270" s="7">
        <f>ПРОТОКОЛ!E1796</f>
        <v>0</v>
      </c>
      <c r="M270" s="7">
        <f>ПРОТОКОЛ!G1796</f>
        <v>0</v>
      </c>
      <c r="N270" s="7">
        <f>ПРОТОКОЛ!I1796</f>
        <v>0</v>
      </c>
      <c r="O270" s="7">
        <f>ПРОТОКОЛ!K1796</f>
        <v>0</v>
      </c>
      <c r="P270" s="7" t="str">
        <f>ПРОТОКОЛ!M1796</f>
        <v>0</v>
      </c>
      <c r="Q270" s="7" t="str">
        <f>ПРОТОКОЛ!O1796</f>
        <v>0</v>
      </c>
      <c r="R270" s="7">
        <f>ПРОТОКОЛ!Q1796</f>
        <v>35</v>
      </c>
      <c r="S270" s="7">
        <f>ПРОТОКОЛ!S1796</f>
        <v>0</v>
      </c>
      <c r="T270" s="7">
        <f>ПРОТОКОЛ!T1796</f>
        <v>35</v>
      </c>
      <c r="U270" s="54">
        <f t="shared" ref="U270:U333" si="4">SUMPRODUCT(--($T$13:$T$582+$L$13:$L$582/1000&gt;T270+L270/1000))+1</f>
        <v>7</v>
      </c>
    </row>
    <row r="271" spans="1:21" ht="16.5" customHeight="1">
      <c r="A271" s="66">
        <f>ПРОТОКОЛ!B1833</f>
        <v>0</v>
      </c>
      <c r="B271" s="70">
        <f>ПРОТОКОЛ!C1833</f>
        <v>0</v>
      </c>
      <c r="C271" s="74" t="str">
        <f>ПРОТОКОЛ!X1833</f>
        <v>Субъект РФ 44</v>
      </c>
      <c r="D271" s="64">
        <f>ПРОТОКОЛ!D1833</f>
        <v>0</v>
      </c>
      <c r="E271" s="64">
        <f>ПРОТОКОЛ!F1833</f>
        <v>0</v>
      </c>
      <c r="F271" s="64">
        <f>ПРОТОКОЛ!H1833</f>
        <v>0</v>
      </c>
      <c r="G271" s="64">
        <f>ПРОТОКОЛ!J1833</f>
        <v>0</v>
      </c>
      <c r="H271" s="64">
        <f>ПРОТОКОЛ!L1833</f>
        <v>0</v>
      </c>
      <c r="I271" s="64">
        <f>ПРОТОКОЛ!N1833</f>
        <v>0</v>
      </c>
      <c r="J271" s="77">
        <f>ПРОТОКОЛ!P1833</f>
        <v>0</v>
      </c>
      <c r="K271" s="64">
        <f>ПРОТОКОЛ!R1833</f>
        <v>0</v>
      </c>
      <c r="L271" s="33">
        <f>ПРОТОКОЛ!E1833</f>
        <v>0</v>
      </c>
      <c r="M271" s="33">
        <f>ПРОТОКОЛ!G1833</f>
        <v>0</v>
      </c>
      <c r="N271" s="33">
        <f>ПРОТОКОЛ!I1833</f>
        <v>0</v>
      </c>
      <c r="O271" s="33">
        <f>ПРОТОКОЛ!K1833</f>
        <v>0</v>
      </c>
      <c r="P271" s="33" t="str">
        <f>ПРОТОКОЛ!M1833</f>
        <v>0</v>
      </c>
      <c r="Q271" s="33" t="str">
        <f>ПРОТОКОЛ!O1833</f>
        <v>0</v>
      </c>
      <c r="R271" s="33">
        <f>ПРОТОКОЛ!Q1833</f>
        <v>35</v>
      </c>
      <c r="S271" s="33">
        <f>ПРОТОКОЛ!S1833</f>
        <v>0</v>
      </c>
      <c r="T271" s="33">
        <f>ПРОТОКОЛ!T1833</f>
        <v>35</v>
      </c>
      <c r="U271" s="54">
        <f t="shared" si="4"/>
        <v>7</v>
      </c>
    </row>
    <row r="272" spans="1:21" ht="16.5" customHeight="1">
      <c r="A272" s="66">
        <f>ПРОТОКОЛ!B1834</f>
        <v>0</v>
      </c>
      <c r="B272" s="70">
        <f>ПРОТОКОЛ!C1834</f>
        <v>0</v>
      </c>
      <c r="C272" s="74" t="str">
        <f>ПРОТОКОЛ!X1834</f>
        <v>Субъект РФ 44</v>
      </c>
      <c r="D272" s="64">
        <f>ПРОТОКОЛ!D1834</f>
        <v>0</v>
      </c>
      <c r="E272" s="64">
        <f>ПРОТОКОЛ!F1834</f>
        <v>0</v>
      </c>
      <c r="F272" s="64">
        <f>ПРОТОКОЛ!H1834</f>
        <v>0</v>
      </c>
      <c r="G272" s="64">
        <f>ПРОТОКОЛ!J1834</f>
        <v>0</v>
      </c>
      <c r="H272" s="64">
        <f>ПРОТОКОЛ!L1834</f>
        <v>0</v>
      </c>
      <c r="I272" s="64">
        <f>ПРОТОКОЛ!N1834</f>
        <v>0</v>
      </c>
      <c r="J272" s="77">
        <f>ПРОТОКОЛ!P1834</f>
        <v>0</v>
      </c>
      <c r="K272" s="64">
        <f>ПРОТОКОЛ!R1834</f>
        <v>0</v>
      </c>
      <c r="L272" s="33">
        <f>ПРОТОКОЛ!E1834</f>
        <v>0</v>
      </c>
      <c r="M272" s="33">
        <f>ПРОТОКОЛ!G1834</f>
        <v>0</v>
      </c>
      <c r="N272" s="33">
        <f>ПРОТОКОЛ!I1834</f>
        <v>0</v>
      </c>
      <c r="O272" s="33">
        <f>ПРОТОКОЛ!K1834</f>
        <v>0</v>
      </c>
      <c r="P272" s="33" t="str">
        <f>ПРОТОКОЛ!M1834</f>
        <v>0</v>
      </c>
      <c r="Q272" s="33" t="str">
        <f>ПРОТОКОЛ!O1834</f>
        <v>0</v>
      </c>
      <c r="R272" s="33">
        <f>ПРОТОКОЛ!Q1834</f>
        <v>35</v>
      </c>
      <c r="S272" s="33">
        <f>ПРОТОКОЛ!S1834</f>
        <v>0</v>
      </c>
      <c r="T272" s="33">
        <f>ПРОТОКОЛ!T1834</f>
        <v>35</v>
      </c>
      <c r="U272" s="54">
        <f t="shared" si="4"/>
        <v>7</v>
      </c>
    </row>
    <row r="273" spans="1:21" ht="16.5" customHeight="1">
      <c r="A273" s="66">
        <f>ПРОТОКОЛ!B1835</f>
        <v>0</v>
      </c>
      <c r="B273" s="70">
        <f>ПРОТОКОЛ!C1835</f>
        <v>0</v>
      </c>
      <c r="C273" s="74" t="str">
        <f>ПРОТОКОЛ!X1835</f>
        <v>Субъект РФ 44</v>
      </c>
      <c r="D273" s="64">
        <f>ПРОТОКОЛ!D1835</f>
        <v>0</v>
      </c>
      <c r="E273" s="64">
        <f>ПРОТОКОЛ!F1835</f>
        <v>0</v>
      </c>
      <c r="F273" s="64">
        <f>ПРОТОКОЛ!H1835</f>
        <v>0</v>
      </c>
      <c r="G273" s="64">
        <f>ПРОТОКОЛ!J1835</f>
        <v>0</v>
      </c>
      <c r="H273" s="64">
        <f>ПРОТОКОЛ!L1835</f>
        <v>0</v>
      </c>
      <c r="I273" s="64">
        <f>ПРОТОКОЛ!N1835</f>
        <v>0</v>
      </c>
      <c r="J273" s="77">
        <f>ПРОТОКОЛ!P1835</f>
        <v>0</v>
      </c>
      <c r="K273" s="64">
        <f>ПРОТОКОЛ!R1835</f>
        <v>0</v>
      </c>
      <c r="L273" s="33">
        <f>ПРОТОКОЛ!E1835</f>
        <v>0</v>
      </c>
      <c r="M273" s="33">
        <f>ПРОТОКОЛ!G1835</f>
        <v>0</v>
      </c>
      <c r="N273" s="33">
        <f>ПРОТОКОЛ!I1835</f>
        <v>0</v>
      </c>
      <c r="O273" s="33">
        <f>ПРОТОКОЛ!K1835</f>
        <v>0</v>
      </c>
      <c r="P273" s="33" t="str">
        <f>ПРОТОКОЛ!M1835</f>
        <v>0</v>
      </c>
      <c r="Q273" s="33" t="str">
        <f>ПРОТОКОЛ!O1835</f>
        <v>0</v>
      </c>
      <c r="R273" s="33">
        <f>ПРОТОКОЛ!Q1835</f>
        <v>35</v>
      </c>
      <c r="S273" s="33">
        <f>ПРОТОКОЛ!S1835</f>
        <v>0</v>
      </c>
      <c r="T273" s="33">
        <f>ПРОТОКОЛ!T1835</f>
        <v>35</v>
      </c>
      <c r="U273" s="54">
        <f t="shared" si="4"/>
        <v>7</v>
      </c>
    </row>
    <row r="274" spans="1:21" ht="16.5" customHeight="1">
      <c r="A274" s="66">
        <f>ПРОТОКОЛ!B1836</f>
        <v>0</v>
      </c>
      <c r="B274" s="70">
        <f>ПРОТОКОЛ!C1836</f>
        <v>0</v>
      </c>
      <c r="C274" s="74" t="str">
        <f>ПРОТОКОЛ!X1836</f>
        <v>Субъект РФ 44</v>
      </c>
      <c r="D274" s="64">
        <f>ПРОТОКОЛ!D1836</f>
        <v>0</v>
      </c>
      <c r="E274" s="64">
        <f>ПРОТОКОЛ!F1836</f>
        <v>0</v>
      </c>
      <c r="F274" s="64">
        <f>ПРОТОКОЛ!H1836</f>
        <v>0</v>
      </c>
      <c r="G274" s="64">
        <f>ПРОТОКОЛ!J1836</f>
        <v>0</v>
      </c>
      <c r="H274" s="64">
        <f>ПРОТОКОЛ!L1836</f>
        <v>0</v>
      </c>
      <c r="I274" s="64">
        <f>ПРОТОКОЛ!N1836</f>
        <v>0</v>
      </c>
      <c r="J274" s="77">
        <f>ПРОТОКОЛ!P1836</f>
        <v>0</v>
      </c>
      <c r="K274" s="64">
        <f>ПРОТОКОЛ!R1836</f>
        <v>0</v>
      </c>
      <c r="L274" s="33">
        <f>ПРОТОКОЛ!E1836</f>
        <v>0</v>
      </c>
      <c r="M274" s="33">
        <f>ПРОТОКОЛ!G1836</f>
        <v>0</v>
      </c>
      <c r="N274" s="33">
        <f>ПРОТОКОЛ!I1836</f>
        <v>0</v>
      </c>
      <c r="O274" s="33">
        <f>ПРОТОКОЛ!K1836</f>
        <v>0</v>
      </c>
      <c r="P274" s="33" t="str">
        <f>ПРОТОКОЛ!M1836</f>
        <v>0</v>
      </c>
      <c r="Q274" s="33" t="str">
        <f>ПРОТОКОЛ!O1836</f>
        <v>0</v>
      </c>
      <c r="R274" s="33">
        <f>ПРОТОКОЛ!Q1836</f>
        <v>35</v>
      </c>
      <c r="S274" s="33">
        <f>ПРОТОКОЛ!S1836</f>
        <v>0</v>
      </c>
      <c r="T274" s="33">
        <f>ПРОТОКОЛ!T1836</f>
        <v>35</v>
      </c>
      <c r="U274" s="54">
        <f t="shared" si="4"/>
        <v>7</v>
      </c>
    </row>
    <row r="275" spans="1:21" ht="16.5" customHeight="1">
      <c r="A275" s="66">
        <f>ПРОТОКОЛ!B1837</f>
        <v>0</v>
      </c>
      <c r="B275" s="70">
        <f>ПРОТОКОЛ!C1837</f>
        <v>0</v>
      </c>
      <c r="C275" s="74" t="str">
        <f>ПРОТОКОЛ!X1837</f>
        <v>Субъект РФ 44</v>
      </c>
      <c r="D275" s="64">
        <f>ПРОТОКОЛ!D1837</f>
        <v>0</v>
      </c>
      <c r="E275" s="64">
        <f>ПРОТОКОЛ!F1837</f>
        <v>0</v>
      </c>
      <c r="F275" s="64">
        <f>ПРОТОКОЛ!H1837</f>
        <v>0</v>
      </c>
      <c r="G275" s="64">
        <f>ПРОТОКОЛ!J1837</f>
        <v>0</v>
      </c>
      <c r="H275" s="64">
        <f>ПРОТОКОЛ!L1837</f>
        <v>0</v>
      </c>
      <c r="I275" s="64">
        <f>ПРОТОКОЛ!N1837</f>
        <v>0</v>
      </c>
      <c r="J275" s="77">
        <f>ПРОТОКОЛ!P1837</f>
        <v>0</v>
      </c>
      <c r="K275" s="64">
        <f>ПРОТОКОЛ!R1837</f>
        <v>0</v>
      </c>
      <c r="L275" s="33">
        <f>ПРОТОКОЛ!E1837</f>
        <v>0</v>
      </c>
      <c r="M275" s="33">
        <f>ПРОТОКОЛ!G1837</f>
        <v>0</v>
      </c>
      <c r="N275" s="33">
        <f>ПРОТОКОЛ!I1837</f>
        <v>0</v>
      </c>
      <c r="O275" s="33">
        <f>ПРОТОКОЛ!K1837</f>
        <v>0</v>
      </c>
      <c r="P275" s="33" t="str">
        <f>ПРОТОКОЛ!M1837</f>
        <v>0</v>
      </c>
      <c r="Q275" s="33" t="str">
        <f>ПРОТОКОЛ!O1837</f>
        <v>0</v>
      </c>
      <c r="R275" s="33">
        <f>ПРОТОКОЛ!Q1837</f>
        <v>35</v>
      </c>
      <c r="S275" s="33">
        <f>ПРОТОКОЛ!S1837</f>
        <v>0</v>
      </c>
      <c r="T275" s="33">
        <f>ПРОТОКОЛ!T1837</f>
        <v>35</v>
      </c>
      <c r="U275" s="54">
        <f t="shared" si="4"/>
        <v>7</v>
      </c>
    </row>
    <row r="276" spans="1:21" ht="16.5" customHeight="1">
      <c r="A276" s="66">
        <f>ПРОТОКОЛ!B1838</f>
        <v>0</v>
      </c>
      <c r="B276" s="70">
        <f>ПРОТОКОЛ!C1838</f>
        <v>0</v>
      </c>
      <c r="C276" s="74" t="str">
        <f>ПРОТОКОЛ!X1838</f>
        <v>Субъект РФ 44</v>
      </c>
      <c r="D276" s="64">
        <f>ПРОТОКОЛ!D1838</f>
        <v>0</v>
      </c>
      <c r="E276" s="64">
        <f>ПРОТОКОЛ!F1838</f>
        <v>0</v>
      </c>
      <c r="F276" s="64">
        <f>ПРОТОКОЛ!H1838</f>
        <v>0</v>
      </c>
      <c r="G276" s="64">
        <f>ПРОТОКОЛ!J1838</f>
        <v>0</v>
      </c>
      <c r="H276" s="64">
        <f>ПРОТОКОЛ!L1838</f>
        <v>0</v>
      </c>
      <c r="I276" s="64">
        <f>ПРОТОКОЛ!N1838</f>
        <v>0</v>
      </c>
      <c r="J276" s="77">
        <f>ПРОТОКОЛ!P1838</f>
        <v>0</v>
      </c>
      <c r="K276" s="64">
        <f>ПРОТОКОЛ!R1838</f>
        <v>0</v>
      </c>
      <c r="L276" s="33">
        <f>ПРОТОКОЛ!E1838</f>
        <v>0</v>
      </c>
      <c r="M276" s="33">
        <f>ПРОТОКОЛ!G1838</f>
        <v>0</v>
      </c>
      <c r="N276" s="33">
        <f>ПРОТОКОЛ!I1838</f>
        <v>0</v>
      </c>
      <c r="O276" s="33">
        <f>ПРОТОКОЛ!K1838</f>
        <v>0</v>
      </c>
      <c r="P276" s="33" t="str">
        <f>ПРОТОКОЛ!M1838</f>
        <v>0</v>
      </c>
      <c r="Q276" s="33" t="str">
        <f>ПРОТОКОЛ!O1838</f>
        <v>0</v>
      </c>
      <c r="R276" s="33">
        <f>ПРОТОКОЛ!Q1838</f>
        <v>35</v>
      </c>
      <c r="S276" s="33">
        <f>ПРОТОКОЛ!S1838</f>
        <v>0</v>
      </c>
      <c r="T276" s="33">
        <f>ПРОТОКОЛ!T1838</f>
        <v>35</v>
      </c>
      <c r="U276" s="54">
        <f t="shared" si="4"/>
        <v>7</v>
      </c>
    </row>
    <row r="277" spans="1:21" ht="16.5" customHeight="1">
      <c r="A277" s="65">
        <f>ПРОТОКОЛ!B1875</f>
        <v>0</v>
      </c>
      <c r="B277" s="67">
        <f>ПРОТОКОЛ!C1875</f>
        <v>0</v>
      </c>
      <c r="C277" s="71" t="str">
        <f>ПРОТОКОЛ!X1875</f>
        <v>Субъект РФ 45</v>
      </c>
      <c r="D277" s="61">
        <f>ПРОТОКОЛ!D1875</f>
        <v>0</v>
      </c>
      <c r="E277" s="61">
        <f>ПРОТОКОЛ!F1875</f>
        <v>0</v>
      </c>
      <c r="F277" s="61">
        <f>ПРОТОКОЛ!H1875</f>
        <v>0</v>
      </c>
      <c r="G277" s="61">
        <f>ПРОТОКОЛ!J1875</f>
        <v>0</v>
      </c>
      <c r="H277" s="61">
        <f>ПРОТОКОЛ!L1875</f>
        <v>0</v>
      </c>
      <c r="I277" s="61">
        <f>ПРОТОКОЛ!N1875</f>
        <v>0</v>
      </c>
      <c r="J277" s="62">
        <f>ПРОТОКОЛ!P1875</f>
        <v>0</v>
      </c>
      <c r="K277" s="61">
        <f>ПРОТОКОЛ!R1875</f>
        <v>0</v>
      </c>
      <c r="L277" s="7">
        <f>ПРОТОКОЛ!E1875</f>
        <v>0</v>
      </c>
      <c r="M277" s="7">
        <f>ПРОТОКОЛ!G1875</f>
        <v>0</v>
      </c>
      <c r="N277" s="7">
        <f>ПРОТОКОЛ!I1875</f>
        <v>0</v>
      </c>
      <c r="O277" s="7">
        <f>ПРОТОКОЛ!K1875</f>
        <v>0</v>
      </c>
      <c r="P277" s="7" t="str">
        <f>ПРОТОКОЛ!M1875</f>
        <v>0</v>
      </c>
      <c r="Q277" s="7" t="str">
        <f>ПРОТОКОЛ!O1875</f>
        <v>0</v>
      </c>
      <c r="R277" s="7">
        <f>ПРОТОКОЛ!Q1875</f>
        <v>35</v>
      </c>
      <c r="S277" s="7">
        <f>ПРОТОКОЛ!S1875</f>
        <v>0</v>
      </c>
      <c r="T277" s="7">
        <f>ПРОТОКОЛ!T1875</f>
        <v>35</v>
      </c>
      <c r="U277" s="54">
        <f t="shared" si="4"/>
        <v>7</v>
      </c>
    </row>
    <row r="278" spans="1:21" ht="16.5" customHeight="1">
      <c r="A278" s="65">
        <f>ПРОТОКОЛ!B1876</f>
        <v>0</v>
      </c>
      <c r="B278" s="67">
        <f>ПРОТОКОЛ!C1876</f>
        <v>0</v>
      </c>
      <c r="C278" s="71" t="str">
        <f>ПРОТОКОЛ!X1876</f>
        <v>Субъект РФ 45</v>
      </c>
      <c r="D278" s="61">
        <f>ПРОТОКОЛ!D1876</f>
        <v>0</v>
      </c>
      <c r="E278" s="61">
        <f>ПРОТОКОЛ!F1876</f>
        <v>0</v>
      </c>
      <c r="F278" s="61">
        <f>ПРОТОКОЛ!H1876</f>
        <v>0</v>
      </c>
      <c r="G278" s="61">
        <f>ПРОТОКОЛ!J1876</f>
        <v>0</v>
      </c>
      <c r="H278" s="61">
        <f>ПРОТОКОЛ!L1876</f>
        <v>0</v>
      </c>
      <c r="I278" s="61">
        <f>ПРОТОКОЛ!N1876</f>
        <v>0</v>
      </c>
      <c r="J278" s="62">
        <f>ПРОТОКОЛ!P1876</f>
        <v>0</v>
      </c>
      <c r="K278" s="61">
        <f>ПРОТОКОЛ!R1876</f>
        <v>0</v>
      </c>
      <c r="L278" s="7">
        <f>ПРОТОКОЛ!E1876</f>
        <v>0</v>
      </c>
      <c r="M278" s="7">
        <f>ПРОТОКОЛ!G1876</f>
        <v>0</v>
      </c>
      <c r="N278" s="7">
        <f>ПРОТОКОЛ!I1876</f>
        <v>0</v>
      </c>
      <c r="O278" s="7">
        <f>ПРОТОКОЛ!K1876</f>
        <v>0</v>
      </c>
      <c r="P278" s="7" t="str">
        <f>ПРОТОКОЛ!M1876</f>
        <v>0</v>
      </c>
      <c r="Q278" s="7" t="str">
        <f>ПРОТОКОЛ!O1876</f>
        <v>0</v>
      </c>
      <c r="R278" s="7">
        <f>ПРОТОКОЛ!Q1876</f>
        <v>35</v>
      </c>
      <c r="S278" s="7">
        <f>ПРОТОКОЛ!S1876</f>
        <v>0</v>
      </c>
      <c r="T278" s="7">
        <f>ПРОТОКОЛ!T1876</f>
        <v>35</v>
      </c>
      <c r="U278" s="54">
        <f t="shared" si="4"/>
        <v>7</v>
      </c>
    </row>
    <row r="279" spans="1:21" ht="16.5" customHeight="1">
      <c r="A279" s="65">
        <f>ПРОТОКОЛ!B1877</f>
        <v>0</v>
      </c>
      <c r="B279" s="67">
        <f>ПРОТОКОЛ!C1877</f>
        <v>0</v>
      </c>
      <c r="C279" s="71" t="str">
        <f>ПРОТОКОЛ!X1877</f>
        <v>Субъект РФ 45</v>
      </c>
      <c r="D279" s="61">
        <f>ПРОТОКОЛ!D1877</f>
        <v>0</v>
      </c>
      <c r="E279" s="61">
        <f>ПРОТОКОЛ!F1877</f>
        <v>0</v>
      </c>
      <c r="F279" s="61">
        <f>ПРОТОКОЛ!H1877</f>
        <v>0</v>
      </c>
      <c r="G279" s="61">
        <f>ПРОТОКОЛ!J1877</f>
        <v>0</v>
      </c>
      <c r="H279" s="61">
        <f>ПРОТОКОЛ!L1877</f>
        <v>0</v>
      </c>
      <c r="I279" s="61">
        <f>ПРОТОКОЛ!N1877</f>
        <v>0</v>
      </c>
      <c r="J279" s="62">
        <f>ПРОТОКОЛ!P1877</f>
        <v>0</v>
      </c>
      <c r="K279" s="61">
        <f>ПРОТОКОЛ!R1877</f>
        <v>0</v>
      </c>
      <c r="L279" s="7">
        <f>ПРОТОКОЛ!E1877</f>
        <v>0</v>
      </c>
      <c r="M279" s="7">
        <f>ПРОТОКОЛ!G1877</f>
        <v>0</v>
      </c>
      <c r="N279" s="7">
        <f>ПРОТОКОЛ!I1877</f>
        <v>0</v>
      </c>
      <c r="O279" s="7">
        <f>ПРОТОКОЛ!K1877</f>
        <v>0</v>
      </c>
      <c r="P279" s="7" t="str">
        <f>ПРОТОКОЛ!M1877</f>
        <v>0</v>
      </c>
      <c r="Q279" s="7" t="str">
        <f>ПРОТОКОЛ!O1877</f>
        <v>0</v>
      </c>
      <c r="R279" s="7">
        <f>ПРОТОКОЛ!Q1877</f>
        <v>35</v>
      </c>
      <c r="S279" s="7">
        <f>ПРОТОКОЛ!S1877</f>
        <v>0</v>
      </c>
      <c r="T279" s="7">
        <f>ПРОТОКОЛ!T1877</f>
        <v>35</v>
      </c>
      <c r="U279" s="54">
        <f t="shared" si="4"/>
        <v>7</v>
      </c>
    </row>
    <row r="280" spans="1:21" ht="16.5" customHeight="1">
      <c r="A280" s="65">
        <f>ПРОТОКОЛ!B1878</f>
        <v>0</v>
      </c>
      <c r="B280" s="67">
        <f>ПРОТОКОЛ!C1878</f>
        <v>0</v>
      </c>
      <c r="C280" s="71" t="str">
        <f>ПРОТОКОЛ!X1878</f>
        <v>Субъект РФ 45</v>
      </c>
      <c r="D280" s="61">
        <f>ПРОТОКОЛ!D1878</f>
        <v>0</v>
      </c>
      <c r="E280" s="61">
        <f>ПРОТОКОЛ!F1878</f>
        <v>0</v>
      </c>
      <c r="F280" s="61">
        <f>ПРОТОКОЛ!H1878</f>
        <v>0</v>
      </c>
      <c r="G280" s="61">
        <f>ПРОТОКОЛ!J1878</f>
        <v>0</v>
      </c>
      <c r="H280" s="61">
        <f>ПРОТОКОЛ!L1878</f>
        <v>0</v>
      </c>
      <c r="I280" s="61">
        <f>ПРОТОКОЛ!N1878</f>
        <v>0</v>
      </c>
      <c r="J280" s="62">
        <f>ПРОТОКОЛ!P1878</f>
        <v>0</v>
      </c>
      <c r="K280" s="61">
        <f>ПРОТОКОЛ!R1878</f>
        <v>0</v>
      </c>
      <c r="L280" s="7">
        <f>ПРОТОКОЛ!E1878</f>
        <v>0</v>
      </c>
      <c r="M280" s="7">
        <f>ПРОТОКОЛ!G1878</f>
        <v>0</v>
      </c>
      <c r="N280" s="7">
        <f>ПРОТОКОЛ!I1878</f>
        <v>0</v>
      </c>
      <c r="O280" s="7">
        <f>ПРОТОКОЛ!K1878</f>
        <v>0</v>
      </c>
      <c r="P280" s="7" t="str">
        <f>ПРОТОКОЛ!M1878</f>
        <v>0</v>
      </c>
      <c r="Q280" s="7" t="str">
        <f>ПРОТОКОЛ!O1878</f>
        <v>0</v>
      </c>
      <c r="R280" s="7">
        <f>ПРОТОКОЛ!Q1878</f>
        <v>35</v>
      </c>
      <c r="S280" s="7">
        <f>ПРОТОКОЛ!S1878</f>
        <v>0</v>
      </c>
      <c r="T280" s="7">
        <f>ПРОТОКОЛ!T1878</f>
        <v>35</v>
      </c>
      <c r="U280" s="54">
        <f t="shared" si="4"/>
        <v>7</v>
      </c>
    </row>
    <row r="281" spans="1:21" ht="16.5" customHeight="1">
      <c r="A281" s="65">
        <f>ПРОТОКОЛ!B1879</f>
        <v>0</v>
      </c>
      <c r="B281" s="67">
        <f>ПРОТОКОЛ!C1879</f>
        <v>0</v>
      </c>
      <c r="C281" s="71" t="str">
        <f>ПРОТОКОЛ!X1879</f>
        <v>Субъект РФ 45</v>
      </c>
      <c r="D281" s="61">
        <f>ПРОТОКОЛ!D1879</f>
        <v>0</v>
      </c>
      <c r="E281" s="61">
        <f>ПРОТОКОЛ!F1879</f>
        <v>0</v>
      </c>
      <c r="F281" s="61">
        <f>ПРОТОКОЛ!H1879</f>
        <v>0</v>
      </c>
      <c r="G281" s="61">
        <f>ПРОТОКОЛ!J1879</f>
        <v>0</v>
      </c>
      <c r="H281" s="61">
        <f>ПРОТОКОЛ!L1879</f>
        <v>0</v>
      </c>
      <c r="I281" s="61">
        <f>ПРОТОКОЛ!N1879</f>
        <v>0</v>
      </c>
      <c r="J281" s="62">
        <f>ПРОТОКОЛ!P1879</f>
        <v>0</v>
      </c>
      <c r="K281" s="61">
        <f>ПРОТОКОЛ!R1879</f>
        <v>0</v>
      </c>
      <c r="L281" s="7">
        <f>ПРОТОКОЛ!E1879</f>
        <v>0</v>
      </c>
      <c r="M281" s="7">
        <f>ПРОТОКОЛ!G1879</f>
        <v>0</v>
      </c>
      <c r="N281" s="7">
        <f>ПРОТОКОЛ!I1879</f>
        <v>0</v>
      </c>
      <c r="O281" s="7">
        <f>ПРОТОКОЛ!K1879</f>
        <v>0</v>
      </c>
      <c r="P281" s="7" t="str">
        <f>ПРОТОКОЛ!M1879</f>
        <v>0</v>
      </c>
      <c r="Q281" s="7" t="str">
        <f>ПРОТОКОЛ!O1879</f>
        <v>0</v>
      </c>
      <c r="R281" s="7">
        <f>ПРОТОКОЛ!Q1879</f>
        <v>35</v>
      </c>
      <c r="S281" s="7">
        <f>ПРОТОКОЛ!S1879</f>
        <v>0</v>
      </c>
      <c r="T281" s="7">
        <f>ПРОТОКОЛ!T1879</f>
        <v>35</v>
      </c>
      <c r="U281" s="54">
        <f t="shared" si="4"/>
        <v>7</v>
      </c>
    </row>
    <row r="282" spans="1:21" ht="16.5" customHeight="1">
      <c r="A282" s="65">
        <f>ПРОТОКОЛ!B1880</f>
        <v>0</v>
      </c>
      <c r="B282" s="67">
        <f>ПРОТОКОЛ!C1880</f>
        <v>0</v>
      </c>
      <c r="C282" s="71" t="str">
        <f>ПРОТОКОЛ!X1880</f>
        <v>Субъект РФ 45</v>
      </c>
      <c r="D282" s="61">
        <f>ПРОТОКОЛ!D1880</f>
        <v>0</v>
      </c>
      <c r="E282" s="61">
        <f>ПРОТОКОЛ!F1880</f>
        <v>0</v>
      </c>
      <c r="F282" s="61">
        <f>ПРОТОКОЛ!H1880</f>
        <v>0</v>
      </c>
      <c r="G282" s="61">
        <f>ПРОТОКОЛ!J1880</f>
        <v>0</v>
      </c>
      <c r="H282" s="61">
        <f>ПРОТОКОЛ!L1880</f>
        <v>0</v>
      </c>
      <c r="I282" s="61">
        <f>ПРОТОКОЛ!N1880</f>
        <v>0</v>
      </c>
      <c r="J282" s="62">
        <f>ПРОТОКОЛ!P1880</f>
        <v>0</v>
      </c>
      <c r="K282" s="61">
        <f>ПРОТОКОЛ!R1880</f>
        <v>0</v>
      </c>
      <c r="L282" s="7">
        <f>ПРОТОКОЛ!E1880</f>
        <v>0</v>
      </c>
      <c r="M282" s="7">
        <f>ПРОТОКОЛ!G1880</f>
        <v>0</v>
      </c>
      <c r="N282" s="7">
        <f>ПРОТОКОЛ!I1880</f>
        <v>0</v>
      </c>
      <c r="O282" s="7">
        <f>ПРОТОКОЛ!K1880</f>
        <v>0</v>
      </c>
      <c r="P282" s="7" t="str">
        <f>ПРОТОКОЛ!M1880</f>
        <v>0</v>
      </c>
      <c r="Q282" s="7" t="str">
        <f>ПРОТОКОЛ!O1880</f>
        <v>0</v>
      </c>
      <c r="R282" s="7">
        <f>ПРОТОКОЛ!Q1880</f>
        <v>35</v>
      </c>
      <c r="S282" s="7">
        <f>ПРОТОКОЛ!S1880</f>
        <v>0</v>
      </c>
      <c r="T282" s="7">
        <f>ПРОТОКОЛ!T1880</f>
        <v>35</v>
      </c>
      <c r="U282" s="54">
        <f t="shared" si="4"/>
        <v>7</v>
      </c>
    </row>
    <row r="283" spans="1:21" ht="16.5" customHeight="1">
      <c r="A283" s="66">
        <f>ПРОТОКОЛ!B1917</f>
        <v>0</v>
      </c>
      <c r="B283" s="70">
        <f>ПРОТОКОЛ!C1917</f>
        <v>0</v>
      </c>
      <c r="C283" s="74" t="str">
        <f>ПРОТОКОЛ!X1917</f>
        <v>Субъект РФ 46</v>
      </c>
      <c r="D283" s="64">
        <f>ПРОТОКОЛ!D1917</f>
        <v>0</v>
      </c>
      <c r="E283" s="64">
        <f>ПРОТОКОЛ!F1917</f>
        <v>0</v>
      </c>
      <c r="F283" s="64">
        <f>ПРОТОКОЛ!H1917</f>
        <v>0</v>
      </c>
      <c r="G283" s="64">
        <f>ПРОТОКОЛ!J1917</f>
        <v>0</v>
      </c>
      <c r="H283" s="64">
        <f>ПРОТОКОЛ!L1917</f>
        <v>0</v>
      </c>
      <c r="I283" s="64">
        <f>ПРОТОКОЛ!N1917</f>
        <v>0</v>
      </c>
      <c r="J283" s="77">
        <f>ПРОТОКОЛ!P1917</f>
        <v>0</v>
      </c>
      <c r="K283" s="64">
        <f>ПРОТОКОЛ!R1917</f>
        <v>0</v>
      </c>
      <c r="L283" s="33">
        <f>ПРОТОКОЛ!E1917</f>
        <v>0</v>
      </c>
      <c r="M283" s="33">
        <f>ПРОТОКОЛ!G1917</f>
        <v>0</v>
      </c>
      <c r="N283" s="33">
        <f>ПРОТОКОЛ!I1917</f>
        <v>0</v>
      </c>
      <c r="O283" s="33">
        <f>ПРОТОКОЛ!K1917</f>
        <v>0</v>
      </c>
      <c r="P283" s="33" t="str">
        <f>ПРОТОКОЛ!M1917</f>
        <v>0</v>
      </c>
      <c r="Q283" s="33" t="str">
        <f>ПРОТОКОЛ!O1917</f>
        <v>0</v>
      </c>
      <c r="R283" s="33">
        <f>ПРОТОКОЛ!Q1917</f>
        <v>35</v>
      </c>
      <c r="S283" s="33">
        <f>ПРОТОКОЛ!S1917</f>
        <v>0</v>
      </c>
      <c r="T283" s="33">
        <f>ПРОТОКОЛ!T1917</f>
        <v>35</v>
      </c>
      <c r="U283" s="54">
        <f t="shared" si="4"/>
        <v>7</v>
      </c>
    </row>
    <row r="284" spans="1:21" ht="16.5" customHeight="1">
      <c r="A284" s="66">
        <f>ПРОТОКОЛ!B1918</f>
        <v>0</v>
      </c>
      <c r="B284" s="70">
        <f>ПРОТОКОЛ!C1918</f>
        <v>0</v>
      </c>
      <c r="C284" s="74" t="str">
        <f>ПРОТОКОЛ!X1918</f>
        <v>Субъект РФ 46</v>
      </c>
      <c r="D284" s="64">
        <f>ПРОТОКОЛ!D1918</f>
        <v>0</v>
      </c>
      <c r="E284" s="64">
        <f>ПРОТОКОЛ!F1918</f>
        <v>0</v>
      </c>
      <c r="F284" s="64">
        <f>ПРОТОКОЛ!H1918</f>
        <v>0</v>
      </c>
      <c r="G284" s="64">
        <f>ПРОТОКОЛ!J1918</f>
        <v>0</v>
      </c>
      <c r="H284" s="64">
        <f>ПРОТОКОЛ!L1918</f>
        <v>0</v>
      </c>
      <c r="I284" s="64">
        <f>ПРОТОКОЛ!N1918</f>
        <v>0</v>
      </c>
      <c r="J284" s="77">
        <f>ПРОТОКОЛ!P1918</f>
        <v>0</v>
      </c>
      <c r="K284" s="64">
        <f>ПРОТОКОЛ!R1918</f>
        <v>0</v>
      </c>
      <c r="L284" s="33">
        <f>ПРОТОКОЛ!E1918</f>
        <v>0</v>
      </c>
      <c r="M284" s="33">
        <f>ПРОТОКОЛ!G1918</f>
        <v>0</v>
      </c>
      <c r="N284" s="33">
        <f>ПРОТОКОЛ!I1918</f>
        <v>0</v>
      </c>
      <c r="O284" s="33">
        <f>ПРОТОКОЛ!K1918</f>
        <v>0</v>
      </c>
      <c r="P284" s="33" t="str">
        <f>ПРОТОКОЛ!M1918</f>
        <v>0</v>
      </c>
      <c r="Q284" s="33" t="str">
        <f>ПРОТОКОЛ!O1918</f>
        <v>0</v>
      </c>
      <c r="R284" s="33">
        <f>ПРОТОКОЛ!Q1918</f>
        <v>35</v>
      </c>
      <c r="S284" s="33">
        <f>ПРОТОКОЛ!S1918</f>
        <v>0</v>
      </c>
      <c r="T284" s="33">
        <f>ПРОТОКОЛ!T1918</f>
        <v>35</v>
      </c>
      <c r="U284" s="54">
        <f t="shared" si="4"/>
        <v>7</v>
      </c>
    </row>
    <row r="285" spans="1:21" ht="16.5" customHeight="1">
      <c r="A285" s="66">
        <f>ПРОТОКОЛ!B1919</f>
        <v>0</v>
      </c>
      <c r="B285" s="68">
        <f>ПРОТОКОЛ!C1919</f>
        <v>0</v>
      </c>
      <c r="C285" s="72" t="str">
        <f>ПРОТОКОЛ!X1919</f>
        <v>Субъект РФ 46</v>
      </c>
      <c r="D285" s="63">
        <f>ПРОТОКОЛ!D1919</f>
        <v>0</v>
      </c>
      <c r="E285" s="63">
        <f>ПРОТОКОЛ!F1919</f>
        <v>0</v>
      </c>
      <c r="F285" s="63">
        <f>ПРОТОКОЛ!H1919</f>
        <v>0</v>
      </c>
      <c r="G285" s="63">
        <f>ПРОТОКОЛ!J1919</f>
        <v>0</v>
      </c>
      <c r="H285" s="63">
        <f>ПРОТОКОЛ!L1919</f>
        <v>0</v>
      </c>
      <c r="I285" s="63">
        <f>ПРОТОКОЛ!N1919</f>
        <v>0</v>
      </c>
      <c r="J285" s="75">
        <f>ПРОТОКОЛ!P1919</f>
        <v>0</v>
      </c>
      <c r="K285" s="63">
        <f>ПРОТОКОЛ!R1919</f>
        <v>0</v>
      </c>
      <c r="L285" s="33">
        <f>ПРОТОКОЛ!E1919</f>
        <v>0</v>
      </c>
      <c r="M285" s="33">
        <f>ПРОТОКОЛ!G1919</f>
        <v>0</v>
      </c>
      <c r="N285" s="33">
        <f>ПРОТОКОЛ!I1919</f>
        <v>0</v>
      </c>
      <c r="O285" s="33">
        <f>ПРОТОКОЛ!K1919</f>
        <v>0</v>
      </c>
      <c r="P285" s="33" t="str">
        <f>ПРОТОКОЛ!M1919</f>
        <v>0</v>
      </c>
      <c r="Q285" s="33" t="str">
        <f>ПРОТОКОЛ!O1919</f>
        <v>0</v>
      </c>
      <c r="R285" s="33">
        <f>ПРОТОКОЛ!Q1919</f>
        <v>35</v>
      </c>
      <c r="S285" s="33">
        <f>ПРОТОКОЛ!S1919</f>
        <v>0</v>
      </c>
      <c r="T285" s="33">
        <f>ПРОТОКОЛ!T1919</f>
        <v>35</v>
      </c>
      <c r="U285" s="54">
        <f t="shared" si="4"/>
        <v>7</v>
      </c>
    </row>
    <row r="286" spans="1:21" ht="16.5" customHeight="1">
      <c r="A286" s="66">
        <f>ПРОТОКОЛ!B1920</f>
        <v>0</v>
      </c>
      <c r="B286" s="70">
        <f>ПРОТОКОЛ!C1920</f>
        <v>0</v>
      </c>
      <c r="C286" s="74" t="str">
        <f>ПРОТОКОЛ!X1920</f>
        <v>Субъект РФ 46</v>
      </c>
      <c r="D286" s="64">
        <f>ПРОТОКОЛ!D1920</f>
        <v>0</v>
      </c>
      <c r="E286" s="64">
        <f>ПРОТОКОЛ!F1920</f>
        <v>0</v>
      </c>
      <c r="F286" s="64">
        <f>ПРОТОКОЛ!H1920</f>
        <v>0</v>
      </c>
      <c r="G286" s="64">
        <f>ПРОТОКОЛ!J1920</f>
        <v>0</v>
      </c>
      <c r="H286" s="64">
        <f>ПРОТОКОЛ!L1920</f>
        <v>0</v>
      </c>
      <c r="I286" s="64">
        <f>ПРОТОКОЛ!N1920</f>
        <v>0</v>
      </c>
      <c r="J286" s="77">
        <f>ПРОТОКОЛ!P1920</f>
        <v>0</v>
      </c>
      <c r="K286" s="64">
        <f>ПРОТОКОЛ!R1920</f>
        <v>0</v>
      </c>
      <c r="L286" s="33">
        <f>ПРОТОКОЛ!E1920</f>
        <v>0</v>
      </c>
      <c r="M286" s="33">
        <f>ПРОТОКОЛ!G1920</f>
        <v>0</v>
      </c>
      <c r="N286" s="33">
        <f>ПРОТОКОЛ!I1920</f>
        <v>0</v>
      </c>
      <c r="O286" s="33">
        <f>ПРОТОКОЛ!K1920</f>
        <v>0</v>
      </c>
      <c r="P286" s="33" t="str">
        <f>ПРОТОКОЛ!M1920</f>
        <v>0</v>
      </c>
      <c r="Q286" s="33" t="str">
        <f>ПРОТОКОЛ!O1920</f>
        <v>0</v>
      </c>
      <c r="R286" s="33">
        <f>ПРОТОКОЛ!Q1920</f>
        <v>35</v>
      </c>
      <c r="S286" s="33">
        <f>ПРОТОКОЛ!S1920</f>
        <v>0</v>
      </c>
      <c r="T286" s="33">
        <f>ПРОТОКОЛ!T1920</f>
        <v>35</v>
      </c>
      <c r="U286" s="54">
        <f t="shared" si="4"/>
        <v>7</v>
      </c>
    </row>
    <row r="287" spans="1:21" ht="16.5" customHeight="1">
      <c r="A287" s="66">
        <f>ПРОТОКОЛ!B1921</f>
        <v>0</v>
      </c>
      <c r="B287" s="70">
        <f>ПРОТОКОЛ!C1921</f>
        <v>0</v>
      </c>
      <c r="C287" s="74" t="str">
        <f>ПРОТОКОЛ!X1921</f>
        <v>Субъект РФ 46</v>
      </c>
      <c r="D287" s="64">
        <f>ПРОТОКОЛ!D1921</f>
        <v>0</v>
      </c>
      <c r="E287" s="64">
        <f>ПРОТОКОЛ!F1921</f>
        <v>0</v>
      </c>
      <c r="F287" s="64">
        <f>ПРОТОКОЛ!H1921</f>
        <v>0</v>
      </c>
      <c r="G287" s="64">
        <f>ПРОТОКОЛ!J1921</f>
        <v>0</v>
      </c>
      <c r="H287" s="64">
        <f>ПРОТОКОЛ!L1921</f>
        <v>0</v>
      </c>
      <c r="I287" s="64">
        <f>ПРОТОКОЛ!N1921</f>
        <v>0</v>
      </c>
      <c r="J287" s="77">
        <f>ПРОТОКОЛ!P1921</f>
        <v>0</v>
      </c>
      <c r="K287" s="64">
        <f>ПРОТОКОЛ!R1921</f>
        <v>0</v>
      </c>
      <c r="L287" s="33">
        <f>ПРОТОКОЛ!E1921</f>
        <v>0</v>
      </c>
      <c r="M287" s="33">
        <f>ПРОТОКОЛ!G1921</f>
        <v>0</v>
      </c>
      <c r="N287" s="33">
        <f>ПРОТОКОЛ!I1921</f>
        <v>0</v>
      </c>
      <c r="O287" s="33">
        <f>ПРОТОКОЛ!K1921</f>
        <v>0</v>
      </c>
      <c r="P287" s="33" t="str">
        <f>ПРОТОКОЛ!M1921</f>
        <v>0</v>
      </c>
      <c r="Q287" s="33" t="str">
        <f>ПРОТОКОЛ!O1921</f>
        <v>0</v>
      </c>
      <c r="R287" s="33">
        <f>ПРОТОКОЛ!Q1921</f>
        <v>35</v>
      </c>
      <c r="S287" s="33">
        <f>ПРОТОКОЛ!S1921</f>
        <v>0</v>
      </c>
      <c r="T287" s="33">
        <f>ПРОТОКОЛ!T1921</f>
        <v>35</v>
      </c>
      <c r="U287" s="54">
        <f t="shared" si="4"/>
        <v>7</v>
      </c>
    </row>
    <row r="288" spans="1:21" ht="16.5" customHeight="1">
      <c r="A288" s="66">
        <f>ПРОТОКОЛ!B1922</f>
        <v>0</v>
      </c>
      <c r="B288" s="70">
        <f>ПРОТОКОЛ!C1922</f>
        <v>0</v>
      </c>
      <c r="C288" s="74" t="str">
        <f>ПРОТОКОЛ!X1922</f>
        <v>Субъект РФ 46</v>
      </c>
      <c r="D288" s="64">
        <f>ПРОТОКОЛ!D1922</f>
        <v>0</v>
      </c>
      <c r="E288" s="64">
        <f>ПРОТОКОЛ!F1922</f>
        <v>0</v>
      </c>
      <c r="F288" s="64">
        <f>ПРОТОКОЛ!H1922</f>
        <v>0</v>
      </c>
      <c r="G288" s="64">
        <f>ПРОТОКОЛ!J1922</f>
        <v>0</v>
      </c>
      <c r="H288" s="64">
        <f>ПРОТОКОЛ!L1922</f>
        <v>0</v>
      </c>
      <c r="I288" s="64">
        <f>ПРОТОКОЛ!N1922</f>
        <v>0</v>
      </c>
      <c r="J288" s="77">
        <f>ПРОТОКОЛ!P1922</f>
        <v>0</v>
      </c>
      <c r="K288" s="64">
        <f>ПРОТОКОЛ!R1922</f>
        <v>0</v>
      </c>
      <c r="L288" s="33">
        <f>ПРОТОКОЛ!E1922</f>
        <v>0</v>
      </c>
      <c r="M288" s="33">
        <f>ПРОТОКОЛ!G1922</f>
        <v>0</v>
      </c>
      <c r="N288" s="33">
        <f>ПРОТОКОЛ!I1922</f>
        <v>0</v>
      </c>
      <c r="O288" s="33">
        <f>ПРОТОКОЛ!K1922</f>
        <v>0</v>
      </c>
      <c r="P288" s="33" t="str">
        <f>ПРОТОКОЛ!M1922</f>
        <v>0</v>
      </c>
      <c r="Q288" s="33" t="str">
        <f>ПРОТОКОЛ!O1922</f>
        <v>0</v>
      </c>
      <c r="R288" s="33">
        <f>ПРОТОКОЛ!Q1922</f>
        <v>35</v>
      </c>
      <c r="S288" s="33">
        <f>ПРОТОКОЛ!S1922</f>
        <v>0</v>
      </c>
      <c r="T288" s="33">
        <f>ПРОТОКОЛ!T1922</f>
        <v>35</v>
      </c>
      <c r="U288" s="54">
        <f t="shared" si="4"/>
        <v>7</v>
      </c>
    </row>
    <row r="289" spans="1:21" ht="16.5" customHeight="1">
      <c r="A289" s="65">
        <f>ПРОТОКОЛ!B1959</f>
        <v>0</v>
      </c>
      <c r="B289" s="67">
        <f>ПРОТОКОЛ!C1959</f>
        <v>0</v>
      </c>
      <c r="C289" s="71" t="str">
        <f>ПРОТОКОЛ!X1959</f>
        <v>Субъект РФ 47</v>
      </c>
      <c r="D289" s="61">
        <f>ПРОТОКОЛ!D1959</f>
        <v>0</v>
      </c>
      <c r="E289" s="61">
        <f>ПРОТОКОЛ!F1959</f>
        <v>0</v>
      </c>
      <c r="F289" s="61">
        <f>ПРОТОКОЛ!H1959</f>
        <v>0</v>
      </c>
      <c r="G289" s="61">
        <f>ПРОТОКОЛ!J1959</f>
        <v>0</v>
      </c>
      <c r="H289" s="61">
        <f>ПРОТОКОЛ!L1959</f>
        <v>0</v>
      </c>
      <c r="I289" s="61">
        <f>ПРОТОКОЛ!N1959</f>
        <v>0</v>
      </c>
      <c r="J289" s="62">
        <f>ПРОТОКОЛ!P1959</f>
        <v>0</v>
      </c>
      <c r="K289" s="61">
        <f>ПРОТОКОЛ!R1959</f>
        <v>0</v>
      </c>
      <c r="L289" s="7">
        <f>ПРОТОКОЛ!E1959</f>
        <v>0</v>
      </c>
      <c r="M289" s="7">
        <f>ПРОТОКОЛ!G1959</f>
        <v>0</v>
      </c>
      <c r="N289" s="7">
        <f>ПРОТОКОЛ!I1959</f>
        <v>0</v>
      </c>
      <c r="O289" s="7">
        <f>ПРОТОКОЛ!K1959</f>
        <v>0</v>
      </c>
      <c r="P289" s="7" t="str">
        <f>ПРОТОКОЛ!M1959</f>
        <v>0</v>
      </c>
      <c r="Q289" s="7" t="str">
        <f>ПРОТОКОЛ!O1959</f>
        <v>0</v>
      </c>
      <c r="R289" s="7">
        <f>ПРОТОКОЛ!Q1959</f>
        <v>35</v>
      </c>
      <c r="S289" s="7">
        <f>ПРОТОКОЛ!S1959</f>
        <v>0</v>
      </c>
      <c r="T289" s="7">
        <f>ПРОТОКОЛ!T1959</f>
        <v>35</v>
      </c>
      <c r="U289" s="54">
        <f t="shared" si="4"/>
        <v>7</v>
      </c>
    </row>
    <row r="290" spans="1:21" ht="16.5" customHeight="1">
      <c r="A290" s="65">
        <f>ПРОТОКОЛ!B1960</f>
        <v>0</v>
      </c>
      <c r="B290" s="67">
        <f>ПРОТОКОЛ!C1960</f>
        <v>0</v>
      </c>
      <c r="C290" s="71" t="str">
        <f>ПРОТОКОЛ!X1960</f>
        <v>Субъект РФ 47</v>
      </c>
      <c r="D290" s="61">
        <f>ПРОТОКОЛ!D1960</f>
        <v>0</v>
      </c>
      <c r="E290" s="61">
        <f>ПРОТОКОЛ!F1960</f>
        <v>0</v>
      </c>
      <c r="F290" s="61">
        <f>ПРОТОКОЛ!H1960</f>
        <v>0</v>
      </c>
      <c r="G290" s="61">
        <f>ПРОТОКОЛ!J1960</f>
        <v>0</v>
      </c>
      <c r="H290" s="61">
        <f>ПРОТОКОЛ!L1960</f>
        <v>0</v>
      </c>
      <c r="I290" s="61">
        <f>ПРОТОКОЛ!N1960</f>
        <v>0</v>
      </c>
      <c r="J290" s="62">
        <f>ПРОТОКОЛ!P1960</f>
        <v>0</v>
      </c>
      <c r="K290" s="61">
        <f>ПРОТОКОЛ!R1960</f>
        <v>0</v>
      </c>
      <c r="L290" s="7">
        <f>ПРОТОКОЛ!E1960</f>
        <v>0</v>
      </c>
      <c r="M290" s="7">
        <f>ПРОТОКОЛ!G1960</f>
        <v>0</v>
      </c>
      <c r="N290" s="7">
        <f>ПРОТОКОЛ!I1960</f>
        <v>0</v>
      </c>
      <c r="O290" s="7">
        <f>ПРОТОКОЛ!K1960</f>
        <v>0</v>
      </c>
      <c r="P290" s="7" t="str">
        <f>ПРОТОКОЛ!M1960</f>
        <v>0</v>
      </c>
      <c r="Q290" s="7" t="str">
        <f>ПРОТОКОЛ!O1960</f>
        <v>0</v>
      </c>
      <c r="R290" s="7">
        <f>ПРОТОКОЛ!Q1960</f>
        <v>35</v>
      </c>
      <c r="S290" s="7">
        <f>ПРОТОКОЛ!S1960</f>
        <v>0</v>
      </c>
      <c r="T290" s="7">
        <f>ПРОТОКОЛ!T1960</f>
        <v>35</v>
      </c>
      <c r="U290" s="54">
        <f t="shared" si="4"/>
        <v>7</v>
      </c>
    </row>
    <row r="291" spans="1:21" ht="16.5" customHeight="1">
      <c r="A291" s="65">
        <f>ПРОТОКОЛ!B1961</f>
        <v>0</v>
      </c>
      <c r="B291" s="67">
        <f>ПРОТОКОЛ!C1961</f>
        <v>0</v>
      </c>
      <c r="C291" s="71" t="str">
        <f>ПРОТОКОЛ!X1961</f>
        <v>Субъект РФ 47</v>
      </c>
      <c r="D291" s="61">
        <f>ПРОТОКОЛ!D1961</f>
        <v>0</v>
      </c>
      <c r="E291" s="61">
        <f>ПРОТОКОЛ!F1961</f>
        <v>0</v>
      </c>
      <c r="F291" s="61">
        <f>ПРОТОКОЛ!H1961</f>
        <v>0</v>
      </c>
      <c r="G291" s="61">
        <f>ПРОТОКОЛ!J1961</f>
        <v>0</v>
      </c>
      <c r="H291" s="61">
        <f>ПРОТОКОЛ!L1961</f>
        <v>0</v>
      </c>
      <c r="I291" s="61">
        <f>ПРОТОКОЛ!N1961</f>
        <v>0</v>
      </c>
      <c r="J291" s="62">
        <f>ПРОТОКОЛ!P1961</f>
        <v>0</v>
      </c>
      <c r="K291" s="61">
        <f>ПРОТОКОЛ!R1961</f>
        <v>0</v>
      </c>
      <c r="L291" s="7">
        <f>ПРОТОКОЛ!E1961</f>
        <v>0</v>
      </c>
      <c r="M291" s="7">
        <f>ПРОТОКОЛ!G1961</f>
        <v>0</v>
      </c>
      <c r="N291" s="7">
        <f>ПРОТОКОЛ!I1961</f>
        <v>0</v>
      </c>
      <c r="O291" s="7">
        <f>ПРОТОКОЛ!K1961</f>
        <v>0</v>
      </c>
      <c r="P291" s="7" t="str">
        <f>ПРОТОКОЛ!M1961</f>
        <v>0</v>
      </c>
      <c r="Q291" s="7" t="str">
        <f>ПРОТОКОЛ!O1961</f>
        <v>0</v>
      </c>
      <c r="R291" s="7">
        <f>ПРОТОКОЛ!Q1961</f>
        <v>35</v>
      </c>
      <c r="S291" s="7">
        <f>ПРОТОКОЛ!S1961</f>
        <v>0</v>
      </c>
      <c r="T291" s="7">
        <f>ПРОТОКОЛ!T1961</f>
        <v>35</v>
      </c>
      <c r="U291" s="54">
        <f t="shared" si="4"/>
        <v>7</v>
      </c>
    </row>
    <row r="292" spans="1:21" ht="16.5" customHeight="1">
      <c r="A292" s="65">
        <f>ПРОТОКОЛ!B1962</f>
        <v>0</v>
      </c>
      <c r="B292" s="67">
        <f>ПРОТОКОЛ!C1962</f>
        <v>0</v>
      </c>
      <c r="C292" s="71" t="str">
        <f>ПРОТОКОЛ!X1962</f>
        <v>Субъект РФ 47</v>
      </c>
      <c r="D292" s="61">
        <f>ПРОТОКОЛ!D1962</f>
        <v>0</v>
      </c>
      <c r="E292" s="61">
        <f>ПРОТОКОЛ!F1962</f>
        <v>0</v>
      </c>
      <c r="F292" s="61">
        <f>ПРОТОКОЛ!H1962</f>
        <v>0</v>
      </c>
      <c r="G292" s="61">
        <f>ПРОТОКОЛ!J1962</f>
        <v>0</v>
      </c>
      <c r="H292" s="61">
        <f>ПРОТОКОЛ!L1962</f>
        <v>0</v>
      </c>
      <c r="I292" s="61">
        <f>ПРОТОКОЛ!N1962</f>
        <v>0</v>
      </c>
      <c r="J292" s="62">
        <f>ПРОТОКОЛ!P1962</f>
        <v>0</v>
      </c>
      <c r="K292" s="61">
        <f>ПРОТОКОЛ!R1962</f>
        <v>0</v>
      </c>
      <c r="L292" s="7">
        <f>ПРОТОКОЛ!E1962</f>
        <v>0</v>
      </c>
      <c r="M292" s="7">
        <f>ПРОТОКОЛ!G1962</f>
        <v>0</v>
      </c>
      <c r="N292" s="7">
        <f>ПРОТОКОЛ!I1962</f>
        <v>0</v>
      </c>
      <c r="O292" s="7">
        <f>ПРОТОКОЛ!K1962</f>
        <v>0</v>
      </c>
      <c r="P292" s="7" t="str">
        <f>ПРОТОКОЛ!M1962</f>
        <v>0</v>
      </c>
      <c r="Q292" s="7" t="str">
        <f>ПРОТОКОЛ!O1962</f>
        <v>0</v>
      </c>
      <c r="R292" s="7">
        <f>ПРОТОКОЛ!Q1962</f>
        <v>35</v>
      </c>
      <c r="S292" s="7">
        <f>ПРОТОКОЛ!S1962</f>
        <v>0</v>
      </c>
      <c r="T292" s="7">
        <f>ПРОТОКОЛ!T1962</f>
        <v>35</v>
      </c>
      <c r="U292" s="54">
        <f t="shared" si="4"/>
        <v>7</v>
      </c>
    </row>
    <row r="293" spans="1:21" ht="16.5" customHeight="1">
      <c r="A293" s="65">
        <f>ПРОТОКОЛ!B1963</f>
        <v>0</v>
      </c>
      <c r="B293" s="67">
        <f>ПРОТОКОЛ!C1963</f>
        <v>0</v>
      </c>
      <c r="C293" s="71" t="str">
        <f>ПРОТОКОЛ!X1963</f>
        <v>Субъект РФ 47</v>
      </c>
      <c r="D293" s="61">
        <f>ПРОТОКОЛ!D1963</f>
        <v>0</v>
      </c>
      <c r="E293" s="61">
        <f>ПРОТОКОЛ!F1963</f>
        <v>0</v>
      </c>
      <c r="F293" s="61">
        <f>ПРОТОКОЛ!H1963</f>
        <v>0</v>
      </c>
      <c r="G293" s="61">
        <f>ПРОТОКОЛ!J1963</f>
        <v>0</v>
      </c>
      <c r="H293" s="61">
        <f>ПРОТОКОЛ!L1963</f>
        <v>0</v>
      </c>
      <c r="I293" s="61">
        <f>ПРОТОКОЛ!N1963</f>
        <v>0</v>
      </c>
      <c r="J293" s="62">
        <f>ПРОТОКОЛ!P1963</f>
        <v>0</v>
      </c>
      <c r="K293" s="61">
        <f>ПРОТОКОЛ!R1963</f>
        <v>0</v>
      </c>
      <c r="L293" s="7">
        <f>ПРОТОКОЛ!E1963</f>
        <v>0</v>
      </c>
      <c r="M293" s="7">
        <f>ПРОТОКОЛ!G1963</f>
        <v>0</v>
      </c>
      <c r="N293" s="7">
        <f>ПРОТОКОЛ!I1963</f>
        <v>0</v>
      </c>
      <c r="O293" s="7">
        <f>ПРОТОКОЛ!K1963</f>
        <v>0</v>
      </c>
      <c r="P293" s="7" t="str">
        <f>ПРОТОКОЛ!M1963</f>
        <v>0</v>
      </c>
      <c r="Q293" s="7" t="str">
        <f>ПРОТОКОЛ!O1963</f>
        <v>0</v>
      </c>
      <c r="R293" s="7">
        <f>ПРОТОКОЛ!Q1963</f>
        <v>35</v>
      </c>
      <c r="S293" s="7">
        <f>ПРОТОКОЛ!S1963</f>
        <v>0</v>
      </c>
      <c r="T293" s="7">
        <f>ПРОТОКОЛ!T1963</f>
        <v>35</v>
      </c>
      <c r="U293" s="54">
        <f t="shared" si="4"/>
        <v>7</v>
      </c>
    </row>
    <row r="294" spans="1:21" ht="16.5" customHeight="1">
      <c r="A294" s="65">
        <f>ПРОТОКОЛ!B1964</f>
        <v>0</v>
      </c>
      <c r="B294" s="67">
        <f>ПРОТОКОЛ!C1964</f>
        <v>0</v>
      </c>
      <c r="C294" s="71" t="str">
        <f>ПРОТОКОЛ!X1964</f>
        <v>Субъект РФ 47</v>
      </c>
      <c r="D294" s="61">
        <f>ПРОТОКОЛ!D1964</f>
        <v>0</v>
      </c>
      <c r="E294" s="61">
        <f>ПРОТОКОЛ!F1964</f>
        <v>0</v>
      </c>
      <c r="F294" s="61">
        <f>ПРОТОКОЛ!H1964</f>
        <v>0</v>
      </c>
      <c r="G294" s="61">
        <f>ПРОТОКОЛ!J1964</f>
        <v>0</v>
      </c>
      <c r="H294" s="61">
        <f>ПРОТОКОЛ!L1964</f>
        <v>0</v>
      </c>
      <c r="I294" s="61">
        <f>ПРОТОКОЛ!N1964</f>
        <v>0</v>
      </c>
      <c r="J294" s="62">
        <f>ПРОТОКОЛ!P1964</f>
        <v>0</v>
      </c>
      <c r="K294" s="61">
        <f>ПРОТОКОЛ!R1964</f>
        <v>0</v>
      </c>
      <c r="L294" s="7">
        <f>ПРОТОКОЛ!E1964</f>
        <v>0</v>
      </c>
      <c r="M294" s="7">
        <f>ПРОТОКОЛ!G1964</f>
        <v>0</v>
      </c>
      <c r="N294" s="7">
        <f>ПРОТОКОЛ!I1964</f>
        <v>0</v>
      </c>
      <c r="O294" s="7">
        <f>ПРОТОКОЛ!K1964</f>
        <v>0</v>
      </c>
      <c r="P294" s="7" t="str">
        <f>ПРОТОКОЛ!M1964</f>
        <v>0</v>
      </c>
      <c r="Q294" s="7" t="str">
        <f>ПРОТОКОЛ!O1964</f>
        <v>0</v>
      </c>
      <c r="R294" s="7">
        <f>ПРОТОКОЛ!Q1964</f>
        <v>35</v>
      </c>
      <c r="S294" s="7">
        <f>ПРОТОКОЛ!S1964</f>
        <v>0</v>
      </c>
      <c r="T294" s="7">
        <f>ПРОТОКОЛ!T1964</f>
        <v>35</v>
      </c>
      <c r="U294" s="54">
        <f t="shared" si="4"/>
        <v>7</v>
      </c>
    </row>
    <row r="295" spans="1:21" ht="16.5" customHeight="1">
      <c r="A295" s="66">
        <f>ПРОТОКОЛ!B2001</f>
        <v>0</v>
      </c>
      <c r="B295" s="70">
        <f>ПРОТОКОЛ!C2001</f>
        <v>0</v>
      </c>
      <c r="C295" s="74" t="str">
        <f>ПРОТОКОЛ!X2001</f>
        <v>Субъект РФ 48</v>
      </c>
      <c r="D295" s="64">
        <f>ПРОТОКОЛ!D2001</f>
        <v>0</v>
      </c>
      <c r="E295" s="64">
        <f>ПРОТОКОЛ!F2001</f>
        <v>0</v>
      </c>
      <c r="F295" s="64">
        <f>ПРОТОКОЛ!H2001</f>
        <v>0</v>
      </c>
      <c r="G295" s="64">
        <f>ПРОТОКОЛ!J2001</f>
        <v>0</v>
      </c>
      <c r="H295" s="64">
        <f>ПРОТОКОЛ!L2001</f>
        <v>0</v>
      </c>
      <c r="I295" s="64">
        <f>ПРОТОКОЛ!N2001</f>
        <v>0</v>
      </c>
      <c r="J295" s="77">
        <f>ПРОТОКОЛ!P2001</f>
        <v>0</v>
      </c>
      <c r="K295" s="64">
        <f>ПРОТОКОЛ!R2001</f>
        <v>0</v>
      </c>
      <c r="L295" s="33">
        <f>ПРОТОКОЛ!E2001</f>
        <v>0</v>
      </c>
      <c r="M295" s="33">
        <f>ПРОТОКОЛ!G2001</f>
        <v>0</v>
      </c>
      <c r="N295" s="33">
        <f>ПРОТОКОЛ!I2001</f>
        <v>0</v>
      </c>
      <c r="O295" s="33">
        <f>ПРОТОКОЛ!K2001</f>
        <v>0</v>
      </c>
      <c r="P295" s="33" t="str">
        <f>ПРОТОКОЛ!M2001</f>
        <v>0</v>
      </c>
      <c r="Q295" s="33" t="str">
        <f>ПРОТОКОЛ!O2001</f>
        <v>0</v>
      </c>
      <c r="R295" s="33">
        <f>ПРОТОКОЛ!Q2001</f>
        <v>35</v>
      </c>
      <c r="S295" s="33">
        <f>ПРОТОКОЛ!S2001</f>
        <v>0</v>
      </c>
      <c r="T295" s="33">
        <f>ПРОТОКОЛ!T2001</f>
        <v>35</v>
      </c>
      <c r="U295" s="54">
        <f t="shared" si="4"/>
        <v>7</v>
      </c>
    </row>
    <row r="296" spans="1:21" ht="16.5" customHeight="1">
      <c r="A296" s="66">
        <f>ПРОТОКОЛ!B2002</f>
        <v>0</v>
      </c>
      <c r="B296" s="70">
        <f>ПРОТОКОЛ!C2002</f>
        <v>0</v>
      </c>
      <c r="C296" s="74" t="str">
        <f>ПРОТОКОЛ!X2002</f>
        <v>Субъект РФ 48</v>
      </c>
      <c r="D296" s="64">
        <f>ПРОТОКОЛ!D2002</f>
        <v>0</v>
      </c>
      <c r="E296" s="64">
        <f>ПРОТОКОЛ!F2002</f>
        <v>0</v>
      </c>
      <c r="F296" s="64">
        <f>ПРОТОКОЛ!H2002</f>
        <v>0</v>
      </c>
      <c r="G296" s="64">
        <f>ПРОТОКОЛ!J2002</f>
        <v>0</v>
      </c>
      <c r="H296" s="64">
        <f>ПРОТОКОЛ!L2002</f>
        <v>0</v>
      </c>
      <c r="I296" s="64">
        <f>ПРОТОКОЛ!N2002</f>
        <v>0</v>
      </c>
      <c r="J296" s="77">
        <f>ПРОТОКОЛ!P2002</f>
        <v>0</v>
      </c>
      <c r="K296" s="64">
        <f>ПРОТОКОЛ!R2002</f>
        <v>0</v>
      </c>
      <c r="L296" s="33">
        <f>ПРОТОКОЛ!E2002</f>
        <v>0</v>
      </c>
      <c r="M296" s="33">
        <f>ПРОТОКОЛ!G2002</f>
        <v>0</v>
      </c>
      <c r="N296" s="33">
        <f>ПРОТОКОЛ!I2002</f>
        <v>0</v>
      </c>
      <c r="O296" s="33">
        <f>ПРОТОКОЛ!K2002</f>
        <v>0</v>
      </c>
      <c r="P296" s="33" t="str">
        <f>ПРОТОКОЛ!M2002</f>
        <v>0</v>
      </c>
      <c r="Q296" s="33" t="str">
        <f>ПРОТОКОЛ!O2002</f>
        <v>0</v>
      </c>
      <c r="R296" s="33">
        <f>ПРОТОКОЛ!Q2002</f>
        <v>35</v>
      </c>
      <c r="S296" s="33">
        <f>ПРОТОКОЛ!S2002</f>
        <v>0</v>
      </c>
      <c r="T296" s="33">
        <f>ПРОТОКОЛ!T2002</f>
        <v>35</v>
      </c>
      <c r="U296" s="54">
        <f t="shared" si="4"/>
        <v>7</v>
      </c>
    </row>
    <row r="297" spans="1:21" ht="16.5" customHeight="1">
      <c r="A297" s="66">
        <f>ПРОТОКОЛ!B2003</f>
        <v>0</v>
      </c>
      <c r="B297" s="70">
        <f>ПРОТОКОЛ!C2003</f>
        <v>0</v>
      </c>
      <c r="C297" s="74" t="str">
        <f>ПРОТОКОЛ!X2003</f>
        <v>Субъект РФ 48</v>
      </c>
      <c r="D297" s="64">
        <f>ПРОТОКОЛ!D2003</f>
        <v>0</v>
      </c>
      <c r="E297" s="64">
        <f>ПРОТОКОЛ!F2003</f>
        <v>0</v>
      </c>
      <c r="F297" s="64">
        <f>ПРОТОКОЛ!H2003</f>
        <v>0</v>
      </c>
      <c r="G297" s="64">
        <f>ПРОТОКОЛ!J2003</f>
        <v>0</v>
      </c>
      <c r="H297" s="64">
        <f>ПРОТОКОЛ!L2003</f>
        <v>0</v>
      </c>
      <c r="I297" s="64">
        <f>ПРОТОКОЛ!N2003</f>
        <v>0</v>
      </c>
      <c r="J297" s="77">
        <f>ПРОТОКОЛ!P2003</f>
        <v>0</v>
      </c>
      <c r="K297" s="64">
        <f>ПРОТОКОЛ!R2003</f>
        <v>0</v>
      </c>
      <c r="L297" s="33">
        <f>ПРОТОКОЛ!E2003</f>
        <v>0</v>
      </c>
      <c r="M297" s="33">
        <f>ПРОТОКОЛ!G2003</f>
        <v>0</v>
      </c>
      <c r="N297" s="33">
        <f>ПРОТОКОЛ!I2003</f>
        <v>0</v>
      </c>
      <c r="O297" s="33">
        <f>ПРОТОКОЛ!K2003</f>
        <v>0</v>
      </c>
      <c r="P297" s="33" t="str">
        <f>ПРОТОКОЛ!M2003</f>
        <v>0</v>
      </c>
      <c r="Q297" s="33" t="str">
        <f>ПРОТОКОЛ!O2003</f>
        <v>0</v>
      </c>
      <c r="R297" s="33">
        <f>ПРОТОКОЛ!Q2003</f>
        <v>35</v>
      </c>
      <c r="S297" s="33">
        <f>ПРОТОКОЛ!S2003</f>
        <v>0</v>
      </c>
      <c r="T297" s="33">
        <f>ПРОТОКОЛ!T2003</f>
        <v>35</v>
      </c>
      <c r="U297" s="54">
        <f t="shared" si="4"/>
        <v>7</v>
      </c>
    </row>
    <row r="298" spans="1:21" ht="16.5" customHeight="1">
      <c r="A298" s="66">
        <f>ПРОТОКОЛ!B2004</f>
        <v>0</v>
      </c>
      <c r="B298" s="70">
        <f>ПРОТОКОЛ!C2004</f>
        <v>0</v>
      </c>
      <c r="C298" s="74" t="str">
        <f>ПРОТОКОЛ!X2004</f>
        <v>Субъект РФ 48</v>
      </c>
      <c r="D298" s="64">
        <f>ПРОТОКОЛ!D2004</f>
        <v>0</v>
      </c>
      <c r="E298" s="64">
        <f>ПРОТОКОЛ!F2004</f>
        <v>0</v>
      </c>
      <c r="F298" s="64">
        <f>ПРОТОКОЛ!H2004</f>
        <v>0</v>
      </c>
      <c r="G298" s="64">
        <f>ПРОТОКОЛ!J2004</f>
        <v>0</v>
      </c>
      <c r="H298" s="64">
        <f>ПРОТОКОЛ!L2004</f>
        <v>0</v>
      </c>
      <c r="I298" s="64">
        <f>ПРОТОКОЛ!N2004</f>
        <v>0</v>
      </c>
      <c r="J298" s="77">
        <f>ПРОТОКОЛ!P2004</f>
        <v>0</v>
      </c>
      <c r="K298" s="64">
        <f>ПРОТОКОЛ!R2004</f>
        <v>0</v>
      </c>
      <c r="L298" s="33">
        <f>ПРОТОКОЛ!E2004</f>
        <v>0</v>
      </c>
      <c r="M298" s="33">
        <f>ПРОТОКОЛ!G2004</f>
        <v>0</v>
      </c>
      <c r="N298" s="33">
        <f>ПРОТОКОЛ!I2004</f>
        <v>0</v>
      </c>
      <c r="O298" s="33">
        <f>ПРОТОКОЛ!K2004</f>
        <v>0</v>
      </c>
      <c r="P298" s="33" t="str">
        <f>ПРОТОКОЛ!M2004</f>
        <v>0</v>
      </c>
      <c r="Q298" s="33" t="str">
        <f>ПРОТОКОЛ!O2004</f>
        <v>0</v>
      </c>
      <c r="R298" s="33">
        <f>ПРОТОКОЛ!Q2004</f>
        <v>35</v>
      </c>
      <c r="S298" s="33">
        <f>ПРОТОКОЛ!S2004</f>
        <v>0</v>
      </c>
      <c r="T298" s="33">
        <f>ПРОТОКОЛ!T2004</f>
        <v>35</v>
      </c>
      <c r="U298" s="54">
        <f t="shared" si="4"/>
        <v>7</v>
      </c>
    </row>
    <row r="299" spans="1:21" ht="16.5" customHeight="1">
      <c r="A299" s="66">
        <f>ПРОТОКОЛ!B2005</f>
        <v>0</v>
      </c>
      <c r="B299" s="70">
        <f>ПРОТОКОЛ!C2005</f>
        <v>0</v>
      </c>
      <c r="C299" s="74" t="str">
        <f>ПРОТОКОЛ!X2005</f>
        <v>Субъект РФ 48</v>
      </c>
      <c r="D299" s="64">
        <f>ПРОТОКОЛ!D2005</f>
        <v>0</v>
      </c>
      <c r="E299" s="64">
        <f>ПРОТОКОЛ!F2005</f>
        <v>0</v>
      </c>
      <c r="F299" s="64">
        <f>ПРОТОКОЛ!H2005</f>
        <v>0</v>
      </c>
      <c r="G299" s="64">
        <f>ПРОТОКОЛ!J2005</f>
        <v>0</v>
      </c>
      <c r="H299" s="64">
        <f>ПРОТОКОЛ!L2005</f>
        <v>0</v>
      </c>
      <c r="I299" s="64">
        <f>ПРОТОКОЛ!N2005</f>
        <v>0</v>
      </c>
      <c r="J299" s="77">
        <f>ПРОТОКОЛ!P2005</f>
        <v>0</v>
      </c>
      <c r="K299" s="64">
        <f>ПРОТОКОЛ!R2005</f>
        <v>0</v>
      </c>
      <c r="L299" s="33">
        <f>ПРОТОКОЛ!E2005</f>
        <v>0</v>
      </c>
      <c r="M299" s="33">
        <f>ПРОТОКОЛ!G2005</f>
        <v>0</v>
      </c>
      <c r="N299" s="33">
        <f>ПРОТОКОЛ!I2005</f>
        <v>0</v>
      </c>
      <c r="O299" s="33">
        <f>ПРОТОКОЛ!K2005</f>
        <v>0</v>
      </c>
      <c r="P299" s="33" t="str">
        <f>ПРОТОКОЛ!M2005</f>
        <v>0</v>
      </c>
      <c r="Q299" s="33" t="str">
        <f>ПРОТОКОЛ!O2005</f>
        <v>0</v>
      </c>
      <c r="R299" s="33">
        <f>ПРОТОКОЛ!Q2005</f>
        <v>35</v>
      </c>
      <c r="S299" s="33">
        <f>ПРОТОКОЛ!S2005</f>
        <v>0</v>
      </c>
      <c r="T299" s="33">
        <f>ПРОТОКОЛ!T2005</f>
        <v>35</v>
      </c>
      <c r="U299" s="54">
        <f t="shared" si="4"/>
        <v>7</v>
      </c>
    </row>
    <row r="300" spans="1:21" ht="16.5" customHeight="1">
      <c r="A300" s="66">
        <f>ПРОТОКОЛ!B2006</f>
        <v>0</v>
      </c>
      <c r="B300" s="70">
        <f>ПРОТОКОЛ!C2006</f>
        <v>0</v>
      </c>
      <c r="C300" s="74" t="str">
        <f>ПРОТОКОЛ!X2006</f>
        <v>Субъект РФ 48</v>
      </c>
      <c r="D300" s="64">
        <f>ПРОТОКОЛ!D2006</f>
        <v>0</v>
      </c>
      <c r="E300" s="64">
        <f>ПРОТОКОЛ!F2006</f>
        <v>0</v>
      </c>
      <c r="F300" s="64">
        <f>ПРОТОКОЛ!H2006</f>
        <v>0</v>
      </c>
      <c r="G300" s="64">
        <f>ПРОТОКОЛ!J2006</f>
        <v>0</v>
      </c>
      <c r="H300" s="64">
        <f>ПРОТОКОЛ!L2006</f>
        <v>0</v>
      </c>
      <c r="I300" s="64">
        <f>ПРОТОКОЛ!N2006</f>
        <v>0</v>
      </c>
      <c r="J300" s="77">
        <f>ПРОТОКОЛ!P2006</f>
        <v>0</v>
      </c>
      <c r="K300" s="64">
        <f>ПРОТОКОЛ!R2006</f>
        <v>0</v>
      </c>
      <c r="L300" s="33">
        <f>ПРОТОКОЛ!E2006</f>
        <v>0</v>
      </c>
      <c r="M300" s="33">
        <f>ПРОТОКОЛ!G2006</f>
        <v>0</v>
      </c>
      <c r="N300" s="33">
        <f>ПРОТОКОЛ!I2006</f>
        <v>0</v>
      </c>
      <c r="O300" s="33">
        <f>ПРОТОКОЛ!K2006</f>
        <v>0</v>
      </c>
      <c r="P300" s="33" t="str">
        <f>ПРОТОКОЛ!M2006</f>
        <v>0</v>
      </c>
      <c r="Q300" s="33" t="str">
        <f>ПРОТОКОЛ!O2006</f>
        <v>0</v>
      </c>
      <c r="R300" s="33">
        <f>ПРОТОКОЛ!Q2006</f>
        <v>35</v>
      </c>
      <c r="S300" s="33">
        <f>ПРОТОКОЛ!S2006</f>
        <v>0</v>
      </c>
      <c r="T300" s="33">
        <f>ПРОТОКОЛ!T2006</f>
        <v>35</v>
      </c>
      <c r="U300" s="54">
        <f t="shared" si="4"/>
        <v>7</v>
      </c>
    </row>
    <row r="301" spans="1:21" ht="16.5" customHeight="1">
      <c r="A301" s="65">
        <f>ПРОТОКОЛ!B2043</f>
        <v>0</v>
      </c>
      <c r="B301" s="67">
        <f>ПРОТОКОЛ!C2043</f>
        <v>0</v>
      </c>
      <c r="C301" s="71" t="str">
        <f>ПРОТОКОЛ!X2043</f>
        <v>Субъект РФ 49</v>
      </c>
      <c r="D301" s="61">
        <f>ПРОТОКОЛ!D2043</f>
        <v>0</v>
      </c>
      <c r="E301" s="61">
        <f>ПРОТОКОЛ!F2043</f>
        <v>0</v>
      </c>
      <c r="F301" s="61">
        <f>ПРОТОКОЛ!H2043</f>
        <v>0</v>
      </c>
      <c r="G301" s="61">
        <f>ПРОТОКОЛ!J2043</f>
        <v>0</v>
      </c>
      <c r="H301" s="61">
        <f>ПРОТОКОЛ!L2043</f>
        <v>0</v>
      </c>
      <c r="I301" s="61">
        <f>ПРОТОКОЛ!N2043</f>
        <v>0</v>
      </c>
      <c r="J301" s="62">
        <f>ПРОТОКОЛ!P2043</f>
        <v>0</v>
      </c>
      <c r="K301" s="61">
        <f>ПРОТОКОЛ!R2043</f>
        <v>0</v>
      </c>
      <c r="L301" s="7">
        <f>ПРОТОКОЛ!E2043</f>
        <v>0</v>
      </c>
      <c r="M301" s="7">
        <f>ПРОТОКОЛ!G2043</f>
        <v>0</v>
      </c>
      <c r="N301" s="7">
        <f>ПРОТОКОЛ!I2043</f>
        <v>0</v>
      </c>
      <c r="O301" s="7">
        <f>ПРОТОКОЛ!K2043</f>
        <v>0</v>
      </c>
      <c r="P301" s="7" t="str">
        <f>ПРОТОКОЛ!M2043</f>
        <v>0</v>
      </c>
      <c r="Q301" s="7" t="str">
        <f>ПРОТОКОЛ!O2043</f>
        <v>0</v>
      </c>
      <c r="R301" s="7">
        <f>ПРОТОКОЛ!Q2043</f>
        <v>35</v>
      </c>
      <c r="S301" s="7">
        <f>ПРОТОКОЛ!S2043</f>
        <v>0</v>
      </c>
      <c r="T301" s="7">
        <f>ПРОТОКОЛ!T2043</f>
        <v>35</v>
      </c>
      <c r="U301" s="54">
        <f t="shared" si="4"/>
        <v>7</v>
      </c>
    </row>
    <row r="302" spans="1:21" ht="16.5" customHeight="1">
      <c r="A302" s="65">
        <f>ПРОТОКОЛ!B2044</f>
        <v>0</v>
      </c>
      <c r="B302" s="67">
        <f>ПРОТОКОЛ!C2044</f>
        <v>0</v>
      </c>
      <c r="C302" s="71" t="str">
        <f>ПРОТОКОЛ!X2044</f>
        <v>Субъект РФ 49</v>
      </c>
      <c r="D302" s="61">
        <f>ПРОТОКОЛ!D2044</f>
        <v>0</v>
      </c>
      <c r="E302" s="61">
        <f>ПРОТОКОЛ!F2044</f>
        <v>0</v>
      </c>
      <c r="F302" s="61">
        <f>ПРОТОКОЛ!H2044</f>
        <v>0</v>
      </c>
      <c r="G302" s="61">
        <f>ПРОТОКОЛ!J2044</f>
        <v>0</v>
      </c>
      <c r="H302" s="61">
        <f>ПРОТОКОЛ!L2044</f>
        <v>0</v>
      </c>
      <c r="I302" s="61">
        <f>ПРОТОКОЛ!N2044</f>
        <v>0</v>
      </c>
      <c r="J302" s="62">
        <f>ПРОТОКОЛ!P2044</f>
        <v>0</v>
      </c>
      <c r="K302" s="61">
        <f>ПРОТОКОЛ!R2044</f>
        <v>0</v>
      </c>
      <c r="L302" s="7">
        <f>ПРОТОКОЛ!E2044</f>
        <v>0</v>
      </c>
      <c r="M302" s="7">
        <f>ПРОТОКОЛ!G2044</f>
        <v>0</v>
      </c>
      <c r="N302" s="7">
        <f>ПРОТОКОЛ!I2044</f>
        <v>0</v>
      </c>
      <c r="O302" s="7">
        <f>ПРОТОКОЛ!K2044</f>
        <v>0</v>
      </c>
      <c r="P302" s="7" t="str">
        <f>ПРОТОКОЛ!M2044</f>
        <v>0</v>
      </c>
      <c r="Q302" s="7" t="str">
        <f>ПРОТОКОЛ!O2044</f>
        <v>0</v>
      </c>
      <c r="R302" s="7">
        <f>ПРОТОКОЛ!Q2044</f>
        <v>35</v>
      </c>
      <c r="S302" s="7">
        <f>ПРОТОКОЛ!S2044</f>
        <v>0</v>
      </c>
      <c r="T302" s="7">
        <f>ПРОТОКОЛ!T2044</f>
        <v>35</v>
      </c>
      <c r="U302" s="54">
        <f t="shared" si="4"/>
        <v>7</v>
      </c>
    </row>
    <row r="303" spans="1:21" ht="16.5" customHeight="1">
      <c r="A303" s="65">
        <f>ПРОТОКОЛ!B2045</f>
        <v>0</v>
      </c>
      <c r="B303" s="67">
        <f>ПРОТОКОЛ!C2045</f>
        <v>0</v>
      </c>
      <c r="C303" s="71" t="str">
        <f>ПРОТОКОЛ!X2045</f>
        <v>Субъект РФ 49</v>
      </c>
      <c r="D303" s="61">
        <f>ПРОТОКОЛ!D2045</f>
        <v>0</v>
      </c>
      <c r="E303" s="61">
        <f>ПРОТОКОЛ!F2045</f>
        <v>0</v>
      </c>
      <c r="F303" s="61">
        <f>ПРОТОКОЛ!H2045</f>
        <v>0</v>
      </c>
      <c r="G303" s="61">
        <f>ПРОТОКОЛ!J2045</f>
        <v>0</v>
      </c>
      <c r="H303" s="61">
        <f>ПРОТОКОЛ!L2045</f>
        <v>0</v>
      </c>
      <c r="I303" s="61">
        <f>ПРОТОКОЛ!N2045</f>
        <v>0</v>
      </c>
      <c r="J303" s="62">
        <f>ПРОТОКОЛ!P2045</f>
        <v>0</v>
      </c>
      <c r="K303" s="61">
        <f>ПРОТОКОЛ!R2045</f>
        <v>0</v>
      </c>
      <c r="L303" s="7">
        <f>ПРОТОКОЛ!E2045</f>
        <v>0</v>
      </c>
      <c r="M303" s="7">
        <f>ПРОТОКОЛ!G2045</f>
        <v>0</v>
      </c>
      <c r="N303" s="7">
        <f>ПРОТОКОЛ!I2045</f>
        <v>0</v>
      </c>
      <c r="O303" s="7">
        <f>ПРОТОКОЛ!K2045</f>
        <v>0</v>
      </c>
      <c r="P303" s="7" t="str">
        <f>ПРОТОКОЛ!M2045</f>
        <v>0</v>
      </c>
      <c r="Q303" s="7" t="str">
        <f>ПРОТОКОЛ!O2045</f>
        <v>0</v>
      </c>
      <c r="R303" s="7">
        <f>ПРОТОКОЛ!Q2045</f>
        <v>35</v>
      </c>
      <c r="S303" s="7">
        <f>ПРОТОКОЛ!S2045</f>
        <v>0</v>
      </c>
      <c r="T303" s="7">
        <f>ПРОТОКОЛ!T2045</f>
        <v>35</v>
      </c>
      <c r="U303" s="54">
        <f t="shared" si="4"/>
        <v>7</v>
      </c>
    </row>
    <row r="304" spans="1:21" ht="16.5" customHeight="1">
      <c r="A304" s="65">
        <f>ПРОТОКОЛ!B2046</f>
        <v>0</v>
      </c>
      <c r="B304" s="67">
        <f>ПРОТОКОЛ!C2046</f>
        <v>0</v>
      </c>
      <c r="C304" s="71" t="str">
        <f>ПРОТОКОЛ!X2046</f>
        <v>Субъект РФ 49</v>
      </c>
      <c r="D304" s="61">
        <f>ПРОТОКОЛ!D2046</f>
        <v>0</v>
      </c>
      <c r="E304" s="61">
        <f>ПРОТОКОЛ!F2046</f>
        <v>0</v>
      </c>
      <c r="F304" s="61">
        <f>ПРОТОКОЛ!H2046</f>
        <v>0</v>
      </c>
      <c r="G304" s="61">
        <f>ПРОТОКОЛ!J2046</f>
        <v>0</v>
      </c>
      <c r="H304" s="61">
        <f>ПРОТОКОЛ!L2046</f>
        <v>0</v>
      </c>
      <c r="I304" s="61">
        <f>ПРОТОКОЛ!N2046</f>
        <v>0</v>
      </c>
      <c r="J304" s="62">
        <f>ПРОТОКОЛ!P2046</f>
        <v>0</v>
      </c>
      <c r="K304" s="61">
        <f>ПРОТОКОЛ!R2046</f>
        <v>0</v>
      </c>
      <c r="L304" s="7">
        <f>ПРОТОКОЛ!E2046</f>
        <v>0</v>
      </c>
      <c r="M304" s="7">
        <f>ПРОТОКОЛ!G2046</f>
        <v>0</v>
      </c>
      <c r="N304" s="7">
        <f>ПРОТОКОЛ!I2046</f>
        <v>0</v>
      </c>
      <c r="O304" s="7">
        <f>ПРОТОКОЛ!K2046</f>
        <v>0</v>
      </c>
      <c r="P304" s="7" t="str">
        <f>ПРОТОКОЛ!M2046</f>
        <v>0</v>
      </c>
      <c r="Q304" s="7" t="str">
        <f>ПРОТОКОЛ!O2046</f>
        <v>0</v>
      </c>
      <c r="R304" s="7">
        <f>ПРОТОКОЛ!Q2046</f>
        <v>35</v>
      </c>
      <c r="S304" s="7">
        <f>ПРОТОКОЛ!S2046</f>
        <v>0</v>
      </c>
      <c r="T304" s="7">
        <f>ПРОТОКОЛ!T2046</f>
        <v>35</v>
      </c>
      <c r="U304" s="54">
        <f t="shared" si="4"/>
        <v>7</v>
      </c>
    </row>
    <row r="305" spans="1:21" ht="16.5" customHeight="1">
      <c r="A305" s="65">
        <f>ПРОТОКОЛ!B2047</f>
        <v>0</v>
      </c>
      <c r="B305" s="67">
        <f>ПРОТОКОЛ!C2047</f>
        <v>0</v>
      </c>
      <c r="C305" s="71" t="str">
        <f>ПРОТОКОЛ!X2047</f>
        <v>Субъект РФ 49</v>
      </c>
      <c r="D305" s="61">
        <f>ПРОТОКОЛ!D2047</f>
        <v>0</v>
      </c>
      <c r="E305" s="61">
        <f>ПРОТОКОЛ!F2047</f>
        <v>0</v>
      </c>
      <c r="F305" s="61">
        <f>ПРОТОКОЛ!H2047</f>
        <v>0</v>
      </c>
      <c r="G305" s="61">
        <f>ПРОТОКОЛ!J2047</f>
        <v>0</v>
      </c>
      <c r="H305" s="61">
        <f>ПРОТОКОЛ!L2047</f>
        <v>0</v>
      </c>
      <c r="I305" s="61">
        <f>ПРОТОКОЛ!N2047</f>
        <v>0</v>
      </c>
      <c r="J305" s="62">
        <f>ПРОТОКОЛ!P2047</f>
        <v>0</v>
      </c>
      <c r="K305" s="61">
        <f>ПРОТОКОЛ!R2047</f>
        <v>0</v>
      </c>
      <c r="L305" s="7">
        <f>ПРОТОКОЛ!E2047</f>
        <v>0</v>
      </c>
      <c r="M305" s="7">
        <f>ПРОТОКОЛ!G2047</f>
        <v>0</v>
      </c>
      <c r="N305" s="7">
        <f>ПРОТОКОЛ!I2047</f>
        <v>0</v>
      </c>
      <c r="O305" s="7">
        <f>ПРОТОКОЛ!K2047</f>
        <v>0</v>
      </c>
      <c r="P305" s="7" t="str">
        <f>ПРОТОКОЛ!M2047</f>
        <v>0</v>
      </c>
      <c r="Q305" s="7" t="str">
        <f>ПРОТОКОЛ!O2047</f>
        <v>0</v>
      </c>
      <c r="R305" s="7">
        <f>ПРОТОКОЛ!Q2047</f>
        <v>35</v>
      </c>
      <c r="S305" s="7">
        <f>ПРОТОКОЛ!S2047</f>
        <v>0</v>
      </c>
      <c r="T305" s="7">
        <f>ПРОТОКОЛ!T2047</f>
        <v>35</v>
      </c>
      <c r="U305" s="54">
        <f t="shared" si="4"/>
        <v>7</v>
      </c>
    </row>
    <row r="306" spans="1:21" ht="16.5" customHeight="1">
      <c r="A306" s="65">
        <f>ПРОТОКОЛ!B2048</f>
        <v>0</v>
      </c>
      <c r="B306" s="67">
        <f>ПРОТОКОЛ!C2048</f>
        <v>0</v>
      </c>
      <c r="C306" s="71" t="str">
        <f>ПРОТОКОЛ!X2048</f>
        <v>Субъект РФ 49</v>
      </c>
      <c r="D306" s="61">
        <f>ПРОТОКОЛ!D2048</f>
        <v>0</v>
      </c>
      <c r="E306" s="61">
        <f>ПРОТОКОЛ!F2048</f>
        <v>0</v>
      </c>
      <c r="F306" s="61">
        <f>ПРОТОКОЛ!H2048</f>
        <v>0</v>
      </c>
      <c r="G306" s="61">
        <f>ПРОТОКОЛ!J2048</f>
        <v>0</v>
      </c>
      <c r="H306" s="61">
        <f>ПРОТОКОЛ!L2048</f>
        <v>0</v>
      </c>
      <c r="I306" s="61">
        <f>ПРОТОКОЛ!N2048</f>
        <v>0</v>
      </c>
      <c r="J306" s="62">
        <f>ПРОТОКОЛ!P2048</f>
        <v>0</v>
      </c>
      <c r="K306" s="61">
        <f>ПРОТОКОЛ!R2048</f>
        <v>0</v>
      </c>
      <c r="L306" s="7">
        <f>ПРОТОКОЛ!E2048</f>
        <v>0</v>
      </c>
      <c r="M306" s="7">
        <f>ПРОТОКОЛ!G2048</f>
        <v>0</v>
      </c>
      <c r="N306" s="7">
        <f>ПРОТОКОЛ!I2048</f>
        <v>0</v>
      </c>
      <c r="O306" s="7">
        <f>ПРОТОКОЛ!K2048</f>
        <v>0</v>
      </c>
      <c r="P306" s="7" t="str">
        <f>ПРОТОКОЛ!M2048</f>
        <v>0</v>
      </c>
      <c r="Q306" s="7" t="str">
        <f>ПРОТОКОЛ!O2048</f>
        <v>0</v>
      </c>
      <c r="R306" s="7">
        <f>ПРОТОКОЛ!Q2048</f>
        <v>35</v>
      </c>
      <c r="S306" s="7">
        <f>ПРОТОКОЛ!S2048</f>
        <v>0</v>
      </c>
      <c r="T306" s="7">
        <f>ПРОТОКОЛ!T2048</f>
        <v>35</v>
      </c>
      <c r="U306" s="54">
        <f t="shared" si="4"/>
        <v>7</v>
      </c>
    </row>
    <row r="307" spans="1:21" ht="16.5" customHeight="1">
      <c r="A307" s="66">
        <f>ПРОТОКОЛ!B2085</f>
        <v>0</v>
      </c>
      <c r="B307" s="70">
        <f>ПРОТОКОЛ!C2085</f>
        <v>0</v>
      </c>
      <c r="C307" s="74" t="str">
        <f>ПРОТОКОЛ!X2085</f>
        <v>Субъект РФ 50</v>
      </c>
      <c r="D307" s="64">
        <f>ПРОТОКОЛ!D2085</f>
        <v>0</v>
      </c>
      <c r="E307" s="64">
        <f>ПРОТОКОЛ!F2085</f>
        <v>0</v>
      </c>
      <c r="F307" s="64">
        <f>ПРОТОКОЛ!H2085</f>
        <v>0</v>
      </c>
      <c r="G307" s="64">
        <f>ПРОТОКОЛ!J2085</f>
        <v>0</v>
      </c>
      <c r="H307" s="64">
        <f>ПРОТОКОЛ!L2085</f>
        <v>0</v>
      </c>
      <c r="I307" s="64">
        <f>ПРОТОКОЛ!N2085</f>
        <v>0</v>
      </c>
      <c r="J307" s="77">
        <f>ПРОТОКОЛ!P2085</f>
        <v>0</v>
      </c>
      <c r="K307" s="64">
        <f>ПРОТОКОЛ!R2085</f>
        <v>0</v>
      </c>
      <c r="L307" s="33">
        <f>ПРОТОКОЛ!E2085</f>
        <v>0</v>
      </c>
      <c r="M307" s="33">
        <f>ПРОТОКОЛ!G2085</f>
        <v>0</v>
      </c>
      <c r="N307" s="33">
        <f>ПРОТОКОЛ!I2085</f>
        <v>0</v>
      </c>
      <c r="O307" s="33">
        <f>ПРОТОКОЛ!K2085</f>
        <v>0</v>
      </c>
      <c r="P307" s="33" t="str">
        <f>ПРОТОКОЛ!M2085</f>
        <v>0</v>
      </c>
      <c r="Q307" s="33" t="str">
        <f>ПРОТОКОЛ!O2085</f>
        <v>0</v>
      </c>
      <c r="R307" s="33">
        <f>ПРОТОКОЛ!Q2085</f>
        <v>35</v>
      </c>
      <c r="S307" s="33">
        <f>ПРОТОКОЛ!S2085</f>
        <v>0</v>
      </c>
      <c r="T307" s="33">
        <f>ПРОТОКОЛ!T2085</f>
        <v>35</v>
      </c>
      <c r="U307" s="54">
        <f t="shared" si="4"/>
        <v>7</v>
      </c>
    </row>
    <row r="308" spans="1:21" ht="16.5" customHeight="1">
      <c r="A308" s="66">
        <f>ПРОТОКОЛ!B2086</f>
        <v>0</v>
      </c>
      <c r="B308" s="70">
        <f>ПРОТОКОЛ!C2086</f>
        <v>0</v>
      </c>
      <c r="C308" s="74" t="str">
        <f>ПРОТОКОЛ!X2086</f>
        <v>Субъект РФ 50</v>
      </c>
      <c r="D308" s="64">
        <f>ПРОТОКОЛ!D2086</f>
        <v>0</v>
      </c>
      <c r="E308" s="64">
        <f>ПРОТОКОЛ!F2086</f>
        <v>0</v>
      </c>
      <c r="F308" s="64">
        <f>ПРОТОКОЛ!H2086</f>
        <v>0</v>
      </c>
      <c r="G308" s="64">
        <f>ПРОТОКОЛ!J2086</f>
        <v>0</v>
      </c>
      <c r="H308" s="64">
        <f>ПРОТОКОЛ!L2086</f>
        <v>0</v>
      </c>
      <c r="I308" s="64">
        <f>ПРОТОКОЛ!N2086</f>
        <v>0</v>
      </c>
      <c r="J308" s="77">
        <f>ПРОТОКОЛ!P2086</f>
        <v>0</v>
      </c>
      <c r="K308" s="64">
        <f>ПРОТОКОЛ!R2086</f>
        <v>0</v>
      </c>
      <c r="L308" s="33">
        <f>ПРОТОКОЛ!E2086</f>
        <v>0</v>
      </c>
      <c r="M308" s="33">
        <f>ПРОТОКОЛ!G2086</f>
        <v>0</v>
      </c>
      <c r="N308" s="33">
        <f>ПРОТОКОЛ!I2086</f>
        <v>0</v>
      </c>
      <c r="O308" s="33">
        <f>ПРОТОКОЛ!K2086</f>
        <v>0</v>
      </c>
      <c r="P308" s="33" t="str">
        <f>ПРОТОКОЛ!M2086</f>
        <v>0</v>
      </c>
      <c r="Q308" s="33" t="str">
        <f>ПРОТОКОЛ!O2086</f>
        <v>0</v>
      </c>
      <c r="R308" s="33">
        <f>ПРОТОКОЛ!Q2086</f>
        <v>35</v>
      </c>
      <c r="S308" s="33">
        <f>ПРОТОКОЛ!S2086</f>
        <v>0</v>
      </c>
      <c r="T308" s="33">
        <f>ПРОТОКОЛ!T2086</f>
        <v>35</v>
      </c>
      <c r="U308" s="54">
        <f t="shared" si="4"/>
        <v>7</v>
      </c>
    </row>
    <row r="309" spans="1:21" ht="16.5" customHeight="1">
      <c r="A309" s="66">
        <f>ПРОТОКОЛ!B2087</f>
        <v>0</v>
      </c>
      <c r="B309" s="70">
        <f>ПРОТОКОЛ!C2087</f>
        <v>0</v>
      </c>
      <c r="C309" s="74" t="str">
        <f>ПРОТОКОЛ!X2087</f>
        <v>Субъект РФ 50</v>
      </c>
      <c r="D309" s="64">
        <f>ПРОТОКОЛ!D2087</f>
        <v>0</v>
      </c>
      <c r="E309" s="64">
        <f>ПРОТОКОЛ!F2087</f>
        <v>0</v>
      </c>
      <c r="F309" s="64">
        <f>ПРОТОКОЛ!H2087</f>
        <v>0</v>
      </c>
      <c r="G309" s="64">
        <f>ПРОТОКОЛ!J2087</f>
        <v>0</v>
      </c>
      <c r="H309" s="64">
        <f>ПРОТОКОЛ!L2087</f>
        <v>0</v>
      </c>
      <c r="I309" s="64">
        <f>ПРОТОКОЛ!N2087</f>
        <v>0</v>
      </c>
      <c r="J309" s="77">
        <f>ПРОТОКОЛ!P2087</f>
        <v>0</v>
      </c>
      <c r="K309" s="64">
        <f>ПРОТОКОЛ!R2087</f>
        <v>0</v>
      </c>
      <c r="L309" s="33">
        <f>ПРОТОКОЛ!E2087</f>
        <v>0</v>
      </c>
      <c r="M309" s="33">
        <f>ПРОТОКОЛ!G2087</f>
        <v>0</v>
      </c>
      <c r="N309" s="33">
        <f>ПРОТОКОЛ!I2087</f>
        <v>0</v>
      </c>
      <c r="O309" s="33">
        <f>ПРОТОКОЛ!K2087</f>
        <v>0</v>
      </c>
      <c r="P309" s="33" t="str">
        <f>ПРОТОКОЛ!M2087</f>
        <v>0</v>
      </c>
      <c r="Q309" s="33" t="str">
        <f>ПРОТОКОЛ!O2087</f>
        <v>0</v>
      </c>
      <c r="R309" s="33">
        <f>ПРОТОКОЛ!Q2087</f>
        <v>35</v>
      </c>
      <c r="S309" s="33">
        <f>ПРОТОКОЛ!S2087</f>
        <v>0</v>
      </c>
      <c r="T309" s="33">
        <f>ПРОТОКОЛ!T2087</f>
        <v>35</v>
      </c>
      <c r="U309" s="54">
        <f t="shared" si="4"/>
        <v>7</v>
      </c>
    </row>
    <row r="310" spans="1:21" ht="16.5" customHeight="1">
      <c r="A310" s="66">
        <f>ПРОТОКОЛ!B2088</f>
        <v>0</v>
      </c>
      <c r="B310" s="70">
        <f>ПРОТОКОЛ!C2088</f>
        <v>0</v>
      </c>
      <c r="C310" s="74" t="str">
        <f>ПРОТОКОЛ!X2088</f>
        <v>Субъект РФ 50</v>
      </c>
      <c r="D310" s="64">
        <f>ПРОТОКОЛ!D2088</f>
        <v>0</v>
      </c>
      <c r="E310" s="64">
        <f>ПРОТОКОЛ!F2088</f>
        <v>0</v>
      </c>
      <c r="F310" s="64">
        <f>ПРОТОКОЛ!H2088</f>
        <v>0</v>
      </c>
      <c r="G310" s="64">
        <f>ПРОТОКОЛ!J2088</f>
        <v>0</v>
      </c>
      <c r="H310" s="64">
        <f>ПРОТОКОЛ!L2088</f>
        <v>0</v>
      </c>
      <c r="I310" s="64">
        <f>ПРОТОКОЛ!N2088</f>
        <v>0</v>
      </c>
      <c r="J310" s="77">
        <f>ПРОТОКОЛ!P2088</f>
        <v>0</v>
      </c>
      <c r="K310" s="64">
        <f>ПРОТОКОЛ!R2088</f>
        <v>0</v>
      </c>
      <c r="L310" s="33">
        <f>ПРОТОКОЛ!E2088</f>
        <v>0</v>
      </c>
      <c r="M310" s="33">
        <f>ПРОТОКОЛ!G2088</f>
        <v>0</v>
      </c>
      <c r="N310" s="33">
        <f>ПРОТОКОЛ!I2088</f>
        <v>0</v>
      </c>
      <c r="O310" s="33">
        <f>ПРОТОКОЛ!K2088</f>
        <v>0</v>
      </c>
      <c r="P310" s="33" t="str">
        <f>ПРОТОКОЛ!M2088</f>
        <v>0</v>
      </c>
      <c r="Q310" s="33" t="str">
        <f>ПРОТОКОЛ!O2088</f>
        <v>0</v>
      </c>
      <c r="R310" s="33">
        <f>ПРОТОКОЛ!Q2088</f>
        <v>35</v>
      </c>
      <c r="S310" s="33">
        <f>ПРОТОКОЛ!S2088</f>
        <v>0</v>
      </c>
      <c r="T310" s="33">
        <f>ПРОТОКОЛ!T2088</f>
        <v>35</v>
      </c>
      <c r="U310" s="54">
        <f t="shared" si="4"/>
        <v>7</v>
      </c>
    </row>
    <row r="311" spans="1:21" ht="16.5" customHeight="1">
      <c r="A311" s="66">
        <f>ПРОТОКОЛ!B2089</f>
        <v>0</v>
      </c>
      <c r="B311" s="70">
        <f>ПРОТОКОЛ!C2089</f>
        <v>0</v>
      </c>
      <c r="C311" s="74" t="str">
        <f>ПРОТОКОЛ!X2089</f>
        <v>Субъект РФ 50</v>
      </c>
      <c r="D311" s="64">
        <f>ПРОТОКОЛ!D2089</f>
        <v>0</v>
      </c>
      <c r="E311" s="64">
        <f>ПРОТОКОЛ!F2089</f>
        <v>0</v>
      </c>
      <c r="F311" s="64">
        <f>ПРОТОКОЛ!H2089</f>
        <v>0</v>
      </c>
      <c r="G311" s="64">
        <f>ПРОТОКОЛ!J2089</f>
        <v>0</v>
      </c>
      <c r="H311" s="64">
        <f>ПРОТОКОЛ!L2089</f>
        <v>0</v>
      </c>
      <c r="I311" s="64">
        <f>ПРОТОКОЛ!N2089</f>
        <v>0</v>
      </c>
      <c r="J311" s="77">
        <f>ПРОТОКОЛ!P2089</f>
        <v>0</v>
      </c>
      <c r="K311" s="64">
        <f>ПРОТОКОЛ!R2089</f>
        <v>0</v>
      </c>
      <c r="L311" s="33">
        <f>ПРОТОКОЛ!E2089</f>
        <v>0</v>
      </c>
      <c r="M311" s="33">
        <f>ПРОТОКОЛ!G2089</f>
        <v>0</v>
      </c>
      <c r="N311" s="33">
        <f>ПРОТОКОЛ!I2089</f>
        <v>0</v>
      </c>
      <c r="O311" s="33">
        <f>ПРОТОКОЛ!K2089</f>
        <v>0</v>
      </c>
      <c r="P311" s="33" t="str">
        <f>ПРОТОКОЛ!M2089</f>
        <v>0</v>
      </c>
      <c r="Q311" s="33" t="str">
        <f>ПРОТОКОЛ!O2089</f>
        <v>0</v>
      </c>
      <c r="R311" s="33">
        <f>ПРОТОКОЛ!Q2089</f>
        <v>35</v>
      </c>
      <c r="S311" s="33">
        <f>ПРОТОКОЛ!S2089</f>
        <v>0</v>
      </c>
      <c r="T311" s="33">
        <f>ПРОТОКОЛ!T2089</f>
        <v>35</v>
      </c>
      <c r="U311" s="54">
        <f t="shared" si="4"/>
        <v>7</v>
      </c>
    </row>
    <row r="312" spans="1:21" ht="16.5" customHeight="1">
      <c r="A312" s="66">
        <f>ПРОТОКОЛ!B2090</f>
        <v>0</v>
      </c>
      <c r="B312" s="70">
        <f>ПРОТОКОЛ!C2090</f>
        <v>0</v>
      </c>
      <c r="C312" s="74" t="str">
        <f>ПРОТОКОЛ!X2090</f>
        <v>Субъект РФ 50</v>
      </c>
      <c r="D312" s="64">
        <f>ПРОТОКОЛ!D2090</f>
        <v>0</v>
      </c>
      <c r="E312" s="64">
        <f>ПРОТОКОЛ!F2090</f>
        <v>0</v>
      </c>
      <c r="F312" s="64">
        <f>ПРОТОКОЛ!H2090</f>
        <v>0</v>
      </c>
      <c r="G312" s="64">
        <f>ПРОТОКОЛ!J2090</f>
        <v>0</v>
      </c>
      <c r="H312" s="64">
        <f>ПРОТОКОЛ!L2090</f>
        <v>0</v>
      </c>
      <c r="I312" s="64">
        <f>ПРОТОКОЛ!N2090</f>
        <v>0</v>
      </c>
      <c r="J312" s="77">
        <f>ПРОТОКОЛ!P2090</f>
        <v>0</v>
      </c>
      <c r="K312" s="64">
        <f>ПРОТОКОЛ!R2090</f>
        <v>0</v>
      </c>
      <c r="L312" s="33">
        <f>ПРОТОКОЛ!E2090</f>
        <v>0</v>
      </c>
      <c r="M312" s="33">
        <f>ПРОТОКОЛ!G2090</f>
        <v>0</v>
      </c>
      <c r="N312" s="33">
        <f>ПРОТОКОЛ!I2090</f>
        <v>0</v>
      </c>
      <c r="O312" s="33">
        <f>ПРОТОКОЛ!K2090</f>
        <v>0</v>
      </c>
      <c r="P312" s="33" t="str">
        <f>ПРОТОКОЛ!M2090</f>
        <v>0</v>
      </c>
      <c r="Q312" s="33" t="str">
        <f>ПРОТОКОЛ!O2090</f>
        <v>0</v>
      </c>
      <c r="R312" s="33">
        <f>ПРОТОКОЛ!Q2090</f>
        <v>35</v>
      </c>
      <c r="S312" s="33">
        <f>ПРОТОКОЛ!S2090</f>
        <v>0</v>
      </c>
      <c r="T312" s="33">
        <f>ПРОТОКОЛ!T2090</f>
        <v>35</v>
      </c>
      <c r="U312" s="54">
        <f t="shared" si="4"/>
        <v>7</v>
      </c>
    </row>
    <row r="313" spans="1:21" ht="16.5" customHeight="1">
      <c r="A313" s="65">
        <f>ПРОТОКОЛ!B2127</f>
        <v>0</v>
      </c>
      <c r="B313" s="67">
        <f>ПРОТОКОЛ!C2127</f>
        <v>0</v>
      </c>
      <c r="C313" s="71" t="str">
        <f>ПРОТОКОЛ!X2127</f>
        <v>Субъект РФ 51</v>
      </c>
      <c r="D313" s="61">
        <f>ПРОТОКОЛ!D2127</f>
        <v>0</v>
      </c>
      <c r="E313" s="61">
        <f>ПРОТОКОЛ!F2127</f>
        <v>0</v>
      </c>
      <c r="F313" s="61">
        <f>ПРОТОКОЛ!H2127</f>
        <v>0</v>
      </c>
      <c r="G313" s="61">
        <f>ПРОТОКОЛ!J2127</f>
        <v>0</v>
      </c>
      <c r="H313" s="61">
        <f>ПРОТОКОЛ!L2127</f>
        <v>0</v>
      </c>
      <c r="I313" s="61">
        <f>ПРОТОКОЛ!N2127</f>
        <v>0</v>
      </c>
      <c r="J313" s="62">
        <f>ПРОТОКОЛ!P2127</f>
        <v>0</v>
      </c>
      <c r="K313" s="61">
        <f>ПРОТОКОЛ!R2127</f>
        <v>0</v>
      </c>
      <c r="L313" s="7">
        <f>ПРОТОКОЛ!E2127</f>
        <v>0</v>
      </c>
      <c r="M313" s="7">
        <f>ПРОТОКОЛ!G2127</f>
        <v>0</v>
      </c>
      <c r="N313" s="7">
        <f>ПРОТОКОЛ!I2127</f>
        <v>0</v>
      </c>
      <c r="O313" s="7">
        <f>ПРОТОКОЛ!K2127</f>
        <v>0</v>
      </c>
      <c r="P313" s="7" t="str">
        <f>ПРОТОКОЛ!M2127</f>
        <v>0</v>
      </c>
      <c r="Q313" s="7" t="str">
        <f>ПРОТОКОЛ!O2127</f>
        <v>0</v>
      </c>
      <c r="R313" s="7">
        <f>ПРОТОКОЛ!Q2127</f>
        <v>35</v>
      </c>
      <c r="S313" s="7">
        <f>ПРОТОКОЛ!S2127</f>
        <v>0</v>
      </c>
      <c r="T313" s="7">
        <f>ПРОТОКОЛ!T2127</f>
        <v>35</v>
      </c>
      <c r="U313" s="54">
        <f t="shared" si="4"/>
        <v>7</v>
      </c>
    </row>
    <row r="314" spans="1:21" ht="16.5" customHeight="1">
      <c r="A314" s="65">
        <f>ПРОТОКОЛ!B2128</f>
        <v>0</v>
      </c>
      <c r="B314" s="69">
        <f>ПРОТОКОЛ!C2128</f>
        <v>0</v>
      </c>
      <c r="C314" s="73" t="str">
        <f>ПРОТОКОЛ!X2128</f>
        <v>Субъект РФ 51</v>
      </c>
      <c r="D314" s="32">
        <f>ПРОТОКОЛ!D2128</f>
        <v>0</v>
      </c>
      <c r="E314" s="32">
        <f>ПРОТОКОЛ!F2128</f>
        <v>0</v>
      </c>
      <c r="F314" s="32">
        <f>ПРОТОКОЛ!H2128</f>
        <v>0</v>
      </c>
      <c r="G314" s="32">
        <f>ПРОТОКОЛ!J2128</f>
        <v>0</v>
      </c>
      <c r="H314" s="32">
        <f>ПРОТОКОЛ!L2128</f>
        <v>0</v>
      </c>
      <c r="I314" s="32">
        <f>ПРОТОКОЛ!N2128</f>
        <v>0</v>
      </c>
      <c r="J314" s="76">
        <f>ПРОТОКОЛ!P2128</f>
        <v>0</v>
      </c>
      <c r="K314" s="32">
        <f>ПРОТОКОЛ!R2128</f>
        <v>0</v>
      </c>
      <c r="L314" s="7">
        <f>ПРОТОКОЛ!E2128</f>
        <v>0</v>
      </c>
      <c r="M314" s="7">
        <f>ПРОТОКОЛ!G2128</f>
        <v>0</v>
      </c>
      <c r="N314" s="7">
        <f>ПРОТОКОЛ!I2128</f>
        <v>0</v>
      </c>
      <c r="O314" s="7">
        <f>ПРОТОКОЛ!K2128</f>
        <v>0</v>
      </c>
      <c r="P314" s="7" t="str">
        <f>ПРОТОКОЛ!M2128</f>
        <v>0</v>
      </c>
      <c r="Q314" s="7" t="str">
        <f>ПРОТОКОЛ!O2128</f>
        <v>0</v>
      </c>
      <c r="R314" s="7">
        <f>ПРОТОКОЛ!Q2128</f>
        <v>35</v>
      </c>
      <c r="S314" s="7">
        <f>ПРОТОКОЛ!S2128</f>
        <v>0</v>
      </c>
      <c r="T314" s="7">
        <f>ПРОТОКОЛ!T2128</f>
        <v>35</v>
      </c>
      <c r="U314" s="54">
        <f t="shared" si="4"/>
        <v>7</v>
      </c>
    </row>
    <row r="315" spans="1:21" ht="16.5" customHeight="1">
      <c r="A315" s="65">
        <f>ПРОТОКОЛ!B2129</f>
        <v>0</v>
      </c>
      <c r="B315" s="67">
        <f>ПРОТОКОЛ!C2129</f>
        <v>0</v>
      </c>
      <c r="C315" s="71" t="str">
        <f>ПРОТОКОЛ!X2129</f>
        <v>Субъект РФ 51</v>
      </c>
      <c r="D315" s="61">
        <f>ПРОТОКОЛ!D2129</f>
        <v>0</v>
      </c>
      <c r="E315" s="61">
        <f>ПРОТОКОЛ!F2129</f>
        <v>0</v>
      </c>
      <c r="F315" s="61">
        <f>ПРОТОКОЛ!H2129</f>
        <v>0</v>
      </c>
      <c r="G315" s="61">
        <f>ПРОТОКОЛ!J2129</f>
        <v>0</v>
      </c>
      <c r="H315" s="61">
        <f>ПРОТОКОЛ!L2129</f>
        <v>0</v>
      </c>
      <c r="I315" s="61">
        <f>ПРОТОКОЛ!N2129</f>
        <v>0</v>
      </c>
      <c r="J315" s="62">
        <f>ПРОТОКОЛ!P2129</f>
        <v>0</v>
      </c>
      <c r="K315" s="61">
        <f>ПРОТОКОЛ!R2129</f>
        <v>0</v>
      </c>
      <c r="L315" s="7">
        <f>ПРОТОКОЛ!E2129</f>
        <v>0</v>
      </c>
      <c r="M315" s="7">
        <f>ПРОТОКОЛ!G2129</f>
        <v>0</v>
      </c>
      <c r="N315" s="7">
        <f>ПРОТОКОЛ!I2129</f>
        <v>0</v>
      </c>
      <c r="O315" s="7">
        <f>ПРОТОКОЛ!K2129</f>
        <v>0</v>
      </c>
      <c r="P315" s="7" t="str">
        <f>ПРОТОКОЛ!M2129</f>
        <v>0</v>
      </c>
      <c r="Q315" s="7" t="str">
        <f>ПРОТОКОЛ!O2129</f>
        <v>0</v>
      </c>
      <c r="R315" s="7">
        <f>ПРОТОКОЛ!Q2129</f>
        <v>35</v>
      </c>
      <c r="S315" s="7">
        <f>ПРОТОКОЛ!S2129</f>
        <v>0</v>
      </c>
      <c r="T315" s="7">
        <f>ПРОТОКОЛ!T2129</f>
        <v>35</v>
      </c>
      <c r="U315" s="54">
        <f t="shared" si="4"/>
        <v>7</v>
      </c>
    </row>
    <row r="316" spans="1:21" ht="16.5" customHeight="1">
      <c r="A316" s="65">
        <f>ПРОТОКОЛ!B2130</f>
        <v>0</v>
      </c>
      <c r="B316" s="67">
        <f>ПРОТОКОЛ!C2130</f>
        <v>0</v>
      </c>
      <c r="C316" s="71" t="str">
        <f>ПРОТОКОЛ!X2130</f>
        <v>Субъект РФ 51</v>
      </c>
      <c r="D316" s="61">
        <f>ПРОТОКОЛ!D2130</f>
        <v>0</v>
      </c>
      <c r="E316" s="61">
        <f>ПРОТОКОЛ!F2130</f>
        <v>0</v>
      </c>
      <c r="F316" s="61">
        <f>ПРОТОКОЛ!H2130</f>
        <v>0</v>
      </c>
      <c r="G316" s="61">
        <f>ПРОТОКОЛ!J2130</f>
        <v>0</v>
      </c>
      <c r="H316" s="61">
        <f>ПРОТОКОЛ!L2130</f>
        <v>0</v>
      </c>
      <c r="I316" s="61">
        <f>ПРОТОКОЛ!N2130</f>
        <v>0</v>
      </c>
      <c r="J316" s="62">
        <f>ПРОТОКОЛ!P2130</f>
        <v>0</v>
      </c>
      <c r="K316" s="61">
        <f>ПРОТОКОЛ!R2130</f>
        <v>0</v>
      </c>
      <c r="L316" s="7">
        <f>ПРОТОКОЛ!E2130</f>
        <v>0</v>
      </c>
      <c r="M316" s="7">
        <f>ПРОТОКОЛ!G2130</f>
        <v>0</v>
      </c>
      <c r="N316" s="7">
        <f>ПРОТОКОЛ!I2130</f>
        <v>0</v>
      </c>
      <c r="O316" s="7">
        <f>ПРОТОКОЛ!K2130</f>
        <v>0</v>
      </c>
      <c r="P316" s="7" t="str">
        <f>ПРОТОКОЛ!M2130</f>
        <v>0</v>
      </c>
      <c r="Q316" s="7" t="str">
        <f>ПРОТОКОЛ!O2130</f>
        <v>0</v>
      </c>
      <c r="R316" s="7">
        <f>ПРОТОКОЛ!Q2130</f>
        <v>35</v>
      </c>
      <c r="S316" s="7">
        <f>ПРОТОКОЛ!S2130</f>
        <v>0</v>
      </c>
      <c r="T316" s="7">
        <f>ПРОТОКОЛ!T2130</f>
        <v>35</v>
      </c>
      <c r="U316" s="54">
        <f t="shared" si="4"/>
        <v>7</v>
      </c>
    </row>
    <row r="317" spans="1:21" ht="16.5" customHeight="1">
      <c r="A317" s="65">
        <f>ПРОТОКОЛ!B2131</f>
        <v>0</v>
      </c>
      <c r="B317" s="67">
        <f>ПРОТОКОЛ!C2131</f>
        <v>0</v>
      </c>
      <c r="C317" s="71" t="str">
        <f>ПРОТОКОЛ!X2131</f>
        <v>Субъект РФ 51</v>
      </c>
      <c r="D317" s="61">
        <f>ПРОТОКОЛ!D2131</f>
        <v>0</v>
      </c>
      <c r="E317" s="61">
        <f>ПРОТОКОЛ!F2131</f>
        <v>0</v>
      </c>
      <c r="F317" s="61">
        <f>ПРОТОКОЛ!H2131</f>
        <v>0</v>
      </c>
      <c r="G317" s="61">
        <f>ПРОТОКОЛ!J2131</f>
        <v>0</v>
      </c>
      <c r="H317" s="61">
        <f>ПРОТОКОЛ!L2131</f>
        <v>0</v>
      </c>
      <c r="I317" s="61">
        <f>ПРОТОКОЛ!N2131</f>
        <v>0</v>
      </c>
      <c r="J317" s="62">
        <f>ПРОТОКОЛ!P2131</f>
        <v>0</v>
      </c>
      <c r="K317" s="61">
        <f>ПРОТОКОЛ!R2131</f>
        <v>0</v>
      </c>
      <c r="L317" s="7">
        <f>ПРОТОКОЛ!E2131</f>
        <v>0</v>
      </c>
      <c r="M317" s="7">
        <f>ПРОТОКОЛ!G2131</f>
        <v>0</v>
      </c>
      <c r="N317" s="7">
        <f>ПРОТОКОЛ!I2131</f>
        <v>0</v>
      </c>
      <c r="O317" s="7">
        <f>ПРОТОКОЛ!K2131</f>
        <v>0</v>
      </c>
      <c r="P317" s="7" t="str">
        <f>ПРОТОКОЛ!M2131</f>
        <v>0</v>
      </c>
      <c r="Q317" s="7" t="str">
        <f>ПРОТОКОЛ!O2131</f>
        <v>0</v>
      </c>
      <c r="R317" s="7">
        <f>ПРОТОКОЛ!Q2131</f>
        <v>35</v>
      </c>
      <c r="S317" s="7">
        <f>ПРОТОКОЛ!S2131</f>
        <v>0</v>
      </c>
      <c r="T317" s="7">
        <f>ПРОТОКОЛ!T2131</f>
        <v>35</v>
      </c>
      <c r="U317" s="54">
        <f t="shared" si="4"/>
        <v>7</v>
      </c>
    </row>
    <row r="318" spans="1:21" ht="16.5" customHeight="1">
      <c r="A318" s="65">
        <f>ПРОТОКОЛ!B2132</f>
        <v>0</v>
      </c>
      <c r="B318" s="67">
        <f>ПРОТОКОЛ!C2132</f>
        <v>0</v>
      </c>
      <c r="C318" s="71" t="str">
        <f>ПРОТОКОЛ!X2132</f>
        <v>Субъект РФ 51</v>
      </c>
      <c r="D318" s="61">
        <f>ПРОТОКОЛ!D2132</f>
        <v>0</v>
      </c>
      <c r="E318" s="61">
        <f>ПРОТОКОЛ!F2132</f>
        <v>0</v>
      </c>
      <c r="F318" s="61">
        <f>ПРОТОКОЛ!H2132</f>
        <v>0</v>
      </c>
      <c r="G318" s="61">
        <f>ПРОТОКОЛ!J2132</f>
        <v>0</v>
      </c>
      <c r="H318" s="61">
        <f>ПРОТОКОЛ!L2132</f>
        <v>0</v>
      </c>
      <c r="I318" s="61">
        <f>ПРОТОКОЛ!N2132</f>
        <v>0</v>
      </c>
      <c r="J318" s="62">
        <f>ПРОТОКОЛ!P2132</f>
        <v>0</v>
      </c>
      <c r="K318" s="61">
        <f>ПРОТОКОЛ!R2132</f>
        <v>0</v>
      </c>
      <c r="L318" s="7">
        <f>ПРОТОКОЛ!E2132</f>
        <v>0</v>
      </c>
      <c r="M318" s="7">
        <f>ПРОТОКОЛ!G2132</f>
        <v>0</v>
      </c>
      <c r="N318" s="7">
        <f>ПРОТОКОЛ!I2132</f>
        <v>0</v>
      </c>
      <c r="O318" s="7">
        <f>ПРОТОКОЛ!K2132</f>
        <v>0</v>
      </c>
      <c r="P318" s="7" t="str">
        <f>ПРОТОКОЛ!M2132</f>
        <v>0</v>
      </c>
      <c r="Q318" s="7" t="str">
        <f>ПРОТОКОЛ!O2132</f>
        <v>0</v>
      </c>
      <c r="R318" s="7">
        <f>ПРОТОКОЛ!Q2132</f>
        <v>35</v>
      </c>
      <c r="S318" s="7">
        <f>ПРОТОКОЛ!S2132</f>
        <v>0</v>
      </c>
      <c r="T318" s="7">
        <f>ПРОТОКОЛ!T2132</f>
        <v>35</v>
      </c>
      <c r="U318" s="54">
        <f t="shared" si="4"/>
        <v>7</v>
      </c>
    </row>
    <row r="319" spans="1:21" ht="16.5" customHeight="1">
      <c r="A319" s="66">
        <f>ПРОТОКОЛ!B2169</f>
        <v>0</v>
      </c>
      <c r="B319" s="70">
        <f>ПРОТОКОЛ!C2169</f>
        <v>0</v>
      </c>
      <c r="C319" s="74" t="str">
        <f>ПРОТОКОЛ!X2169</f>
        <v>Субъект РФ 52</v>
      </c>
      <c r="D319" s="64">
        <f>ПРОТОКОЛ!D2169</f>
        <v>0</v>
      </c>
      <c r="E319" s="64">
        <f>ПРОТОКОЛ!F2169</f>
        <v>0</v>
      </c>
      <c r="F319" s="64">
        <f>ПРОТОКОЛ!H2169</f>
        <v>0</v>
      </c>
      <c r="G319" s="64">
        <f>ПРОТОКОЛ!J2169</f>
        <v>0</v>
      </c>
      <c r="H319" s="64">
        <f>ПРОТОКОЛ!L2169</f>
        <v>0</v>
      </c>
      <c r="I319" s="64">
        <f>ПРОТОКОЛ!N2169</f>
        <v>0</v>
      </c>
      <c r="J319" s="77">
        <f>ПРОТОКОЛ!P2169</f>
        <v>0</v>
      </c>
      <c r="K319" s="64">
        <f>ПРОТОКОЛ!R2169</f>
        <v>0</v>
      </c>
      <c r="L319" s="33">
        <f>ПРОТОКОЛ!E2169</f>
        <v>0</v>
      </c>
      <c r="M319" s="33">
        <f>ПРОТОКОЛ!G2169</f>
        <v>0</v>
      </c>
      <c r="N319" s="33">
        <f>ПРОТОКОЛ!I2169</f>
        <v>0</v>
      </c>
      <c r="O319" s="33">
        <f>ПРОТОКОЛ!K2169</f>
        <v>0</v>
      </c>
      <c r="P319" s="33" t="str">
        <f>ПРОТОКОЛ!M2169</f>
        <v>0</v>
      </c>
      <c r="Q319" s="33" t="str">
        <f>ПРОТОКОЛ!O2169</f>
        <v>0</v>
      </c>
      <c r="R319" s="33">
        <f>ПРОТОКОЛ!Q2169</f>
        <v>35</v>
      </c>
      <c r="S319" s="33">
        <f>ПРОТОКОЛ!S2169</f>
        <v>0</v>
      </c>
      <c r="T319" s="33">
        <f>ПРОТОКОЛ!T2169</f>
        <v>35</v>
      </c>
      <c r="U319" s="54">
        <f t="shared" si="4"/>
        <v>7</v>
      </c>
    </row>
    <row r="320" spans="1:21" ht="16.5" customHeight="1">
      <c r="A320" s="66">
        <f>ПРОТОКОЛ!B2170</f>
        <v>0</v>
      </c>
      <c r="B320" s="70">
        <f>ПРОТОКОЛ!C2170</f>
        <v>0</v>
      </c>
      <c r="C320" s="74" t="str">
        <f>ПРОТОКОЛ!X2170</f>
        <v>Субъект РФ 52</v>
      </c>
      <c r="D320" s="64">
        <f>ПРОТОКОЛ!D2170</f>
        <v>0</v>
      </c>
      <c r="E320" s="64">
        <f>ПРОТОКОЛ!F2170</f>
        <v>0</v>
      </c>
      <c r="F320" s="64">
        <f>ПРОТОКОЛ!H2170</f>
        <v>0</v>
      </c>
      <c r="G320" s="64">
        <f>ПРОТОКОЛ!J2170</f>
        <v>0</v>
      </c>
      <c r="H320" s="64">
        <f>ПРОТОКОЛ!L2170</f>
        <v>0</v>
      </c>
      <c r="I320" s="64">
        <f>ПРОТОКОЛ!N2170</f>
        <v>0</v>
      </c>
      <c r="J320" s="77">
        <f>ПРОТОКОЛ!P2170</f>
        <v>0</v>
      </c>
      <c r="K320" s="64">
        <f>ПРОТОКОЛ!R2170</f>
        <v>0</v>
      </c>
      <c r="L320" s="33">
        <f>ПРОТОКОЛ!E2170</f>
        <v>0</v>
      </c>
      <c r="M320" s="33">
        <f>ПРОТОКОЛ!G2170</f>
        <v>0</v>
      </c>
      <c r="N320" s="33">
        <f>ПРОТОКОЛ!I2170</f>
        <v>0</v>
      </c>
      <c r="O320" s="33">
        <f>ПРОТОКОЛ!K2170</f>
        <v>0</v>
      </c>
      <c r="P320" s="33" t="str">
        <f>ПРОТОКОЛ!M2170</f>
        <v>0</v>
      </c>
      <c r="Q320" s="33" t="str">
        <f>ПРОТОКОЛ!O2170</f>
        <v>0</v>
      </c>
      <c r="R320" s="33">
        <f>ПРОТОКОЛ!Q2170</f>
        <v>35</v>
      </c>
      <c r="S320" s="33">
        <f>ПРОТОКОЛ!S2170</f>
        <v>0</v>
      </c>
      <c r="T320" s="33">
        <f>ПРОТОКОЛ!T2170</f>
        <v>35</v>
      </c>
      <c r="U320" s="54">
        <f t="shared" si="4"/>
        <v>7</v>
      </c>
    </row>
    <row r="321" spans="1:21" ht="16.5" customHeight="1">
      <c r="A321" s="66">
        <f>ПРОТОКОЛ!B2171</f>
        <v>0</v>
      </c>
      <c r="B321" s="70">
        <f>ПРОТОКОЛ!C2171</f>
        <v>0</v>
      </c>
      <c r="C321" s="74" t="str">
        <f>ПРОТОКОЛ!X2171</f>
        <v>Субъект РФ 52</v>
      </c>
      <c r="D321" s="64">
        <f>ПРОТОКОЛ!D2171</f>
        <v>0</v>
      </c>
      <c r="E321" s="64">
        <f>ПРОТОКОЛ!F2171</f>
        <v>0</v>
      </c>
      <c r="F321" s="64">
        <f>ПРОТОКОЛ!H2171</f>
        <v>0</v>
      </c>
      <c r="G321" s="64">
        <f>ПРОТОКОЛ!J2171</f>
        <v>0</v>
      </c>
      <c r="H321" s="64">
        <f>ПРОТОКОЛ!L2171</f>
        <v>0</v>
      </c>
      <c r="I321" s="64">
        <f>ПРОТОКОЛ!N2171</f>
        <v>0</v>
      </c>
      <c r="J321" s="77">
        <f>ПРОТОКОЛ!P2171</f>
        <v>0</v>
      </c>
      <c r="K321" s="64">
        <f>ПРОТОКОЛ!R2171</f>
        <v>0</v>
      </c>
      <c r="L321" s="33">
        <f>ПРОТОКОЛ!E2171</f>
        <v>0</v>
      </c>
      <c r="M321" s="33">
        <f>ПРОТОКОЛ!G2171</f>
        <v>0</v>
      </c>
      <c r="N321" s="33">
        <f>ПРОТОКОЛ!I2171</f>
        <v>0</v>
      </c>
      <c r="O321" s="33">
        <f>ПРОТОКОЛ!K2171</f>
        <v>0</v>
      </c>
      <c r="P321" s="33" t="str">
        <f>ПРОТОКОЛ!M2171</f>
        <v>0</v>
      </c>
      <c r="Q321" s="33" t="str">
        <f>ПРОТОКОЛ!O2171</f>
        <v>0</v>
      </c>
      <c r="R321" s="33">
        <f>ПРОТОКОЛ!Q2171</f>
        <v>35</v>
      </c>
      <c r="S321" s="33">
        <f>ПРОТОКОЛ!S2171</f>
        <v>0</v>
      </c>
      <c r="T321" s="33">
        <f>ПРОТОКОЛ!T2171</f>
        <v>35</v>
      </c>
      <c r="U321" s="54">
        <f t="shared" si="4"/>
        <v>7</v>
      </c>
    </row>
    <row r="322" spans="1:21" ht="16.5" customHeight="1">
      <c r="A322" s="66">
        <f>ПРОТОКОЛ!B2172</f>
        <v>0</v>
      </c>
      <c r="B322" s="70">
        <f>ПРОТОКОЛ!C2172</f>
        <v>0</v>
      </c>
      <c r="C322" s="74" t="str">
        <f>ПРОТОКОЛ!X2172</f>
        <v>Субъект РФ 52</v>
      </c>
      <c r="D322" s="64">
        <f>ПРОТОКОЛ!D2172</f>
        <v>0</v>
      </c>
      <c r="E322" s="64">
        <f>ПРОТОКОЛ!F2172</f>
        <v>0</v>
      </c>
      <c r="F322" s="64">
        <f>ПРОТОКОЛ!H2172</f>
        <v>0</v>
      </c>
      <c r="G322" s="64">
        <f>ПРОТОКОЛ!J2172</f>
        <v>0</v>
      </c>
      <c r="H322" s="64">
        <f>ПРОТОКОЛ!L2172</f>
        <v>0</v>
      </c>
      <c r="I322" s="64">
        <f>ПРОТОКОЛ!N2172</f>
        <v>0</v>
      </c>
      <c r="J322" s="77">
        <f>ПРОТОКОЛ!P2172</f>
        <v>0</v>
      </c>
      <c r="K322" s="64">
        <f>ПРОТОКОЛ!R2172</f>
        <v>0</v>
      </c>
      <c r="L322" s="33">
        <f>ПРОТОКОЛ!E2172</f>
        <v>0</v>
      </c>
      <c r="M322" s="33">
        <f>ПРОТОКОЛ!G2172</f>
        <v>0</v>
      </c>
      <c r="N322" s="33">
        <f>ПРОТОКОЛ!I2172</f>
        <v>0</v>
      </c>
      <c r="O322" s="33">
        <f>ПРОТОКОЛ!K2172</f>
        <v>0</v>
      </c>
      <c r="P322" s="33" t="str">
        <f>ПРОТОКОЛ!M2172</f>
        <v>0</v>
      </c>
      <c r="Q322" s="33" t="str">
        <f>ПРОТОКОЛ!O2172</f>
        <v>0</v>
      </c>
      <c r="R322" s="33">
        <f>ПРОТОКОЛ!Q2172</f>
        <v>35</v>
      </c>
      <c r="S322" s="33">
        <f>ПРОТОКОЛ!S2172</f>
        <v>0</v>
      </c>
      <c r="T322" s="33">
        <f>ПРОТОКОЛ!T2172</f>
        <v>35</v>
      </c>
      <c r="U322" s="54">
        <f t="shared" si="4"/>
        <v>7</v>
      </c>
    </row>
    <row r="323" spans="1:21" ht="16.5" customHeight="1">
      <c r="A323" s="66">
        <f>ПРОТОКОЛ!B2173</f>
        <v>0</v>
      </c>
      <c r="B323" s="70">
        <f>ПРОТОКОЛ!C2173</f>
        <v>0</v>
      </c>
      <c r="C323" s="74" t="str">
        <f>ПРОТОКОЛ!X2173</f>
        <v>Субъект РФ 52</v>
      </c>
      <c r="D323" s="64">
        <f>ПРОТОКОЛ!D2173</f>
        <v>0</v>
      </c>
      <c r="E323" s="64">
        <f>ПРОТОКОЛ!F2173</f>
        <v>0</v>
      </c>
      <c r="F323" s="64">
        <f>ПРОТОКОЛ!H2173</f>
        <v>0</v>
      </c>
      <c r="G323" s="64">
        <f>ПРОТОКОЛ!J2173</f>
        <v>0</v>
      </c>
      <c r="H323" s="64">
        <f>ПРОТОКОЛ!L2173</f>
        <v>0</v>
      </c>
      <c r="I323" s="64">
        <f>ПРОТОКОЛ!N2173</f>
        <v>0</v>
      </c>
      <c r="J323" s="77">
        <f>ПРОТОКОЛ!P2173</f>
        <v>0</v>
      </c>
      <c r="K323" s="64">
        <f>ПРОТОКОЛ!R2173</f>
        <v>0</v>
      </c>
      <c r="L323" s="33">
        <f>ПРОТОКОЛ!E2173</f>
        <v>0</v>
      </c>
      <c r="M323" s="33">
        <f>ПРОТОКОЛ!G2173</f>
        <v>0</v>
      </c>
      <c r="N323" s="33">
        <f>ПРОТОКОЛ!I2173</f>
        <v>0</v>
      </c>
      <c r="O323" s="33">
        <f>ПРОТОКОЛ!K2173</f>
        <v>0</v>
      </c>
      <c r="P323" s="33" t="str">
        <f>ПРОТОКОЛ!M2173</f>
        <v>0</v>
      </c>
      <c r="Q323" s="33" t="str">
        <f>ПРОТОКОЛ!O2173</f>
        <v>0</v>
      </c>
      <c r="R323" s="33">
        <f>ПРОТОКОЛ!Q2173</f>
        <v>35</v>
      </c>
      <c r="S323" s="33">
        <f>ПРОТОКОЛ!S2173</f>
        <v>0</v>
      </c>
      <c r="T323" s="33">
        <f>ПРОТОКОЛ!T2173</f>
        <v>35</v>
      </c>
      <c r="U323" s="54">
        <f t="shared" si="4"/>
        <v>7</v>
      </c>
    </row>
    <row r="324" spans="1:21" ht="16.5" customHeight="1">
      <c r="A324" s="66">
        <f>ПРОТОКОЛ!B2174</f>
        <v>0</v>
      </c>
      <c r="B324" s="70">
        <f>ПРОТОКОЛ!C2174</f>
        <v>0</v>
      </c>
      <c r="C324" s="74" t="str">
        <f>ПРОТОКОЛ!X2174</f>
        <v>Субъект РФ 52</v>
      </c>
      <c r="D324" s="64">
        <f>ПРОТОКОЛ!D2174</f>
        <v>0</v>
      </c>
      <c r="E324" s="64">
        <f>ПРОТОКОЛ!F2174</f>
        <v>0</v>
      </c>
      <c r="F324" s="64">
        <f>ПРОТОКОЛ!H2174</f>
        <v>0</v>
      </c>
      <c r="G324" s="64">
        <f>ПРОТОКОЛ!J2174</f>
        <v>0</v>
      </c>
      <c r="H324" s="64">
        <f>ПРОТОКОЛ!L2174</f>
        <v>0</v>
      </c>
      <c r="I324" s="64">
        <f>ПРОТОКОЛ!N2174</f>
        <v>0</v>
      </c>
      <c r="J324" s="77">
        <f>ПРОТОКОЛ!P2174</f>
        <v>0</v>
      </c>
      <c r="K324" s="64">
        <f>ПРОТОКОЛ!R2174</f>
        <v>0</v>
      </c>
      <c r="L324" s="33">
        <f>ПРОТОКОЛ!E2174</f>
        <v>0</v>
      </c>
      <c r="M324" s="33">
        <f>ПРОТОКОЛ!G2174</f>
        <v>0</v>
      </c>
      <c r="N324" s="33">
        <f>ПРОТОКОЛ!I2174</f>
        <v>0</v>
      </c>
      <c r="O324" s="33">
        <f>ПРОТОКОЛ!K2174</f>
        <v>0</v>
      </c>
      <c r="P324" s="33" t="str">
        <f>ПРОТОКОЛ!M2174</f>
        <v>0</v>
      </c>
      <c r="Q324" s="33" t="str">
        <f>ПРОТОКОЛ!O2174</f>
        <v>0</v>
      </c>
      <c r="R324" s="33">
        <f>ПРОТОКОЛ!Q2174</f>
        <v>35</v>
      </c>
      <c r="S324" s="33">
        <f>ПРОТОКОЛ!S2174</f>
        <v>0</v>
      </c>
      <c r="T324" s="33">
        <f>ПРОТОКОЛ!T2174</f>
        <v>35</v>
      </c>
      <c r="U324" s="54">
        <f t="shared" si="4"/>
        <v>7</v>
      </c>
    </row>
    <row r="325" spans="1:21" ht="16.5" customHeight="1">
      <c r="A325" s="65">
        <f>ПРОТОКОЛ!B2211</f>
        <v>0</v>
      </c>
      <c r="B325" s="67">
        <f>ПРОТОКОЛ!C2211</f>
        <v>0</v>
      </c>
      <c r="C325" s="71" t="str">
        <f>ПРОТОКОЛ!X2211</f>
        <v>Субъект РФ 53</v>
      </c>
      <c r="D325" s="61">
        <f>ПРОТОКОЛ!D2211</f>
        <v>0</v>
      </c>
      <c r="E325" s="61">
        <f>ПРОТОКОЛ!F2211</f>
        <v>0</v>
      </c>
      <c r="F325" s="61">
        <f>ПРОТОКОЛ!H2211</f>
        <v>0</v>
      </c>
      <c r="G325" s="61">
        <f>ПРОТОКОЛ!J2211</f>
        <v>0</v>
      </c>
      <c r="H325" s="61">
        <f>ПРОТОКОЛ!L2211</f>
        <v>0</v>
      </c>
      <c r="I325" s="61">
        <f>ПРОТОКОЛ!N2211</f>
        <v>0</v>
      </c>
      <c r="J325" s="62">
        <f>ПРОТОКОЛ!P2211</f>
        <v>0</v>
      </c>
      <c r="K325" s="61">
        <f>ПРОТОКОЛ!R2211</f>
        <v>0</v>
      </c>
      <c r="L325" s="7">
        <f>ПРОТОКОЛ!E2211</f>
        <v>0</v>
      </c>
      <c r="M325" s="7">
        <f>ПРОТОКОЛ!G2211</f>
        <v>0</v>
      </c>
      <c r="N325" s="7">
        <f>ПРОТОКОЛ!I2211</f>
        <v>0</v>
      </c>
      <c r="O325" s="7">
        <f>ПРОТОКОЛ!K2211</f>
        <v>0</v>
      </c>
      <c r="P325" s="7" t="str">
        <f>ПРОТОКОЛ!M2211</f>
        <v>0</v>
      </c>
      <c r="Q325" s="7" t="str">
        <f>ПРОТОКОЛ!O2211</f>
        <v>0</v>
      </c>
      <c r="R325" s="7">
        <f>ПРОТОКОЛ!Q2211</f>
        <v>35</v>
      </c>
      <c r="S325" s="7">
        <f>ПРОТОКОЛ!S2211</f>
        <v>0</v>
      </c>
      <c r="T325" s="7">
        <f>ПРОТОКОЛ!T2211</f>
        <v>35</v>
      </c>
      <c r="U325" s="54">
        <f t="shared" si="4"/>
        <v>7</v>
      </c>
    </row>
    <row r="326" spans="1:21" ht="16.5" customHeight="1">
      <c r="A326" s="65">
        <f>ПРОТОКОЛ!B2212</f>
        <v>0</v>
      </c>
      <c r="B326" s="67">
        <f>ПРОТОКОЛ!C2212</f>
        <v>0</v>
      </c>
      <c r="C326" s="71" t="str">
        <f>ПРОТОКОЛ!X2212</f>
        <v>Субъект РФ 53</v>
      </c>
      <c r="D326" s="61">
        <f>ПРОТОКОЛ!D2212</f>
        <v>0</v>
      </c>
      <c r="E326" s="61">
        <f>ПРОТОКОЛ!F2212</f>
        <v>0</v>
      </c>
      <c r="F326" s="61">
        <f>ПРОТОКОЛ!H2212</f>
        <v>0</v>
      </c>
      <c r="G326" s="61">
        <f>ПРОТОКОЛ!J2212</f>
        <v>0</v>
      </c>
      <c r="H326" s="61">
        <f>ПРОТОКОЛ!L2212</f>
        <v>0</v>
      </c>
      <c r="I326" s="61">
        <f>ПРОТОКОЛ!N2212</f>
        <v>0</v>
      </c>
      <c r="J326" s="62">
        <f>ПРОТОКОЛ!P2212</f>
        <v>0</v>
      </c>
      <c r="K326" s="61">
        <f>ПРОТОКОЛ!R2212</f>
        <v>0</v>
      </c>
      <c r="L326" s="7">
        <f>ПРОТОКОЛ!E2212</f>
        <v>0</v>
      </c>
      <c r="M326" s="7">
        <f>ПРОТОКОЛ!G2212</f>
        <v>0</v>
      </c>
      <c r="N326" s="7">
        <f>ПРОТОКОЛ!I2212</f>
        <v>0</v>
      </c>
      <c r="O326" s="7">
        <f>ПРОТОКОЛ!K2212</f>
        <v>0</v>
      </c>
      <c r="P326" s="7" t="str">
        <f>ПРОТОКОЛ!M2212</f>
        <v>0</v>
      </c>
      <c r="Q326" s="7" t="str">
        <f>ПРОТОКОЛ!O2212</f>
        <v>0</v>
      </c>
      <c r="R326" s="7">
        <f>ПРОТОКОЛ!Q2212</f>
        <v>35</v>
      </c>
      <c r="S326" s="7">
        <f>ПРОТОКОЛ!S2212</f>
        <v>0</v>
      </c>
      <c r="T326" s="7">
        <f>ПРОТОКОЛ!T2212</f>
        <v>35</v>
      </c>
      <c r="U326" s="54">
        <f t="shared" si="4"/>
        <v>7</v>
      </c>
    </row>
    <row r="327" spans="1:21" ht="16.5" customHeight="1">
      <c r="A327" s="65">
        <f>ПРОТОКОЛ!B2213</f>
        <v>0</v>
      </c>
      <c r="B327" s="67">
        <f>ПРОТОКОЛ!C2213</f>
        <v>0</v>
      </c>
      <c r="C327" s="71" t="str">
        <f>ПРОТОКОЛ!X2213</f>
        <v>Субъект РФ 53</v>
      </c>
      <c r="D327" s="61">
        <f>ПРОТОКОЛ!D2213</f>
        <v>0</v>
      </c>
      <c r="E327" s="61">
        <f>ПРОТОКОЛ!F2213</f>
        <v>0</v>
      </c>
      <c r="F327" s="61">
        <f>ПРОТОКОЛ!H2213</f>
        <v>0</v>
      </c>
      <c r="G327" s="61">
        <f>ПРОТОКОЛ!J2213</f>
        <v>0</v>
      </c>
      <c r="H327" s="61">
        <f>ПРОТОКОЛ!L2213</f>
        <v>0</v>
      </c>
      <c r="I327" s="61">
        <f>ПРОТОКОЛ!N2213</f>
        <v>0</v>
      </c>
      <c r="J327" s="62">
        <f>ПРОТОКОЛ!P2213</f>
        <v>0</v>
      </c>
      <c r="K327" s="61">
        <f>ПРОТОКОЛ!R2213</f>
        <v>0</v>
      </c>
      <c r="L327" s="7">
        <f>ПРОТОКОЛ!E2213</f>
        <v>0</v>
      </c>
      <c r="M327" s="7">
        <f>ПРОТОКОЛ!G2213</f>
        <v>0</v>
      </c>
      <c r="N327" s="7">
        <f>ПРОТОКОЛ!I2213</f>
        <v>0</v>
      </c>
      <c r="O327" s="7">
        <f>ПРОТОКОЛ!K2213</f>
        <v>0</v>
      </c>
      <c r="P327" s="7" t="str">
        <f>ПРОТОКОЛ!M2213</f>
        <v>0</v>
      </c>
      <c r="Q327" s="7" t="str">
        <f>ПРОТОКОЛ!O2213</f>
        <v>0</v>
      </c>
      <c r="R327" s="7">
        <f>ПРОТОКОЛ!Q2213</f>
        <v>35</v>
      </c>
      <c r="S327" s="7">
        <f>ПРОТОКОЛ!S2213</f>
        <v>0</v>
      </c>
      <c r="T327" s="7">
        <f>ПРОТОКОЛ!T2213</f>
        <v>35</v>
      </c>
      <c r="U327" s="54">
        <f t="shared" si="4"/>
        <v>7</v>
      </c>
    </row>
    <row r="328" spans="1:21" ht="16.5" customHeight="1">
      <c r="A328" s="65">
        <f>ПРОТОКОЛ!B2214</f>
        <v>0</v>
      </c>
      <c r="B328" s="67">
        <f>ПРОТОКОЛ!C2214</f>
        <v>0</v>
      </c>
      <c r="C328" s="71" t="str">
        <f>ПРОТОКОЛ!X2214</f>
        <v>Субъект РФ 53</v>
      </c>
      <c r="D328" s="61">
        <f>ПРОТОКОЛ!D2214</f>
        <v>0</v>
      </c>
      <c r="E328" s="61">
        <f>ПРОТОКОЛ!F2214</f>
        <v>0</v>
      </c>
      <c r="F328" s="61">
        <f>ПРОТОКОЛ!H2214</f>
        <v>0</v>
      </c>
      <c r="G328" s="61">
        <f>ПРОТОКОЛ!J2214</f>
        <v>0</v>
      </c>
      <c r="H328" s="61">
        <f>ПРОТОКОЛ!L2214</f>
        <v>0</v>
      </c>
      <c r="I328" s="61">
        <f>ПРОТОКОЛ!N2214</f>
        <v>0</v>
      </c>
      <c r="J328" s="62">
        <f>ПРОТОКОЛ!P2214</f>
        <v>0</v>
      </c>
      <c r="K328" s="61">
        <f>ПРОТОКОЛ!R2214</f>
        <v>0</v>
      </c>
      <c r="L328" s="7">
        <f>ПРОТОКОЛ!E2214</f>
        <v>0</v>
      </c>
      <c r="M328" s="7">
        <f>ПРОТОКОЛ!G2214</f>
        <v>0</v>
      </c>
      <c r="N328" s="7">
        <f>ПРОТОКОЛ!I2214</f>
        <v>0</v>
      </c>
      <c r="O328" s="7">
        <f>ПРОТОКОЛ!K2214</f>
        <v>0</v>
      </c>
      <c r="P328" s="7" t="str">
        <f>ПРОТОКОЛ!M2214</f>
        <v>0</v>
      </c>
      <c r="Q328" s="7" t="str">
        <f>ПРОТОКОЛ!O2214</f>
        <v>0</v>
      </c>
      <c r="R328" s="7">
        <f>ПРОТОКОЛ!Q2214</f>
        <v>35</v>
      </c>
      <c r="S328" s="7">
        <f>ПРОТОКОЛ!S2214</f>
        <v>0</v>
      </c>
      <c r="T328" s="7">
        <f>ПРОТОКОЛ!T2214</f>
        <v>35</v>
      </c>
      <c r="U328" s="54">
        <f t="shared" si="4"/>
        <v>7</v>
      </c>
    </row>
    <row r="329" spans="1:21" ht="16.5" customHeight="1">
      <c r="A329" s="65">
        <f>ПРОТОКОЛ!B2215</f>
        <v>0</v>
      </c>
      <c r="B329" s="67">
        <f>ПРОТОКОЛ!C2215</f>
        <v>0</v>
      </c>
      <c r="C329" s="71" t="str">
        <f>ПРОТОКОЛ!X2215</f>
        <v>Субъект РФ 53</v>
      </c>
      <c r="D329" s="61">
        <f>ПРОТОКОЛ!D2215</f>
        <v>0</v>
      </c>
      <c r="E329" s="61">
        <f>ПРОТОКОЛ!F2215</f>
        <v>0</v>
      </c>
      <c r="F329" s="61">
        <f>ПРОТОКОЛ!H2215</f>
        <v>0</v>
      </c>
      <c r="G329" s="61">
        <f>ПРОТОКОЛ!J2215</f>
        <v>0</v>
      </c>
      <c r="H329" s="61">
        <f>ПРОТОКОЛ!L2215</f>
        <v>0</v>
      </c>
      <c r="I329" s="61">
        <f>ПРОТОКОЛ!N2215</f>
        <v>0</v>
      </c>
      <c r="J329" s="62">
        <f>ПРОТОКОЛ!P2215</f>
        <v>0</v>
      </c>
      <c r="K329" s="61">
        <f>ПРОТОКОЛ!R2215</f>
        <v>0</v>
      </c>
      <c r="L329" s="7">
        <f>ПРОТОКОЛ!E2215</f>
        <v>0</v>
      </c>
      <c r="M329" s="7">
        <f>ПРОТОКОЛ!G2215</f>
        <v>0</v>
      </c>
      <c r="N329" s="7">
        <f>ПРОТОКОЛ!I2215</f>
        <v>0</v>
      </c>
      <c r="O329" s="7">
        <f>ПРОТОКОЛ!K2215</f>
        <v>0</v>
      </c>
      <c r="P329" s="7" t="str">
        <f>ПРОТОКОЛ!M2215</f>
        <v>0</v>
      </c>
      <c r="Q329" s="7" t="str">
        <f>ПРОТОКОЛ!O2215</f>
        <v>0</v>
      </c>
      <c r="R329" s="7">
        <f>ПРОТОКОЛ!Q2215</f>
        <v>35</v>
      </c>
      <c r="S329" s="7">
        <f>ПРОТОКОЛ!S2215</f>
        <v>0</v>
      </c>
      <c r="T329" s="7">
        <f>ПРОТОКОЛ!T2215</f>
        <v>35</v>
      </c>
      <c r="U329" s="54">
        <f t="shared" si="4"/>
        <v>7</v>
      </c>
    </row>
    <row r="330" spans="1:21" ht="16.5" customHeight="1">
      <c r="A330" s="65">
        <f>ПРОТОКОЛ!B2216</f>
        <v>0</v>
      </c>
      <c r="B330" s="67">
        <f>ПРОТОКОЛ!C2216</f>
        <v>0</v>
      </c>
      <c r="C330" s="71" t="str">
        <f>ПРОТОКОЛ!X2216</f>
        <v>Субъект РФ 53</v>
      </c>
      <c r="D330" s="61">
        <f>ПРОТОКОЛ!D2216</f>
        <v>0</v>
      </c>
      <c r="E330" s="61">
        <f>ПРОТОКОЛ!F2216</f>
        <v>0</v>
      </c>
      <c r="F330" s="61">
        <f>ПРОТОКОЛ!H2216</f>
        <v>0</v>
      </c>
      <c r="G330" s="61">
        <f>ПРОТОКОЛ!J2216</f>
        <v>0</v>
      </c>
      <c r="H330" s="61">
        <f>ПРОТОКОЛ!L2216</f>
        <v>0</v>
      </c>
      <c r="I330" s="61">
        <f>ПРОТОКОЛ!N2216</f>
        <v>0</v>
      </c>
      <c r="J330" s="62">
        <f>ПРОТОКОЛ!P2216</f>
        <v>0</v>
      </c>
      <c r="K330" s="61">
        <f>ПРОТОКОЛ!R2216</f>
        <v>0</v>
      </c>
      <c r="L330" s="7">
        <f>ПРОТОКОЛ!E2216</f>
        <v>0</v>
      </c>
      <c r="M330" s="7">
        <f>ПРОТОКОЛ!G2216</f>
        <v>0</v>
      </c>
      <c r="N330" s="7">
        <f>ПРОТОКОЛ!I2216</f>
        <v>0</v>
      </c>
      <c r="O330" s="7">
        <f>ПРОТОКОЛ!K2216</f>
        <v>0</v>
      </c>
      <c r="P330" s="7" t="str">
        <f>ПРОТОКОЛ!M2216</f>
        <v>0</v>
      </c>
      <c r="Q330" s="7" t="str">
        <f>ПРОТОКОЛ!O2216</f>
        <v>0</v>
      </c>
      <c r="R330" s="7">
        <f>ПРОТОКОЛ!Q2216</f>
        <v>35</v>
      </c>
      <c r="S330" s="7">
        <f>ПРОТОКОЛ!S2216</f>
        <v>0</v>
      </c>
      <c r="T330" s="7">
        <f>ПРОТОКОЛ!T2216</f>
        <v>35</v>
      </c>
      <c r="U330" s="54">
        <f t="shared" si="4"/>
        <v>7</v>
      </c>
    </row>
    <row r="331" spans="1:21" ht="16.5" customHeight="1">
      <c r="A331" s="66">
        <f>ПРОТОКОЛ!B2253</f>
        <v>0</v>
      </c>
      <c r="B331" s="70">
        <f>ПРОТОКОЛ!C2253</f>
        <v>0</v>
      </c>
      <c r="C331" s="74" t="str">
        <f>ПРОТОКОЛ!X2253</f>
        <v>Субъект РФ 54</v>
      </c>
      <c r="D331" s="64">
        <f>ПРОТОКОЛ!D2253</f>
        <v>0</v>
      </c>
      <c r="E331" s="64">
        <f>ПРОТОКОЛ!F2253</f>
        <v>0</v>
      </c>
      <c r="F331" s="64">
        <f>ПРОТОКОЛ!H2253</f>
        <v>0</v>
      </c>
      <c r="G331" s="64">
        <f>ПРОТОКОЛ!J2253</f>
        <v>0</v>
      </c>
      <c r="H331" s="64">
        <f>ПРОТОКОЛ!L2253</f>
        <v>0</v>
      </c>
      <c r="I331" s="64">
        <f>ПРОТОКОЛ!N2253</f>
        <v>0</v>
      </c>
      <c r="J331" s="77">
        <f>ПРОТОКОЛ!P2253</f>
        <v>0</v>
      </c>
      <c r="K331" s="64">
        <f>ПРОТОКОЛ!R2253</f>
        <v>0</v>
      </c>
      <c r="L331" s="33">
        <f>ПРОТОКОЛ!E2253</f>
        <v>0</v>
      </c>
      <c r="M331" s="33">
        <f>ПРОТОКОЛ!G2253</f>
        <v>0</v>
      </c>
      <c r="N331" s="33">
        <f>ПРОТОКОЛ!I2253</f>
        <v>0</v>
      </c>
      <c r="O331" s="33">
        <f>ПРОТОКОЛ!K2253</f>
        <v>0</v>
      </c>
      <c r="P331" s="33" t="str">
        <f>ПРОТОКОЛ!M2253</f>
        <v>0</v>
      </c>
      <c r="Q331" s="33" t="str">
        <f>ПРОТОКОЛ!O2253</f>
        <v>0</v>
      </c>
      <c r="R331" s="33">
        <f>ПРОТОКОЛ!Q2253</f>
        <v>35</v>
      </c>
      <c r="S331" s="33">
        <f>ПРОТОКОЛ!S2253</f>
        <v>0</v>
      </c>
      <c r="T331" s="33">
        <f>ПРОТОКОЛ!T2253</f>
        <v>35</v>
      </c>
      <c r="U331" s="54">
        <f t="shared" si="4"/>
        <v>7</v>
      </c>
    </row>
    <row r="332" spans="1:21" ht="16.5" customHeight="1">
      <c r="A332" s="66">
        <f>ПРОТОКОЛ!B2254</f>
        <v>0</v>
      </c>
      <c r="B332" s="70">
        <f>ПРОТОКОЛ!C2254</f>
        <v>0</v>
      </c>
      <c r="C332" s="74" t="str">
        <f>ПРОТОКОЛ!X2254</f>
        <v>Субъект РФ 54</v>
      </c>
      <c r="D332" s="64">
        <f>ПРОТОКОЛ!D2254</f>
        <v>0</v>
      </c>
      <c r="E332" s="64">
        <f>ПРОТОКОЛ!F2254</f>
        <v>0</v>
      </c>
      <c r="F332" s="64">
        <f>ПРОТОКОЛ!H2254</f>
        <v>0</v>
      </c>
      <c r="G332" s="64">
        <f>ПРОТОКОЛ!J2254</f>
        <v>0</v>
      </c>
      <c r="H332" s="64">
        <f>ПРОТОКОЛ!L2254</f>
        <v>0</v>
      </c>
      <c r="I332" s="64">
        <f>ПРОТОКОЛ!N2254</f>
        <v>0</v>
      </c>
      <c r="J332" s="77">
        <f>ПРОТОКОЛ!P2254</f>
        <v>0</v>
      </c>
      <c r="K332" s="64">
        <f>ПРОТОКОЛ!R2254</f>
        <v>0</v>
      </c>
      <c r="L332" s="33">
        <f>ПРОТОКОЛ!E2254</f>
        <v>0</v>
      </c>
      <c r="M332" s="33">
        <f>ПРОТОКОЛ!G2254</f>
        <v>0</v>
      </c>
      <c r="N332" s="33">
        <f>ПРОТОКОЛ!I2254</f>
        <v>0</v>
      </c>
      <c r="O332" s="33">
        <f>ПРОТОКОЛ!K2254</f>
        <v>0</v>
      </c>
      <c r="P332" s="33" t="str">
        <f>ПРОТОКОЛ!M2254</f>
        <v>0</v>
      </c>
      <c r="Q332" s="33" t="str">
        <f>ПРОТОКОЛ!O2254</f>
        <v>0</v>
      </c>
      <c r="R332" s="33">
        <f>ПРОТОКОЛ!Q2254</f>
        <v>35</v>
      </c>
      <c r="S332" s="33">
        <f>ПРОТОКОЛ!S2254</f>
        <v>0</v>
      </c>
      <c r="T332" s="33">
        <f>ПРОТОКОЛ!T2254</f>
        <v>35</v>
      </c>
      <c r="U332" s="54">
        <f t="shared" si="4"/>
        <v>7</v>
      </c>
    </row>
    <row r="333" spans="1:21" ht="16.5" customHeight="1">
      <c r="A333" s="66">
        <f>ПРОТОКОЛ!B2255</f>
        <v>0</v>
      </c>
      <c r="B333" s="70">
        <f>ПРОТОКОЛ!C2255</f>
        <v>0</v>
      </c>
      <c r="C333" s="74" t="str">
        <f>ПРОТОКОЛ!X2255</f>
        <v>Субъект РФ 54</v>
      </c>
      <c r="D333" s="64">
        <f>ПРОТОКОЛ!D2255</f>
        <v>0</v>
      </c>
      <c r="E333" s="64">
        <f>ПРОТОКОЛ!F2255</f>
        <v>0</v>
      </c>
      <c r="F333" s="64">
        <f>ПРОТОКОЛ!H2255</f>
        <v>0</v>
      </c>
      <c r="G333" s="64">
        <f>ПРОТОКОЛ!J2255</f>
        <v>0</v>
      </c>
      <c r="H333" s="64">
        <f>ПРОТОКОЛ!L2255</f>
        <v>0</v>
      </c>
      <c r="I333" s="64">
        <f>ПРОТОКОЛ!N2255</f>
        <v>0</v>
      </c>
      <c r="J333" s="77">
        <f>ПРОТОКОЛ!P2255</f>
        <v>0</v>
      </c>
      <c r="K333" s="64">
        <f>ПРОТОКОЛ!R2255</f>
        <v>0</v>
      </c>
      <c r="L333" s="33">
        <f>ПРОТОКОЛ!E2255</f>
        <v>0</v>
      </c>
      <c r="M333" s="33">
        <f>ПРОТОКОЛ!G2255</f>
        <v>0</v>
      </c>
      <c r="N333" s="33">
        <f>ПРОТОКОЛ!I2255</f>
        <v>0</v>
      </c>
      <c r="O333" s="33">
        <f>ПРОТОКОЛ!K2255</f>
        <v>0</v>
      </c>
      <c r="P333" s="33" t="str">
        <f>ПРОТОКОЛ!M2255</f>
        <v>0</v>
      </c>
      <c r="Q333" s="33" t="str">
        <f>ПРОТОКОЛ!O2255</f>
        <v>0</v>
      </c>
      <c r="R333" s="33">
        <f>ПРОТОКОЛ!Q2255</f>
        <v>35</v>
      </c>
      <c r="S333" s="33">
        <f>ПРОТОКОЛ!S2255</f>
        <v>0</v>
      </c>
      <c r="T333" s="33">
        <f>ПРОТОКОЛ!T2255</f>
        <v>35</v>
      </c>
      <c r="U333" s="54">
        <f t="shared" si="4"/>
        <v>7</v>
      </c>
    </row>
    <row r="334" spans="1:21" ht="16.5" customHeight="1">
      <c r="A334" s="66">
        <f>ПРОТОКОЛ!B2256</f>
        <v>0</v>
      </c>
      <c r="B334" s="70">
        <f>ПРОТОКОЛ!C2256</f>
        <v>0</v>
      </c>
      <c r="C334" s="74" t="str">
        <f>ПРОТОКОЛ!X2256</f>
        <v>Субъект РФ 54</v>
      </c>
      <c r="D334" s="64">
        <f>ПРОТОКОЛ!D2256</f>
        <v>0</v>
      </c>
      <c r="E334" s="64">
        <f>ПРОТОКОЛ!F2256</f>
        <v>0</v>
      </c>
      <c r="F334" s="64">
        <f>ПРОТОКОЛ!H2256</f>
        <v>0</v>
      </c>
      <c r="G334" s="64">
        <f>ПРОТОКОЛ!J2256</f>
        <v>0</v>
      </c>
      <c r="H334" s="64">
        <f>ПРОТОКОЛ!L2256</f>
        <v>0</v>
      </c>
      <c r="I334" s="64">
        <f>ПРОТОКОЛ!N2256</f>
        <v>0</v>
      </c>
      <c r="J334" s="77">
        <f>ПРОТОКОЛ!P2256</f>
        <v>0</v>
      </c>
      <c r="K334" s="64">
        <f>ПРОТОКОЛ!R2256</f>
        <v>0</v>
      </c>
      <c r="L334" s="33">
        <f>ПРОТОКОЛ!E2256</f>
        <v>0</v>
      </c>
      <c r="M334" s="33">
        <f>ПРОТОКОЛ!G2256</f>
        <v>0</v>
      </c>
      <c r="N334" s="33">
        <f>ПРОТОКОЛ!I2256</f>
        <v>0</v>
      </c>
      <c r="O334" s="33">
        <f>ПРОТОКОЛ!K2256</f>
        <v>0</v>
      </c>
      <c r="P334" s="33" t="str">
        <f>ПРОТОКОЛ!M2256</f>
        <v>0</v>
      </c>
      <c r="Q334" s="33" t="str">
        <f>ПРОТОКОЛ!O2256</f>
        <v>0</v>
      </c>
      <c r="R334" s="33">
        <f>ПРОТОКОЛ!Q2256</f>
        <v>35</v>
      </c>
      <c r="S334" s="33">
        <f>ПРОТОКОЛ!S2256</f>
        <v>0</v>
      </c>
      <c r="T334" s="33">
        <f>ПРОТОКОЛ!T2256</f>
        <v>35</v>
      </c>
      <c r="U334" s="54">
        <f t="shared" ref="U334:U397" si="5">SUMPRODUCT(--($T$13:$T$582+$L$13:$L$582/1000&gt;T334+L334/1000))+1</f>
        <v>7</v>
      </c>
    </row>
    <row r="335" spans="1:21" ht="16.5" customHeight="1">
      <c r="A335" s="66">
        <f>ПРОТОКОЛ!B2257</f>
        <v>0</v>
      </c>
      <c r="B335" s="70">
        <f>ПРОТОКОЛ!C2257</f>
        <v>0</v>
      </c>
      <c r="C335" s="74" t="str">
        <f>ПРОТОКОЛ!X2257</f>
        <v>Субъект РФ 54</v>
      </c>
      <c r="D335" s="64">
        <f>ПРОТОКОЛ!D2257</f>
        <v>0</v>
      </c>
      <c r="E335" s="64">
        <f>ПРОТОКОЛ!F2257</f>
        <v>0</v>
      </c>
      <c r="F335" s="64">
        <f>ПРОТОКОЛ!H2257</f>
        <v>0</v>
      </c>
      <c r="G335" s="64">
        <f>ПРОТОКОЛ!J2257</f>
        <v>0</v>
      </c>
      <c r="H335" s="64">
        <f>ПРОТОКОЛ!L2257</f>
        <v>0</v>
      </c>
      <c r="I335" s="64">
        <f>ПРОТОКОЛ!N2257</f>
        <v>0</v>
      </c>
      <c r="J335" s="77">
        <f>ПРОТОКОЛ!P2257</f>
        <v>0</v>
      </c>
      <c r="K335" s="64">
        <f>ПРОТОКОЛ!R2257</f>
        <v>0</v>
      </c>
      <c r="L335" s="33">
        <f>ПРОТОКОЛ!E2257</f>
        <v>0</v>
      </c>
      <c r="M335" s="33">
        <f>ПРОТОКОЛ!G2257</f>
        <v>0</v>
      </c>
      <c r="N335" s="33">
        <f>ПРОТОКОЛ!I2257</f>
        <v>0</v>
      </c>
      <c r="O335" s="33">
        <f>ПРОТОКОЛ!K2257</f>
        <v>0</v>
      </c>
      <c r="P335" s="33" t="str">
        <f>ПРОТОКОЛ!M2257</f>
        <v>0</v>
      </c>
      <c r="Q335" s="33" t="str">
        <f>ПРОТОКОЛ!O2257</f>
        <v>0</v>
      </c>
      <c r="R335" s="33">
        <f>ПРОТОКОЛ!Q2257</f>
        <v>35</v>
      </c>
      <c r="S335" s="33">
        <f>ПРОТОКОЛ!S2257</f>
        <v>0</v>
      </c>
      <c r="T335" s="33">
        <f>ПРОТОКОЛ!T2257</f>
        <v>35</v>
      </c>
      <c r="U335" s="54">
        <f t="shared" si="5"/>
        <v>7</v>
      </c>
    </row>
    <row r="336" spans="1:21" ht="16.5" customHeight="1">
      <c r="A336" s="66">
        <f>ПРОТОКОЛ!B2258</f>
        <v>0</v>
      </c>
      <c r="B336" s="70">
        <f>ПРОТОКОЛ!C2258</f>
        <v>0</v>
      </c>
      <c r="C336" s="74" t="str">
        <f>ПРОТОКОЛ!X2258</f>
        <v>Субъект РФ 54</v>
      </c>
      <c r="D336" s="64">
        <f>ПРОТОКОЛ!D2258</f>
        <v>0</v>
      </c>
      <c r="E336" s="64">
        <f>ПРОТОКОЛ!F2258</f>
        <v>0</v>
      </c>
      <c r="F336" s="64">
        <f>ПРОТОКОЛ!H2258</f>
        <v>0</v>
      </c>
      <c r="G336" s="64">
        <f>ПРОТОКОЛ!J2258</f>
        <v>0</v>
      </c>
      <c r="H336" s="64">
        <f>ПРОТОКОЛ!L2258</f>
        <v>0</v>
      </c>
      <c r="I336" s="64">
        <f>ПРОТОКОЛ!N2258</f>
        <v>0</v>
      </c>
      <c r="J336" s="77">
        <f>ПРОТОКОЛ!P2258</f>
        <v>0</v>
      </c>
      <c r="K336" s="64">
        <f>ПРОТОКОЛ!R2258</f>
        <v>0</v>
      </c>
      <c r="L336" s="33">
        <f>ПРОТОКОЛ!E2258</f>
        <v>0</v>
      </c>
      <c r="M336" s="33">
        <f>ПРОТОКОЛ!G2258</f>
        <v>0</v>
      </c>
      <c r="N336" s="33">
        <f>ПРОТОКОЛ!I2258</f>
        <v>0</v>
      </c>
      <c r="O336" s="33">
        <f>ПРОТОКОЛ!K2258</f>
        <v>0</v>
      </c>
      <c r="P336" s="33" t="str">
        <f>ПРОТОКОЛ!M2258</f>
        <v>0</v>
      </c>
      <c r="Q336" s="33" t="str">
        <f>ПРОТОКОЛ!O2258</f>
        <v>0</v>
      </c>
      <c r="R336" s="33">
        <f>ПРОТОКОЛ!Q2258</f>
        <v>35</v>
      </c>
      <c r="S336" s="33">
        <f>ПРОТОКОЛ!S2258</f>
        <v>0</v>
      </c>
      <c r="T336" s="33">
        <f>ПРОТОКОЛ!T2258</f>
        <v>35</v>
      </c>
      <c r="U336" s="54">
        <f t="shared" si="5"/>
        <v>7</v>
      </c>
    </row>
    <row r="337" spans="1:21" ht="16.5" customHeight="1">
      <c r="A337" s="65">
        <f>ПРОТОКОЛ!B2295</f>
        <v>0</v>
      </c>
      <c r="B337" s="67">
        <f>ПРОТОКОЛ!C2295</f>
        <v>0</v>
      </c>
      <c r="C337" s="71" t="str">
        <f>ПРОТОКОЛ!X2295</f>
        <v>Субъект РФ 55</v>
      </c>
      <c r="D337" s="61">
        <f>ПРОТОКОЛ!D2295</f>
        <v>0</v>
      </c>
      <c r="E337" s="61">
        <f>ПРОТОКОЛ!F2295</f>
        <v>0</v>
      </c>
      <c r="F337" s="61">
        <f>ПРОТОКОЛ!H2295</f>
        <v>0</v>
      </c>
      <c r="G337" s="61">
        <f>ПРОТОКОЛ!J2295</f>
        <v>0</v>
      </c>
      <c r="H337" s="61">
        <f>ПРОТОКОЛ!L2295</f>
        <v>0</v>
      </c>
      <c r="I337" s="61">
        <f>ПРОТОКОЛ!N2295</f>
        <v>0</v>
      </c>
      <c r="J337" s="62">
        <f>ПРОТОКОЛ!P2295</f>
        <v>0</v>
      </c>
      <c r="K337" s="61">
        <f>ПРОТОКОЛ!R2295</f>
        <v>0</v>
      </c>
      <c r="L337" s="7">
        <f>ПРОТОКОЛ!E2295</f>
        <v>0</v>
      </c>
      <c r="M337" s="7">
        <f>ПРОТОКОЛ!G2295</f>
        <v>0</v>
      </c>
      <c r="N337" s="7">
        <f>ПРОТОКОЛ!I2295</f>
        <v>0</v>
      </c>
      <c r="O337" s="7">
        <f>ПРОТОКОЛ!K2295</f>
        <v>0</v>
      </c>
      <c r="P337" s="7" t="str">
        <f>ПРОТОКОЛ!M2295</f>
        <v>0</v>
      </c>
      <c r="Q337" s="7" t="str">
        <f>ПРОТОКОЛ!O2295</f>
        <v>0</v>
      </c>
      <c r="R337" s="7">
        <f>ПРОТОКОЛ!Q2295</f>
        <v>35</v>
      </c>
      <c r="S337" s="7">
        <f>ПРОТОКОЛ!S2295</f>
        <v>0</v>
      </c>
      <c r="T337" s="7">
        <f>ПРОТОКОЛ!T2295</f>
        <v>35</v>
      </c>
      <c r="U337" s="54">
        <f t="shared" si="5"/>
        <v>7</v>
      </c>
    </row>
    <row r="338" spans="1:21" ht="16.5" customHeight="1">
      <c r="A338" s="65">
        <f>ПРОТОКОЛ!B2296</f>
        <v>0</v>
      </c>
      <c r="B338" s="67">
        <f>ПРОТОКОЛ!C2296</f>
        <v>0</v>
      </c>
      <c r="C338" s="71" t="str">
        <f>ПРОТОКОЛ!X2296</f>
        <v>Субъект РФ 55</v>
      </c>
      <c r="D338" s="61">
        <f>ПРОТОКОЛ!D2296</f>
        <v>0</v>
      </c>
      <c r="E338" s="61">
        <f>ПРОТОКОЛ!F2296</f>
        <v>0</v>
      </c>
      <c r="F338" s="61">
        <f>ПРОТОКОЛ!H2296</f>
        <v>0</v>
      </c>
      <c r="G338" s="61">
        <f>ПРОТОКОЛ!J2296</f>
        <v>0</v>
      </c>
      <c r="H338" s="61">
        <f>ПРОТОКОЛ!L2296</f>
        <v>0</v>
      </c>
      <c r="I338" s="61">
        <f>ПРОТОКОЛ!N2296</f>
        <v>0</v>
      </c>
      <c r="J338" s="62">
        <f>ПРОТОКОЛ!P2296</f>
        <v>0</v>
      </c>
      <c r="K338" s="61">
        <f>ПРОТОКОЛ!R2296</f>
        <v>0</v>
      </c>
      <c r="L338" s="7">
        <f>ПРОТОКОЛ!E2296</f>
        <v>0</v>
      </c>
      <c r="M338" s="7">
        <f>ПРОТОКОЛ!G2296</f>
        <v>0</v>
      </c>
      <c r="N338" s="7">
        <f>ПРОТОКОЛ!I2296</f>
        <v>0</v>
      </c>
      <c r="O338" s="7">
        <f>ПРОТОКОЛ!K2296</f>
        <v>0</v>
      </c>
      <c r="P338" s="7" t="str">
        <f>ПРОТОКОЛ!M2296</f>
        <v>0</v>
      </c>
      <c r="Q338" s="7" t="str">
        <f>ПРОТОКОЛ!O2296</f>
        <v>0</v>
      </c>
      <c r="R338" s="7">
        <f>ПРОТОКОЛ!Q2296</f>
        <v>35</v>
      </c>
      <c r="S338" s="7">
        <f>ПРОТОКОЛ!S2296</f>
        <v>0</v>
      </c>
      <c r="T338" s="7">
        <f>ПРОТОКОЛ!T2296</f>
        <v>35</v>
      </c>
      <c r="U338" s="54">
        <f t="shared" si="5"/>
        <v>7</v>
      </c>
    </row>
    <row r="339" spans="1:21" ht="16.5" customHeight="1">
      <c r="A339" s="65">
        <f>ПРОТОКОЛ!B2297</f>
        <v>0</v>
      </c>
      <c r="B339" s="67">
        <f>ПРОТОКОЛ!C2297</f>
        <v>0</v>
      </c>
      <c r="C339" s="71" t="str">
        <f>ПРОТОКОЛ!X2297</f>
        <v>Субъект РФ 55</v>
      </c>
      <c r="D339" s="61">
        <f>ПРОТОКОЛ!D2297</f>
        <v>0</v>
      </c>
      <c r="E339" s="61">
        <f>ПРОТОКОЛ!F2297</f>
        <v>0</v>
      </c>
      <c r="F339" s="61">
        <f>ПРОТОКОЛ!H2297</f>
        <v>0</v>
      </c>
      <c r="G339" s="61">
        <f>ПРОТОКОЛ!J2297</f>
        <v>0</v>
      </c>
      <c r="H339" s="61">
        <f>ПРОТОКОЛ!L2297</f>
        <v>0</v>
      </c>
      <c r="I339" s="61">
        <f>ПРОТОКОЛ!N2297</f>
        <v>0</v>
      </c>
      <c r="J339" s="62">
        <f>ПРОТОКОЛ!P2297</f>
        <v>0</v>
      </c>
      <c r="K339" s="61">
        <f>ПРОТОКОЛ!R2297</f>
        <v>0</v>
      </c>
      <c r="L339" s="7">
        <f>ПРОТОКОЛ!E2297</f>
        <v>0</v>
      </c>
      <c r="M339" s="7">
        <f>ПРОТОКОЛ!G2297</f>
        <v>0</v>
      </c>
      <c r="N339" s="7">
        <f>ПРОТОКОЛ!I2297</f>
        <v>0</v>
      </c>
      <c r="O339" s="7">
        <f>ПРОТОКОЛ!K2297</f>
        <v>0</v>
      </c>
      <c r="P339" s="7" t="str">
        <f>ПРОТОКОЛ!M2297</f>
        <v>0</v>
      </c>
      <c r="Q339" s="7" t="str">
        <f>ПРОТОКОЛ!O2297</f>
        <v>0</v>
      </c>
      <c r="R339" s="7">
        <f>ПРОТОКОЛ!Q2297</f>
        <v>35</v>
      </c>
      <c r="S339" s="7">
        <f>ПРОТОКОЛ!S2297</f>
        <v>0</v>
      </c>
      <c r="T339" s="7">
        <f>ПРОТОКОЛ!T2297</f>
        <v>35</v>
      </c>
      <c r="U339" s="54">
        <f t="shared" si="5"/>
        <v>7</v>
      </c>
    </row>
    <row r="340" spans="1:21" ht="16.5" customHeight="1">
      <c r="A340" s="65">
        <f>ПРОТОКОЛ!B2298</f>
        <v>0</v>
      </c>
      <c r="B340" s="67">
        <f>ПРОТОКОЛ!C2298</f>
        <v>0</v>
      </c>
      <c r="C340" s="71" t="str">
        <f>ПРОТОКОЛ!X2298</f>
        <v>Субъект РФ 55</v>
      </c>
      <c r="D340" s="61">
        <f>ПРОТОКОЛ!D2298</f>
        <v>0</v>
      </c>
      <c r="E340" s="61">
        <f>ПРОТОКОЛ!F2298</f>
        <v>0</v>
      </c>
      <c r="F340" s="61">
        <f>ПРОТОКОЛ!H2298</f>
        <v>0</v>
      </c>
      <c r="G340" s="61">
        <f>ПРОТОКОЛ!J2298</f>
        <v>0</v>
      </c>
      <c r="H340" s="61">
        <f>ПРОТОКОЛ!L2298</f>
        <v>0</v>
      </c>
      <c r="I340" s="61">
        <f>ПРОТОКОЛ!N2298</f>
        <v>0</v>
      </c>
      <c r="J340" s="62">
        <f>ПРОТОКОЛ!P2298</f>
        <v>0</v>
      </c>
      <c r="K340" s="61">
        <f>ПРОТОКОЛ!R2298</f>
        <v>0</v>
      </c>
      <c r="L340" s="7">
        <f>ПРОТОКОЛ!E2298</f>
        <v>0</v>
      </c>
      <c r="M340" s="7">
        <f>ПРОТОКОЛ!G2298</f>
        <v>0</v>
      </c>
      <c r="N340" s="7">
        <f>ПРОТОКОЛ!I2298</f>
        <v>0</v>
      </c>
      <c r="O340" s="7">
        <f>ПРОТОКОЛ!K2298</f>
        <v>0</v>
      </c>
      <c r="P340" s="7" t="str">
        <f>ПРОТОКОЛ!M2298</f>
        <v>0</v>
      </c>
      <c r="Q340" s="7" t="str">
        <f>ПРОТОКОЛ!O2298</f>
        <v>0</v>
      </c>
      <c r="R340" s="7">
        <f>ПРОТОКОЛ!Q2298</f>
        <v>35</v>
      </c>
      <c r="S340" s="7">
        <f>ПРОТОКОЛ!S2298</f>
        <v>0</v>
      </c>
      <c r="T340" s="7">
        <f>ПРОТОКОЛ!T2298</f>
        <v>35</v>
      </c>
      <c r="U340" s="54">
        <f t="shared" si="5"/>
        <v>7</v>
      </c>
    </row>
    <row r="341" spans="1:21" ht="16.5" customHeight="1">
      <c r="A341" s="65">
        <f>ПРОТОКОЛ!B2299</f>
        <v>0</v>
      </c>
      <c r="B341" s="67">
        <f>ПРОТОКОЛ!C2299</f>
        <v>0</v>
      </c>
      <c r="C341" s="71" t="str">
        <f>ПРОТОКОЛ!X2299</f>
        <v>Субъект РФ 55</v>
      </c>
      <c r="D341" s="61">
        <f>ПРОТОКОЛ!D2299</f>
        <v>0</v>
      </c>
      <c r="E341" s="61">
        <f>ПРОТОКОЛ!F2299</f>
        <v>0</v>
      </c>
      <c r="F341" s="61">
        <f>ПРОТОКОЛ!H2299</f>
        <v>0</v>
      </c>
      <c r="G341" s="61">
        <f>ПРОТОКОЛ!J2299</f>
        <v>0</v>
      </c>
      <c r="H341" s="61">
        <f>ПРОТОКОЛ!L2299</f>
        <v>0</v>
      </c>
      <c r="I341" s="61">
        <f>ПРОТОКОЛ!N2299</f>
        <v>0</v>
      </c>
      <c r="J341" s="62">
        <f>ПРОТОКОЛ!P2299</f>
        <v>0</v>
      </c>
      <c r="K341" s="61">
        <f>ПРОТОКОЛ!R2299</f>
        <v>0</v>
      </c>
      <c r="L341" s="7">
        <f>ПРОТОКОЛ!E2299</f>
        <v>0</v>
      </c>
      <c r="M341" s="7">
        <f>ПРОТОКОЛ!G2299</f>
        <v>0</v>
      </c>
      <c r="N341" s="7">
        <f>ПРОТОКОЛ!I2299</f>
        <v>0</v>
      </c>
      <c r="O341" s="7">
        <f>ПРОТОКОЛ!K2299</f>
        <v>0</v>
      </c>
      <c r="P341" s="7" t="str">
        <f>ПРОТОКОЛ!M2299</f>
        <v>0</v>
      </c>
      <c r="Q341" s="7" t="str">
        <f>ПРОТОКОЛ!O2299</f>
        <v>0</v>
      </c>
      <c r="R341" s="7">
        <f>ПРОТОКОЛ!Q2299</f>
        <v>35</v>
      </c>
      <c r="S341" s="7">
        <f>ПРОТОКОЛ!S2299</f>
        <v>0</v>
      </c>
      <c r="T341" s="7">
        <f>ПРОТОКОЛ!T2299</f>
        <v>35</v>
      </c>
      <c r="U341" s="54">
        <f t="shared" si="5"/>
        <v>7</v>
      </c>
    </row>
    <row r="342" spans="1:21" ht="16.5" customHeight="1">
      <c r="A342" s="65">
        <f>ПРОТОКОЛ!B2300</f>
        <v>0</v>
      </c>
      <c r="B342" s="67">
        <f>ПРОТОКОЛ!C2300</f>
        <v>0</v>
      </c>
      <c r="C342" s="71" t="str">
        <f>ПРОТОКОЛ!X2300</f>
        <v>Субъект РФ 55</v>
      </c>
      <c r="D342" s="61">
        <f>ПРОТОКОЛ!D2300</f>
        <v>0</v>
      </c>
      <c r="E342" s="61">
        <f>ПРОТОКОЛ!F2300</f>
        <v>0</v>
      </c>
      <c r="F342" s="61">
        <f>ПРОТОКОЛ!H2300</f>
        <v>0</v>
      </c>
      <c r="G342" s="61">
        <f>ПРОТОКОЛ!J2300</f>
        <v>0</v>
      </c>
      <c r="H342" s="61">
        <f>ПРОТОКОЛ!L2300</f>
        <v>0</v>
      </c>
      <c r="I342" s="61">
        <f>ПРОТОКОЛ!N2300</f>
        <v>0</v>
      </c>
      <c r="J342" s="62">
        <f>ПРОТОКОЛ!P2300</f>
        <v>0</v>
      </c>
      <c r="K342" s="61">
        <f>ПРОТОКОЛ!R2300</f>
        <v>0</v>
      </c>
      <c r="L342" s="7">
        <f>ПРОТОКОЛ!E2300</f>
        <v>0</v>
      </c>
      <c r="M342" s="7">
        <f>ПРОТОКОЛ!G2300</f>
        <v>0</v>
      </c>
      <c r="N342" s="7">
        <f>ПРОТОКОЛ!I2300</f>
        <v>0</v>
      </c>
      <c r="O342" s="7">
        <f>ПРОТОКОЛ!K2300</f>
        <v>0</v>
      </c>
      <c r="P342" s="7" t="str">
        <f>ПРОТОКОЛ!M2300</f>
        <v>0</v>
      </c>
      <c r="Q342" s="7" t="str">
        <f>ПРОТОКОЛ!O2300</f>
        <v>0</v>
      </c>
      <c r="R342" s="7">
        <f>ПРОТОКОЛ!Q2300</f>
        <v>35</v>
      </c>
      <c r="S342" s="7">
        <f>ПРОТОКОЛ!S2300</f>
        <v>0</v>
      </c>
      <c r="T342" s="7">
        <f>ПРОТОКОЛ!T2300</f>
        <v>35</v>
      </c>
      <c r="U342" s="54">
        <f t="shared" si="5"/>
        <v>7</v>
      </c>
    </row>
    <row r="343" spans="1:21" ht="16.5" customHeight="1">
      <c r="A343" s="66">
        <f>ПРОТОКОЛ!B2337</f>
        <v>0</v>
      </c>
      <c r="B343" s="68">
        <f>ПРОТОКОЛ!C2337</f>
        <v>0</v>
      </c>
      <c r="C343" s="72" t="str">
        <f>ПРОТОКОЛ!X2337</f>
        <v>Субъект РФ 56</v>
      </c>
      <c r="D343" s="63">
        <f>ПРОТОКОЛ!D2337</f>
        <v>0</v>
      </c>
      <c r="E343" s="63">
        <f>ПРОТОКОЛ!F2337</f>
        <v>0</v>
      </c>
      <c r="F343" s="63">
        <f>ПРОТОКОЛ!H2337</f>
        <v>0</v>
      </c>
      <c r="G343" s="63">
        <f>ПРОТОКОЛ!J2337</f>
        <v>0</v>
      </c>
      <c r="H343" s="63">
        <f>ПРОТОКОЛ!L2337</f>
        <v>0</v>
      </c>
      <c r="I343" s="63">
        <f>ПРОТОКОЛ!N2337</f>
        <v>0</v>
      </c>
      <c r="J343" s="75">
        <f>ПРОТОКОЛ!P2337</f>
        <v>0</v>
      </c>
      <c r="K343" s="63">
        <f>ПРОТОКОЛ!R2337</f>
        <v>0</v>
      </c>
      <c r="L343" s="33">
        <f>ПРОТОКОЛ!E2337</f>
        <v>0</v>
      </c>
      <c r="M343" s="33">
        <f>ПРОТОКОЛ!G2337</f>
        <v>0</v>
      </c>
      <c r="N343" s="33">
        <f>ПРОТОКОЛ!I2337</f>
        <v>0</v>
      </c>
      <c r="O343" s="33">
        <f>ПРОТОКОЛ!K2337</f>
        <v>0</v>
      </c>
      <c r="P343" s="33" t="str">
        <f>ПРОТОКОЛ!M2337</f>
        <v>0</v>
      </c>
      <c r="Q343" s="33" t="str">
        <f>ПРОТОКОЛ!O2337</f>
        <v>0</v>
      </c>
      <c r="R343" s="33">
        <f>ПРОТОКОЛ!Q2337</f>
        <v>35</v>
      </c>
      <c r="S343" s="33">
        <f>ПРОТОКОЛ!S2337</f>
        <v>0</v>
      </c>
      <c r="T343" s="33">
        <f>ПРОТОКОЛ!T2337</f>
        <v>35</v>
      </c>
      <c r="U343" s="54">
        <f t="shared" si="5"/>
        <v>7</v>
      </c>
    </row>
    <row r="344" spans="1:21" ht="16.5" customHeight="1">
      <c r="A344" s="66">
        <f>ПРОТОКОЛ!B2338</f>
        <v>0</v>
      </c>
      <c r="B344" s="68">
        <f>ПРОТОКОЛ!C2338</f>
        <v>0</v>
      </c>
      <c r="C344" s="74" t="str">
        <f>ПРОТОКОЛ!X2338</f>
        <v>Субъект РФ 56</v>
      </c>
      <c r="D344" s="63">
        <f>ПРОТОКОЛ!D2338</f>
        <v>0</v>
      </c>
      <c r="E344" s="63">
        <f>ПРОТОКОЛ!F2338</f>
        <v>0</v>
      </c>
      <c r="F344" s="63">
        <f>ПРОТОКОЛ!H2338</f>
        <v>0</v>
      </c>
      <c r="G344" s="63">
        <f>ПРОТОКОЛ!J2338</f>
        <v>0</v>
      </c>
      <c r="H344" s="63">
        <f>ПРОТОКОЛ!L2338</f>
        <v>0</v>
      </c>
      <c r="I344" s="63">
        <f>ПРОТОКОЛ!N2338</f>
        <v>0</v>
      </c>
      <c r="J344" s="75">
        <f>ПРОТОКОЛ!P2338</f>
        <v>0</v>
      </c>
      <c r="K344" s="63">
        <f>ПРОТОКОЛ!R2338</f>
        <v>0</v>
      </c>
      <c r="L344" s="33">
        <f>ПРОТОКОЛ!E2338</f>
        <v>0</v>
      </c>
      <c r="M344" s="33">
        <f>ПРОТОКОЛ!G2338</f>
        <v>0</v>
      </c>
      <c r="N344" s="33">
        <f>ПРОТОКОЛ!I2338</f>
        <v>0</v>
      </c>
      <c r="O344" s="33">
        <f>ПРОТОКОЛ!K2338</f>
        <v>0</v>
      </c>
      <c r="P344" s="33" t="str">
        <f>ПРОТОКОЛ!M2338</f>
        <v>0</v>
      </c>
      <c r="Q344" s="33" t="str">
        <f>ПРОТОКОЛ!O2338</f>
        <v>0</v>
      </c>
      <c r="R344" s="33">
        <f>ПРОТОКОЛ!Q2338</f>
        <v>35</v>
      </c>
      <c r="S344" s="33">
        <f>ПРОТОКОЛ!S2338</f>
        <v>0</v>
      </c>
      <c r="T344" s="33">
        <f>ПРОТОКОЛ!T2338</f>
        <v>35</v>
      </c>
      <c r="U344" s="54">
        <f t="shared" si="5"/>
        <v>7</v>
      </c>
    </row>
    <row r="345" spans="1:21" ht="16.5" customHeight="1">
      <c r="A345" s="66">
        <f>ПРОТОКОЛ!B2339</f>
        <v>0</v>
      </c>
      <c r="B345" s="68">
        <f>ПРОТОКОЛ!C2339</f>
        <v>0</v>
      </c>
      <c r="C345" s="74" t="str">
        <f>ПРОТОКОЛ!X2339</f>
        <v>Субъект РФ 56</v>
      </c>
      <c r="D345" s="63">
        <f>ПРОТОКОЛ!D2339</f>
        <v>0</v>
      </c>
      <c r="E345" s="63">
        <f>ПРОТОКОЛ!F2339</f>
        <v>0</v>
      </c>
      <c r="F345" s="63">
        <f>ПРОТОКОЛ!H2339</f>
        <v>0</v>
      </c>
      <c r="G345" s="63">
        <f>ПРОТОКОЛ!J2339</f>
        <v>0</v>
      </c>
      <c r="H345" s="63">
        <f>ПРОТОКОЛ!L2339</f>
        <v>0</v>
      </c>
      <c r="I345" s="63">
        <f>ПРОТОКОЛ!N2339</f>
        <v>0</v>
      </c>
      <c r="J345" s="75">
        <f>ПРОТОКОЛ!P2339</f>
        <v>0</v>
      </c>
      <c r="K345" s="63">
        <f>ПРОТОКОЛ!R2339</f>
        <v>0</v>
      </c>
      <c r="L345" s="33">
        <f>ПРОТОКОЛ!E2339</f>
        <v>0</v>
      </c>
      <c r="M345" s="33">
        <f>ПРОТОКОЛ!G2339</f>
        <v>0</v>
      </c>
      <c r="N345" s="33">
        <f>ПРОТОКОЛ!I2339</f>
        <v>0</v>
      </c>
      <c r="O345" s="33">
        <f>ПРОТОКОЛ!K2339</f>
        <v>0</v>
      </c>
      <c r="P345" s="33" t="str">
        <f>ПРОТОКОЛ!M2339</f>
        <v>0</v>
      </c>
      <c r="Q345" s="33" t="str">
        <f>ПРОТОКОЛ!O2339</f>
        <v>0</v>
      </c>
      <c r="R345" s="33">
        <f>ПРОТОКОЛ!Q2339</f>
        <v>35</v>
      </c>
      <c r="S345" s="33">
        <f>ПРОТОКОЛ!S2339</f>
        <v>0</v>
      </c>
      <c r="T345" s="33">
        <f>ПРОТОКОЛ!T2339</f>
        <v>35</v>
      </c>
      <c r="U345" s="54">
        <f t="shared" si="5"/>
        <v>7</v>
      </c>
    </row>
    <row r="346" spans="1:21" ht="16.5" customHeight="1">
      <c r="A346" s="66">
        <f>ПРОТОКОЛ!B2340</f>
        <v>0</v>
      </c>
      <c r="B346" s="68">
        <f>ПРОТОКОЛ!C2340</f>
        <v>0</v>
      </c>
      <c r="C346" s="74" t="str">
        <f>ПРОТОКОЛ!X2340</f>
        <v>Субъект РФ 56</v>
      </c>
      <c r="D346" s="63">
        <f>ПРОТОКОЛ!D2340</f>
        <v>0</v>
      </c>
      <c r="E346" s="63">
        <f>ПРОТОКОЛ!F2340</f>
        <v>0</v>
      </c>
      <c r="F346" s="63">
        <f>ПРОТОКОЛ!H2340</f>
        <v>0</v>
      </c>
      <c r="G346" s="63">
        <f>ПРОТОКОЛ!J2340</f>
        <v>0</v>
      </c>
      <c r="H346" s="63">
        <f>ПРОТОКОЛ!L2340</f>
        <v>0</v>
      </c>
      <c r="I346" s="63">
        <f>ПРОТОКОЛ!N2340</f>
        <v>0</v>
      </c>
      <c r="J346" s="75">
        <f>ПРОТОКОЛ!P2340</f>
        <v>0</v>
      </c>
      <c r="K346" s="63">
        <f>ПРОТОКОЛ!R2340</f>
        <v>0</v>
      </c>
      <c r="L346" s="33">
        <f>ПРОТОКОЛ!E2340</f>
        <v>0</v>
      </c>
      <c r="M346" s="33">
        <f>ПРОТОКОЛ!G2340</f>
        <v>0</v>
      </c>
      <c r="N346" s="33">
        <f>ПРОТОКОЛ!I2340</f>
        <v>0</v>
      </c>
      <c r="O346" s="33">
        <f>ПРОТОКОЛ!K2340</f>
        <v>0</v>
      </c>
      <c r="P346" s="33" t="str">
        <f>ПРОТОКОЛ!M2340</f>
        <v>0</v>
      </c>
      <c r="Q346" s="33" t="str">
        <f>ПРОТОКОЛ!O2340</f>
        <v>0</v>
      </c>
      <c r="R346" s="33">
        <f>ПРОТОКОЛ!Q2340</f>
        <v>35</v>
      </c>
      <c r="S346" s="33">
        <f>ПРОТОКОЛ!S2340</f>
        <v>0</v>
      </c>
      <c r="T346" s="33">
        <f>ПРОТОКОЛ!T2340</f>
        <v>35</v>
      </c>
      <c r="U346" s="54">
        <f t="shared" si="5"/>
        <v>7</v>
      </c>
    </row>
    <row r="347" spans="1:21" ht="16.5" customHeight="1">
      <c r="A347" s="66">
        <f>ПРОТОКОЛ!B2341</f>
        <v>0</v>
      </c>
      <c r="B347" s="68">
        <f>ПРОТОКОЛ!C2341</f>
        <v>0</v>
      </c>
      <c r="C347" s="74" t="str">
        <f>ПРОТОКОЛ!X2341</f>
        <v>Субъект РФ 56</v>
      </c>
      <c r="D347" s="63">
        <f>ПРОТОКОЛ!D2341</f>
        <v>0</v>
      </c>
      <c r="E347" s="63">
        <f>ПРОТОКОЛ!F2341</f>
        <v>0</v>
      </c>
      <c r="F347" s="63">
        <f>ПРОТОКОЛ!H2341</f>
        <v>0</v>
      </c>
      <c r="G347" s="63">
        <f>ПРОТОКОЛ!J2341</f>
        <v>0</v>
      </c>
      <c r="H347" s="63">
        <f>ПРОТОКОЛ!L2341</f>
        <v>0</v>
      </c>
      <c r="I347" s="63">
        <f>ПРОТОКОЛ!N2341</f>
        <v>0</v>
      </c>
      <c r="J347" s="75">
        <f>ПРОТОКОЛ!P2341</f>
        <v>0</v>
      </c>
      <c r="K347" s="63">
        <f>ПРОТОКОЛ!R2341</f>
        <v>0</v>
      </c>
      <c r="L347" s="33">
        <f>ПРОТОКОЛ!E2341</f>
        <v>0</v>
      </c>
      <c r="M347" s="33">
        <f>ПРОТОКОЛ!G2341</f>
        <v>0</v>
      </c>
      <c r="N347" s="33">
        <f>ПРОТОКОЛ!I2341</f>
        <v>0</v>
      </c>
      <c r="O347" s="33">
        <f>ПРОТОКОЛ!K2341</f>
        <v>0</v>
      </c>
      <c r="P347" s="33" t="str">
        <f>ПРОТОКОЛ!M2341</f>
        <v>0</v>
      </c>
      <c r="Q347" s="33" t="str">
        <f>ПРОТОКОЛ!O2341</f>
        <v>0</v>
      </c>
      <c r="R347" s="33">
        <f>ПРОТОКОЛ!Q2341</f>
        <v>35</v>
      </c>
      <c r="S347" s="33">
        <f>ПРОТОКОЛ!S2341</f>
        <v>0</v>
      </c>
      <c r="T347" s="33">
        <f>ПРОТОКОЛ!T2341</f>
        <v>35</v>
      </c>
      <c r="U347" s="54">
        <f t="shared" si="5"/>
        <v>7</v>
      </c>
    </row>
    <row r="348" spans="1:21" ht="16.5" customHeight="1">
      <c r="A348" s="66">
        <f>ПРОТОКОЛ!B2342</f>
        <v>0</v>
      </c>
      <c r="B348" s="68">
        <f>ПРОТОКОЛ!C2342</f>
        <v>0</v>
      </c>
      <c r="C348" s="74" t="str">
        <f>ПРОТОКОЛ!X2342</f>
        <v>Субъект РФ 56</v>
      </c>
      <c r="D348" s="63">
        <f>ПРОТОКОЛ!D2342</f>
        <v>0</v>
      </c>
      <c r="E348" s="63">
        <f>ПРОТОКОЛ!F2342</f>
        <v>0</v>
      </c>
      <c r="F348" s="63">
        <f>ПРОТОКОЛ!H2342</f>
        <v>0</v>
      </c>
      <c r="G348" s="63">
        <f>ПРОТОКОЛ!J2342</f>
        <v>0</v>
      </c>
      <c r="H348" s="63">
        <f>ПРОТОКОЛ!L2342</f>
        <v>0</v>
      </c>
      <c r="I348" s="63">
        <f>ПРОТОКОЛ!N2342</f>
        <v>0</v>
      </c>
      <c r="J348" s="75">
        <f>ПРОТОКОЛ!P2342</f>
        <v>0</v>
      </c>
      <c r="K348" s="63">
        <f>ПРОТОКОЛ!R2342</f>
        <v>0</v>
      </c>
      <c r="L348" s="33">
        <f>ПРОТОКОЛ!E2342</f>
        <v>0</v>
      </c>
      <c r="M348" s="33">
        <f>ПРОТОКОЛ!G2342</f>
        <v>0</v>
      </c>
      <c r="N348" s="33">
        <f>ПРОТОКОЛ!I2342</f>
        <v>0</v>
      </c>
      <c r="O348" s="33">
        <f>ПРОТОКОЛ!K2342</f>
        <v>0</v>
      </c>
      <c r="P348" s="33" t="str">
        <f>ПРОТОКОЛ!M2342</f>
        <v>0</v>
      </c>
      <c r="Q348" s="33" t="str">
        <f>ПРОТОКОЛ!O2342</f>
        <v>0</v>
      </c>
      <c r="R348" s="33">
        <f>ПРОТОКОЛ!Q2342</f>
        <v>35</v>
      </c>
      <c r="S348" s="33">
        <f>ПРОТОКОЛ!S2342</f>
        <v>0</v>
      </c>
      <c r="T348" s="33">
        <f>ПРОТОКОЛ!T2342</f>
        <v>35</v>
      </c>
      <c r="U348" s="54">
        <f t="shared" si="5"/>
        <v>7</v>
      </c>
    </row>
    <row r="349" spans="1:21" ht="16.5" customHeight="1">
      <c r="A349" s="65">
        <f>ПРОТОКОЛ!B2379</f>
        <v>0</v>
      </c>
      <c r="B349" s="67">
        <f>ПРОТОКОЛ!C2379</f>
        <v>0</v>
      </c>
      <c r="C349" s="71" t="str">
        <f>ПРОТОКОЛ!X2379</f>
        <v>Субъект РФ 57</v>
      </c>
      <c r="D349" s="61">
        <f>ПРОТОКОЛ!D2379</f>
        <v>0</v>
      </c>
      <c r="E349" s="61">
        <f>ПРОТОКОЛ!F2379</f>
        <v>0</v>
      </c>
      <c r="F349" s="61">
        <f>ПРОТОКОЛ!H2379</f>
        <v>0</v>
      </c>
      <c r="G349" s="61">
        <f>ПРОТОКОЛ!J2379</f>
        <v>0</v>
      </c>
      <c r="H349" s="61">
        <f>ПРОТОКОЛ!L2379</f>
        <v>0</v>
      </c>
      <c r="I349" s="61">
        <f>ПРОТОКОЛ!N2379</f>
        <v>0</v>
      </c>
      <c r="J349" s="62">
        <f>ПРОТОКОЛ!P2379</f>
        <v>0</v>
      </c>
      <c r="K349" s="61">
        <f>ПРОТОКОЛ!R2379</f>
        <v>0</v>
      </c>
      <c r="L349" s="7">
        <f>ПРОТОКОЛ!E2379</f>
        <v>0</v>
      </c>
      <c r="M349" s="7">
        <f>ПРОТОКОЛ!G2379</f>
        <v>0</v>
      </c>
      <c r="N349" s="7">
        <f>ПРОТОКОЛ!I2379</f>
        <v>0</v>
      </c>
      <c r="O349" s="7">
        <f>ПРОТОКОЛ!K2379</f>
        <v>0</v>
      </c>
      <c r="P349" s="7" t="str">
        <f>ПРОТОКОЛ!M2379</f>
        <v>0</v>
      </c>
      <c r="Q349" s="7" t="str">
        <f>ПРОТОКОЛ!O2379</f>
        <v>0</v>
      </c>
      <c r="R349" s="7">
        <f>ПРОТОКОЛ!Q2379</f>
        <v>35</v>
      </c>
      <c r="S349" s="7">
        <f>ПРОТОКОЛ!S2379</f>
        <v>0</v>
      </c>
      <c r="T349" s="7">
        <f>ПРОТОКОЛ!T2379</f>
        <v>35</v>
      </c>
      <c r="U349" s="54">
        <f t="shared" si="5"/>
        <v>7</v>
      </c>
    </row>
    <row r="350" spans="1:21" ht="16.5" customHeight="1">
      <c r="A350" s="65">
        <f>ПРОТОКОЛ!B2380</f>
        <v>0</v>
      </c>
      <c r="B350" s="67">
        <f>ПРОТОКОЛ!C2380</f>
        <v>0</v>
      </c>
      <c r="C350" s="71" t="str">
        <f>ПРОТОКОЛ!X2380</f>
        <v>Субъект РФ 57</v>
      </c>
      <c r="D350" s="61">
        <f>ПРОТОКОЛ!D2380</f>
        <v>0</v>
      </c>
      <c r="E350" s="61">
        <f>ПРОТОКОЛ!F2380</f>
        <v>0</v>
      </c>
      <c r="F350" s="61">
        <f>ПРОТОКОЛ!H2380</f>
        <v>0</v>
      </c>
      <c r="G350" s="61">
        <f>ПРОТОКОЛ!J2380</f>
        <v>0</v>
      </c>
      <c r="H350" s="61">
        <f>ПРОТОКОЛ!L2380</f>
        <v>0</v>
      </c>
      <c r="I350" s="61">
        <f>ПРОТОКОЛ!N2380</f>
        <v>0</v>
      </c>
      <c r="J350" s="62">
        <f>ПРОТОКОЛ!P2380</f>
        <v>0</v>
      </c>
      <c r="K350" s="61">
        <f>ПРОТОКОЛ!R2380</f>
        <v>0</v>
      </c>
      <c r="L350" s="7">
        <f>ПРОТОКОЛ!E2380</f>
        <v>0</v>
      </c>
      <c r="M350" s="7">
        <f>ПРОТОКОЛ!G2380</f>
        <v>0</v>
      </c>
      <c r="N350" s="7">
        <f>ПРОТОКОЛ!I2380</f>
        <v>0</v>
      </c>
      <c r="O350" s="7">
        <f>ПРОТОКОЛ!K2380</f>
        <v>0</v>
      </c>
      <c r="P350" s="7" t="str">
        <f>ПРОТОКОЛ!M2380</f>
        <v>0</v>
      </c>
      <c r="Q350" s="7" t="str">
        <f>ПРОТОКОЛ!O2380</f>
        <v>0</v>
      </c>
      <c r="R350" s="7">
        <f>ПРОТОКОЛ!Q2380</f>
        <v>35</v>
      </c>
      <c r="S350" s="7">
        <f>ПРОТОКОЛ!S2380</f>
        <v>0</v>
      </c>
      <c r="T350" s="7">
        <f>ПРОТОКОЛ!T2380</f>
        <v>35</v>
      </c>
      <c r="U350" s="54">
        <f t="shared" si="5"/>
        <v>7</v>
      </c>
    </row>
    <row r="351" spans="1:21" ht="16.5" customHeight="1">
      <c r="A351" s="65">
        <f>ПРОТОКОЛ!B2381</f>
        <v>0</v>
      </c>
      <c r="B351" s="67">
        <f>ПРОТОКОЛ!C2381</f>
        <v>0</v>
      </c>
      <c r="C351" s="71" t="str">
        <f>ПРОТОКОЛ!X2381</f>
        <v>Субъект РФ 57</v>
      </c>
      <c r="D351" s="61">
        <f>ПРОТОКОЛ!D2381</f>
        <v>0</v>
      </c>
      <c r="E351" s="61">
        <f>ПРОТОКОЛ!F2381</f>
        <v>0</v>
      </c>
      <c r="F351" s="61">
        <f>ПРОТОКОЛ!H2381</f>
        <v>0</v>
      </c>
      <c r="G351" s="61">
        <f>ПРОТОКОЛ!J2381</f>
        <v>0</v>
      </c>
      <c r="H351" s="61">
        <f>ПРОТОКОЛ!L2381</f>
        <v>0</v>
      </c>
      <c r="I351" s="61">
        <f>ПРОТОКОЛ!N2381</f>
        <v>0</v>
      </c>
      <c r="J351" s="62">
        <f>ПРОТОКОЛ!P2381</f>
        <v>0</v>
      </c>
      <c r="K351" s="61">
        <f>ПРОТОКОЛ!R2381</f>
        <v>0</v>
      </c>
      <c r="L351" s="7">
        <f>ПРОТОКОЛ!E2381</f>
        <v>0</v>
      </c>
      <c r="M351" s="7">
        <f>ПРОТОКОЛ!G2381</f>
        <v>0</v>
      </c>
      <c r="N351" s="7">
        <f>ПРОТОКОЛ!I2381</f>
        <v>0</v>
      </c>
      <c r="O351" s="7">
        <f>ПРОТОКОЛ!K2381</f>
        <v>0</v>
      </c>
      <c r="P351" s="7" t="str">
        <f>ПРОТОКОЛ!M2381</f>
        <v>0</v>
      </c>
      <c r="Q351" s="7" t="str">
        <f>ПРОТОКОЛ!O2381</f>
        <v>0</v>
      </c>
      <c r="R351" s="7">
        <f>ПРОТОКОЛ!Q2381</f>
        <v>35</v>
      </c>
      <c r="S351" s="7">
        <f>ПРОТОКОЛ!S2381</f>
        <v>0</v>
      </c>
      <c r="T351" s="7">
        <f>ПРОТОКОЛ!T2381</f>
        <v>35</v>
      </c>
      <c r="U351" s="54">
        <f t="shared" si="5"/>
        <v>7</v>
      </c>
    </row>
    <row r="352" spans="1:21" ht="16.5" customHeight="1">
      <c r="A352" s="65">
        <f>ПРОТОКОЛ!B2382</f>
        <v>0</v>
      </c>
      <c r="B352" s="67">
        <f>ПРОТОКОЛ!C2382</f>
        <v>0</v>
      </c>
      <c r="C352" s="71" t="str">
        <f>ПРОТОКОЛ!X2382</f>
        <v>Субъект РФ 57</v>
      </c>
      <c r="D352" s="61">
        <f>ПРОТОКОЛ!D2382</f>
        <v>0</v>
      </c>
      <c r="E352" s="61">
        <f>ПРОТОКОЛ!F2382</f>
        <v>0</v>
      </c>
      <c r="F352" s="61">
        <f>ПРОТОКОЛ!H2382</f>
        <v>0</v>
      </c>
      <c r="G352" s="61">
        <f>ПРОТОКОЛ!J2382</f>
        <v>0</v>
      </c>
      <c r="H352" s="61">
        <f>ПРОТОКОЛ!L2382</f>
        <v>0</v>
      </c>
      <c r="I352" s="61">
        <f>ПРОТОКОЛ!N2382</f>
        <v>0</v>
      </c>
      <c r="J352" s="62">
        <f>ПРОТОКОЛ!P2382</f>
        <v>0</v>
      </c>
      <c r="K352" s="61">
        <f>ПРОТОКОЛ!R2382</f>
        <v>0</v>
      </c>
      <c r="L352" s="7">
        <f>ПРОТОКОЛ!E2382</f>
        <v>0</v>
      </c>
      <c r="M352" s="7">
        <f>ПРОТОКОЛ!G2382</f>
        <v>0</v>
      </c>
      <c r="N352" s="7">
        <f>ПРОТОКОЛ!I2382</f>
        <v>0</v>
      </c>
      <c r="O352" s="7">
        <f>ПРОТОКОЛ!K2382</f>
        <v>0</v>
      </c>
      <c r="P352" s="7" t="str">
        <f>ПРОТОКОЛ!M2382</f>
        <v>0</v>
      </c>
      <c r="Q352" s="7" t="str">
        <f>ПРОТОКОЛ!O2382</f>
        <v>0</v>
      </c>
      <c r="R352" s="7">
        <f>ПРОТОКОЛ!Q2382</f>
        <v>35</v>
      </c>
      <c r="S352" s="7">
        <f>ПРОТОКОЛ!S2382</f>
        <v>0</v>
      </c>
      <c r="T352" s="7">
        <f>ПРОТОКОЛ!T2382</f>
        <v>35</v>
      </c>
      <c r="U352" s="54">
        <f t="shared" si="5"/>
        <v>7</v>
      </c>
    </row>
    <row r="353" spans="1:21" ht="16.5" customHeight="1">
      <c r="A353" s="65">
        <f>ПРОТОКОЛ!B2383</f>
        <v>0</v>
      </c>
      <c r="B353" s="67">
        <f>ПРОТОКОЛ!C2383</f>
        <v>0</v>
      </c>
      <c r="C353" s="71" t="str">
        <f>ПРОТОКОЛ!X2383</f>
        <v>Субъект РФ 57</v>
      </c>
      <c r="D353" s="61">
        <f>ПРОТОКОЛ!D2383</f>
        <v>0</v>
      </c>
      <c r="E353" s="61">
        <f>ПРОТОКОЛ!F2383</f>
        <v>0</v>
      </c>
      <c r="F353" s="61">
        <f>ПРОТОКОЛ!H2383</f>
        <v>0</v>
      </c>
      <c r="G353" s="61">
        <f>ПРОТОКОЛ!J2383</f>
        <v>0</v>
      </c>
      <c r="H353" s="61">
        <f>ПРОТОКОЛ!L2383</f>
        <v>0</v>
      </c>
      <c r="I353" s="61">
        <f>ПРОТОКОЛ!N2383</f>
        <v>0</v>
      </c>
      <c r="J353" s="62">
        <f>ПРОТОКОЛ!P2383</f>
        <v>0</v>
      </c>
      <c r="K353" s="61">
        <f>ПРОТОКОЛ!R2383</f>
        <v>0</v>
      </c>
      <c r="L353" s="7">
        <f>ПРОТОКОЛ!E2383</f>
        <v>0</v>
      </c>
      <c r="M353" s="7">
        <f>ПРОТОКОЛ!G2383</f>
        <v>0</v>
      </c>
      <c r="N353" s="7">
        <f>ПРОТОКОЛ!I2383</f>
        <v>0</v>
      </c>
      <c r="O353" s="7">
        <f>ПРОТОКОЛ!K2383</f>
        <v>0</v>
      </c>
      <c r="P353" s="7" t="str">
        <f>ПРОТОКОЛ!M2383</f>
        <v>0</v>
      </c>
      <c r="Q353" s="7" t="str">
        <f>ПРОТОКОЛ!O2383</f>
        <v>0</v>
      </c>
      <c r="R353" s="7">
        <f>ПРОТОКОЛ!Q2383</f>
        <v>35</v>
      </c>
      <c r="S353" s="7">
        <f>ПРОТОКОЛ!S2383</f>
        <v>0</v>
      </c>
      <c r="T353" s="7">
        <f>ПРОТОКОЛ!T2383</f>
        <v>35</v>
      </c>
      <c r="U353" s="54">
        <f t="shared" si="5"/>
        <v>7</v>
      </c>
    </row>
    <row r="354" spans="1:21" ht="16.5" customHeight="1">
      <c r="A354" s="65">
        <f>ПРОТОКОЛ!B2384</f>
        <v>0</v>
      </c>
      <c r="B354" s="67">
        <f>ПРОТОКОЛ!C2384</f>
        <v>0</v>
      </c>
      <c r="C354" s="71" t="str">
        <f>ПРОТОКОЛ!X2384</f>
        <v>Субъект РФ 57</v>
      </c>
      <c r="D354" s="61">
        <f>ПРОТОКОЛ!D2384</f>
        <v>0</v>
      </c>
      <c r="E354" s="61">
        <f>ПРОТОКОЛ!F2384</f>
        <v>0</v>
      </c>
      <c r="F354" s="61">
        <f>ПРОТОКОЛ!H2384</f>
        <v>0</v>
      </c>
      <c r="G354" s="61">
        <f>ПРОТОКОЛ!J2384</f>
        <v>0</v>
      </c>
      <c r="H354" s="61">
        <f>ПРОТОКОЛ!L2384</f>
        <v>0</v>
      </c>
      <c r="I354" s="61">
        <f>ПРОТОКОЛ!N2384</f>
        <v>0</v>
      </c>
      <c r="J354" s="62">
        <f>ПРОТОКОЛ!P2384</f>
        <v>0</v>
      </c>
      <c r="K354" s="61">
        <f>ПРОТОКОЛ!R2384</f>
        <v>0</v>
      </c>
      <c r="L354" s="7">
        <f>ПРОТОКОЛ!E2384</f>
        <v>0</v>
      </c>
      <c r="M354" s="7">
        <f>ПРОТОКОЛ!G2384</f>
        <v>0</v>
      </c>
      <c r="N354" s="7">
        <f>ПРОТОКОЛ!I2384</f>
        <v>0</v>
      </c>
      <c r="O354" s="7">
        <f>ПРОТОКОЛ!K2384</f>
        <v>0</v>
      </c>
      <c r="P354" s="7" t="str">
        <f>ПРОТОКОЛ!M2384</f>
        <v>0</v>
      </c>
      <c r="Q354" s="7" t="str">
        <f>ПРОТОКОЛ!O2384</f>
        <v>0</v>
      </c>
      <c r="R354" s="7">
        <f>ПРОТОКОЛ!Q2384</f>
        <v>35</v>
      </c>
      <c r="S354" s="7">
        <f>ПРОТОКОЛ!S2384</f>
        <v>0</v>
      </c>
      <c r="T354" s="7">
        <f>ПРОТОКОЛ!T2384</f>
        <v>35</v>
      </c>
      <c r="U354" s="54">
        <f t="shared" si="5"/>
        <v>7</v>
      </c>
    </row>
    <row r="355" spans="1:21" ht="16.5" customHeight="1">
      <c r="A355" s="66">
        <f>ПРОТОКОЛ!B2421</f>
        <v>0</v>
      </c>
      <c r="B355" s="70">
        <f>ПРОТОКОЛ!C2421</f>
        <v>0</v>
      </c>
      <c r="C355" s="74" t="str">
        <f>ПРОТОКОЛ!X2421</f>
        <v>Субъект РФ 58</v>
      </c>
      <c r="D355" s="64">
        <f>ПРОТОКОЛ!D2421</f>
        <v>0</v>
      </c>
      <c r="E355" s="64">
        <f>ПРОТОКОЛ!F2421</f>
        <v>0</v>
      </c>
      <c r="F355" s="64">
        <f>ПРОТОКОЛ!H2421</f>
        <v>0</v>
      </c>
      <c r="G355" s="64">
        <f>ПРОТОКОЛ!J2421</f>
        <v>0</v>
      </c>
      <c r="H355" s="64">
        <f>ПРОТОКОЛ!L2421</f>
        <v>0</v>
      </c>
      <c r="I355" s="64">
        <f>ПРОТОКОЛ!N2421</f>
        <v>0</v>
      </c>
      <c r="J355" s="77">
        <f>ПРОТОКОЛ!P2421</f>
        <v>0</v>
      </c>
      <c r="K355" s="64">
        <f>ПРОТОКОЛ!R2421</f>
        <v>0</v>
      </c>
      <c r="L355" s="33">
        <f>ПРОТОКОЛ!E2421</f>
        <v>0</v>
      </c>
      <c r="M355" s="33">
        <f>ПРОТОКОЛ!G2421</f>
        <v>0</v>
      </c>
      <c r="N355" s="33">
        <f>ПРОТОКОЛ!I2421</f>
        <v>0</v>
      </c>
      <c r="O355" s="33">
        <f>ПРОТОКОЛ!K2421</f>
        <v>0</v>
      </c>
      <c r="P355" s="33" t="str">
        <f>ПРОТОКОЛ!M2421</f>
        <v>0</v>
      </c>
      <c r="Q355" s="33" t="str">
        <f>ПРОТОКОЛ!O2421</f>
        <v>0</v>
      </c>
      <c r="R355" s="33">
        <f>ПРОТОКОЛ!Q2421</f>
        <v>35</v>
      </c>
      <c r="S355" s="33">
        <f>ПРОТОКОЛ!S2421</f>
        <v>0</v>
      </c>
      <c r="T355" s="33">
        <f>ПРОТОКОЛ!T2421</f>
        <v>35</v>
      </c>
      <c r="U355" s="54">
        <f t="shared" si="5"/>
        <v>7</v>
      </c>
    </row>
    <row r="356" spans="1:21" ht="16.5" customHeight="1">
      <c r="A356" s="66">
        <f>ПРОТОКОЛ!B2422</f>
        <v>0</v>
      </c>
      <c r="B356" s="70">
        <f>ПРОТОКОЛ!C2422</f>
        <v>0</v>
      </c>
      <c r="C356" s="74" t="str">
        <f>ПРОТОКОЛ!X2422</f>
        <v>Субъект РФ 58</v>
      </c>
      <c r="D356" s="64">
        <f>ПРОТОКОЛ!D2422</f>
        <v>0</v>
      </c>
      <c r="E356" s="64">
        <f>ПРОТОКОЛ!F2422</f>
        <v>0</v>
      </c>
      <c r="F356" s="64">
        <f>ПРОТОКОЛ!H2422</f>
        <v>0</v>
      </c>
      <c r="G356" s="64">
        <f>ПРОТОКОЛ!J2422</f>
        <v>0</v>
      </c>
      <c r="H356" s="64">
        <f>ПРОТОКОЛ!L2422</f>
        <v>0</v>
      </c>
      <c r="I356" s="64">
        <f>ПРОТОКОЛ!N2422</f>
        <v>0</v>
      </c>
      <c r="J356" s="77">
        <f>ПРОТОКОЛ!P2422</f>
        <v>0</v>
      </c>
      <c r="K356" s="64">
        <f>ПРОТОКОЛ!R2422</f>
        <v>0</v>
      </c>
      <c r="L356" s="33">
        <f>ПРОТОКОЛ!E2422</f>
        <v>0</v>
      </c>
      <c r="M356" s="33">
        <f>ПРОТОКОЛ!G2422</f>
        <v>0</v>
      </c>
      <c r="N356" s="33">
        <f>ПРОТОКОЛ!I2422</f>
        <v>0</v>
      </c>
      <c r="O356" s="33">
        <f>ПРОТОКОЛ!K2422</f>
        <v>0</v>
      </c>
      <c r="P356" s="33" t="str">
        <f>ПРОТОКОЛ!M2422</f>
        <v>0</v>
      </c>
      <c r="Q356" s="33" t="str">
        <f>ПРОТОКОЛ!O2422</f>
        <v>0</v>
      </c>
      <c r="R356" s="33">
        <f>ПРОТОКОЛ!Q2422</f>
        <v>35</v>
      </c>
      <c r="S356" s="33">
        <f>ПРОТОКОЛ!S2422</f>
        <v>0</v>
      </c>
      <c r="T356" s="33">
        <f>ПРОТОКОЛ!T2422</f>
        <v>35</v>
      </c>
      <c r="U356" s="54">
        <f t="shared" si="5"/>
        <v>7</v>
      </c>
    </row>
    <row r="357" spans="1:21" ht="16.5" customHeight="1">
      <c r="A357" s="66">
        <f>ПРОТОКОЛ!B2423</f>
        <v>0</v>
      </c>
      <c r="B357" s="70">
        <f>ПРОТОКОЛ!C2423</f>
        <v>0</v>
      </c>
      <c r="C357" s="74" t="str">
        <f>ПРОТОКОЛ!X2423</f>
        <v>Субъект РФ 58</v>
      </c>
      <c r="D357" s="64">
        <f>ПРОТОКОЛ!D2423</f>
        <v>0</v>
      </c>
      <c r="E357" s="64">
        <f>ПРОТОКОЛ!F2423</f>
        <v>0</v>
      </c>
      <c r="F357" s="64">
        <f>ПРОТОКОЛ!H2423</f>
        <v>0</v>
      </c>
      <c r="G357" s="64">
        <f>ПРОТОКОЛ!J2423</f>
        <v>0</v>
      </c>
      <c r="H357" s="64">
        <f>ПРОТОКОЛ!L2423</f>
        <v>0</v>
      </c>
      <c r="I357" s="64">
        <f>ПРОТОКОЛ!N2423</f>
        <v>0</v>
      </c>
      <c r="J357" s="77">
        <f>ПРОТОКОЛ!P2423</f>
        <v>0</v>
      </c>
      <c r="K357" s="64">
        <f>ПРОТОКОЛ!R2423</f>
        <v>0</v>
      </c>
      <c r="L357" s="33">
        <f>ПРОТОКОЛ!E2423</f>
        <v>0</v>
      </c>
      <c r="M357" s="33">
        <f>ПРОТОКОЛ!G2423</f>
        <v>0</v>
      </c>
      <c r="N357" s="33">
        <f>ПРОТОКОЛ!I2423</f>
        <v>0</v>
      </c>
      <c r="O357" s="33">
        <f>ПРОТОКОЛ!K2423</f>
        <v>0</v>
      </c>
      <c r="P357" s="33" t="str">
        <f>ПРОТОКОЛ!M2423</f>
        <v>0</v>
      </c>
      <c r="Q357" s="33" t="str">
        <f>ПРОТОКОЛ!O2423</f>
        <v>0</v>
      </c>
      <c r="R357" s="33">
        <f>ПРОТОКОЛ!Q2423</f>
        <v>35</v>
      </c>
      <c r="S357" s="33">
        <f>ПРОТОКОЛ!S2423</f>
        <v>0</v>
      </c>
      <c r="T357" s="33">
        <f>ПРОТОКОЛ!T2423</f>
        <v>35</v>
      </c>
      <c r="U357" s="54">
        <f t="shared" si="5"/>
        <v>7</v>
      </c>
    </row>
    <row r="358" spans="1:21" ht="16.5" customHeight="1">
      <c r="A358" s="66">
        <f>ПРОТОКОЛ!B2424</f>
        <v>0</v>
      </c>
      <c r="B358" s="70">
        <f>ПРОТОКОЛ!C2424</f>
        <v>0</v>
      </c>
      <c r="C358" s="74" t="str">
        <f>ПРОТОКОЛ!X2424</f>
        <v>Субъект РФ 58</v>
      </c>
      <c r="D358" s="64">
        <f>ПРОТОКОЛ!D2424</f>
        <v>0</v>
      </c>
      <c r="E358" s="64">
        <f>ПРОТОКОЛ!F2424</f>
        <v>0</v>
      </c>
      <c r="F358" s="64">
        <f>ПРОТОКОЛ!H2424</f>
        <v>0</v>
      </c>
      <c r="G358" s="64">
        <f>ПРОТОКОЛ!J2424</f>
        <v>0</v>
      </c>
      <c r="H358" s="64">
        <f>ПРОТОКОЛ!L2424</f>
        <v>0</v>
      </c>
      <c r="I358" s="64">
        <f>ПРОТОКОЛ!N2424</f>
        <v>0</v>
      </c>
      <c r="J358" s="77">
        <f>ПРОТОКОЛ!P2424</f>
        <v>0</v>
      </c>
      <c r="K358" s="64">
        <f>ПРОТОКОЛ!R2424</f>
        <v>0</v>
      </c>
      <c r="L358" s="33">
        <f>ПРОТОКОЛ!E2424</f>
        <v>0</v>
      </c>
      <c r="M358" s="33">
        <f>ПРОТОКОЛ!G2424</f>
        <v>0</v>
      </c>
      <c r="N358" s="33">
        <f>ПРОТОКОЛ!I2424</f>
        <v>0</v>
      </c>
      <c r="O358" s="33">
        <f>ПРОТОКОЛ!K2424</f>
        <v>0</v>
      </c>
      <c r="P358" s="33" t="str">
        <f>ПРОТОКОЛ!M2424</f>
        <v>0</v>
      </c>
      <c r="Q358" s="33" t="str">
        <f>ПРОТОКОЛ!O2424</f>
        <v>0</v>
      </c>
      <c r="R358" s="33">
        <f>ПРОТОКОЛ!Q2424</f>
        <v>35</v>
      </c>
      <c r="S358" s="33">
        <f>ПРОТОКОЛ!S2424</f>
        <v>0</v>
      </c>
      <c r="T358" s="33">
        <f>ПРОТОКОЛ!T2424</f>
        <v>35</v>
      </c>
      <c r="U358" s="54">
        <f t="shared" si="5"/>
        <v>7</v>
      </c>
    </row>
    <row r="359" spans="1:21" ht="16.5" customHeight="1">
      <c r="A359" s="66">
        <f>ПРОТОКОЛ!B2425</f>
        <v>0</v>
      </c>
      <c r="B359" s="70">
        <f>ПРОТОКОЛ!C2425</f>
        <v>0</v>
      </c>
      <c r="C359" s="74" t="str">
        <f>ПРОТОКОЛ!X2425</f>
        <v>Субъект РФ 58</v>
      </c>
      <c r="D359" s="64">
        <f>ПРОТОКОЛ!D2425</f>
        <v>0</v>
      </c>
      <c r="E359" s="64">
        <f>ПРОТОКОЛ!F2425</f>
        <v>0</v>
      </c>
      <c r="F359" s="64">
        <f>ПРОТОКОЛ!H2425</f>
        <v>0</v>
      </c>
      <c r="G359" s="64">
        <f>ПРОТОКОЛ!J2425</f>
        <v>0</v>
      </c>
      <c r="H359" s="64">
        <f>ПРОТОКОЛ!L2425</f>
        <v>0</v>
      </c>
      <c r="I359" s="64">
        <f>ПРОТОКОЛ!N2425</f>
        <v>0</v>
      </c>
      <c r="J359" s="77">
        <f>ПРОТОКОЛ!P2425</f>
        <v>0</v>
      </c>
      <c r="K359" s="64">
        <f>ПРОТОКОЛ!R2425</f>
        <v>0</v>
      </c>
      <c r="L359" s="33">
        <f>ПРОТОКОЛ!E2425</f>
        <v>0</v>
      </c>
      <c r="M359" s="33">
        <f>ПРОТОКОЛ!G2425</f>
        <v>0</v>
      </c>
      <c r="N359" s="33">
        <f>ПРОТОКОЛ!I2425</f>
        <v>0</v>
      </c>
      <c r="O359" s="33">
        <f>ПРОТОКОЛ!K2425</f>
        <v>0</v>
      </c>
      <c r="P359" s="33" t="str">
        <f>ПРОТОКОЛ!M2425</f>
        <v>0</v>
      </c>
      <c r="Q359" s="33" t="str">
        <f>ПРОТОКОЛ!O2425</f>
        <v>0</v>
      </c>
      <c r="R359" s="33">
        <f>ПРОТОКОЛ!Q2425</f>
        <v>35</v>
      </c>
      <c r="S359" s="33">
        <f>ПРОТОКОЛ!S2425</f>
        <v>0</v>
      </c>
      <c r="T359" s="33">
        <f>ПРОТОКОЛ!T2425</f>
        <v>35</v>
      </c>
      <c r="U359" s="54">
        <f t="shared" si="5"/>
        <v>7</v>
      </c>
    </row>
    <row r="360" spans="1:21" ht="16.5" customHeight="1">
      <c r="A360" s="66">
        <f>ПРОТОКОЛ!B2426</f>
        <v>0</v>
      </c>
      <c r="B360" s="70">
        <f>ПРОТОКОЛ!C2426</f>
        <v>0</v>
      </c>
      <c r="C360" s="74" t="str">
        <f>ПРОТОКОЛ!X2426</f>
        <v>Субъект РФ 58</v>
      </c>
      <c r="D360" s="64">
        <f>ПРОТОКОЛ!D2426</f>
        <v>0</v>
      </c>
      <c r="E360" s="64">
        <f>ПРОТОКОЛ!F2426</f>
        <v>0</v>
      </c>
      <c r="F360" s="64">
        <f>ПРОТОКОЛ!H2426</f>
        <v>0</v>
      </c>
      <c r="G360" s="64">
        <f>ПРОТОКОЛ!J2426</f>
        <v>0</v>
      </c>
      <c r="H360" s="64">
        <f>ПРОТОКОЛ!L2426</f>
        <v>0</v>
      </c>
      <c r="I360" s="64">
        <f>ПРОТОКОЛ!N2426</f>
        <v>0</v>
      </c>
      <c r="J360" s="77">
        <f>ПРОТОКОЛ!P2426</f>
        <v>0</v>
      </c>
      <c r="K360" s="64">
        <f>ПРОТОКОЛ!R2426</f>
        <v>0</v>
      </c>
      <c r="L360" s="33">
        <f>ПРОТОКОЛ!E2426</f>
        <v>0</v>
      </c>
      <c r="M360" s="33">
        <f>ПРОТОКОЛ!G2426</f>
        <v>0</v>
      </c>
      <c r="N360" s="33">
        <f>ПРОТОКОЛ!I2426</f>
        <v>0</v>
      </c>
      <c r="O360" s="33">
        <f>ПРОТОКОЛ!K2426</f>
        <v>0</v>
      </c>
      <c r="P360" s="33" t="str">
        <f>ПРОТОКОЛ!M2426</f>
        <v>0</v>
      </c>
      <c r="Q360" s="33" t="str">
        <f>ПРОТОКОЛ!O2426</f>
        <v>0</v>
      </c>
      <c r="R360" s="33">
        <f>ПРОТОКОЛ!Q2426</f>
        <v>35</v>
      </c>
      <c r="S360" s="33">
        <f>ПРОТОКОЛ!S2426</f>
        <v>0</v>
      </c>
      <c r="T360" s="33">
        <f>ПРОТОКОЛ!T2426</f>
        <v>35</v>
      </c>
      <c r="U360" s="54">
        <f t="shared" si="5"/>
        <v>7</v>
      </c>
    </row>
    <row r="361" spans="1:21" ht="16.5" customHeight="1">
      <c r="A361" s="65">
        <f>ПРОТОКОЛ!B2463</f>
        <v>0</v>
      </c>
      <c r="B361" s="67">
        <f>ПРОТОКОЛ!C2463</f>
        <v>0</v>
      </c>
      <c r="C361" s="71" t="str">
        <f>ПРОТОКОЛ!X2463</f>
        <v>Субъект РФ 59</v>
      </c>
      <c r="D361" s="61">
        <f>ПРОТОКОЛ!D2463</f>
        <v>0</v>
      </c>
      <c r="E361" s="61">
        <f>ПРОТОКОЛ!F2463</f>
        <v>0</v>
      </c>
      <c r="F361" s="61">
        <f>ПРОТОКОЛ!H2463</f>
        <v>0</v>
      </c>
      <c r="G361" s="61">
        <f>ПРОТОКОЛ!J2463</f>
        <v>0</v>
      </c>
      <c r="H361" s="61">
        <f>ПРОТОКОЛ!L2463</f>
        <v>0</v>
      </c>
      <c r="I361" s="61">
        <f>ПРОТОКОЛ!N2463</f>
        <v>0</v>
      </c>
      <c r="J361" s="62">
        <f>ПРОТОКОЛ!P2463</f>
        <v>0</v>
      </c>
      <c r="K361" s="61">
        <f>ПРОТОКОЛ!R2463</f>
        <v>0</v>
      </c>
      <c r="L361" s="7">
        <f>ПРОТОКОЛ!E2463</f>
        <v>0</v>
      </c>
      <c r="M361" s="7">
        <f>ПРОТОКОЛ!G2463</f>
        <v>0</v>
      </c>
      <c r="N361" s="7">
        <f>ПРОТОКОЛ!I2463</f>
        <v>0</v>
      </c>
      <c r="O361" s="7">
        <f>ПРОТОКОЛ!K2463</f>
        <v>0</v>
      </c>
      <c r="P361" s="7" t="str">
        <f>ПРОТОКОЛ!M2463</f>
        <v>0</v>
      </c>
      <c r="Q361" s="7" t="str">
        <f>ПРОТОКОЛ!O2463</f>
        <v>0</v>
      </c>
      <c r="R361" s="7">
        <f>ПРОТОКОЛ!Q2463</f>
        <v>35</v>
      </c>
      <c r="S361" s="7">
        <f>ПРОТОКОЛ!S2463</f>
        <v>0</v>
      </c>
      <c r="T361" s="7">
        <f>ПРОТОКОЛ!T2463</f>
        <v>35</v>
      </c>
      <c r="U361" s="54">
        <f t="shared" si="5"/>
        <v>7</v>
      </c>
    </row>
    <row r="362" spans="1:21" ht="16.5" customHeight="1">
      <c r="A362" s="65">
        <f>ПРОТОКОЛ!B2464</f>
        <v>0</v>
      </c>
      <c r="B362" s="67">
        <f>ПРОТОКОЛ!C2464</f>
        <v>0</v>
      </c>
      <c r="C362" s="71" t="str">
        <f>ПРОТОКОЛ!X2464</f>
        <v>Субъект РФ 59</v>
      </c>
      <c r="D362" s="61">
        <f>ПРОТОКОЛ!D2464</f>
        <v>0</v>
      </c>
      <c r="E362" s="61">
        <f>ПРОТОКОЛ!F2464</f>
        <v>0</v>
      </c>
      <c r="F362" s="61">
        <f>ПРОТОКОЛ!H2464</f>
        <v>0</v>
      </c>
      <c r="G362" s="61">
        <f>ПРОТОКОЛ!J2464</f>
        <v>0</v>
      </c>
      <c r="H362" s="61">
        <f>ПРОТОКОЛ!L2464</f>
        <v>0</v>
      </c>
      <c r="I362" s="61">
        <f>ПРОТОКОЛ!N2464</f>
        <v>0</v>
      </c>
      <c r="J362" s="62">
        <f>ПРОТОКОЛ!P2464</f>
        <v>0</v>
      </c>
      <c r="K362" s="61">
        <f>ПРОТОКОЛ!R2464</f>
        <v>0</v>
      </c>
      <c r="L362" s="7">
        <f>ПРОТОКОЛ!E2464</f>
        <v>0</v>
      </c>
      <c r="M362" s="7">
        <f>ПРОТОКОЛ!G2464</f>
        <v>0</v>
      </c>
      <c r="N362" s="7">
        <f>ПРОТОКОЛ!I2464</f>
        <v>0</v>
      </c>
      <c r="O362" s="7">
        <f>ПРОТОКОЛ!K2464</f>
        <v>0</v>
      </c>
      <c r="P362" s="7" t="str">
        <f>ПРОТОКОЛ!M2464</f>
        <v>0</v>
      </c>
      <c r="Q362" s="7" t="str">
        <f>ПРОТОКОЛ!O2464</f>
        <v>0</v>
      </c>
      <c r="R362" s="7">
        <f>ПРОТОКОЛ!Q2464</f>
        <v>35</v>
      </c>
      <c r="S362" s="7">
        <f>ПРОТОКОЛ!S2464</f>
        <v>0</v>
      </c>
      <c r="T362" s="7">
        <f>ПРОТОКОЛ!T2464</f>
        <v>35</v>
      </c>
      <c r="U362" s="54">
        <f t="shared" si="5"/>
        <v>7</v>
      </c>
    </row>
    <row r="363" spans="1:21" ht="16.5" customHeight="1">
      <c r="A363" s="65">
        <f>ПРОТОКОЛ!B2465</f>
        <v>0</v>
      </c>
      <c r="B363" s="67">
        <f>ПРОТОКОЛ!C2465</f>
        <v>0</v>
      </c>
      <c r="C363" s="71" t="str">
        <f>ПРОТОКОЛ!X2465</f>
        <v>Субъект РФ 59</v>
      </c>
      <c r="D363" s="61">
        <f>ПРОТОКОЛ!D2465</f>
        <v>0</v>
      </c>
      <c r="E363" s="61">
        <f>ПРОТОКОЛ!F2465</f>
        <v>0</v>
      </c>
      <c r="F363" s="61">
        <f>ПРОТОКОЛ!H2465</f>
        <v>0</v>
      </c>
      <c r="G363" s="61">
        <f>ПРОТОКОЛ!J2465</f>
        <v>0</v>
      </c>
      <c r="H363" s="61">
        <f>ПРОТОКОЛ!L2465</f>
        <v>0</v>
      </c>
      <c r="I363" s="61">
        <f>ПРОТОКОЛ!N2465</f>
        <v>0</v>
      </c>
      <c r="J363" s="62">
        <f>ПРОТОКОЛ!P2465</f>
        <v>0</v>
      </c>
      <c r="K363" s="61">
        <f>ПРОТОКОЛ!R2465</f>
        <v>0</v>
      </c>
      <c r="L363" s="7">
        <f>ПРОТОКОЛ!E2465</f>
        <v>0</v>
      </c>
      <c r="M363" s="7">
        <f>ПРОТОКОЛ!G2465</f>
        <v>0</v>
      </c>
      <c r="N363" s="7">
        <f>ПРОТОКОЛ!I2465</f>
        <v>0</v>
      </c>
      <c r="O363" s="7">
        <f>ПРОТОКОЛ!K2465</f>
        <v>0</v>
      </c>
      <c r="P363" s="7" t="str">
        <f>ПРОТОКОЛ!M2465</f>
        <v>0</v>
      </c>
      <c r="Q363" s="7" t="str">
        <f>ПРОТОКОЛ!O2465</f>
        <v>0</v>
      </c>
      <c r="R363" s="7">
        <f>ПРОТОКОЛ!Q2465</f>
        <v>35</v>
      </c>
      <c r="S363" s="7">
        <f>ПРОТОКОЛ!S2465</f>
        <v>0</v>
      </c>
      <c r="T363" s="7">
        <f>ПРОТОКОЛ!T2465</f>
        <v>35</v>
      </c>
      <c r="U363" s="54">
        <f t="shared" si="5"/>
        <v>7</v>
      </c>
    </row>
    <row r="364" spans="1:21" ht="16.5" customHeight="1">
      <c r="A364" s="65">
        <f>ПРОТОКОЛ!B2466</f>
        <v>0</v>
      </c>
      <c r="B364" s="67">
        <f>ПРОТОКОЛ!C2466</f>
        <v>0</v>
      </c>
      <c r="C364" s="71" t="str">
        <f>ПРОТОКОЛ!X2466</f>
        <v>Субъект РФ 59</v>
      </c>
      <c r="D364" s="61">
        <f>ПРОТОКОЛ!D2466</f>
        <v>0</v>
      </c>
      <c r="E364" s="61">
        <f>ПРОТОКОЛ!F2466</f>
        <v>0</v>
      </c>
      <c r="F364" s="61">
        <f>ПРОТОКОЛ!H2466</f>
        <v>0</v>
      </c>
      <c r="G364" s="61">
        <f>ПРОТОКОЛ!J2466</f>
        <v>0</v>
      </c>
      <c r="H364" s="61">
        <f>ПРОТОКОЛ!L2466</f>
        <v>0</v>
      </c>
      <c r="I364" s="61">
        <f>ПРОТОКОЛ!N2466</f>
        <v>0</v>
      </c>
      <c r="J364" s="62">
        <f>ПРОТОКОЛ!P2466</f>
        <v>0</v>
      </c>
      <c r="K364" s="61">
        <f>ПРОТОКОЛ!R2466</f>
        <v>0</v>
      </c>
      <c r="L364" s="7">
        <f>ПРОТОКОЛ!E2466</f>
        <v>0</v>
      </c>
      <c r="M364" s="7">
        <f>ПРОТОКОЛ!G2466</f>
        <v>0</v>
      </c>
      <c r="N364" s="7">
        <f>ПРОТОКОЛ!I2466</f>
        <v>0</v>
      </c>
      <c r="O364" s="7">
        <f>ПРОТОКОЛ!K2466</f>
        <v>0</v>
      </c>
      <c r="P364" s="7" t="str">
        <f>ПРОТОКОЛ!M2466</f>
        <v>0</v>
      </c>
      <c r="Q364" s="7" t="str">
        <f>ПРОТОКОЛ!O2466</f>
        <v>0</v>
      </c>
      <c r="R364" s="7">
        <f>ПРОТОКОЛ!Q2466</f>
        <v>35</v>
      </c>
      <c r="S364" s="7">
        <f>ПРОТОКОЛ!S2466</f>
        <v>0</v>
      </c>
      <c r="T364" s="7">
        <f>ПРОТОКОЛ!T2466</f>
        <v>35</v>
      </c>
      <c r="U364" s="54">
        <f t="shared" si="5"/>
        <v>7</v>
      </c>
    </row>
    <row r="365" spans="1:21" ht="16.5" customHeight="1">
      <c r="A365" s="65">
        <f>ПРОТОКОЛ!B2467</f>
        <v>0</v>
      </c>
      <c r="B365" s="67">
        <f>ПРОТОКОЛ!C2467</f>
        <v>0</v>
      </c>
      <c r="C365" s="71" t="str">
        <f>ПРОТОКОЛ!X2467</f>
        <v>Субъект РФ 59</v>
      </c>
      <c r="D365" s="61">
        <f>ПРОТОКОЛ!D2467</f>
        <v>0</v>
      </c>
      <c r="E365" s="61">
        <f>ПРОТОКОЛ!F2467</f>
        <v>0</v>
      </c>
      <c r="F365" s="61">
        <f>ПРОТОКОЛ!H2467</f>
        <v>0</v>
      </c>
      <c r="G365" s="61">
        <f>ПРОТОКОЛ!J2467</f>
        <v>0</v>
      </c>
      <c r="H365" s="61">
        <f>ПРОТОКОЛ!L2467</f>
        <v>0</v>
      </c>
      <c r="I365" s="61">
        <f>ПРОТОКОЛ!N2467</f>
        <v>0</v>
      </c>
      <c r="J365" s="62">
        <f>ПРОТОКОЛ!P2467</f>
        <v>0</v>
      </c>
      <c r="K365" s="61">
        <f>ПРОТОКОЛ!R2467</f>
        <v>0</v>
      </c>
      <c r="L365" s="7">
        <f>ПРОТОКОЛ!E2467</f>
        <v>0</v>
      </c>
      <c r="M365" s="7">
        <f>ПРОТОКОЛ!G2467</f>
        <v>0</v>
      </c>
      <c r="N365" s="7">
        <f>ПРОТОКОЛ!I2467</f>
        <v>0</v>
      </c>
      <c r="O365" s="7">
        <f>ПРОТОКОЛ!K2467</f>
        <v>0</v>
      </c>
      <c r="P365" s="7" t="str">
        <f>ПРОТОКОЛ!M2467</f>
        <v>0</v>
      </c>
      <c r="Q365" s="7" t="str">
        <f>ПРОТОКОЛ!O2467</f>
        <v>0</v>
      </c>
      <c r="R365" s="7">
        <f>ПРОТОКОЛ!Q2467</f>
        <v>35</v>
      </c>
      <c r="S365" s="7">
        <f>ПРОТОКОЛ!S2467</f>
        <v>0</v>
      </c>
      <c r="T365" s="7">
        <f>ПРОТОКОЛ!T2467</f>
        <v>35</v>
      </c>
      <c r="U365" s="54">
        <f t="shared" si="5"/>
        <v>7</v>
      </c>
    </row>
    <row r="366" spans="1:21" ht="16.5" customHeight="1">
      <c r="A366" s="65">
        <f>ПРОТОКОЛ!B2468</f>
        <v>0</v>
      </c>
      <c r="B366" s="67">
        <f>ПРОТОКОЛ!C2468</f>
        <v>0</v>
      </c>
      <c r="C366" s="71" t="str">
        <f>ПРОТОКОЛ!X2468</f>
        <v>Субъект РФ 59</v>
      </c>
      <c r="D366" s="61">
        <f>ПРОТОКОЛ!D2468</f>
        <v>0</v>
      </c>
      <c r="E366" s="61">
        <f>ПРОТОКОЛ!F2468</f>
        <v>0</v>
      </c>
      <c r="F366" s="61">
        <f>ПРОТОКОЛ!H2468</f>
        <v>0</v>
      </c>
      <c r="G366" s="61">
        <f>ПРОТОКОЛ!J2468</f>
        <v>0</v>
      </c>
      <c r="H366" s="61">
        <f>ПРОТОКОЛ!L2468</f>
        <v>0</v>
      </c>
      <c r="I366" s="61">
        <f>ПРОТОКОЛ!N2468</f>
        <v>0</v>
      </c>
      <c r="J366" s="62">
        <f>ПРОТОКОЛ!P2468</f>
        <v>0</v>
      </c>
      <c r="K366" s="61">
        <f>ПРОТОКОЛ!R2468</f>
        <v>0</v>
      </c>
      <c r="L366" s="7">
        <f>ПРОТОКОЛ!E2468</f>
        <v>0</v>
      </c>
      <c r="M366" s="7">
        <f>ПРОТОКОЛ!G2468</f>
        <v>0</v>
      </c>
      <c r="N366" s="7">
        <f>ПРОТОКОЛ!I2468</f>
        <v>0</v>
      </c>
      <c r="O366" s="7">
        <f>ПРОТОКОЛ!K2468</f>
        <v>0</v>
      </c>
      <c r="P366" s="7" t="str">
        <f>ПРОТОКОЛ!M2468</f>
        <v>0</v>
      </c>
      <c r="Q366" s="7" t="str">
        <f>ПРОТОКОЛ!O2468</f>
        <v>0</v>
      </c>
      <c r="R366" s="7">
        <f>ПРОТОКОЛ!Q2468</f>
        <v>35</v>
      </c>
      <c r="S366" s="7">
        <f>ПРОТОКОЛ!S2468</f>
        <v>0</v>
      </c>
      <c r="T366" s="7">
        <f>ПРОТОКОЛ!T2468</f>
        <v>35</v>
      </c>
      <c r="U366" s="54">
        <f t="shared" si="5"/>
        <v>7</v>
      </c>
    </row>
    <row r="367" spans="1:21" ht="16.5" customHeight="1">
      <c r="A367" s="66">
        <f>ПРОТОКОЛ!B2505</f>
        <v>0</v>
      </c>
      <c r="B367" s="70">
        <f>ПРОТОКОЛ!C2505</f>
        <v>0</v>
      </c>
      <c r="C367" s="74" t="str">
        <f>ПРОТОКОЛ!X2505</f>
        <v>Субъект РФ 60</v>
      </c>
      <c r="D367" s="64">
        <f>ПРОТОКОЛ!D2505</f>
        <v>0</v>
      </c>
      <c r="E367" s="64">
        <f>ПРОТОКОЛ!F2505</f>
        <v>0</v>
      </c>
      <c r="F367" s="64">
        <f>ПРОТОКОЛ!H2505</f>
        <v>0</v>
      </c>
      <c r="G367" s="64">
        <f>ПРОТОКОЛ!J2505</f>
        <v>0</v>
      </c>
      <c r="H367" s="64">
        <f>ПРОТОКОЛ!L2505</f>
        <v>0</v>
      </c>
      <c r="I367" s="64">
        <f>ПРОТОКОЛ!N2505</f>
        <v>0</v>
      </c>
      <c r="J367" s="77">
        <f>ПРОТОКОЛ!P2505</f>
        <v>0</v>
      </c>
      <c r="K367" s="64">
        <f>ПРОТОКОЛ!R2505</f>
        <v>0</v>
      </c>
      <c r="L367" s="33">
        <f>ПРОТОКОЛ!E2505</f>
        <v>0</v>
      </c>
      <c r="M367" s="33">
        <f>ПРОТОКОЛ!G2505</f>
        <v>0</v>
      </c>
      <c r="N367" s="33">
        <f>ПРОТОКОЛ!I2505</f>
        <v>0</v>
      </c>
      <c r="O367" s="33">
        <f>ПРОТОКОЛ!K2505</f>
        <v>0</v>
      </c>
      <c r="P367" s="33" t="str">
        <f>ПРОТОКОЛ!M2505</f>
        <v>0</v>
      </c>
      <c r="Q367" s="33" t="str">
        <f>ПРОТОКОЛ!O2505</f>
        <v>0</v>
      </c>
      <c r="R367" s="33">
        <f>ПРОТОКОЛ!Q2505</f>
        <v>35</v>
      </c>
      <c r="S367" s="33">
        <f>ПРОТОКОЛ!S2505</f>
        <v>0</v>
      </c>
      <c r="T367" s="33">
        <f>ПРОТОКОЛ!T2505</f>
        <v>35</v>
      </c>
      <c r="U367" s="54">
        <f t="shared" si="5"/>
        <v>7</v>
      </c>
    </row>
    <row r="368" spans="1:21" ht="16.5" customHeight="1">
      <c r="A368" s="66">
        <f>ПРОТОКОЛ!B2506</f>
        <v>0</v>
      </c>
      <c r="B368" s="70">
        <f>ПРОТОКОЛ!C2506</f>
        <v>0</v>
      </c>
      <c r="C368" s="74" t="str">
        <f>ПРОТОКОЛ!X2506</f>
        <v>Субъект РФ 60</v>
      </c>
      <c r="D368" s="64">
        <f>ПРОТОКОЛ!D2506</f>
        <v>0</v>
      </c>
      <c r="E368" s="64">
        <f>ПРОТОКОЛ!F2506</f>
        <v>0</v>
      </c>
      <c r="F368" s="64">
        <f>ПРОТОКОЛ!H2506</f>
        <v>0</v>
      </c>
      <c r="G368" s="64">
        <f>ПРОТОКОЛ!J2506</f>
        <v>0</v>
      </c>
      <c r="H368" s="64">
        <f>ПРОТОКОЛ!L2506</f>
        <v>0</v>
      </c>
      <c r="I368" s="64">
        <f>ПРОТОКОЛ!N2506</f>
        <v>0</v>
      </c>
      <c r="J368" s="77">
        <f>ПРОТОКОЛ!P2506</f>
        <v>0</v>
      </c>
      <c r="K368" s="64">
        <f>ПРОТОКОЛ!R2506</f>
        <v>0</v>
      </c>
      <c r="L368" s="33">
        <f>ПРОТОКОЛ!E2506</f>
        <v>0</v>
      </c>
      <c r="M368" s="33">
        <f>ПРОТОКОЛ!G2506</f>
        <v>0</v>
      </c>
      <c r="N368" s="33">
        <f>ПРОТОКОЛ!I2506</f>
        <v>0</v>
      </c>
      <c r="O368" s="33">
        <f>ПРОТОКОЛ!K2506</f>
        <v>0</v>
      </c>
      <c r="P368" s="33" t="str">
        <f>ПРОТОКОЛ!M2506</f>
        <v>0</v>
      </c>
      <c r="Q368" s="33" t="str">
        <f>ПРОТОКОЛ!O2506</f>
        <v>0</v>
      </c>
      <c r="R368" s="33">
        <f>ПРОТОКОЛ!Q2506</f>
        <v>35</v>
      </c>
      <c r="S368" s="33">
        <f>ПРОТОКОЛ!S2506</f>
        <v>0</v>
      </c>
      <c r="T368" s="33">
        <f>ПРОТОКОЛ!T2506</f>
        <v>35</v>
      </c>
      <c r="U368" s="54">
        <f t="shared" si="5"/>
        <v>7</v>
      </c>
    </row>
    <row r="369" spans="1:21" ht="16.5" customHeight="1">
      <c r="A369" s="66">
        <f>ПРОТОКОЛ!B2507</f>
        <v>0</v>
      </c>
      <c r="B369" s="70">
        <f>ПРОТОКОЛ!C2507</f>
        <v>0</v>
      </c>
      <c r="C369" s="74" t="str">
        <f>ПРОТОКОЛ!X2507</f>
        <v>Субъект РФ 60</v>
      </c>
      <c r="D369" s="64">
        <f>ПРОТОКОЛ!D2507</f>
        <v>0</v>
      </c>
      <c r="E369" s="64">
        <f>ПРОТОКОЛ!F2507</f>
        <v>0</v>
      </c>
      <c r="F369" s="64">
        <f>ПРОТОКОЛ!H2507</f>
        <v>0</v>
      </c>
      <c r="G369" s="64">
        <f>ПРОТОКОЛ!J2507</f>
        <v>0</v>
      </c>
      <c r="H369" s="64">
        <f>ПРОТОКОЛ!L2507</f>
        <v>0</v>
      </c>
      <c r="I369" s="64">
        <f>ПРОТОКОЛ!N2507</f>
        <v>0</v>
      </c>
      <c r="J369" s="77">
        <f>ПРОТОКОЛ!P2507</f>
        <v>0</v>
      </c>
      <c r="K369" s="64">
        <f>ПРОТОКОЛ!R2507</f>
        <v>0</v>
      </c>
      <c r="L369" s="33">
        <f>ПРОТОКОЛ!E2507</f>
        <v>0</v>
      </c>
      <c r="M369" s="33">
        <f>ПРОТОКОЛ!G2507</f>
        <v>0</v>
      </c>
      <c r="N369" s="33">
        <f>ПРОТОКОЛ!I2507</f>
        <v>0</v>
      </c>
      <c r="O369" s="33">
        <f>ПРОТОКОЛ!K2507</f>
        <v>0</v>
      </c>
      <c r="P369" s="33" t="str">
        <f>ПРОТОКОЛ!M2507</f>
        <v>0</v>
      </c>
      <c r="Q369" s="33" t="str">
        <f>ПРОТОКОЛ!O2507</f>
        <v>0</v>
      </c>
      <c r="R369" s="33">
        <f>ПРОТОКОЛ!Q2507</f>
        <v>35</v>
      </c>
      <c r="S369" s="33">
        <f>ПРОТОКОЛ!S2507</f>
        <v>0</v>
      </c>
      <c r="T369" s="33">
        <f>ПРОТОКОЛ!T2507</f>
        <v>35</v>
      </c>
      <c r="U369" s="54">
        <f t="shared" si="5"/>
        <v>7</v>
      </c>
    </row>
    <row r="370" spans="1:21" ht="16.5" customHeight="1">
      <c r="A370" s="66">
        <f>ПРОТОКОЛ!B2508</f>
        <v>0</v>
      </c>
      <c r="B370" s="70">
        <f>ПРОТОКОЛ!C2508</f>
        <v>0</v>
      </c>
      <c r="C370" s="74" t="str">
        <f>ПРОТОКОЛ!X2508</f>
        <v>Субъект РФ 60</v>
      </c>
      <c r="D370" s="64">
        <f>ПРОТОКОЛ!D2508</f>
        <v>0</v>
      </c>
      <c r="E370" s="64">
        <f>ПРОТОКОЛ!F2508</f>
        <v>0</v>
      </c>
      <c r="F370" s="64">
        <f>ПРОТОКОЛ!H2508</f>
        <v>0</v>
      </c>
      <c r="G370" s="64">
        <f>ПРОТОКОЛ!J2508</f>
        <v>0</v>
      </c>
      <c r="H370" s="64">
        <f>ПРОТОКОЛ!L2508</f>
        <v>0</v>
      </c>
      <c r="I370" s="64">
        <f>ПРОТОКОЛ!N2508</f>
        <v>0</v>
      </c>
      <c r="J370" s="77">
        <f>ПРОТОКОЛ!P2508</f>
        <v>0</v>
      </c>
      <c r="K370" s="64">
        <f>ПРОТОКОЛ!R2508</f>
        <v>0</v>
      </c>
      <c r="L370" s="33">
        <f>ПРОТОКОЛ!E2508</f>
        <v>0</v>
      </c>
      <c r="M370" s="33">
        <f>ПРОТОКОЛ!G2508</f>
        <v>0</v>
      </c>
      <c r="N370" s="33">
        <f>ПРОТОКОЛ!I2508</f>
        <v>0</v>
      </c>
      <c r="O370" s="33">
        <f>ПРОТОКОЛ!K2508</f>
        <v>0</v>
      </c>
      <c r="P370" s="33" t="str">
        <f>ПРОТОКОЛ!M2508</f>
        <v>0</v>
      </c>
      <c r="Q370" s="33" t="str">
        <f>ПРОТОКОЛ!O2508</f>
        <v>0</v>
      </c>
      <c r="R370" s="33">
        <f>ПРОТОКОЛ!Q2508</f>
        <v>35</v>
      </c>
      <c r="S370" s="33">
        <f>ПРОТОКОЛ!S2508</f>
        <v>0</v>
      </c>
      <c r="T370" s="33">
        <f>ПРОТОКОЛ!T2508</f>
        <v>35</v>
      </c>
      <c r="U370" s="54">
        <f t="shared" si="5"/>
        <v>7</v>
      </c>
    </row>
    <row r="371" spans="1:21" ht="16.5" customHeight="1">
      <c r="A371" s="66">
        <f>ПРОТОКОЛ!B2509</f>
        <v>0</v>
      </c>
      <c r="B371" s="70">
        <f>ПРОТОКОЛ!C2509</f>
        <v>0</v>
      </c>
      <c r="C371" s="74" t="str">
        <f>ПРОТОКОЛ!X2509</f>
        <v>Субъект РФ 60</v>
      </c>
      <c r="D371" s="64">
        <f>ПРОТОКОЛ!D2509</f>
        <v>0</v>
      </c>
      <c r="E371" s="64">
        <f>ПРОТОКОЛ!F2509</f>
        <v>0</v>
      </c>
      <c r="F371" s="64">
        <f>ПРОТОКОЛ!H2509</f>
        <v>0</v>
      </c>
      <c r="G371" s="64">
        <f>ПРОТОКОЛ!J2509</f>
        <v>0</v>
      </c>
      <c r="H371" s="64">
        <f>ПРОТОКОЛ!L2509</f>
        <v>0</v>
      </c>
      <c r="I371" s="64">
        <f>ПРОТОКОЛ!N2509</f>
        <v>0</v>
      </c>
      <c r="J371" s="77">
        <f>ПРОТОКОЛ!P2509</f>
        <v>0</v>
      </c>
      <c r="K371" s="64">
        <f>ПРОТОКОЛ!R2509</f>
        <v>0</v>
      </c>
      <c r="L371" s="33">
        <f>ПРОТОКОЛ!E2509</f>
        <v>0</v>
      </c>
      <c r="M371" s="33">
        <f>ПРОТОКОЛ!G2509</f>
        <v>0</v>
      </c>
      <c r="N371" s="33">
        <f>ПРОТОКОЛ!I2509</f>
        <v>0</v>
      </c>
      <c r="O371" s="33">
        <f>ПРОТОКОЛ!K2509</f>
        <v>0</v>
      </c>
      <c r="P371" s="33" t="str">
        <f>ПРОТОКОЛ!M2509</f>
        <v>0</v>
      </c>
      <c r="Q371" s="33" t="str">
        <f>ПРОТОКОЛ!O2509</f>
        <v>0</v>
      </c>
      <c r="R371" s="33">
        <f>ПРОТОКОЛ!Q2509</f>
        <v>35</v>
      </c>
      <c r="S371" s="33">
        <f>ПРОТОКОЛ!S2509</f>
        <v>0</v>
      </c>
      <c r="T371" s="33">
        <f>ПРОТОКОЛ!T2509</f>
        <v>35</v>
      </c>
      <c r="U371" s="54">
        <f t="shared" si="5"/>
        <v>7</v>
      </c>
    </row>
    <row r="372" spans="1:21" ht="16.5" customHeight="1">
      <c r="A372" s="66">
        <f>ПРОТОКОЛ!B2510</f>
        <v>0</v>
      </c>
      <c r="B372" s="68">
        <f>ПРОТОКОЛ!C2510</f>
        <v>0</v>
      </c>
      <c r="C372" s="72" t="str">
        <f>ПРОТОКОЛ!X2510</f>
        <v>Субъект РФ 60</v>
      </c>
      <c r="D372" s="63">
        <f>ПРОТОКОЛ!D2510</f>
        <v>0</v>
      </c>
      <c r="E372" s="63">
        <f>ПРОТОКОЛ!F2510</f>
        <v>0</v>
      </c>
      <c r="F372" s="63">
        <f>ПРОТОКОЛ!H2510</f>
        <v>0</v>
      </c>
      <c r="G372" s="63">
        <f>ПРОТОКОЛ!J2510</f>
        <v>0</v>
      </c>
      <c r="H372" s="63">
        <f>ПРОТОКОЛ!L2510</f>
        <v>0</v>
      </c>
      <c r="I372" s="63">
        <f>ПРОТОКОЛ!N2510</f>
        <v>0</v>
      </c>
      <c r="J372" s="75">
        <f>ПРОТОКОЛ!P2510</f>
        <v>0</v>
      </c>
      <c r="K372" s="63">
        <f>ПРОТОКОЛ!R2510</f>
        <v>0</v>
      </c>
      <c r="L372" s="33">
        <f>ПРОТОКОЛ!E2510</f>
        <v>0</v>
      </c>
      <c r="M372" s="33">
        <f>ПРОТОКОЛ!G2510</f>
        <v>0</v>
      </c>
      <c r="N372" s="33">
        <f>ПРОТОКОЛ!I2510</f>
        <v>0</v>
      </c>
      <c r="O372" s="33">
        <f>ПРОТОКОЛ!K2510</f>
        <v>0</v>
      </c>
      <c r="P372" s="33" t="str">
        <f>ПРОТОКОЛ!M2510</f>
        <v>0</v>
      </c>
      <c r="Q372" s="33" t="str">
        <f>ПРОТОКОЛ!O2510</f>
        <v>0</v>
      </c>
      <c r="R372" s="33">
        <f>ПРОТОКОЛ!Q2510</f>
        <v>35</v>
      </c>
      <c r="S372" s="33">
        <f>ПРОТОКОЛ!S2510</f>
        <v>0</v>
      </c>
      <c r="T372" s="33">
        <f>ПРОТОКОЛ!T2510</f>
        <v>35</v>
      </c>
      <c r="U372" s="54">
        <f t="shared" si="5"/>
        <v>7</v>
      </c>
    </row>
    <row r="373" spans="1:21" ht="16.5" customHeight="1">
      <c r="A373" s="65">
        <f>ПРОТОКОЛ!B2547</f>
        <v>0</v>
      </c>
      <c r="B373" s="69">
        <f>ПРОТОКОЛ!C2547</f>
        <v>0</v>
      </c>
      <c r="C373" s="73" t="str">
        <f>ПРОТОКОЛ!X2547</f>
        <v>Субъект РФ 61</v>
      </c>
      <c r="D373" s="32">
        <f>ПРОТОКОЛ!D2547</f>
        <v>0</v>
      </c>
      <c r="E373" s="32">
        <f>ПРОТОКОЛ!F2547</f>
        <v>0</v>
      </c>
      <c r="F373" s="32">
        <f>ПРОТОКОЛ!H2547</f>
        <v>0</v>
      </c>
      <c r="G373" s="32">
        <f>ПРОТОКОЛ!J2547</f>
        <v>0</v>
      </c>
      <c r="H373" s="32">
        <f>ПРОТОКОЛ!L2547</f>
        <v>0</v>
      </c>
      <c r="I373" s="32">
        <f>ПРОТОКОЛ!N2547</f>
        <v>0</v>
      </c>
      <c r="J373" s="76">
        <f>ПРОТОКОЛ!P2547</f>
        <v>0</v>
      </c>
      <c r="K373" s="32">
        <f>ПРОТОКОЛ!R2547</f>
        <v>0</v>
      </c>
      <c r="L373" s="7">
        <f>ПРОТОКОЛ!E2547</f>
        <v>0</v>
      </c>
      <c r="M373" s="7">
        <f>ПРОТОКОЛ!G2547</f>
        <v>0</v>
      </c>
      <c r="N373" s="7">
        <f>ПРОТОКОЛ!I2547</f>
        <v>0</v>
      </c>
      <c r="O373" s="7">
        <f>ПРОТОКОЛ!K2547</f>
        <v>0</v>
      </c>
      <c r="P373" s="7" t="str">
        <f>ПРОТОКОЛ!M2547</f>
        <v>0</v>
      </c>
      <c r="Q373" s="7" t="str">
        <f>ПРОТОКОЛ!O2547</f>
        <v>0</v>
      </c>
      <c r="R373" s="7">
        <f>ПРОТОКОЛ!Q2547</f>
        <v>35</v>
      </c>
      <c r="S373" s="7">
        <f>ПРОТОКОЛ!S2547</f>
        <v>0</v>
      </c>
      <c r="T373" s="7">
        <f>ПРОТОКОЛ!T2547</f>
        <v>35</v>
      </c>
      <c r="U373" s="54">
        <f t="shared" si="5"/>
        <v>7</v>
      </c>
    </row>
    <row r="374" spans="1:21" ht="16.5" customHeight="1">
      <c r="A374" s="65">
        <f>ПРОТОКОЛ!B2548</f>
        <v>0</v>
      </c>
      <c r="B374" s="69">
        <f>ПРОТОКОЛ!C2548</f>
        <v>0</v>
      </c>
      <c r="C374" s="71" t="str">
        <f>ПРОТОКОЛ!X2548</f>
        <v>Субъект РФ 61</v>
      </c>
      <c r="D374" s="32">
        <f>ПРОТОКОЛ!D2548</f>
        <v>0</v>
      </c>
      <c r="E374" s="32">
        <f>ПРОТОКОЛ!F2548</f>
        <v>0</v>
      </c>
      <c r="F374" s="32">
        <f>ПРОТОКОЛ!H2548</f>
        <v>0</v>
      </c>
      <c r="G374" s="32">
        <f>ПРОТОКОЛ!J2548</f>
        <v>0</v>
      </c>
      <c r="H374" s="32">
        <f>ПРОТОКОЛ!L2548</f>
        <v>0</v>
      </c>
      <c r="I374" s="32">
        <f>ПРОТОКОЛ!N2548</f>
        <v>0</v>
      </c>
      <c r="J374" s="76">
        <f>ПРОТОКОЛ!P2548</f>
        <v>0</v>
      </c>
      <c r="K374" s="32">
        <f>ПРОТОКОЛ!R2548</f>
        <v>0</v>
      </c>
      <c r="L374" s="7">
        <f>ПРОТОКОЛ!E2548</f>
        <v>0</v>
      </c>
      <c r="M374" s="7">
        <f>ПРОТОКОЛ!G2548</f>
        <v>0</v>
      </c>
      <c r="N374" s="7">
        <f>ПРОТОКОЛ!I2548</f>
        <v>0</v>
      </c>
      <c r="O374" s="7">
        <f>ПРОТОКОЛ!K2548</f>
        <v>0</v>
      </c>
      <c r="P374" s="7" t="str">
        <f>ПРОТОКОЛ!M2548</f>
        <v>0</v>
      </c>
      <c r="Q374" s="7" t="str">
        <f>ПРОТОКОЛ!O2548</f>
        <v>0</v>
      </c>
      <c r="R374" s="7">
        <f>ПРОТОКОЛ!Q2548</f>
        <v>35</v>
      </c>
      <c r="S374" s="7">
        <f>ПРОТОКОЛ!S2548</f>
        <v>0</v>
      </c>
      <c r="T374" s="7">
        <f>ПРОТОКОЛ!T2548</f>
        <v>35</v>
      </c>
      <c r="U374" s="54">
        <f t="shared" si="5"/>
        <v>7</v>
      </c>
    </row>
    <row r="375" spans="1:21" ht="16.5" customHeight="1">
      <c r="A375" s="65">
        <f>ПРОТОКОЛ!B2549</f>
        <v>0</v>
      </c>
      <c r="B375" s="69">
        <f>ПРОТОКОЛ!C2549</f>
        <v>0</v>
      </c>
      <c r="C375" s="71" t="str">
        <f>ПРОТОКОЛ!X2549</f>
        <v>Субъект РФ 61</v>
      </c>
      <c r="D375" s="32">
        <f>ПРОТОКОЛ!D2549</f>
        <v>0</v>
      </c>
      <c r="E375" s="32">
        <f>ПРОТОКОЛ!F2549</f>
        <v>0</v>
      </c>
      <c r="F375" s="32">
        <f>ПРОТОКОЛ!H2549</f>
        <v>0</v>
      </c>
      <c r="G375" s="32">
        <f>ПРОТОКОЛ!J2549</f>
        <v>0</v>
      </c>
      <c r="H375" s="32">
        <f>ПРОТОКОЛ!L2549</f>
        <v>0</v>
      </c>
      <c r="I375" s="32">
        <f>ПРОТОКОЛ!N2549</f>
        <v>0</v>
      </c>
      <c r="J375" s="76">
        <f>ПРОТОКОЛ!P2549</f>
        <v>0</v>
      </c>
      <c r="K375" s="32">
        <f>ПРОТОКОЛ!R2549</f>
        <v>0</v>
      </c>
      <c r="L375" s="7">
        <f>ПРОТОКОЛ!E2549</f>
        <v>0</v>
      </c>
      <c r="M375" s="7">
        <f>ПРОТОКОЛ!G2549</f>
        <v>0</v>
      </c>
      <c r="N375" s="7">
        <f>ПРОТОКОЛ!I2549</f>
        <v>0</v>
      </c>
      <c r="O375" s="7">
        <f>ПРОТОКОЛ!K2549</f>
        <v>0</v>
      </c>
      <c r="P375" s="7" t="str">
        <f>ПРОТОКОЛ!M2549</f>
        <v>0</v>
      </c>
      <c r="Q375" s="7" t="str">
        <f>ПРОТОКОЛ!O2549</f>
        <v>0</v>
      </c>
      <c r="R375" s="7">
        <f>ПРОТОКОЛ!Q2549</f>
        <v>35</v>
      </c>
      <c r="S375" s="7">
        <f>ПРОТОКОЛ!S2549</f>
        <v>0</v>
      </c>
      <c r="T375" s="7">
        <f>ПРОТОКОЛ!T2549</f>
        <v>35</v>
      </c>
      <c r="U375" s="54">
        <f t="shared" si="5"/>
        <v>7</v>
      </c>
    </row>
    <row r="376" spans="1:21" ht="16.5" customHeight="1">
      <c r="A376" s="65">
        <f>ПРОТОКОЛ!B2550</f>
        <v>0</v>
      </c>
      <c r="B376" s="69">
        <f>ПРОТОКОЛ!C2550</f>
        <v>0</v>
      </c>
      <c r="C376" s="71" t="str">
        <f>ПРОТОКОЛ!X2550</f>
        <v>Субъект РФ 61</v>
      </c>
      <c r="D376" s="32">
        <f>ПРОТОКОЛ!D2550</f>
        <v>0</v>
      </c>
      <c r="E376" s="32">
        <f>ПРОТОКОЛ!F2550</f>
        <v>0</v>
      </c>
      <c r="F376" s="32">
        <f>ПРОТОКОЛ!H2550</f>
        <v>0</v>
      </c>
      <c r="G376" s="32">
        <f>ПРОТОКОЛ!J2550</f>
        <v>0</v>
      </c>
      <c r="H376" s="32">
        <f>ПРОТОКОЛ!L2550</f>
        <v>0</v>
      </c>
      <c r="I376" s="32">
        <f>ПРОТОКОЛ!N2550</f>
        <v>0</v>
      </c>
      <c r="J376" s="76">
        <f>ПРОТОКОЛ!P2550</f>
        <v>0</v>
      </c>
      <c r="K376" s="32">
        <f>ПРОТОКОЛ!R2550</f>
        <v>0</v>
      </c>
      <c r="L376" s="7">
        <f>ПРОТОКОЛ!E2550</f>
        <v>0</v>
      </c>
      <c r="M376" s="7">
        <f>ПРОТОКОЛ!G2550</f>
        <v>0</v>
      </c>
      <c r="N376" s="7">
        <f>ПРОТОКОЛ!I2550</f>
        <v>0</v>
      </c>
      <c r="O376" s="7">
        <f>ПРОТОКОЛ!K2550</f>
        <v>0</v>
      </c>
      <c r="P376" s="7" t="str">
        <f>ПРОТОКОЛ!M2550</f>
        <v>0</v>
      </c>
      <c r="Q376" s="7" t="str">
        <f>ПРОТОКОЛ!O2550</f>
        <v>0</v>
      </c>
      <c r="R376" s="7">
        <f>ПРОТОКОЛ!Q2550</f>
        <v>35</v>
      </c>
      <c r="S376" s="7">
        <f>ПРОТОКОЛ!S2550</f>
        <v>0</v>
      </c>
      <c r="T376" s="7">
        <f>ПРОТОКОЛ!T2550</f>
        <v>35</v>
      </c>
      <c r="U376" s="54">
        <f t="shared" si="5"/>
        <v>7</v>
      </c>
    </row>
    <row r="377" spans="1:21" ht="16.5" customHeight="1">
      <c r="A377" s="65">
        <f>ПРОТОКОЛ!B2551</f>
        <v>0</v>
      </c>
      <c r="B377" s="69">
        <f>ПРОТОКОЛ!C2551</f>
        <v>0</v>
      </c>
      <c r="C377" s="71" t="str">
        <f>ПРОТОКОЛ!X2551</f>
        <v>Субъект РФ 61</v>
      </c>
      <c r="D377" s="32">
        <f>ПРОТОКОЛ!D2551</f>
        <v>0</v>
      </c>
      <c r="E377" s="32">
        <f>ПРОТОКОЛ!F2551</f>
        <v>0</v>
      </c>
      <c r="F377" s="32">
        <f>ПРОТОКОЛ!H2551</f>
        <v>0</v>
      </c>
      <c r="G377" s="32">
        <f>ПРОТОКОЛ!J2551</f>
        <v>0</v>
      </c>
      <c r="H377" s="32">
        <f>ПРОТОКОЛ!L2551</f>
        <v>0</v>
      </c>
      <c r="I377" s="32">
        <f>ПРОТОКОЛ!N2551</f>
        <v>0</v>
      </c>
      <c r="J377" s="76">
        <f>ПРОТОКОЛ!P2551</f>
        <v>0</v>
      </c>
      <c r="K377" s="32">
        <f>ПРОТОКОЛ!R2551</f>
        <v>0</v>
      </c>
      <c r="L377" s="7">
        <f>ПРОТОКОЛ!E2551</f>
        <v>0</v>
      </c>
      <c r="M377" s="7">
        <f>ПРОТОКОЛ!G2551</f>
        <v>0</v>
      </c>
      <c r="N377" s="7">
        <f>ПРОТОКОЛ!I2551</f>
        <v>0</v>
      </c>
      <c r="O377" s="7">
        <f>ПРОТОКОЛ!K2551</f>
        <v>0</v>
      </c>
      <c r="P377" s="7" t="str">
        <f>ПРОТОКОЛ!M2551</f>
        <v>0</v>
      </c>
      <c r="Q377" s="7" t="str">
        <f>ПРОТОКОЛ!O2551</f>
        <v>0</v>
      </c>
      <c r="R377" s="7">
        <f>ПРОТОКОЛ!Q2551</f>
        <v>35</v>
      </c>
      <c r="S377" s="7">
        <f>ПРОТОКОЛ!S2551</f>
        <v>0</v>
      </c>
      <c r="T377" s="7">
        <f>ПРОТОКОЛ!T2551</f>
        <v>35</v>
      </c>
      <c r="U377" s="54">
        <f t="shared" si="5"/>
        <v>7</v>
      </c>
    </row>
    <row r="378" spans="1:21" ht="16.5" customHeight="1">
      <c r="A378" s="65">
        <f>ПРОТОКОЛ!B2552</f>
        <v>0</v>
      </c>
      <c r="B378" s="69">
        <f>ПРОТОКОЛ!C2552</f>
        <v>0</v>
      </c>
      <c r="C378" s="71" t="str">
        <f>ПРОТОКОЛ!X2552</f>
        <v>Субъект РФ 61</v>
      </c>
      <c r="D378" s="32">
        <f>ПРОТОКОЛ!D2552</f>
        <v>0</v>
      </c>
      <c r="E378" s="32">
        <f>ПРОТОКОЛ!F2552</f>
        <v>0</v>
      </c>
      <c r="F378" s="32">
        <f>ПРОТОКОЛ!H2552</f>
        <v>0</v>
      </c>
      <c r="G378" s="32">
        <f>ПРОТОКОЛ!J2552</f>
        <v>0</v>
      </c>
      <c r="H378" s="32">
        <f>ПРОТОКОЛ!L2552</f>
        <v>0</v>
      </c>
      <c r="I378" s="32">
        <f>ПРОТОКОЛ!N2552</f>
        <v>0</v>
      </c>
      <c r="J378" s="76">
        <f>ПРОТОКОЛ!P2552</f>
        <v>0</v>
      </c>
      <c r="K378" s="32">
        <f>ПРОТОКОЛ!R2552</f>
        <v>0</v>
      </c>
      <c r="L378" s="7">
        <f>ПРОТОКОЛ!E2552</f>
        <v>0</v>
      </c>
      <c r="M378" s="7">
        <f>ПРОТОКОЛ!G2552</f>
        <v>0</v>
      </c>
      <c r="N378" s="7">
        <f>ПРОТОКОЛ!I2552</f>
        <v>0</v>
      </c>
      <c r="O378" s="7">
        <f>ПРОТОКОЛ!K2552</f>
        <v>0</v>
      </c>
      <c r="P378" s="7" t="str">
        <f>ПРОТОКОЛ!M2552</f>
        <v>0</v>
      </c>
      <c r="Q378" s="7" t="str">
        <f>ПРОТОКОЛ!O2552</f>
        <v>0</v>
      </c>
      <c r="R378" s="7">
        <f>ПРОТОКОЛ!Q2552</f>
        <v>35</v>
      </c>
      <c r="S378" s="7">
        <f>ПРОТОКОЛ!S2552</f>
        <v>0</v>
      </c>
      <c r="T378" s="7">
        <f>ПРОТОКОЛ!T2552</f>
        <v>35</v>
      </c>
      <c r="U378" s="54">
        <f t="shared" si="5"/>
        <v>7</v>
      </c>
    </row>
    <row r="379" spans="1:21" ht="16.5" customHeight="1">
      <c r="A379" s="66">
        <f>ПРОТОКОЛ!B2589</f>
        <v>0</v>
      </c>
      <c r="B379" s="70">
        <f>ПРОТОКОЛ!C2589</f>
        <v>0</v>
      </c>
      <c r="C379" s="74" t="str">
        <f>ПРОТОКОЛ!X2589</f>
        <v>Субъект РФ 62</v>
      </c>
      <c r="D379" s="64">
        <f>ПРОТОКОЛ!D2589</f>
        <v>0</v>
      </c>
      <c r="E379" s="64">
        <f>ПРОТОКОЛ!F2589</f>
        <v>0</v>
      </c>
      <c r="F379" s="64">
        <f>ПРОТОКОЛ!H2589</f>
        <v>0</v>
      </c>
      <c r="G379" s="64">
        <f>ПРОТОКОЛ!J2589</f>
        <v>0</v>
      </c>
      <c r="H379" s="64">
        <f>ПРОТОКОЛ!L2589</f>
        <v>0</v>
      </c>
      <c r="I379" s="64">
        <f>ПРОТОКОЛ!N2589</f>
        <v>0</v>
      </c>
      <c r="J379" s="77">
        <f>ПРОТОКОЛ!P2589</f>
        <v>0</v>
      </c>
      <c r="K379" s="64">
        <f>ПРОТОКОЛ!R2589</f>
        <v>0</v>
      </c>
      <c r="L379" s="33">
        <f>ПРОТОКОЛ!E2589</f>
        <v>0</v>
      </c>
      <c r="M379" s="33">
        <f>ПРОТОКОЛ!G2589</f>
        <v>0</v>
      </c>
      <c r="N379" s="33">
        <f>ПРОТОКОЛ!I2589</f>
        <v>0</v>
      </c>
      <c r="O379" s="33">
        <f>ПРОТОКОЛ!K2589</f>
        <v>0</v>
      </c>
      <c r="P379" s="33" t="str">
        <f>ПРОТОКОЛ!M2589</f>
        <v>0</v>
      </c>
      <c r="Q379" s="33" t="str">
        <f>ПРОТОКОЛ!O2589</f>
        <v>0</v>
      </c>
      <c r="R379" s="33">
        <f>ПРОТОКОЛ!Q2589</f>
        <v>35</v>
      </c>
      <c r="S379" s="33">
        <f>ПРОТОКОЛ!S2589</f>
        <v>0</v>
      </c>
      <c r="T379" s="33">
        <f>ПРОТОКОЛ!T2589</f>
        <v>35</v>
      </c>
      <c r="U379" s="54">
        <f t="shared" si="5"/>
        <v>7</v>
      </c>
    </row>
    <row r="380" spans="1:21" ht="16.5" customHeight="1">
      <c r="A380" s="66">
        <f>ПРОТОКОЛ!B2590</f>
        <v>0</v>
      </c>
      <c r="B380" s="70">
        <f>ПРОТОКОЛ!C2590</f>
        <v>0</v>
      </c>
      <c r="C380" s="74" t="str">
        <f>ПРОТОКОЛ!X2590</f>
        <v>Субъект РФ 62</v>
      </c>
      <c r="D380" s="64">
        <f>ПРОТОКОЛ!D2590</f>
        <v>0</v>
      </c>
      <c r="E380" s="64">
        <f>ПРОТОКОЛ!F2590</f>
        <v>0</v>
      </c>
      <c r="F380" s="64">
        <f>ПРОТОКОЛ!H2590</f>
        <v>0</v>
      </c>
      <c r="G380" s="64">
        <f>ПРОТОКОЛ!J2590</f>
        <v>0</v>
      </c>
      <c r="H380" s="64">
        <f>ПРОТОКОЛ!L2590</f>
        <v>0</v>
      </c>
      <c r="I380" s="64">
        <f>ПРОТОКОЛ!N2590</f>
        <v>0</v>
      </c>
      <c r="J380" s="77">
        <f>ПРОТОКОЛ!P2590</f>
        <v>0</v>
      </c>
      <c r="K380" s="64">
        <f>ПРОТОКОЛ!R2590</f>
        <v>0</v>
      </c>
      <c r="L380" s="33">
        <f>ПРОТОКОЛ!E2590</f>
        <v>0</v>
      </c>
      <c r="M380" s="33">
        <f>ПРОТОКОЛ!G2590</f>
        <v>0</v>
      </c>
      <c r="N380" s="33">
        <f>ПРОТОКОЛ!I2590</f>
        <v>0</v>
      </c>
      <c r="O380" s="33">
        <f>ПРОТОКОЛ!K2590</f>
        <v>0</v>
      </c>
      <c r="P380" s="33" t="str">
        <f>ПРОТОКОЛ!M2590</f>
        <v>0</v>
      </c>
      <c r="Q380" s="33" t="str">
        <f>ПРОТОКОЛ!O2590</f>
        <v>0</v>
      </c>
      <c r="R380" s="33">
        <f>ПРОТОКОЛ!Q2590</f>
        <v>35</v>
      </c>
      <c r="S380" s="33">
        <f>ПРОТОКОЛ!S2590</f>
        <v>0</v>
      </c>
      <c r="T380" s="33">
        <f>ПРОТОКОЛ!T2590</f>
        <v>35</v>
      </c>
      <c r="U380" s="54">
        <f t="shared" si="5"/>
        <v>7</v>
      </c>
    </row>
    <row r="381" spans="1:21" ht="16.5" customHeight="1">
      <c r="A381" s="66">
        <f>ПРОТОКОЛ!B2591</f>
        <v>0</v>
      </c>
      <c r="B381" s="70">
        <f>ПРОТОКОЛ!C2591</f>
        <v>0</v>
      </c>
      <c r="C381" s="74" t="str">
        <f>ПРОТОКОЛ!X2591</f>
        <v>Субъект РФ 62</v>
      </c>
      <c r="D381" s="64">
        <f>ПРОТОКОЛ!D2591</f>
        <v>0</v>
      </c>
      <c r="E381" s="64">
        <f>ПРОТОКОЛ!F2591</f>
        <v>0</v>
      </c>
      <c r="F381" s="64">
        <f>ПРОТОКОЛ!H2591</f>
        <v>0</v>
      </c>
      <c r="G381" s="64">
        <f>ПРОТОКОЛ!J2591</f>
        <v>0</v>
      </c>
      <c r="H381" s="64">
        <f>ПРОТОКОЛ!L2591</f>
        <v>0</v>
      </c>
      <c r="I381" s="64">
        <f>ПРОТОКОЛ!N2591</f>
        <v>0</v>
      </c>
      <c r="J381" s="77">
        <f>ПРОТОКОЛ!P2591</f>
        <v>0</v>
      </c>
      <c r="K381" s="64">
        <f>ПРОТОКОЛ!R2591</f>
        <v>0</v>
      </c>
      <c r="L381" s="33">
        <f>ПРОТОКОЛ!E2591</f>
        <v>0</v>
      </c>
      <c r="M381" s="33">
        <f>ПРОТОКОЛ!G2591</f>
        <v>0</v>
      </c>
      <c r="N381" s="33">
        <f>ПРОТОКОЛ!I2591</f>
        <v>0</v>
      </c>
      <c r="O381" s="33">
        <f>ПРОТОКОЛ!K2591</f>
        <v>0</v>
      </c>
      <c r="P381" s="33" t="str">
        <f>ПРОТОКОЛ!M2591</f>
        <v>0</v>
      </c>
      <c r="Q381" s="33" t="str">
        <f>ПРОТОКОЛ!O2591</f>
        <v>0</v>
      </c>
      <c r="R381" s="33">
        <f>ПРОТОКОЛ!Q2591</f>
        <v>35</v>
      </c>
      <c r="S381" s="33">
        <f>ПРОТОКОЛ!S2591</f>
        <v>0</v>
      </c>
      <c r="T381" s="33">
        <f>ПРОТОКОЛ!T2591</f>
        <v>35</v>
      </c>
      <c r="U381" s="54">
        <f t="shared" si="5"/>
        <v>7</v>
      </c>
    </row>
    <row r="382" spans="1:21" ht="16.5" customHeight="1">
      <c r="A382" s="66">
        <f>ПРОТОКОЛ!B2592</f>
        <v>0</v>
      </c>
      <c r="B382" s="70">
        <f>ПРОТОКОЛ!C2592</f>
        <v>0</v>
      </c>
      <c r="C382" s="74" t="str">
        <f>ПРОТОКОЛ!X2592</f>
        <v>Субъект РФ 62</v>
      </c>
      <c r="D382" s="64">
        <f>ПРОТОКОЛ!D2592</f>
        <v>0</v>
      </c>
      <c r="E382" s="64">
        <f>ПРОТОКОЛ!F2592</f>
        <v>0</v>
      </c>
      <c r="F382" s="64">
        <f>ПРОТОКОЛ!H2592</f>
        <v>0</v>
      </c>
      <c r="G382" s="64">
        <f>ПРОТОКОЛ!J2592</f>
        <v>0</v>
      </c>
      <c r="H382" s="64">
        <f>ПРОТОКОЛ!L2592</f>
        <v>0</v>
      </c>
      <c r="I382" s="64">
        <f>ПРОТОКОЛ!N2592</f>
        <v>0</v>
      </c>
      <c r="J382" s="77">
        <f>ПРОТОКОЛ!P2592</f>
        <v>0</v>
      </c>
      <c r="K382" s="64">
        <f>ПРОТОКОЛ!R2592</f>
        <v>0</v>
      </c>
      <c r="L382" s="33">
        <f>ПРОТОКОЛ!E2592</f>
        <v>0</v>
      </c>
      <c r="M382" s="33">
        <f>ПРОТОКОЛ!G2592</f>
        <v>0</v>
      </c>
      <c r="N382" s="33">
        <f>ПРОТОКОЛ!I2592</f>
        <v>0</v>
      </c>
      <c r="O382" s="33">
        <f>ПРОТОКОЛ!K2592</f>
        <v>0</v>
      </c>
      <c r="P382" s="33" t="str">
        <f>ПРОТОКОЛ!M2592</f>
        <v>0</v>
      </c>
      <c r="Q382" s="33" t="str">
        <f>ПРОТОКОЛ!O2592</f>
        <v>0</v>
      </c>
      <c r="R382" s="33">
        <f>ПРОТОКОЛ!Q2592</f>
        <v>35</v>
      </c>
      <c r="S382" s="33">
        <f>ПРОТОКОЛ!S2592</f>
        <v>0</v>
      </c>
      <c r="T382" s="33">
        <f>ПРОТОКОЛ!T2592</f>
        <v>35</v>
      </c>
      <c r="U382" s="54">
        <f t="shared" si="5"/>
        <v>7</v>
      </c>
    </row>
    <row r="383" spans="1:21" ht="16.5" customHeight="1">
      <c r="A383" s="66">
        <f>ПРОТОКОЛ!B2593</f>
        <v>0</v>
      </c>
      <c r="B383" s="70">
        <f>ПРОТОКОЛ!C2593</f>
        <v>0</v>
      </c>
      <c r="C383" s="74" t="str">
        <f>ПРОТОКОЛ!X2593</f>
        <v>Субъект РФ 62</v>
      </c>
      <c r="D383" s="64">
        <f>ПРОТОКОЛ!D2593</f>
        <v>0</v>
      </c>
      <c r="E383" s="64">
        <f>ПРОТОКОЛ!F2593</f>
        <v>0</v>
      </c>
      <c r="F383" s="64">
        <f>ПРОТОКОЛ!H2593</f>
        <v>0</v>
      </c>
      <c r="G383" s="64">
        <f>ПРОТОКОЛ!J2593</f>
        <v>0</v>
      </c>
      <c r="H383" s="64">
        <f>ПРОТОКОЛ!L2593</f>
        <v>0</v>
      </c>
      <c r="I383" s="64">
        <f>ПРОТОКОЛ!N2593</f>
        <v>0</v>
      </c>
      <c r="J383" s="77">
        <f>ПРОТОКОЛ!P2593</f>
        <v>0</v>
      </c>
      <c r="K383" s="64">
        <f>ПРОТОКОЛ!R2593</f>
        <v>0</v>
      </c>
      <c r="L383" s="33">
        <f>ПРОТОКОЛ!E2593</f>
        <v>0</v>
      </c>
      <c r="M383" s="33">
        <f>ПРОТОКОЛ!G2593</f>
        <v>0</v>
      </c>
      <c r="N383" s="33">
        <f>ПРОТОКОЛ!I2593</f>
        <v>0</v>
      </c>
      <c r="O383" s="33">
        <f>ПРОТОКОЛ!K2593</f>
        <v>0</v>
      </c>
      <c r="P383" s="33" t="str">
        <f>ПРОТОКОЛ!M2593</f>
        <v>0</v>
      </c>
      <c r="Q383" s="33" t="str">
        <f>ПРОТОКОЛ!O2593</f>
        <v>0</v>
      </c>
      <c r="R383" s="33">
        <f>ПРОТОКОЛ!Q2593</f>
        <v>35</v>
      </c>
      <c r="S383" s="33">
        <f>ПРОТОКОЛ!S2593</f>
        <v>0</v>
      </c>
      <c r="T383" s="33">
        <f>ПРОТОКОЛ!T2593</f>
        <v>35</v>
      </c>
      <c r="U383" s="54">
        <f t="shared" si="5"/>
        <v>7</v>
      </c>
    </row>
    <row r="384" spans="1:21" ht="16.5" customHeight="1">
      <c r="A384" s="66">
        <f>ПРОТОКОЛ!B2594</f>
        <v>0</v>
      </c>
      <c r="B384" s="70">
        <f>ПРОТОКОЛ!C2594</f>
        <v>0</v>
      </c>
      <c r="C384" s="74" t="str">
        <f>ПРОТОКОЛ!X2594</f>
        <v>Субъект РФ 62</v>
      </c>
      <c r="D384" s="64">
        <f>ПРОТОКОЛ!D2594</f>
        <v>0</v>
      </c>
      <c r="E384" s="64">
        <f>ПРОТОКОЛ!F2594</f>
        <v>0</v>
      </c>
      <c r="F384" s="64">
        <f>ПРОТОКОЛ!H2594</f>
        <v>0</v>
      </c>
      <c r="G384" s="64">
        <f>ПРОТОКОЛ!J2594</f>
        <v>0</v>
      </c>
      <c r="H384" s="64">
        <f>ПРОТОКОЛ!L2594</f>
        <v>0</v>
      </c>
      <c r="I384" s="64">
        <f>ПРОТОКОЛ!N2594</f>
        <v>0</v>
      </c>
      <c r="J384" s="77">
        <f>ПРОТОКОЛ!P2594</f>
        <v>0</v>
      </c>
      <c r="K384" s="64">
        <f>ПРОТОКОЛ!R2594</f>
        <v>0</v>
      </c>
      <c r="L384" s="33">
        <f>ПРОТОКОЛ!E2594</f>
        <v>0</v>
      </c>
      <c r="M384" s="33">
        <f>ПРОТОКОЛ!G2594</f>
        <v>0</v>
      </c>
      <c r="N384" s="33">
        <f>ПРОТОКОЛ!I2594</f>
        <v>0</v>
      </c>
      <c r="O384" s="33">
        <f>ПРОТОКОЛ!K2594</f>
        <v>0</v>
      </c>
      <c r="P384" s="33" t="str">
        <f>ПРОТОКОЛ!M2594</f>
        <v>0</v>
      </c>
      <c r="Q384" s="33" t="str">
        <f>ПРОТОКОЛ!O2594</f>
        <v>0</v>
      </c>
      <c r="R384" s="33">
        <f>ПРОТОКОЛ!Q2594</f>
        <v>35</v>
      </c>
      <c r="S384" s="33">
        <f>ПРОТОКОЛ!S2594</f>
        <v>0</v>
      </c>
      <c r="T384" s="33">
        <f>ПРОТОКОЛ!T2594</f>
        <v>35</v>
      </c>
      <c r="U384" s="54">
        <f t="shared" si="5"/>
        <v>7</v>
      </c>
    </row>
    <row r="385" spans="1:21" ht="16.5" customHeight="1">
      <c r="A385" s="65">
        <f>ПРОТОКОЛ!B2631</f>
        <v>0</v>
      </c>
      <c r="B385" s="67">
        <f>ПРОТОКОЛ!C2631</f>
        <v>0</v>
      </c>
      <c r="C385" s="71" t="str">
        <f>ПРОТОКОЛ!X2631</f>
        <v>Субъект РФ 63</v>
      </c>
      <c r="D385" s="61">
        <f>ПРОТОКОЛ!D2631</f>
        <v>0</v>
      </c>
      <c r="E385" s="61">
        <f>ПРОТОКОЛ!F2631</f>
        <v>0</v>
      </c>
      <c r="F385" s="61">
        <f>ПРОТОКОЛ!H2631</f>
        <v>0</v>
      </c>
      <c r="G385" s="61">
        <f>ПРОТОКОЛ!J2631</f>
        <v>0</v>
      </c>
      <c r="H385" s="61">
        <f>ПРОТОКОЛ!L2631</f>
        <v>0</v>
      </c>
      <c r="I385" s="61">
        <f>ПРОТОКОЛ!N2631</f>
        <v>0</v>
      </c>
      <c r="J385" s="62">
        <f>ПРОТОКОЛ!P2631</f>
        <v>0</v>
      </c>
      <c r="K385" s="61">
        <f>ПРОТОКОЛ!R2631</f>
        <v>0</v>
      </c>
      <c r="L385" s="7">
        <f>ПРОТОКОЛ!E2631</f>
        <v>0</v>
      </c>
      <c r="M385" s="7">
        <f>ПРОТОКОЛ!G2631</f>
        <v>0</v>
      </c>
      <c r="N385" s="7">
        <f>ПРОТОКОЛ!I2631</f>
        <v>0</v>
      </c>
      <c r="O385" s="7">
        <f>ПРОТОКОЛ!K2631</f>
        <v>0</v>
      </c>
      <c r="P385" s="7" t="str">
        <f>ПРОТОКОЛ!M2631</f>
        <v>0</v>
      </c>
      <c r="Q385" s="7" t="str">
        <f>ПРОТОКОЛ!O2631</f>
        <v>0</v>
      </c>
      <c r="R385" s="7">
        <f>ПРОТОКОЛ!Q2631</f>
        <v>35</v>
      </c>
      <c r="S385" s="7">
        <f>ПРОТОКОЛ!S2631</f>
        <v>0</v>
      </c>
      <c r="T385" s="7">
        <f>ПРОТОКОЛ!T2631</f>
        <v>35</v>
      </c>
      <c r="U385" s="54">
        <f t="shared" si="5"/>
        <v>7</v>
      </c>
    </row>
    <row r="386" spans="1:21" ht="16.5" customHeight="1">
      <c r="A386" s="65">
        <f>ПРОТОКОЛ!B2632</f>
        <v>0</v>
      </c>
      <c r="B386" s="67">
        <f>ПРОТОКОЛ!C2632</f>
        <v>0</v>
      </c>
      <c r="C386" s="71" t="str">
        <f>ПРОТОКОЛ!X2632</f>
        <v>Субъект РФ 63</v>
      </c>
      <c r="D386" s="61">
        <f>ПРОТОКОЛ!D2632</f>
        <v>0</v>
      </c>
      <c r="E386" s="61">
        <f>ПРОТОКОЛ!F2632</f>
        <v>0</v>
      </c>
      <c r="F386" s="61">
        <f>ПРОТОКОЛ!H2632</f>
        <v>0</v>
      </c>
      <c r="G386" s="61">
        <f>ПРОТОКОЛ!J2632</f>
        <v>0</v>
      </c>
      <c r="H386" s="61">
        <f>ПРОТОКОЛ!L2632</f>
        <v>0</v>
      </c>
      <c r="I386" s="61">
        <f>ПРОТОКОЛ!N2632</f>
        <v>0</v>
      </c>
      <c r="J386" s="62">
        <f>ПРОТОКОЛ!P2632</f>
        <v>0</v>
      </c>
      <c r="K386" s="61">
        <f>ПРОТОКОЛ!R2632</f>
        <v>0</v>
      </c>
      <c r="L386" s="7">
        <f>ПРОТОКОЛ!E2632</f>
        <v>0</v>
      </c>
      <c r="M386" s="7">
        <f>ПРОТОКОЛ!G2632</f>
        <v>0</v>
      </c>
      <c r="N386" s="7">
        <f>ПРОТОКОЛ!I2632</f>
        <v>0</v>
      </c>
      <c r="O386" s="7">
        <f>ПРОТОКОЛ!K2632</f>
        <v>0</v>
      </c>
      <c r="P386" s="7" t="str">
        <f>ПРОТОКОЛ!M2632</f>
        <v>0</v>
      </c>
      <c r="Q386" s="7" t="str">
        <f>ПРОТОКОЛ!O2632</f>
        <v>0</v>
      </c>
      <c r="R386" s="7">
        <f>ПРОТОКОЛ!Q2632</f>
        <v>35</v>
      </c>
      <c r="S386" s="7">
        <f>ПРОТОКОЛ!S2632</f>
        <v>0</v>
      </c>
      <c r="T386" s="7">
        <f>ПРОТОКОЛ!T2632</f>
        <v>35</v>
      </c>
      <c r="U386" s="54">
        <f t="shared" si="5"/>
        <v>7</v>
      </c>
    </row>
    <row r="387" spans="1:21" ht="16.5" customHeight="1">
      <c r="A387" s="65">
        <f>ПРОТОКОЛ!B2633</f>
        <v>0</v>
      </c>
      <c r="B387" s="67">
        <f>ПРОТОКОЛ!C2633</f>
        <v>0</v>
      </c>
      <c r="C387" s="71" t="str">
        <f>ПРОТОКОЛ!X2633</f>
        <v>Субъект РФ 63</v>
      </c>
      <c r="D387" s="61">
        <f>ПРОТОКОЛ!D2633</f>
        <v>0</v>
      </c>
      <c r="E387" s="61">
        <f>ПРОТОКОЛ!F2633</f>
        <v>0</v>
      </c>
      <c r="F387" s="61">
        <f>ПРОТОКОЛ!H2633</f>
        <v>0</v>
      </c>
      <c r="G387" s="61">
        <f>ПРОТОКОЛ!J2633</f>
        <v>0</v>
      </c>
      <c r="H387" s="61">
        <f>ПРОТОКОЛ!L2633</f>
        <v>0</v>
      </c>
      <c r="I387" s="61">
        <f>ПРОТОКОЛ!N2633</f>
        <v>0</v>
      </c>
      <c r="J387" s="62">
        <f>ПРОТОКОЛ!P2633</f>
        <v>0</v>
      </c>
      <c r="K387" s="61">
        <f>ПРОТОКОЛ!R2633</f>
        <v>0</v>
      </c>
      <c r="L387" s="7">
        <f>ПРОТОКОЛ!E2633</f>
        <v>0</v>
      </c>
      <c r="M387" s="7">
        <f>ПРОТОКОЛ!G2633</f>
        <v>0</v>
      </c>
      <c r="N387" s="7">
        <f>ПРОТОКОЛ!I2633</f>
        <v>0</v>
      </c>
      <c r="O387" s="7">
        <f>ПРОТОКОЛ!K2633</f>
        <v>0</v>
      </c>
      <c r="P387" s="7" t="str">
        <f>ПРОТОКОЛ!M2633</f>
        <v>0</v>
      </c>
      <c r="Q387" s="7" t="str">
        <f>ПРОТОКОЛ!O2633</f>
        <v>0</v>
      </c>
      <c r="R387" s="7">
        <f>ПРОТОКОЛ!Q2633</f>
        <v>35</v>
      </c>
      <c r="S387" s="7">
        <f>ПРОТОКОЛ!S2633</f>
        <v>0</v>
      </c>
      <c r="T387" s="7">
        <f>ПРОТОКОЛ!T2633</f>
        <v>35</v>
      </c>
      <c r="U387" s="54">
        <f t="shared" si="5"/>
        <v>7</v>
      </c>
    </row>
    <row r="388" spans="1:21" ht="16.5" customHeight="1">
      <c r="A388" s="65">
        <f>ПРОТОКОЛ!B2634</f>
        <v>0</v>
      </c>
      <c r="B388" s="67">
        <f>ПРОТОКОЛ!C2634</f>
        <v>0</v>
      </c>
      <c r="C388" s="71" t="str">
        <f>ПРОТОКОЛ!X2634</f>
        <v>Субъект РФ 63</v>
      </c>
      <c r="D388" s="61">
        <f>ПРОТОКОЛ!D2634</f>
        <v>0</v>
      </c>
      <c r="E388" s="61">
        <f>ПРОТОКОЛ!F2634</f>
        <v>0</v>
      </c>
      <c r="F388" s="61">
        <f>ПРОТОКОЛ!H2634</f>
        <v>0</v>
      </c>
      <c r="G388" s="61">
        <f>ПРОТОКОЛ!J2634</f>
        <v>0</v>
      </c>
      <c r="H388" s="61">
        <f>ПРОТОКОЛ!L2634</f>
        <v>0</v>
      </c>
      <c r="I388" s="61">
        <f>ПРОТОКОЛ!N2634</f>
        <v>0</v>
      </c>
      <c r="J388" s="62">
        <f>ПРОТОКОЛ!P2634</f>
        <v>0</v>
      </c>
      <c r="K388" s="61">
        <f>ПРОТОКОЛ!R2634</f>
        <v>0</v>
      </c>
      <c r="L388" s="7">
        <f>ПРОТОКОЛ!E2634</f>
        <v>0</v>
      </c>
      <c r="M388" s="7">
        <f>ПРОТОКОЛ!G2634</f>
        <v>0</v>
      </c>
      <c r="N388" s="7">
        <f>ПРОТОКОЛ!I2634</f>
        <v>0</v>
      </c>
      <c r="O388" s="7">
        <f>ПРОТОКОЛ!K2634</f>
        <v>0</v>
      </c>
      <c r="P388" s="7" t="str">
        <f>ПРОТОКОЛ!M2634</f>
        <v>0</v>
      </c>
      <c r="Q388" s="7" t="str">
        <f>ПРОТОКОЛ!O2634</f>
        <v>0</v>
      </c>
      <c r="R388" s="7">
        <f>ПРОТОКОЛ!Q2634</f>
        <v>35</v>
      </c>
      <c r="S388" s="7">
        <f>ПРОТОКОЛ!S2634</f>
        <v>0</v>
      </c>
      <c r="T388" s="7">
        <f>ПРОТОКОЛ!T2634</f>
        <v>35</v>
      </c>
      <c r="U388" s="54">
        <f t="shared" si="5"/>
        <v>7</v>
      </c>
    </row>
    <row r="389" spans="1:21" ht="16.5" customHeight="1">
      <c r="A389" s="65">
        <f>ПРОТОКОЛ!B2635</f>
        <v>0</v>
      </c>
      <c r="B389" s="67">
        <f>ПРОТОКОЛ!C2635</f>
        <v>0</v>
      </c>
      <c r="C389" s="71" t="str">
        <f>ПРОТОКОЛ!X2635</f>
        <v>Субъект РФ 63</v>
      </c>
      <c r="D389" s="61">
        <f>ПРОТОКОЛ!D2635</f>
        <v>0</v>
      </c>
      <c r="E389" s="61">
        <f>ПРОТОКОЛ!F2635</f>
        <v>0</v>
      </c>
      <c r="F389" s="61">
        <f>ПРОТОКОЛ!H2635</f>
        <v>0</v>
      </c>
      <c r="G389" s="61">
        <f>ПРОТОКОЛ!J2635</f>
        <v>0</v>
      </c>
      <c r="H389" s="61">
        <f>ПРОТОКОЛ!L2635</f>
        <v>0</v>
      </c>
      <c r="I389" s="61">
        <f>ПРОТОКОЛ!N2635</f>
        <v>0</v>
      </c>
      <c r="J389" s="62">
        <f>ПРОТОКОЛ!P2635</f>
        <v>0</v>
      </c>
      <c r="K389" s="61">
        <f>ПРОТОКОЛ!R2635</f>
        <v>0</v>
      </c>
      <c r="L389" s="7">
        <f>ПРОТОКОЛ!E2635</f>
        <v>0</v>
      </c>
      <c r="M389" s="7">
        <f>ПРОТОКОЛ!G2635</f>
        <v>0</v>
      </c>
      <c r="N389" s="7">
        <f>ПРОТОКОЛ!I2635</f>
        <v>0</v>
      </c>
      <c r="O389" s="7">
        <f>ПРОТОКОЛ!K2635</f>
        <v>0</v>
      </c>
      <c r="P389" s="7" t="str">
        <f>ПРОТОКОЛ!M2635</f>
        <v>0</v>
      </c>
      <c r="Q389" s="7" t="str">
        <f>ПРОТОКОЛ!O2635</f>
        <v>0</v>
      </c>
      <c r="R389" s="7">
        <f>ПРОТОКОЛ!Q2635</f>
        <v>35</v>
      </c>
      <c r="S389" s="7">
        <f>ПРОТОКОЛ!S2635</f>
        <v>0</v>
      </c>
      <c r="T389" s="7">
        <f>ПРОТОКОЛ!T2635</f>
        <v>35</v>
      </c>
      <c r="U389" s="54">
        <f t="shared" si="5"/>
        <v>7</v>
      </c>
    </row>
    <row r="390" spans="1:21" ht="16.5" customHeight="1">
      <c r="A390" s="65">
        <f>ПРОТОКОЛ!B2636</f>
        <v>0</v>
      </c>
      <c r="B390" s="67">
        <f>ПРОТОКОЛ!C2636</f>
        <v>0</v>
      </c>
      <c r="C390" s="71" t="str">
        <f>ПРОТОКОЛ!X2636</f>
        <v>Субъект РФ 63</v>
      </c>
      <c r="D390" s="61">
        <f>ПРОТОКОЛ!D2636</f>
        <v>0</v>
      </c>
      <c r="E390" s="61">
        <f>ПРОТОКОЛ!F2636</f>
        <v>0</v>
      </c>
      <c r="F390" s="61">
        <f>ПРОТОКОЛ!H2636</f>
        <v>0</v>
      </c>
      <c r="G390" s="61">
        <f>ПРОТОКОЛ!J2636</f>
        <v>0</v>
      </c>
      <c r="H390" s="61">
        <f>ПРОТОКОЛ!L2636</f>
        <v>0</v>
      </c>
      <c r="I390" s="61">
        <f>ПРОТОКОЛ!N2636</f>
        <v>0</v>
      </c>
      <c r="J390" s="62">
        <f>ПРОТОКОЛ!P2636</f>
        <v>0</v>
      </c>
      <c r="K390" s="61">
        <f>ПРОТОКОЛ!R2636</f>
        <v>0</v>
      </c>
      <c r="L390" s="7">
        <f>ПРОТОКОЛ!E2636</f>
        <v>0</v>
      </c>
      <c r="M390" s="7">
        <f>ПРОТОКОЛ!G2636</f>
        <v>0</v>
      </c>
      <c r="N390" s="7">
        <f>ПРОТОКОЛ!I2636</f>
        <v>0</v>
      </c>
      <c r="O390" s="7">
        <f>ПРОТОКОЛ!K2636</f>
        <v>0</v>
      </c>
      <c r="P390" s="7" t="str">
        <f>ПРОТОКОЛ!M2636</f>
        <v>0</v>
      </c>
      <c r="Q390" s="7" t="str">
        <f>ПРОТОКОЛ!O2636</f>
        <v>0</v>
      </c>
      <c r="R390" s="7">
        <f>ПРОТОКОЛ!Q2636</f>
        <v>35</v>
      </c>
      <c r="S390" s="7">
        <f>ПРОТОКОЛ!S2636</f>
        <v>0</v>
      </c>
      <c r="T390" s="7">
        <f>ПРОТОКОЛ!T2636</f>
        <v>35</v>
      </c>
      <c r="U390" s="54">
        <f t="shared" si="5"/>
        <v>7</v>
      </c>
    </row>
    <row r="391" spans="1:21" ht="16.5" customHeight="1">
      <c r="A391" s="66">
        <f>ПРОТОКОЛ!B2673</f>
        <v>0</v>
      </c>
      <c r="B391" s="70">
        <f>ПРОТОКОЛ!C2673</f>
        <v>0</v>
      </c>
      <c r="C391" s="74" t="str">
        <f>ПРОТОКОЛ!X2673</f>
        <v>Субъект РФ 64</v>
      </c>
      <c r="D391" s="64">
        <f>ПРОТОКОЛ!D2673</f>
        <v>0</v>
      </c>
      <c r="E391" s="64">
        <f>ПРОТОКОЛ!F2673</f>
        <v>0</v>
      </c>
      <c r="F391" s="64">
        <f>ПРОТОКОЛ!H2673</f>
        <v>0</v>
      </c>
      <c r="G391" s="64">
        <f>ПРОТОКОЛ!J2673</f>
        <v>0</v>
      </c>
      <c r="H391" s="64">
        <f>ПРОТОКОЛ!L2673</f>
        <v>0</v>
      </c>
      <c r="I391" s="64">
        <f>ПРОТОКОЛ!N2673</f>
        <v>0</v>
      </c>
      <c r="J391" s="77">
        <f>ПРОТОКОЛ!P2673</f>
        <v>0</v>
      </c>
      <c r="K391" s="64">
        <f>ПРОТОКОЛ!R2673</f>
        <v>0</v>
      </c>
      <c r="L391" s="33">
        <f>ПРОТОКОЛ!E2673</f>
        <v>0</v>
      </c>
      <c r="M391" s="33">
        <f>ПРОТОКОЛ!G2673</f>
        <v>0</v>
      </c>
      <c r="N391" s="33">
        <f>ПРОТОКОЛ!I2673</f>
        <v>0</v>
      </c>
      <c r="O391" s="33">
        <f>ПРОТОКОЛ!K2673</f>
        <v>0</v>
      </c>
      <c r="P391" s="33" t="str">
        <f>ПРОТОКОЛ!M2673</f>
        <v>0</v>
      </c>
      <c r="Q391" s="33" t="str">
        <f>ПРОТОКОЛ!O2673</f>
        <v>0</v>
      </c>
      <c r="R391" s="33">
        <f>ПРОТОКОЛ!Q2673</f>
        <v>35</v>
      </c>
      <c r="S391" s="33">
        <f>ПРОТОКОЛ!S2673</f>
        <v>0</v>
      </c>
      <c r="T391" s="33">
        <f>ПРОТОКОЛ!T2673</f>
        <v>35</v>
      </c>
      <c r="U391" s="54">
        <f t="shared" si="5"/>
        <v>7</v>
      </c>
    </row>
    <row r="392" spans="1:21" ht="16.5" customHeight="1">
      <c r="A392" s="66">
        <f>ПРОТОКОЛ!B2674</f>
        <v>0</v>
      </c>
      <c r="B392" s="70">
        <f>ПРОТОКОЛ!C2674</f>
        <v>0</v>
      </c>
      <c r="C392" s="74" t="str">
        <f>ПРОТОКОЛ!X2674</f>
        <v>Субъект РФ 64</v>
      </c>
      <c r="D392" s="64">
        <f>ПРОТОКОЛ!D2674</f>
        <v>0</v>
      </c>
      <c r="E392" s="64">
        <f>ПРОТОКОЛ!F2674</f>
        <v>0</v>
      </c>
      <c r="F392" s="64">
        <f>ПРОТОКОЛ!H2674</f>
        <v>0</v>
      </c>
      <c r="G392" s="64">
        <f>ПРОТОКОЛ!J2674</f>
        <v>0</v>
      </c>
      <c r="H392" s="64">
        <f>ПРОТОКОЛ!L2674</f>
        <v>0</v>
      </c>
      <c r="I392" s="64">
        <f>ПРОТОКОЛ!N2674</f>
        <v>0</v>
      </c>
      <c r="J392" s="77">
        <f>ПРОТОКОЛ!P2674</f>
        <v>0</v>
      </c>
      <c r="K392" s="64">
        <f>ПРОТОКОЛ!R2674</f>
        <v>0</v>
      </c>
      <c r="L392" s="33">
        <f>ПРОТОКОЛ!E2674</f>
        <v>0</v>
      </c>
      <c r="M392" s="33">
        <f>ПРОТОКОЛ!G2674</f>
        <v>0</v>
      </c>
      <c r="N392" s="33">
        <f>ПРОТОКОЛ!I2674</f>
        <v>0</v>
      </c>
      <c r="O392" s="33">
        <f>ПРОТОКОЛ!K2674</f>
        <v>0</v>
      </c>
      <c r="P392" s="33" t="str">
        <f>ПРОТОКОЛ!M2674</f>
        <v>0</v>
      </c>
      <c r="Q392" s="33" t="str">
        <f>ПРОТОКОЛ!O2674</f>
        <v>0</v>
      </c>
      <c r="R392" s="33">
        <f>ПРОТОКОЛ!Q2674</f>
        <v>35</v>
      </c>
      <c r="S392" s="33">
        <f>ПРОТОКОЛ!S2674</f>
        <v>0</v>
      </c>
      <c r="T392" s="33">
        <f>ПРОТОКОЛ!T2674</f>
        <v>35</v>
      </c>
      <c r="U392" s="54">
        <f t="shared" si="5"/>
        <v>7</v>
      </c>
    </row>
    <row r="393" spans="1:21" ht="16.5" customHeight="1">
      <c r="A393" s="66">
        <f>ПРОТОКОЛ!B2675</f>
        <v>0</v>
      </c>
      <c r="B393" s="70">
        <f>ПРОТОКОЛ!C2675</f>
        <v>0</v>
      </c>
      <c r="C393" s="74" t="str">
        <f>ПРОТОКОЛ!X2675</f>
        <v>Субъект РФ 64</v>
      </c>
      <c r="D393" s="64">
        <f>ПРОТОКОЛ!D2675</f>
        <v>0</v>
      </c>
      <c r="E393" s="64">
        <f>ПРОТОКОЛ!F2675</f>
        <v>0</v>
      </c>
      <c r="F393" s="64">
        <f>ПРОТОКОЛ!H2675</f>
        <v>0</v>
      </c>
      <c r="G393" s="64">
        <f>ПРОТОКОЛ!J2675</f>
        <v>0</v>
      </c>
      <c r="H393" s="64">
        <f>ПРОТОКОЛ!L2675</f>
        <v>0</v>
      </c>
      <c r="I393" s="64">
        <f>ПРОТОКОЛ!N2675</f>
        <v>0</v>
      </c>
      <c r="J393" s="77">
        <f>ПРОТОКОЛ!P2675</f>
        <v>0</v>
      </c>
      <c r="K393" s="64">
        <f>ПРОТОКОЛ!R2675</f>
        <v>0</v>
      </c>
      <c r="L393" s="33">
        <f>ПРОТОКОЛ!E2675</f>
        <v>0</v>
      </c>
      <c r="M393" s="33">
        <f>ПРОТОКОЛ!G2675</f>
        <v>0</v>
      </c>
      <c r="N393" s="33">
        <f>ПРОТОКОЛ!I2675</f>
        <v>0</v>
      </c>
      <c r="O393" s="33">
        <f>ПРОТОКОЛ!K2675</f>
        <v>0</v>
      </c>
      <c r="P393" s="33" t="str">
        <f>ПРОТОКОЛ!M2675</f>
        <v>0</v>
      </c>
      <c r="Q393" s="33" t="str">
        <f>ПРОТОКОЛ!O2675</f>
        <v>0</v>
      </c>
      <c r="R393" s="33">
        <f>ПРОТОКОЛ!Q2675</f>
        <v>35</v>
      </c>
      <c r="S393" s="33">
        <f>ПРОТОКОЛ!S2675</f>
        <v>0</v>
      </c>
      <c r="T393" s="33">
        <f>ПРОТОКОЛ!T2675</f>
        <v>35</v>
      </c>
      <c r="U393" s="54">
        <f t="shared" si="5"/>
        <v>7</v>
      </c>
    </row>
    <row r="394" spans="1:21" ht="16.5" customHeight="1">
      <c r="A394" s="66">
        <f>ПРОТОКОЛ!B2676</f>
        <v>0</v>
      </c>
      <c r="B394" s="70">
        <f>ПРОТОКОЛ!C2676</f>
        <v>0</v>
      </c>
      <c r="C394" s="74" t="str">
        <f>ПРОТОКОЛ!X2676</f>
        <v>Субъект РФ 64</v>
      </c>
      <c r="D394" s="64">
        <f>ПРОТОКОЛ!D2676</f>
        <v>0</v>
      </c>
      <c r="E394" s="64">
        <f>ПРОТОКОЛ!F2676</f>
        <v>0</v>
      </c>
      <c r="F394" s="64">
        <f>ПРОТОКОЛ!H2676</f>
        <v>0</v>
      </c>
      <c r="G394" s="64">
        <f>ПРОТОКОЛ!J2676</f>
        <v>0</v>
      </c>
      <c r="H394" s="64">
        <f>ПРОТОКОЛ!L2676</f>
        <v>0</v>
      </c>
      <c r="I394" s="64">
        <f>ПРОТОКОЛ!N2676</f>
        <v>0</v>
      </c>
      <c r="J394" s="77">
        <f>ПРОТОКОЛ!P2676</f>
        <v>0</v>
      </c>
      <c r="K394" s="64">
        <f>ПРОТОКОЛ!R2676</f>
        <v>0</v>
      </c>
      <c r="L394" s="33">
        <f>ПРОТОКОЛ!E2676</f>
        <v>0</v>
      </c>
      <c r="M394" s="33">
        <f>ПРОТОКОЛ!G2676</f>
        <v>0</v>
      </c>
      <c r="N394" s="33">
        <f>ПРОТОКОЛ!I2676</f>
        <v>0</v>
      </c>
      <c r="O394" s="33">
        <f>ПРОТОКОЛ!K2676</f>
        <v>0</v>
      </c>
      <c r="P394" s="33" t="str">
        <f>ПРОТОКОЛ!M2676</f>
        <v>0</v>
      </c>
      <c r="Q394" s="33" t="str">
        <f>ПРОТОКОЛ!O2676</f>
        <v>0</v>
      </c>
      <c r="R394" s="33">
        <f>ПРОТОКОЛ!Q2676</f>
        <v>35</v>
      </c>
      <c r="S394" s="33">
        <f>ПРОТОКОЛ!S2676</f>
        <v>0</v>
      </c>
      <c r="T394" s="33">
        <f>ПРОТОКОЛ!T2676</f>
        <v>35</v>
      </c>
      <c r="U394" s="54">
        <f t="shared" si="5"/>
        <v>7</v>
      </c>
    </row>
    <row r="395" spans="1:21" ht="16.5" customHeight="1">
      <c r="A395" s="66">
        <f>ПРОТОКОЛ!B2677</f>
        <v>0</v>
      </c>
      <c r="B395" s="70">
        <f>ПРОТОКОЛ!C2677</f>
        <v>0</v>
      </c>
      <c r="C395" s="74" t="str">
        <f>ПРОТОКОЛ!X2677</f>
        <v>Субъект РФ 64</v>
      </c>
      <c r="D395" s="64">
        <f>ПРОТОКОЛ!D2677</f>
        <v>0</v>
      </c>
      <c r="E395" s="64">
        <f>ПРОТОКОЛ!F2677</f>
        <v>0</v>
      </c>
      <c r="F395" s="64">
        <f>ПРОТОКОЛ!H2677</f>
        <v>0</v>
      </c>
      <c r="G395" s="64">
        <f>ПРОТОКОЛ!J2677</f>
        <v>0</v>
      </c>
      <c r="H395" s="64">
        <f>ПРОТОКОЛ!L2677</f>
        <v>0</v>
      </c>
      <c r="I395" s="64">
        <f>ПРОТОКОЛ!N2677</f>
        <v>0</v>
      </c>
      <c r="J395" s="77">
        <f>ПРОТОКОЛ!P2677</f>
        <v>0</v>
      </c>
      <c r="K395" s="64">
        <f>ПРОТОКОЛ!R2677</f>
        <v>0</v>
      </c>
      <c r="L395" s="33">
        <f>ПРОТОКОЛ!E2677</f>
        <v>0</v>
      </c>
      <c r="M395" s="33">
        <f>ПРОТОКОЛ!G2677</f>
        <v>0</v>
      </c>
      <c r="N395" s="33">
        <f>ПРОТОКОЛ!I2677</f>
        <v>0</v>
      </c>
      <c r="O395" s="33">
        <f>ПРОТОКОЛ!K2677</f>
        <v>0</v>
      </c>
      <c r="P395" s="33" t="str">
        <f>ПРОТОКОЛ!M2677</f>
        <v>0</v>
      </c>
      <c r="Q395" s="33" t="str">
        <f>ПРОТОКОЛ!O2677</f>
        <v>0</v>
      </c>
      <c r="R395" s="33">
        <f>ПРОТОКОЛ!Q2677</f>
        <v>35</v>
      </c>
      <c r="S395" s="33">
        <f>ПРОТОКОЛ!S2677</f>
        <v>0</v>
      </c>
      <c r="T395" s="33">
        <f>ПРОТОКОЛ!T2677</f>
        <v>35</v>
      </c>
      <c r="U395" s="54">
        <f t="shared" si="5"/>
        <v>7</v>
      </c>
    </row>
    <row r="396" spans="1:21" ht="16.5" customHeight="1">
      <c r="A396" s="66">
        <f>ПРОТОКОЛ!B2678</f>
        <v>0</v>
      </c>
      <c r="B396" s="70">
        <f>ПРОТОКОЛ!C2678</f>
        <v>0</v>
      </c>
      <c r="C396" s="74" t="str">
        <f>ПРОТОКОЛ!X2678</f>
        <v>Субъект РФ 64</v>
      </c>
      <c r="D396" s="64">
        <f>ПРОТОКОЛ!D2678</f>
        <v>0</v>
      </c>
      <c r="E396" s="64">
        <f>ПРОТОКОЛ!F2678</f>
        <v>0</v>
      </c>
      <c r="F396" s="64">
        <f>ПРОТОКОЛ!H2678</f>
        <v>0</v>
      </c>
      <c r="G396" s="64">
        <f>ПРОТОКОЛ!J2678</f>
        <v>0</v>
      </c>
      <c r="H396" s="64">
        <f>ПРОТОКОЛ!L2678</f>
        <v>0</v>
      </c>
      <c r="I396" s="64">
        <f>ПРОТОКОЛ!N2678</f>
        <v>0</v>
      </c>
      <c r="J396" s="77">
        <f>ПРОТОКОЛ!P2678</f>
        <v>0</v>
      </c>
      <c r="K396" s="64">
        <f>ПРОТОКОЛ!R2678</f>
        <v>0</v>
      </c>
      <c r="L396" s="33">
        <f>ПРОТОКОЛ!E2678</f>
        <v>0</v>
      </c>
      <c r="M396" s="33">
        <f>ПРОТОКОЛ!G2678</f>
        <v>0</v>
      </c>
      <c r="N396" s="33">
        <f>ПРОТОКОЛ!I2678</f>
        <v>0</v>
      </c>
      <c r="O396" s="33">
        <f>ПРОТОКОЛ!K2678</f>
        <v>0</v>
      </c>
      <c r="P396" s="33" t="str">
        <f>ПРОТОКОЛ!M2678</f>
        <v>0</v>
      </c>
      <c r="Q396" s="33" t="str">
        <f>ПРОТОКОЛ!O2678</f>
        <v>0</v>
      </c>
      <c r="R396" s="33">
        <f>ПРОТОКОЛ!Q2678</f>
        <v>35</v>
      </c>
      <c r="S396" s="33">
        <f>ПРОТОКОЛ!S2678</f>
        <v>0</v>
      </c>
      <c r="T396" s="33">
        <f>ПРОТОКОЛ!T2678</f>
        <v>35</v>
      </c>
      <c r="U396" s="54">
        <f t="shared" si="5"/>
        <v>7</v>
      </c>
    </row>
    <row r="397" spans="1:21" ht="16.5" customHeight="1">
      <c r="A397" s="65">
        <f>ПРОТОКОЛ!B2714</f>
        <v>0</v>
      </c>
      <c r="B397" s="67">
        <f>ПРОТОКОЛ!C2714</f>
        <v>0</v>
      </c>
      <c r="C397" s="71" t="str">
        <f>ПРОТОКОЛ!X2714</f>
        <v>Субъект РФ 65</v>
      </c>
      <c r="D397" s="61">
        <f>ПРОТОКОЛ!D2714</f>
        <v>0</v>
      </c>
      <c r="E397" s="61">
        <f>ПРОТОКОЛ!F2714</f>
        <v>0</v>
      </c>
      <c r="F397" s="61">
        <f>ПРОТОКОЛ!H2714</f>
        <v>0</v>
      </c>
      <c r="G397" s="61">
        <f>ПРОТОКОЛ!J2714</f>
        <v>0</v>
      </c>
      <c r="H397" s="61">
        <f>ПРОТОКОЛ!L2714</f>
        <v>0</v>
      </c>
      <c r="I397" s="61">
        <f>ПРОТОКОЛ!N2714</f>
        <v>0</v>
      </c>
      <c r="J397" s="62">
        <f>ПРОТОКОЛ!P2714</f>
        <v>0</v>
      </c>
      <c r="K397" s="61">
        <f>ПРОТОКОЛ!R2714</f>
        <v>0</v>
      </c>
      <c r="L397" s="7">
        <f>ПРОТОКОЛ!E2714</f>
        <v>0</v>
      </c>
      <c r="M397" s="7">
        <f>ПРОТОКОЛ!G2714</f>
        <v>0</v>
      </c>
      <c r="N397" s="7">
        <f>ПРОТОКОЛ!I2714</f>
        <v>0</v>
      </c>
      <c r="O397" s="7">
        <f>ПРОТОКОЛ!K2714</f>
        <v>0</v>
      </c>
      <c r="P397" s="7" t="str">
        <f>ПРОТОКОЛ!M2714</f>
        <v>0</v>
      </c>
      <c r="Q397" s="7" t="str">
        <f>ПРОТОКОЛ!O2714</f>
        <v>0</v>
      </c>
      <c r="R397" s="7">
        <f>ПРОТОКОЛ!Q2714</f>
        <v>35</v>
      </c>
      <c r="S397" s="7">
        <f>ПРОТОКОЛ!S2714</f>
        <v>0</v>
      </c>
      <c r="T397" s="7">
        <f>ПРОТОКОЛ!T2714</f>
        <v>35</v>
      </c>
      <c r="U397" s="54">
        <f t="shared" si="5"/>
        <v>7</v>
      </c>
    </row>
    <row r="398" spans="1:21" ht="16.5" customHeight="1">
      <c r="A398" s="65">
        <f>ПРОТОКОЛ!B2715</f>
        <v>0</v>
      </c>
      <c r="B398" s="67">
        <f>ПРОТОКОЛ!C2715</f>
        <v>0</v>
      </c>
      <c r="C398" s="71" t="str">
        <f>ПРОТОКОЛ!X2715</f>
        <v>Субъект РФ 65</v>
      </c>
      <c r="D398" s="61">
        <f>ПРОТОКОЛ!D2715</f>
        <v>0</v>
      </c>
      <c r="E398" s="61">
        <f>ПРОТОКОЛ!F2715</f>
        <v>0</v>
      </c>
      <c r="F398" s="61">
        <f>ПРОТОКОЛ!H2715</f>
        <v>0</v>
      </c>
      <c r="G398" s="61">
        <f>ПРОТОКОЛ!J2715</f>
        <v>0</v>
      </c>
      <c r="H398" s="61">
        <f>ПРОТОКОЛ!L2715</f>
        <v>0</v>
      </c>
      <c r="I398" s="61">
        <f>ПРОТОКОЛ!N2715</f>
        <v>0</v>
      </c>
      <c r="J398" s="62">
        <f>ПРОТОКОЛ!P2715</f>
        <v>0</v>
      </c>
      <c r="K398" s="61">
        <f>ПРОТОКОЛ!R2715</f>
        <v>0</v>
      </c>
      <c r="L398" s="7">
        <f>ПРОТОКОЛ!E2715</f>
        <v>0</v>
      </c>
      <c r="M398" s="7">
        <f>ПРОТОКОЛ!G2715</f>
        <v>0</v>
      </c>
      <c r="N398" s="7">
        <f>ПРОТОКОЛ!I2715</f>
        <v>0</v>
      </c>
      <c r="O398" s="7">
        <f>ПРОТОКОЛ!K2715</f>
        <v>0</v>
      </c>
      <c r="P398" s="7" t="str">
        <f>ПРОТОКОЛ!M2715</f>
        <v>0</v>
      </c>
      <c r="Q398" s="7" t="str">
        <f>ПРОТОКОЛ!O2715</f>
        <v>0</v>
      </c>
      <c r="R398" s="7">
        <f>ПРОТОКОЛ!Q2715</f>
        <v>35</v>
      </c>
      <c r="S398" s="7">
        <f>ПРОТОКОЛ!S2715</f>
        <v>0</v>
      </c>
      <c r="T398" s="7">
        <f>ПРОТОКОЛ!T2715</f>
        <v>35</v>
      </c>
      <c r="U398" s="54">
        <f t="shared" ref="U398:U461" si="6">SUMPRODUCT(--($T$13:$T$582+$L$13:$L$582/1000&gt;T398+L398/1000))+1</f>
        <v>7</v>
      </c>
    </row>
    <row r="399" spans="1:21" ht="16.5" customHeight="1">
      <c r="A399" s="65">
        <f>ПРОТОКОЛ!B2716</f>
        <v>0</v>
      </c>
      <c r="B399" s="67">
        <f>ПРОТОКОЛ!C2716</f>
        <v>0</v>
      </c>
      <c r="C399" s="71" t="str">
        <f>ПРОТОКОЛ!X2716</f>
        <v>Субъект РФ 65</v>
      </c>
      <c r="D399" s="61">
        <f>ПРОТОКОЛ!D2716</f>
        <v>0</v>
      </c>
      <c r="E399" s="61">
        <f>ПРОТОКОЛ!F2716</f>
        <v>0</v>
      </c>
      <c r="F399" s="61">
        <f>ПРОТОКОЛ!H2716</f>
        <v>0</v>
      </c>
      <c r="G399" s="61">
        <f>ПРОТОКОЛ!J2716</f>
        <v>0</v>
      </c>
      <c r="H399" s="61">
        <f>ПРОТОКОЛ!L2716</f>
        <v>0</v>
      </c>
      <c r="I399" s="61">
        <f>ПРОТОКОЛ!N2716</f>
        <v>0</v>
      </c>
      <c r="J399" s="62">
        <f>ПРОТОКОЛ!P2716</f>
        <v>0</v>
      </c>
      <c r="K399" s="61">
        <f>ПРОТОКОЛ!R2716</f>
        <v>0</v>
      </c>
      <c r="L399" s="7">
        <f>ПРОТОКОЛ!E2716</f>
        <v>0</v>
      </c>
      <c r="M399" s="7">
        <f>ПРОТОКОЛ!G2716</f>
        <v>0</v>
      </c>
      <c r="N399" s="7">
        <f>ПРОТОКОЛ!I2716</f>
        <v>0</v>
      </c>
      <c r="O399" s="7">
        <f>ПРОТОКОЛ!K2716</f>
        <v>0</v>
      </c>
      <c r="P399" s="7" t="str">
        <f>ПРОТОКОЛ!M2716</f>
        <v>0</v>
      </c>
      <c r="Q399" s="7" t="str">
        <f>ПРОТОКОЛ!O2716</f>
        <v>0</v>
      </c>
      <c r="R399" s="7">
        <f>ПРОТОКОЛ!Q2716</f>
        <v>35</v>
      </c>
      <c r="S399" s="7">
        <f>ПРОТОКОЛ!S2716</f>
        <v>0</v>
      </c>
      <c r="T399" s="7">
        <f>ПРОТОКОЛ!T2716</f>
        <v>35</v>
      </c>
      <c r="U399" s="54">
        <f t="shared" si="6"/>
        <v>7</v>
      </c>
    </row>
    <row r="400" spans="1:21" ht="16.5" customHeight="1">
      <c r="A400" s="65">
        <f>ПРОТОКОЛ!B2717</f>
        <v>0</v>
      </c>
      <c r="B400" s="67">
        <f>ПРОТОКОЛ!C2717</f>
        <v>0</v>
      </c>
      <c r="C400" s="71" t="str">
        <f>ПРОТОКОЛ!X2717</f>
        <v>Субъект РФ 65</v>
      </c>
      <c r="D400" s="61">
        <f>ПРОТОКОЛ!D2717</f>
        <v>0</v>
      </c>
      <c r="E400" s="61">
        <f>ПРОТОКОЛ!F2717</f>
        <v>0</v>
      </c>
      <c r="F400" s="61">
        <f>ПРОТОКОЛ!H2717</f>
        <v>0</v>
      </c>
      <c r="G400" s="61">
        <f>ПРОТОКОЛ!J2717</f>
        <v>0</v>
      </c>
      <c r="H400" s="61">
        <f>ПРОТОКОЛ!L2717</f>
        <v>0</v>
      </c>
      <c r="I400" s="61">
        <f>ПРОТОКОЛ!N2717</f>
        <v>0</v>
      </c>
      <c r="J400" s="62">
        <f>ПРОТОКОЛ!P2717</f>
        <v>0</v>
      </c>
      <c r="K400" s="61">
        <f>ПРОТОКОЛ!R2717</f>
        <v>0</v>
      </c>
      <c r="L400" s="7">
        <f>ПРОТОКОЛ!E2717</f>
        <v>0</v>
      </c>
      <c r="M400" s="7">
        <f>ПРОТОКОЛ!G2717</f>
        <v>0</v>
      </c>
      <c r="N400" s="7">
        <f>ПРОТОКОЛ!I2717</f>
        <v>0</v>
      </c>
      <c r="O400" s="7">
        <f>ПРОТОКОЛ!K2717</f>
        <v>0</v>
      </c>
      <c r="P400" s="7" t="str">
        <f>ПРОТОКОЛ!M2717</f>
        <v>0</v>
      </c>
      <c r="Q400" s="7" t="str">
        <f>ПРОТОКОЛ!O2717</f>
        <v>0</v>
      </c>
      <c r="R400" s="7">
        <f>ПРОТОКОЛ!Q2717</f>
        <v>35</v>
      </c>
      <c r="S400" s="7">
        <f>ПРОТОКОЛ!S2717</f>
        <v>0</v>
      </c>
      <c r="T400" s="7">
        <f>ПРОТОКОЛ!T2717</f>
        <v>35</v>
      </c>
      <c r="U400" s="54">
        <f t="shared" si="6"/>
        <v>7</v>
      </c>
    </row>
    <row r="401" spans="1:21" ht="16.5" customHeight="1">
      <c r="A401" s="65">
        <f>ПРОТОКОЛ!B2718</f>
        <v>0</v>
      </c>
      <c r="B401" s="69">
        <f>ПРОТОКОЛ!C2718</f>
        <v>0</v>
      </c>
      <c r="C401" s="73" t="str">
        <f>ПРОТОКОЛ!X2718</f>
        <v>Субъект РФ 65</v>
      </c>
      <c r="D401" s="32">
        <f>ПРОТОКОЛ!D2718</f>
        <v>0</v>
      </c>
      <c r="E401" s="32">
        <f>ПРОТОКОЛ!F2718</f>
        <v>0</v>
      </c>
      <c r="F401" s="32">
        <f>ПРОТОКОЛ!H2718</f>
        <v>0</v>
      </c>
      <c r="G401" s="32">
        <f>ПРОТОКОЛ!J2718</f>
        <v>0</v>
      </c>
      <c r="H401" s="32">
        <f>ПРОТОКОЛ!L2718</f>
        <v>0</v>
      </c>
      <c r="I401" s="32">
        <f>ПРОТОКОЛ!N2718</f>
        <v>0</v>
      </c>
      <c r="J401" s="76">
        <f>ПРОТОКОЛ!P2718</f>
        <v>0</v>
      </c>
      <c r="K401" s="32">
        <f>ПРОТОКОЛ!R2718</f>
        <v>0</v>
      </c>
      <c r="L401" s="7">
        <f>ПРОТОКОЛ!E2718</f>
        <v>0</v>
      </c>
      <c r="M401" s="7">
        <f>ПРОТОКОЛ!G2718</f>
        <v>0</v>
      </c>
      <c r="N401" s="7">
        <f>ПРОТОКОЛ!I2718</f>
        <v>0</v>
      </c>
      <c r="O401" s="7">
        <f>ПРОТОКОЛ!K2718</f>
        <v>0</v>
      </c>
      <c r="P401" s="7" t="str">
        <f>ПРОТОКОЛ!M2718</f>
        <v>0</v>
      </c>
      <c r="Q401" s="7" t="str">
        <f>ПРОТОКОЛ!O2718</f>
        <v>0</v>
      </c>
      <c r="R401" s="7">
        <f>ПРОТОКОЛ!Q2718</f>
        <v>35</v>
      </c>
      <c r="S401" s="7">
        <f>ПРОТОКОЛ!S2718</f>
        <v>0</v>
      </c>
      <c r="T401" s="7">
        <f>ПРОТОКОЛ!T2718</f>
        <v>35</v>
      </c>
      <c r="U401" s="54">
        <f t="shared" si="6"/>
        <v>7</v>
      </c>
    </row>
    <row r="402" spans="1:21" ht="16.5" customHeight="1">
      <c r="A402" s="65">
        <f>ПРОТОКОЛ!B2719</f>
        <v>0</v>
      </c>
      <c r="B402" s="67">
        <f>ПРОТОКОЛ!C2719</f>
        <v>0</v>
      </c>
      <c r="C402" s="71" t="str">
        <f>ПРОТОКОЛ!X2719</f>
        <v>Субъект РФ 65</v>
      </c>
      <c r="D402" s="61">
        <f>ПРОТОКОЛ!D2719</f>
        <v>0</v>
      </c>
      <c r="E402" s="61">
        <f>ПРОТОКОЛ!F2719</f>
        <v>0</v>
      </c>
      <c r="F402" s="61">
        <f>ПРОТОКОЛ!H2719</f>
        <v>0</v>
      </c>
      <c r="G402" s="61">
        <f>ПРОТОКОЛ!J2719</f>
        <v>0</v>
      </c>
      <c r="H402" s="61">
        <f>ПРОТОКОЛ!L2719</f>
        <v>0</v>
      </c>
      <c r="I402" s="61">
        <f>ПРОТОКОЛ!N2719</f>
        <v>0</v>
      </c>
      <c r="J402" s="62">
        <f>ПРОТОКОЛ!P2719</f>
        <v>0</v>
      </c>
      <c r="K402" s="61">
        <f>ПРОТОКОЛ!R2719</f>
        <v>0</v>
      </c>
      <c r="L402" s="7">
        <f>ПРОТОКОЛ!E2719</f>
        <v>0</v>
      </c>
      <c r="M402" s="7">
        <f>ПРОТОКОЛ!G2719</f>
        <v>0</v>
      </c>
      <c r="N402" s="7">
        <f>ПРОТОКОЛ!I2719</f>
        <v>0</v>
      </c>
      <c r="O402" s="7">
        <f>ПРОТОКОЛ!K2719</f>
        <v>0</v>
      </c>
      <c r="P402" s="7" t="str">
        <f>ПРОТОКОЛ!M2719</f>
        <v>0</v>
      </c>
      <c r="Q402" s="7" t="str">
        <f>ПРОТОКОЛ!O2719</f>
        <v>0</v>
      </c>
      <c r="R402" s="7">
        <f>ПРОТОКОЛ!Q2719</f>
        <v>35</v>
      </c>
      <c r="S402" s="7">
        <f>ПРОТОКОЛ!S2719</f>
        <v>0</v>
      </c>
      <c r="T402" s="7">
        <f>ПРОТОКОЛ!T2719</f>
        <v>35</v>
      </c>
      <c r="U402" s="54">
        <f t="shared" si="6"/>
        <v>7</v>
      </c>
    </row>
    <row r="403" spans="1:21" ht="16.5" customHeight="1">
      <c r="A403" s="66">
        <f>ПРОТОКОЛ!B2756</f>
        <v>0</v>
      </c>
      <c r="B403" s="70">
        <f>ПРОТОКОЛ!C2756</f>
        <v>0</v>
      </c>
      <c r="C403" s="74" t="str">
        <f>ПРОТОКОЛ!X2756</f>
        <v>Субъект РФ 66</v>
      </c>
      <c r="D403" s="64">
        <f>ПРОТОКОЛ!D2756</f>
        <v>0</v>
      </c>
      <c r="E403" s="64">
        <f>ПРОТОКОЛ!F2756</f>
        <v>0</v>
      </c>
      <c r="F403" s="64">
        <f>ПРОТОКОЛ!H2756</f>
        <v>0</v>
      </c>
      <c r="G403" s="64">
        <f>ПРОТОКОЛ!J2756</f>
        <v>0</v>
      </c>
      <c r="H403" s="64">
        <f>ПРОТОКОЛ!L2756</f>
        <v>0</v>
      </c>
      <c r="I403" s="64">
        <f>ПРОТОКОЛ!N2756</f>
        <v>0</v>
      </c>
      <c r="J403" s="77">
        <f>ПРОТОКОЛ!P2756</f>
        <v>0</v>
      </c>
      <c r="K403" s="64">
        <f>ПРОТОКОЛ!R2756</f>
        <v>0</v>
      </c>
      <c r="L403" s="33">
        <f>ПРОТОКОЛ!E2756</f>
        <v>0</v>
      </c>
      <c r="M403" s="33">
        <f>ПРОТОКОЛ!G2756</f>
        <v>0</v>
      </c>
      <c r="N403" s="33">
        <f>ПРОТОКОЛ!I2756</f>
        <v>0</v>
      </c>
      <c r="O403" s="33">
        <f>ПРОТОКОЛ!K2756</f>
        <v>0</v>
      </c>
      <c r="P403" s="33" t="str">
        <f>ПРОТОКОЛ!M2756</f>
        <v>0</v>
      </c>
      <c r="Q403" s="33" t="str">
        <f>ПРОТОКОЛ!O2756</f>
        <v>0</v>
      </c>
      <c r="R403" s="33">
        <f>ПРОТОКОЛ!Q2756</f>
        <v>35</v>
      </c>
      <c r="S403" s="33">
        <f>ПРОТОКОЛ!S2756</f>
        <v>0</v>
      </c>
      <c r="T403" s="33">
        <f>ПРОТОКОЛ!T2756</f>
        <v>35</v>
      </c>
      <c r="U403" s="54">
        <f t="shared" si="6"/>
        <v>7</v>
      </c>
    </row>
    <row r="404" spans="1:21" ht="16.5" customHeight="1">
      <c r="A404" s="66">
        <f>ПРОТОКОЛ!B2757</f>
        <v>0</v>
      </c>
      <c r="B404" s="70">
        <f>ПРОТОКОЛ!C2757</f>
        <v>0</v>
      </c>
      <c r="C404" s="74" t="str">
        <f>ПРОТОКОЛ!X2757</f>
        <v>Субъект РФ 66</v>
      </c>
      <c r="D404" s="64">
        <f>ПРОТОКОЛ!D2757</f>
        <v>0</v>
      </c>
      <c r="E404" s="64">
        <f>ПРОТОКОЛ!F2757</f>
        <v>0</v>
      </c>
      <c r="F404" s="64">
        <f>ПРОТОКОЛ!H2757</f>
        <v>0</v>
      </c>
      <c r="G404" s="64">
        <f>ПРОТОКОЛ!J2757</f>
        <v>0</v>
      </c>
      <c r="H404" s="64">
        <f>ПРОТОКОЛ!L2757</f>
        <v>0</v>
      </c>
      <c r="I404" s="64">
        <f>ПРОТОКОЛ!N2757</f>
        <v>0</v>
      </c>
      <c r="J404" s="77">
        <f>ПРОТОКОЛ!P2757</f>
        <v>0</v>
      </c>
      <c r="K404" s="64">
        <f>ПРОТОКОЛ!R2757</f>
        <v>0</v>
      </c>
      <c r="L404" s="33">
        <f>ПРОТОКОЛ!E2757</f>
        <v>0</v>
      </c>
      <c r="M404" s="33">
        <f>ПРОТОКОЛ!G2757</f>
        <v>0</v>
      </c>
      <c r="N404" s="33">
        <f>ПРОТОКОЛ!I2757</f>
        <v>0</v>
      </c>
      <c r="O404" s="33">
        <f>ПРОТОКОЛ!K2757</f>
        <v>0</v>
      </c>
      <c r="P404" s="33" t="str">
        <f>ПРОТОКОЛ!M2757</f>
        <v>0</v>
      </c>
      <c r="Q404" s="33" t="str">
        <f>ПРОТОКОЛ!O2757</f>
        <v>0</v>
      </c>
      <c r="R404" s="33">
        <f>ПРОТОКОЛ!Q2757</f>
        <v>35</v>
      </c>
      <c r="S404" s="33">
        <f>ПРОТОКОЛ!S2757</f>
        <v>0</v>
      </c>
      <c r="T404" s="33">
        <f>ПРОТОКОЛ!T2757</f>
        <v>35</v>
      </c>
      <c r="U404" s="54">
        <f t="shared" si="6"/>
        <v>7</v>
      </c>
    </row>
    <row r="405" spans="1:21" ht="16.5" customHeight="1">
      <c r="A405" s="66">
        <f>ПРОТОКОЛ!B2758</f>
        <v>0</v>
      </c>
      <c r="B405" s="70">
        <f>ПРОТОКОЛ!C2758</f>
        <v>0</v>
      </c>
      <c r="C405" s="74" t="str">
        <f>ПРОТОКОЛ!X2758</f>
        <v>Субъект РФ 66</v>
      </c>
      <c r="D405" s="64">
        <f>ПРОТОКОЛ!D2758</f>
        <v>0</v>
      </c>
      <c r="E405" s="64">
        <f>ПРОТОКОЛ!F2758</f>
        <v>0</v>
      </c>
      <c r="F405" s="64">
        <f>ПРОТОКОЛ!H2758</f>
        <v>0</v>
      </c>
      <c r="G405" s="64">
        <f>ПРОТОКОЛ!J2758</f>
        <v>0</v>
      </c>
      <c r="H405" s="64">
        <f>ПРОТОКОЛ!L2758</f>
        <v>0</v>
      </c>
      <c r="I405" s="64">
        <f>ПРОТОКОЛ!N2758</f>
        <v>0</v>
      </c>
      <c r="J405" s="77">
        <f>ПРОТОКОЛ!P2758</f>
        <v>0</v>
      </c>
      <c r="K405" s="64">
        <f>ПРОТОКОЛ!R2758</f>
        <v>0</v>
      </c>
      <c r="L405" s="33">
        <f>ПРОТОКОЛ!E2758</f>
        <v>0</v>
      </c>
      <c r="M405" s="33">
        <f>ПРОТОКОЛ!G2758</f>
        <v>0</v>
      </c>
      <c r="N405" s="33">
        <f>ПРОТОКОЛ!I2758</f>
        <v>0</v>
      </c>
      <c r="O405" s="33">
        <f>ПРОТОКОЛ!K2758</f>
        <v>0</v>
      </c>
      <c r="P405" s="33" t="str">
        <f>ПРОТОКОЛ!M2758</f>
        <v>0</v>
      </c>
      <c r="Q405" s="33" t="str">
        <f>ПРОТОКОЛ!O2758</f>
        <v>0</v>
      </c>
      <c r="R405" s="33">
        <f>ПРОТОКОЛ!Q2758</f>
        <v>35</v>
      </c>
      <c r="S405" s="33">
        <f>ПРОТОКОЛ!S2758</f>
        <v>0</v>
      </c>
      <c r="T405" s="33">
        <f>ПРОТОКОЛ!T2758</f>
        <v>35</v>
      </c>
      <c r="U405" s="54">
        <f t="shared" si="6"/>
        <v>7</v>
      </c>
    </row>
    <row r="406" spans="1:21" ht="16.5" customHeight="1">
      <c r="A406" s="66">
        <f>ПРОТОКОЛ!B2759</f>
        <v>0</v>
      </c>
      <c r="B406" s="70">
        <f>ПРОТОКОЛ!C2759</f>
        <v>0</v>
      </c>
      <c r="C406" s="74" t="str">
        <f>ПРОТОКОЛ!X2759</f>
        <v>Субъект РФ 66</v>
      </c>
      <c r="D406" s="64">
        <f>ПРОТОКОЛ!D2759</f>
        <v>0</v>
      </c>
      <c r="E406" s="64">
        <f>ПРОТОКОЛ!F2759</f>
        <v>0</v>
      </c>
      <c r="F406" s="64">
        <f>ПРОТОКОЛ!H2759</f>
        <v>0</v>
      </c>
      <c r="G406" s="64">
        <f>ПРОТОКОЛ!J2759</f>
        <v>0</v>
      </c>
      <c r="H406" s="64">
        <f>ПРОТОКОЛ!L2759</f>
        <v>0</v>
      </c>
      <c r="I406" s="64">
        <f>ПРОТОКОЛ!N2759</f>
        <v>0</v>
      </c>
      <c r="J406" s="77">
        <f>ПРОТОКОЛ!P2759</f>
        <v>0</v>
      </c>
      <c r="K406" s="64">
        <f>ПРОТОКОЛ!R2759</f>
        <v>0</v>
      </c>
      <c r="L406" s="33">
        <f>ПРОТОКОЛ!E2759</f>
        <v>0</v>
      </c>
      <c r="M406" s="33">
        <f>ПРОТОКОЛ!G2759</f>
        <v>0</v>
      </c>
      <c r="N406" s="33">
        <f>ПРОТОКОЛ!I2759</f>
        <v>0</v>
      </c>
      <c r="O406" s="33">
        <f>ПРОТОКОЛ!K2759</f>
        <v>0</v>
      </c>
      <c r="P406" s="33" t="str">
        <f>ПРОТОКОЛ!M2759</f>
        <v>0</v>
      </c>
      <c r="Q406" s="33" t="str">
        <f>ПРОТОКОЛ!O2759</f>
        <v>0</v>
      </c>
      <c r="R406" s="33">
        <f>ПРОТОКОЛ!Q2759</f>
        <v>35</v>
      </c>
      <c r="S406" s="33">
        <f>ПРОТОКОЛ!S2759</f>
        <v>0</v>
      </c>
      <c r="T406" s="33">
        <f>ПРОТОКОЛ!T2759</f>
        <v>35</v>
      </c>
      <c r="U406" s="54">
        <f t="shared" si="6"/>
        <v>7</v>
      </c>
    </row>
    <row r="407" spans="1:21" ht="16.5" customHeight="1">
      <c r="A407" s="66">
        <f>ПРОТОКОЛ!B2760</f>
        <v>0</v>
      </c>
      <c r="B407" s="70">
        <f>ПРОТОКОЛ!C2760</f>
        <v>0</v>
      </c>
      <c r="C407" s="74" t="str">
        <f>ПРОТОКОЛ!X2760</f>
        <v>Субъект РФ 66</v>
      </c>
      <c r="D407" s="64">
        <f>ПРОТОКОЛ!D2760</f>
        <v>0</v>
      </c>
      <c r="E407" s="64">
        <f>ПРОТОКОЛ!F2760</f>
        <v>0</v>
      </c>
      <c r="F407" s="64">
        <f>ПРОТОКОЛ!H2760</f>
        <v>0</v>
      </c>
      <c r="G407" s="64">
        <f>ПРОТОКОЛ!J2760</f>
        <v>0</v>
      </c>
      <c r="H407" s="64">
        <f>ПРОТОКОЛ!L2760</f>
        <v>0</v>
      </c>
      <c r="I407" s="64">
        <f>ПРОТОКОЛ!N2760</f>
        <v>0</v>
      </c>
      <c r="J407" s="77">
        <f>ПРОТОКОЛ!P2760</f>
        <v>0</v>
      </c>
      <c r="K407" s="64">
        <f>ПРОТОКОЛ!R2760</f>
        <v>0</v>
      </c>
      <c r="L407" s="33">
        <f>ПРОТОКОЛ!E2760</f>
        <v>0</v>
      </c>
      <c r="M407" s="33">
        <f>ПРОТОКОЛ!G2760</f>
        <v>0</v>
      </c>
      <c r="N407" s="33">
        <f>ПРОТОКОЛ!I2760</f>
        <v>0</v>
      </c>
      <c r="O407" s="33">
        <f>ПРОТОКОЛ!K2760</f>
        <v>0</v>
      </c>
      <c r="P407" s="33" t="str">
        <f>ПРОТОКОЛ!M2760</f>
        <v>0</v>
      </c>
      <c r="Q407" s="33" t="str">
        <f>ПРОТОКОЛ!O2760</f>
        <v>0</v>
      </c>
      <c r="R407" s="33">
        <f>ПРОТОКОЛ!Q2760</f>
        <v>35</v>
      </c>
      <c r="S407" s="33">
        <f>ПРОТОКОЛ!S2760</f>
        <v>0</v>
      </c>
      <c r="T407" s="33">
        <f>ПРОТОКОЛ!T2760</f>
        <v>35</v>
      </c>
      <c r="U407" s="54">
        <f t="shared" si="6"/>
        <v>7</v>
      </c>
    </row>
    <row r="408" spans="1:21" ht="16.5" customHeight="1">
      <c r="A408" s="66">
        <f>ПРОТОКОЛ!B2761</f>
        <v>0</v>
      </c>
      <c r="B408" s="70">
        <f>ПРОТОКОЛ!C2761</f>
        <v>0</v>
      </c>
      <c r="C408" s="74" t="str">
        <f>ПРОТОКОЛ!X2761</f>
        <v>Субъект РФ 66</v>
      </c>
      <c r="D408" s="64">
        <f>ПРОТОКОЛ!D2761</f>
        <v>0</v>
      </c>
      <c r="E408" s="64">
        <f>ПРОТОКОЛ!F2761</f>
        <v>0</v>
      </c>
      <c r="F408" s="64">
        <f>ПРОТОКОЛ!H2761</f>
        <v>0</v>
      </c>
      <c r="G408" s="64">
        <f>ПРОТОКОЛ!J2761</f>
        <v>0</v>
      </c>
      <c r="H408" s="64">
        <f>ПРОТОКОЛ!L2761</f>
        <v>0</v>
      </c>
      <c r="I408" s="64">
        <f>ПРОТОКОЛ!N2761</f>
        <v>0</v>
      </c>
      <c r="J408" s="77">
        <f>ПРОТОКОЛ!P2761</f>
        <v>0</v>
      </c>
      <c r="K408" s="64">
        <f>ПРОТОКОЛ!R2761</f>
        <v>0</v>
      </c>
      <c r="L408" s="33">
        <f>ПРОТОКОЛ!E2761</f>
        <v>0</v>
      </c>
      <c r="M408" s="33">
        <f>ПРОТОКОЛ!G2761</f>
        <v>0</v>
      </c>
      <c r="N408" s="33">
        <f>ПРОТОКОЛ!I2761</f>
        <v>0</v>
      </c>
      <c r="O408" s="33">
        <f>ПРОТОКОЛ!K2761</f>
        <v>0</v>
      </c>
      <c r="P408" s="33" t="str">
        <f>ПРОТОКОЛ!M2761</f>
        <v>0</v>
      </c>
      <c r="Q408" s="33" t="str">
        <f>ПРОТОКОЛ!O2761</f>
        <v>0</v>
      </c>
      <c r="R408" s="33">
        <f>ПРОТОКОЛ!Q2761</f>
        <v>35</v>
      </c>
      <c r="S408" s="33">
        <f>ПРОТОКОЛ!S2761</f>
        <v>0</v>
      </c>
      <c r="T408" s="33">
        <f>ПРОТОКОЛ!T2761</f>
        <v>35</v>
      </c>
      <c r="U408" s="54">
        <f t="shared" si="6"/>
        <v>7</v>
      </c>
    </row>
    <row r="409" spans="1:21" ht="16.5" customHeight="1">
      <c r="A409" s="65">
        <f>ПРОТОКОЛ!B2798</f>
        <v>0</v>
      </c>
      <c r="B409" s="67">
        <f>ПРОТОКОЛ!C2798</f>
        <v>0</v>
      </c>
      <c r="C409" s="71" t="str">
        <f>ПРОТОКОЛ!X2798</f>
        <v>Субъект РФ 67</v>
      </c>
      <c r="D409" s="61">
        <f>ПРОТОКОЛ!D2798</f>
        <v>0</v>
      </c>
      <c r="E409" s="61">
        <f>ПРОТОКОЛ!F2798</f>
        <v>0</v>
      </c>
      <c r="F409" s="61">
        <f>ПРОТОКОЛ!H2798</f>
        <v>0</v>
      </c>
      <c r="G409" s="61">
        <f>ПРОТОКОЛ!J2798</f>
        <v>0</v>
      </c>
      <c r="H409" s="61">
        <f>ПРОТОКОЛ!L2798</f>
        <v>0</v>
      </c>
      <c r="I409" s="61">
        <f>ПРОТОКОЛ!N2798</f>
        <v>0</v>
      </c>
      <c r="J409" s="62">
        <f>ПРОТОКОЛ!P2798</f>
        <v>0</v>
      </c>
      <c r="K409" s="61">
        <f>ПРОТОКОЛ!R2798</f>
        <v>0</v>
      </c>
      <c r="L409" s="7">
        <f>ПРОТОКОЛ!E2798</f>
        <v>0</v>
      </c>
      <c r="M409" s="7">
        <f>ПРОТОКОЛ!G2798</f>
        <v>0</v>
      </c>
      <c r="N409" s="7">
        <f>ПРОТОКОЛ!I2798</f>
        <v>0</v>
      </c>
      <c r="O409" s="7">
        <f>ПРОТОКОЛ!K2798</f>
        <v>0</v>
      </c>
      <c r="P409" s="7" t="str">
        <f>ПРОТОКОЛ!M2798</f>
        <v>0</v>
      </c>
      <c r="Q409" s="7" t="str">
        <f>ПРОТОКОЛ!O2798</f>
        <v>0</v>
      </c>
      <c r="R409" s="7">
        <f>ПРОТОКОЛ!Q2798</f>
        <v>35</v>
      </c>
      <c r="S409" s="7">
        <f>ПРОТОКОЛ!S2798</f>
        <v>0</v>
      </c>
      <c r="T409" s="7">
        <f>ПРОТОКОЛ!T2798</f>
        <v>35</v>
      </c>
      <c r="U409" s="54">
        <f t="shared" si="6"/>
        <v>7</v>
      </c>
    </row>
    <row r="410" spans="1:21" ht="16.5" customHeight="1">
      <c r="A410" s="65">
        <f>ПРОТОКОЛ!B2799</f>
        <v>0</v>
      </c>
      <c r="B410" s="67">
        <f>ПРОТОКОЛ!C2799</f>
        <v>0</v>
      </c>
      <c r="C410" s="71" t="str">
        <f>ПРОТОКОЛ!X2799</f>
        <v>Субъект РФ 67</v>
      </c>
      <c r="D410" s="61">
        <f>ПРОТОКОЛ!D2799</f>
        <v>0</v>
      </c>
      <c r="E410" s="61">
        <f>ПРОТОКОЛ!F2799</f>
        <v>0</v>
      </c>
      <c r="F410" s="61">
        <f>ПРОТОКОЛ!H2799</f>
        <v>0</v>
      </c>
      <c r="G410" s="61">
        <f>ПРОТОКОЛ!J2799</f>
        <v>0</v>
      </c>
      <c r="H410" s="61">
        <f>ПРОТОКОЛ!L2799</f>
        <v>0</v>
      </c>
      <c r="I410" s="61">
        <f>ПРОТОКОЛ!N2799</f>
        <v>0</v>
      </c>
      <c r="J410" s="62">
        <f>ПРОТОКОЛ!P2799</f>
        <v>0</v>
      </c>
      <c r="K410" s="61">
        <f>ПРОТОКОЛ!R2799</f>
        <v>0</v>
      </c>
      <c r="L410" s="7">
        <f>ПРОТОКОЛ!E2799</f>
        <v>0</v>
      </c>
      <c r="M410" s="7">
        <f>ПРОТОКОЛ!G2799</f>
        <v>0</v>
      </c>
      <c r="N410" s="7">
        <f>ПРОТОКОЛ!I2799</f>
        <v>0</v>
      </c>
      <c r="O410" s="7">
        <f>ПРОТОКОЛ!K2799</f>
        <v>0</v>
      </c>
      <c r="P410" s="7" t="str">
        <f>ПРОТОКОЛ!M2799</f>
        <v>0</v>
      </c>
      <c r="Q410" s="7" t="str">
        <f>ПРОТОКОЛ!O2799</f>
        <v>0</v>
      </c>
      <c r="R410" s="7">
        <f>ПРОТОКОЛ!Q2799</f>
        <v>35</v>
      </c>
      <c r="S410" s="7">
        <f>ПРОТОКОЛ!S2799</f>
        <v>0</v>
      </c>
      <c r="T410" s="7">
        <f>ПРОТОКОЛ!T2799</f>
        <v>35</v>
      </c>
      <c r="U410" s="54">
        <f t="shared" si="6"/>
        <v>7</v>
      </c>
    </row>
    <row r="411" spans="1:21" ht="16.5" customHeight="1">
      <c r="A411" s="65">
        <f>ПРОТОКОЛ!B2800</f>
        <v>0</v>
      </c>
      <c r="B411" s="67">
        <f>ПРОТОКОЛ!C2800</f>
        <v>0</v>
      </c>
      <c r="C411" s="71" t="str">
        <f>ПРОТОКОЛ!X2800</f>
        <v>Субъект РФ 67</v>
      </c>
      <c r="D411" s="61">
        <f>ПРОТОКОЛ!D2800</f>
        <v>0</v>
      </c>
      <c r="E411" s="61">
        <f>ПРОТОКОЛ!F2800</f>
        <v>0</v>
      </c>
      <c r="F411" s="61">
        <f>ПРОТОКОЛ!H2800</f>
        <v>0</v>
      </c>
      <c r="G411" s="61">
        <f>ПРОТОКОЛ!J2800</f>
        <v>0</v>
      </c>
      <c r="H411" s="61">
        <f>ПРОТОКОЛ!L2800</f>
        <v>0</v>
      </c>
      <c r="I411" s="61">
        <f>ПРОТОКОЛ!N2800</f>
        <v>0</v>
      </c>
      <c r="J411" s="62">
        <f>ПРОТОКОЛ!P2800</f>
        <v>0</v>
      </c>
      <c r="K411" s="61">
        <f>ПРОТОКОЛ!R2800</f>
        <v>0</v>
      </c>
      <c r="L411" s="7">
        <f>ПРОТОКОЛ!E2800</f>
        <v>0</v>
      </c>
      <c r="M411" s="7">
        <f>ПРОТОКОЛ!G2800</f>
        <v>0</v>
      </c>
      <c r="N411" s="7">
        <f>ПРОТОКОЛ!I2800</f>
        <v>0</v>
      </c>
      <c r="O411" s="7">
        <f>ПРОТОКОЛ!K2800</f>
        <v>0</v>
      </c>
      <c r="P411" s="7" t="str">
        <f>ПРОТОКОЛ!M2800</f>
        <v>0</v>
      </c>
      <c r="Q411" s="7" t="str">
        <f>ПРОТОКОЛ!O2800</f>
        <v>0</v>
      </c>
      <c r="R411" s="7">
        <f>ПРОТОКОЛ!Q2800</f>
        <v>35</v>
      </c>
      <c r="S411" s="7">
        <f>ПРОТОКОЛ!S2800</f>
        <v>0</v>
      </c>
      <c r="T411" s="7">
        <f>ПРОТОКОЛ!T2800</f>
        <v>35</v>
      </c>
      <c r="U411" s="54">
        <f t="shared" si="6"/>
        <v>7</v>
      </c>
    </row>
    <row r="412" spans="1:21" ht="16.5" customHeight="1">
      <c r="A412" s="65">
        <f>ПРОТОКОЛ!B2801</f>
        <v>0</v>
      </c>
      <c r="B412" s="67">
        <f>ПРОТОКОЛ!C2801</f>
        <v>0</v>
      </c>
      <c r="C412" s="71" t="str">
        <f>ПРОТОКОЛ!X2801</f>
        <v>Субъект РФ 67</v>
      </c>
      <c r="D412" s="61">
        <f>ПРОТОКОЛ!D2801</f>
        <v>0</v>
      </c>
      <c r="E412" s="61">
        <f>ПРОТОКОЛ!F2801</f>
        <v>0</v>
      </c>
      <c r="F412" s="61">
        <f>ПРОТОКОЛ!H2801</f>
        <v>0</v>
      </c>
      <c r="G412" s="61">
        <f>ПРОТОКОЛ!J2801</f>
        <v>0</v>
      </c>
      <c r="H412" s="61">
        <f>ПРОТОКОЛ!L2801</f>
        <v>0</v>
      </c>
      <c r="I412" s="61">
        <f>ПРОТОКОЛ!N2801</f>
        <v>0</v>
      </c>
      <c r="J412" s="62">
        <f>ПРОТОКОЛ!P2801</f>
        <v>0</v>
      </c>
      <c r="K412" s="61">
        <f>ПРОТОКОЛ!R2801</f>
        <v>0</v>
      </c>
      <c r="L412" s="7">
        <f>ПРОТОКОЛ!E2801</f>
        <v>0</v>
      </c>
      <c r="M412" s="7">
        <f>ПРОТОКОЛ!G2801</f>
        <v>0</v>
      </c>
      <c r="N412" s="7">
        <f>ПРОТОКОЛ!I2801</f>
        <v>0</v>
      </c>
      <c r="O412" s="7">
        <f>ПРОТОКОЛ!K2801</f>
        <v>0</v>
      </c>
      <c r="P412" s="7" t="str">
        <f>ПРОТОКОЛ!M2801</f>
        <v>0</v>
      </c>
      <c r="Q412" s="7" t="str">
        <f>ПРОТОКОЛ!O2801</f>
        <v>0</v>
      </c>
      <c r="R412" s="7">
        <f>ПРОТОКОЛ!Q2801</f>
        <v>35</v>
      </c>
      <c r="S412" s="7">
        <f>ПРОТОКОЛ!S2801</f>
        <v>0</v>
      </c>
      <c r="T412" s="7">
        <f>ПРОТОКОЛ!T2801</f>
        <v>35</v>
      </c>
      <c r="U412" s="54">
        <f t="shared" si="6"/>
        <v>7</v>
      </c>
    </row>
    <row r="413" spans="1:21" ht="16.5" customHeight="1">
      <c r="A413" s="65">
        <f>ПРОТОКОЛ!B2802</f>
        <v>0</v>
      </c>
      <c r="B413" s="67">
        <f>ПРОТОКОЛ!C2802</f>
        <v>0</v>
      </c>
      <c r="C413" s="71" t="str">
        <f>ПРОТОКОЛ!X2802</f>
        <v>Субъект РФ 67</v>
      </c>
      <c r="D413" s="61">
        <f>ПРОТОКОЛ!D2802</f>
        <v>0</v>
      </c>
      <c r="E413" s="61">
        <f>ПРОТОКОЛ!F2802</f>
        <v>0</v>
      </c>
      <c r="F413" s="61">
        <f>ПРОТОКОЛ!H2802</f>
        <v>0</v>
      </c>
      <c r="G413" s="61">
        <f>ПРОТОКОЛ!J2802</f>
        <v>0</v>
      </c>
      <c r="H413" s="61">
        <f>ПРОТОКОЛ!L2802</f>
        <v>0</v>
      </c>
      <c r="I413" s="61">
        <f>ПРОТОКОЛ!N2802</f>
        <v>0</v>
      </c>
      <c r="J413" s="62">
        <f>ПРОТОКОЛ!P2802</f>
        <v>0</v>
      </c>
      <c r="K413" s="61">
        <f>ПРОТОКОЛ!R2802</f>
        <v>0</v>
      </c>
      <c r="L413" s="7">
        <f>ПРОТОКОЛ!E2802</f>
        <v>0</v>
      </c>
      <c r="M413" s="7">
        <f>ПРОТОКОЛ!G2802</f>
        <v>0</v>
      </c>
      <c r="N413" s="7">
        <f>ПРОТОКОЛ!I2802</f>
        <v>0</v>
      </c>
      <c r="O413" s="7">
        <f>ПРОТОКОЛ!K2802</f>
        <v>0</v>
      </c>
      <c r="P413" s="7" t="str">
        <f>ПРОТОКОЛ!M2802</f>
        <v>0</v>
      </c>
      <c r="Q413" s="7" t="str">
        <f>ПРОТОКОЛ!O2802</f>
        <v>0</v>
      </c>
      <c r="R413" s="7">
        <f>ПРОТОКОЛ!Q2802</f>
        <v>35</v>
      </c>
      <c r="S413" s="7">
        <f>ПРОТОКОЛ!S2802</f>
        <v>0</v>
      </c>
      <c r="T413" s="7">
        <f>ПРОТОКОЛ!T2802</f>
        <v>35</v>
      </c>
      <c r="U413" s="54">
        <f t="shared" si="6"/>
        <v>7</v>
      </c>
    </row>
    <row r="414" spans="1:21" ht="16.5" customHeight="1">
      <c r="A414" s="65">
        <f>ПРОТОКОЛ!B2803</f>
        <v>0</v>
      </c>
      <c r="B414" s="67">
        <f>ПРОТОКОЛ!C2803</f>
        <v>0</v>
      </c>
      <c r="C414" s="71" t="str">
        <f>ПРОТОКОЛ!X2803</f>
        <v>Субъект РФ 67</v>
      </c>
      <c r="D414" s="61">
        <f>ПРОТОКОЛ!D2803</f>
        <v>0</v>
      </c>
      <c r="E414" s="61">
        <f>ПРОТОКОЛ!F2803</f>
        <v>0</v>
      </c>
      <c r="F414" s="61">
        <f>ПРОТОКОЛ!H2803</f>
        <v>0</v>
      </c>
      <c r="G414" s="61">
        <f>ПРОТОКОЛ!J2803</f>
        <v>0</v>
      </c>
      <c r="H414" s="61">
        <f>ПРОТОКОЛ!L2803</f>
        <v>0</v>
      </c>
      <c r="I414" s="61">
        <f>ПРОТОКОЛ!N2803</f>
        <v>0</v>
      </c>
      <c r="J414" s="62">
        <f>ПРОТОКОЛ!P2803</f>
        <v>0</v>
      </c>
      <c r="K414" s="61">
        <f>ПРОТОКОЛ!R2803</f>
        <v>0</v>
      </c>
      <c r="L414" s="7">
        <f>ПРОТОКОЛ!E2803</f>
        <v>0</v>
      </c>
      <c r="M414" s="7">
        <f>ПРОТОКОЛ!G2803</f>
        <v>0</v>
      </c>
      <c r="N414" s="7">
        <f>ПРОТОКОЛ!I2803</f>
        <v>0</v>
      </c>
      <c r="O414" s="7">
        <f>ПРОТОКОЛ!K2803</f>
        <v>0</v>
      </c>
      <c r="P414" s="7" t="str">
        <f>ПРОТОКОЛ!M2803</f>
        <v>0</v>
      </c>
      <c r="Q414" s="7" t="str">
        <f>ПРОТОКОЛ!O2803</f>
        <v>0</v>
      </c>
      <c r="R414" s="7">
        <f>ПРОТОКОЛ!Q2803</f>
        <v>35</v>
      </c>
      <c r="S414" s="7">
        <f>ПРОТОКОЛ!S2803</f>
        <v>0</v>
      </c>
      <c r="T414" s="7">
        <f>ПРОТОКОЛ!T2803</f>
        <v>35</v>
      </c>
      <c r="U414" s="54">
        <f t="shared" si="6"/>
        <v>7</v>
      </c>
    </row>
    <row r="415" spans="1:21" ht="16.5" customHeight="1">
      <c r="A415" s="66">
        <f>ПРОТОКОЛ!B2840</f>
        <v>0</v>
      </c>
      <c r="B415" s="70">
        <f>ПРОТОКОЛ!C2840</f>
        <v>0</v>
      </c>
      <c r="C415" s="74" t="str">
        <f>ПРОТОКОЛ!X2840</f>
        <v>Субъект РФ 68</v>
      </c>
      <c r="D415" s="64">
        <f>ПРОТОКОЛ!D2840</f>
        <v>0</v>
      </c>
      <c r="E415" s="64">
        <f>ПРОТОКОЛ!F2840</f>
        <v>0</v>
      </c>
      <c r="F415" s="64">
        <f>ПРОТОКОЛ!H2840</f>
        <v>0</v>
      </c>
      <c r="G415" s="64">
        <f>ПРОТОКОЛ!J2840</f>
        <v>0</v>
      </c>
      <c r="H415" s="64">
        <f>ПРОТОКОЛ!L2840</f>
        <v>0</v>
      </c>
      <c r="I415" s="64">
        <f>ПРОТОКОЛ!N2840</f>
        <v>0</v>
      </c>
      <c r="J415" s="77">
        <f>ПРОТОКОЛ!P2840</f>
        <v>0</v>
      </c>
      <c r="K415" s="64">
        <f>ПРОТОКОЛ!R2840</f>
        <v>0</v>
      </c>
      <c r="L415" s="33">
        <f>ПРОТОКОЛ!E2840</f>
        <v>0</v>
      </c>
      <c r="M415" s="33">
        <f>ПРОТОКОЛ!G2840</f>
        <v>0</v>
      </c>
      <c r="N415" s="33">
        <f>ПРОТОКОЛ!I2840</f>
        <v>0</v>
      </c>
      <c r="O415" s="33">
        <f>ПРОТОКОЛ!K2840</f>
        <v>0</v>
      </c>
      <c r="P415" s="33" t="str">
        <f>ПРОТОКОЛ!M2840</f>
        <v>0</v>
      </c>
      <c r="Q415" s="33" t="str">
        <f>ПРОТОКОЛ!O2840</f>
        <v>0</v>
      </c>
      <c r="R415" s="33">
        <f>ПРОТОКОЛ!Q2840</f>
        <v>35</v>
      </c>
      <c r="S415" s="33">
        <f>ПРОТОКОЛ!S2840</f>
        <v>0</v>
      </c>
      <c r="T415" s="33">
        <f>ПРОТОКОЛ!T2840</f>
        <v>35</v>
      </c>
      <c r="U415" s="54">
        <f t="shared" si="6"/>
        <v>7</v>
      </c>
    </row>
    <row r="416" spans="1:21" ht="16.5" customHeight="1">
      <c r="A416" s="66">
        <f>ПРОТОКОЛ!B2841</f>
        <v>0</v>
      </c>
      <c r="B416" s="70">
        <f>ПРОТОКОЛ!C2841</f>
        <v>0</v>
      </c>
      <c r="C416" s="74" t="str">
        <f>ПРОТОКОЛ!X2841</f>
        <v>Субъект РФ 68</v>
      </c>
      <c r="D416" s="64">
        <f>ПРОТОКОЛ!D2841</f>
        <v>0</v>
      </c>
      <c r="E416" s="64">
        <f>ПРОТОКОЛ!F2841</f>
        <v>0</v>
      </c>
      <c r="F416" s="64">
        <f>ПРОТОКОЛ!H2841</f>
        <v>0</v>
      </c>
      <c r="G416" s="64">
        <f>ПРОТОКОЛ!J2841</f>
        <v>0</v>
      </c>
      <c r="H416" s="64">
        <f>ПРОТОКОЛ!L2841</f>
        <v>0</v>
      </c>
      <c r="I416" s="64">
        <f>ПРОТОКОЛ!N2841</f>
        <v>0</v>
      </c>
      <c r="J416" s="77">
        <f>ПРОТОКОЛ!P2841</f>
        <v>0</v>
      </c>
      <c r="K416" s="64">
        <f>ПРОТОКОЛ!R2841</f>
        <v>0</v>
      </c>
      <c r="L416" s="33">
        <f>ПРОТОКОЛ!E2841</f>
        <v>0</v>
      </c>
      <c r="M416" s="33">
        <f>ПРОТОКОЛ!G2841</f>
        <v>0</v>
      </c>
      <c r="N416" s="33">
        <f>ПРОТОКОЛ!I2841</f>
        <v>0</v>
      </c>
      <c r="O416" s="33">
        <f>ПРОТОКОЛ!K2841</f>
        <v>0</v>
      </c>
      <c r="P416" s="33" t="str">
        <f>ПРОТОКОЛ!M2841</f>
        <v>0</v>
      </c>
      <c r="Q416" s="33" t="str">
        <f>ПРОТОКОЛ!O2841</f>
        <v>0</v>
      </c>
      <c r="R416" s="33">
        <f>ПРОТОКОЛ!Q2841</f>
        <v>35</v>
      </c>
      <c r="S416" s="33">
        <f>ПРОТОКОЛ!S2841</f>
        <v>0</v>
      </c>
      <c r="T416" s="33">
        <f>ПРОТОКОЛ!T2841</f>
        <v>35</v>
      </c>
      <c r="U416" s="54">
        <f t="shared" si="6"/>
        <v>7</v>
      </c>
    </row>
    <row r="417" spans="1:21" ht="16.5" customHeight="1">
      <c r="A417" s="66">
        <f>ПРОТОКОЛ!B2842</f>
        <v>0</v>
      </c>
      <c r="B417" s="70">
        <f>ПРОТОКОЛ!C2842</f>
        <v>0</v>
      </c>
      <c r="C417" s="74" t="str">
        <f>ПРОТОКОЛ!X2842</f>
        <v>Субъект РФ 68</v>
      </c>
      <c r="D417" s="64">
        <f>ПРОТОКОЛ!D2842</f>
        <v>0</v>
      </c>
      <c r="E417" s="64">
        <f>ПРОТОКОЛ!F2842</f>
        <v>0</v>
      </c>
      <c r="F417" s="64">
        <f>ПРОТОКОЛ!H2842</f>
        <v>0</v>
      </c>
      <c r="G417" s="64">
        <f>ПРОТОКОЛ!J2842</f>
        <v>0</v>
      </c>
      <c r="H417" s="64">
        <f>ПРОТОКОЛ!L2842</f>
        <v>0</v>
      </c>
      <c r="I417" s="64">
        <f>ПРОТОКОЛ!N2842</f>
        <v>0</v>
      </c>
      <c r="J417" s="77">
        <f>ПРОТОКОЛ!P2842</f>
        <v>0</v>
      </c>
      <c r="K417" s="64">
        <f>ПРОТОКОЛ!R2842</f>
        <v>0</v>
      </c>
      <c r="L417" s="33">
        <f>ПРОТОКОЛ!E2842</f>
        <v>0</v>
      </c>
      <c r="M417" s="33">
        <f>ПРОТОКОЛ!G2842</f>
        <v>0</v>
      </c>
      <c r="N417" s="33">
        <f>ПРОТОКОЛ!I2842</f>
        <v>0</v>
      </c>
      <c r="O417" s="33">
        <f>ПРОТОКОЛ!K2842</f>
        <v>0</v>
      </c>
      <c r="P417" s="33" t="str">
        <f>ПРОТОКОЛ!M2842</f>
        <v>0</v>
      </c>
      <c r="Q417" s="33" t="str">
        <f>ПРОТОКОЛ!O2842</f>
        <v>0</v>
      </c>
      <c r="R417" s="33">
        <f>ПРОТОКОЛ!Q2842</f>
        <v>35</v>
      </c>
      <c r="S417" s="33">
        <f>ПРОТОКОЛ!S2842</f>
        <v>0</v>
      </c>
      <c r="T417" s="33">
        <f>ПРОТОКОЛ!T2842</f>
        <v>35</v>
      </c>
      <c r="U417" s="54">
        <f t="shared" si="6"/>
        <v>7</v>
      </c>
    </row>
    <row r="418" spans="1:21" ht="16.5" customHeight="1">
      <c r="A418" s="66">
        <f>ПРОТОКОЛ!B2843</f>
        <v>0</v>
      </c>
      <c r="B418" s="70">
        <f>ПРОТОКОЛ!C2843</f>
        <v>0</v>
      </c>
      <c r="C418" s="74" t="str">
        <f>ПРОТОКОЛ!X2843</f>
        <v>Субъект РФ 68</v>
      </c>
      <c r="D418" s="64">
        <f>ПРОТОКОЛ!D2843</f>
        <v>0</v>
      </c>
      <c r="E418" s="64">
        <f>ПРОТОКОЛ!F2843</f>
        <v>0</v>
      </c>
      <c r="F418" s="64">
        <f>ПРОТОКОЛ!H2843</f>
        <v>0</v>
      </c>
      <c r="G418" s="64">
        <f>ПРОТОКОЛ!J2843</f>
        <v>0</v>
      </c>
      <c r="H418" s="64">
        <f>ПРОТОКОЛ!L2843</f>
        <v>0</v>
      </c>
      <c r="I418" s="64">
        <f>ПРОТОКОЛ!N2843</f>
        <v>0</v>
      </c>
      <c r="J418" s="77">
        <f>ПРОТОКОЛ!P2843</f>
        <v>0</v>
      </c>
      <c r="K418" s="64">
        <f>ПРОТОКОЛ!R2843</f>
        <v>0</v>
      </c>
      <c r="L418" s="33">
        <f>ПРОТОКОЛ!E2843</f>
        <v>0</v>
      </c>
      <c r="M418" s="33">
        <f>ПРОТОКОЛ!G2843</f>
        <v>0</v>
      </c>
      <c r="N418" s="33">
        <f>ПРОТОКОЛ!I2843</f>
        <v>0</v>
      </c>
      <c r="O418" s="33">
        <f>ПРОТОКОЛ!K2843</f>
        <v>0</v>
      </c>
      <c r="P418" s="33" t="str">
        <f>ПРОТОКОЛ!M2843</f>
        <v>0</v>
      </c>
      <c r="Q418" s="33" t="str">
        <f>ПРОТОКОЛ!O2843</f>
        <v>0</v>
      </c>
      <c r="R418" s="33">
        <f>ПРОТОКОЛ!Q2843</f>
        <v>35</v>
      </c>
      <c r="S418" s="33">
        <f>ПРОТОКОЛ!S2843</f>
        <v>0</v>
      </c>
      <c r="T418" s="33">
        <f>ПРОТОКОЛ!T2843</f>
        <v>35</v>
      </c>
      <c r="U418" s="54">
        <f t="shared" si="6"/>
        <v>7</v>
      </c>
    </row>
    <row r="419" spans="1:21" ht="16.5" customHeight="1">
      <c r="A419" s="66">
        <f>ПРОТОКОЛ!B2844</f>
        <v>0</v>
      </c>
      <c r="B419" s="70">
        <f>ПРОТОКОЛ!C2844</f>
        <v>0</v>
      </c>
      <c r="C419" s="74" t="str">
        <f>ПРОТОКОЛ!X2844</f>
        <v>Субъект РФ 68</v>
      </c>
      <c r="D419" s="64">
        <f>ПРОТОКОЛ!D2844</f>
        <v>0</v>
      </c>
      <c r="E419" s="64">
        <f>ПРОТОКОЛ!F2844</f>
        <v>0</v>
      </c>
      <c r="F419" s="64">
        <f>ПРОТОКОЛ!H2844</f>
        <v>0</v>
      </c>
      <c r="G419" s="64">
        <f>ПРОТОКОЛ!J2844</f>
        <v>0</v>
      </c>
      <c r="H419" s="64">
        <f>ПРОТОКОЛ!L2844</f>
        <v>0</v>
      </c>
      <c r="I419" s="64">
        <f>ПРОТОКОЛ!N2844</f>
        <v>0</v>
      </c>
      <c r="J419" s="77">
        <f>ПРОТОКОЛ!P2844</f>
        <v>0</v>
      </c>
      <c r="K419" s="64">
        <f>ПРОТОКОЛ!R2844</f>
        <v>0</v>
      </c>
      <c r="L419" s="33">
        <f>ПРОТОКОЛ!E2844</f>
        <v>0</v>
      </c>
      <c r="M419" s="33">
        <f>ПРОТОКОЛ!G2844</f>
        <v>0</v>
      </c>
      <c r="N419" s="33">
        <f>ПРОТОКОЛ!I2844</f>
        <v>0</v>
      </c>
      <c r="O419" s="33">
        <f>ПРОТОКОЛ!K2844</f>
        <v>0</v>
      </c>
      <c r="P419" s="33" t="str">
        <f>ПРОТОКОЛ!M2844</f>
        <v>0</v>
      </c>
      <c r="Q419" s="33" t="str">
        <f>ПРОТОКОЛ!O2844</f>
        <v>0</v>
      </c>
      <c r="R419" s="33">
        <f>ПРОТОКОЛ!Q2844</f>
        <v>35</v>
      </c>
      <c r="S419" s="33">
        <f>ПРОТОКОЛ!S2844</f>
        <v>0</v>
      </c>
      <c r="T419" s="33">
        <f>ПРОТОКОЛ!T2844</f>
        <v>35</v>
      </c>
      <c r="U419" s="54">
        <f t="shared" si="6"/>
        <v>7</v>
      </c>
    </row>
    <row r="420" spans="1:21" ht="16.5" customHeight="1">
      <c r="A420" s="66">
        <f>ПРОТОКОЛ!B2845</f>
        <v>0</v>
      </c>
      <c r="B420" s="70">
        <f>ПРОТОКОЛ!C2845</f>
        <v>0</v>
      </c>
      <c r="C420" s="74" t="str">
        <f>ПРОТОКОЛ!X2845</f>
        <v>Субъект РФ 68</v>
      </c>
      <c r="D420" s="64">
        <f>ПРОТОКОЛ!D2845</f>
        <v>0</v>
      </c>
      <c r="E420" s="64">
        <f>ПРОТОКОЛ!F2845</f>
        <v>0</v>
      </c>
      <c r="F420" s="64">
        <f>ПРОТОКОЛ!H2845</f>
        <v>0</v>
      </c>
      <c r="G420" s="64">
        <f>ПРОТОКОЛ!J2845</f>
        <v>0</v>
      </c>
      <c r="H420" s="64">
        <f>ПРОТОКОЛ!L2845</f>
        <v>0</v>
      </c>
      <c r="I420" s="64">
        <f>ПРОТОКОЛ!N2845</f>
        <v>0</v>
      </c>
      <c r="J420" s="77">
        <f>ПРОТОКОЛ!P2845</f>
        <v>0</v>
      </c>
      <c r="K420" s="64">
        <f>ПРОТОКОЛ!R2845</f>
        <v>0</v>
      </c>
      <c r="L420" s="33">
        <f>ПРОТОКОЛ!E2845</f>
        <v>0</v>
      </c>
      <c r="M420" s="33">
        <f>ПРОТОКОЛ!G2845</f>
        <v>0</v>
      </c>
      <c r="N420" s="33">
        <f>ПРОТОКОЛ!I2845</f>
        <v>0</v>
      </c>
      <c r="O420" s="33">
        <f>ПРОТОКОЛ!K2845</f>
        <v>0</v>
      </c>
      <c r="P420" s="33" t="str">
        <f>ПРОТОКОЛ!M2845</f>
        <v>0</v>
      </c>
      <c r="Q420" s="33" t="str">
        <f>ПРОТОКОЛ!O2845</f>
        <v>0</v>
      </c>
      <c r="R420" s="33">
        <f>ПРОТОКОЛ!Q2845</f>
        <v>35</v>
      </c>
      <c r="S420" s="33">
        <f>ПРОТОКОЛ!S2845</f>
        <v>0</v>
      </c>
      <c r="T420" s="33">
        <f>ПРОТОКОЛ!T2845</f>
        <v>35</v>
      </c>
      <c r="U420" s="54">
        <f t="shared" si="6"/>
        <v>7</v>
      </c>
    </row>
    <row r="421" spans="1:21" ht="16.5" customHeight="1">
      <c r="A421" s="65">
        <f>ПРОТОКОЛ!B2882</f>
        <v>0</v>
      </c>
      <c r="B421" s="67">
        <f>ПРОТОКОЛ!C2882</f>
        <v>0</v>
      </c>
      <c r="C421" s="71" t="str">
        <f>ПРОТОКОЛ!X2882</f>
        <v>Субъект РФ 69</v>
      </c>
      <c r="D421" s="61">
        <f>ПРОТОКОЛ!D2882</f>
        <v>0</v>
      </c>
      <c r="E421" s="61">
        <f>ПРОТОКОЛ!F2882</f>
        <v>0</v>
      </c>
      <c r="F421" s="61">
        <f>ПРОТОКОЛ!H2882</f>
        <v>0</v>
      </c>
      <c r="G421" s="61">
        <f>ПРОТОКОЛ!J2882</f>
        <v>0</v>
      </c>
      <c r="H421" s="61">
        <f>ПРОТОКОЛ!L2882</f>
        <v>0</v>
      </c>
      <c r="I421" s="61">
        <f>ПРОТОКОЛ!N2882</f>
        <v>0</v>
      </c>
      <c r="J421" s="62">
        <f>ПРОТОКОЛ!P2882</f>
        <v>0</v>
      </c>
      <c r="K421" s="61">
        <f>ПРОТОКОЛ!R2882</f>
        <v>0</v>
      </c>
      <c r="L421" s="7">
        <f>ПРОТОКОЛ!E2882</f>
        <v>0</v>
      </c>
      <c r="M421" s="7">
        <f>ПРОТОКОЛ!G2882</f>
        <v>0</v>
      </c>
      <c r="N421" s="7">
        <f>ПРОТОКОЛ!I2882</f>
        <v>0</v>
      </c>
      <c r="O421" s="7">
        <f>ПРОТОКОЛ!K2882</f>
        <v>0</v>
      </c>
      <c r="P421" s="7" t="str">
        <f>ПРОТОКОЛ!M2882</f>
        <v>0</v>
      </c>
      <c r="Q421" s="7" t="str">
        <f>ПРОТОКОЛ!O2882</f>
        <v>0</v>
      </c>
      <c r="R421" s="7">
        <f>ПРОТОКОЛ!Q2882</f>
        <v>35</v>
      </c>
      <c r="S421" s="7">
        <f>ПРОТОКОЛ!S2882</f>
        <v>0</v>
      </c>
      <c r="T421" s="7">
        <f>ПРОТОКОЛ!T2882</f>
        <v>35</v>
      </c>
      <c r="U421" s="54">
        <f t="shared" si="6"/>
        <v>7</v>
      </c>
    </row>
    <row r="422" spans="1:21" ht="16.5" customHeight="1">
      <c r="A422" s="65">
        <f>ПРОТОКОЛ!B2883</f>
        <v>0</v>
      </c>
      <c r="B422" s="67">
        <f>ПРОТОКОЛ!C2883</f>
        <v>0</v>
      </c>
      <c r="C422" s="71" t="str">
        <f>ПРОТОКОЛ!X2883</f>
        <v>Субъект РФ 69</v>
      </c>
      <c r="D422" s="61">
        <f>ПРОТОКОЛ!D2883</f>
        <v>0</v>
      </c>
      <c r="E422" s="61">
        <f>ПРОТОКОЛ!F2883</f>
        <v>0</v>
      </c>
      <c r="F422" s="61">
        <f>ПРОТОКОЛ!H2883</f>
        <v>0</v>
      </c>
      <c r="G422" s="61">
        <f>ПРОТОКОЛ!J2883</f>
        <v>0</v>
      </c>
      <c r="H422" s="61">
        <f>ПРОТОКОЛ!L2883</f>
        <v>0</v>
      </c>
      <c r="I422" s="61">
        <f>ПРОТОКОЛ!N2883</f>
        <v>0</v>
      </c>
      <c r="J422" s="62">
        <f>ПРОТОКОЛ!P2883</f>
        <v>0</v>
      </c>
      <c r="K422" s="61">
        <f>ПРОТОКОЛ!R2883</f>
        <v>0</v>
      </c>
      <c r="L422" s="7">
        <f>ПРОТОКОЛ!E2883</f>
        <v>0</v>
      </c>
      <c r="M422" s="7">
        <f>ПРОТОКОЛ!G2883</f>
        <v>0</v>
      </c>
      <c r="N422" s="7">
        <f>ПРОТОКОЛ!I2883</f>
        <v>0</v>
      </c>
      <c r="O422" s="7">
        <f>ПРОТОКОЛ!K2883</f>
        <v>0</v>
      </c>
      <c r="P422" s="7" t="str">
        <f>ПРОТОКОЛ!M2883</f>
        <v>0</v>
      </c>
      <c r="Q422" s="7" t="str">
        <f>ПРОТОКОЛ!O2883</f>
        <v>0</v>
      </c>
      <c r="R422" s="7">
        <f>ПРОТОКОЛ!Q2883</f>
        <v>35</v>
      </c>
      <c r="S422" s="7">
        <f>ПРОТОКОЛ!S2883</f>
        <v>0</v>
      </c>
      <c r="T422" s="7">
        <f>ПРОТОКОЛ!T2883</f>
        <v>35</v>
      </c>
      <c r="U422" s="54">
        <f t="shared" si="6"/>
        <v>7</v>
      </c>
    </row>
    <row r="423" spans="1:21" ht="16.5" customHeight="1">
      <c r="A423" s="65">
        <f>ПРОТОКОЛ!B2884</f>
        <v>0</v>
      </c>
      <c r="B423" s="67">
        <f>ПРОТОКОЛ!C2884</f>
        <v>0</v>
      </c>
      <c r="C423" s="71" t="str">
        <f>ПРОТОКОЛ!X2884</f>
        <v>Субъект РФ 69</v>
      </c>
      <c r="D423" s="61">
        <f>ПРОТОКОЛ!D2884</f>
        <v>0</v>
      </c>
      <c r="E423" s="61">
        <f>ПРОТОКОЛ!F2884</f>
        <v>0</v>
      </c>
      <c r="F423" s="61">
        <f>ПРОТОКОЛ!H2884</f>
        <v>0</v>
      </c>
      <c r="G423" s="61">
        <f>ПРОТОКОЛ!J2884</f>
        <v>0</v>
      </c>
      <c r="H423" s="61">
        <f>ПРОТОКОЛ!L2884</f>
        <v>0</v>
      </c>
      <c r="I423" s="61">
        <f>ПРОТОКОЛ!N2884</f>
        <v>0</v>
      </c>
      <c r="J423" s="62">
        <f>ПРОТОКОЛ!P2884</f>
        <v>0</v>
      </c>
      <c r="K423" s="61">
        <f>ПРОТОКОЛ!R2884</f>
        <v>0</v>
      </c>
      <c r="L423" s="7">
        <f>ПРОТОКОЛ!E2884</f>
        <v>0</v>
      </c>
      <c r="M423" s="7">
        <f>ПРОТОКОЛ!G2884</f>
        <v>0</v>
      </c>
      <c r="N423" s="7">
        <f>ПРОТОКОЛ!I2884</f>
        <v>0</v>
      </c>
      <c r="O423" s="7">
        <f>ПРОТОКОЛ!K2884</f>
        <v>0</v>
      </c>
      <c r="P423" s="7" t="str">
        <f>ПРОТОКОЛ!M2884</f>
        <v>0</v>
      </c>
      <c r="Q423" s="7" t="str">
        <f>ПРОТОКОЛ!O2884</f>
        <v>0</v>
      </c>
      <c r="R423" s="7">
        <f>ПРОТОКОЛ!Q2884</f>
        <v>35</v>
      </c>
      <c r="S423" s="7">
        <f>ПРОТОКОЛ!S2884</f>
        <v>0</v>
      </c>
      <c r="T423" s="7">
        <f>ПРОТОКОЛ!T2884</f>
        <v>35</v>
      </c>
      <c r="U423" s="54">
        <f t="shared" si="6"/>
        <v>7</v>
      </c>
    </row>
    <row r="424" spans="1:21" ht="16.5" customHeight="1">
      <c r="A424" s="65">
        <f>ПРОТОКОЛ!B2885</f>
        <v>0</v>
      </c>
      <c r="B424" s="67">
        <f>ПРОТОКОЛ!C2885</f>
        <v>0</v>
      </c>
      <c r="C424" s="71" t="str">
        <f>ПРОТОКОЛ!X2885</f>
        <v>Субъект РФ 69</v>
      </c>
      <c r="D424" s="61">
        <f>ПРОТОКОЛ!D2885</f>
        <v>0</v>
      </c>
      <c r="E424" s="61">
        <f>ПРОТОКОЛ!F2885</f>
        <v>0</v>
      </c>
      <c r="F424" s="61">
        <f>ПРОТОКОЛ!H2885</f>
        <v>0</v>
      </c>
      <c r="G424" s="61">
        <f>ПРОТОКОЛ!J2885</f>
        <v>0</v>
      </c>
      <c r="H424" s="61">
        <f>ПРОТОКОЛ!L2885</f>
        <v>0</v>
      </c>
      <c r="I424" s="61">
        <f>ПРОТОКОЛ!N2885</f>
        <v>0</v>
      </c>
      <c r="J424" s="62">
        <f>ПРОТОКОЛ!P2885</f>
        <v>0</v>
      </c>
      <c r="K424" s="61">
        <f>ПРОТОКОЛ!R2885</f>
        <v>0</v>
      </c>
      <c r="L424" s="7">
        <f>ПРОТОКОЛ!E2885</f>
        <v>0</v>
      </c>
      <c r="M424" s="7">
        <f>ПРОТОКОЛ!G2885</f>
        <v>0</v>
      </c>
      <c r="N424" s="7">
        <f>ПРОТОКОЛ!I2885</f>
        <v>0</v>
      </c>
      <c r="O424" s="7">
        <f>ПРОТОКОЛ!K2885</f>
        <v>0</v>
      </c>
      <c r="P424" s="7" t="str">
        <f>ПРОТОКОЛ!M2885</f>
        <v>0</v>
      </c>
      <c r="Q424" s="7" t="str">
        <f>ПРОТОКОЛ!O2885</f>
        <v>0</v>
      </c>
      <c r="R424" s="7">
        <f>ПРОТОКОЛ!Q2885</f>
        <v>35</v>
      </c>
      <c r="S424" s="7">
        <f>ПРОТОКОЛ!S2885</f>
        <v>0</v>
      </c>
      <c r="T424" s="7">
        <f>ПРОТОКОЛ!T2885</f>
        <v>35</v>
      </c>
      <c r="U424" s="54">
        <f t="shared" si="6"/>
        <v>7</v>
      </c>
    </row>
    <row r="425" spans="1:21" ht="16.5" customHeight="1">
      <c r="A425" s="65">
        <f>ПРОТОКОЛ!B2886</f>
        <v>0</v>
      </c>
      <c r="B425" s="67">
        <f>ПРОТОКОЛ!C2886</f>
        <v>0</v>
      </c>
      <c r="C425" s="71" t="str">
        <f>ПРОТОКОЛ!X2886</f>
        <v>Субъект РФ 69</v>
      </c>
      <c r="D425" s="61">
        <f>ПРОТОКОЛ!D2886</f>
        <v>0</v>
      </c>
      <c r="E425" s="61">
        <f>ПРОТОКОЛ!F2886</f>
        <v>0</v>
      </c>
      <c r="F425" s="61">
        <f>ПРОТОКОЛ!H2886</f>
        <v>0</v>
      </c>
      <c r="G425" s="61">
        <f>ПРОТОКОЛ!J2886</f>
        <v>0</v>
      </c>
      <c r="H425" s="61">
        <f>ПРОТОКОЛ!L2886</f>
        <v>0</v>
      </c>
      <c r="I425" s="61">
        <f>ПРОТОКОЛ!N2886</f>
        <v>0</v>
      </c>
      <c r="J425" s="62">
        <f>ПРОТОКОЛ!P2886</f>
        <v>0</v>
      </c>
      <c r="K425" s="61">
        <f>ПРОТОКОЛ!R2886</f>
        <v>0</v>
      </c>
      <c r="L425" s="7">
        <f>ПРОТОКОЛ!E2886</f>
        <v>0</v>
      </c>
      <c r="M425" s="7">
        <f>ПРОТОКОЛ!G2886</f>
        <v>0</v>
      </c>
      <c r="N425" s="7">
        <f>ПРОТОКОЛ!I2886</f>
        <v>0</v>
      </c>
      <c r="O425" s="7">
        <f>ПРОТОКОЛ!K2886</f>
        <v>0</v>
      </c>
      <c r="P425" s="7" t="str">
        <f>ПРОТОКОЛ!M2886</f>
        <v>0</v>
      </c>
      <c r="Q425" s="7" t="str">
        <f>ПРОТОКОЛ!O2886</f>
        <v>0</v>
      </c>
      <c r="R425" s="7">
        <f>ПРОТОКОЛ!Q2886</f>
        <v>35</v>
      </c>
      <c r="S425" s="7">
        <f>ПРОТОКОЛ!S2886</f>
        <v>0</v>
      </c>
      <c r="T425" s="7">
        <f>ПРОТОКОЛ!T2886</f>
        <v>35</v>
      </c>
      <c r="U425" s="54">
        <f t="shared" si="6"/>
        <v>7</v>
      </c>
    </row>
    <row r="426" spans="1:21" ht="16.5" customHeight="1">
      <c r="A426" s="65">
        <f>ПРОТОКОЛ!B2887</f>
        <v>0</v>
      </c>
      <c r="B426" s="67">
        <f>ПРОТОКОЛ!C2887</f>
        <v>0</v>
      </c>
      <c r="C426" s="71" t="str">
        <f>ПРОТОКОЛ!X2887</f>
        <v>Субъект РФ 69</v>
      </c>
      <c r="D426" s="61">
        <f>ПРОТОКОЛ!D2887</f>
        <v>0</v>
      </c>
      <c r="E426" s="61">
        <f>ПРОТОКОЛ!F2887</f>
        <v>0</v>
      </c>
      <c r="F426" s="61">
        <f>ПРОТОКОЛ!H2887</f>
        <v>0</v>
      </c>
      <c r="G426" s="61">
        <f>ПРОТОКОЛ!J2887</f>
        <v>0</v>
      </c>
      <c r="H426" s="61">
        <f>ПРОТОКОЛ!L2887</f>
        <v>0</v>
      </c>
      <c r="I426" s="61">
        <f>ПРОТОКОЛ!N2887</f>
        <v>0</v>
      </c>
      <c r="J426" s="62">
        <f>ПРОТОКОЛ!P2887</f>
        <v>0</v>
      </c>
      <c r="K426" s="61">
        <f>ПРОТОКОЛ!R2887</f>
        <v>0</v>
      </c>
      <c r="L426" s="7">
        <f>ПРОТОКОЛ!E2887</f>
        <v>0</v>
      </c>
      <c r="M426" s="7">
        <f>ПРОТОКОЛ!G2887</f>
        <v>0</v>
      </c>
      <c r="N426" s="7">
        <f>ПРОТОКОЛ!I2887</f>
        <v>0</v>
      </c>
      <c r="O426" s="7">
        <f>ПРОТОКОЛ!K2887</f>
        <v>0</v>
      </c>
      <c r="P426" s="7" t="str">
        <f>ПРОТОКОЛ!M2887</f>
        <v>0</v>
      </c>
      <c r="Q426" s="7" t="str">
        <f>ПРОТОКОЛ!O2887</f>
        <v>0</v>
      </c>
      <c r="R426" s="7">
        <f>ПРОТОКОЛ!Q2887</f>
        <v>35</v>
      </c>
      <c r="S426" s="7">
        <f>ПРОТОКОЛ!S2887</f>
        <v>0</v>
      </c>
      <c r="T426" s="7">
        <f>ПРОТОКОЛ!T2887</f>
        <v>35</v>
      </c>
      <c r="U426" s="54">
        <f t="shared" si="6"/>
        <v>7</v>
      </c>
    </row>
    <row r="427" spans="1:21" ht="16.5" customHeight="1">
      <c r="A427" s="66">
        <f>ПРОТОКОЛ!B2924</f>
        <v>0</v>
      </c>
      <c r="B427" s="70">
        <f>ПРОТОКОЛ!C2924</f>
        <v>0</v>
      </c>
      <c r="C427" s="74" t="str">
        <f>ПРОТОКОЛ!X2924</f>
        <v>Субъект РФ 70</v>
      </c>
      <c r="D427" s="64">
        <f>ПРОТОКОЛ!D2924</f>
        <v>0</v>
      </c>
      <c r="E427" s="64">
        <f>ПРОТОКОЛ!F2924</f>
        <v>0</v>
      </c>
      <c r="F427" s="64">
        <f>ПРОТОКОЛ!H2924</f>
        <v>0</v>
      </c>
      <c r="G427" s="64">
        <f>ПРОТОКОЛ!J2924</f>
        <v>0</v>
      </c>
      <c r="H427" s="64">
        <f>ПРОТОКОЛ!L2924</f>
        <v>0</v>
      </c>
      <c r="I427" s="64">
        <f>ПРОТОКОЛ!N2924</f>
        <v>0</v>
      </c>
      <c r="J427" s="77">
        <f>ПРОТОКОЛ!P2924</f>
        <v>0</v>
      </c>
      <c r="K427" s="64">
        <f>ПРОТОКОЛ!R2924</f>
        <v>0</v>
      </c>
      <c r="L427" s="33">
        <f>ПРОТОКОЛ!E2924</f>
        <v>0</v>
      </c>
      <c r="M427" s="33">
        <f>ПРОТОКОЛ!G2924</f>
        <v>0</v>
      </c>
      <c r="N427" s="33">
        <f>ПРОТОКОЛ!I2924</f>
        <v>0</v>
      </c>
      <c r="O427" s="33">
        <f>ПРОТОКОЛ!K2924</f>
        <v>0</v>
      </c>
      <c r="P427" s="33" t="str">
        <f>ПРОТОКОЛ!M2924</f>
        <v>0</v>
      </c>
      <c r="Q427" s="33" t="str">
        <f>ПРОТОКОЛ!O2924</f>
        <v>0</v>
      </c>
      <c r="R427" s="33">
        <f>ПРОТОКОЛ!Q2924</f>
        <v>35</v>
      </c>
      <c r="S427" s="33">
        <f>ПРОТОКОЛ!S2924</f>
        <v>0</v>
      </c>
      <c r="T427" s="33">
        <f>ПРОТОКОЛ!T2924</f>
        <v>35</v>
      </c>
      <c r="U427" s="54">
        <f t="shared" si="6"/>
        <v>7</v>
      </c>
    </row>
    <row r="428" spans="1:21" ht="16.5" customHeight="1">
      <c r="A428" s="66">
        <f>ПРОТОКОЛ!B2925</f>
        <v>0</v>
      </c>
      <c r="B428" s="70">
        <f>ПРОТОКОЛ!C2925</f>
        <v>0</v>
      </c>
      <c r="C428" s="74" t="str">
        <f>ПРОТОКОЛ!X2925</f>
        <v>Субъект РФ 70</v>
      </c>
      <c r="D428" s="64">
        <f>ПРОТОКОЛ!D2925</f>
        <v>0</v>
      </c>
      <c r="E428" s="64">
        <f>ПРОТОКОЛ!F2925</f>
        <v>0</v>
      </c>
      <c r="F428" s="64">
        <f>ПРОТОКОЛ!H2925</f>
        <v>0</v>
      </c>
      <c r="G428" s="64">
        <f>ПРОТОКОЛ!J2925</f>
        <v>0</v>
      </c>
      <c r="H428" s="64">
        <f>ПРОТОКОЛ!L2925</f>
        <v>0</v>
      </c>
      <c r="I428" s="64">
        <f>ПРОТОКОЛ!N2925</f>
        <v>0</v>
      </c>
      <c r="J428" s="77">
        <f>ПРОТОКОЛ!P2925</f>
        <v>0</v>
      </c>
      <c r="K428" s="64">
        <f>ПРОТОКОЛ!R2925</f>
        <v>0</v>
      </c>
      <c r="L428" s="33">
        <f>ПРОТОКОЛ!E2925</f>
        <v>0</v>
      </c>
      <c r="M428" s="33">
        <f>ПРОТОКОЛ!G2925</f>
        <v>0</v>
      </c>
      <c r="N428" s="33">
        <f>ПРОТОКОЛ!I2925</f>
        <v>0</v>
      </c>
      <c r="O428" s="33">
        <f>ПРОТОКОЛ!K2925</f>
        <v>0</v>
      </c>
      <c r="P428" s="33" t="str">
        <f>ПРОТОКОЛ!M2925</f>
        <v>0</v>
      </c>
      <c r="Q428" s="33" t="str">
        <f>ПРОТОКОЛ!O2925</f>
        <v>0</v>
      </c>
      <c r="R428" s="33">
        <f>ПРОТОКОЛ!Q2925</f>
        <v>35</v>
      </c>
      <c r="S428" s="33">
        <f>ПРОТОКОЛ!S2925</f>
        <v>0</v>
      </c>
      <c r="T428" s="33">
        <f>ПРОТОКОЛ!T2925</f>
        <v>35</v>
      </c>
      <c r="U428" s="54">
        <f t="shared" si="6"/>
        <v>7</v>
      </c>
    </row>
    <row r="429" spans="1:21" ht="16.5" customHeight="1">
      <c r="A429" s="66">
        <f>ПРОТОКОЛ!B2926</f>
        <v>0</v>
      </c>
      <c r="B429" s="70">
        <f>ПРОТОКОЛ!C2926</f>
        <v>0</v>
      </c>
      <c r="C429" s="74" t="str">
        <f>ПРОТОКОЛ!X2926</f>
        <v>Субъект РФ 70</v>
      </c>
      <c r="D429" s="64">
        <f>ПРОТОКОЛ!D2926</f>
        <v>0</v>
      </c>
      <c r="E429" s="64">
        <f>ПРОТОКОЛ!F2926</f>
        <v>0</v>
      </c>
      <c r="F429" s="64">
        <f>ПРОТОКОЛ!H2926</f>
        <v>0</v>
      </c>
      <c r="G429" s="64">
        <f>ПРОТОКОЛ!J2926</f>
        <v>0</v>
      </c>
      <c r="H429" s="64">
        <f>ПРОТОКОЛ!L2926</f>
        <v>0</v>
      </c>
      <c r="I429" s="64">
        <f>ПРОТОКОЛ!N2926</f>
        <v>0</v>
      </c>
      <c r="J429" s="77">
        <f>ПРОТОКОЛ!P2926</f>
        <v>0</v>
      </c>
      <c r="K429" s="64">
        <f>ПРОТОКОЛ!R2926</f>
        <v>0</v>
      </c>
      <c r="L429" s="33">
        <f>ПРОТОКОЛ!E2926</f>
        <v>0</v>
      </c>
      <c r="M429" s="33">
        <f>ПРОТОКОЛ!G2926</f>
        <v>0</v>
      </c>
      <c r="N429" s="33">
        <f>ПРОТОКОЛ!I2926</f>
        <v>0</v>
      </c>
      <c r="O429" s="33">
        <f>ПРОТОКОЛ!K2926</f>
        <v>0</v>
      </c>
      <c r="P429" s="33" t="str">
        <f>ПРОТОКОЛ!M2926</f>
        <v>0</v>
      </c>
      <c r="Q429" s="33" t="str">
        <f>ПРОТОКОЛ!O2926</f>
        <v>0</v>
      </c>
      <c r="R429" s="33">
        <f>ПРОТОКОЛ!Q2926</f>
        <v>35</v>
      </c>
      <c r="S429" s="33">
        <f>ПРОТОКОЛ!S2926</f>
        <v>0</v>
      </c>
      <c r="T429" s="33">
        <f>ПРОТОКОЛ!T2926</f>
        <v>35</v>
      </c>
      <c r="U429" s="54">
        <f t="shared" si="6"/>
        <v>7</v>
      </c>
    </row>
    <row r="430" spans="1:21" ht="16.5" customHeight="1">
      <c r="A430" s="66">
        <f>ПРОТОКОЛ!B2927</f>
        <v>0</v>
      </c>
      <c r="B430" s="68">
        <f>ПРОТОКОЛ!C2927</f>
        <v>0</v>
      </c>
      <c r="C430" s="72" t="str">
        <f>ПРОТОКОЛ!X2927</f>
        <v>Субъект РФ 70</v>
      </c>
      <c r="D430" s="63">
        <f>ПРОТОКОЛ!D2927</f>
        <v>0</v>
      </c>
      <c r="E430" s="63">
        <f>ПРОТОКОЛ!F2927</f>
        <v>0</v>
      </c>
      <c r="F430" s="63">
        <f>ПРОТОКОЛ!H2927</f>
        <v>0</v>
      </c>
      <c r="G430" s="63">
        <f>ПРОТОКОЛ!J2927</f>
        <v>0</v>
      </c>
      <c r="H430" s="63">
        <f>ПРОТОКОЛ!L2927</f>
        <v>0</v>
      </c>
      <c r="I430" s="63">
        <f>ПРОТОКОЛ!N2927</f>
        <v>0</v>
      </c>
      <c r="J430" s="75">
        <f>ПРОТОКОЛ!P2927</f>
        <v>0</v>
      </c>
      <c r="K430" s="63">
        <f>ПРОТОКОЛ!R2927</f>
        <v>0</v>
      </c>
      <c r="L430" s="33">
        <f>ПРОТОКОЛ!E2927</f>
        <v>0</v>
      </c>
      <c r="M430" s="33">
        <f>ПРОТОКОЛ!G2927</f>
        <v>0</v>
      </c>
      <c r="N430" s="33">
        <f>ПРОТОКОЛ!I2927</f>
        <v>0</v>
      </c>
      <c r="O430" s="33">
        <f>ПРОТОКОЛ!K2927</f>
        <v>0</v>
      </c>
      <c r="P430" s="33" t="str">
        <f>ПРОТОКОЛ!M2927</f>
        <v>0</v>
      </c>
      <c r="Q430" s="33" t="str">
        <f>ПРОТОКОЛ!O2927</f>
        <v>0</v>
      </c>
      <c r="R430" s="33">
        <f>ПРОТОКОЛ!Q2927</f>
        <v>35</v>
      </c>
      <c r="S430" s="33">
        <f>ПРОТОКОЛ!S2927</f>
        <v>0</v>
      </c>
      <c r="T430" s="33">
        <f>ПРОТОКОЛ!T2927</f>
        <v>35</v>
      </c>
      <c r="U430" s="54">
        <f t="shared" si="6"/>
        <v>7</v>
      </c>
    </row>
    <row r="431" spans="1:21" ht="16.5" customHeight="1">
      <c r="A431" s="66">
        <f>ПРОТОКОЛ!B2928</f>
        <v>0</v>
      </c>
      <c r="B431" s="70">
        <f>ПРОТОКОЛ!C2928</f>
        <v>0</v>
      </c>
      <c r="C431" s="74" t="str">
        <f>ПРОТОКОЛ!X2928</f>
        <v>Субъект РФ 70</v>
      </c>
      <c r="D431" s="64">
        <f>ПРОТОКОЛ!D2928</f>
        <v>0</v>
      </c>
      <c r="E431" s="64">
        <f>ПРОТОКОЛ!F2928</f>
        <v>0</v>
      </c>
      <c r="F431" s="64">
        <f>ПРОТОКОЛ!H2928</f>
        <v>0</v>
      </c>
      <c r="G431" s="64">
        <f>ПРОТОКОЛ!J2928</f>
        <v>0</v>
      </c>
      <c r="H431" s="64">
        <f>ПРОТОКОЛ!L2928</f>
        <v>0</v>
      </c>
      <c r="I431" s="64">
        <f>ПРОТОКОЛ!N2928</f>
        <v>0</v>
      </c>
      <c r="J431" s="77">
        <f>ПРОТОКОЛ!P2928</f>
        <v>0</v>
      </c>
      <c r="K431" s="64">
        <f>ПРОТОКОЛ!R2928</f>
        <v>0</v>
      </c>
      <c r="L431" s="33">
        <f>ПРОТОКОЛ!E2928</f>
        <v>0</v>
      </c>
      <c r="M431" s="33">
        <f>ПРОТОКОЛ!G2928</f>
        <v>0</v>
      </c>
      <c r="N431" s="33">
        <f>ПРОТОКОЛ!I2928</f>
        <v>0</v>
      </c>
      <c r="O431" s="33">
        <f>ПРОТОКОЛ!K2928</f>
        <v>0</v>
      </c>
      <c r="P431" s="33" t="str">
        <f>ПРОТОКОЛ!M2928</f>
        <v>0</v>
      </c>
      <c r="Q431" s="33" t="str">
        <f>ПРОТОКОЛ!O2928</f>
        <v>0</v>
      </c>
      <c r="R431" s="33">
        <f>ПРОТОКОЛ!Q2928</f>
        <v>35</v>
      </c>
      <c r="S431" s="33">
        <f>ПРОТОКОЛ!S2928</f>
        <v>0</v>
      </c>
      <c r="T431" s="33">
        <f>ПРОТОКОЛ!T2928</f>
        <v>35</v>
      </c>
      <c r="U431" s="54">
        <f t="shared" si="6"/>
        <v>7</v>
      </c>
    </row>
    <row r="432" spans="1:21" ht="16.5" customHeight="1">
      <c r="A432" s="66">
        <f>ПРОТОКОЛ!B2929</f>
        <v>0</v>
      </c>
      <c r="B432" s="70">
        <f>ПРОТОКОЛ!C2929</f>
        <v>0</v>
      </c>
      <c r="C432" s="74" t="str">
        <f>ПРОТОКОЛ!X2929</f>
        <v>Субъект РФ 70</v>
      </c>
      <c r="D432" s="64">
        <f>ПРОТОКОЛ!D2929</f>
        <v>0</v>
      </c>
      <c r="E432" s="64">
        <f>ПРОТОКОЛ!F2929</f>
        <v>0</v>
      </c>
      <c r="F432" s="64">
        <f>ПРОТОКОЛ!H2929</f>
        <v>0</v>
      </c>
      <c r="G432" s="64">
        <f>ПРОТОКОЛ!J2929</f>
        <v>0</v>
      </c>
      <c r="H432" s="64">
        <f>ПРОТОКОЛ!L2929</f>
        <v>0</v>
      </c>
      <c r="I432" s="64">
        <f>ПРОТОКОЛ!N2929</f>
        <v>0</v>
      </c>
      <c r="J432" s="77">
        <f>ПРОТОКОЛ!P2929</f>
        <v>0</v>
      </c>
      <c r="K432" s="64">
        <f>ПРОТОКОЛ!R2929</f>
        <v>0</v>
      </c>
      <c r="L432" s="33">
        <f>ПРОТОКОЛ!E2929</f>
        <v>0</v>
      </c>
      <c r="M432" s="33">
        <f>ПРОТОКОЛ!G2929</f>
        <v>0</v>
      </c>
      <c r="N432" s="33">
        <f>ПРОТОКОЛ!I2929</f>
        <v>0</v>
      </c>
      <c r="O432" s="33">
        <f>ПРОТОКОЛ!K2929</f>
        <v>0</v>
      </c>
      <c r="P432" s="33" t="str">
        <f>ПРОТОКОЛ!M2929</f>
        <v>0</v>
      </c>
      <c r="Q432" s="33" t="str">
        <f>ПРОТОКОЛ!O2929</f>
        <v>0</v>
      </c>
      <c r="R432" s="33">
        <f>ПРОТОКОЛ!Q2929</f>
        <v>35</v>
      </c>
      <c r="S432" s="33">
        <f>ПРОТОКОЛ!S2929</f>
        <v>0</v>
      </c>
      <c r="T432" s="33">
        <f>ПРОТОКОЛ!T2929</f>
        <v>35</v>
      </c>
      <c r="U432" s="54">
        <f t="shared" si="6"/>
        <v>7</v>
      </c>
    </row>
    <row r="433" spans="1:21" ht="16.5" customHeight="1">
      <c r="A433" s="65">
        <f>ПРОТОКОЛ!B2966</f>
        <v>0</v>
      </c>
      <c r="B433" s="67">
        <f>ПРОТОКОЛ!C2966</f>
        <v>0</v>
      </c>
      <c r="C433" s="71" t="str">
        <f>ПРОТОКОЛ!X2966</f>
        <v>Субъект РФ 71</v>
      </c>
      <c r="D433" s="61">
        <f>ПРОТОКОЛ!D2966</f>
        <v>0</v>
      </c>
      <c r="E433" s="61">
        <f>ПРОТОКОЛ!F2966</f>
        <v>0</v>
      </c>
      <c r="F433" s="61">
        <f>ПРОТОКОЛ!H2966</f>
        <v>0</v>
      </c>
      <c r="G433" s="61">
        <f>ПРОТОКОЛ!J2966</f>
        <v>0</v>
      </c>
      <c r="H433" s="61">
        <f>ПРОТОКОЛ!L2966</f>
        <v>0</v>
      </c>
      <c r="I433" s="61">
        <f>ПРОТОКОЛ!N2966</f>
        <v>0</v>
      </c>
      <c r="J433" s="62">
        <f>ПРОТОКОЛ!P2966</f>
        <v>0</v>
      </c>
      <c r="K433" s="61">
        <f>ПРОТОКОЛ!R2966</f>
        <v>0</v>
      </c>
      <c r="L433" s="7">
        <f>ПРОТОКОЛ!E2966</f>
        <v>0</v>
      </c>
      <c r="M433" s="7">
        <f>ПРОТОКОЛ!G2966</f>
        <v>0</v>
      </c>
      <c r="N433" s="7">
        <f>ПРОТОКОЛ!I2966</f>
        <v>0</v>
      </c>
      <c r="O433" s="7">
        <f>ПРОТОКОЛ!K2966</f>
        <v>0</v>
      </c>
      <c r="P433" s="7" t="str">
        <f>ПРОТОКОЛ!M2966</f>
        <v>0</v>
      </c>
      <c r="Q433" s="7" t="str">
        <f>ПРОТОКОЛ!O2966</f>
        <v>0</v>
      </c>
      <c r="R433" s="7">
        <f>ПРОТОКОЛ!Q2966</f>
        <v>35</v>
      </c>
      <c r="S433" s="7">
        <f>ПРОТОКОЛ!S2966</f>
        <v>0</v>
      </c>
      <c r="T433" s="7">
        <f>ПРОТОКОЛ!T2966</f>
        <v>35</v>
      </c>
      <c r="U433" s="54">
        <f t="shared" si="6"/>
        <v>7</v>
      </c>
    </row>
    <row r="434" spans="1:21" ht="16.5" customHeight="1">
      <c r="A434" s="65">
        <f>ПРОТОКОЛ!B2967</f>
        <v>0</v>
      </c>
      <c r="B434" s="67">
        <f>ПРОТОКОЛ!C2967</f>
        <v>0</v>
      </c>
      <c r="C434" s="71" t="str">
        <f>ПРОТОКОЛ!X2967</f>
        <v>Субъект РФ 71</v>
      </c>
      <c r="D434" s="61">
        <f>ПРОТОКОЛ!D2967</f>
        <v>0</v>
      </c>
      <c r="E434" s="61">
        <f>ПРОТОКОЛ!F2967</f>
        <v>0</v>
      </c>
      <c r="F434" s="61">
        <f>ПРОТОКОЛ!H2967</f>
        <v>0</v>
      </c>
      <c r="G434" s="61">
        <f>ПРОТОКОЛ!J2967</f>
        <v>0</v>
      </c>
      <c r="H434" s="61">
        <f>ПРОТОКОЛ!L2967</f>
        <v>0</v>
      </c>
      <c r="I434" s="61">
        <f>ПРОТОКОЛ!N2967</f>
        <v>0</v>
      </c>
      <c r="J434" s="62">
        <f>ПРОТОКОЛ!P2967</f>
        <v>0</v>
      </c>
      <c r="K434" s="61">
        <f>ПРОТОКОЛ!R2967</f>
        <v>0</v>
      </c>
      <c r="L434" s="7">
        <f>ПРОТОКОЛ!E2967</f>
        <v>0</v>
      </c>
      <c r="M434" s="7">
        <f>ПРОТОКОЛ!G2967</f>
        <v>0</v>
      </c>
      <c r="N434" s="7">
        <f>ПРОТОКОЛ!I2967</f>
        <v>0</v>
      </c>
      <c r="O434" s="7">
        <f>ПРОТОКОЛ!K2967</f>
        <v>0</v>
      </c>
      <c r="P434" s="7" t="str">
        <f>ПРОТОКОЛ!M2967</f>
        <v>0</v>
      </c>
      <c r="Q434" s="7" t="str">
        <f>ПРОТОКОЛ!O2967</f>
        <v>0</v>
      </c>
      <c r="R434" s="7">
        <f>ПРОТОКОЛ!Q2967</f>
        <v>35</v>
      </c>
      <c r="S434" s="7">
        <f>ПРОТОКОЛ!S2967</f>
        <v>0</v>
      </c>
      <c r="T434" s="7">
        <f>ПРОТОКОЛ!T2967</f>
        <v>35</v>
      </c>
      <c r="U434" s="54">
        <f t="shared" si="6"/>
        <v>7</v>
      </c>
    </row>
    <row r="435" spans="1:21" ht="16.5" customHeight="1">
      <c r="A435" s="65">
        <f>ПРОТОКОЛ!B2968</f>
        <v>0</v>
      </c>
      <c r="B435" s="67">
        <f>ПРОТОКОЛ!C2968</f>
        <v>0</v>
      </c>
      <c r="C435" s="71" t="str">
        <f>ПРОТОКОЛ!X2968</f>
        <v>Субъект РФ 71</v>
      </c>
      <c r="D435" s="61">
        <f>ПРОТОКОЛ!D2968</f>
        <v>0</v>
      </c>
      <c r="E435" s="61">
        <f>ПРОТОКОЛ!F2968</f>
        <v>0</v>
      </c>
      <c r="F435" s="61">
        <f>ПРОТОКОЛ!H2968</f>
        <v>0</v>
      </c>
      <c r="G435" s="61">
        <f>ПРОТОКОЛ!J2968</f>
        <v>0</v>
      </c>
      <c r="H435" s="61">
        <f>ПРОТОКОЛ!L2968</f>
        <v>0</v>
      </c>
      <c r="I435" s="61">
        <f>ПРОТОКОЛ!N2968</f>
        <v>0</v>
      </c>
      <c r="J435" s="62">
        <f>ПРОТОКОЛ!P2968</f>
        <v>0</v>
      </c>
      <c r="K435" s="61">
        <f>ПРОТОКОЛ!R2968</f>
        <v>0</v>
      </c>
      <c r="L435" s="7">
        <f>ПРОТОКОЛ!E2968</f>
        <v>0</v>
      </c>
      <c r="M435" s="7">
        <f>ПРОТОКОЛ!G2968</f>
        <v>0</v>
      </c>
      <c r="N435" s="7">
        <f>ПРОТОКОЛ!I2968</f>
        <v>0</v>
      </c>
      <c r="O435" s="7">
        <f>ПРОТОКОЛ!K2968</f>
        <v>0</v>
      </c>
      <c r="P435" s="7" t="str">
        <f>ПРОТОКОЛ!M2968</f>
        <v>0</v>
      </c>
      <c r="Q435" s="7" t="str">
        <f>ПРОТОКОЛ!O2968</f>
        <v>0</v>
      </c>
      <c r="R435" s="7">
        <f>ПРОТОКОЛ!Q2968</f>
        <v>35</v>
      </c>
      <c r="S435" s="7">
        <f>ПРОТОКОЛ!S2968</f>
        <v>0</v>
      </c>
      <c r="T435" s="7">
        <f>ПРОТОКОЛ!T2968</f>
        <v>35</v>
      </c>
      <c r="U435" s="54">
        <f t="shared" si="6"/>
        <v>7</v>
      </c>
    </row>
    <row r="436" spans="1:21" ht="16.5" customHeight="1">
      <c r="A436" s="65">
        <f>ПРОТОКОЛ!B2969</f>
        <v>0</v>
      </c>
      <c r="B436" s="67">
        <f>ПРОТОКОЛ!C2969</f>
        <v>0</v>
      </c>
      <c r="C436" s="71" t="str">
        <f>ПРОТОКОЛ!X2969</f>
        <v>Субъект РФ 71</v>
      </c>
      <c r="D436" s="61">
        <f>ПРОТОКОЛ!D2969</f>
        <v>0</v>
      </c>
      <c r="E436" s="61">
        <f>ПРОТОКОЛ!F2969</f>
        <v>0</v>
      </c>
      <c r="F436" s="61">
        <f>ПРОТОКОЛ!H2969</f>
        <v>0</v>
      </c>
      <c r="G436" s="61">
        <f>ПРОТОКОЛ!J2969</f>
        <v>0</v>
      </c>
      <c r="H436" s="61">
        <f>ПРОТОКОЛ!L2969</f>
        <v>0</v>
      </c>
      <c r="I436" s="61">
        <f>ПРОТОКОЛ!N2969</f>
        <v>0</v>
      </c>
      <c r="J436" s="62">
        <f>ПРОТОКОЛ!P2969</f>
        <v>0</v>
      </c>
      <c r="K436" s="61">
        <f>ПРОТОКОЛ!R2969</f>
        <v>0</v>
      </c>
      <c r="L436" s="7">
        <f>ПРОТОКОЛ!E2969</f>
        <v>0</v>
      </c>
      <c r="M436" s="7">
        <f>ПРОТОКОЛ!G2969</f>
        <v>0</v>
      </c>
      <c r="N436" s="7">
        <f>ПРОТОКОЛ!I2969</f>
        <v>0</v>
      </c>
      <c r="O436" s="7">
        <f>ПРОТОКОЛ!K2969</f>
        <v>0</v>
      </c>
      <c r="P436" s="7" t="str">
        <f>ПРОТОКОЛ!M2969</f>
        <v>0</v>
      </c>
      <c r="Q436" s="7" t="str">
        <f>ПРОТОКОЛ!O2969</f>
        <v>0</v>
      </c>
      <c r="R436" s="7">
        <f>ПРОТОКОЛ!Q2969</f>
        <v>35</v>
      </c>
      <c r="S436" s="7">
        <f>ПРОТОКОЛ!S2969</f>
        <v>0</v>
      </c>
      <c r="T436" s="7">
        <f>ПРОТОКОЛ!T2969</f>
        <v>35</v>
      </c>
      <c r="U436" s="54">
        <f t="shared" si="6"/>
        <v>7</v>
      </c>
    </row>
    <row r="437" spans="1:21" ht="16.5" customHeight="1">
      <c r="A437" s="65">
        <f>ПРОТОКОЛ!B2970</f>
        <v>0</v>
      </c>
      <c r="B437" s="67">
        <f>ПРОТОКОЛ!C2970</f>
        <v>0</v>
      </c>
      <c r="C437" s="71" t="str">
        <f>ПРОТОКОЛ!X2970</f>
        <v>Субъект РФ 71</v>
      </c>
      <c r="D437" s="61">
        <f>ПРОТОКОЛ!D2970</f>
        <v>0</v>
      </c>
      <c r="E437" s="61">
        <f>ПРОТОКОЛ!F2970</f>
        <v>0</v>
      </c>
      <c r="F437" s="61">
        <f>ПРОТОКОЛ!H2970</f>
        <v>0</v>
      </c>
      <c r="G437" s="61">
        <f>ПРОТОКОЛ!J2970</f>
        <v>0</v>
      </c>
      <c r="H437" s="61">
        <f>ПРОТОКОЛ!L2970</f>
        <v>0</v>
      </c>
      <c r="I437" s="61">
        <f>ПРОТОКОЛ!N2970</f>
        <v>0</v>
      </c>
      <c r="J437" s="62">
        <f>ПРОТОКОЛ!P2970</f>
        <v>0</v>
      </c>
      <c r="K437" s="61">
        <f>ПРОТОКОЛ!R2970</f>
        <v>0</v>
      </c>
      <c r="L437" s="7">
        <f>ПРОТОКОЛ!E2970</f>
        <v>0</v>
      </c>
      <c r="M437" s="7">
        <f>ПРОТОКОЛ!G2970</f>
        <v>0</v>
      </c>
      <c r="N437" s="7">
        <f>ПРОТОКОЛ!I2970</f>
        <v>0</v>
      </c>
      <c r="O437" s="7">
        <f>ПРОТОКОЛ!K2970</f>
        <v>0</v>
      </c>
      <c r="P437" s="7" t="str">
        <f>ПРОТОКОЛ!M2970</f>
        <v>0</v>
      </c>
      <c r="Q437" s="7" t="str">
        <f>ПРОТОКОЛ!O2970</f>
        <v>0</v>
      </c>
      <c r="R437" s="7">
        <f>ПРОТОКОЛ!Q2970</f>
        <v>35</v>
      </c>
      <c r="S437" s="7">
        <f>ПРОТОКОЛ!S2970</f>
        <v>0</v>
      </c>
      <c r="T437" s="7">
        <f>ПРОТОКОЛ!T2970</f>
        <v>35</v>
      </c>
      <c r="U437" s="54">
        <f t="shared" si="6"/>
        <v>7</v>
      </c>
    </row>
    <row r="438" spans="1:21" ht="16.5" customHeight="1">
      <c r="A438" s="65">
        <f>ПРОТОКОЛ!B2971</f>
        <v>0</v>
      </c>
      <c r="B438" s="67">
        <f>ПРОТОКОЛ!C2971</f>
        <v>0</v>
      </c>
      <c r="C438" s="71" t="str">
        <f>ПРОТОКОЛ!X2971</f>
        <v>Субъект РФ 71</v>
      </c>
      <c r="D438" s="61">
        <f>ПРОТОКОЛ!D2971</f>
        <v>0</v>
      </c>
      <c r="E438" s="61">
        <f>ПРОТОКОЛ!F2971</f>
        <v>0</v>
      </c>
      <c r="F438" s="61">
        <f>ПРОТОКОЛ!H2971</f>
        <v>0</v>
      </c>
      <c r="G438" s="61">
        <f>ПРОТОКОЛ!J2971</f>
        <v>0</v>
      </c>
      <c r="H438" s="61">
        <f>ПРОТОКОЛ!L2971</f>
        <v>0</v>
      </c>
      <c r="I438" s="61">
        <f>ПРОТОКОЛ!N2971</f>
        <v>0</v>
      </c>
      <c r="J438" s="62">
        <f>ПРОТОКОЛ!P2971</f>
        <v>0</v>
      </c>
      <c r="K438" s="61">
        <f>ПРОТОКОЛ!R2971</f>
        <v>0</v>
      </c>
      <c r="L438" s="7">
        <f>ПРОТОКОЛ!E2971</f>
        <v>0</v>
      </c>
      <c r="M438" s="7">
        <f>ПРОТОКОЛ!G2971</f>
        <v>0</v>
      </c>
      <c r="N438" s="7">
        <f>ПРОТОКОЛ!I2971</f>
        <v>0</v>
      </c>
      <c r="O438" s="7">
        <f>ПРОТОКОЛ!K2971</f>
        <v>0</v>
      </c>
      <c r="P438" s="7" t="str">
        <f>ПРОТОКОЛ!M2971</f>
        <v>0</v>
      </c>
      <c r="Q438" s="7" t="str">
        <f>ПРОТОКОЛ!O2971</f>
        <v>0</v>
      </c>
      <c r="R438" s="7">
        <f>ПРОТОКОЛ!Q2971</f>
        <v>35</v>
      </c>
      <c r="S438" s="7">
        <f>ПРОТОКОЛ!S2971</f>
        <v>0</v>
      </c>
      <c r="T438" s="7">
        <f>ПРОТОКОЛ!T2971</f>
        <v>35</v>
      </c>
      <c r="U438" s="54">
        <f t="shared" si="6"/>
        <v>7</v>
      </c>
    </row>
    <row r="439" spans="1:21" ht="16.5" customHeight="1">
      <c r="A439" s="66">
        <f>ПРОТОКОЛ!B3008</f>
        <v>0</v>
      </c>
      <c r="B439" s="70">
        <f>ПРОТОКОЛ!C3008</f>
        <v>0</v>
      </c>
      <c r="C439" s="74" t="str">
        <f>ПРОТОКОЛ!X3008</f>
        <v>Субъект РФ 72</v>
      </c>
      <c r="D439" s="64">
        <f>ПРОТОКОЛ!D3008</f>
        <v>0</v>
      </c>
      <c r="E439" s="64">
        <f>ПРОТОКОЛ!F3008</f>
        <v>0</v>
      </c>
      <c r="F439" s="64">
        <f>ПРОТОКОЛ!H3008</f>
        <v>0</v>
      </c>
      <c r="G439" s="64">
        <f>ПРОТОКОЛ!J3008</f>
        <v>0</v>
      </c>
      <c r="H439" s="64">
        <f>ПРОТОКОЛ!L3008</f>
        <v>0</v>
      </c>
      <c r="I439" s="64">
        <f>ПРОТОКОЛ!N3008</f>
        <v>0</v>
      </c>
      <c r="J439" s="77">
        <f>ПРОТОКОЛ!P3008</f>
        <v>0</v>
      </c>
      <c r="K439" s="64">
        <f>ПРОТОКОЛ!R3008</f>
        <v>0</v>
      </c>
      <c r="L439" s="33">
        <f>ПРОТОКОЛ!E3008</f>
        <v>0</v>
      </c>
      <c r="M439" s="33">
        <f>ПРОТОКОЛ!G3008</f>
        <v>0</v>
      </c>
      <c r="N439" s="33">
        <f>ПРОТОКОЛ!I3008</f>
        <v>0</v>
      </c>
      <c r="O439" s="33">
        <f>ПРОТОКОЛ!K3008</f>
        <v>0</v>
      </c>
      <c r="P439" s="33" t="str">
        <f>ПРОТОКОЛ!M3008</f>
        <v>0</v>
      </c>
      <c r="Q439" s="33" t="str">
        <f>ПРОТОКОЛ!O3008</f>
        <v>0</v>
      </c>
      <c r="R439" s="33">
        <f>ПРОТОКОЛ!Q3008</f>
        <v>35</v>
      </c>
      <c r="S439" s="33">
        <f>ПРОТОКОЛ!S3008</f>
        <v>0</v>
      </c>
      <c r="T439" s="33">
        <f>ПРОТОКОЛ!T3008</f>
        <v>35</v>
      </c>
      <c r="U439" s="54">
        <f t="shared" si="6"/>
        <v>7</v>
      </c>
    </row>
    <row r="440" spans="1:21" ht="16.5" customHeight="1">
      <c r="A440" s="66">
        <f>ПРОТОКОЛ!B3009</f>
        <v>0</v>
      </c>
      <c r="B440" s="70">
        <f>ПРОТОКОЛ!C3009</f>
        <v>0</v>
      </c>
      <c r="C440" s="74" t="str">
        <f>ПРОТОКОЛ!X3009</f>
        <v>Субъект РФ 72</v>
      </c>
      <c r="D440" s="64">
        <f>ПРОТОКОЛ!D3009</f>
        <v>0</v>
      </c>
      <c r="E440" s="64">
        <f>ПРОТОКОЛ!F3009</f>
        <v>0</v>
      </c>
      <c r="F440" s="64">
        <f>ПРОТОКОЛ!H3009</f>
        <v>0</v>
      </c>
      <c r="G440" s="64">
        <f>ПРОТОКОЛ!J3009</f>
        <v>0</v>
      </c>
      <c r="H440" s="64">
        <f>ПРОТОКОЛ!L3009</f>
        <v>0</v>
      </c>
      <c r="I440" s="64">
        <f>ПРОТОКОЛ!N3009</f>
        <v>0</v>
      </c>
      <c r="J440" s="77">
        <f>ПРОТОКОЛ!P3009</f>
        <v>0</v>
      </c>
      <c r="K440" s="64">
        <f>ПРОТОКОЛ!R3009</f>
        <v>0</v>
      </c>
      <c r="L440" s="33">
        <f>ПРОТОКОЛ!E3009</f>
        <v>0</v>
      </c>
      <c r="M440" s="33">
        <f>ПРОТОКОЛ!G3009</f>
        <v>0</v>
      </c>
      <c r="N440" s="33">
        <f>ПРОТОКОЛ!I3009</f>
        <v>0</v>
      </c>
      <c r="O440" s="33">
        <f>ПРОТОКОЛ!K3009</f>
        <v>0</v>
      </c>
      <c r="P440" s="33" t="str">
        <f>ПРОТОКОЛ!M3009</f>
        <v>0</v>
      </c>
      <c r="Q440" s="33" t="str">
        <f>ПРОТОКОЛ!O3009</f>
        <v>0</v>
      </c>
      <c r="R440" s="33">
        <f>ПРОТОКОЛ!Q3009</f>
        <v>35</v>
      </c>
      <c r="S440" s="33">
        <f>ПРОТОКОЛ!S3009</f>
        <v>0</v>
      </c>
      <c r="T440" s="33">
        <f>ПРОТОКОЛ!T3009</f>
        <v>35</v>
      </c>
      <c r="U440" s="54">
        <f t="shared" si="6"/>
        <v>7</v>
      </c>
    </row>
    <row r="441" spans="1:21" ht="16.5" customHeight="1">
      <c r="A441" s="66">
        <f>ПРОТОКОЛ!B3010</f>
        <v>0</v>
      </c>
      <c r="B441" s="70">
        <f>ПРОТОКОЛ!C3010</f>
        <v>0</v>
      </c>
      <c r="C441" s="74" t="str">
        <f>ПРОТОКОЛ!X3010</f>
        <v>Субъект РФ 72</v>
      </c>
      <c r="D441" s="64">
        <f>ПРОТОКОЛ!D3010</f>
        <v>0</v>
      </c>
      <c r="E441" s="64">
        <f>ПРОТОКОЛ!F3010</f>
        <v>0</v>
      </c>
      <c r="F441" s="64">
        <f>ПРОТОКОЛ!H3010</f>
        <v>0</v>
      </c>
      <c r="G441" s="64">
        <f>ПРОТОКОЛ!J3010</f>
        <v>0</v>
      </c>
      <c r="H441" s="64">
        <f>ПРОТОКОЛ!L3010</f>
        <v>0</v>
      </c>
      <c r="I441" s="64">
        <f>ПРОТОКОЛ!N3010</f>
        <v>0</v>
      </c>
      <c r="J441" s="77">
        <f>ПРОТОКОЛ!P3010</f>
        <v>0</v>
      </c>
      <c r="K441" s="64">
        <f>ПРОТОКОЛ!R3010</f>
        <v>0</v>
      </c>
      <c r="L441" s="33">
        <f>ПРОТОКОЛ!E3010</f>
        <v>0</v>
      </c>
      <c r="M441" s="33">
        <f>ПРОТОКОЛ!G3010</f>
        <v>0</v>
      </c>
      <c r="N441" s="33">
        <f>ПРОТОКОЛ!I3010</f>
        <v>0</v>
      </c>
      <c r="O441" s="33">
        <f>ПРОТОКОЛ!K3010</f>
        <v>0</v>
      </c>
      <c r="P441" s="33" t="str">
        <f>ПРОТОКОЛ!M3010</f>
        <v>0</v>
      </c>
      <c r="Q441" s="33" t="str">
        <f>ПРОТОКОЛ!O3010</f>
        <v>0</v>
      </c>
      <c r="R441" s="33">
        <f>ПРОТОКОЛ!Q3010</f>
        <v>35</v>
      </c>
      <c r="S441" s="33">
        <f>ПРОТОКОЛ!S3010</f>
        <v>0</v>
      </c>
      <c r="T441" s="33">
        <f>ПРОТОКОЛ!T3010</f>
        <v>35</v>
      </c>
      <c r="U441" s="54">
        <f t="shared" si="6"/>
        <v>7</v>
      </c>
    </row>
    <row r="442" spans="1:21" ht="16.5" customHeight="1">
      <c r="A442" s="66">
        <f>ПРОТОКОЛ!B3011</f>
        <v>0</v>
      </c>
      <c r="B442" s="70">
        <f>ПРОТОКОЛ!C3011</f>
        <v>0</v>
      </c>
      <c r="C442" s="74" t="str">
        <f>ПРОТОКОЛ!X3011</f>
        <v>Субъект РФ 72</v>
      </c>
      <c r="D442" s="64">
        <f>ПРОТОКОЛ!D3011</f>
        <v>0</v>
      </c>
      <c r="E442" s="64">
        <f>ПРОТОКОЛ!F3011</f>
        <v>0</v>
      </c>
      <c r="F442" s="64">
        <f>ПРОТОКОЛ!H3011</f>
        <v>0</v>
      </c>
      <c r="G442" s="64">
        <f>ПРОТОКОЛ!J3011</f>
        <v>0</v>
      </c>
      <c r="H442" s="64">
        <f>ПРОТОКОЛ!L3011</f>
        <v>0</v>
      </c>
      <c r="I442" s="64">
        <f>ПРОТОКОЛ!N3011</f>
        <v>0</v>
      </c>
      <c r="J442" s="77">
        <f>ПРОТОКОЛ!P3011</f>
        <v>0</v>
      </c>
      <c r="K442" s="64">
        <f>ПРОТОКОЛ!R3011</f>
        <v>0</v>
      </c>
      <c r="L442" s="33">
        <f>ПРОТОКОЛ!E3011</f>
        <v>0</v>
      </c>
      <c r="M442" s="33">
        <f>ПРОТОКОЛ!G3011</f>
        <v>0</v>
      </c>
      <c r="N442" s="33">
        <f>ПРОТОКОЛ!I3011</f>
        <v>0</v>
      </c>
      <c r="O442" s="33">
        <f>ПРОТОКОЛ!K3011</f>
        <v>0</v>
      </c>
      <c r="P442" s="33" t="str">
        <f>ПРОТОКОЛ!M3011</f>
        <v>0</v>
      </c>
      <c r="Q442" s="33" t="str">
        <f>ПРОТОКОЛ!O3011</f>
        <v>0</v>
      </c>
      <c r="R442" s="33">
        <f>ПРОТОКОЛ!Q3011</f>
        <v>35</v>
      </c>
      <c r="S442" s="33">
        <f>ПРОТОКОЛ!S3011</f>
        <v>0</v>
      </c>
      <c r="T442" s="33">
        <f>ПРОТОКОЛ!T3011</f>
        <v>35</v>
      </c>
      <c r="U442" s="54">
        <f t="shared" si="6"/>
        <v>7</v>
      </c>
    </row>
    <row r="443" spans="1:21" ht="16.5" customHeight="1">
      <c r="A443" s="66">
        <f>ПРОТОКОЛ!B3012</f>
        <v>0</v>
      </c>
      <c r="B443" s="70">
        <f>ПРОТОКОЛ!C3012</f>
        <v>0</v>
      </c>
      <c r="C443" s="74" t="str">
        <f>ПРОТОКОЛ!X3012</f>
        <v>Субъект РФ 72</v>
      </c>
      <c r="D443" s="64">
        <f>ПРОТОКОЛ!D3012</f>
        <v>0</v>
      </c>
      <c r="E443" s="64">
        <f>ПРОТОКОЛ!F3012</f>
        <v>0</v>
      </c>
      <c r="F443" s="64">
        <f>ПРОТОКОЛ!H3012</f>
        <v>0</v>
      </c>
      <c r="G443" s="64">
        <f>ПРОТОКОЛ!J3012</f>
        <v>0</v>
      </c>
      <c r="H443" s="64">
        <f>ПРОТОКОЛ!L3012</f>
        <v>0</v>
      </c>
      <c r="I443" s="64">
        <f>ПРОТОКОЛ!N3012</f>
        <v>0</v>
      </c>
      <c r="J443" s="77">
        <f>ПРОТОКОЛ!P3012</f>
        <v>0</v>
      </c>
      <c r="K443" s="64">
        <f>ПРОТОКОЛ!R3012</f>
        <v>0</v>
      </c>
      <c r="L443" s="33">
        <f>ПРОТОКОЛ!E3012</f>
        <v>0</v>
      </c>
      <c r="M443" s="33">
        <f>ПРОТОКОЛ!G3012</f>
        <v>0</v>
      </c>
      <c r="N443" s="33">
        <f>ПРОТОКОЛ!I3012</f>
        <v>0</v>
      </c>
      <c r="O443" s="33">
        <f>ПРОТОКОЛ!K3012</f>
        <v>0</v>
      </c>
      <c r="P443" s="33" t="str">
        <f>ПРОТОКОЛ!M3012</f>
        <v>0</v>
      </c>
      <c r="Q443" s="33" t="str">
        <f>ПРОТОКОЛ!O3012</f>
        <v>0</v>
      </c>
      <c r="R443" s="33">
        <f>ПРОТОКОЛ!Q3012</f>
        <v>35</v>
      </c>
      <c r="S443" s="33">
        <f>ПРОТОКОЛ!S3012</f>
        <v>0</v>
      </c>
      <c r="T443" s="33">
        <f>ПРОТОКОЛ!T3012</f>
        <v>35</v>
      </c>
      <c r="U443" s="54">
        <f t="shared" si="6"/>
        <v>7</v>
      </c>
    </row>
    <row r="444" spans="1:21" ht="16.5" customHeight="1">
      <c r="A444" s="66">
        <f>ПРОТОКОЛ!B3013</f>
        <v>0</v>
      </c>
      <c r="B444" s="70">
        <f>ПРОТОКОЛ!C3013</f>
        <v>0</v>
      </c>
      <c r="C444" s="74" t="str">
        <f>ПРОТОКОЛ!X3013</f>
        <v>Субъект РФ 72</v>
      </c>
      <c r="D444" s="64">
        <f>ПРОТОКОЛ!D3013</f>
        <v>0</v>
      </c>
      <c r="E444" s="64">
        <f>ПРОТОКОЛ!F3013</f>
        <v>0</v>
      </c>
      <c r="F444" s="64">
        <f>ПРОТОКОЛ!H3013</f>
        <v>0</v>
      </c>
      <c r="G444" s="64">
        <f>ПРОТОКОЛ!J3013</f>
        <v>0</v>
      </c>
      <c r="H444" s="64">
        <f>ПРОТОКОЛ!L3013</f>
        <v>0</v>
      </c>
      <c r="I444" s="64">
        <f>ПРОТОКОЛ!N3013</f>
        <v>0</v>
      </c>
      <c r="J444" s="77">
        <f>ПРОТОКОЛ!P3013</f>
        <v>0</v>
      </c>
      <c r="K444" s="64">
        <f>ПРОТОКОЛ!R3013</f>
        <v>0</v>
      </c>
      <c r="L444" s="33">
        <f>ПРОТОКОЛ!E3013</f>
        <v>0</v>
      </c>
      <c r="M444" s="33">
        <f>ПРОТОКОЛ!G3013</f>
        <v>0</v>
      </c>
      <c r="N444" s="33">
        <f>ПРОТОКОЛ!I3013</f>
        <v>0</v>
      </c>
      <c r="O444" s="33">
        <f>ПРОТОКОЛ!K3013</f>
        <v>0</v>
      </c>
      <c r="P444" s="33" t="str">
        <f>ПРОТОКОЛ!M3013</f>
        <v>0</v>
      </c>
      <c r="Q444" s="33" t="str">
        <f>ПРОТОКОЛ!O3013</f>
        <v>0</v>
      </c>
      <c r="R444" s="33">
        <f>ПРОТОКОЛ!Q3013</f>
        <v>35</v>
      </c>
      <c r="S444" s="33">
        <f>ПРОТОКОЛ!S3013</f>
        <v>0</v>
      </c>
      <c r="T444" s="33">
        <f>ПРОТОКОЛ!T3013</f>
        <v>35</v>
      </c>
      <c r="U444" s="54">
        <f t="shared" si="6"/>
        <v>7</v>
      </c>
    </row>
    <row r="445" spans="1:21" ht="16.5" customHeight="1">
      <c r="A445" s="65">
        <f>ПРОТОКОЛ!B3050</f>
        <v>0</v>
      </c>
      <c r="B445" s="67">
        <f>ПРОТОКОЛ!C3050</f>
        <v>0</v>
      </c>
      <c r="C445" s="71" t="str">
        <f>ПРОТОКОЛ!X3050</f>
        <v>Субъект РФ 73</v>
      </c>
      <c r="D445" s="61">
        <f>ПРОТОКОЛ!D3050</f>
        <v>0</v>
      </c>
      <c r="E445" s="61">
        <f>ПРОТОКОЛ!F3050</f>
        <v>0</v>
      </c>
      <c r="F445" s="61">
        <f>ПРОТОКОЛ!H3050</f>
        <v>0</v>
      </c>
      <c r="G445" s="61">
        <f>ПРОТОКОЛ!J3050</f>
        <v>0</v>
      </c>
      <c r="H445" s="61">
        <f>ПРОТОКОЛ!L3050</f>
        <v>0</v>
      </c>
      <c r="I445" s="61">
        <f>ПРОТОКОЛ!N3050</f>
        <v>0</v>
      </c>
      <c r="J445" s="62">
        <f>ПРОТОКОЛ!P3050</f>
        <v>0</v>
      </c>
      <c r="K445" s="61">
        <f>ПРОТОКОЛ!R3050</f>
        <v>0</v>
      </c>
      <c r="L445" s="7">
        <f>ПРОТОКОЛ!E3050</f>
        <v>0</v>
      </c>
      <c r="M445" s="7">
        <f>ПРОТОКОЛ!G3050</f>
        <v>0</v>
      </c>
      <c r="N445" s="7">
        <f>ПРОТОКОЛ!I3050</f>
        <v>0</v>
      </c>
      <c r="O445" s="7">
        <f>ПРОТОКОЛ!K3050</f>
        <v>0</v>
      </c>
      <c r="P445" s="7" t="str">
        <f>ПРОТОКОЛ!M3050</f>
        <v>0</v>
      </c>
      <c r="Q445" s="7" t="str">
        <f>ПРОТОКОЛ!O3050</f>
        <v>0</v>
      </c>
      <c r="R445" s="7">
        <f>ПРОТОКОЛ!Q3050</f>
        <v>35</v>
      </c>
      <c r="S445" s="7">
        <f>ПРОТОКОЛ!S3050</f>
        <v>0</v>
      </c>
      <c r="T445" s="7">
        <f>ПРОТОКОЛ!T3050</f>
        <v>35</v>
      </c>
      <c r="U445" s="54">
        <f t="shared" si="6"/>
        <v>7</v>
      </c>
    </row>
    <row r="446" spans="1:21" ht="16.5" customHeight="1">
      <c r="A446" s="65">
        <f>ПРОТОКОЛ!B3051</f>
        <v>0</v>
      </c>
      <c r="B446" s="67">
        <f>ПРОТОКОЛ!C3051</f>
        <v>0</v>
      </c>
      <c r="C446" s="71" t="str">
        <f>ПРОТОКОЛ!X3051</f>
        <v>Субъект РФ 73</v>
      </c>
      <c r="D446" s="61">
        <f>ПРОТОКОЛ!D3051</f>
        <v>0</v>
      </c>
      <c r="E446" s="61">
        <f>ПРОТОКОЛ!F3051</f>
        <v>0</v>
      </c>
      <c r="F446" s="61">
        <f>ПРОТОКОЛ!H3051</f>
        <v>0</v>
      </c>
      <c r="G446" s="61">
        <f>ПРОТОКОЛ!J3051</f>
        <v>0</v>
      </c>
      <c r="H446" s="61">
        <f>ПРОТОКОЛ!L3051</f>
        <v>0</v>
      </c>
      <c r="I446" s="61">
        <f>ПРОТОКОЛ!N3051</f>
        <v>0</v>
      </c>
      <c r="J446" s="62">
        <f>ПРОТОКОЛ!P3051</f>
        <v>0</v>
      </c>
      <c r="K446" s="61">
        <f>ПРОТОКОЛ!R3051</f>
        <v>0</v>
      </c>
      <c r="L446" s="7">
        <f>ПРОТОКОЛ!E3051</f>
        <v>0</v>
      </c>
      <c r="M446" s="7">
        <f>ПРОТОКОЛ!G3051</f>
        <v>0</v>
      </c>
      <c r="N446" s="7">
        <f>ПРОТОКОЛ!I3051</f>
        <v>0</v>
      </c>
      <c r="O446" s="7">
        <f>ПРОТОКОЛ!K3051</f>
        <v>0</v>
      </c>
      <c r="P446" s="7" t="str">
        <f>ПРОТОКОЛ!M3051</f>
        <v>0</v>
      </c>
      <c r="Q446" s="7" t="str">
        <f>ПРОТОКОЛ!O3051</f>
        <v>0</v>
      </c>
      <c r="R446" s="7">
        <f>ПРОТОКОЛ!Q3051</f>
        <v>35</v>
      </c>
      <c r="S446" s="7">
        <f>ПРОТОКОЛ!S3051</f>
        <v>0</v>
      </c>
      <c r="T446" s="7">
        <f>ПРОТОКОЛ!T3051</f>
        <v>35</v>
      </c>
      <c r="U446" s="54">
        <f t="shared" si="6"/>
        <v>7</v>
      </c>
    </row>
    <row r="447" spans="1:21" ht="16.5" customHeight="1">
      <c r="A447" s="65">
        <f>ПРОТОКОЛ!B3052</f>
        <v>0</v>
      </c>
      <c r="B447" s="67">
        <f>ПРОТОКОЛ!C3052</f>
        <v>0</v>
      </c>
      <c r="C447" s="71" t="str">
        <f>ПРОТОКОЛ!X3052</f>
        <v>Субъект РФ 73</v>
      </c>
      <c r="D447" s="61">
        <f>ПРОТОКОЛ!D3052</f>
        <v>0</v>
      </c>
      <c r="E447" s="61">
        <f>ПРОТОКОЛ!F3052</f>
        <v>0</v>
      </c>
      <c r="F447" s="61">
        <f>ПРОТОКОЛ!H3052</f>
        <v>0</v>
      </c>
      <c r="G447" s="61">
        <f>ПРОТОКОЛ!J3052</f>
        <v>0</v>
      </c>
      <c r="H447" s="61">
        <f>ПРОТОКОЛ!L3052</f>
        <v>0</v>
      </c>
      <c r="I447" s="61">
        <f>ПРОТОКОЛ!N3052</f>
        <v>0</v>
      </c>
      <c r="J447" s="62">
        <f>ПРОТОКОЛ!P3052</f>
        <v>0</v>
      </c>
      <c r="K447" s="61">
        <f>ПРОТОКОЛ!R3052</f>
        <v>0</v>
      </c>
      <c r="L447" s="7">
        <f>ПРОТОКОЛ!E3052</f>
        <v>0</v>
      </c>
      <c r="M447" s="7">
        <f>ПРОТОКОЛ!G3052</f>
        <v>0</v>
      </c>
      <c r="N447" s="7">
        <f>ПРОТОКОЛ!I3052</f>
        <v>0</v>
      </c>
      <c r="O447" s="7">
        <f>ПРОТОКОЛ!K3052</f>
        <v>0</v>
      </c>
      <c r="P447" s="7" t="str">
        <f>ПРОТОКОЛ!M3052</f>
        <v>0</v>
      </c>
      <c r="Q447" s="7" t="str">
        <f>ПРОТОКОЛ!O3052</f>
        <v>0</v>
      </c>
      <c r="R447" s="7">
        <f>ПРОТОКОЛ!Q3052</f>
        <v>35</v>
      </c>
      <c r="S447" s="7">
        <f>ПРОТОКОЛ!S3052</f>
        <v>0</v>
      </c>
      <c r="T447" s="7">
        <f>ПРОТОКОЛ!T3052</f>
        <v>35</v>
      </c>
      <c r="U447" s="54">
        <f t="shared" si="6"/>
        <v>7</v>
      </c>
    </row>
    <row r="448" spans="1:21" ht="16.5" customHeight="1">
      <c r="A448" s="65">
        <f>ПРОТОКОЛ!B3053</f>
        <v>0</v>
      </c>
      <c r="B448" s="67">
        <f>ПРОТОКОЛ!C3053</f>
        <v>0</v>
      </c>
      <c r="C448" s="71" t="str">
        <f>ПРОТОКОЛ!X3053</f>
        <v>Субъект РФ 73</v>
      </c>
      <c r="D448" s="61">
        <f>ПРОТОКОЛ!D3053</f>
        <v>0</v>
      </c>
      <c r="E448" s="61">
        <f>ПРОТОКОЛ!F3053</f>
        <v>0</v>
      </c>
      <c r="F448" s="61">
        <f>ПРОТОКОЛ!H3053</f>
        <v>0</v>
      </c>
      <c r="G448" s="61">
        <f>ПРОТОКОЛ!J3053</f>
        <v>0</v>
      </c>
      <c r="H448" s="61">
        <f>ПРОТОКОЛ!L3053</f>
        <v>0</v>
      </c>
      <c r="I448" s="61">
        <f>ПРОТОКОЛ!N3053</f>
        <v>0</v>
      </c>
      <c r="J448" s="62">
        <f>ПРОТОКОЛ!P3053</f>
        <v>0</v>
      </c>
      <c r="K448" s="61">
        <f>ПРОТОКОЛ!R3053</f>
        <v>0</v>
      </c>
      <c r="L448" s="7">
        <f>ПРОТОКОЛ!E3053</f>
        <v>0</v>
      </c>
      <c r="M448" s="7">
        <f>ПРОТОКОЛ!G3053</f>
        <v>0</v>
      </c>
      <c r="N448" s="7">
        <f>ПРОТОКОЛ!I3053</f>
        <v>0</v>
      </c>
      <c r="O448" s="7">
        <f>ПРОТОКОЛ!K3053</f>
        <v>0</v>
      </c>
      <c r="P448" s="7" t="str">
        <f>ПРОТОКОЛ!M3053</f>
        <v>0</v>
      </c>
      <c r="Q448" s="7" t="str">
        <f>ПРОТОКОЛ!O3053</f>
        <v>0</v>
      </c>
      <c r="R448" s="7">
        <f>ПРОТОКОЛ!Q3053</f>
        <v>35</v>
      </c>
      <c r="S448" s="7">
        <f>ПРОТОКОЛ!S3053</f>
        <v>0</v>
      </c>
      <c r="T448" s="7">
        <f>ПРОТОКОЛ!T3053</f>
        <v>35</v>
      </c>
      <c r="U448" s="54">
        <f t="shared" si="6"/>
        <v>7</v>
      </c>
    </row>
    <row r="449" spans="1:21" ht="16.5" customHeight="1">
      <c r="A449" s="65">
        <f>ПРОТОКОЛ!B3054</f>
        <v>0</v>
      </c>
      <c r="B449" s="67">
        <f>ПРОТОКОЛ!C3054</f>
        <v>0</v>
      </c>
      <c r="C449" s="71" t="str">
        <f>ПРОТОКОЛ!X3054</f>
        <v>Субъект РФ 73</v>
      </c>
      <c r="D449" s="61">
        <f>ПРОТОКОЛ!D3054</f>
        <v>0</v>
      </c>
      <c r="E449" s="61">
        <f>ПРОТОКОЛ!F3054</f>
        <v>0</v>
      </c>
      <c r="F449" s="61">
        <f>ПРОТОКОЛ!H3054</f>
        <v>0</v>
      </c>
      <c r="G449" s="61">
        <f>ПРОТОКОЛ!J3054</f>
        <v>0</v>
      </c>
      <c r="H449" s="61">
        <f>ПРОТОКОЛ!L3054</f>
        <v>0</v>
      </c>
      <c r="I449" s="61">
        <f>ПРОТОКОЛ!N3054</f>
        <v>0</v>
      </c>
      <c r="J449" s="62">
        <f>ПРОТОКОЛ!P3054</f>
        <v>0</v>
      </c>
      <c r="K449" s="61">
        <f>ПРОТОКОЛ!R3054</f>
        <v>0</v>
      </c>
      <c r="L449" s="7">
        <f>ПРОТОКОЛ!E3054</f>
        <v>0</v>
      </c>
      <c r="M449" s="7">
        <f>ПРОТОКОЛ!G3054</f>
        <v>0</v>
      </c>
      <c r="N449" s="7">
        <f>ПРОТОКОЛ!I3054</f>
        <v>0</v>
      </c>
      <c r="O449" s="7">
        <f>ПРОТОКОЛ!K3054</f>
        <v>0</v>
      </c>
      <c r="P449" s="7" t="str">
        <f>ПРОТОКОЛ!M3054</f>
        <v>0</v>
      </c>
      <c r="Q449" s="7" t="str">
        <f>ПРОТОКОЛ!O3054</f>
        <v>0</v>
      </c>
      <c r="R449" s="7">
        <f>ПРОТОКОЛ!Q3054</f>
        <v>35</v>
      </c>
      <c r="S449" s="7">
        <f>ПРОТОКОЛ!S3054</f>
        <v>0</v>
      </c>
      <c r="T449" s="7">
        <f>ПРОТОКОЛ!T3054</f>
        <v>35</v>
      </c>
      <c r="U449" s="54">
        <f t="shared" si="6"/>
        <v>7</v>
      </c>
    </row>
    <row r="450" spans="1:21" ht="16.5" customHeight="1">
      <c r="A450" s="65">
        <f>ПРОТОКОЛ!B3055</f>
        <v>0</v>
      </c>
      <c r="B450" s="67">
        <f>ПРОТОКОЛ!C3055</f>
        <v>0</v>
      </c>
      <c r="C450" s="71" t="str">
        <f>ПРОТОКОЛ!X3055</f>
        <v>Субъект РФ 73</v>
      </c>
      <c r="D450" s="61">
        <f>ПРОТОКОЛ!D3055</f>
        <v>0</v>
      </c>
      <c r="E450" s="61">
        <f>ПРОТОКОЛ!F3055</f>
        <v>0</v>
      </c>
      <c r="F450" s="61">
        <f>ПРОТОКОЛ!H3055</f>
        <v>0</v>
      </c>
      <c r="G450" s="61">
        <f>ПРОТОКОЛ!J3055</f>
        <v>0</v>
      </c>
      <c r="H450" s="61">
        <f>ПРОТОКОЛ!L3055</f>
        <v>0</v>
      </c>
      <c r="I450" s="61">
        <f>ПРОТОКОЛ!N3055</f>
        <v>0</v>
      </c>
      <c r="J450" s="62">
        <f>ПРОТОКОЛ!P3055</f>
        <v>0</v>
      </c>
      <c r="K450" s="61">
        <f>ПРОТОКОЛ!R3055</f>
        <v>0</v>
      </c>
      <c r="L450" s="7">
        <f>ПРОТОКОЛ!E3055</f>
        <v>0</v>
      </c>
      <c r="M450" s="7">
        <f>ПРОТОКОЛ!G3055</f>
        <v>0</v>
      </c>
      <c r="N450" s="7">
        <f>ПРОТОКОЛ!I3055</f>
        <v>0</v>
      </c>
      <c r="O450" s="7">
        <f>ПРОТОКОЛ!K3055</f>
        <v>0</v>
      </c>
      <c r="P450" s="7" t="str">
        <f>ПРОТОКОЛ!M3055</f>
        <v>0</v>
      </c>
      <c r="Q450" s="7" t="str">
        <f>ПРОТОКОЛ!O3055</f>
        <v>0</v>
      </c>
      <c r="R450" s="7">
        <f>ПРОТОКОЛ!Q3055</f>
        <v>35</v>
      </c>
      <c r="S450" s="7">
        <f>ПРОТОКОЛ!S3055</f>
        <v>0</v>
      </c>
      <c r="T450" s="7">
        <f>ПРОТОКОЛ!T3055</f>
        <v>35</v>
      </c>
      <c r="U450" s="54">
        <f t="shared" si="6"/>
        <v>7</v>
      </c>
    </row>
    <row r="451" spans="1:21" ht="16.5" customHeight="1">
      <c r="A451" s="66">
        <f>ПРОТОКОЛ!B3092</f>
        <v>0</v>
      </c>
      <c r="B451" s="70">
        <f>ПРОТОКОЛ!C3092</f>
        <v>0</v>
      </c>
      <c r="C451" s="74" t="str">
        <f>ПРОТОКОЛ!X3092</f>
        <v>Субъект РФ 74</v>
      </c>
      <c r="D451" s="64">
        <f>ПРОТОКОЛ!D3092</f>
        <v>0</v>
      </c>
      <c r="E451" s="64">
        <f>ПРОТОКОЛ!F3092</f>
        <v>0</v>
      </c>
      <c r="F451" s="64">
        <f>ПРОТОКОЛ!H3092</f>
        <v>0</v>
      </c>
      <c r="G451" s="64">
        <f>ПРОТОКОЛ!J3092</f>
        <v>0</v>
      </c>
      <c r="H451" s="64">
        <f>ПРОТОКОЛ!L3092</f>
        <v>0</v>
      </c>
      <c r="I451" s="64">
        <f>ПРОТОКОЛ!N3092</f>
        <v>0</v>
      </c>
      <c r="J451" s="77">
        <f>ПРОТОКОЛ!P3092</f>
        <v>0</v>
      </c>
      <c r="K451" s="64">
        <f>ПРОТОКОЛ!R3092</f>
        <v>0</v>
      </c>
      <c r="L451" s="33">
        <f>ПРОТОКОЛ!E3092</f>
        <v>0</v>
      </c>
      <c r="M451" s="33">
        <f>ПРОТОКОЛ!G3092</f>
        <v>0</v>
      </c>
      <c r="N451" s="33">
        <f>ПРОТОКОЛ!I3092</f>
        <v>0</v>
      </c>
      <c r="O451" s="33">
        <f>ПРОТОКОЛ!K3092</f>
        <v>0</v>
      </c>
      <c r="P451" s="33" t="str">
        <f>ПРОТОКОЛ!M3092</f>
        <v>0</v>
      </c>
      <c r="Q451" s="33" t="str">
        <f>ПРОТОКОЛ!O3092</f>
        <v>0</v>
      </c>
      <c r="R451" s="33">
        <f>ПРОТОКОЛ!Q3092</f>
        <v>35</v>
      </c>
      <c r="S451" s="33">
        <f>ПРОТОКОЛ!S3092</f>
        <v>0</v>
      </c>
      <c r="T451" s="33">
        <f>ПРОТОКОЛ!T3092</f>
        <v>35</v>
      </c>
      <c r="U451" s="54">
        <f t="shared" si="6"/>
        <v>7</v>
      </c>
    </row>
    <row r="452" spans="1:21" ht="16.5" customHeight="1">
      <c r="A452" s="66">
        <f>ПРОТОКОЛ!B3093</f>
        <v>0</v>
      </c>
      <c r="B452" s="70">
        <f>ПРОТОКОЛ!C3093</f>
        <v>0</v>
      </c>
      <c r="C452" s="74" t="str">
        <f>ПРОТОКОЛ!X3093</f>
        <v>Субъект РФ 74</v>
      </c>
      <c r="D452" s="64">
        <f>ПРОТОКОЛ!D3093</f>
        <v>0</v>
      </c>
      <c r="E452" s="64">
        <f>ПРОТОКОЛ!F3093</f>
        <v>0</v>
      </c>
      <c r="F452" s="64">
        <f>ПРОТОКОЛ!H3093</f>
        <v>0</v>
      </c>
      <c r="G452" s="64">
        <f>ПРОТОКОЛ!J3093</f>
        <v>0</v>
      </c>
      <c r="H452" s="64">
        <f>ПРОТОКОЛ!L3093</f>
        <v>0</v>
      </c>
      <c r="I452" s="64">
        <f>ПРОТОКОЛ!N3093</f>
        <v>0</v>
      </c>
      <c r="J452" s="77">
        <f>ПРОТОКОЛ!P3093</f>
        <v>0</v>
      </c>
      <c r="K452" s="64">
        <f>ПРОТОКОЛ!R3093</f>
        <v>0</v>
      </c>
      <c r="L452" s="33">
        <f>ПРОТОКОЛ!E3093</f>
        <v>0</v>
      </c>
      <c r="M452" s="33">
        <f>ПРОТОКОЛ!G3093</f>
        <v>0</v>
      </c>
      <c r="N452" s="33">
        <f>ПРОТОКОЛ!I3093</f>
        <v>0</v>
      </c>
      <c r="O452" s="33">
        <f>ПРОТОКОЛ!K3093</f>
        <v>0</v>
      </c>
      <c r="P452" s="33" t="str">
        <f>ПРОТОКОЛ!M3093</f>
        <v>0</v>
      </c>
      <c r="Q452" s="33" t="str">
        <f>ПРОТОКОЛ!O3093</f>
        <v>0</v>
      </c>
      <c r="R452" s="33">
        <f>ПРОТОКОЛ!Q3093</f>
        <v>35</v>
      </c>
      <c r="S452" s="33">
        <f>ПРОТОКОЛ!S3093</f>
        <v>0</v>
      </c>
      <c r="T452" s="33">
        <f>ПРОТОКОЛ!T3093</f>
        <v>35</v>
      </c>
      <c r="U452" s="54">
        <f t="shared" si="6"/>
        <v>7</v>
      </c>
    </row>
    <row r="453" spans="1:21" ht="16.5" customHeight="1">
      <c r="A453" s="66">
        <f>ПРОТОКОЛ!B3094</f>
        <v>0</v>
      </c>
      <c r="B453" s="70">
        <f>ПРОТОКОЛ!C3094</f>
        <v>0</v>
      </c>
      <c r="C453" s="74" t="str">
        <f>ПРОТОКОЛ!X3094</f>
        <v>Субъект РФ 74</v>
      </c>
      <c r="D453" s="64">
        <f>ПРОТОКОЛ!D3094</f>
        <v>0</v>
      </c>
      <c r="E453" s="64">
        <f>ПРОТОКОЛ!F3094</f>
        <v>0</v>
      </c>
      <c r="F453" s="64">
        <f>ПРОТОКОЛ!H3094</f>
        <v>0</v>
      </c>
      <c r="G453" s="64">
        <f>ПРОТОКОЛ!J3094</f>
        <v>0</v>
      </c>
      <c r="H453" s="64">
        <f>ПРОТОКОЛ!L3094</f>
        <v>0</v>
      </c>
      <c r="I453" s="64">
        <f>ПРОТОКОЛ!N3094</f>
        <v>0</v>
      </c>
      <c r="J453" s="77">
        <f>ПРОТОКОЛ!P3094</f>
        <v>0</v>
      </c>
      <c r="K453" s="64">
        <f>ПРОТОКОЛ!R3094</f>
        <v>0</v>
      </c>
      <c r="L453" s="33">
        <f>ПРОТОКОЛ!E3094</f>
        <v>0</v>
      </c>
      <c r="M453" s="33">
        <f>ПРОТОКОЛ!G3094</f>
        <v>0</v>
      </c>
      <c r="N453" s="33">
        <f>ПРОТОКОЛ!I3094</f>
        <v>0</v>
      </c>
      <c r="O453" s="33">
        <f>ПРОТОКОЛ!K3094</f>
        <v>0</v>
      </c>
      <c r="P453" s="33" t="str">
        <f>ПРОТОКОЛ!M3094</f>
        <v>0</v>
      </c>
      <c r="Q453" s="33" t="str">
        <f>ПРОТОКОЛ!O3094</f>
        <v>0</v>
      </c>
      <c r="R453" s="33">
        <f>ПРОТОКОЛ!Q3094</f>
        <v>35</v>
      </c>
      <c r="S453" s="33">
        <f>ПРОТОКОЛ!S3094</f>
        <v>0</v>
      </c>
      <c r="T453" s="33">
        <f>ПРОТОКОЛ!T3094</f>
        <v>35</v>
      </c>
      <c r="U453" s="54">
        <f t="shared" si="6"/>
        <v>7</v>
      </c>
    </row>
    <row r="454" spans="1:21" ht="16.5" customHeight="1">
      <c r="A454" s="66">
        <f>ПРОТОКОЛ!B3095</f>
        <v>0</v>
      </c>
      <c r="B454" s="70">
        <f>ПРОТОКОЛ!C3095</f>
        <v>0</v>
      </c>
      <c r="C454" s="74" t="str">
        <f>ПРОТОКОЛ!X3095</f>
        <v>Субъект РФ 74</v>
      </c>
      <c r="D454" s="64">
        <f>ПРОТОКОЛ!D3095</f>
        <v>0</v>
      </c>
      <c r="E454" s="64">
        <f>ПРОТОКОЛ!F3095</f>
        <v>0</v>
      </c>
      <c r="F454" s="64">
        <f>ПРОТОКОЛ!H3095</f>
        <v>0</v>
      </c>
      <c r="G454" s="64">
        <f>ПРОТОКОЛ!J3095</f>
        <v>0</v>
      </c>
      <c r="H454" s="64">
        <f>ПРОТОКОЛ!L3095</f>
        <v>0</v>
      </c>
      <c r="I454" s="64">
        <f>ПРОТОКОЛ!N3095</f>
        <v>0</v>
      </c>
      <c r="J454" s="77">
        <f>ПРОТОКОЛ!P3095</f>
        <v>0</v>
      </c>
      <c r="K454" s="64">
        <f>ПРОТОКОЛ!R3095</f>
        <v>0</v>
      </c>
      <c r="L454" s="33">
        <f>ПРОТОКОЛ!E3095</f>
        <v>0</v>
      </c>
      <c r="M454" s="33">
        <f>ПРОТОКОЛ!G3095</f>
        <v>0</v>
      </c>
      <c r="N454" s="33">
        <f>ПРОТОКОЛ!I3095</f>
        <v>0</v>
      </c>
      <c r="O454" s="33">
        <f>ПРОТОКОЛ!K3095</f>
        <v>0</v>
      </c>
      <c r="P454" s="33" t="str">
        <f>ПРОТОКОЛ!M3095</f>
        <v>0</v>
      </c>
      <c r="Q454" s="33" t="str">
        <f>ПРОТОКОЛ!O3095</f>
        <v>0</v>
      </c>
      <c r="R454" s="33">
        <f>ПРОТОКОЛ!Q3095</f>
        <v>35</v>
      </c>
      <c r="S454" s="33">
        <f>ПРОТОКОЛ!S3095</f>
        <v>0</v>
      </c>
      <c r="T454" s="33">
        <f>ПРОТОКОЛ!T3095</f>
        <v>35</v>
      </c>
      <c r="U454" s="54">
        <f t="shared" si="6"/>
        <v>7</v>
      </c>
    </row>
    <row r="455" spans="1:21" ht="16.5" customHeight="1">
      <c r="A455" s="66">
        <f>ПРОТОКОЛ!B3096</f>
        <v>0</v>
      </c>
      <c r="B455" s="70">
        <f>ПРОТОКОЛ!C3096</f>
        <v>0</v>
      </c>
      <c r="C455" s="74" t="str">
        <f>ПРОТОКОЛ!X3096</f>
        <v>Субъект РФ 74</v>
      </c>
      <c r="D455" s="64">
        <f>ПРОТОКОЛ!D3096</f>
        <v>0</v>
      </c>
      <c r="E455" s="64">
        <f>ПРОТОКОЛ!F3096</f>
        <v>0</v>
      </c>
      <c r="F455" s="64">
        <f>ПРОТОКОЛ!H3096</f>
        <v>0</v>
      </c>
      <c r="G455" s="64">
        <f>ПРОТОКОЛ!J3096</f>
        <v>0</v>
      </c>
      <c r="H455" s="64">
        <f>ПРОТОКОЛ!L3096</f>
        <v>0</v>
      </c>
      <c r="I455" s="64">
        <f>ПРОТОКОЛ!N3096</f>
        <v>0</v>
      </c>
      <c r="J455" s="77">
        <f>ПРОТОКОЛ!P3096</f>
        <v>0</v>
      </c>
      <c r="K455" s="64">
        <f>ПРОТОКОЛ!R3096</f>
        <v>0</v>
      </c>
      <c r="L455" s="33">
        <f>ПРОТОКОЛ!E3096</f>
        <v>0</v>
      </c>
      <c r="M455" s="33">
        <f>ПРОТОКОЛ!G3096</f>
        <v>0</v>
      </c>
      <c r="N455" s="33">
        <f>ПРОТОКОЛ!I3096</f>
        <v>0</v>
      </c>
      <c r="O455" s="33">
        <f>ПРОТОКОЛ!K3096</f>
        <v>0</v>
      </c>
      <c r="P455" s="33" t="str">
        <f>ПРОТОКОЛ!M3096</f>
        <v>0</v>
      </c>
      <c r="Q455" s="33" t="str">
        <f>ПРОТОКОЛ!O3096</f>
        <v>0</v>
      </c>
      <c r="R455" s="33">
        <f>ПРОТОКОЛ!Q3096</f>
        <v>35</v>
      </c>
      <c r="S455" s="33">
        <f>ПРОТОКОЛ!S3096</f>
        <v>0</v>
      </c>
      <c r="T455" s="33">
        <f>ПРОТОКОЛ!T3096</f>
        <v>35</v>
      </c>
      <c r="U455" s="54">
        <f t="shared" si="6"/>
        <v>7</v>
      </c>
    </row>
    <row r="456" spans="1:21" ht="16.5" customHeight="1">
      <c r="A456" s="66">
        <f>ПРОТОКОЛ!B3097</f>
        <v>0</v>
      </c>
      <c r="B456" s="70">
        <f>ПРОТОКОЛ!C3097</f>
        <v>0</v>
      </c>
      <c r="C456" s="74" t="str">
        <f>ПРОТОКОЛ!X3097</f>
        <v>Субъект РФ 74</v>
      </c>
      <c r="D456" s="64">
        <f>ПРОТОКОЛ!D3097</f>
        <v>0</v>
      </c>
      <c r="E456" s="64">
        <f>ПРОТОКОЛ!F3097</f>
        <v>0</v>
      </c>
      <c r="F456" s="64">
        <f>ПРОТОКОЛ!H3097</f>
        <v>0</v>
      </c>
      <c r="G456" s="64">
        <f>ПРОТОКОЛ!J3097</f>
        <v>0</v>
      </c>
      <c r="H456" s="64">
        <f>ПРОТОКОЛ!L3097</f>
        <v>0</v>
      </c>
      <c r="I456" s="64">
        <f>ПРОТОКОЛ!N3097</f>
        <v>0</v>
      </c>
      <c r="J456" s="77">
        <f>ПРОТОКОЛ!P3097</f>
        <v>0</v>
      </c>
      <c r="K456" s="64">
        <f>ПРОТОКОЛ!R3097</f>
        <v>0</v>
      </c>
      <c r="L456" s="33">
        <f>ПРОТОКОЛ!E3097</f>
        <v>0</v>
      </c>
      <c r="M456" s="33">
        <f>ПРОТОКОЛ!G3097</f>
        <v>0</v>
      </c>
      <c r="N456" s="33">
        <f>ПРОТОКОЛ!I3097</f>
        <v>0</v>
      </c>
      <c r="O456" s="33">
        <f>ПРОТОКОЛ!K3097</f>
        <v>0</v>
      </c>
      <c r="P456" s="33" t="str">
        <f>ПРОТОКОЛ!M3097</f>
        <v>0</v>
      </c>
      <c r="Q456" s="33" t="str">
        <f>ПРОТОКОЛ!O3097</f>
        <v>0</v>
      </c>
      <c r="R456" s="33">
        <f>ПРОТОКОЛ!Q3097</f>
        <v>35</v>
      </c>
      <c r="S456" s="33">
        <f>ПРОТОКОЛ!S3097</f>
        <v>0</v>
      </c>
      <c r="T456" s="33">
        <f>ПРОТОКОЛ!T3097</f>
        <v>35</v>
      </c>
      <c r="U456" s="54">
        <f t="shared" si="6"/>
        <v>7</v>
      </c>
    </row>
    <row r="457" spans="1:21" ht="16.5" customHeight="1">
      <c r="A457" s="65">
        <f>ПРОТОКОЛ!B3134</f>
        <v>0</v>
      </c>
      <c r="B457" s="67">
        <f>ПРОТОКОЛ!C3134</f>
        <v>0</v>
      </c>
      <c r="C457" s="71" t="str">
        <f>ПРОТОКОЛ!X3134</f>
        <v>Субъект РФ 75</v>
      </c>
      <c r="D457" s="61">
        <f>ПРОТОКОЛ!D3134</f>
        <v>0</v>
      </c>
      <c r="E457" s="61">
        <f>ПРОТОКОЛ!F3134</f>
        <v>0</v>
      </c>
      <c r="F457" s="61">
        <f>ПРОТОКОЛ!H3134</f>
        <v>0</v>
      </c>
      <c r="G457" s="61">
        <f>ПРОТОКОЛ!J3134</f>
        <v>0</v>
      </c>
      <c r="H457" s="61">
        <f>ПРОТОКОЛ!L3134</f>
        <v>0</v>
      </c>
      <c r="I457" s="61">
        <f>ПРОТОКОЛ!N3134</f>
        <v>0</v>
      </c>
      <c r="J457" s="62">
        <f>ПРОТОКОЛ!P3134</f>
        <v>0</v>
      </c>
      <c r="K457" s="61">
        <f>ПРОТОКОЛ!R3134</f>
        <v>0</v>
      </c>
      <c r="L457" s="7">
        <f>ПРОТОКОЛ!E3134</f>
        <v>0</v>
      </c>
      <c r="M457" s="7">
        <f>ПРОТОКОЛ!G3134</f>
        <v>0</v>
      </c>
      <c r="N457" s="7">
        <f>ПРОТОКОЛ!I3134</f>
        <v>0</v>
      </c>
      <c r="O457" s="7">
        <f>ПРОТОКОЛ!K3134</f>
        <v>0</v>
      </c>
      <c r="P457" s="7" t="str">
        <f>ПРОТОКОЛ!M3134</f>
        <v>0</v>
      </c>
      <c r="Q457" s="7" t="str">
        <f>ПРОТОКОЛ!O3134</f>
        <v>0</v>
      </c>
      <c r="R457" s="7">
        <f>ПРОТОКОЛ!Q3134</f>
        <v>35</v>
      </c>
      <c r="S457" s="7">
        <f>ПРОТОКОЛ!S3134</f>
        <v>0</v>
      </c>
      <c r="T457" s="7">
        <f>ПРОТОКОЛ!T3134</f>
        <v>35</v>
      </c>
      <c r="U457" s="54">
        <f t="shared" si="6"/>
        <v>7</v>
      </c>
    </row>
    <row r="458" spans="1:21" ht="16.5" customHeight="1">
      <c r="A458" s="65">
        <f>ПРОТОКОЛ!B3135</f>
        <v>0</v>
      </c>
      <c r="B458" s="67">
        <f>ПРОТОКОЛ!C3135</f>
        <v>0</v>
      </c>
      <c r="C458" s="71" t="str">
        <f>ПРОТОКОЛ!X3135</f>
        <v>Субъект РФ 75</v>
      </c>
      <c r="D458" s="61">
        <f>ПРОТОКОЛ!D3135</f>
        <v>0</v>
      </c>
      <c r="E458" s="61">
        <f>ПРОТОКОЛ!F3135</f>
        <v>0</v>
      </c>
      <c r="F458" s="61">
        <f>ПРОТОКОЛ!H3135</f>
        <v>0</v>
      </c>
      <c r="G458" s="61">
        <f>ПРОТОКОЛ!J3135</f>
        <v>0</v>
      </c>
      <c r="H458" s="61">
        <f>ПРОТОКОЛ!L3135</f>
        <v>0</v>
      </c>
      <c r="I458" s="61">
        <f>ПРОТОКОЛ!N3135</f>
        <v>0</v>
      </c>
      <c r="J458" s="62">
        <f>ПРОТОКОЛ!P3135</f>
        <v>0</v>
      </c>
      <c r="K458" s="61">
        <f>ПРОТОКОЛ!R3135</f>
        <v>0</v>
      </c>
      <c r="L458" s="7">
        <f>ПРОТОКОЛ!E3135</f>
        <v>0</v>
      </c>
      <c r="M458" s="7">
        <f>ПРОТОКОЛ!G3135</f>
        <v>0</v>
      </c>
      <c r="N458" s="7">
        <f>ПРОТОКОЛ!I3135</f>
        <v>0</v>
      </c>
      <c r="O458" s="7">
        <f>ПРОТОКОЛ!K3135</f>
        <v>0</v>
      </c>
      <c r="P458" s="7" t="str">
        <f>ПРОТОКОЛ!M3135</f>
        <v>0</v>
      </c>
      <c r="Q458" s="7" t="str">
        <f>ПРОТОКОЛ!O3135</f>
        <v>0</v>
      </c>
      <c r="R458" s="7">
        <f>ПРОТОКОЛ!Q3135</f>
        <v>35</v>
      </c>
      <c r="S458" s="7">
        <f>ПРОТОКОЛ!S3135</f>
        <v>0</v>
      </c>
      <c r="T458" s="7">
        <f>ПРОТОКОЛ!T3135</f>
        <v>35</v>
      </c>
      <c r="U458" s="54">
        <f t="shared" si="6"/>
        <v>7</v>
      </c>
    </row>
    <row r="459" spans="1:21" ht="16.5" customHeight="1">
      <c r="A459" s="65">
        <f>ПРОТОКОЛ!B3136</f>
        <v>0</v>
      </c>
      <c r="B459" s="69">
        <f>ПРОТОКОЛ!C3136</f>
        <v>0</v>
      </c>
      <c r="C459" s="73" t="str">
        <f>ПРОТОКОЛ!X3136</f>
        <v>Субъект РФ 75</v>
      </c>
      <c r="D459" s="32">
        <f>ПРОТОКОЛ!D3136</f>
        <v>0</v>
      </c>
      <c r="E459" s="32">
        <f>ПРОТОКОЛ!F3136</f>
        <v>0</v>
      </c>
      <c r="F459" s="32">
        <f>ПРОТОКОЛ!H3136</f>
        <v>0</v>
      </c>
      <c r="G459" s="32">
        <f>ПРОТОКОЛ!J3136</f>
        <v>0</v>
      </c>
      <c r="H459" s="32">
        <f>ПРОТОКОЛ!L3136</f>
        <v>0</v>
      </c>
      <c r="I459" s="32">
        <f>ПРОТОКОЛ!N3136</f>
        <v>0</v>
      </c>
      <c r="J459" s="76">
        <f>ПРОТОКОЛ!P3136</f>
        <v>0</v>
      </c>
      <c r="K459" s="32">
        <f>ПРОТОКОЛ!R3136</f>
        <v>0</v>
      </c>
      <c r="L459" s="7">
        <f>ПРОТОКОЛ!E3136</f>
        <v>0</v>
      </c>
      <c r="M459" s="7">
        <f>ПРОТОКОЛ!G3136</f>
        <v>0</v>
      </c>
      <c r="N459" s="7">
        <f>ПРОТОКОЛ!I3136</f>
        <v>0</v>
      </c>
      <c r="O459" s="7">
        <f>ПРОТОКОЛ!K3136</f>
        <v>0</v>
      </c>
      <c r="P459" s="7" t="str">
        <f>ПРОТОКОЛ!M3136</f>
        <v>0</v>
      </c>
      <c r="Q459" s="7" t="str">
        <f>ПРОТОКОЛ!O3136</f>
        <v>0</v>
      </c>
      <c r="R459" s="7">
        <f>ПРОТОКОЛ!Q3136</f>
        <v>35</v>
      </c>
      <c r="S459" s="7">
        <f>ПРОТОКОЛ!S3136</f>
        <v>0</v>
      </c>
      <c r="T459" s="7">
        <f>ПРОТОКОЛ!T3136</f>
        <v>35</v>
      </c>
      <c r="U459" s="54">
        <f t="shared" si="6"/>
        <v>7</v>
      </c>
    </row>
    <row r="460" spans="1:21" ht="16.5" customHeight="1">
      <c r="A460" s="65">
        <f>ПРОТОКОЛ!B3137</f>
        <v>0</v>
      </c>
      <c r="B460" s="67">
        <f>ПРОТОКОЛ!C3137</f>
        <v>0</v>
      </c>
      <c r="C460" s="71" t="str">
        <f>ПРОТОКОЛ!X3137</f>
        <v>Субъект РФ 75</v>
      </c>
      <c r="D460" s="61">
        <f>ПРОТОКОЛ!D3137</f>
        <v>0</v>
      </c>
      <c r="E460" s="61">
        <f>ПРОТОКОЛ!F3137</f>
        <v>0</v>
      </c>
      <c r="F460" s="61">
        <f>ПРОТОКОЛ!H3137</f>
        <v>0</v>
      </c>
      <c r="G460" s="61">
        <f>ПРОТОКОЛ!J3137</f>
        <v>0</v>
      </c>
      <c r="H460" s="61">
        <f>ПРОТОКОЛ!L3137</f>
        <v>0</v>
      </c>
      <c r="I460" s="61">
        <f>ПРОТОКОЛ!N3137</f>
        <v>0</v>
      </c>
      <c r="J460" s="62">
        <f>ПРОТОКОЛ!P3137</f>
        <v>0</v>
      </c>
      <c r="K460" s="61">
        <f>ПРОТОКОЛ!R3137</f>
        <v>0</v>
      </c>
      <c r="L460" s="7">
        <f>ПРОТОКОЛ!E3137</f>
        <v>0</v>
      </c>
      <c r="M460" s="7">
        <f>ПРОТОКОЛ!G3137</f>
        <v>0</v>
      </c>
      <c r="N460" s="7">
        <f>ПРОТОКОЛ!I3137</f>
        <v>0</v>
      </c>
      <c r="O460" s="7">
        <f>ПРОТОКОЛ!K3137</f>
        <v>0</v>
      </c>
      <c r="P460" s="7" t="str">
        <f>ПРОТОКОЛ!M3137</f>
        <v>0</v>
      </c>
      <c r="Q460" s="7" t="str">
        <f>ПРОТОКОЛ!O3137</f>
        <v>0</v>
      </c>
      <c r="R460" s="7">
        <f>ПРОТОКОЛ!Q3137</f>
        <v>35</v>
      </c>
      <c r="S460" s="7">
        <f>ПРОТОКОЛ!S3137</f>
        <v>0</v>
      </c>
      <c r="T460" s="7">
        <f>ПРОТОКОЛ!T3137</f>
        <v>35</v>
      </c>
      <c r="U460" s="54">
        <f t="shared" si="6"/>
        <v>7</v>
      </c>
    </row>
    <row r="461" spans="1:21" ht="16.5" customHeight="1">
      <c r="A461" s="65">
        <f>ПРОТОКОЛ!B3138</f>
        <v>0</v>
      </c>
      <c r="B461" s="67">
        <f>ПРОТОКОЛ!C3138</f>
        <v>0</v>
      </c>
      <c r="C461" s="71" t="str">
        <f>ПРОТОКОЛ!X3138</f>
        <v>Субъект РФ 75</v>
      </c>
      <c r="D461" s="61">
        <f>ПРОТОКОЛ!D3138</f>
        <v>0</v>
      </c>
      <c r="E461" s="61">
        <f>ПРОТОКОЛ!F3138</f>
        <v>0</v>
      </c>
      <c r="F461" s="61">
        <f>ПРОТОКОЛ!H3138</f>
        <v>0</v>
      </c>
      <c r="G461" s="61">
        <f>ПРОТОКОЛ!J3138</f>
        <v>0</v>
      </c>
      <c r="H461" s="61">
        <f>ПРОТОКОЛ!L3138</f>
        <v>0</v>
      </c>
      <c r="I461" s="61">
        <f>ПРОТОКОЛ!N3138</f>
        <v>0</v>
      </c>
      <c r="J461" s="62">
        <f>ПРОТОКОЛ!P3138</f>
        <v>0</v>
      </c>
      <c r="K461" s="61">
        <f>ПРОТОКОЛ!R3138</f>
        <v>0</v>
      </c>
      <c r="L461" s="7">
        <f>ПРОТОКОЛ!E3138</f>
        <v>0</v>
      </c>
      <c r="M461" s="7">
        <f>ПРОТОКОЛ!G3138</f>
        <v>0</v>
      </c>
      <c r="N461" s="7">
        <f>ПРОТОКОЛ!I3138</f>
        <v>0</v>
      </c>
      <c r="O461" s="7">
        <f>ПРОТОКОЛ!K3138</f>
        <v>0</v>
      </c>
      <c r="P461" s="7" t="str">
        <f>ПРОТОКОЛ!M3138</f>
        <v>0</v>
      </c>
      <c r="Q461" s="7" t="str">
        <f>ПРОТОКОЛ!O3138</f>
        <v>0</v>
      </c>
      <c r="R461" s="7">
        <f>ПРОТОКОЛ!Q3138</f>
        <v>35</v>
      </c>
      <c r="S461" s="7">
        <f>ПРОТОКОЛ!S3138</f>
        <v>0</v>
      </c>
      <c r="T461" s="7">
        <f>ПРОТОКОЛ!T3138</f>
        <v>35</v>
      </c>
      <c r="U461" s="54">
        <f t="shared" si="6"/>
        <v>7</v>
      </c>
    </row>
    <row r="462" spans="1:21" ht="16.5" customHeight="1">
      <c r="A462" s="65">
        <f>ПРОТОКОЛ!B3139</f>
        <v>0</v>
      </c>
      <c r="B462" s="67">
        <f>ПРОТОКОЛ!C3139</f>
        <v>0</v>
      </c>
      <c r="C462" s="71" t="str">
        <f>ПРОТОКОЛ!X3139</f>
        <v>Субъект РФ 75</v>
      </c>
      <c r="D462" s="61">
        <f>ПРОТОКОЛ!D3139</f>
        <v>0</v>
      </c>
      <c r="E462" s="61">
        <f>ПРОТОКОЛ!F3139</f>
        <v>0</v>
      </c>
      <c r="F462" s="61">
        <f>ПРОТОКОЛ!H3139</f>
        <v>0</v>
      </c>
      <c r="G462" s="61">
        <f>ПРОТОКОЛ!J3139</f>
        <v>0</v>
      </c>
      <c r="H462" s="61">
        <f>ПРОТОКОЛ!L3139</f>
        <v>0</v>
      </c>
      <c r="I462" s="61">
        <f>ПРОТОКОЛ!N3139</f>
        <v>0</v>
      </c>
      <c r="J462" s="62">
        <f>ПРОТОКОЛ!P3139</f>
        <v>0</v>
      </c>
      <c r="K462" s="61">
        <f>ПРОТОКОЛ!R3139</f>
        <v>0</v>
      </c>
      <c r="L462" s="7">
        <f>ПРОТОКОЛ!E3139</f>
        <v>0</v>
      </c>
      <c r="M462" s="7">
        <f>ПРОТОКОЛ!G3139</f>
        <v>0</v>
      </c>
      <c r="N462" s="7">
        <f>ПРОТОКОЛ!I3139</f>
        <v>0</v>
      </c>
      <c r="O462" s="7">
        <f>ПРОТОКОЛ!K3139</f>
        <v>0</v>
      </c>
      <c r="P462" s="7" t="str">
        <f>ПРОТОКОЛ!M3139</f>
        <v>0</v>
      </c>
      <c r="Q462" s="7" t="str">
        <f>ПРОТОКОЛ!O3139</f>
        <v>0</v>
      </c>
      <c r="R462" s="7">
        <f>ПРОТОКОЛ!Q3139</f>
        <v>35</v>
      </c>
      <c r="S462" s="7">
        <f>ПРОТОКОЛ!S3139</f>
        <v>0</v>
      </c>
      <c r="T462" s="7">
        <f>ПРОТОКОЛ!T3139</f>
        <v>35</v>
      </c>
      <c r="U462" s="54">
        <f t="shared" ref="U462:U525" si="7">SUMPRODUCT(--($T$13:$T$582+$L$13:$L$582/1000&gt;T462+L462/1000))+1</f>
        <v>7</v>
      </c>
    </row>
    <row r="463" spans="1:21" ht="16.5" customHeight="1">
      <c r="A463" s="66">
        <f>ПРОТОКОЛ!B3176</f>
        <v>0</v>
      </c>
      <c r="B463" s="70">
        <f>ПРОТОКОЛ!C3176</f>
        <v>0</v>
      </c>
      <c r="C463" s="74" t="str">
        <f>ПРОТОКОЛ!X3176</f>
        <v>Субъект РФ 76</v>
      </c>
      <c r="D463" s="64">
        <f>ПРОТОКОЛ!D3176</f>
        <v>0</v>
      </c>
      <c r="E463" s="64">
        <f>ПРОТОКОЛ!F3176</f>
        <v>0</v>
      </c>
      <c r="F463" s="64">
        <f>ПРОТОКОЛ!H3176</f>
        <v>0</v>
      </c>
      <c r="G463" s="64">
        <f>ПРОТОКОЛ!J3176</f>
        <v>0</v>
      </c>
      <c r="H463" s="64">
        <f>ПРОТОКОЛ!L3176</f>
        <v>0</v>
      </c>
      <c r="I463" s="64">
        <f>ПРОТОКОЛ!N3176</f>
        <v>0</v>
      </c>
      <c r="J463" s="77">
        <f>ПРОТОКОЛ!P3176</f>
        <v>0</v>
      </c>
      <c r="K463" s="64">
        <f>ПРОТОКОЛ!R3176</f>
        <v>0</v>
      </c>
      <c r="L463" s="33">
        <f>ПРОТОКОЛ!E3176</f>
        <v>0</v>
      </c>
      <c r="M463" s="33">
        <f>ПРОТОКОЛ!G3176</f>
        <v>0</v>
      </c>
      <c r="N463" s="33">
        <f>ПРОТОКОЛ!I3176</f>
        <v>0</v>
      </c>
      <c r="O463" s="33">
        <f>ПРОТОКОЛ!K3176</f>
        <v>0</v>
      </c>
      <c r="P463" s="33" t="str">
        <f>ПРОТОКОЛ!M3176</f>
        <v>0</v>
      </c>
      <c r="Q463" s="33" t="str">
        <f>ПРОТОКОЛ!O3176</f>
        <v>0</v>
      </c>
      <c r="R463" s="33">
        <f>ПРОТОКОЛ!Q3176</f>
        <v>35</v>
      </c>
      <c r="S463" s="33">
        <f>ПРОТОКОЛ!S3176</f>
        <v>0</v>
      </c>
      <c r="T463" s="33">
        <f>ПРОТОКОЛ!T3176</f>
        <v>35</v>
      </c>
      <c r="U463" s="54">
        <f t="shared" si="7"/>
        <v>7</v>
      </c>
    </row>
    <row r="464" spans="1:21" ht="16.5" customHeight="1">
      <c r="A464" s="66">
        <f>ПРОТОКОЛ!B3177</f>
        <v>0</v>
      </c>
      <c r="B464" s="70">
        <f>ПРОТОКОЛ!C3177</f>
        <v>0</v>
      </c>
      <c r="C464" s="74" t="str">
        <f>ПРОТОКОЛ!X3177</f>
        <v>Субъект РФ 76</v>
      </c>
      <c r="D464" s="64">
        <f>ПРОТОКОЛ!D3177</f>
        <v>0</v>
      </c>
      <c r="E464" s="64">
        <f>ПРОТОКОЛ!F3177</f>
        <v>0</v>
      </c>
      <c r="F464" s="64">
        <f>ПРОТОКОЛ!H3177</f>
        <v>0</v>
      </c>
      <c r="G464" s="64">
        <f>ПРОТОКОЛ!J3177</f>
        <v>0</v>
      </c>
      <c r="H464" s="64">
        <f>ПРОТОКОЛ!L3177</f>
        <v>0</v>
      </c>
      <c r="I464" s="64">
        <f>ПРОТОКОЛ!N3177</f>
        <v>0</v>
      </c>
      <c r="J464" s="77">
        <f>ПРОТОКОЛ!P3177</f>
        <v>0</v>
      </c>
      <c r="K464" s="64">
        <f>ПРОТОКОЛ!R3177</f>
        <v>0</v>
      </c>
      <c r="L464" s="33">
        <f>ПРОТОКОЛ!E3177</f>
        <v>0</v>
      </c>
      <c r="M464" s="33">
        <f>ПРОТОКОЛ!G3177</f>
        <v>0</v>
      </c>
      <c r="N464" s="33">
        <f>ПРОТОКОЛ!I3177</f>
        <v>0</v>
      </c>
      <c r="O464" s="33">
        <f>ПРОТОКОЛ!K3177</f>
        <v>0</v>
      </c>
      <c r="P464" s="33" t="str">
        <f>ПРОТОКОЛ!M3177</f>
        <v>0</v>
      </c>
      <c r="Q464" s="33" t="str">
        <f>ПРОТОКОЛ!O3177</f>
        <v>0</v>
      </c>
      <c r="R464" s="33">
        <f>ПРОТОКОЛ!Q3177</f>
        <v>35</v>
      </c>
      <c r="S464" s="33">
        <f>ПРОТОКОЛ!S3177</f>
        <v>0</v>
      </c>
      <c r="T464" s="33">
        <f>ПРОТОКОЛ!T3177</f>
        <v>35</v>
      </c>
      <c r="U464" s="54">
        <f t="shared" si="7"/>
        <v>7</v>
      </c>
    </row>
    <row r="465" spans="1:21" ht="16.5" customHeight="1">
      <c r="A465" s="66">
        <f>ПРОТОКОЛ!B3178</f>
        <v>0</v>
      </c>
      <c r="B465" s="70">
        <f>ПРОТОКОЛ!C3178</f>
        <v>0</v>
      </c>
      <c r="C465" s="74" t="str">
        <f>ПРОТОКОЛ!X3178</f>
        <v>Субъект РФ 76</v>
      </c>
      <c r="D465" s="64">
        <f>ПРОТОКОЛ!D3178</f>
        <v>0</v>
      </c>
      <c r="E465" s="64">
        <f>ПРОТОКОЛ!F3178</f>
        <v>0</v>
      </c>
      <c r="F465" s="64">
        <f>ПРОТОКОЛ!H3178</f>
        <v>0</v>
      </c>
      <c r="G465" s="64">
        <f>ПРОТОКОЛ!J3178</f>
        <v>0</v>
      </c>
      <c r="H465" s="64">
        <f>ПРОТОКОЛ!L3178</f>
        <v>0</v>
      </c>
      <c r="I465" s="64">
        <f>ПРОТОКОЛ!N3178</f>
        <v>0</v>
      </c>
      <c r="J465" s="77">
        <f>ПРОТОКОЛ!P3178</f>
        <v>0</v>
      </c>
      <c r="K465" s="64">
        <f>ПРОТОКОЛ!R3178</f>
        <v>0</v>
      </c>
      <c r="L465" s="33">
        <f>ПРОТОКОЛ!E3178</f>
        <v>0</v>
      </c>
      <c r="M465" s="33">
        <f>ПРОТОКОЛ!G3178</f>
        <v>0</v>
      </c>
      <c r="N465" s="33">
        <f>ПРОТОКОЛ!I3178</f>
        <v>0</v>
      </c>
      <c r="O465" s="33">
        <f>ПРОТОКОЛ!K3178</f>
        <v>0</v>
      </c>
      <c r="P465" s="33" t="str">
        <f>ПРОТОКОЛ!M3178</f>
        <v>0</v>
      </c>
      <c r="Q465" s="33" t="str">
        <f>ПРОТОКОЛ!O3178</f>
        <v>0</v>
      </c>
      <c r="R465" s="33">
        <f>ПРОТОКОЛ!Q3178</f>
        <v>35</v>
      </c>
      <c r="S465" s="33">
        <f>ПРОТОКОЛ!S3178</f>
        <v>0</v>
      </c>
      <c r="T465" s="33">
        <f>ПРОТОКОЛ!T3178</f>
        <v>35</v>
      </c>
      <c r="U465" s="54">
        <f t="shared" si="7"/>
        <v>7</v>
      </c>
    </row>
    <row r="466" spans="1:21" ht="16.5" customHeight="1">
      <c r="A466" s="66">
        <f>ПРОТОКОЛ!B3179</f>
        <v>0</v>
      </c>
      <c r="B466" s="70">
        <f>ПРОТОКОЛ!C3179</f>
        <v>0</v>
      </c>
      <c r="C466" s="74" t="str">
        <f>ПРОТОКОЛ!X3179</f>
        <v>Субъект РФ 76</v>
      </c>
      <c r="D466" s="64">
        <f>ПРОТОКОЛ!D3179</f>
        <v>0</v>
      </c>
      <c r="E466" s="64">
        <f>ПРОТОКОЛ!F3179</f>
        <v>0</v>
      </c>
      <c r="F466" s="64">
        <f>ПРОТОКОЛ!H3179</f>
        <v>0</v>
      </c>
      <c r="G466" s="64">
        <f>ПРОТОКОЛ!J3179</f>
        <v>0</v>
      </c>
      <c r="H466" s="64">
        <f>ПРОТОКОЛ!L3179</f>
        <v>0</v>
      </c>
      <c r="I466" s="64">
        <f>ПРОТОКОЛ!N3179</f>
        <v>0</v>
      </c>
      <c r="J466" s="77">
        <f>ПРОТОКОЛ!P3179</f>
        <v>0</v>
      </c>
      <c r="K466" s="64">
        <f>ПРОТОКОЛ!R3179</f>
        <v>0</v>
      </c>
      <c r="L466" s="33">
        <f>ПРОТОКОЛ!E3179</f>
        <v>0</v>
      </c>
      <c r="M466" s="33">
        <f>ПРОТОКОЛ!G3179</f>
        <v>0</v>
      </c>
      <c r="N466" s="33">
        <f>ПРОТОКОЛ!I3179</f>
        <v>0</v>
      </c>
      <c r="O466" s="33">
        <f>ПРОТОКОЛ!K3179</f>
        <v>0</v>
      </c>
      <c r="P466" s="33" t="str">
        <f>ПРОТОКОЛ!M3179</f>
        <v>0</v>
      </c>
      <c r="Q466" s="33" t="str">
        <f>ПРОТОКОЛ!O3179</f>
        <v>0</v>
      </c>
      <c r="R466" s="33">
        <f>ПРОТОКОЛ!Q3179</f>
        <v>35</v>
      </c>
      <c r="S466" s="33">
        <f>ПРОТОКОЛ!S3179</f>
        <v>0</v>
      </c>
      <c r="T466" s="33">
        <f>ПРОТОКОЛ!T3179</f>
        <v>35</v>
      </c>
      <c r="U466" s="54">
        <f t="shared" si="7"/>
        <v>7</v>
      </c>
    </row>
    <row r="467" spans="1:21" ht="16.5" customHeight="1">
      <c r="A467" s="66">
        <f>ПРОТОКОЛ!B3180</f>
        <v>0</v>
      </c>
      <c r="B467" s="70">
        <f>ПРОТОКОЛ!C3180</f>
        <v>0</v>
      </c>
      <c r="C467" s="74" t="str">
        <f>ПРОТОКОЛ!X3180</f>
        <v>Субъект РФ 76</v>
      </c>
      <c r="D467" s="64">
        <f>ПРОТОКОЛ!D3180</f>
        <v>0</v>
      </c>
      <c r="E467" s="64">
        <f>ПРОТОКОЛ!F3180</f>
        <v>0</v>
      </c>
      <c r="F467" s="64">
        <f>ПРОТОКОЛ!H3180</f>
        <v>0</v>
      </c>
      <c r="G467" s="64">
        <f>ПРОТОКОЛ!J3180</f>
        <v>0</v>
      </c>
      <c r="H467" s="64">
        <f>ПРОТОКОЛ!L3180</f>
        <v>0</v>
      </c>
      <c r="I467" s="64">
        <f>ПРОТОКОЛ!N3180</f>
        <v>0</v>
      </c>
      <c r="J467" s="77">
        <f>ПРОТОКОЛ!P3180</f>
        <v>0</v>
      </c>
      <c r="K467" s="64">
        <f>ПРОТОКОЛ!R3180</f>
        <v>0</v>
      </c>
      <c r="L467" s="33">
        <f>ПРОТОКОЛ!E3180</f>
        <v>0</v>
      </c>
      <c r="M467" s="33">
        <f>ПРОТОКОЛ!G3180</f>
        <v>0</v>
      </c>
      <c r="N467" s="33">
        <f>ПРОТОКОЛ!I3180</f>
        <v>0</v>
      </c>
      <c r="O467" s="33">
        <f>ПРОТОКОЛ!K3180</f>
        <v>0</v>
      </c>
      <c r="P467" s="33" t="str">
        <f>ПРОТОКОЛ!M3180</f>
        <v>0</v>
      </c>
      <c r="Q467" s="33" t="str">
        <f>ПРОТОКОЛ!O3180</f>
        <v>0</v>
      </c>
      <c r="R467" s="33">
        <f>ПРОТОКОЛ!Q3180</f>
        <v>35</v>
      </c>
      <c r="S467" s="33">
        <f>ПРОТОКОЛ!S3180</f>
        <v>0</v>
      </c>
      <c r="T467" s="33">
        <f>ПРОТОКОЛ!T3180</f>
        <v>35</v>
      </c>
      <c r="U467" s="54">
        <f t="shared" si="7"/>
        <v>7</v>
      </c>
    </row>
    <row r="468" spans="1:21" ht="16.5" customHeight="1">
      <c r="A468" s="66">
        <f>ПРОТОКОЛ!B3181</f>
        <v>0</v>
      </c>
      <c r="B468" s="70">
        <f>ПРОТОКОЛ!C3181</f>
        <v>0</v>
      </c>
      <c r="C468" s="74" t="str">
        <f>ПРОТОКОЛ!X3181</f>
        <v>Субъект РФ 76</v>
      </c>
      <c r="D468" s="64">
        <f>ПРОТОКОЛ!D3181</f>
        <v>0</v>
      </c>
      <c r="E468" s="64">
        <f>ПРОТОКОЛ!F3181</f>
        <v>0</v>
      </c>
      <c r="F468" s="64">
        <f>ПРОТОКОЛ!H3181</f>
        <v>0</v>
      </c>
      <c r="G468" s="64">
        <f>ПРОТОКОЛ!J3181</f>
        <v>0</v>
      </c>
      <c r="H468" s="64">
        <f>ПРОТОКОЛ!L3181</f>
        <v>0</v>
      </c>
      <c r="I468" s="64">
        <f>ПРОТОКОЛ!N3181</f>
        <v>0</v>
      </c>
      <c r="J468" s="77">
        <f>ПРОТОКОЛ!P3181</f>
        <v>0</v>
      </c>
      <c r="K468" s="64">
        <f>ПРОТОКОЛ!R3181</f>
        <v>0</v>
      </c>
      <c r="L468" s="33">
        <f>ПРОТОКОЛ!E3181</f>
        <v>0</v>
      </c>
      <c r="M468" s="33">
        <f>ПРОТОКОЛ!G3181</f>
        <v>0</v>
      </c>
      <c r="N468" s="33">
        <f>ПРОТОКОЛ!I3181</f>
        <v>0</v>
      </c>
      <c r="O468" s="33">
        <f>ПРОТОКОЛ!K3181</f>
        <v>0</v>
      </c>
      <c r="P468" s="33" t="str">
        <f>ПРОТОКОЛ!M3181</f>
        <v>0</v>
      </c>
      <c r="Q468" s="33" t="str">
        <f>ПРОТОКОЛ!O3181</f>
        <v>0</v>
      </c>
      <c r="R468" s="33">
        <f>ПРОТОКОЛ!Q3181</f>
        <v>35</v>
      </c>
      <c r="S468" s="33">
        <f>ПРОТОКОЛ!S3181</f>
        <v>0</v>
      </c>
      <c r="T468" s="33">
        <f>ПРОТОКОЛ!T3181</f>
        <v>35</v>
      </c>
      <c r="U468" s="54">
        <f t="shared" si="7"/>
        <v>7</v>
      </c>
    </row>
    <row r="469" spans="1:21" ht="16.5" customHeight="1">
      <c r="A469" s="65">
        <f>ПРОТОКОЛ!B3218</f>
        <v>0</v>
      </c>
      <c r="B469" s="67">
        <f>ПРОТОКОЛ!C3218</f>
        <v>0</v>
      </c>
      <c r="C469" s="71" t="str">
        <f>ПРОТОКОЛ!X3218</f>
        <v>Субъект РФ 77</v>
      </c>
      <c r="D469" s="61">
        <f>ПРОТОКОЛ!D3218</f>
        <v>0</v>
      </c>
      <c r="E469" s="61">
        <f>ПРОТОКОЛ!F3218</f>
        <v>0</v>
      </c>
      <c r="F469" s="61">
        <f>ПРОТОКОЛ!H3218</f>
        <v>0</v>
      </c>
      <c r="G469" s="61">
        <f>ПРОТОКОЛ!J3218</f>
        <v>0</v>
      </c>
      <c r="H469" s="61">
        <f>ПРОТОКОЛ!L3218</f>
        <v>0</v>
      </c>
      <c r="I469" s="61">
        <f>ПРОТОКОЛ!N3218</f>
        <v>0</v>
      </c>
      <c r="J469" s="62">
        <f>ПРОТОКОЛ!P3218</f>
        <v>0</v>
      </c>
      <c r="K469" s="61">
        <f>ПРОТОКОЛ!R3218</f>
        <v>0</v>
      </c>
      <c r="L469" s="7">
        <f>ПРОТОКОЛ!E3218</f>
        <v>0</v>
      </c>
      <c r="M469" s="7">
        <f>ПРОТОКОЛ!G3218</f>
        <v>0</v>
      </c>
      <c r="N469" s="7">
        <f>ПРОТОКОЛ!I3218</f>
        <v>0</v>
      </c>
      <c r="O469" s="7">
        <f>ПРОТОКОЛ!K3218</f>
        <v>0</v>
      </c>
      <c r="P469" s="7" t="str">
        <f>ПРОТОКОЛ!M3218</f>
        <v>0</v>
      </c>
      <c r="Q469" s="7" t="str">
        <f>ПРОТОКОЛ!O3218</f>
        <v>0</v>
      </c>
      <c r="R469" s="7">
        <f>ПРОТОКОЛ!Q3218</f>
        <v>35</v>
      </c>
      <c r="S469" s="7">
        <f>ПРОТОКОЛ!S3218</f>
        <v>0</v>
      </c>
      <c r="T469" s="7">
        <f>ПРОТОКОЛ!T3218</f>
        <v>35</v>
      </c>
      <c r="U469" s="54">
        <f t="shared" si="7"/>
        <v>7</v>
      </c>
    </row>
    <row r="470" spans="1:21" ht="16.5" customHeight="1">
      <c r="A470" s="65">
        <f>ПРОТОКОЛ!B3219</f>
        <v>0</v>
      </c>
      <c r="B470" s="67">
        <f>ПРОТОКОЛ!C3219</f>
        <v>0</v>
      </c>
      <c r="C470" s="71" t="str">
        <f>ПРОТОКОЛ!X3219</f>
        <v>Субъект РФ 77</v>
      </c>
      <c r="D470" s="61">
        <f>ПРОТОКОЛ!D3219</f>
        <v>0</v>
      </c>
      <c r="E470" s="61">
        <f>ПРОТОКОЛ!F3219</f>
        <v>0</v>
      </c>
      <c r="F470" s="61">
        <f>ПРОТОКОЛ!H3219</f>
        <v>0</v>
      </c>
      <c r="G470" s="61">
        <f>ПРОТОКОЛ!J3219</f>
        <v>0</v>
      </c>
      <c r="H470" s="61">
        <f>ПРОТОКОЛ!L3219</f>
        <v>0</v>
      </c>
      <c r="I470" s="61">
        <f>ПРОТОКОЛ!N3219</f>
        <v>0</v>
      </c>
      <c r="J470" s="62">
        <f>ПРОТОКОЛ!P3219</f>
        <v>0</v>
      </c>
      <c r="K470" s="61">
        <f>ПРОТОКОЛ!R3219</f>
        <v>0</v>
      </c>
      <c r="L470" s="7">
        <f>ПРОТОКОЛ!E3219</f>
        <v>0</v>
      </c>
      <c r="M470" s="7">
        <f>ПРОТОКОЛ!G3219</f>
        <v>0</v>
      </c>
      <c r="N470" s="7">
        <f>ПРОТОКОЛ!I3219</f>
        <v>0</v>
      </c>
      <c r="O470" s="7">
        <f>ПРОТОКОЛ!K3219</f>
        <v>0</v>
      </c>
      <c r="P470" s="7" t="str">
        <f>ПРОТОКОЛ!M3219</f>
        <v>0</v>
      </c>
      <c r="Q470" s="7" t="str">
        <f>ПРОТОКОЛ!O3219</f>
        <v>0</v>
      </c>
      <c r="R470" s="7">
        <f>ПРОТОКОЛ!Q3219</f>
        <v>35</v>
      </c>
      <c r="S470" s="7">
        <f>ПРОТОКОЛ!S3219</f>
        <v>0</v>
      </c>
      <c r="T470" s="7">
        <f>ПРОТОКОЛ!T3219</f>
        <v>35</v>
      </c>
      <c r="U470" s="54">
        <f t="shared" si="7"/>
        <v>7</v>
      </c>
    </row>
    <row r="471" spans="1:21" ht="16.5" customHeight="1">
      <c r="A471" s="65">
        <f>ПРОТОКОЛ!B3220</f>
        <v>0</v>
      </c>
      <c r="B471" s="67">
        <f>ПРОТОКОЛ!C3220</f>
        <v>0</v>
      </c>
      <c r="C471" s="71" t="str">
        <f>ПРОТОКОЛ!X3220</f>
        <v>Субъект РФ 77</v>
      </c>
      <c r="D471" s="61">
        <f>ПРОТОКОЛ!D3220</f>
        <v>0</v>
      </c>
      <c r="E471" s="61">
        <f>ПРОТОКОЛ!F3220</f>
        <v>0</v>
      </c>
      <c r="F471" s="61">
        <f>ПРОТОКОЛ!H3220</f>
        <v>0</v>
      </c>
      <c r="G471" s="61">
        <f>ПРОТОКОЛ!J3220</f>
        <v>0</v>
      </c>
      <c r="H471" s="61">
        <f>ПРОТОКОЛ!L3220</f>
        <v>0</v>
      </c>
      <c r="I471" s="61">
        <f>ПРОТОКОЛ!N3220</f>
        <v>0</v>
      </c>
      <c r="J471" s="62">
        <f>ПРОТОКОЛ!P3220</f>
        <v>0</v>
      </c>
      <c r="K471" s="61">
        <f>ПРОТОКОЛ!R3220</f>
        <v>0</v>
      </c>
      <c r="L471" s="7">
        <f>ПРОТОКОЛ!E3220</f>
        <v>0</v>
      </c>
      <c r="M471" s="7">
        <f>ПРОТОКОЛ!G3220</f>
        <v>0</v>
      </c>
      <c r="N471" s="7">
        <f>ПРОТОКОЛ!I3220</f>
        <v>0</v>
      </c>
      <c r="O471" s="7">
        <f>ПРОТОКОЛ!K3220</f>
        <v>0</v>
      </c>
      <c r="P471" s="7" t="str">
        <f>ПРОТОКОЛ!M3220</f>
        <v>0</v>
      </c>
      <c r="Q471" s="7" t="str">
        <f>ПРОТОКОЛ!O3220</f>
        <v>0</v>
      </c>
      <c r="R471" s="7">
        <f>ПРОТОКОЛ!Q3220</f>
        <v>35</v>
      </c>
      <c r="S471" s="7">
        <f>ПРОТОКОЛ!S3220</f>
        <v>0</v>
      </c>
      <c r="T471" s="7">
        <f>ПРОТОКОЛ!T3220</f>
        <v>35</v>
      </c>
      <c r="U471" s="54">
        <f t="shared" si="7"/>
        <v>7</v>
      </c>
    </row>
    <row r="472" spans="1:21" ht="16.5" customHeight="1">
      <c r="A472" s="65">
        <f>ПРОТОКОЛ!B3221</f>
        <v>0</v>
      </c>
      <c r="B472" s="67">
        <f>ПРОТОКОЛ!C3221</f>
        <v>0</v>
      </c>
      <c r="C472" s="71" t="str">
        <f>ПРОТОКОЛ!X3221</f>
        <v>Субъект РФ 77</v>
      </c>
      <c r="D472" s="61">
        <f>ПРОТОКОЛ!D3221</f>
        <v>0</v>
      </c>
      <c r="E472" s="61">
        <f>ПРОТОКОЛ!F3221</f>
        <v>0</v>
      </c>
      <c r="F472" s="61">
        <f>ПРОТОКОЛ!H3221</f>
        <v>0</v>
      </c>
      <c r="G472" s="61">
        <f>ПРОТОКОЛ!J3221</f>
        <v>0</v>
      </c>
      <c r="H472" s="61">
        <f>ПРОТОКОЛ!L3221</f>
        <v>0</v>
      </c>
      <c r="I472" s="61">
        <f>ПРОТОКОЛ!N3221</f>
        <v>0</v>
      </c>
      <c r="J472" s="62">
        <f>ПРОТОКОЛ!P3221</f>
        <v>0</v>
      </c>
      <c r="K472" s="61">
        <f>ПРОТОКОЛ!R3221</f>
        <v>0</v>
      </c>
      <c r="L472" s="7">
        <f>ПРОТОКОЛ!E3221</f>
        <v>0</v>
      </c>
      <c r="M472" s="7">
        <f>ПРОТОКОЛ!G3221</f>
        <v>0</v>
      </c>
      <c r="N472" s="7">
        <f>ПРОТОКОЛ!I3221</f>
        <v>0</v>
      </c>
      <c r="O472" s="7">
        <f>ПРОТОКОЛ!K3221</f>
        <v>0</v>
      </c>
      <c r="P472" s="7" t="str">
        <f>ПРОТОКОЛ!M3221</f>
        <v>0</v>
      </c>
      <c r="Q472" s="7" t="str">
        <f>ПРОТОКОЛ!O3221</f>
        <v>0</v>
      </c>
      <c r="R472" s="7">
        <f>ПРОТОКОЛ!Q3221</f>
        <v>35</v>
      </c>
      <c r="S472" s="7">
        <f>ПРОТОКОЛ!S3221</f>
        <v>0</v>
      </c>
      <c r="T472" s="7">
        <f>ПРОТОКОЛ!T3221</f>
        <v>35</v>
      </c>
      <c r="U472" s="54">
        <f t="shared" si="7"/>
        <v>7</v>
      </c>
    </row>
    <row r="473" spans="1:21" ht="16.5" customHeight="1">
      <c r="A473" s="65">
        <f>ПРОТОКОЛ!B3222</f>
        <v>0</v>
      </c>
      <c r="B473" s="67">
        <f>ПРОТОКОЛ!C3222</f>
        <v>0</v>
      </c>
      <c r="C473" s="71" t="str">
        <f>ПРОТОКОЛ!X3222</f>
        <v>Субъект РФ 77</v>
      </c>
      <c r="D473" s="61">
        <f>ПРОТОКОЛ!D3222</f>
        <v>0</v>
      </c>
      <c r="E473" s="61">
        <f>ПРОТОКОЛ!F3222</f>
        <v>0</v>
      </c>
      <c r="F473" s="61">
        <f>ПРОТОКОЛ!H3222</f>
        <v>0</v>
      </c>
      <c r="G473" s="61">
        <f>ПРОТОКОЛ!J3222</f>
        <v>0</v>
      </c>
      <c r="H473" s="61">
        <f>ПРОТОКОЛ!L3222</f>
        <v>0</v>
      </c>
      <c r="I473" s="61">
        <f>ПРОТОКОЛ!N3222</f>
        <v>0</v>
      </c>
      <c r="J473" s="62">
        <f>ПРОТОКОЛ!P3222</f>
        <v>0</v>
      </c>
      <c r="K473" s="61">
        <f>ПРОТОКОЛ!R3222</f>
        <v>0</v>
      </c>
      <c r="L473" s="7">
        <f>ПРОТОКОЛ!E3222</f>
        <v>0</v>
      </c>
      <c r="M473" s="7">
        <f>ПРОТОКОЛ!G3222</f>
        <v>0</v>
      </c>
      <c r="N473" s="7">
        <f>ПРОТОКОЛ!I3222</f>
        <v>0</v>
      </c>
      <c r="O473" s="7">
        <f>ПРОТОКОЛ!K3222</f>
        <v>0</v>
      </c>
      <c r="P473" s="7" t="str">
        <f>ПРОТОКОЛ!M3222</f>
        <v>0</v>
      </c>
      <c r="Q473" s="7" t="str">
        <f>ПРОТОКОЛ!O3222</f>
        <v>0</v>
      </c>
      <c r="R473" s="7">
        <f>ПРОТОКОЛ!Q3222</f>
        <v>35</v>
      </c>
      <c r="S473" s="7">
        <f>ПРОТОКОЛ!S3222</f>
        <v>0</v>
      </c>
      <c r="T473" s="7">
        <f>ПРОТОКОЛ!T3222</f>
        <v>35</v>
      </c>
      <c r="U473" s="54">
        <f t="shared" si="7"/>
        <v>7</v>
      </c>
    </row>
    <row r="474" spans="1:21" ht="16.5" customHeight="1">
      <c r="A474" s="65">
        <f>ПРОТОКОЛ!B3223</f>
        <v>0</v>
      </c>
      <c r="B474" s="67">
        <f>ПРОТОКОЛ!C3223</f>
        <v>0</v>
      </c>
      <c r="C474" s="71" t="str">
        <f>ПРОТОКОЛ!X3223</f>
        <v>Субъект РФ 77</v>
      </c>
      <c r="D474" s="61">
        <f>ПРОТОКОЛ!D3223</f>
        <v>0</v>
      </c>
      <c r="E474" s="61">
        <f>ПРОТОКОЛ!F3223</f>
        <v>0</v>
      </c>
      <c r="F474" s="61">
        <f>ПРОТОКОЛ!H3223</f>
        <v>0</v>
      </c>
      <c r="G474" s="61">
        <f>ПРОТОКОЛ!J3223</f>
        <v>0</v>
      </c>
      <c r="H474" s="61">
        <f>ПРОТОКОЛ!L3223</f>
        <v>0</v>
      </c>
      <c r="I474" s="61">
        <f>ПРОТОКОЛ!N3223</f>
        <v>0</v>
      </c>
      <c r="J474" s="62">
        <f>ПРОТОКОЛ!P3223</f>
        <v>0</v>
      </c>
      <c r="K474" s="61">
        <f>ПРОТОКОЛ!R3223</f>
        <v>0</v>
      </c>
      <c r="L474" s="7">
        <f>ПРОТОКОЛ!E3223</f>
        <v>0</v>
      </c>
      <c r="M474" s="7">
        <f>ПРОТОКОЛ!G3223</f>
        <v>0</v>
      </c>
      <c r="N474" s="7">
        <f>ПРОТОКОЛ!I3223</f>
        <v>0</v>
      </c>
      <c r="O474" s="7">
        <f>ПРОТОКОЛ!K3223</f>
        <v>0</v>
      </c>
      <c r="P474" s="7" t="str">
        <f>ПРОТОКОЛ!M3223</f>
        <v>0</v>
      </c>
      <c r="Q474" s="7" t="str">
        <f>ПРОТОКОЛ!O3223</f>
        <v>0</v>
      </c>
      <c r="R474" s="7">
        <f>ПРОТОКОЛ!Q3223</f>
        <v>35</v>
      </c>
      <c r="S474" s="7">
        <f>ПРОТОКОЛ!S3223</f>
        <v>0</v>
      </c>
      <c r="T474" s="7">
        <f>ПРОТОКОЛ!T3223</f>
        <v>35</v>
      </c>
      <c r="U474" s="54">
        <f t="shared" si="7"/>
        <v>7</v>
      </c>
    </row>
    <row r="475" spans="1:21" ht="16.5" customHeight="1">
      <c r="A475" s="66">
        <f>ПРОТОКОЛ!B3260</f>
        <v>0</v>
      </c>
      <c r="B475" s="70">
        <f>ПРОТОКОЛ!C3260</f>
        <v>0</v>
      </c>
      <c r="C475" s="74" t="str">
        <f>ПРОТОКОЛ!X3260</f>
        <v>Субъект РФ 78</v>
      </c>
      <c r="D475" s="64">
        <f>ПРОТОКОЛ!D3260</f>
        <v>0</v>
      </c>
      <c r="E475" s="64">
        <f>ПРОТОКОЛ!F3260</f>
        <v>0</v>
      </c>
      <c r="F475" s="64">
        <f>ПРОТОКОЛ!H3260</f>
        <v>0</v>
      </c>
      <c r="G475" s="64">
        <f>ПРОТОКОЛ!J3260</f>
        <v>0</v>
      </c>
      <c r="H475" s="64">
        <f>ПРОТОКОЛ!L3260</f>
        <v>0</v>
      </c>
      <c r="I475" s="64">
        <f>ПРОТОКОЛ!N3260</f>
        <v>0</v>
      </c>
      <c r="J475" s="77">
        <f>ПРОТОКОЛ!P3260</f>
        <v>0</v>
      </c>
      <c r="K475" s="64">
        <f>ПРОТОКОЛ!R3260</f>
        <v>0</v>
      </c>
      <c r="L475" s="33">
        <f>ПРОТОКОЛ!E3260</f>
        <v>0</v>
      </c>
      <c r="M475" s="33">
        <f>ПРОТОКОЛ!G3260</f>
        <v>0</v>
      </c>
      <c r="N475" s="33">
        <f>ПРОТОКОЛ!I3260</f>
        <v>0</v>
      </c>
      <c r="O475" s="33">
        <f>ПРОТОКОЛ!K3260</f>
        <v>0</v>
      </c>
      <c r="P475" s="33" t="str">
        <f>ПРОТОКОЛ!M3260</f>
        <v>0</v>
      </c>
      <c r="Q475" s="33" t="str">
        <f>ПРОТОКОЛ!O3260</f>
        <v>0</v>
      </c>
      <c r="R475" s="33">
        <f>ПРОТОКОЛ!Q3260</f>
        <v>35</v>
      </c>
      <c r="S475" s="33">
        <f>ПРОТОКОЛ!S3260</f>
        <v>0</v>
      </c>
      <c r="T475" s="33">
        <f>ПРОТОКОЛ!T3260</f>
        <v>35</v>
      </c>
      <c r="U475" s="54">
        <f t="shared" si="7"/>
        <v>7</v>
      </c>
    </row>
    <row r="476" spans="1:21" ht="16.5" customHeight="1">
      <c r="A476" s="66">
        <f>ПРОТОКОЛ!B3261</f>
        <v>0</v>
      </c>
      <c r="B476" s="70">
        <f>ПРОТОКОЛ!C3261</f>
        <v>0</v>
      </c>
      <c r="C476" s="74" t="str">
        <f>ПРОТОКОЛ!X3261</f>
        <v>Субъект РФ 78</v>
      </c>
      <c r="D476" s="64">
        <f>ПРОТОКОЛ!D3261</f>
        <v>0</v>
      </c>
      <c r="E476" s="64">
        <f>ПРОТОКОЛ!F3261</f>
        <v>0</v>
      </c>
      <c r="F476" s="64">
        <f>ПРОТОКОЛ!H3261</f>
        <v>0</v>
      </c>
      <c r="G476" s="64">
        <f>ПРОТОКОЛ!J3261</f>
        <v>0</v>
      </c>
      <c r="H476" s="64">
        <f>ПРОТОКОЛ!L3261</f>
        <v>0</v>
      </c>
      <c r="I476" s="64">
        <f>ПРОТОКОЛ!N3261</f>
        <v>0</v>
      </c>
      <c r="J476" s="77">
        <f>ПРОТОКОЛ!P3261</f>
        <v>0</v>
      </c>
      <c r="K476" s="64">
        <f>ПРОТОКОЛ!R3261</f>
        <v>0</v>
      </c>
      <c r="L476" s="33">
        <f>ПРОТОКОЛ!E3261</f>
        <v>0</v>
      </c>
      <c r="M476" s="33">
        <f>ПРОТОКОЛ!G3261</f>
        <v>0</v>
      </c>
      <c r="N476" s="33">
        <f>ПРОТОКОЛ!I3261</f>
        <v>0</v>
      </c>
      <c r="O476" s="33">
        <f>ПРОТОКОЛ!K3261</f>
        <v>0</v>
      </c>
      <c r="P476" s="33" t="str">
        <f>ПРОТОКОЛ!M3261</f>
        <v>0</v>
      </c>
      <c r="Q476" s="33" t="str">
        <f>ПРОТОКОЛ!O3261</f>
        <v>0</v>
      </c>
      <c r="R476" s="33">
        <f>ПРОТОКОЛ!Q3261</f>
        <v>35</v>
      </c>
      <c r="S476" s="33">
        <f>ПРОТОКОЛ!S3261</f>
        <v>0</v>
      </c>
      <c r="T476" s="33">
        <f>ПРОТОКОЛ!T3261</f>
        <v>35</v>
      </c>
      <c r="U476" s="54">
        <f t="shared" si="7"/>
        <v>7</v>
      </c>
    </row>
    <row r="477" spans="1:21" ht="16.5" customHeight="1">
      <c r="A477" s="66">
        <f>ПРОТОКОЛ!B3262</f>
        <v>0</v>
      </c>
      <c r="B477" s="70">
        <f>ПРОТОКОЛ!C3262</f>
        <v>0</v>
      </c>
      <c r="C477" s="74" t="str">
        <f>ПРОТОКОЛ!X3262</f>
        <v>Субъект РФ 78</v>
      </c>
      <c r="D477" s="64">
        <f>ПРОТОКОЛ!D3262</f>
        <v>0</v>
      </c>
      <c r="E477" s="64">
        <f>ПРОТОКОЛ!F3262</f>
        <v>0</v>
      </c>
      <c r="F477" s="64">
        <f>ПРОТОКОЛ!H3262</f>
        <v>0</v>
      </c>
      <c r="G477" s="64">
        <f>ПРОТОКОЛ!J3262</f>
        <v>0</v>
      </c>
      <c r="H477" s="64">
        <f>ПРОТОКОЛ!L3262</f>
        <v>0</v>
      </c>
      <c r="I477" s="64">
        <f>ПРОТОКОЛ!N3262</f>
        <v>0</v>
      </c>
      <c r="J477" s="77">
        <f>ПРОТОКОЛ!P3262</f>
        <v>0</v>
      </c>
      <c r="K477" s="64">
        <f>ПРОТОКОЛ!R3262</f>
        <v>0</v>
      </c>
      <c r="L477" s="33">
        <f>ПРОТОКОЛ!E3262</f>
        <v>0</v>
      </c>
      <c r="M477" s="33">
        <f>ПРОТОКОЛ!G3262</f>
        <v>0</v>
      </c>
      <c r="N477" s="33">
        <f>ПРОТОКОЛ!I3262</f>
        <v>0</v>
      </c>
      <c r="O477" s="33">
        <f>ПРОТОКОЛ!K3262</f>
        <v>0</v>
      </c>
      <c r="P477" s="33" t="str">
        <f>ПРОТОКОЛ!M3262</f>
        <v>0</v>
      </c>
      <c r="Q477" s="33" t="str">
        <f>ПРОТОКОЛ!O3262</f>
        <v>0</v>
      </c>
      <c r="R477" s="33">
        <f>ПРОТОКОЛ!Q3262</f>
        <v>35</v>
      </c>
      <c r="S477" s="33">
        <f>ПРОТОКОЛ!S3262</f>
        <v>0</v>
      </c>
      <c r="T477" s="33">
        <f>ПРОТОКОЛ!T3262</f>
        <v>35</v>
      </c>
      <c r="U477" s="54">
        <f t="shared" si="7"/>
        <v>7</v>
      </c>
    </row>
    <row r="478" spans="1:21" ht="16.5" customHeight="1">
      <c r="A478" s="66">
        <f>ПРОТОКОЛ!B3263</f>
        <v>0</v>
      </c>
      <c r="B478" s="70">
        <f>ПРОТОКОЛ!C3263</f>
        <v>0</v>
      </c>
      <c r="C478" s="74" t="str">
        <f>ПРОТОКОЛ!X3263</f>
        <v>Субъект РФ 78</v>
      </c>
      <c r="D478" s="64">
        <f>ПРОТОКОЛ!D3263</f>
        <v>0</v>
      </c>
      <c r="E478" s="64">
        <f>ПРОТОКОЛ!F3263</f>
        <v>0</v>
      </c>
      <c r="F478" s="64">
        <f>ПРОТОКОЛ!H3263</f>
        <v>0</v>
      </c>
      <c r="G478" s="64">
        <f>ПРОТОКОЛ!J3263</f>
        <v>0</v>
      </c>
      <c r="H478" s="64">
        <f>ПРОТОКОЛ!L3263</f>
        <v>0</v>
      </c>
      <c r="I478" s="64">
        <f>ПРОТОКОЛ!N3263</f>
        <v>0</v>
      </c>
      <c r="J478" s="77">
        <f>ПРОТОКОЛ!P3263</f>
        <v>0</v>
      </c>
      <c r="K478" s="64">
        <f>ПРОТОКОЛ!R3263</f>
        <v>0</v>
      </c>
      <c r="L478" s="33">
        <f>ПРОТОКОЛ!E3263</f>
        <v>0</v>
      </c>
      <c r="M478" s="33">
        <f>ПРОТОКОЛ!G3263</f>
        <v>0</v>
      </c>
      <c r="N478" s="33">
        <f>ПРОТОКОЛ!I3263</f>
        <v>0</v>
      </c>
      <c r="O478" s="33">
        <f>ПРОТОКОЛ!K3263</f>
        <v>0</v>
      </c>
      <c r="P478" s="33" t="str">
        <f>ПРОТОКОЛ!M3263</f>
        <v>0</v>
      </c>
      <c r="Q478" s="33" t="str">
        <f>ПРОТОКОЛ!O3263</f>
        <v>0</v>
      </c>
      <c r="R478" s="33">
        <f>ПРОТОКОЛ!Q3263</f>
        <v>35</v>
      </c>
      <c r="S478" s="33">
        <f>ПРОТОКОЛ!S3263</f>
        <v>0</v>
      </c>
      <c r="T478" s="33">
        <f>ПРОТОКОЛ!T3263</f>
        <v>35</v>
      </c>
      <c r="U478" s="54">
        <f t="shared" si="7"/>
        <v>7</v>
      </c>
    </row>
    <row r="479" spans="1:21" ht="16.5" customHeight="1">
      <c r="A479" s="66">
        <f>ПРОТОКОЛ!B3264</f>
        <v>0</v>
      </c>
      <c r="B479" s="70">
        <f>ПРОТОКОЛ!C3264</f>
        <v>0</v>
      </c>
      <c r="C479" s="74" t="str">
        <f>ПРОТОКОЛ!X3264</f>
        <v>Субъект РФ 78</v>
      </c>
      <c r="D479" s="64">
        <f>ПРОТОКОЛ!D3264</f>
        <v>0</v>
      </c>
      <c r="E479" s="64">
        <f>ПРОТОКОЛ!F3264</f>
        <v>0</v>
      </c>
      <c r="F479" s="64">
        <f>ПРОТОКОЛ!H3264</f>
        <v>0</v>
      </c>
      <c r="G479" s="64">
        <f>ПРОТОКОЛ!J3264</f>
        <v>0</v>
      </c>
      <c r="H479" s="64">
        <f>ПРОТОКОЛ!L3264</f>
        <v>0</v>
      </c>
      <c r="I479" s="64">
        <f>ПРОТОКОЛ!N3264</f>
        <v>0</v>
      </c>
      <c r="J479" s="77">
        <f>ПРОТОКОЛ!P3264</f>
        <v>0</v>
      </c>
      <c r="K479" s="64">
        <f>ПРОТОКОЛ!R3264</f>
        <v>0</v>
      </c>
      <c r="L479" s="33">
        <f>ПРОТОКОЛ!E3264</f>
        <v>0</v>
      </c>
      <c r="M479" s="33">
        <f>ПРОТОКОЛ!G3264</f>
        <v>0</v>
      </c>
      <c r="N479" s="33">
        <f>ПРОТОКОЛ!I3264</f>
        <v>0</v>
      </c>
      <c r="O479" s="33">
        <f>ПРОТОКОЛ!K3264</f>
        <v>0</v>
      </c>
      <c r="P479" s="33" t="str">
        <f>ПРОТОКОЛ!M3264</f>
        <v>0</v>
      </c>
      <c r="Q479" s="33" t="str">
        <f>ПРОТОКОЛ!O3264</f>
        <v>0</v>
      </c>
      <c r="R479" s="33">
        <f>ПРОТОКОЛ!Q3264</f>
        <v>35</v>
      </c>
      <c r="S479" s="33">
        <f>ПРОТОКОЛ!S3264</f>
        <v>0</v>
      </c>
      <c r="T479" s="33">
        <f>ПРОТОКОЛ!T3264</f>
        <v>35</v>
      </c>
      <c r="U479" s="54">
        <f t="shared" si="7"/>
        <v>7</v>
      </c>
    </row>
    <row r="480" spans="1:21" ht="16.5" customHeight="1">
      <c r="A480" s="66">
        <f>ПРОТОКОЛ!B3265</f>
        <v>0</v>
      </c>
      <c r="B480" s="70">
        <f>ПРОТОКОЛ!C3265</f>
        <v>0</v>
      </c>
      <c r="C480" s="74" t="str">
        <f>ПРОТОКОЛ!X3265</f>
        <v>Субъект РФ 78</v>
      </c>
      <c r="D480" s="64">
        <f>ПРОТОКОЛ!D3265</f>
        <v>0</v>
      </c>
      <c r="E480" s="64">
        <f>ПРОТОКОЛ!F3265</f>
        <v>0</v>
      </c>
      <c r="F480" s="64">
        <f>ПРОТОКОЛ!H3265</f>
        <v>0</v>
      </c>
      <c r="G480" s="64">
        <f>ПРОТОКОЛ!J3265</f>
        <v>0</v>
      </c>
      <c r="H480" s="64">
        <f>ПРОТОКОЛ!L3265</f>
        <v>0</v>
      </c>
      <c r="I480" s="64">
        <f>ПРОТОКОЛ!N3265</f>
        <v>0</v>
      </c>
      <c r="J480" s="77">
        <f>ПРОТОКОЛ!P3265</f>
        <v>0</v>
      </c>
      <c r="K480" s="64">
        <f>ПРОТОКОЛ!R3265</f>
        <v>0</v>
      </c>
      <c r="L480" s="33">
        <f>ПРОТОКОЛ!E3265</f>
        <v>0</v>
      </c>
      <c r="M480" s="33">
        <f>ПРОТОКОЛ!G3265</f>
        <v>0</v>
      </c>
      <c r="N480" s="33">
        <f>ПРОТОКОЛ!I3265</f>
        <v>0</v>
      </c>
      <c r="O480" s="33">
        <f>ПРОТОКОЛ!K3265</f>
        <v>0</v>
      </c>
      <c r="P480" s="33" t="str">
        <f>ПРОТОКОЛ!M3265</f>
        <v>0</v>
      </c>
      <c r="Q480" s="33" t="str">
        <f>ПРОТОКОЛ!O3265</f>
        <v>0</v>
      </c>
      <c r="R480" s="33">
        <f>ПРОТОКОЛ!Q3265</f>
        <v>35</v>
      </c>
      <c r="S480" s="33">
        <f>ПРОТОКОЛ!S3265</f>
        <v>0</v>
      </c>
      <c r="T480" s="33">
        <f>ПРОТОКОЛ!T3265</f>
        <v>35</v>
      </c>
      <c r="U480" s="54">
        <f t="shared" si="7"/>
        <v>7</v>
      </c>
    </row>
    <row r="481" spans="1:21" ht="16.5" customHeight="1">
      <c r="A481" s="65">
        <f>ПРОТОКОЛ!B3302</f>
        <v>0</v>
      </c>
      <c r="B481" s="67">
        <f>ПРОТОКОЛ!C3302</f>
        <v>0</v>
      </c>
      <c r="C481" s="71" t="str">
        <f>ПРОТОКОЛ!X3302</f>
        <v>Субъект РФ 79</v>
      </c>
      <c r="D481" s="61">
        <f>ПРОТОКОЛ!D3302</f>
        <v>0</v>
      </c>
      <c r="E481" s="61">
        <f>ПРОТОКОЛ!F3302</f>
        <v>0</v>
      </c>
      <c r="F481" s="61">
        <f>ПРОТОКОЛ!H3302</f>
        <v>0</v>
      </c>
      <c r="G481" s="61">
        <f>ПРОТОКОЛ!J3302</f>
        <v>0</v>
      </c>
      <c r="H481" s="61">
        <f>ПРОТОКОЛ!L3302</f>
        <v>0</v>
      </c>
      <c r="I481" s="61">
        <f>ПРОТОКОЛ!N3302</f>
        <v>0</v>
      </c>
      <c r="J481" s="62">
        <f>ПРОТОКОЛ!P3302</f>
        <v>0</v>
      </c>
      <c r="K481" s="61">
        <f>ПРОТОКОЛ!R3302</f>
        <v>0</v>
      </c>
      <c r="L481" s="7">
        <f>ПРОТОКОЛ!E3302</f>
        <v>0</v>
      </c>
      <c r="M481" s="7">
        <f>ПРОТОКОЛ!G3302</f>
        <v>0</v>
      </c>
      <c r="N481" s="7">
        <f>ПРОТОКОЛ!I3302</f>
        <v>0</v>
      </c>
      <c r="O481" s="7">
        <f>ПРОТОКОЛ!K3302</f>
        <v>0</v>
      </c>
      <c r="P481" s="7" t="str">
        <f>ПРОТОКОЛ!M3302</f>
        <v>0</v>
      </c>
      <c r="Q481" s="7" t="str">
        <f>ПРОТОКОЛ!O3302</f>
        <v>0</v>
      </c>
      <c r="R481" s="7">
        <f>ПРОТОКОЛ!Q3302</f>
        <v>35</v>
      </c>
      <c r="S481" s="7">
        <f>ПРОТОКОЛ!S3302</f>
        <v>0</v>
      </c>
      <c r="T481" s="7">
        <f>ПРОТОКОЛ!T3302</f>
        <v>35</v>
      </c>
      <c r="U481" s="54">
        <f t="shared" si="7"/>
        <v>7</v>
      </c>
    </row>
    <row r="482" spans="1:21" ht="16.5" customHeight="1">
      <c r="A482" s="65">
        <f>ПРОТОКОЛ!B3303</f>
        <v>0</v>
      </c>
      <c r="B482" s="67">
        <f>ПРОТОКОЛ!C3303</f>
        <v>0</v>
      </c>
      <c r="C482" s="71" t="str">
        <f>ПРОТОКОЛ!X3303</f>
        <v>Субъект РФ 79</v>
      </c>
      <c r="D482" s="61">
        <f>ПРОТОКОЛ!D3303</f>
        <v>0</v>
      </c>
      <c r="E482" s="61">
        <f>ПРОТОКОЛ!F3303</f>
        <v>0</v>
      </c>
      <c r="F482" s="61">
        <f>ПРОТОКОЛ!H3303</f>
        <v>0</v>
      </c>
      <c r="G482" s="61">
        <f>ПРОТОКОЛ!J3303</f>
        <v>0</v>
      </c>
      <c r="H482" s="61">
        <f>ПРОТОКОЛ!L3303</f>
        <v>0</v>
      </c>
      <c r="I482" s="61">
        <f>ПРОТОКОЛ!N3303</f>
        <v>0</v>
      </c>
      <c r="J482" s="62">
        <f>ПРОТОКОЛ!P3303</f>
        <v>0</v>
      </c>
      <c r="K482" s="61">
        <f>ПРОТОКОЛ!R3303</f>
        <v>0</v>
      </c>
      <c r="L482" s="7">
        <f>ПРОТОКОЛ!E3303</f>
        <v>0</v>
      </c>
      <c r="M482" s="7">
        <f>ПРОТОКОЛ!G3303</f>
        <v>0</v>
      </c>
      <c r="N482" s="7">
        <f>ПРОТОКОЛ!I3303</f>
        <v>0</v>
      </c>
      <c r="O482" s="7">
        <f>ПРОТОКОЛ!K3303</f>
        <v>0</v>
      </c>
      <c r="P482" s="7" t="str">
        <f>ПРОТОКОЛ!M3303</f>
        <v>0</v>
      </c>
      <c r="Q482" s="7" t="str">
        <f>ПРОТОКОЛ!O3303</f>
        <v>0</v>
      </c>
      <c r="R482" s="7">
        <f>ПРОТОКОЛ!Q3303</f>
        <v>35</v>
      </c>
      <c r="S482" s="7">
        <f>ПРОТОКОЛ!S3303</f>
        <v>0</v>
      </c>
      <c r="T482" s="7">
        <f>ПРОТОКОЛ!T3303</f>
        <v>35</v>
      </c>
      <c r="U482" s="54">
        <f t="shared" si="7"/>
        <v>7</v>
      </c>
    </row>
    <row r="483" spans="1:21" ht="16.5" customHeight="1">
      <c r="A483" s="65">
        <f>ПРОТОКОЛ!B3304</f>
        <v>0</v>
      </c>
      <c r="B483" s="67">
        <f>ПРОТОКОЛ!C3304</f>
        <v>0</v>
      </c>
      <c r="C483" s="71" t="str">
        <f>ПРОТОКОЛ!X3304</f>
        <v>Субъект РФ 79</v>
      </c>
      <c r="D483" s="61">
        <f>ПРОТОКОЛ!D3304</f>
        <v>0</v>
      </c>
      <c r="E483" s="61">
        <f>ПРОТОКОЛ!F3304</f>
        <v>0</v>
      </c>
      <c r="F483" s="61">
        <f>ПРОТОКОЛ!H3304</f>
        <v>0</v>
      </c>
      <c r="G483" s="61">
        <f>ПРОТОКОЛ!J3304</f>
        <v>0</v>
      </c>
      <c r="H483" s="61">
        <f>ПРОТОКОЛ!L3304</f>
        <v>0</v>
      </c>
      <c r="I483" s="61">
        <f>ПРОТОКОЛ!N3304</f>
        <v>0</v>
      </c>
      <c r="J483" s="62">
        <f>ПРОТОКОЛ!P3304</f>
        <v>0</v>
      </c>
      <c r="K483" s="61">
        <f>ПРОТОКОЛ!R3304</f>
        <v>0</v>
      </c>
      <c r="L483" s="7">
        <f>ПРОТОКОЛ!E3304</f>
        <v>0</v>
      </c>
      <c r="M483" s="7">
        <f>ПРОТОКОЛ!G3304</f>
        <v>0</v>
      </c>
      <c r="N483" s="7">
        <f>ПРОТОКОЛ!I3304</f>
        <v>0</v>
      </c>
      <c r="O483" s="7">
        <f>ПРОТОКОЛ!K3304</f>
        <v>0</v>
      </c>
      <c r="P483" s="7" t="str">
        <f>ПРОТОКОЛ!M3304</f>
        <v>0</v>
      </c>
      <c r="Q483" s="7" t="str">
        <f>ПРОТОКОЛ!O3304</f>
        <v>0</v>
      </c>
      <c r="R483" s="7">
        <f>ПРОТОКОЛ!Q3304</f>
        <v>35</v>
      </c>
      <c r="S483" s="7">
        <f>ПРОТОКОЛ!S3304</f>
        <v>0</v>
      </c>
      <c r="T483" s="7">
        <f>ПРОТОКОЛ!T3304</f>
        <v>35</v>
      </c>
      <c r="U483" s="54">
        <f t="shared" si="7"/>
        <v>7</v>
      </c>
    </row>
    <row r="484" spans="1:21" ht="16.5" customHeight="1">
      <c r="A484" s="65">
        <f>ПРОТОКОЛ!B3305</f>
        <v>0</v>
      </c>
      <c r="B484" s="67">
        <f>ПРОТОКОЛ!C3305</f>
        <v>0</v>
      </c>
      <c r="C484" s="71" t="str">
        <f>ПРОТОКОЛ!X3305</f>
        <v>Субъект РФ 79</v>
      </c>
      <c r="D484" s="61">
        <f>ПРОТОКОЛ!D3305</f>
        <v>0</v>
      </c>
      <c r="E484" s="61">
        <f>ПРОТОКОЛ!F3305</f>
        <v>0</v>
      </c>
      <c r="F484" s="61">
        <f>ПРОТОКОЛ!H3305</f>
        <v>0</v>
      </c>
      <c r="G484" s="61">
        <f>ПРОТОКОЛ!J3305</f>
        <v>0</v>
      </c>
      <c r="H484" s="61">
        <f>ПРОТОКОЛ!L3305</f>
        <v>0</v>
      </c>
      <c r="I484" s="61">
        <f>ПРОТОКОЛ!N3305</f>
        <v>0</v>
      </c>
      <c r="J484" s="62">
        <f>ПРОТОКОЛ!P3305</f>
        <v>0</v>
      </c>
      <c r="K484" s="61">
        <f>ПРОТОКОЛ!R3305</f>
        <v>0</v>
      </c>
      <c r="L484" s="7">
        <f>ПРОТОКОЛ!E3305</f>
        <v>0</v>
      </c>
      <c r="M484" s="7">
        <f>ПРОТОКОЛ!G3305</f>
        <v>0</v>
      </c>
      <c r="N484" s="7">
        <f>ПРОТОКОЛ!I3305</f>
        <v>0</v>
      </c>
      <c r="O484" s="7">
        <f>ПРОТОКОЛ!K3305</f>
        <v>0</v>
      </c>
      <c r="P484" s="7" t="str">
        <f>ПРОТОКОЛ!M3305</f>
        <v>0</v>
      </c>
      <c r="Q484" s="7" t="str">
        <f>ПРОТОКОЛ!O3305</f>
        <v>0</v>
      </c>
      <c r="R484" s="7">
        <f>ПРОТОКОЛ!Q3305</f>
        <v>35</v>
      </c>
      <c r="S484" s="7">
        <f>ПРОТОКОЛ!S3305</f>
        <v>0</v>
      </c>
      <c r="T484" s="7">
        <f>ПРОТОКОЛ!T3305</f>
        <v>35</v>
      </c>
      <c r="U484" s="54">
        <f t="shared" si="7"/>
        <v>7</v>
      </c>
    </row>
    <row r="485" spans="1:21" ht="16.5" customHeight="1">
      <c r="A485" s="65">
        <f>ПРОТОКОЛ!B3306</f>
        <v>0</v>
      </c>
      <c r="B485" s="67">
        <f>ПРОТОКОЛ!C3306</f>
        <v>0</v>
      </c>
      <c r="C485" s="71" t="str">
        <f>ПРОТОКОЛ!X3306</f>
        <v>Субъект РФ 79</v>
      </c>
      <c r="D485" s="61">
        <f>ПРОТОКОЛ!D3306</f>
        <v>0</v>
      </c>
      <c r="E485" s="61">
        <f>ПРОТОКОЛ!F3306</f>
        <v>0</v>
      </c>
      <c r="F485" s="61">
        <f>ПРОТОКОЛ!H3306</f>
        <v>0</v>
      </c>
      <c r="G485" s="61">
        <f>ПРОТОКОЛ!J3306</f>
        <v>0</v>
      </c>
      <c r="H485" s="61">
        <f>ПРОТОКОЛ!L3306</f>
        <v>0</v>
      </c>
      <c r="I485" s="61">
        <f>ПРОТОКОЛ!N3306</f>
        <v>0</v>
      </c>
      <c r="J485" s="62">
        <f>ПРОТОКОЛ!P3306</f>
        <v>0</v>
      </c>
      <c r="K485" s="61">
        <f>ПРОТОКОЛ!R3306</f>
        <v>0</v>
      </c>
      <c r="L485" s="7">
        <f>ПРОТОКОЛ!E3306</f>
        <v>0</v>
      </c>
      <c r="M485" s="7">
        <f>ПРОТОКОЛ!G3306</f>
        <v>0</v>
      </c>
      <c r="N485" s="7">
        <f>ПРОТОКОЛ!I3306</f>
        <v>0</v>
      </c>
      <c r="O485" s="7">
        <f>ПРОТОКОЛ!K3306</f>
        <v>0</v>
      </c>
      <c r="P485" s="7" t="str">
        <f>ПРОТОКОЛ!M3306</f>
        <v>0</v>
      </c>
      <c r="Q485" s="7" t="str">
        <f>ПРОТОКОЛ!O3306</f>
        <v>0</v>
      </c>
      <c r="R485" s="7">
        <f>ПРОТОКОЛ!Q3306</f>
        <v>35</v>
      </c>
      <c r="S485" s="7">
        <f>ПРОТОКОЛ!S3306</f>
        <v>0</v>
      </c>
      <c r="T485" s="7">
        <f>ПРОТОКОЛ!T3306</f>
        <v>35</v>
      </c>
      <c r="U485" s="54">
        <f t="shared" si="7"/>
        <v>7</v>
      </c>
    </row>
    <row r="486" spans="1:21" ht="16.5" customHeight="1">
      <c r="A486" s="65">
        <f>ПРОТОКОЛ!B3307</f>
        <v>0</v>
      </c>
      <c r="B486" s="67">
        <f>ПРОТОКОЛ!C3307</f>
        <v>0</v>
      </c>
      <c r="C486" s="71" t="str">
        <f>ПРОТОКОЛ!X3307</f>
        <v>Субъект РФ 79</v>
      </c>
      <c r="D486" s="61">
        <f>ПРОТОКОЛ!D3307</f>
        <v>0</v>
      </c>
      <c r="E486" s="61">
        <f>ПРОТОКОЛ!F3307</f>
        <v>0</v>
      </c>
      <c r="F486" s="61">
        <f>ПРОТОКОЛ!H3307</f>
        <v>0</v>
      </c>
      <c r="G486" s="61">
        <f>ПРОТОКОЛ!J3307</f>
        <v>0</v>
      </c>
      <c r="H486" s="61">
        <f>ПРОТОКОЛ!L3307</f>
        <v>0</v>
      </c>
      <c r="I486" s="61">
        <f>ПРОТОКОЛ!N3307</f>
        <v>0</v>
      </c>
      <c r="J486" s="62">
        <f>ПРОТОКОЛ!P3307</f>
        <v>0</v>
      </c>
      <c r="K486" s="61">
        <f>ПРОТОКОЛ!R3307</f>
        <v>0</v>
      </c>
      <c r="L486" s="7">
        <f>ПРОТОКОЛ!E3307</f>
        <v>0</v>
      </c>
      <c r="M486" s="7">
        <f>ПРОТОКОЛ!G3307</f>
        <v>0</v>
      </c>
      <c r="N486" s="7">
        <f>ПРОТОКОЛ!I3307</f>
        <v>0</v>
      </c>
      <c r="O486" s="7">
        <f>ПРОТОКОЛ!K3307</f>
        <v>0</v>
      </c>
      <c r="P486" s="7" t="str">
        <f>ПРОТОКОЛ!M3307</f>
        <v>0</v>
      </c>
      <c r="Q486" s="7" t="str">
        <f>ПРОТОКОЛ!O3307</f>
        <v>0</v>
      </c>
      <c r="R486" s="7">
        <f>ПРОТОКОЛ!Q3307</f>
        <v>35</v>
      </c>
      <c r="S486" s="7">
        <f>ПРОТОКОЛ!S3307</f>
        <v>0</v>
      </c>
      <c r="T486" s="7">
        <f>ПРОТОКОЛ!T3307</f>
        <v>35</v>
      </c>
      <c r="U486" s="54">
        <f t="shared" si="7"/>
        <v>7</v>
      </c>
    </row>
    <row r="487" spans="1:21" ht="16.5" customHeight="1">
      <c r="A487" s="66">
        <f>ПРОТОКОЛ!B3344</f>
        <v>0</v>
      </c>
      <c r="B487" s="70">
        <f>ПРОТОКОЛ!C3344</f>
        <v>0</v>
      </c>
      <c r="C487" s="74" t="str">
        <f>ПРОТОКОЛ!X3344</f>
        <v>Субъект РФ 80</v>
      </c>
      <c r="D487" s="64">
        <f>ПРОТОКОЛ!D3344</f>
        <v>0</v>
      </c>
      <c r="E487" s="64">
        <f>ПРОТОКОЛ!F3344</f>
        <v>0</v>
      </c>
      <c r="F487" s="64">
        <f>ПРОТОКОЛ!H3344</f>
        <v>0</v>
      </c>
      <c r="G487" s="64">
        <f>ПРОТОКОЛ!J3344</f>
        <v>0</v>
      </c>
      <c r="H487" s="64">
        <f>ПРОТОКОЛ!L3344</f>
        <v>0</v>
      </c>
      <c r="I487" s="64">
        <f>ПРОТОКОЛ!N3344</f>
        <v>0</v>
      </c>
      <c r="J487" s="77">
        <f>ПРОТОКОЛ!P3344</f>
        <v>0</v>
      </c>
      <c r="K487" s="64">
        <f>ПРОТОКОЛ!R3344</f>
        <v>0</v>
      </c>
      <c r="L487" s="33">
        <f>ПРОТОКОЛ!E3344</f>
        <v>0</v>
      </c>
      <c r="M487" s="33">
        <f>ПРОТОКОЛ!G3344</f>
        <v>0</v>
      </c>
      <c r="N487" s="33">
        <f>ПРОТОКОЛ!I3344</f>
        <v>0</v>
      </c>
      <c r="O487" s="33">
        <f>ПРОТОКОЛ!K3344</f>
        <v>0</v>
      </c>
      <c r="P487" s="33" t="str">
        <f>ПРОТОКОЛ!M3344</f>
        <v>0</v>
      </c>
      <c r="Q487" s="33" t="str">
        <f>ПРОТОКОЛ!O3344</f>
        <v>0</v>
      </c>
      <c r="R487" s="33">
        <f>ПРОТОКОЛ!Q3344</f>
        <v>35</v>
      </c>
      <c r="S487" s="33">
        <f>ПРОТОКОЛ!S3344</f>
        <v>0</v>
      </c>
      <c r="T487" s="33">
        <f>ПРОТОКОЛ!T3344</f>
        <v>35</v>
      </c>
      <c r="U487" s="54">
        <f t="shared" si="7"/>
        <v>7</v>
      </c>
    </row>
    <row r="488" spans="1:21" ht="16.5" customHeight="1">
      <c r="A488" s="66">
        <f>ПРОТОКОЛ!B3345</f>
        <v>0</v>
      </c>
      <c r="B488" s="68">
        <f>ПРОТОКОЛ!C3345</f>
        <v>0</v>
      </c>
      <c r="C488" s="72" t="str">
        <f>ПРОТОКОЛ!X3345</f>
        <v>Субъект РФ 80</v>
      </c>
      <c r="D488" s="63">
        <f>ПРОТОКОЛ!D3345</f>
        <v>0</v>
      </c>
      <c r="E488" s="63">
        <f>ПРОТОКОЛ!F3345</f>
        <v>0</v>
      </c>
      <c r="F488" s="63">
        <f>ПРОТОКОЛ!H3345</f>
        <v>0</v>
      </c>
      <c r="G488" s="63">
        <f>ПРОТОКОЛ!J3345</f>
        <v>0</v>
      </c>
      <c r="H488" s="63">
        <f>ПРОТОКОЛ!L3345</f>
        <v>0</v>
      </c>
      <c r="I488" s="63">
        <f>ПРОТОКОЛ!N3345</f>
        <v>0</v>
      </c>
      <c r="J488" s="75">
        <f>ПРОТОКОЛ!P3345</f>
        <v>0</v>
      </c>
      <c r="K488" s="63">
        <f>ПРОТОКОЛ!R3345</f>
        <v>0</v>
      </c>
      <c r="L488" s="33">
        <f>ПРОТОКОЛ!E3345</f>
        <v>0</v>
      </c>
      <c r="M488" s="33">
        <f>ПРОТОКОЛ!G3345</f>
        <v>0</v>
      </c>
      <c r="N488" s="33">
        <f>ПРОТОКОЛ!I3345</f>
        <v>0</v>
      </c>
      <c r="O488" s="33">
        <f>ПРОТОКОЛ!K3345</f>
        <v>0</v>
      </c>
      <c r="P488" s="33" t="str">
        <f>ПРОТОКОЛ!M3345</f>
        <v>0</v>
      </c>
      <c r="Q488" s="33" t="str">
        <f>ПРОТОКОЛ!O3345</f>
        <v>0</v>
      </c>
      <c r="R488" s="33">
        <f>ПРОТОКОЛ!Q3345</f>
        <v>35</v>
      </c>
      <c r="S488" s="33">
        <f>ПРОТОКОЛ!S3345</f>
        <v>0</v>
      </c>
      <c r="T488" s="33">
        <f>ПРОТОКОЛ!T3345</f>
        <v>35</v>
      </c>
      <c r="U488" s="54">
        <f t="shared" si="7"/>
        <v>7</v>
      </c>
    </row>
    <row r="489" spans="1:21" ht="16.5" customHeight="1">
      <c r="A489" s="66">
        <f>ПРОТОКОЛ!B3346</f>
        <v>0</v>
      </c>
      <c r="B489" s="70">
        <f>ПРОТОКОЛ!C3346</f>
        <v>0</v>
      </c>
      <c r="C489" s="74" t="str">
        <f>ПРОТОКОЛ!X3346</f>
        <v>Субъект РФ 80</v>
      </c>
      <c r="D489" s="64">
        <f>ПРОТОКОЛ!D3346</f>
        <v>0</v>
      </c>
      <c r="E489" s="64">
        <f>ПРОТОКОЛ!F3346</f>
        <v>0</v>
      </c>
      <c r="F489" s="64">
        <f>ПРОТОКОЛ!H3346</f>
        <v>0</v>
      </c>
      <c r="G489" s="64">
        <f>ПРОТОКОЛ!J3346</f>
        <v>0</v>
      </c>
      <c r="H489" s="64">
        <f>ПРОТОКОЛ!L3346</f>
        <v>0</v>
      </c>
      <c r="I489" s="64">
        <f>ПРОТОКОЛ!N3346</f>
        <v>0</v>
      </c>
      <c r="J489" s="77">
        <f>ПРОТОКОЛ!P3346</f>
        <v>0</v>
      </c>
      <c r="K489" s="64">
        <f>ПРОТОКОЛ!R3346</f>
        <v>0</v>
      </c>
      <c r="L489" s="33">
        <f>ПРОТОКОЛ!E3346</f>
        <v>0</v>
      </c>
      <c r="M489" s="33">
        <f>ПРОТОКОЛ!G3346</f>
        <v>0</v>
      </c>
      <c r="N489" s="33">
        <f>ПРОТОКОЛ!I3346</f>
        <v>0</v>
      </c>
      <c r="O489" s="33">
        <f>ПРОТОКОЛ!K3346</f>
        <v>0</v>
      </c>
      <c r="P489" s="33" t="str">
        <f>ПРОТОКОЛ!M3346</f>
        <v>0</v>
      </c>
      <c r="Q489" s="33" t="str">
        <f>ПРОТОКОЛ!O3346</f>
        <v>0</v>
      </c>
      <c r="R489" s="33">
        <f>ПРОТОКОЛ!Q3346</f>
        <v>35</v>
      </c>
      <c r="S489" s="33">
        <f>ПРОТОКОЛ!S3346</f>
        <v>0</v>
      </c>
      <c r="T489" s="33">
        <f>ПРОТОКОЛ!T3346</f>
        <v>35</v>
      </c>
      <c r="U489" s="54">
        <f t="shared" si="7"/>
        <v>7</v>
      </c>
    </row>
    <row r="490" spans="1:21" ht="16.5" customHeight="1">
      <c r="A490" s="66">
        <f>ПРОТОКОЛ!B3347</f>
        <v>0</v>
      </c>
      <c r="B490" s="70">
        <f>ПРОТОКОЛ!C3347</f>
        <v>0</v>
      </c>
      <c r="C490" s="74" t="str">
        <f>ПРОТОКОЛ!X3347</f>
        <v>Субъект РФ 80</v>
      </c>
      <c r="D490" s="64">
        <f>ПРОТОКОЛ!D3347</f>
        <v>0</v>
      </c>
      <c r="E490" s="64">
        <f>ПРОТОКОЛ!F3347</f>
        <v>0</v>
      </c>
      <c r="F490" s="64">
        <f>ПРОТОКОЛ!H3347</f>
        <v>0</v>
      </c>
      <c r="G490" s="64">
        <f>ПРОТОКОЛ!J3347</f>
        <v>0</v>
      </c>
      <c r="H490" s="64">
        <f>ПРОТОКОЛ!L3347</f>
        <v>0</v>
      </c>
      <c r="I490" s="64">
        <f>ПРОТОКОЛ!N3347</f>
        <v>0</v>
      </c>
      <c r="J490" s="77">
        <f>ПРОТОКОЛ!P3347</f>
        <v>0</v>
      </c>
      <c r="K490" s="64">
        <f>ПРОТОКОЛ!R3347</f>
        <v>0</v>
      </c>
      <c r="L490" s="33">
        <f>ПРОТОКОЛ!E3347</f>
        <v>0</v>
      </c>
      <c r="M490" s="33">
        <f>ПРОТОКОЛ!G3347</f>
        <v>0</v>
      </c>
      <c r="N490" s="33">
        <f>ПРОТОКОЛ!I3347</f>
        <v>0</v>
      </c>
      <c r="O490" s="33">
        <f>ПРОТОКОЛ!K3347</f>
        <v>0</v>
      </c>
      <c r="P490" s="33" t="str">
        <f>ПРОТОКОЛ!M3347</f>
        <v>0</v>
      </c>
      <c r="Q490" s="33" t="str">
        <f>ПРОТОКОЛ!O3347</f>
        <v>0</v>
      </c>
      <c r="R490" s="33">
        <f>ПРОТОКОЛ!Q3347</f>
        <v>35</v>
      </c>
      <c r="S490" s="33">
        <f>ПРОТОКОЛ!S3347</f>
        <v>0</v>
      </c>
      <c r="T490" s="33">
        <f>ПРОТОКОЛ!T3347</f>
        <v>35</v>
      </c>
      <c r="U490" s="54">
        <f t="shared" si="7"/>
        <v>7</v>
      </c>
    </row>
    <row r="491" spans="1:21" ht="16.5" customHeight="1">
      <c r="A491" s="66">
        <f>ПРОТОКОЛ!B3348</f>
        <v>0</v>
      </c>
      <c r="B491" s="70">
        <f>ПРОТОКОЛ!C3348</f>
        <v>0</v>
      </c>
      <c r="C491" s="74" t="str">
        <f>ПРОТОКОЛ!X3348</f>
        <v>Субъект РФ 80</v>
      </c>
      <c r="D491" s="64">
        <f>ПРОТОКОЛ!D3348</f>
        <v>0</v>
      </c>
      <c r="E491" s="64">
        <f>ПРОТОКОЛ!F3348</f>
        <v>0</v>
      </c>
      <c r="F491" s="64">
        <f>ПРОТОКОЛ!H3348</f>
        <v>0</v>
      </c>
      <c r="G491" s="64">
        <f>ПРОТОКОЛ!J3348</f>
        <v>0</v>
      </c>
      <c r="H491" s="64">
        <f>ПРОТОКОЛ!L3348</f>
        <v>0</v>
      </c>
      <c r="I491" s="64">
        <f>ПРОТОКОЛ!N3348</f>
        <v>0</v>
      </c>
      <c r="J491" s="77">
        <f>ПРОТОКОЛ!P3348</f>
        <v>0</v>
      </c>
      <c r="K491" s="64">
        <f>ПРОТОКОЛ!R3348</f>
        <v>0</v>
      </c>
      <c r="L491" s="33">
        <f>ПРОТОКОЛ!E3348</f>
        <v>0</v>
      </c>
      <c r="M491" s="33">
        <f>ПРОТОКОЛ!G3348</f>
        <v>0</v>
      </c>
      <c r="N491" s="33">
        <f>ПРОТОКОЛ!I3348</f>
        <v>0</v>
      </c>
      <c r="O491" s="33">
        <f>ПРОТОКОЛ!K3348</f>
        <v>0</v>
      </c>
      <c r="P491" s="33" t="str">
        <f>ПРОТОКОЛ!M3348</f>
        <v>0</v>
      </c>
      <c r="Q491" s="33" t="str">
        <f>ПРОТОКОЛ!O3348</f>
        <v>0</v>
      </c>
      <c r="R491" s="33">
        <f>ПРОТОКОЛ!Q3348</f>
        <v>35</v>
      </c>
      <c r="S491" s="33">
        <f>ПРОТОКОЛ!S3348</f>
        <v>0</v>
      </c>
      <c r="T491" s="33">
        <f>ПРОТОКОЛ!T3348</f>
        <v>35</v>
      </c>
      <c r="U491" s="54">
        <f t="shared" si="7"/>
        <v>7</v>
      </c>
    </row>
    <row r="492" spans="1:21" ht="16.5" customHeight="1">
      <c r="A492" s="66">
        <f>ПРОТОКОЛ!B3349</f>
        <v>0</v>
      </c>
      <c r="B492" s="70">
        <f>ПРОТОКОЛ!C3349</f>
        <v>0</v>
      </c>
      <c r="C492" s="74" t="str">
        <f>ПРОТОКОЛ!X3349</f>
        <v>Субъект РФ 80</v>
      </c>
      <c r="D492" s="64">
        <f>ПРОТОКОЛ!D3349</f>
        <v>0</v>
      </c>
      <c r="E492" s="64">
        <f>ПРОТОКОЛ!F3349</f>
        <v>0</v>
      </c>
      <c r="F492" s="64">
        <f>ПРОТОКОЛ!H3349</f>
        <v>0</v>
      </c>
      <c r="G492" s="64">
        <f>ПРОТОКОЛ!J3349</f>
        <v>0</v>
      </c>
      <c r="H492" s="64">
        <f>ПРОТОКОЛ!L3349</f>
        <v>0</v>
      </c>
      <c r="I492" s="64">
        <f>ПРОТОКОЛ!N3349</f>
        <v>0</v>
      </c>
      <c r="J492" s="77">
        <f>ПРОТОКОЛ!P3349</f>
        <v>0</v>
      </c>
      <c r="K492" s="64">
        <f>ПРОТОКОЛ!R3349</f>
        <v>0</v>
      </c>
      <c r="L492" s="33">
        <f>ПРОТОКОЛ!E3349</f>
        <v>0</v>
      </c>
      <c r="M492" s="33">
        <f>ПРОТОКОЛ!G3349</f>
        <v>0</v>
      </c>
      <c r="N492" s="33">
        <f>ПРОТОКОЛ!I3349</f>
        <v>0</v>
      </c>
      <c r="O492" s="33">
        <f>ПРОТОКОЛ!K3349</f>
        <v>0</v>
      </c>
      <c r="P492" s="33" t="str">
        <f>ПРОТОКОЛ!M3349</f>
        <v>0</v>
      </c>
      <c r="Q492" s="33" t="str">
        <f>ПРОТОКОЛ!O3349</f>
        <v>0</v>
      </c>
      <c r="R492" s="33">
        <f>ПРОТОКОЛ!Q3349</f>
        <v>35</v>
      </c>
      <c r="S492" s="33">
        <f>ПРОТОКОЛ!S3349</f>
        <v>0</v>
      </c>
      <c r="T492" s="33">
        <f>ПРОТОКОЛ!T3349</f>
        <v>35</v>
      </c>
      <c r="U492" s="54">
        <f t="shared" si="7"/>
        <v>7</v>
      </c>
    </row>
    <row r="493" spans="1:21" ht="16.5" customHeight="1">
      <c r="A493" s="65">
        <f>ПРОТОКОЛ!B3386</f>
        <v>0</v>
      </c>
      <c r="B493" s="67">
        <f>ПРОТОКОЛ!C3386</f>
        <v>0</v>
      </c>
      <c r="C493" s="71" t="str">
        <f>ПРОТОКОЛ!X3386</f>
        <v>Субъект РФ 81</v>
      </c>
      <c r="D493" s="61">
        <f>ПРОТОКОЛ!D3386</f>
        <v>0</v>
      </c>
      <c r="E493" s="61">
        <f>ПРОТОКОЛ!F3386</f>
        <v>0</v>
      </c>
      <c r="F493" s="61">
        <f>ПРОТОКОЛ!H3386</f>
        <v>0</v>
      </c>
      <c r="G493" s="61">
        <f>ПРОТОКОЛ!J3386</f>
        <v>0</v>
      </c>
      <c r="H493" s="61">
        <f>ПРОТОКОЛ!L3386</f>
        <v>0</v>
      </c>
      <c r="I493" s="61">
        <f>ПРОТОКОЛ!N3386</f>
        <v>0</v>
      </c>
      <c r="J493" s="62">
        <f>ПРОТОКОЛ!P3386</f>
        <v>0</v>
      </c>
      <c r="K493" s="61">
        <f>ПРОТОКОЛ!R3386</f>
        <v>0</v>
      </c>
      <c r="L493" s="7">
        <f>ПРОТОКОЛ!E3386</f>
        <v>0</v>
      </c>
      <c r="M493" s="7">
        <f>ПРОТОКОЛ!G3386</f>
        <v>0</v>
      </c>
      <c r="N493" s="7">
        <f>ПРОТОКОЛ!I3386</f>
        <v>0</v>
      </c>
      <c r="O493" s="7">
        <f>ПРОТОКОЛ!K3386</f>
        <v>0</v>
      </c>
      <c r="P493" s="7" t="str">
        <f>ПРОТОКОЛ!M3386</f>
        <v>0</v>
      </c>
      <c r="Q493" s="7" t="str">
        <f>ПРОТОКОЛ!O3386</f>
        <v>0</v>
      </c>
      <c r="R493" s="7">
        <f>ПРОТОКОЛ!Q3386</f>
        <v>35</v>
      </c>
      <c r="S493" s="7">
        <f>ПРОТОКОЛ!S3386</f>
        <v>0</v>
      </c>
      <c r="T493" s="7">
        <f>ПРОТОКОЛ!T3386</f>
        <v>35</v>
      </c>
      <c r="U493" s="54">
        <f t="shared" si="7"/>
        <v>7</v>
      </c>
    </row>
    <row r="494" spans="1:21" ht="16.5" customHeight="1">
      <c r="A494" s="65">
        <f>ПРОТОКОЛ!B3387</f>
        <v>0</v>
      </c>
      <c r="B494" s="67">
        <f>ПРОТОКОЛ!C3387</f>
        <v>0</v>
      </c>
      <c r="C494" s="71" t="str">
        <f>ПРОТОКОЛ!X3387</f>
        <v>Субъект РФ 81</v>
      </c>
      <c r="D494" s="61">
        <f>ПРОТОКОЛ!D3387</f>
        <v>0</v>
      </c>
      <c r="E494" s="61">
        <f>ПРОТОКОЛ!F3387</f>
        <v>0</v>
      </c>
      <c r="F494" s="61">
        <f>ПРОТОКОЛ!H3387</f>
        <v>0</v>
      </c>
      <c r="G494" s="61">
        <f>ПРОТОКОЛ!J3387</f>
        <v>0</v>
      </c>
      <c r="H494" s="61">
        <f>ПРОТОКОЛ!L3387</f>
        <v>0</v>
      </c>
      <c r="I494" s="61">
        <f>ПРОТОКОЛ!N3387</f>
        <v>0</v>
      </c>
      <c r="J494" s="62">
        <f>ПРОТОКОЛ!P3387</f>
        <v>0</v>
      </c>
      <c r="K494" s="61">
        <f>ПРОТОКОЛ!R3387</f>
        <v>0</v>
      </c>
      <c r="L494" s="7">
        <f>ПРОТОКОЛ!E3387</f>
        <v>0</v>
      </c>
      <c r="M494" s="7">
        <f>ПРОТОКОЛ!G3387</f>
        <v>0</v>
      </c>
      <c r="N494" s="7">
        <f>ПРОТОКОЛ!I3387</f>
        <v>0</v>
      </c>
      <c r="O494" s="7">
        <f>ПРОТОКОЛ!K3387</f>
        <v>0</v>
      </c>
      <c r="P494" s="7" t="str">
        <f>ПРОТОКОЛ!M3387</f>
        <v>0</v>
      </c>
      <c r="Q494" s="7" t="str">
        <f>ПРОТОКОЛ!O3387</f>
        <v>0</v>
      </c>
      <c r="R494" s="7">
        <f>ПРОТОКОЛ!Q3387</f>
        <v>35</v>
      </c>
      <c r="S494" s="7">
        <f>ПРОТОКОЛ!S3387</f>
        <v>0</v>
      </c>
      <c r="T494" s="7">
        <f>ПРОТОКОЛ!T3387</f>
        <v>35</v>
      </c>
      <c r="U494" s="54">
        <f t="shared" si="7"/>
        <v>7</v>
      </c>
    </row>
    <row r="495" spans="1:21" ht="16.5" customHeight="1">
      <c r="A495" s="65">
        <f>ПРОТОКОЛ!B3388</f>
        <v>0</v>
      </c>
      <c r="B495" s="67">
        <f>ПРОТОКОЛ!C3388</f>
        <v>0</v>
      </c>
      <c r="C495" s="71" t="str">
        <f>ПРОТОКОЛ!X3388</f>
        <v>Субъект РФ 81</v>
      </c>
      <c r="D495" s="61">
        <f>ПРОТОКОЛ!D3388</f>
        <v>0</v>
      </c>
      <c r="E495" s="61">
        <f>ПРОТОКОЛ!F3388</f>
        <v>0</v>
      </c>
      <c r="F495" s="61">
        <f>ПРОТОКОЛ!H3388</f>
        <v>0</v>
      </c>
      <c r="G495" s="61">
        <f>ПРОТОКОЛ!J3388</f>
        <v>0</v>
      </c>
      <c r="H495" s="61">
        <f>ПРОТОКОЛ!L3388</f>
        <v>0</v>
      </c>
      <c r="I495" s="61">
        <f>ПРОТОКОЛ!N3388</f>
        <v>0</v>
      </c>
      <c r="J495" s="62">
        <f>ПРОТОКОЛ!P3388</f>
        <v>0</v>
      </c>
      <c r="K495" s="61">
        <f>ПРОТОКОЛ!R3388</f>
        <v>0</v>
      </c>
      <c r="L495" s="7">
        <f>ПРОТОКОЛ!E3388</f>
        <v>0</v>
      </c>
      <c r="M495" s="7">
        <f>ПРОТОКОЛ!G3388</f>
        <v>0</v>
      </c>
      <c r="N495" s="7">
        <f>ПРОТОКОЛ!I3388</f>
        <v>0</v>
      </c>
      <c r="O495" s="7">
        <f>ПРОТОКОЛ!K3388</f>
        <v>0</v>
      </c>
      <c r="P495" s="7" t="str">
        <f>ПРОТОКОЛ!M3388</f>
        <v>0</v>
      </c>
      <c r="Q495" s="7" t="str">
        <f>ПРОТОКОЛ!O3388</f>
        <v>0</v>
      </c>
      <c r="R495" s="7">
        <f>ПРОТОКОЛ!Q3388</f>
        <v>35</v>
      </c>
      <c r="S495" s="7">
        <f>ПРОТОКОЛ!S3388</f>
        <v>0</v>
      </c>
      <c r="T495" s="7">
        <f>ПРОТОКОЛ!T3388</f>
        <v>35</v>
      </c>
      <c r="U495" s="54">
        <f t="shared" si="7"/>
        <v>7</v>
      </c>
    </row>
    <row r="496" spans="1:21" ht="16.5" customHeight="1">
      <c r="A496" s="65">
        <f>ПРОТОКОЛ!B3389</f>
        <v>0</v>
      </c>
      <c r="B496" s="67">
        <f>ПРОТОКОЛ!C3389</f>
        <v>0</v>
      </c>
      <c r="C496" s="71" t="str">
        <f>ПРОТОКОЛ!X3389</f>
        <v>Субъект РФ 81</v>
      </c>
      <c r="D496" s="61">
        <f>ПРОТОКОЛ!D3389</f>
        <v>0</v>
      </c>
      <c r="E496" s="61">
        <f>ПРОТОКОЛ!F3389</f>
        <v>0</v>
      </c>
      <c r="F496" s="61">
        <f>ПРОТОКОЛ!H3389</f>
        <v>0</v>
      </c>
      <c r="G496" s="61">
        <f>ПРОТОКОЛ!J3389</f>
        <v>0</v>
      </c>
      <c r="H496" s="61">
        <f>ПРОТОКОЛ!L3389</f>
        <v>0</v>
      </c>
      <c r="I496" s="61">
        <f>ПРОТОКОЛ!N3389</f>
        <v>0</v>
      </c>
      <c r="J496" s="62">
        <f>ПРОТОКОЛ!P3389</f>
        <v>0</v>
      </c>
      <c r="K496" s="61">
        <f>ПРОТОКОЛ!R3389</f>
        <v>0</v>
      </c>
      <c r="L496" s="7">
        <f>ПРОТОКОЛ!E3389</f>
        <v>0</v>
      </c>
      <c r="M496" s="7">
        <f>ПРОТОКОЛ!G3389</f>
        <v>0</v>
      </c>
      <c r="N496" s="7">
        <f>ПРОТОКОЛ!I3389</f>
        <v>0</v>
      </c>
      <c r="O496" s="7">
        <f>ПРОТОКОЛ!K3389</f>
        <v>0</v>
      </c>
      <c r="P496" s="7" t="str">
        <f>ПРОТОКОЛ!M3389</f>
        <v>0</v>
      </c>
      <c r="Q496" s="7" t="str">
        <f>ПРОТОКОЛ!O3389</f>
        <v>0</v>
      </c>
      <c r="R496" s="7">
        <f>ПРОТОКОЛ!Q3389</f>
        <v>35</v>
      </c>
      <c r="S496" s="7">
        <f>ПРОТОКОЛ!S3389</f>
        <v>0</v>
      </c>
      <c r="T496" s="7">
        <f>ПРОТОКОЛ!T3389</f>
        <v>35</v>
      </c>
      <c r="U496" s="54">
        <f t="shared" si="7"/>
        <v>7</v>
      </c>
    </row>
    <row r="497" spans="1:21" ht="16.5" customHeight="1">
      <c r="A497" s="65">
        <f>ПРОТОКОЛ!B3390</f>
        <v>0</v>
      </c>
      <c r="B497" s="67">
        <f>ПРОТОКОЛ!C3390</f>
        <v>0</v>
      </c>
      <c r="C497" s="71" t="str">
        <f>ПРОТОКОЛ!X3390</f>
        <v>Субъект РФ 81</v>
      </c>
      <c r="D497" s="61">
        <f>ПРОТОКОЛ!D3390</f>
        <v>0</v>
      </c>
      <c r="E497" s="61">
        <f>ПРОТОКОЛ!F3390</f>
        <v>0</v>
      </c>
      <c r="F497" s="61">
        <f>ПРОТОКОЛ!H3390</f>
        <v>0</v>
      </c>
      <c r="G497" s="61">
        <f>ПРОТОКОЛ!J3390</f>
        <v>0</v>
      </c>
      <c r="H497" s="61">
        <f>ПРОТОКОЛ!L3390</f>
        <v>0</v>
      </c>
      <c r="I497" s="61">
        <f>ПРОТОКОЛ!N3390</f>
        <v>0</v>
      </c>
      <c r="J497" s="62">
        <f>ПРОТОКОЛ!P3390</f>
        <v>0</v>
      </c>
      <c r="K497" s="61">
        <f>ПРОТОКОЛ!R3390</f>
        <v>0</v>
      </c>
      <c r="L497" s="7">
        <f>ПРОТОКОЛ!E3390</f>
        <v>0</v>
      </c>
      <c r="M497" s="7">
        <f>ПРОТОКОЛ!G3390</f>
        <v>0</v>
      </c>
      <c r="N497" s="7">
        <f>ПРОТОКОЛ!I3390</f>
        <v>0</v>
      </c>
      <c r="O497" s="7">
        <f>ПРОТОКОЛ!K3390</f>
        <v>0</v>
      </c>
      <c r="P497" s="7" t="str">
        <f>ПРОТОКОЛ!M3390</f>
        <v>0</v>
      </c>
      <c r="Q497" s="7" t="str">
        <f>ПРОТОКОЛ!O3390</f>
        <v>0</v>
      </c>
      <c r="R497" s="7">
        <f>ПРОТОКОЛ!Q3390</f>
        <v>35</v>
      </c>
      <c r="S497" s="7">
        <f>ПРОТОКОЛ!S3390</f>
        <v>0</v>
      </c>
      <c r="T497" s="7">
        <f>ПРОТОКОЛ!T3390</f>
        <v>35</v>
      </c>
      <c r="U497" s="54">
        <f t="shared" si="7"/>
        <v>7</v>
      </c>
    </row>
    <row r="498" spans="1:21" ht="16.5" customHeight="1">
      <c r="A498" s="65">
        <f>ПРОТОКОЛ!B3391</f>
        <v>0</v>
      </c>
      <c r="B498" s="67">
        <f>ПРОТОКОЛ!C3391</f>
        <v>0</v>
      </c>
      <c r="C498" s="71" t="str">
        <f>ПРОТОКОЛ!X3391</f>
        <v>Субъект РФ 81</v>
      </c>
      <c r="D498" s="61">
        <f>ПРОТОКОЛ!D3391</f>
        <v>0</v>
      </c>
      <c r="E498" s="61">
        <f>ПРОТОКОЛ!F3391</f>
        <v>0</v>
      </c>
      <c r="F498" s="61">
        <f>ПРОТОКОЛ!H3391</f>
        <v>0</v>
      </c>
      <c r="G498" s="61">
        <f>ПРОТОКОЛ!J3391</f>
        <v>0</v>
      </c>
      <c r="H498" s="61">
        <f>ПРОТОКОЛ!L3391</f>
        <v>0</v>
      </c>
      <c r="I498" s="61">
        <f>ПРОТОКОЛ!N3391</f>
        <v>0</v>
      </c>
      <c r="J498" s="62">
        <f>ПРОТОКОЛ!P3391</f>
        <v>0</v>
      </c>
      <c r="K498" s="61">
        <f>ПРОТОКОЛ!R3391</f>
        <v>0</v>
      </c>
      <c r="L498" s="7">
        <f>ПРОТОКОЛ!E3391</f>
        <v>0</v>
      </c>
      <c r="M498" s="7">
        <f>ПРОТОКОЛ!G3391</f>
        <v>0</v>
      </c>
      <c r="N498" s="7">
        <f>ПРОТОКОЛ!I3391</f>
        <v>0</v>
      </c>
      <c r="O498" s="7">
        <f>ПРОТОКОЛ!K3391</f>
        <v>0</v>
      </c>
      <c r="P498" s="7" t="str">
        <f>ПРОТОКОЛ!M3391</f>
        <v>0</v>
      </c>
      <c r="Q498" s="7" t="str">
        <f>ПРОТОКОЛ!O3391</f>
        <v>0</v>
      </c>
      <c r="R498" s="7">
        <f>ПРОТОКОЛ!Q3391</f>
        <v>35</v>
      </c>
      <c r="S498" s="7">
        <f>ПРОТОКОЛ!S3391</f>
        <v>0</v>
      </c>
      <c r="T498" s="7">
        <f>ПРОТОКОЛ!T3391</f>
        <v>35</v>
      </c>
      <c r="U498" s="54">
        <f t="shared" si="7"/>
        <v>7</v>
      </c>
    </row>
    <row r="499" spans="1:21" ht="16.5" customHeight="1">
      <c r="A499" s="66">
        <f>ПРОТОКОЛ!B3428</f>
        <v>0</v>
      </c>
      <c r="B499" s="70">
        <f>ПРОТОКОЛ!C3428</f>
        <v>0</v>
      </c>
      <c r="C499" s="74" t="str">
        <f>ПРОТОКОЛ!X3428</f>
        <v>Субъект РФ 82</v>
      </c>
      <c r="D499" s="64">
        <f>ПРОТОКОЛ!D3428</f>
        <v>0</v>
      </c>
      <c r="E499" s="64">
        <f>ПРОТОКОЛ!F3428</f>
        <v>0</v>
      </c>
      <c r="F499" s="64">
        <f>ПРОТОКОЛ!H3428</f>
        <v>0</v>
      </c>
      <c r="G499" s="64">
        <f>ПРОТОКОЛ!J3428</f>
        <v>0</v>
      </c>
      <c r="H499" s="64">
        <f>ПРОТОКОЛ!L3428</f>
        <v>0</v>
      </c>
      <c r="I499" s="64">
        <f>ПРОТОКОЛ!N3428</f>
        <v>0</v>
      </c>
      <c r="J499" s="77">
        <f>ПРОТОКОЛ!P3428</f>
        <v>0</v>
      </c>
      <c r="K499" s="64">
        <f>ПРОТОКОЛ!R3428</f>
        <v>0</v>
      </c>
      <c r="L499" s="33">
        <f>ПРОТОКОЛ!E3428</f>
        <v>0</v>
      </c>
      <c r="M499" s="33">
        <f>ПРОТОКОЛ!G3428</f>
        <v>0</v>
      </c>
      <c r="N499" s="33">
        <f>ПРОТОКОЛ!I3428</f>
        <v>0</v>
      </c>
      <c r="O499" s="33">
        <f>ПРОТОКОЛ!K3428</f>
        <v>0</v>
      </c>
      <c r="P499" s="33" t="str">
        <f>ПРОТОКОЛ!M3428</f>
        <v>0</v>
      </c>
      <c r="Q499" s="33" t="str">
        <f>ПРОТОКОЛ!O3428</f>
        <v>0</v>
      </c>
      <c r="R499" s="33">
        <f>ПРОТОКОЛ!Q3428</f>
        <v>35</v>
      </c>
      <c r="S499" s="33">
        <f>ПРОТОКОЛ!S3428</f>
        <v>0</v>
      </c>
      <c r="T499" s="33">
        <f>ПРОТОКОЛ!T3428</f>
        <v>35</v>
      </c>
      <c r="U499" s="54">
        <f t="shared" si="7"/>
        <v>7</v>
      </c>
    </row>
    <row r="500" spans="1:21" ht="16.5" customHeight="1">
      <c r="A500" s="66">
        <f>ПРОТОКОЛ!B3429</f>
        <v>0</v>
      </c>
      <c r="B500" s="70">
        <f>ПРОТОКОЛ!C3429</f>
        <v>0</v>
      </c>
      <c r="C500" s="74" t="str">
        <f>ПРОТОКОЛ!X3429</f>
        <v>Субъект РФ 82</v>
      </c>
      <c r="D500" s="64">
        <f>ПРОТОКОЛ!D3429</f>
        <v>0</v>
      </c>
      <c r="E500" s="64">
        <f>ПРОТОКОЛ!F3429</f>
        <v>0</v>
      </c>
      <c r="F500" s="64">
        <f>ПРОТОКОЛ!H3429</f>
        <v>0</v>
      </c>
      <c r="G500" s="64">
        <f>ПРОТОКОЛ!J3429</f>
        <v>0</v>
      </c>
      <c r="H500" s="64">
        <f>ПРОТОКОЛ!L3429</f>
        <v>0</v>
      </c>
      <c r="I500" s="64">
        <f>ПРОТОКОЛ!N3429</f>
        <v>0</v>
      </c>
      <c r="J500" s="77">
        <f>ПРОТОКОЛ!P3429</f>
        <v>0</v>
      </c>
      <c r="K500" s="64">
        <f>ПРОТОКОЛ!R3429</f>
        <v>0</v>
      </c>
      <c r="L500" s="33">
        <f>ПРОТОКОЛ!E3429</f>
        <v>0</v>
      </c>
      <c r="M500" s="33">
        <f>ПРОТОКОЛ!G3429</f>
        <v>0</v>
      </c>
      <c r="N500" s="33">
        <f>ПРОТОКОЛ!I3429</f>
        <v>0</v>
      </c>
      <c r="O500" s="33">
        <f>ПРОТОКОЛ!K3429</f>
        <v>0</v>
      </c>
      <c r="P500" s="33" t="str">
        <f>ПРОТОКОЛ!M3429</f>
        <v>0</v>
      </c>
      <c r="Q500" s="33" t="str">
        <f>ПРОТОКОЛ!O3429</f>
        <v>0</v>
      </c>
      <c r="R500" s="33">
        <f>ПРОТОКОЛ!Q3429</f>
        <v>35</v>
      </c>
      <c r="S500" s="33">
        <f>ПРОТОКОЛ!S3429</f>
        <v>0</v>
      </c>
      <c r="T500" s="33">
        <f>ПРОТОКОЛ!T3429</f>
        <v>35</v>
      </c>
      <c r="U500" s="54">
        <f t="shared" si="7"/>
        <v>7</v>
      </c>
    </row>
    <row r="501" spans="1:21" ht="16.5" customHeight="1">
      <c r="A501" s="66">
        <f>ПРОТОКОЛ!B3430</f>
        <v>0</v>
      </c>
      <c r="B501" s="70">
        <f>ПРОТОКОЛ!C3430</f>
        <v>0</v>
      </c>
      <c r="C501" s="74" t="str">
        <f>ПРОТОКОЛ!X3430</f>
        <v>Субъект РФ 82</v>
      </c>
      <c r="D501" s="64">
        <f>ПРОТОКОЛ!D3430</f>
        <v>0</v>
      </c>
      <c r="E501" s="64">
        <f>ПРОТОКОЛ!F3430</f>
        <v>0</v>
      </c>
      <c r="F501" s="64">
        <f>ПРОТОКОЛ!H3430</f>
        <v>0</v>
      </c>
      <c r="G501" s="64">
        <f>ПРОТОКОЛ!J3430</f>
        <v>0</v>
      </c>
      <c r="H501" s="64">
        <f>ПРОТОКОЛ!L3430</f>
        <v>0</v>
      </c>
      <c r="I501" s="64">
        <f>ПРОТОКОЛ!N3430</f>
        <v>0</v>
      </c>
      <c r="J501" s="77">
        <f>ПРОТОКОЛ!P3430</f>
        <v>0</v>
      </c>
      <c r="K501" s="64">
        <f>ПРОТОКОЛ!R3430</f>
        <v>0</v>
      </c>
      <c r="L501" s="33">
        <f>ПРОТОКОЛ!E3430</f>
        <v>0</v>
      </c>
      <c r="M501" s="33">
        <f>ПРОТОКОЛ!G3430</f>
        <v>0</v>
      </c>
      <c r="N501" s="33">
        <f>ПРОТОКОЛ!I3430</f>
        <v>0</v>
      </c>
      <c r="O501" s="33">
        <f>ПРОТОКОЛ!K3430</f>
        <v>0</v>
      </c>
      <c r="P501" s="33" t="str">
        <f>ПРОТОКОЛ!M3430</f>
        <v>0</v>
      </c>
      <c r="Q501" s="33" t="str">
        <f>ПРОТОКОЛ!O3430</f>
        <v>0</v>
      </c>
      <c r="R501" s="33">
        <f>ПРОТОКОЛ!Q3430</f>
        <v>35</v>
      </c>
      <c r="S501" s="33">
        <f>ПРОТОКОЛ!S3430</f>
        <v>0</v>
      </c>
      <c r="T501" s="33">
        <f>ПРОТОКОЛ!T3430</f>
        <v>35</v>
      </c>
      <c r="U501" s="54">
        <f t="shared" si="7"/>
        <v>7</v>
      </c>
    </row>
    <row r="502" spans="1:21" ht="16.5" customHeight="1">
      <c r="A502" s="66">
        <f>ПРОТОКОЛ!B3431</f>
        <v>0</v>
      </c>
      <c r="B502" s="70">
        <f>ПРОТОКОЛ!C3431</f>
        <v>0</v>
      </c>
      <c r="C502" s="74" t="str">
        <f>ПРОТОКОЛ!X3431</f>
        <v>Субъект РФ 82</v>
      </c>
      <c r="D502" s="64">
        <f>ПРОТОКОЛ!D3431</f>
        <v>0</v>
      </c>
      <c r="E502" s="64">
        <f>ПРОТОКОЛ!F3431</f>
        <v>0</v>
      </c>
      <c r="F502" s="64">
        <f>ПРОТОКОЛ!H3431</f>
        <v>0</v>
      </c>
      <c r="G502" s="64">
        <f>ПРОТОКОЛ!J3431</f>
        <v>0</v>
      </c>
      <c r="H502" s="64">
        <f>ПРОТОКОЛ!L3431</f>
        <v>0</v>
      </c>
      <c r="I502" s="64">
        <f>ПРОТОКОЛ!N3431</f>
        <v>0</v>
      </c>
      <c r="J502" s="77">
        <f>ПРОТОКОЛ!P3431</f>
        <v>0</v>
      </c>
      <c r="K502" s="64">
        <f>ПРОТОКОЛ!R3431</f>
        <v>0</v>
      </c>
      <c r="L502" s="33">
        <f>ПРОТОКОЛ!E3431</f>
        <v>0</v>
      </c>
      <c r="M502" s="33">
        <f>ПРОТОКОЛ!G3431</f>
        <v>0</v>
      </c>
      <c r="N502" s="33">
        <f>ПРОТОКОЛ!I3431</f>
        <v>0</v>
      </c>
      <c r="O502" s="33">
        <f>ПРОТОКОЛ!K3431</f>
        <v>0</v>
      </c>
      <c r="P502" s="33" t="str">
        <f>ПРОТОКОЛ!M3431</f>
        <v>0</v>
      </c>
      <c r="Q502" s="33" t="str">
        <f>ПРОТОКОЛ!O3431</f>
        <v>0</v>
      </c>
      <c r="R502" s="33">
        <f>ПРОТОКОЛ!Q3431</f>
        <v>35</v>
      </c>
      <c r="S502" s="33">
        <f>ПРОТОКОЛ!S3431</f>
        <v>0</v>
      </c>
      <c r="T502" s="33">
        <f>ПРОТОКОЛ!T3431</f>
        <v>35</v>
      </c>
      <c r="U502" s="54">
        <f t="shared" si="7"/>
        <v>7</v>
      </c>
    </row>
    <row r="503" spans="1:21" ht="16.5" customHeight="1">
      <c r="A503" s="66">
        <f>ПРОТОКОЛ!B3432</f>
        <v>0</v>
      </c>
      <c r="B503" s="70">
        <f>ПРОТОКОЛ!C3432</f>
        <v>0</v>
      </c>
      <c r="C503" s="74" t="str">
        <f>ПРОТОКОЛ!X3432</f>
        <v>Субъект РФ 82</v>
      </c>
      <c r="D503" s="64">
        <f>ПРОТОКОЛ!D3432</f>
        <v>0</v>
      </c>
      <c r="E503" s="64">
        <f>ПРОТОКОЛ!F3432</f>
        <v>0</v>
      </c>
      <c r="F503" s="64">
        <f>ПРОТОКОЛ!H3432</f>
        <v>0</v>
      </c>
      <c r="G503" s="64">
        <f>ПРОТОКОЛ!J3432</f>
        <v>0</v>
      </c>
      <c r="H503" s="64">
        <f>ПРОТОКОЛ!L3432</f>
        <v>0</v>
      </c>
      <c r="I503" s="64">
        <f>ПРОТОКОЛ!N3432</f>
        <v>0</v>
      </c>
      <c r="J503" s="77">
        <f>ПРОТОКОЛ!P3432</f>
        <v>0</v>
      </c>
      <c r="K503" s="64">
        <f>ПРОТОКОЛ!R3432</f>
        <v>0</v>
      </c>
      <c r="L503" s="33">
        <f>ПРОТОКОЛ!E3432</f>
        <v>0</v>
      </c>
      <c r="M503" s="33">
        <f>ПРОТОКОЛ!G3432</f>
        <v>0</v>
      </c>
      <c r="N503" s="33">
        <f>ПРОТОКОЛ!I3432</f>
        <v>0</v>
      </c>
      <c r="O503" s="33">
        <f>ПРОТОКОЛ!K3432</f>
        <v>0</v>
      </c>
      <c r="P503" s="33" t="str">
        <f>ПРОТОКОЛ!M3432</f>
        <v>0</v>
      </c>
      <c r="Q503" s="33" t="str">
        <f>ПРОТОКОЛ!O3432</f>
        <v>0</v>
      </c>
      <c r="R503" s="33">
        <f>ПРОТОКОЛ!Q3432</f>
        <v>35</v>
      </c>
      <c r="S503" s="33">
        <f>ПРОТОКОЛ!S3432</f>
        <v>0</v>
      </c>
      <c r="T503" s="33">
        <f>ПРОТОКОЛ!T3432</f>
        <v>35</v>
      </c>
      <c r="U503" s="54">
        <f t="shared" si="7"/>
        <v>7</v>
      </c>
    </row>
    <row r="504" spans="1:21" ht="16.5" customHeight="1">
      <c r="A504" s="66">
        <f>ПРОТОКОЛ!B3433</f>
        <v>0</v>
      </c>
      <c r="B504" s="70">
        <f>ПРОТОКОЛ!C3433</f>
        <v>0</v>
      </c>
      <c r="C504" s="74" t="str">
        <f>ПРОТОКОЛ!X3433</f>
        <v>Субъект РФ 82</v>
      </c>
      <c r="D504" s="64">
        <f>ПРОТОКОЛ!D3433</f>
        <v>0</v>
      </c>
      <c r="E504" s="64">
        <f>ПРОТОКОЛ!F3433</f>
        <v>0</v>
      </c>
      <c r="F504" s="64">
        <f>ПРОТОКОЛ!H3433</f>
        <v>0</v>
      </c>
      <c r="G504" s="64">
        <f>ПРОТОКОЛ!J3433</f>
        <v>0</v>
      </c>
      <c r="H504" s="64">
        <f>ПРОТОКОЛ!L3433</f>
        <v>0</v>
      </c>
      <c r="I504" s="64">
        <f>ПРОТОКОЛ!N3433</f>
        <v>0</v>
      </c>
      <c r="J504" s="77">
        <f>ПРОТОКОЛ!P3433</f>
        <v>0</v>
      </c>
      <c r="K504" s="64">
        <f>ПРОТОКОЛ!R3433</f>
        <v>0</v>
      </c>
      <c r="L504" s="33">
        <f>ПРОТОКОЛ!E3433</f>
        <v>0</v>
      </c>
      <c r="M504" s="33">
        <f>ПРОТОКОЛ!G3433</f>
        <v>0</v>
      </c>
      <c r="N504" s="33">
        <f>ПРОТОКОЛ!I3433</f>
        <v>0</v>
      </c>
      <c r="O504" s="33">
        <f>ПРОТОКОЛ!K3433</f>
        <v>0</v>
      </c>
      <c r="P504" s="33" t="str">
        <f>ПРОТОКОЛ!M3433</f>
        <v>0</v>
      </c>
      <c r="Q504" s="33" t="str">
        <f>ПРОТОКОЛ!O3433</f>
        <v>0</v>
      </c>
      <c r="R504" s="33">
        <f>ПРОТОКОЛ!Q3433</f>
        <v>35</v>
      </c>
      <c r="S504" s="33">
        <f>ПРОТОКОЛ!S3433</f>
        <v>0</v>
      </c>
      <c r="T504" s="33">
        <f>ПРОТОКОЛ!T3433</f>
        <v>35</v>
      </c>
      <c r="U504" s="54">
        <f t="shared" si="7"/>
        <v>7</v>
      </c>
    </row>
    <row r="505" spans="1:21" ht="16.5" customHeight="1">
      <c r="A505" s="65">
        <f>ПРОТОКОЛ!B3470</f>
        <v>0</v>
      </c>
      <c r="B505" s="67">
        <f>ПРОТОКОЛ!C3470</f>
        <v>0</v>
      </c>
      <c r="C505" s="71" t="str">
        <f>ПРОТОКОЛ!X3470</f>
        <v>Субъект РФ 83</v>
      </c>
      <c r="D505" s="61">
        <f>ПРОТОКОЛ!D3470</f>
        <v>0</v>
      </c>
      <c r="E505" s="61">
        <f>ПРОТОКОЛ!F3470</f>
        <v>0</v>
      </c>
      <c r="F505" s="61">
        <f>ПРОТОКОЛ!H3470</f>
        <v>0</v>
      </c>
      <c r="G505" s="61">
        <f>ПРОТОКОЛ!J3470</f>
        <v>0</v>
      </c>
      <c r="H505" s="61">
        <f>ПРОТОКОЛ!L3470</f>
        <v>0</v>
      </c>
      <c r="I505" s="61">
        <f>ПРОТОКОЛ!N3470</f>
        <v>0</v>
      </c>
      <c r="J505" s="62">
        <f>ПРОТОКОЛ!P3470</f>
        <v>0</v>
      </c>
      <c r="K505" s="61">
        <f>ПРОТОКОЛ!R3470</f>
        <v>0</v>
      </c>
      <c r="L505" s="7">
        <f>ПРОТОКОЛ!E3470</f>
        <v>0</v>
      </c>
      <c r="M505" s="7">
        <f>ПРОТОКОЛ!G3470</f>
        <v>0</v>
      </c>
      <c r="N505" s="7">
        <f>ПРОТОКОЛ!I3470</f>
        <v>0</v>
      </c>
      <c r="O505" s="7">
        <f>ПРОТОКОЛ!K3470</f>
        <v>0</v>
      </c>
      <c r="P505" s="7" t="str">
        <f>ПРОТОКОЛ!M3470</f>
        <v>0</v>
      </c>
      <c r="Q505" s="7" t="str">
        <f>ПРОТОКОЛ!O3470</f>
        <v>0</v>
      </c>
      <c r="R505" s="7">
        <f>ПРОТОКОЛ!Q3470</f>
        <v>35</v>
      </c>
      <c r="S505" s="7">
        <f>ПРОТОКОЛ!S3470</f>
        <v>0</v>
      </c>
      <c r="T505" s="7">
        <f>ПРОТОКОЛ!T3470</f>
        <v>35</v>
      </c>
      <c r="U505" s="54">
        <f t="shared" si="7"/>
        <v>7</v>
      </c>
    </row>
    <row r="506" spans="1:21" ht="16.5" customHeight="1">
      <c r="A506" s="65">
        <f>ПРОТОКОЛ!B3471</f>
        <v>0</v>
      </c>
      <c r="B506" s="67">
        <f>ПРОТОКОЛ!C3471</f>
        <v>0</v>
      </c>
      <c r="C506" s="71" t="str">
        <f>ПРОТОКОЛ!X3471</f>
        <v>Субъект РФ 83</v>
      </c>
      <c r="D506" s="61">
        <f>ПРОТОКОЛ!D3471</f>
        <v>0</v>
      </c>
      <c r="E506" s="61">
        <f>ПРОТОКОЛ!F3471</f>
        <v>0</v>
      </c>
      <c r="F506" s="61">
        <f>ПРОТОКОЛ!H3471</f>
        <v>0</v>
      </c>
      <c r="G506" s="61">
        <f>ПРОТОКОЛ!J3471</f>
        <v>0</v>
      </c>
      <c r="H506" s="61">
        <f>ПРОТОКОЛ!L3471</f>
        <v>0</v>
      </c>
      <c r="I506" s="61">
        <f>ПРОТОКОЛ!N3471</f>
        <v>0</v>
      </c>
      <c r="J506" s="62">
        <f>ПРОТОКОЛ!P3471</f>
        <v>0</v>
      </c>
      <c r="K506" s="61">
        <f>ПРОТОКОЛ!R3471</f>
        <v>0</v>
      </c>
      <c r="L506" s="7">
        <f>ПРОТОКОЛ!E3471</f>
        <v>0</v>
      </c>
      <c r="M506" s="7">
        <f>ПРОТОКОЛ!G3471</f>
        <v>0</v>
      </c>
      <c r="N506" s="7">
        <f>ПРОТОКОЛ!I3471</f>
        <v>0</v>
      </c>
      <c r="O506" s="7">
        <f>ПРОТОКОЛ!K3471</f>
        <v>0</v>
      </c>
      <c r="P506" s="7" t="str">
        <f>ПРОТОКОЛ!M3471</f>
        <v>0</v>
      </c>
      <c r="Q506" s="7" t="str">
        <f>ПРОТОКОЛ!O3471</f>
        <v>0</v>
      </c>
      <c r="R506" s="7">
        <f>ПРОТОКОЛ!Q3471</f>
        <v>35</v>
      </c>
      <c r="S506" s="7">
        <f>ПРОТОКОЛ!S3471</f>
        <v>0</v>
      </c>
      <c r="T506" s="7">
        <f>ПРОТОКОЛ!T3471</f>
        <v>35</v>
      </c>
      <c r="U506" s="54">
        <f t="shared" si="7"/>
        <v>7</v>
      </c>
    </row>
    <row r="507" spans="1:21" ht="16.5" customHeight="1">
      <c r="A507" s="65">
        <f>ПРОТОКОЛ!B3472</f>
        <v>0</v>
      </c>
      <c r="B507" s="67">
        <f>ПРОТОКОЛ!C3472</f>
        <v>0</v>
      </c>
      <c r="C507" s="71" t="str">
        <f>ПРОТОКОЛ!X3472</f>
        <v>Субъект РФ 83</v>
      </c>
      <c r="D507" s="61">
        <f>ПРОТОКОЛ!D3472</f>
        <v>0</v>
      </c>
      <c r="E507" s="61">
        <f>ПРОТОКОЛ!F3472</f>
        <v>0</v>
      </c>
      <c r="F507" s="61">
        <f>ПРОТОКОЛ!H3472</f>
        <v>0</v>
      </c>
      <c r="G507" s="61">
        <f>ПРОТОКОЛ!J3472</f>
        <v>0</v>
      </c>
      <c r="H507" s="61">
        <f>ПРОТОКОЛ!L3472</f>
        <v>0</v>
      </c>
      <c r="I507" s="61">
        <f>ПРОТОКОЛ!N3472</f>
        <v>0</v>
      </c>
      <c r="J507" s="62">
        <f>ПРОТОКОЛ!P3472</f>
        <v>0</v>
      </c>
      <c r="K507" s="61">
        <f>ПРОТОКОЛ!R3472</f>
        <v>0</v>
      </c>
      <c r="L507" s="7">
        <f>ПРОТОКОЛ!E3472</f>
        <v>0</v>
      </c>
      <c r="M507" s="7">
        <f>ПРОТОКОЛ!G3472</f>
        <v>0</v>
      </c>
      <c r="N507" s="7">
        <f>ПРОТОКОЛ!I3472</f>
        <v>0</v>
      </c>
      <c r="O507" s="7">
        <f>ПРОТОКОЛ!K3472</f>
        <v>0</v>
      </c>
      <c r="P507" s="7" t="str">
        <f>ПРОТОКОЛ!M3472</f>
        <v>0</v>
      </c>
      <c r="Q507" s="7" t="str">
        <f>ПРОТОКОЛ!O3472</f>
        <v>0</v>
      </c>
      <c r="R507" s="7">
        <f>ПРОТОКОЛ!Q3472</f>
        <v>35</v>
      </c>
      <c r="S507" s="7">
        <f>ПРОТОКОЛ!S3472</f>
        <v>0</v>
      </c>
      <c r="T507" s="7">
        <f>ПРОТОКОЛ!T3472</f>
        <v>35</v>
      </c>
      <c r="U507" s="54">
        <f t="shared" si="7"/>
        <v>7</v>
      </c>
    </row>
    <row r="508" spans="1:21" ht="16.5" customHeight="1">
      <c r="A508" s="65">
        <f>ПРОТОКОЛ!B3473</f>
        <v>0</v>
      </c>
      <c r="B508" s="67">
        <f>ПРОТОКОЛ!C3473</f>
        <v>0</v>
      </c>
      <c r="C508" s="71" t="str">
        <f>ПРОТОКОЛ!X3473</f>
        <v>Субъект РФ 83</v>
      </c>
      <c r="D508" s="61">
        <f>ПРОТОКОЛ!D3473</f>
        <v>0</v>
      </c>
      <c r="E508" s="61">
        <f>ПРОТОКОЛ!F3473</f>
        <v>0</v>
      </c>
      <c r="F508" s="61">
        <f>ПРОТОКОЛ!H3473</f>
        <v>0</v>
      </c>
      <c r="G508" s="61">
        <f>ПРОТОКОЛ!J3473</f>
        <v>0</v>
      </c>
      <c r="H508" s="61">
        <f>ПРОТОКОЛ!L3473</f>
        <v>0</v>
      </c>
      <c r="I508" s="61">
        <f>ПРОТОКОЛ!N3473</f>
        <v>0</v>
      </c>
      <c r="J508" s="62">
        <f>ПРОТОКОЛ!P3473</f>
        <v>0</v>
      </c>
      <c r="K508" s="61">
        <f>ПРОТОКОЛ!R3473</f>
        <v>0</v>
      </c>
      <c r="L508" s="7">
        <f>ПРОТОКОЛ!E3473</f>
        <v>0</v>
      </c>
      <c r="M508" s="7">
        <f>ПРОТОКОЛ!G3473</f>
        <v>0</v>
      </c>
      <c r="N508" s="7">
        <f>ПРОТОКОЛ!I3473</f>
        <v>0</v>
      </c>
      <c r="O508" s="7">
        <f>ПРОТОКОЛ!K3473</f>
        <v>0</v>
      </c>
      <c r="P508" s="7" t="str">
        <f>ПРОТОКОЛ!M3473</f>
        <v>0</v>
      </c>
      <c r="Q508" s="7" t="str">
        <f>ПРОТОКОЛ!O3473</f>
        <v>0</v>
      </c>
      <c r="R508" s="7">
        <f>ПРОТОКОЛ!Q3473</f>
        <v>35</v>
      </c>
      <c r="S508" s="7">
        <f>ПРОТОКОЛ!S3473</f>
        <v>0</v>
      </c>
      <c r="T508" s="7">
        <f>ПРОТОКОЛ!T3473</f>
        <v>35</v>
      </c>
      <c r="U508" s="54">
        <f t="shared" si="7"/>
        <v>7</v>
      </c>
    </row>
    <row r="509" spans="1:21" ht="16.5" customHeight="1">
      <c r="A509" s="65">
        <f>ПРОТОКОЛ!B3474</f>
        <v>0</v>
      </c>
      <c r="B509" s="67">
        <f>ПРОТОКОЛ!C3474</f>
        <v>0</v>
      </c>
      <c r="C509" s="71" t="str">
        <f>ПРОТОКОЛ!X3474</f>
        <v>Субъект РФ 83</v>
      </c>
      <c r="D509" s="61">
        <f>ПРОТОКОЛ!D3474</f>
        <v>0</v>
      </c>
      <c r="E509" s="61">
        <f>ПРОТОКОЛ!F3474</f>
        <v>0</v>
      </c>
      <c r="F509" s="61">
        <f>ПРОТОКОЛ!H3474</f>
        <v>0</v>
      </c>
      <c r="G509" s="61">
        <f>ПРОТОКОЛ!J3474</f>
        <v>0</v>
      </c>
      <c r="H509" s="61">
        <f>ПРОТОКОЛ!L3474</f>
        <v>0</v>
      </c>
      <c r="I509" s="61">
        <f>ПРОТОКОЛ!N3474</f>
        <v>0</v>
      </c>
      <c r="J509" s="62">
        <f>ПРОТОКОЛ!P3474</f>
        <v>0</v>
      </c>
      <c r="K509" s="61">
        <f>ПРОТОКОЛ!R3474</f>
        <v>0</v>
      </c>
      <c r="L509" s="7">
        <f>ПРОТОКОЛ!E3474</f>
        <v>0</v>
      </c>
      <c r="M509" s="7">
        <f>ПРОТОКОЛ!G3474</f>
        <v>0</v>
      </c>
      <c r="N509" s="7">
        <f>ПРОТОКОЛ!I3474</f>
        <v>0</v>
      </c>
      <c r="O509" s="7">
        <f>ПРОТОКОЛ!K3474</f>
        <v>0</v>
      </c>
      <c r="P509" s="7" t="str">
        <f>ПРОТОКОЛ!M3474</f>
        <v>0</v>
      </c>
      <c r="Q509" s="7" t="str">
        <f>ПРОТОКОЛ!O3474</f>
        <v>0</v>
      </c>
      <c r="R509" s="7">
        <f>ПРОТОКОЛ!Q3474</f>
        <v>35</v>
      </c>
      <c r="S509" s="7">
        <f>ПРОТОКОЛ!S3474</f>
        <v>0</v>
      </c>
      <c r="T509" s="7">
        <f>ПРОТОКОЛ!T3474</f>
        <v>35</v>
      </c>
      <c r="U509" s="54">
        <f t="shared" si="7"/>
        <v>7</v>
      </c>
    </row>
    <row r="510" spans="1:21" ht="16.5" customHeight="1">
      <c r="A510" s="65">
        <f>ПРОТОКОЛ!B3475</f>
        <v>0</v>
      </c>
      <c r="B510" s="67">
        <f>ПРОТОКОЛ!C3475</f>
        <v>0</v>
      </c>
      <c r="C510" s="71" t="str">
        <f>ПРОТОКОЛ!X3475</f>
        <v>Субъект РФ 83</v>
      </c>
      <c r="D510" s="61">
        <f>ПРОТОКОЛ!D3475</f>
        <v>0</v>
      </c>
      <c r="E510" s="61">
        <f>ПРОТОКОЛ!F3475</f>
        <v>0</v>
      </c>
      <c r="F510" s="61">
        <f>ПРОТОКОЛ!H3475</f>
        <v>0</v>
      </c>
      <c r="G510" s="61">
        <f>ПРОТОКОЛ!J3475</f>
        <v>0</v>
      </c>
      <c r="H510" s="61">
        <f>ПРОТОКОЛ!L3475</f>
        <v>0</v>
      </c>
      <c r="I510" s="61">
        <f>ПРОТОКОЛ!N3475</f>
        <v>0</v>
      </c>
      <c r="J510" s="62">
        <f>ПРОТОКОЛ!P3475</f>
        <v>0</v>
      </c>
      <c r="K510" s="61">
        <f>ПРОТОКОЛ!R3475</f>
        <v>0</v>
      </c>
      <c r="L510" s="7">
        <f>ПРОТОКОЛ!E3475</f>
        <v>0</v>
      </c>
      <c r="M510" s="7">
        <f>ПРОТОКОЛ!G3475</f>
        <v>0</v>
      </c>
      <c r="N510" s="7">
        <f>ПРОТОКОЛ!I3475</f>
        <v>0</v>
      </c>
      <c r="O510" s="7">
        <f>ПРОТОКОЛ!K3475</f>
        <v>0</v>
      </c>
      <c r="P510" s="7" t="str">
        <f>ПРОТОКОЛ!M3475</f>
        <v>0</v>
      </c>
      <c r="Q510" s="7" t="str">
        <f>ПРОТОКОЛ!O3475</f>
        <v>0</v>
      </c>
      <c r="R510" s="7">
        <f>ПРОТОКОЛ!Q3475</f>
        <v>35</v>
      </c>
      <c r="S510" s="7">
        <f>ПРОТОКОЛ!S3475</f>
        <v>0</v>
      </c>
      <c r="T510" s="7">
        <f>ПРОТОКОЛ!T3475</f>
        <v>35</v>
      </c>
      <c r="U510" s="54">
        <f t="shared" si="7"/>
        <v>7</v>
      </c>
    </row>
    <row r="511" spans="1:21" ht="16.5" customHeight="1">
      <c r="A511" s="66">
        <f>ПРОТОКОЛ!B3512</f>
        <v>0</v>
      </c>
      <c r="B511" s="70">
        <f>ПРОТОКОЛ!C3512</f>
        <v>0</v>
      </c>
      <c r="C511" s="74" t="str">
        <f>ПРОТОКОЛ!X3512</f>
        <v>Субъект РФ 84</v>
      </c>
      <c r="D511" s="64">
        <f>ПРОТОКОЛ!D3512</f>
        <v>0</v>
      </c>
      <c r="E511" s="64">
        <f>ПРОТОКОЛ!F3512</f>
        <v>0</v>
      </c>
      <c r="F511" s="64">
        <f>ПРОТОКОЛ!H3512</f>
        <v>0</v>
      </c>
      <c r="G511" s="64">
        <f>ПРОТОКОЛ!J3512</f>
        <v>0</v>
      </c>
      <c r="H511" s="64">
        <f>ПРОТОКОЛ!L3512</f>
        <v>0</v>
      </c>
      <c r="I511" s="64">
        <f>ПРОТОКОЛ!N3512</f>
        <v>0</v>
      </c>
      <c r="J511" s="77">
        <f>ПРОТОКОЛ!P3512</f>
        <v>0</v>
      </c>
      <c r="K511" s="64">
        <f>ПРОТОКОЛ!R3512</f>
        <v>0</v>
      </c>
      <c r="L511" s="33">
        <f>ПРОТОКОЛ!E3512</f>
        <v>0</v>
      </c>
      <c r="M511" s="33">
        <f>ПРОТОКОЛ!G3512</f>
        <v>0</v>
      </c>
      <c r="N511" s="33">
        <f>ПРОТОКОЛ!I3512</f>
        <v>0</v>
      </c>
      <c r="O511" s="33">
        <f>ПРОТОКОЛ!K3512</f>
        <v>0</v>
      </c>
      <c r="P511" s="33" t="str">
        <f>ПРОТОКОЛ!M3512</f>
        <v>0</v>
      </c>
      <c r="Q511" s="33" t="str">
        <f>ПРОТОКОЛ!O3512</f>
        <v>0</v>
      </c>
      <c r="R511" s="33">
        <f>ПРОТОКОЛ!Q3512</f>
        <v>35</v>
      </c>
      <c r="S511" s="33">
        <f>ПРОТОКОЛ!S3512</f>
        <v>0</v>
      </c>
      <c r="T511" s="33">
        <f>ПРОТОКОЛ!T3512</f>
        <v>35</v>
      </c>
      <c r="U511" s="54">
        <f t="shared" si="7"/>
        <v>7</v>
      </c>
    </row>
    <row r="512" spans="1:21" ht="16.5" customHeight="1">
      <c r="A512" s="66">
        <f>ПРОТОКОЛ!B3513</f>
        <v>0</v>
      </c>
      <c r="B512" s="70">
        <f>ПРОТОКОЛ!C3513</f>
        <v>0</v>
      </c>
      <c r="C512" s="74" t="str">
        <f>ПРОТОКОЛ!X3513</f>
        <v>Субъект РФ 84</v>
      </c>
      <c r="D512" s="64">
        <f>ПРОТОКОЛ!D3513</f>
        <v>0</v>
      </c>
      <c r="E512" s="64">
        <f>ПРОТОКОЛ!F3513</f>
        <v>0</v>
      </c>
      <c r="F512" s="64">
        <f>ПРОТОКОЛ!H3513</f>
        <v>0</v>
      </c>
      <c r="G512" s="64">
        <f>ПРОТОКОЛ!J3513</f>
        <v>0</v>
      </c>
      <c r="H512" s="64">
        <f>ПРОТОКОЛ!L3513</f>
        <v>0</v>
      </c>
      <c r="I512" s="64">
        <f>ПРОТОКОЛ!N3513</f>
        <v>0</v>
      </c>
      <c r="J512" s="77">
        <f>ПРОТОКОЛ!P3513</f>
        <v>0</v>
      </c>
      <c r="K512" s="64">
        <f>ПРОТОКОЛ!R3513</f>
        <v>0</v>
      </c>
      <c r="L512" s="33">
        <f>ПРОТОКОЛ!E3513</f>
        <v>0</v>
      </c>
      <c r="M512" s="33">
        <f>ПРОТОКОЛ!G3513</f>
        <v>0</v>
      </c>
      <c r="N512" s="33">
        <f>ПРОТОКОЛ!I3513</f>
        <v>0</v>
      </c>
      <c r="O512" s="33">
        <f>ПРОТОКОЛ!K3513</f>
        <v>0</v>
      </c>
      <c r="P512" s="33" t="str">
        <f>ПРОТОКОЛ!M3513</f>
        <v>0</v>
      </c>
      <c r="Q512" s="33" t="str">
        <f>ПРОТОКОЛ!O3513</f>
        <v>0</v>
      </c>
      <c r="R512" s="33">
        <f>ПРОТОКОЛ!Q3513</f>
        <v>35</v>
      </c>
      <c r="S512" s="33">
        <f>ПРОТОКОЛ!S3513</f>
        <v>0</v>
      </c>
      <c r="T512" s="33">
        <f>ПРОТОКОЛ!T3513</f>
        <v>35</v>
      </c>
      <c r="U512" s="54">
        <f t="shared" si="7"/>
        <v>7</v>
      </c>
    </row>
    <row r="513" spans="1:21" ht="16.5" customHeight="1">
      <c r="A513" s="66">
        <f>ПРОТОКОЛ!B3514</f>
        <v>0</v>
      </c>
      <c r="B513" s="70">
        <f>ПРОТОКОЛ!C3514</f>
        <v>0</v>
      </c>
      <c r="C513" s="74" t="str">
        <f>ПРОТОКОЛ!X3514</f>
        <v>Субъект РФ 84</v>
      </c>
      <c r="D513" s="64">
        <f>ПРОТОКОЛ!D3514</f>
        <v>0</v>
      </c>
      <c r="E513" s="64">
        <f>ПРОТОКОЛ!F3514</f>
        <v>0</v>
      </c>
      <c r="F513" s="64">
        <f>ПРОТОКОЛ!H3514</f>
        <v>0</v>
      </c>
      <c r="G513" s="64">
        <f>ПРОТОКОЛ!J3514</f>
        <v>0</v>
      </c>
      <c r="H513" s="64">
        <f>ПРОТОКОЛ!L3514</f>
        <v>0</v>
      </c>
      <c r="I513" s="64">
        <f>ПРОТОКОЛ!N3514</f>
        <v>0</v>
      </c>
      <c r="J513" s="77">
        <f>ПРОТОКОЛ!P3514</f>
        <v>0</v>
      </c>
      <c r="K513" s="64">
        <f>ПРОТОКОЛ!R3514</f>
        <v>0</v>
      </c>
      <c r="L513" s="33">
        <f>ПРОТОКОЛ!E3514</f>
        <v>0</v>
      </c>
      <c r="M513" s="33">
        <f>ПРОТОКОЛ!G3514</f>
        <v>0</v>
      </c>
      <c r="N513" s="33">
        <f>ПРОТОКОЛ!I3514</f>
        <v>0</v>
      </c>
      <c r="O513" s="33">
        <f>ПРОТОКОЛ!K3514</f>
        <v>0</v>
      </c>
      <c r="P513" s="33" t="str">
        <f>ПРОТОКОЛ!M3514</f>
        <v>0</v>
      </c>
      <c r="Q513" s="33" t="str">
        <f>ПРОТОКОЛ!O3514</f>
        <v>0</v>
      </c>
      <c r="R513" s="33">
        <f>ПРОТОКОЛ!Q3514</f>
        <v>35</v>
      </c>
      <c r="S513" s="33">
        <f>ПРОТОКОЛ!S3514</f>
        <v>0</v>
      </c>
      <c r="T513" s="33">
        <f>ПРОТОКОЛ!T3514</f>
        <v>35</v>
      </c>
      <c r="U513" s="54">
        <f t="shared" si="7"/>
        <v>7</v>
      </c>
    </row>
    <row r="514" spans="1:21" ht="16.5" customHeight="1">
      <c r="A514" s="66">
        <f>ПРОТОКОЛ!B3515</f>
        <v>0</v>
      </c>
      <c r="B514" s="70">
        <f>ПРОТОКОЛ!C3515</f>
        <v>0</v>
      </c>
      <c r="C514" s="74" t="str">
        <f>ПРОТОКОЛ!X3515</f>
        <v>Субъект РФ 84</v>
      </c>
      <c r="D514" s="64">
        <f>ПРОТОКОЛ!D3515</f>
        <v>0</v>
      </c>
      <c r="E514" s="64">
        <f>ПРОТОКОЛ!F3515</f>
        <v>0</v>
      </c>
      <c r="F514" s="64">
        <f>ПРОТОКОЛ!H3515</f>
        <v>0</v>
      </c>
      <c r="G514" s="64">
        <f>ПРОТОКОЛ!J3515</f>
        <v>0</v>
      </c>
      <c r="H514" s="64">
        <f>ПРОТОКОЛ!L3515</f>
        <v>0</v>
      </c>
      <c r="I514" s="64">
        <f>ПРОТОКОЛ!N3515</f>
        <v>0</v>
      </c>
      <c r="J514" s="77">
        <f>ПРОТОКОЛ!P3515</f>
        <v>0</v>
      </c>
      <c r="K514" s="64">
        <f>ПРОТОКОЛ!R3515</f>
        <v>0</v>
      </c>
      <c r="L514" s="33">
        <f>ПРОТОКОЛ!E3515</f>
        <v>0</v>
      </c>
      <c r="M514" s="33">
        <f>ПРОТОКОЛ!G3515</f>
        <v>0</v>
      </c>
      <c r="N514" s="33">
        <f>ПРОТОКОЛ!I3515</f>
        <v>0</v>
      </c>
      <c r="O514" s="33">
        <f>ПРОТОКОЛ!K3515</f>
        <v>0</v>
      </c>
      <c r="P514" s="33" t="str">
        <f>ПРОТОКОЛ!M3515</f>
        <v>0</v>
      </c>
      <c r="Q514" s="33" t="str">
        <f>ПРОТОКОЛ!O3515</f>
        <v>0</v>
      </c>
      <c r="R514" s="33">
        <f>ПРОТОКОЛ!Q3515</f>
        <v>35</v>
      </c>
      <c r="S514" s="33">
        <f>ПРОТОКОЛ!S3515</f>
        <v>0</v>
      </c>
      <c r="T514" s="33">
        <f>ПРОТОКОЛ!T3515</f>
        <v>35</v>
      </c>
      <c r="U514" s="54">
        <f t="shared" si="7"/>
        <v>7</v>
      </c>
    </row>
    <row r="515" spans="1:21" ht="16.5" customHeight="1">
      <c r="A515" s="66">
        <f>ПРОТОКОЛ!B3516</f>
        <v>0</v>
      </c>
      <c r="B515" s="70">
        <f>ПРОТОКОЛ!C3516</f>
        <v>0</v>
      </c>
      <c r="C515" s="74" t="str">
        <f>ПРОТОКОЛ!X3516</f>
        <v>Субъект РФ 84</v>
      </c>
      <c r="D515" s="64">
        <f>ПРОТОКОЛ!D3516</f>
        <v>0</v>
      </c>
      <c r="E515" s="64">
        <f>ПРОТОКОЛ!F3516</f>
        <v>0</v>
      </c>
      <c r="F515" s="64">
        <f>ПРОТОКОЛ!H3516</f>
        <v>0</v>
      </c>
      <c r="G515" s="64">
        <f>ПРОТОКОЛ!J3516</f>
        <v>0</v>
      </c>
      <c r="H515" s="64">
        <f>ПРОТОКОЛ!L3516</f>
        <v>0</v>
      </c>
      <c r="I515" s="64">
        <f>ПРОТОКОЛ!N3516</f>
        <v>0</v>
      </c>
      <c r="J515" s="77">
        <f>ПРОТОКОЛ!P3516</f>
        <v>0</v>
      </c>
      <c r="K515" s="64">
        <f>ПРОТОКОЛ!R3516</f>
        <v>0</v>
      </c>
      <c r="L515" s="33">
        <f>ПРОТОКОЛ!E3516</f>
        <v>0</v>
      </c>
      <c r="M515" s="33">
        <f>ПРОТОКОЛ!G3516</f>
        <v>0</v>
      </c>
      <c r="N515" s="33">
        <f>ПРОТОКОЛ!I3516</f>
        <v>0</v>
      </c>
      <c r="O515" s="33">
        <f>ПРОТОКОЛ!K3516</f>
        <v>0</v>
      </c>
      <c r="P515" s="33" t="str">
        <f>ПРОТОКОЛ!M3516</f>
        <v>0</v>
      </c>
      <c r="Q515" s="33" t="str">
        <f>ПРОТОКОЛ!O3516</f>
        <v>0</v>
      </c>
      <c r="R515" s="33">
        <f>ПРОТОКОЛ!Q3516</f>
        <v>35</v>
      </c>
      <c r="S515" s="33">
        <f>ПРОТОКОЛ!S3516</f>
        <v>0</v>
      </c>
      <c r="T515" s="33">
        <f>ПРОТОКОЛ!T3516</f>
        <v>35</v>
      </c>
      <c r="U515" s="54">
        <f t="shared" si="7"/>
        <v>7</v>
      </c>
    </row>
    <row r="516" spans="1:21" ht="16.5" customHeight="1">
      <c r="A516" s="66">
        <f>ПРОТОКОЛ!B3517</f>
        <v>0</v>
      </c>
      <c r="B516" s="70">
        <f>ПРОТОКОЛ!C3517</f>
        <v>0</v>
      </c>
      <c r="C516" s="74" t="str">
        <f>ПРОТОКОЛ!X3517</f>
        <v>Субъект РФ 84</v>
      </c>
      <c r="D516" s="64">
        <f>ПРОТОКОЛ!D3517</f>
        <v>0</v>
      </c>
      <c r="E516" s="64">
        <f>ПРОТОКОЛ!F3517</f>
        <v>0</v>
      </c>
      <c r="F516" s="64">
        <f>ПРОТОКОЛ!H3517</f>
        <v>0</v>
      </c>
      <c r="G516" s="64">
        <f>ПРОТОКОЛ!J3517</f>
        <v>0</v>
      </c>
      <c r="H516" s="64">
        <f>ПРОТОКОЛ!L3517</f>
        <v>0</v>
      </c>
      <c r="I516" s="64">
        <f>ПРОТОКОЛ!N3517</f>
        <v>0</v>
      </c>
      <c r="J516" s="77">
        <f>ПРОТОКОЛ!P3517</f>
        <v>0</v>
      </c>
      <c r="K516" s="64">
        <f>ПРОТОКОЛ!R3517</f>
        <v>0</v>
      </c>
      <c r="L516" s="33">
        <f>ПРОТОКОЛ!E3517</f>
        <v>0</v>
      </c>
      <c r="M516" s="33">
        <f>ПРОТОКОЛ!G3517</f>
        <v>0</v>
      </c>
      <c r="N516" s="33">
        <f>ПРОТОКОЛ!I3517</f>
        <v>0</v>
      </c>
      <c r="O516" s="33">
        <f>ПРОТОКОЛ!K3517</f>
        <v>0</v>
      </c>
      <c r="P516" s="33" t="str">
        <f>ПРОТОКОЛ!M3517</f>
        <v>0</v>
      </c>
      <c r="Q516" s="33" t="str">
        <f>ПРОТОКОЛ!O3517</f>
        <v>0</v>
      </c>
      <c r="R516" s="33">
        <f>ПРОТОКОЛ!Q3517</f>
        <v>35</v>
      </c>
      <c r="S516" s="33">
        <f>ПРОТОКОЛ!S3517</f>
        <v>0</v>
      </c>
      <c r="T516" s="33">
        <f>ПРОТОКОЛ!T3517</f>
        <v>35</v>
      </c>
      <c r="U516" s="54">
        <f t="shared" si="7"/>
        <v>7</v>
      </c>
    </row>
    <row r="517" spans="1:21" ht="16.5" customHeight="1">
      <c r="A517" s="65">
        <f>ПРОТОКОЛ!B3554</f>
        <v>0</v>
      </c>
      <c r="B517" s="69">
        <f>ПРОТОКОЛ!C3554</f>
        <v>0</v>
      </c>
      <c r="C517" s="73" t="str">
        <f>ПРОТОКОЛ!X3554</f>
        <v>Субъект РФ 85</v>
      </c>
      <c r="D517" s="32">
        <f>ПРОТОКОЛ!D3554</f>
        <v>0</v>
      </c>
      <c r="E517" s="32">
        <f>ПРОТОКОЛ!F3554</f>
        <v>0</v>
      </c>
      <c r="F517" s="32">
        <f>ПРОТОКОЛ!H3554</f>
        <v>0</v>
      </c>
      <c r="G517" s="32">
        <f>ПРОТОКОЛ!J3554</f>
        <v>0</v>
      </c>
      <c r="H517" s="32">
        <f>ПРОТОКОЛ!L3554</f>
        <v>0</v>
      </c>
      <c r="I517" s="32">
        <f>ПРОТОКОЛ!N3554</f>
        <v>0</v>
      </c>
      <c r="J517" s="76">
        <f>ПРОТОКОЛ!P3554</f>
        <v>0</v>
      </c>
      <c r="K517" s="32">
        <f>ПРОТОКОЛ!R3554</f>
        <v>0</v>
      </c>
      <c r="L517" s="7">
        <f>ПРОТОКОЛ!E3554</f>
        <v>0</v>
      </c>
      <c r="M517" s="7">
        <f>ПРОТОКОЛ!G3554</f>
        <v>0</v>
      </c>
      <c r="N517" s="7">
        <f>ПРОТОКОЛ!I3554</f>
        <v>0</v>
      </c>
      <c r="O517" s="7">
        <f>ПРОТОКОЛ!K3554</f>
        <v>0</v>
      </c>
      <c r="P517" s="7" t="str">
        <f>ПРОТОКОЛ!M3554</f>
        <v>0</v>
      </c>
      <c r="Q517" s="7" t="str">
        <f>ПРОТОКОЛ!O3554</f>
        <v>0</v>
      </c>
      <c r="R517" s="7">
        <f>ПРОТОКОЛ!Q3554</f>
        <v>35</v>
      </c>
      <c r="S517" s="7">
        <f>ПРОТОКОЛ!S3554</f>
        <v>0</v>
      </c>
      <c r="T517" s="7">
        <f>ПРОТОКОЛ!T3554</f>
        <v>35</v>
      </c>
      <c r="U517" s="54">
        <f t="shared" si="7"/>
        <v>7</v>
      </c>
    </row>
    <row r="518" spans="1:21" ht="16.5" customHeight="1">
      <c r="A518" s="65">
        <f>ПРОТОКОЛ!B3555</f>
        <v>0</v>
      </c>
      <c r="B518" s="67">
        <f>ПРОТОКОЛ!C3555</f>
        <v>0</v>
      </c>
      <c r="C518" s="71" t="str">
        <f>ПРОТОКОЛ!X3555</f>
        <v>Субъект РФ 85</v>
      </c>
      <c r="D518" s="61">
        <f>ПРОТОКОЛ!D3555</f>
        <v>0</v>
      </c>
      <c r="E518" s="61">
        <f>ПРОТОКОЛ!F3555</f>
        <v>0</v>
      </c>
      <c r="F518" s="61">
        <f>ПРОТОКОЛ!H3555</f>
        <v>0</v>
      </c>
      <c r="G518" s="61">
        <f>ПРОТОКОЛ!J3555</f>
        <v>0</v>
      </c>
      <c r="H518" s="61">
        <f>ПРОТОКОЛ!L3555</f>
        <v>0</v>
      </c>
      <c r="I518" s="61">
        <f>ПРОТОКОЛ!N3555</f>
        <v>0</v>
      </c>
      <c r="J518" s="62">
        <f>ПРОТОКОЛ!P3555</f>
        <v>0</v>
      </c>
      <c r="K518" s="61">
        <f>ПРОТОКОЛ!R3555</f>
        <v>0</v>
      </c>
      <c r="L518" s="7">
        <f>ПРОТОКОЛ!E3555</f>
        <v>0</v>
      </c>
      <c r="M518" s="7">
        <f>ПРОТОКОЛ!G3555</f>
        <v>0</v>
      </c>
      <c r="N518" s="7">
        <f>ПРОТОКОЛ!I3555</f>
        <v>0</v>
      </c>
      <c r="O518" s="7">
        <f>ПРОТОКОЛ!K3555</f>
        <v>0</v>
      </c>
      <c r="P518" s="7" t="str">
        <f>ПРОТОКОЛ!M3555</f>
        <v>0</v>
      </c>
      <c r="Q518" s="7" t="str">
        <f>ПРОТОКОЛ!O3555</f>
        <v>0</v>
      </c>
      <c r="R518" s="7">
        <f>ПРОТОКОЛ!Q3555</f>
        <v>35</v>
      </c>
      <c r="S518" s="7">
        <f>ПРОТОКОЛ!S3555</f>
        <v>0</v>
      </c>
      <c r="T518" s="7">
        <f>ПРОТОКОЛ!T3555</f>
        <v>35</v>
      </c>
      <c r="U518" s="54">
        <f t="shared" si="7"/>
        <v>7</v>
      </c>
    </row>
    <row r="519" spans="1:21" ht="16.5" customHeight="1">
      <c r="A519" s="65">
        <f>ПРОТОКОЛ!B3556</f>
        <v>0</v>
      </c>
      <c r="B519" s="67">
        <f>ПРОТОКОЛ!C3556</f>
        <v>0</v>
      </c>
      <c r="C519" s="71" t="str">
        <f>ПРОТОКОЛ!X3556</f>
        <v>Субъект РФ 85</v>
      </c>
      <c r="D519" s="61">
        <f>ПРОТОКОЛ!D3556</f>
        <v>0</v>
      </c>
      <c r="E519" s="61">
        <f>ПРОТОКОЛ!F3556</f>
        <v>0</v>
      </c>
      <c r="F519" s="61">
        <f>ПРОТОКОЛ!H3556</f>
        <v>0</v>
      </c>
      <c r="G519" s="61">
        <f>ПРОТОКОЛ!J3556</f>
        <v>0</v>
      </c>
      <c r="H519" s="61">
        <f>ПРОТОКОЛ!L3556</f>
        <v>0</v>
      </c>
      <c r="I519" s="61">
        <f>ПРОТОКОЛ!N3556</f>
        <v>0</v>
      </c>
      <c r="J519" s="62">
        <f>ПРОТОКОЛ!P3556</f>
        <v>0</v>
      </c>
      <c r="K519" s="61">
        <f>ПРОТОКОЛ!R3556</f>
        <v>0</v>
      </c>
      <c r="L519" s="7">
        <f>ПРОТОКОЛ!E3556</f>
        <v>0</v>
      </c>
      <c r="M519" s="7">
        <f>ПРОТОКОЛ!G3556</f>
        <v>0</v>
      </c>
      <c r="N519" s="7">
        <f>ПРОТОКОЛ!I3556</f>
        <v>0</v>
      </c>
      <c r="O519" s="7">
        <f>ПРОТОКОЛ!K3556</f>
        <v>0</v>
      </c>
      <c r="P519" s="7" t="str">
        <f>ПРОТОКОЛ!M3556</f>
        <v>0</v>
      </c>
      <c r="Q519" s="7" t="str">
        <f>ПРОТОКОЛ!O3556</f>
        <v>0</v>
      </c>
      <c r="R519" s="7">
        <f>ПРОТОКОЛ!Q3556</f>
        <v>35</v>
      </c>
      <c r="S519" s="7">
        <f>ПРОТОКОЛ!S3556</f>
        <v>0</v>
      </c>
      <c r="T519" s="7">
        <f>ПРОТОКОЛ!T3556</f>
        <v>35</v>
      </c>
      <c r="U519" s="54">
        <f t="shared" si="7"/>
        <v>7</v>
      </c>
    </row>
    <row r="520" spans="1:21" ht="16.5" customHeight="1">
      <c r="A520" s="65">
        <f>ПРОТОКОЛ!B3557</f>
        <v>0</v>
      </c>
      <c r="B520" s="67">
        <f>ПРОТОКОЛ!C3557</f>
        <v>0</v>
      </c>
      <c r="C520" s="71" t="str">
        <f>ПРОТОКОЛ!X3557</f>
        <v>Субъект РФ 85</v>
      </c>
      <c r="D520" s="61">
        <f>ПРОТОКОЛ!D3557</f>
        <v>0</v>
      </c>
      <c r="E520" s="61">
        <f>ПРОТОКОЛ!F3557</f>
        <v>0</v>
      </c>
      <c r="F520" s="61">
        <f>ПРОТОКОЛ!H3557</f>
        <v>0</v>
      </c>
      <c r="G520" s="61">
        <f>ПРОТОКОЛ!J3557</f>
        <v>0</v>
      </c>
      <c r="H520" s="61">
        <f>ПРОТОКОЛ!L3557</f>
        <v>0</v>
      </c>
      <c r="I520" s="61">
        <f>ПРОТОКОЛ!N3557</f>
        <v>0</v>
      </c>
      <c r="J520" s="62">
        <f>ПРОТОКОЛ!P3557</f>
        <v>0</v>
      </c>
      <c r="K520" s="61">
        <f>ПРОТОКОЛ!R3557</f>
        <v>0</v>
      </c>
      <c r="L520" s="7">
        <f>ПРОТОКОЛ!E3557</f>
        <v>0</v>
      </c>
      <c r="M520" s="7">
        <f>ПРОТОКОЛ!G3557</f>
        <v>0</v>
      </c>
      <c r="N520" s="7">
        <f>ПРОТОКОЛ!I3557</f>
        <v>0</v>
      </c>
      <c r="O520" s="7">
        <f>ПРОТОКОЛ!K3557</f>
        <v>0</v>
      </c>
      <c r="P520" s="7" t="str">
        <f>ПРОТОКОЛ!M3557</f>
        <v>0</v>
      </c>
      <c r="Q520" s="7" t="str">
        <f>ПРОТОКОЛ!O3557</f>
        <v>0</v>
      </c>
      <c r="R520" s="7">
        <f>ПРОТОКОЛ!Q3557</f>
        <v>35</v>
      </c>
      <c r="S520" s="7">
        <f>ПРОТОКОЛ!S3557</f>
        <v>0</v>
      </c>
      <c r="T520" s="7">
        <f>ПРОТОКОЛ!T3557</f>
        <v>35</v>
      </c>
      <c r="U520" s="54">
        <f t="shared" si="7"/>
        <v>7</v>
      </c>
    </row>
    <row r="521" spans="1:21" ht="16.5" customHeight="1">
      <c r="A521" s="65">
        <f>ПРОТОКОЛ!B3558</f>
        <v>0</v>
      </c>
      <c r="B521" s="67">
        <f>ПРОТОКОЛ!C3558</f>
        <v>0</v>
      </c>
      <c r="C521" s="71" t="str">
        <f>ПРОТОКОЛ!X3558</f>
        <v>Субъект РФ 85</v>
      </c>
      <c r="D521" s="61">
        <f>ПРОТОКОЛ!D3558</f>
        <v>0</v>
      </c>
      <c r="E521" s="61">
        <f>ПРОТОКОЛ!F3558</f>
        <v>0</v>
      </c>
      <c r="F521" s="61">
        <f>ПРОТОКОЛ!H3558</f>
        <v>0</v>
      </c>
      <c r="G521" s="61">
        <f>ПРОТОКОЛ!J3558</f>
        <v>0</v>
      </c>
      <c r="H521" s="61">
        <f>ПРОТОКОЛ!L3558</f>
        <v>0</v>
      </c>
      <c r="I521" s="61">
        <f>ПРОТОКОЛ!N3558</f>
        <v>0</v>
      </c>
      <c r="J521" s="62">
        <f>ПРОТОКОЛ!P3558</f>
        <v>0</v>
      </c>
      <c r="K521" s="61">
        <f>ПРОТОКОЛ!R3558</f>
        <v>0</v>
      </c>
      <c r="L521" s="7">
        <f>ПРОТОКОЛ!E3558</f>
        <v>0</v>
      </c>
      <c r="M521" s="7">
        <f>ПРОТОКОЛ!G3558</f>
        <v>0</v>
      </c>
      <c r="N521" s="7">
        <f>ПРОТОКОЛ!I3558</f>
        <v>0</v>
      </c>
      <c r="O521" s="7">
        <f>ПРОТОКОЛ!K3558</f>
        <v>0</v>
      </c>
      <c r="P521" s="7" t="str">
        <f>ПРОТОКОЛ!M3558</f>
        <v>0</v>
      </c>
      <c r="Q521" s="7" t="str">
        <f>ПРОТОКОЛ!O3558</f>
        <v>0</v>
      </c>
      <c r="R521" s="7">
        <f>ПРОТОКОЛ!Q3558</f>
        <v>35</v>
      </c>
      <c r="S521" s="7">
        <f>ПРОТОКОЛ!S3558</f>
        <v>0</v>
      </c>
      <c r="T521" s="7">
        <f>ПРОТОКОЛ!T3558</f>
        <v>35</v>
      </c>
      <c r="U521" s="54">
        <f t="shared" si="7"/>
        <v>7</v>
      </c>
    </row>
    <row r="522" spans="1:21" ht="16.5" customHeight="1">
      <c r="A522" s="65">
        <f>ПРОТОКОЛ!B3559</f>
        <v>0</v>
      </c>
      <c r="B522" s="67">
        <f>ПРОТОКОЛ!C3559</f>
        <v>0</v>
      </c>
      <c r="C522" s="71" t="str">
        <f>ПРОТОКОЛ!X3559</f>
        <v>Субъект РФ 85</v>
      </c>
      <c r="D522" s="61">
        <f>ПРОТОКОЛ!D3559</f>
        <v>0</v>
      </c>
      <c r="E522" s="61">
        <f>ПРОТОКОЛ!F3559</f>
        <v>0</v>
      </c>
      <c r="F522" s="61">
        <f>ПРОТОКОЛ!H3559</f>
        <v>0</v>
      </c>
      <c r="G522" s="61">
        <f>ПРОТОКОЛ!J3559</f>
        <v>0</v>
      </c>
      <c r="H522" s="61">
        <f>ПРОТОКОЛ!L3559</f>
        <v>0</v>
      </c>
      <c r="I522" s="61">
        <f>ПРОТОКОЛ!N3559</f>
        <v>0</v>
      </c>
      <c r="J522" s="62">
        <f>ПРОТОКОЛ!P3559</f>
        <v>0</v>
      </c>
      <c r="K522" s="61">
        <f>ПРОТОКОЛ!R3559</f>
        <v>0</v>
      </c>
      <c r="L522" s="7">
        <f>ПРОТОКОЛ!E3559</f>
        <v>0</v>
      </c>
      <c r="M522" s="7">
        <f>ПРОТОКОЛ!G3559</f>
        <v>0</v>
      </c>
      <c r="N522" s="7">
        <f>ПРОТОКОЛ!I3559</f>
        <v>0</v>
      </c>
      <c r="O522" s="7">
        <f>ПРОТОКОЛ!K3559</f>
        <v>0</v>
      </c>
      <c r="P522" s="7" t="str">
        <f>ПРОТОКОЛ!M3559</f>
        <v>0</v>
      </c>
      <c r="Q522" s="7" t="str">
        <f>ПРОТОКОЛ!O3559</f>
        <v>0</v>
      </c>
      <c r="R522" s="7">
        <f>ПРОТОКОЛ!Q3559</f>
        <v>35</v>
      </c>
      <c r="S522" s="7">
        <f>ПРОТОКОЛ!S3559</f>
        <v>0</v>
      </c>
      <c r="T522" s="7">
        <f>ПРОТОКОЛ!T3559</f>
        <v>35</v>
      </c>
      <c r="U522" s="54">
        <f t="shared" si="7"/>
        <v>7</v>
      </c>
    </row>
    <row r="523" spans="1:21" ht="16.5" customHeight="1">
      <c r="A523" s="66">
        <f>ПРОТОКОЛ!B3596</f>
        <v>0</v>
      </c>
      <c r="B523" s="70">
        <f>ПРОТОКОЛ!C3596</f>
        <v>0</v>
      </c>
      <c r="C523" s="74" t="str">
        <f>ПРОТОКОЛ!X3596</f>
        <v>Субъект РФ 86</v>
      </c>
      <c r="D523" s="64">
        <f>ПРОТОКОЛ!D3596</f>
        <v>0</v>
      </c>
      <c r="E523" s="64">
        <f>ПРОТОКОЛ!F3596</f>
        <v>0</v>
      </c>
      <c r="F523" s="64">
        <f>ПРОТОКОЛ!H3596</f>
        <v>0</v>
      </c>
      <c r="G523" s="64">
        <f>ПРОТОКОЛ!J3596</f>
        <v>0</v>
      </c>
      <c r="H523" s="64">
        <f>ПРОТОКОЛ!L3596</f>
        <v>0</v>
      </c>
      <c r="I523" s="64">
        <f>ПРОТОКОЛ!N3596</f>
        <v>0</v>
      </c>
      <c r="J523" s="77">
        <f>ПРОТОКОЛ!P3596</f>
        <v>0</v>
      </c>
      <c r="K523" s="64">
        <f>ПРОТОКОЛ!R3596</f>
        <v>0</v>
      </c>
      <c r="L523" s="33">
        <f>ПРОТОКОЛ!E3596</f>
        <v>0</v>
      </c>
      <c r="M523" s="33">
        <f>ПРОТОКОЛ!G3596</f>
        <v>0</v>
      </c>
      <c r="N523" s="33">
        <f>ПРОТОКОЛ!I3596</f>
        <v>0</v>
      </c>
      <c r="O523" s="33">
        <f>ПРОТОКОЛ!K3596</f>
        <v>0</v>
      </c>
      <c r="P523" s="33" t="str">
        <f>ПРОТОКОЛ!M3596</f>
        <v>0</v>
      </c>
      <c r="Q523" s="33" t="str">
        <f>ПРОТОКОЛ!O3596</f>
        <v>0</v>
      </c>
      <c r="R523" s="33">
        <f>ПРОТОКОЛ!Q3596</f>
        <v>35</v>
      </c>
      <c r="S523" s="33">
        <f>ПРОТОКОЛ!S3596</f>
        <v>0</v>
      </c>
      <c r="T523" s="33">
        <f>ПРОТОКОЛ!T3596</f>
        <v>35</v>
      </c>
      <c r="U523" s="54">
        <f t="shared" si="7"/>
        <v>7</v>
      </c>
    </row>
    <row r="524" spans="1:21" ht="16.5" customHeight="1">
      <c r="A524" s="66">
        <f>ПРОТОКОЛ!B3597</f>
        <v>0</v>
      </c>
      <c r="B524" s="70">
        <f>ПРОТОКОЛ!C3597</f>
        <v>0</v>
      </c>
      <c r="C524" s="74" t="str">
        <f>ПРОТОКОЛ!X3597</f>
        <v>Субъект РФ 86</v>
      </c>
      <c r="D524" s="64">
        <f>ПРОТОКОЛ!D3597</f>
        <v>0</v>
      </c>
      <c r="E524" s="64">
        <f>ПРОТОКОЛ!F3597</f>
        <v>0</v>
      </c>
      <c r="F524" s="64">
        <f>ПРОТОКОЛ!H3597</f>
        <v>0</v>
      </c>
      <c r="G524" s="64">
        <f>ПРОТОКОЛ!J3597</f>
        <v>0</v>
      </c>
      <c r="H524" s="64">
        <f>ПРОТОКОЛ!L3597</f>
        <v>0</v>
      </c>
      <c r="I524" s="64">
        <f>ПРОТОКОЛ!N3597</f>
        <v>0</v>
      </c>
      <c r="J524" s="77">
        <f>ПРОТОКОЛ!P3597</f>
        <v>0</v>
      </c>
      <c r="K524" s="64">
        <f>ПРОТОКОЛ!R3597</f>
        <v>0</v>
      </c>
      <c r="L524" s="33">
        <f>ПРОТОКОЛ!E3597</f>
        <v>0</v>
      </c>
      <c r="M524" s="33">
        <f>ПРОТОКОЛ!G3597</f>
        <v>0</v>
      </c>
      <c r="N524" s="33">
        <f>ПРОТОКОЛ!I3597</f>
        <v>0</v>
      </c>
      <c r="O524" s="33">
        <f>ПРОТОКОЛ!K3597</f>
        <v>0</v>
      </c>
      <c r="P524" s="33" t="str">
        <f>ПРОТОКОЛ!M3597</f>
        <v>0</v>
      </c>
      <c r="Q524" s="33" t="str">
        <f>ПРОТОКОЛ!O3597</f>
        <v>0</v>
      </c>
      <c r="R524" s="33">
        <f>ПРОТОКОЛ!Q3597</f>
        <v>35</v>
      </c>
      <c r="S524" s="33">
        <f>ПРОТОКОЛ!S3597</f>
        <v>0</v>
      </c>
      <c r="T524" s="33">
        <f>ПРОТОКОЛ!T3597</f>
        <v>35</v>
      </c>
      <c r="U524" s="54">
        <f t="shared" si="7"/>
        <v>7</v>
      </c>
    </row>
    <row r="525" spans="1:21" ht="16.5" customHeight="1">
      <c r="A525" s="66">
        <f>ПРОТОКОЛ!B3598</f>
        <v>0</v>
      </c>
      <c r="B525" s="70">
        <f>ПРОТОКОЛ!C3598</f>
        <v>0</v>
      </c>
      <c r="C525" s="74" t="str">
        <f>ПРОТОКОЛ!X3598</f>
        <v>Субъект РФ 86</v>
      </c>
      <c r="D525" s="64">
        <f>ПРОТОКОЛ!D3598</f>
        <v>0</v>
      </c>
      <c r="E525" s="64">
        <f>ПРОТОКОЛ!F3598</f>
        <v>0</v>
      </c>
      <c r="F525" s="64">
        <f>ПРОТОКОЛ!H3598</f>
        <v>0</v>
      </c>
      <c r="G525" s="64">
        <f>ПРОТОКОЛ!J3598</f>
        <v>0</v>
      </c>
      <c r="H525" s="64">
        <f>ПРОТОКОЛ!L3598</f>
        <v>0</v>
      </c>
      <c r="I525" s="64">
        <f>ПРОТОКОЛ!N3598</f>
        <v>0</v>
      </c>
      <c r="J525" s="77">
        <f>ПРОТОКОЛ!P3598</f>
        <v>0</v>
      </c>
      <c r="K525" s="64">
        <f>ПРОТОКОЛ!R3598</f>
        <v>0</v>
      </c>
      <c r="L525" s="33">
        <f>ПРОТОКОЛ!E3598</f>
        <v>0</v>
      </c>
      <c r="M525" s="33">
        <f>ПРОТОКОЛ!G3598</f>
        <v>0</v>
      </c>
      <c r="N525" s="33">
        <f>ПРОТОКОЛ!I3598</f>
        <v>0</v>
      </c>
      <c r="O525" s="33">
        <f>ПРОТОКОЛ!K3598</f>
        <v>0</v>
      </c>
      <c r="P525" s="33" t="str">
        <f>ПРОТОКОЛ!M3598</f>
        <v>0</v>
      </c>
      <c r="Q525" s="33" t="str">
        <f>ПРОТОКОЛ!O3598</f>
        <v>0</v>
      </c>
      <c r="R525" s="33">
        <f>ПРОТОКОЛ!Q3598</f>
        <v>35</v>
      </c>
      <c r="S525" s="33">
        <f>ПРОТОКОЛ!S3598</f>
        <v>0</v>
      </c>
      <c r="T525" s="33">
        <f>ПРОТОКОЛ!T3598</f>
        <v>35</v>
      </c>
      <c r="U525" s="54">
        <f t="shared" si="7"/>
        <v>7</v>
      </c>
    </row>
    <row r="526" spans="1:21" ht="16.5" customHeight="1">
      <c r="A526" s="66">
        <f>ПРОТОКОЛ!B3599</f>
        <v>0</v>
      </c>
      <c r="B526" s="70">
        <f>ПРОТОКОЛ!C3599</f>
        <v>0</v>
      </c>
      <c r="C526" s="74" t="str">
        <f>ПРОТОКОЛ!X3599</f>
        <v>Субъект РФ 86</v>
      </c>
      <c r="D526" s="64">
        <f>ПРОТОКОЛ!D3599</f>
        <v>0</v>
      </c>
      <c r="E526" s="64">
        <f>ПРОТОКОЛ!F3599</f>
        <v>0</v>
      </c>
      <c r="F526" s="64">
        <f>ПРОТОКОЛ!H3599</f>
        <v>0</v>
      </c>
      <c r="G526" s="64">
        <f>ПРОТОКОЛ!J3599</f>
        <v>0</v>
      </c>
      <c r="H526" s="64">
        <f>ПРОТОКОЛ!L3599</f>
        <v>0</v>
      </c>
      <c r="I526" s="64">
        <f>ПРОТОКОЛ!N3599</f>
        <v>0</v>
      </c>
      <c r="J526" s="77">
        <f>ПРОТОКОЛ!P3599</f>
        <v>0</v>
      </c>
      <c r="K526" s="64">
        <f>ПРОТОКОЛ!R3599</f>
        <v>0</v>
      </c>
      <c r="L526" s="33">
        <f>ПРОТОКОЛ!E3599</f>
        <v>0</v>
      </c>
      <c r="M526" s="33">
        <f>ПРОТОКОЛ!G3599</f>
        <v>0</v>
      </c>
      <c r="N526" s="33">
        <f>ПРОТОКОЛ!I3599</f>
        <v>0</v>
      </c>
      <c r="O526" s="33">
        <f>ПРОТОКОЛ!K3599</f>
        <v>0</v>
      </c>
      <c r="P526" s="33" t="str">
        <f>ПРОТОКОЛ!M3599</f>
        <v>0</v>
      </c>
      <c r="Q526" s="33" t="str">
        <f>ПРОТОКОЛ!O3599</f>
        <v>0</v>
      </c>
      <c r="R526" s="33">
        <f>ПРОТОКОЛ!Q3599</f>
        <v>35</v>
      </c>
      <c r="S526" s="33">
        <f>ПРОТОКОЛ!S3599</f>
        <v>0</v>
      </c>
      <c r="T526" s="33">
        <f>ПРОТОКОЛ!T3599</f>
        <v>35</v>
      </c>
      <c r="U526" s="54">
        <f t="shared" ref="U526:U582" si="8">SUMPRODUCT(--($T$13:$T$582+$L$13:$L$582/1000&gt;T526+L526/1000))+1</f>
        <v>7</v>
      </c>
    </row>
    <row r="527" spans="1:21" ht="16.5" customHeight="1">
      <c r="A527" s="66">
        <f>ПРОТОКОЛ!B3600</f>
        <v>0</v>
      </c>
      <c r="B527" s="70">
        <f>ПРОТОКОЛ!C3600</f>
        <v>0</v>
      </c>
      <c r="C527" s="74" t="str">
        <f>ПРОТОКОЛ!X3600</f>
        <v>Субъект РФ 86</v>
      </c>
      <c r="D527" s="64">
        <f>ПРОТОКОЛ!D3600</f>
        <v>0</v>
      </c>
      <c r="E527" s="64">
        <f>ПРОТОКОЛ!F3600</f>
        <v>0</v>
      </c>
      <c r="F527" s="64">
        <f>ПРОТОКОЛ!H3600</f>
        <v>0</v>
      </c>
      <c r="G527" s="64">
        <f>ПРОТОКОЛ!J3600</f>
        <v>0</v>
      </c>
      <c r="H527" s="64">
        <f>ПРОТОКОЛ!L3600</f>
        <v>0</v>
      </c>
      <c r="I527" s="64">
        <f>ПРОТОКОЛ!N3600</f>
        <v>0</v>
      </c>
      <c r="J527" s="77">
        <f>ПРОТОКОЛ!P3600</f>
        <v>0</v>
      </c>
      <c r="K527" s="64">
        <f>ПРОТОКОЛ!R3600</f>
        <v>0</v>
      </c>
      <c r="L527" s="33">
        <f>ПРОТОКОЛ!E3600</f>
        <v>0</v>
      </c>
      <c r="M527" s="33">
        <f>ПРОТОКОЛ!G3600</f>
        <v>0</v>
      </c>
      <c r="N527" s="33">
        <f>ПРОТОКОЛ!I3600</f>
        <v>0</v>
      </c>
      <c r="O527" s="33">
        <f>ПРОТОКОЛ!K3600</f>
        <v>0</v>
      </c>
      <c r="P527" s="33" t="str">
        <f>ПРОТОКОЛ!M3600</f>
        <v>0</v>
      </c>
      <c r="Q527" s="33" t="str">
        <f>ПРОТОКОЛ!O3600</f>
        <v>0</v>
      </c>
      <c r="R527" s="33">
        <f>ПРОТОКОЛ!Q3600</f>
        <v>35</v>
      </c>
      <c r="S527" s="33">
        <f>ПРОТОКОЛ!S3600</f>
        <v>0</v>
      </c>
      <c r="T527" s="33">
        <f>ПРОТОКОЛ!T3600</f>
        <v>35</v>
      </c>
      <c r="U527" s="54">
        <f t="shared" si="8"/>
        <v>7</v>
      </c>
    </row>
    <row r="528" spans="1:21" ht="16.5" customHeight="1">
      <c r="A528" s="66">
        <f>ПРОТОКОЛ!B3601</f>
        <v>0</v>
      </c>
      <c r="B528" s="70">
        <f>ПРОТОКОЛ!C3601</f>
        <v>0</v>
      </c>
      <c r="C528" s="74" t="str">
        <f>ПРОТОКОЛ!X3601</f>
        <v>Субъект РФ 86</v>
      </c>
      <c r="D528" s="64">
        <f>ПРОТОКОЛ!D3601</f>
        <v>0</v>
      </c>
      <c r="E528" s="64">
        <f>ПРОТОКОЛ!F3601</f>
        <v>0</v>
      </c>
      <c r="F528" s="64">
        <f>ПРОТОКОЛ!H3601</f>
        <v>0</v>
      </c>
      <c r="G528" s="64">
        <f>ПРОТОКОЛ!J3601</f>
        <v>0</v>
      </c>
      <c r="H528" s="64">
        <f>ПРОТОКОЛ!L3601</f>
        <v>0</v>
      </c>
      <c r="I528" s="64">
        <f>ПРОТОКОЛ!N3601</f>
        <v>0</v>
      </c>
      <c r="J528" s="77">
        <f>ПРОТОКОЛ!P3601</f>
        <v>0</v>
      </c>
      <c r="K528" s="64">
        <f>ПРОТОКОЛ!R3601</f>
        <v>0</v>
      </c>
      <c r="L528" s="33">
        <f>ПРОТОКОЛ!E3601</f>
        <v>0</v>
      </c>
      <c r="M528" s="33">
        <f>ПРОТОКОЛ!G3601</f>
        <v>0</v>
      </c>
      <c r="N528" s="33">
        <f>ПРОТОКОЛ!I3601</f>
        <v>0</v>
      </c>
      <c r="O528" s="33">
        <f>ПРОТОКОЛ!K3601</f>
        <v>0</v>
      </c>
      <c r="P528" s="33" t="str">
        <f>ПРОТОКОЛ!M3601</f>
        <v>0</v>
      </c>
      <c r="Q528" s="33" t="str">
        <f>ПРОТОКОЛ!O3601</f>
        <v>0</v>
      </c>
      <c r="R528" s="33">
        <f>ПРОТОКОЛ!Q3601</f>
        <v>35</v>
      </c>
      <c r="S528" s="33">
        <f>ПРОТОКОЛ!S3601</f>
        <v>0</v>
      </c>
      <c r="T528" s="33">
        <f>ПРОТОКОЛ!T3601</f>
        <v>35</v>
      </c>
      <c r="U528" s="54">
        <f t="shared" si="8"/>
        <v>7</v>
      </c>
    </row>
    <row r="529" spans="1:21" ht="16.5" customHeight="1">
      <c r="A529" s="65">
        <f>ПРОТОКОЛ!B3638</f>
        <v>0</v>
      </c>
      <c r="B529" s="67">
        <f>ПРОТОКОЛ!C3638</f>
        <v>0</v>
      </c>
      <c r="C529" s="71" t="str">
        <f>ПРОТОКОЛ!X3638</f>
        <v>Субъект РФ 87</v>
      </c>
      <c r="D529" s="61">
        <f>ПРОТОКОЛ!D3638</f>
        <v>0</v>
      </c>
      <c r="E529" s="61">
        <f>ПРОТОКОЛ!F3638</f>
        <v>0</v>
      </c>
      <c r="F529" s="61">
        <f>ПРОТОКОЛ!H3638</f>
        <v>0</v>
      </c>
      <c r="G529" s="61">
        <f>ПРОТОКОЛ!J3638</f>
        <v>0</v>
      </c>
      <c r="H529" s="61">
        <f>ПРОТОКОЛ!L3638</f>
        <v>0</v>
      </c>
      <c r="I529" s="61">
        <f>ПРОТОКОЛ!N3638</f>
        <v>0</v>
      </c>
      <c r="J529" s="62">
        <f>ПРОТОКОЛ!P3638</f>
        <v>0</v>
      </c>
      <c r="K529" s="61">
        <f>ПРОТОКОЛ!R3638</f>
        <v>0</v>
      </c>
      <c r="L529" s="7">
        <f>ПРОТОКОЛ!E3638</f>
        <v>0</v>
      </c>
      <c r="M529" s="7">
        <f>ПРОТОКОЛ!G3638</f>
        <v>0</v>
      </c>
      <c r="N529" s="7">
        <f>ПРОТОКОЛ!I3638</f>
        <v>0</v>
      </c>
      <c r="O529" s="7">
        <f>ПРОТОКОЛ!K3638</f>
        <v>0</v>
      </c>
      <c r="P529" s="7" t="str">
        <f>ПРОТОКОЛ!M3638</f>
        <v>0</v>
      </c>
      <c r="Q529" s="7" t="str">
        <f>ПРОТОКОЛ!O3638</f>
        <v>0</v>
      </c>
      <c r="R529" s="7">
        <f>ПРОТОКОЛ!Q3638</f>
        <v>35</v>
      </c>
      <c r="S529" s="7">
        <f>ПРОТОКОЛ!S3638</f>
        <v>0</v>
      </c>
      <c r="T529" s="7">
        <f>ПРОТОКОЛ!T3638</f>
        <v>35</v>
      </c>
      <c r="U529" s="54">
        <f t="shared" si="8"/>
        <v>7</v>
      </c>
    </row>
    <row r="530" spans="1:21" ht="16.5" customHeight="1">
      <c r="A530" s="65">
        <f>ПРОТОКОЛ!B3639</f>
        <v>0</v>
      </c>
      <c r="B530" s="67">
        <f>ПРОТОКОЛ!C3639</f>
        <v>0</v>
      </c>
      <c r="C530" s="71" t="str">
        <f>ПРОТОКОЛ!X3639</f>
        <v>Субъект РФ 87</v>
      </c>
      <c r="D530" s="61">
        <f>ПРОТОКОЛ!D3639</f>
        <v>0</v>
      </c>
      <c r="E530" s="61">
        <f>ПРОТОКОЛ!F3639</f>
        <v>0</v>
      </c>
      <c r="F530" s="61">
        <f>ПРОТОКОЛ!H3639</f>
        <v>0</v>
      </c>
      <c r="G530" s="61">
        <f>ПРОТОКОЛ!J3639</f>
        <v>0</v>
      </c>
      <c r="H530" s="61">
        <f>ПРОТОКОЛ!L3639</f>
        <v>0</v>
      </c>
      <c r="I530" s="61">
        <f>ПРОТОКОЛ!N3639</f>
        <v>0</v>
      </c>
      <c r="J530" s="62">
        <f>ПРОТОКОЛ!P3639</f>
        <v>0</v>
      </c>
      <c r="K530" s="61">
        <f>ПРОТОКОЛ!R3639</f>
        <v>0</v>
      </c>
      <c r="L530" s="7">
        <f>ПРОТОКОЛ!E3639</f>
        <v>0</v>
      </c>
      <c r="M530" s="7">
        <f>ПРОТОКОЛ!G3639</f>
        <v>0</v>
      </c>
      <c r="N530" s="7">
        <f>ПРОТОКОЛ!I3639</f>
        <v>0</v>
      </c>
      <c r="O530" s="7">
        <f>ПРОТОКОЛ!K3639</f>
        <v>0</v>
      </c>
      <c r="P530" s="7" t="str">
        <f>ПРОТОКОЛ!M3639</f>
        <v>0</v>
      </c>
      <c r="Q530" s="7" t="str">
        <f>ПРОТОКОЛ!O3639</f>
        <v>0</v>
      </c>
      <c r="R530" s="7">
        <f>ПРОТОКОЛ!Q3639</f>
        <v>35</v>
      </c>
      <c r="S530" s="7">
        <f>ПРОТОКОЛ!S3639</f>
        <v>0</v>
      </c>
      <c r="T530" s="7">
        <f>ПРОТОКОЛ!T3639</f>
        <v>35</v>
      </c>
      <c r="U530" s="54">
        <f t="shared" si="8"/>
        <v>7</v>
      </c>
    </row>
    <row r="531" spans="1:21" ht="16.5" customHeight="1">
      <c r="A531" s="65">
        <f>ПРОТОКОЛ!B3640</f>
        <v>0</v>
      </c>
      <c r="B531" s="67">
        <f>ПРОТОКОЛ!C3640</f>
        <v>0</v>
      </c>
      <c r="C531" s="71" t="str">
        <f>ПРОТОКОЛ!X3640</f>
        <v>Субъект РФ 87</v>
      </c>
      <c r="D531" s="61">
        <f>ПРОТОКОЛ!D3640</f>
        <v>0</v>
      </c>
      <c r="E531" s="61">
        <f>ПРОТОКОЛ!F3640</f>
        <v>0</v>
      </c>
      <c r="F531" s="61">
        <f>ПРОТОКОЛ!H3640</f>
        <v>0</v>
      </c>
      <c r="G531" s="61">
        <f>ПРОТОКОЛ!J3640</f>
        <v>0</v>
      </c>
      <c r="H531" s="61">
        <f>ПРОТОКОЛ!L3640</f>
        <v>0</v>
      </c>
      <c r="I531" s="61">
        <f>ПРОТОКОЛ!N3640</f>
        <v>0</v>
      </c>
      <c r="J531" s="62">
        <f>ПРОТОКОЛ!P3640</f>
        <v>0</v>
      </c>
      <c r="K531" s="61">
        <f>ПРОТОКОЛ!R3640</f>
        <v>0</v>
      </c>
      <c r="L531" s="7">
        <f>ПРОТОКОЛ!E3640</f>
        <v>0</v>
      </c>
      <c r="M531" s="7">
        <f>ПРОТОКОЛ!G3640</f>
        <v>0</v>
      </c>
      <c r="N531" s="7">
        <f>ПРОТОКОЛ!I3640</f>
        <v>0</v>
      </c>
      <c r="O531" s="7">
        <f>ПРОТОКОЛ!K3640</f>
        <v>0</v>
      </c>
      <c r="P531" s="7" t="str">
        <f>ПРОТОКОЛ!M3640</f>
        <v>0</v>
      </c>
      <c r="Q531" s="7" t="str">
        <f>ПРОТОКОЛ!O3640</f>
        <v>0</v>
      </c>
      <c r="R531" s="7">
        <f>ПРОТОКОЛ!Q3640</f>
        <v>35</v>
      </c>
      <c r="S531" s="7">
        <f>ПРОТОКОЛ!S3640</f>
        <v>0</v>
      </c>
      <c r="T531" s="7">
        <f>ПРОТОКОЛ!T3640</f>
        <v>35</v>
      </c>
      <c r="U531" s="54">
        <f t="shared" si="8"/>
        <v>7</v>
      </c>
    </row>
    <row r="532" spans="1:21" ht="16.5" customHeight="1">
      <c r="A532" s="65">
        <f>ПРОТОКОЛ!B3641</f>
        <v>0</v>
      </c>
      <c r="B532" s="67">
        <f>ПРОТОКОЛ!C3641</f>
        <v>0</v>
      </c>
      <c r="C532" s="71" t="str">
        <f>ПРОТОКОЛ!X3641</f>
        <v>Субъект РФ 87</v>
      </c>
      <c r="D532" s="61">
        <f>ПРОТОКОЛ!D3641</f>
        <v>0</v>
      </c>
      <c r="E532" s="61">
        <f>ПРОТОКОЛ!F3641</f>
        <v>0</v>
      </c>
      <c r="F532" s="61">
        <f>ПРОТОКОЛ!H3641</f>
        <v>0</v>
      </c>
      <c r="G532" s="61">
        <f>ПРОТОКОЛ!J3641</f>
        <v>0</v>
      </c>
      <c r="H532" s="61">
        <f>ПРОТОКОЛ!L3641</f>
        <v>0</v>
      </c>
      <c r="I532" s="61">
        <f>ПРОТОКОЛ!N3641</f>
        <v>0</v>
      </c>
      <c r="J532" s="62">
        <f>ПРОТОКОЛ!P3641</f>
        <v>0</v>
      </c>
      <c r="K532" s="61">
        <f>ПРОТОКОЛ!R3641</f>
        <v>0</v>
      </c>
      <c r="L532" s="7">
        <f>ПРОТОКОЛ!E3641</f>
        <v>0</v>
      </c>
      <c r="M532" s="7">
        <f>ПРОТОКОЛ!G3641</f>
        <v>0</v>
      </c>
      <c r="N532" s="7">
        <f>ПРОТОКОЛ!I3641</f>
        <v>0</v>
      </c>
      <c r="O532" s="7">
        <f>ПРОТОКОЛ!K3641</f>
        <v>0</v>
      </c>
      <c r="P532" s="7" t="str">
        <f>ПРОТОКОЛ!M3641</f>
        <v>0</v>
      </c>
      <c r="Q532" s="7" t="str">
        <f>ПРОТОКОЛ!O3641</f>
        <v>0</v>
      </c>
      <c r="R532" s="7">
        <f>ПРОТОКОЛ!Q3641</f>
        <v>35</v>
      </c>
      <c r="S532" s="7">
        <f>ПРОТОКОЛ!S3641</f>
        <v>0</v>
      </c>
      <c r="T532" s="7">
        <f>ПРОТОКОЛ!T3641</f>
        <v>35</v>
      </c>
      <c r="U532" s="54">
        <f t="shared" si="8"/>
        <v>7</v>
      </c>
    </row>
    <row r="533" spans="1:21" ht="16.5" customHeight="1">
      <c r="A533" s="65">
        <f>ПРОТОКОЛ!B3642</f>
        <v>0</v>
      </c>
      <c r="B533" s="67">
        <f>ПРОТОКОЛ!C3642</f>
        <v>0</v>
      </c>
      <c r="C533" s="71" t="str">
        <f>ПРОТОКОЛ!X3642</f>
        <v>Субъект РФ 87</v>
      </c>
      <c r="D533" s="61">
        <f>ПРОТОКОЛ!D3642</f>
        <v>0</v>
      </c>
      <c r="E533" s="61">
        <f>ПРОТОКОЛ!F3642</f>
        <v>0</v>
      </c>
      <c r="F533" s="61">
        <f>ПРОТОКОЛ!H3642</f>
        <v>0</v>
      </c>
      <c r="G533" s="61">
        <f>ПРОТОКОЛ!J3642</f>
        <v>0</v>
      </c>
      <c r="H533" s="61">
        <f>ПРОТОКОЛ!L3642</f>
        <v>0</v>
      </c>
      <c r="I533" s="61">
        <f>ПРОТОКОЛ!N3642</f>
        <v>0</v>
      </c>
      <c r="J533" s="62">
        <f>ПРОТОКОЛ!P3642</f>
        <v>0</v>
      </c>
      <c r="K533" s="61">
        <f>ПРОТОКОЛ!R3642</f>
        <v>0</v>
      </c>
      <c r="L533" s="7">
        <f>ПРОТОКОЛ!E3642</f>
        <v>0</v>
      </c>
      <c r="M533" s="7">
        <f>ПРОТОКОЛ!G3642</f>
        <v>0</v>
      </c>
      <c r="N533" s="7">
        <f>ПРОТОКОЛ!I3642</f>
        <v>0</v>
      </c>
      <c r="O533" s="7">
        <f>ПРОТОКОЛ!K3642</f>
        <v>0</v>
      </c>
      <c r="P533" s="7" t="str">
        <f>ПРОТОКОЛ!M3642</f>
        <v>0</v>
      </c>
      <c r="Q533" s="7" t="str">
        <f>ПРОТОКОЛ!O3642</f>
        <v>0</v>
      </c>
      <c r="R533" s="7">
        <f>ПРОТОКОЛ!Q3642</f>
        <v>35</v>
      </c>
      <c r="S533" s="7">
        <f>ПРОТОКОЛ!S3642</f>
        <v>0</v>
      </c>
      <c r="T533" s="7">
        <f>ПРОТОКОЛ!T3642</f>
        <v>35</v>
      </c>
      <c r="U533" s="54">
        <f t="shared" si="8"/>
        <v>7</v>
      </c>
    </row>
    <row r="534" spans="1:21" ht="16.5" customHeight="1">
      <c r="A534" s="65">
        <f>ПРОТОКОЛ!B3643</f>
        <v>0</v>
      </c>
      <c r="B534" s="67">
        <f>ПРОТОКОЛ!C3643</f>
        <v>0</v>
      </c>
      <c r="C534" s="71" t="str">
        <f>ПРОТОКОЛ!X3643</f>
        <v>Субъект РФ 87</v>
      </c>
      <c r="D534" s="61">
        <f>ПРОТОКОЛ!D3643</f>
        <v>0</v>
      </c>
      <c r="E534" s="61">
        <f>ПРОТОКОЛ!F3643</f>
        <v>0</v>
      </c>
      <c r="F534" s="61">
        <f>ПРОТОКОЛ!H3643</f>
        <v>0</v>
      </c>
      <c r="G534" s="61">
        <f>ПРОТОКОЛ!J3643</f>
        <v>0</v>
      </c>
      <c r="H534" s="61">
        <f>ПРОТОКОЛ!L3643</f>
        <v>0</v>
      </c>
      <c r="I534" s="61">
        <f>ПРОТОКОЛ!N3643</f>
        <v>0</v>
      </c>
      <c r="J534" s="62">
        <f>ПРОТОКОЛ!P3643</f>
        <v>0</v>
      </c>
      <c r="K534" s="61">
        <f>ПРОТОКОЛ!R3643</f>
        <v>0</v>
      </c>
      <c r="L534" s="7">
        <f>ПРОТОКОЛ!E3643</f>
        <v>0</v>
      </c>
      <c r="M534" s="7">
        <f>ПРОТОКОЛ!G3643</f>
        <v>0</v>
      </c>
      <c r="N534" s="7">
        <f>ПРОТОКОЛ!I3643</f>
        <v>0</v>
      </c>
      <c r="O534" s="7">
        <f>ПРОТОКОЛ!K3643</f>
        <v>0</v>
      </c>
      <c r="P534" s="7" t="str">
        <f>ПРОТОКОЛ!M3643</f>
        <v>0</v>
      </c>
      <c r="Q534" s="7" t="str">
        <f>ПРОТОКОЛ!O3643</f>
        <v>0</v>
      </c>
      <c r="R534" s="7">
        <f>ПРОТОКОЛ!Q3643</f>
        <v>35</v>
      </c>
      <c r="S534" s="7">
        <f>ПРОТОКОЛ!S3643</f>
        <v>0</v>
      </c>
      <c r="T534" s="7">
        <f>ПРОТОКОЛ!T3643</f>
        <v>35</v>
      </c>
      <c r="U534" s="54">
        <f t="shared" si="8"/>
        <v>7</v>
      </c>
    </row>
    <row r="535" spans="1:21" ht="16.5" customHeight="1">
      <c r="A535" s="66">
        <f>ПРОТОКОЛ!B3680</f>
        <v>0</v>
      </c>
      <c r="B535" s="70">
        <f>ПРОТОКОЛ!C3680</f>
        <v>0</v>
      </c>
      <c r="C535" s="74" t="str">
        <f>ПРОТОКОЛ!X3680</f>
        <v>Субъект РФ 88</v>
      </c>
      <c r="D535" s="64">
        <f>ПРОТОКОЛ!D3680</f>
        <v>0</v>
      </c>
      <c r="E535" s="64">
        <f>ПРОТОКОЛ!F3680</f>
        <v>0</v>
      </c>
      <c r="F535" s="64">
        <f>ПРОТОКОЛ!H3680</f>
        <v>0</v>
      </c>
      <c r="G535" s="64">
        <f>ПРОТОКОЛ!J3680</f>
        <v>0</v>
      </c>
      <c r="H535" s="64">
        <f>ПРОТОКОЛ!L3680</f>
        <v>0</v>
      </c>
      <c r="I535" s="64">
        <f>ПРОТОКОЛ!N3680</f>
        <v>0</v>
      </c>
      <c r="J535" s="77">
        <f>ПРОТОКОЛ!P3680</f>
        <v>0</v>
      </c>
      <c r="K535" s="64">
        <f>ПРОТОКОЛ!R3680</f>
        <v>0</v>
      </c>
      <c r="L535" s="33">
        <f>ПРОТОКОЛ!E3680</f>
        <v>0</v>
      </c>
      <c r="M535" s="33">
        <f>ПРОТОКОЛ!G3680</f>
        <v>0</v>
      </c>
      <c r="N535" s="33">
        <f>ПРОТОКОЛ!I3680</f>
        <v>0</v>
      </c>
      <c r="O535" s="33">
        <f>ПРОТОКОЛ!K3680</f>
        <v>0</v>
      </c>
      <c r="P535" s="33" t="str">
        <f>ПРОТОКОЛ!M3680</f>
        <v>0</v>
      </c>
      <c r="Q535" s="33" t="str">
        <f>ПРОТОКОЛ!O3680</f>
        <v>0</v>
      </c>
      <c r="R535" s="33">
        <f>ПРОТОКОЛ!Q3680</f>
        <v>35</v>
      </c>
      <c r="S535" s="33">
        <f>ПРОТОКОЛ!S3680</f>
        <v>0</v>
      </c>
      <c r="T535" s="33">
        <f>ПРОТОКОЛ!T3680</f>
        <v>35</v>
      </c>
      <c r="U535" s="54">
        <f t="shared" si="8"/>
        <v>7</v>
      </c>
    </row>
    <row r="536" spans="1:21" ht="16.5" customHeight="1">
      <c r="A536" s="66">
        <f>ПРОТОКОЛ!B3681</f>
        <v>0</v>
      </c>
      <c r="B536" s="70">
        <f>ПРОТОКОЛ!C3681</f>
        <v>0</v>
      </c>
      <c r="C536" s="74" t="str">
        <f>ПРОТОКОЛ!X3681</f>
        <v>Субъект РФ 88</v>
      </c>
      <c r="D536" s="64">
        <f>ПРОТОКОЛ!D3681</f>
        <v>0</v>
      </c>
      <c r="E536" s="64">
        <f>ПРОТОКОЛ!F3681</f>
        <v>0</v>
      </c>
      <c r="F536" s="64">
        <f>ПРОТОКОЛ!H3681</f>
        <v>0</v>
      </c>
      <c r="G536" s="64">
        <f>ПРОТОКОЛ!J3681</f>
        <v>0</v>
      </c>
      <c r="H536" s="64">
        <f>ПРОТОКОЛ!L3681</f>
        <v>0</v>
      </c>
      <c r="I536" s="64">
        <f>ПРОТОКОЛ!N3681</f>
        <v>0</v>
      </c>
      <c r="J536" s="77">
        <f>ПРОТОКОЛ!P3681</f>
        <v>0</v>
      </c>
      <c r="K536" s="64">
        <f>ПРОТОКОЛ!R3681</f>
        <v>0</v>
      </c>
      <c r="L536" s="33">
        <f>ПРОТОКОЛ!E3681</f>
        <v>0</v>
      </c>
      <c r="M536" s="33">
        <f>ПРОТОКОЛ!G3681</f>
        <v>0</v>
      </c>
      <c r="N536" s="33">
        <f>ПРОТОКОЛ!I3681</f>
        <v>0</v>
      </c>
      <c r="O536" s="33">
        <f>ПРОТОКОЛ!K3681</f>
        <v>0</v>
      </c>
      <c r="P536" s="33" t="str">
        <f>ПРОТОКОЛ!M3681</f>
        <v>0</v>
      </c>
      <c r="Q536" s="33" t="str">
        <f>ПРОТОКОЛ!O3681</f>
        <v>0</v>
      </c>
      <c r="R536" s="33">
        <f>ПРОТОКОЛ!Q3681</f>
        <v>35</v>
      </c>
      <c r="S536" s="33">
        <f>ПРОТОКОЛ!S3681</f>
        <v>0</v>
      </c>
      <c r="T536" s="33">
        <f>ПРОТОКОЛ!T3681</f>
        <v>35</v>
      </c>
      <c r="U536" s="54">
        <f t="shared" si="8"/>
        <v>7</v>
      </c>
    </row>
    <row r="537" spans="1:21" ht="16.5" customHeight="1">
      <c r="A537" s="66">
        <f>ПРОТОКОЛ!B3682</f>
        <v>0</v>
      </c>
      <c r="B537" s="70">
        <f>ПРОТОКОЛ!C3682</f>
        <v>0</v>
      </c>
      <c r="C537" s="74" t="str">
        <f>ПРОТОКОЛ!X3682</f>
        <v>Субъект РФ 88</v>
      </c>
      <c r="D537" s="64">
        <f>ПРОТОКОЛ!D3682</f>
        <v>0</v>
      </c>
      <c r="E537" s="64">
        <f>ПРОТОКОЛ!F3682</f>
        <v>0</v>
      </c>
      <c r="F537" s="64">
        <f>ПРОТОКОЛ!H3682</f>
        <v>0</v>
      </c>
      <c r="G537" s="64">
        <f>ПРОТОКОЛ!J3682</f>
        <v>0</v>
      </c>
      <c r="H537" s="64">
        <f>ПРОТОКОЛ!L3682</f>
        <v>0</v>
      </c>
      <c r="I537" s="64">
        <f>ПРОТОКОЛ!N3682</f>
        <v>0</v>
      </c>
      <c r="J537" s="77">
        <f>ПРОТОКОЛ!P3682</f>
        <v>0</v>
      </c>
      <c r="K537" s="64">
        <f>ПРОТОКОЛ!R3682</f>
        <v>0</v>
      </c>
      <c r="L537" s="33">
        <f>ПРОТОКОЛ!E3682</f>
        <v>0</v>
      </c>
      <c r="M537" s="33">
        <f>ПРОТОКОЛ!G3682</f>
        <v>0</v>
      </c>
      <c r="N537" s="33">
        <f>ПРОТОКОЛ!I3682</f>
        <v>0</v>
      </c>
      <c r="O537" s="33">
        <f>ПРОТОКОЛ!K3682</f>
        <v>0</v>
      </c>
      <c r="P537" s="33" t="str">
        <f>ПРОТОКОЛ!M3682</f>
        <v>0</v>
      </c>
      <c r="Q537" s="33" t="str">
        <f>ПРОТОКОЛ!O3682</f>
        <v>0</v>
      </c>
      <c r="R537" s="33">
        <f>ПРОТОКОЛ!Q3682</f>
        <v>35</v>
      </c>
      <c r="S537" s="33">
        <f>ПРОТОКОЛ!S3682</f>
        <v>0</v>
      </c>
      <c r="T537" s="33">
        <f>ПРОТОКОЛ!T3682</f>
        <v>35</v>
      </c>
      <c r="U537" s="54">
        <f t="shared" si="8"/>
        <v>7</v>
      </c>
    </row>
    <row r="538" spans="1:21" ht="16.5" customHeight="1">
      <c r="A538" s="66">
        <f>ПРОТОКОЛ!B3683</f>
        <v>0</v>
      </c>
      <c r="B538" s="70">
        <f>ПРОТОКОЛ!C3683</f>
        <v>0</v>
      </c>
      <c r="C538" s="74" t="str">
        <f>ПРОТОКОЛ!X3683</f>
        <v>Субъект РФ 88</v>
      </c>
      <c r="D538" s="64">
        <f>ПРОТОКОЛ!D3683</f>
        <v>0</v>
      </c>
      <c r="E538" s="64">
        <f>ПРОТОКОЛ!F3683</f>
        <v>0</v>
      </c>
      <c r="F538" s="64">
        <f>ПРОТОКОЛ!H3683</f>
        <v>0</v>
      </c>
      <c r="G538" s="64">
        <f>ПРОТОКОЛ!J3683</f>
        <v>0</v>
      </c>
      <c r="H538" s="64">
        <f>ПРОТОКОЛ!L3683</f>
        <v>0</v>
      </c>
      <c r="I538" s="64">
        <f>ПРОТОКОЛ!N3683</f>
        <v>0</v>
      </c>
      <c r="J538" s="77">
        <f>ПРОТОКОЛ!P3683</f>
        <v>0</v>
      </c>
      <c r="K538" s="64">
        <f>ПРОТОКОЛ!R3683</f>
        <v>0</v>
      </c>
      <c r="L538" s="33">
        <f>ПРОТОКОЛ!E3683</f>
        <v>0</v>
      </c>
      <c r="M538" s="33">
        <f>ПРОТОКОЛ!G3683</f>
        <v>0</v>
      </c>
      <c r="N538" s="33">
        <f>ПРОТОКОЛ!I3683</f>
        <v>0</v>
      </c>
      <c r="O538" s="33">
        <f>ПРОТОКОЛ!K3683</f>
        <v>0</v>
      </c>
      <c r="P538" s="33" t="str">
        <f>ПРОТОКОЛ!M3683</f>
        <v>0</v>
      </c>
      <c r="Q538" s="33" t="str">
        <f>ПРОТОКОЛ!O3683</f>
        <v>0</v>
      </c>
      <c r="R538" s="33">
        <f>ПРОТОКОЛ!Q3683</f>
        <v>35</v>
      </c>
      <c r="S538" s="33">
        <f>ПРОТОКОЛ!S3683</f>
        <v>0</v>
      </c>
      <c r="T538" s="33">
        <f>ПРОТОКОЛ!T3683</f>
        <v>35</v>
      </c>
      <c r="U538" s="54">
        <f t="shared" si="8"/>
        <v>7</v>
      </c>
    </row>
    <row r="539" spans="1:21" ht="16.5" customHeight="1">
      <c r="A539" s="66">
        <f>ПРОТОКОЛ!B3684</f>
        <v>0</v>
      </c>
      <c r="B539" s="70">
        <f>ПРОТОКОЛ!C3684</f>
        <v>0</v>
      </c>
      <c r="C539" s="74" t="str">
        <f>ПРОТОКОЛ!X3684</f>
        <v>Субъект РФ 88</v>
      </c>
      <c r="D539" s="64">
        <f>ПРОТОКОЛ!D3684</f>
        <v>0</v>
      </c>
      <c r="E539" s="64">
        <f>ПРОТОКОЛ!F3684</f>
        <v>0</v>
      </c>
      <c r="F539" s="64">
        <f>ПРОТОКОЛ!H3684</f>
        <v>0</v>
      </c>
      <c r="G539" s="64">
        <f>ПРОТОКОЛ!J3684</f>
        <v>0</v>
      </c>
      <c r="H539" s="64">
        <f>ПРОТОКОЛ!L3684</f>
        <v>0</v>
      </c>
      <c r="I539" s="64">
        <f>ПРОТОКОЛ!N3684</f>
        <v>0</v>
      </c>
      <c r="J539" s="77">
        <f>ПРОТОКОЛ!P3684</f>
        <v>0</v>
      </c>
      <c r="K539" s="64">
        <f>ПРОТОКОЛ!R3684</f>
        <v>0</v>
      </c>
      <c r="L539" s="33">
        <f>ПРОТОКОЛ!E3684</f>
        <v>0</v>
      </c>
      <c r="M539" s="33">
        <f>ПРОТОКОЛ!G3684</f>
        <v>0</v>
      </c>
      <c r="N539" s="33">
        <f>ПРОТОКОЛ!I3684</f>
        <v>0</v>
      </c>
      <c r="O539" s="33">
        <f>ПРОТОКОЛ!K3684</f>
        <v>0</v>
      </c>
      <c r="P539" s="33" t="str">
        <f>ПРОТОКОЛ!M3684</f>
        <v>0</v>
      </c>
      <c r="Q539" s="33" t="str">
        <f>ПРОТОКОЛ!O3684</f>
        <v>0</v>
      </c>
      <c r="R539" s="33">
        <f>ПРОТОКОЛ!Q3684</f>
        <v>35</v>
      </c>
      <c r="S539" s="33">
        <f>ПРОТОКОЛ!S3684</f>
        <v>0</v>
      </c>
      <c r="T539" s="33">
        <f>ПРОТОКОЛ!T3684</f>
        <v>35</v>
      </c>
      <c r="U539" s="54">
        <f t="shared" si="8"/>
        <v>7</v>
      </c>
    </row>
    <row r="540" spans="1:21" ht="16.5" customHeight="1">
      <c r="A540" s="66">
        <f>ПРОТОКОЛ!B3685</f>
        <v>0</v>
      </c>
      <c r="B540" s="70">
        <f>ПРОТОКОЛ!C3685</f>
        <v>0</v>
      </c>
      <c r="C540" s="74" t="str">
        <f>ПРОТОКОЛ!X3685</f>
        <v>Субъект РФ 88</v>
      </c>
      <c r="D540" s="64">
        <f>ПРОТОКОЛ!D3685</f>
        <v>0</v>
      </c>
      <c r="E540" s="64">
        <f>ПРОТОКОЛ!F3685</f>
        <v>0</v>
      </c>
      <c r="F540" s="64">
        <f>ПРОТОКОЛ!H3685</f>
        <v>0</v>
      </c>
      <c r="G540" s="64">
        <f>ПРОТОКОЛ!J3685</f>
        <v>0</v>
      </c>
      <c r="H540" s="64">
        <f>ПРОТОКОЛ!L3685</f>
        <v>0</v>
      </c>
      <c r="I540" s="64">
        <f>ПРОТОКОЛ!N3685</f>
        <v>0</v>
      </c>
      <c r="J540" s="77">
        <f>ПРОТОКОЛ!P3685</f>
        <v>0</v>
      </c>
      <c r="K540" s="64">
        <f>ПРОТОКОЛ!R3685</f>
        <v>0</v>
      </c>
      <c r="L540" s="33">
        <f>ПРОТОКОЛ!E3685</f>
        <v>0</v>
      </c>
      <c r="M540" s="33">
        <f>ПРОТОКОЛ!G3685</f>
        <v>0</v>
      </c>
      <c r="N540" s="33">
        <f>ПРОТОКОЛ!I3685</f>
        <v>0</v>
      </c>
      <c r="O540" s="33">
        <f>ПРОТОКОЛ!K3685</f>
        <v>0</v>
      </c>
      <c r="P540" s="33" t="str">
        <f>ПРОТОКОЛ!M3685</f>
        <v>0</v>
      </c>
      <c r="Q540" s="33" t="str">
        <f>ПРОТОКОЛ!O3685</f>
        <v>0</v>
      </c>
      <c r="R540" s="33">
        <f>ПРОТОКОЛ!Q3685</f>
        <v>35</v>
      </c>
      <c r="S540" s="33">
        <f>ПРОТОКОЛ!S3685</f>
        <v>0</v>
      </c>
      <c r="T540" s="33">
        <f>ПРОТОКОЛ!T3685</f>
        <v>35</v>
      </c>
      <c r="U540" s="54">
        <f t="shared" si="8"/>
        <v>7</v>
      </c>
    </row>
    <row r="541" spans="1:21" ht="16.5" customHeight="1">
      <c r="A541" s="65">
        <f>ПРОТОКОЛ!B3722</f>
        <v>0</v>
      </c>
      <c r="B541" s="67">
        <f>ПРОТОКОЛ!C3722</f>
        <v>0</v>
      </c>
      <c r="C541" s="71" t="str">
        <f>ПРОТОКОЛ!X3722</f>
        <v>Субъект РФ 89</v>
      </c>
      <c r="D541" s="61">
        <f>ПРОТОКОЛ!D3722</f>
        <v>0</v>
      </c>
      <c r="E541" s="61">
        <f>ПРОТОКОЛ!F3722</f>
        <v>0</v>
      </c>
      <c r="F541" s="61">
        <f>ПРОТОКОЛ!H3722</f>
        <v>0</v>
      </c>
      <c r="G541" s="61">
        <f>ПРОТОКОЛ!J3722</f>
        <v>0</v>
      </c>
      <c r="H541" s="61">
        <f>ПРОТОКОЛ!L3722</f>
        <v>0</v>
      </c>
      <c r="I541" s="61">
        <f>ПРОТОКОЛ!N3722</f>
        <v>0</v>
      </c>
      <c r="J541" s="62">
        <f>ПРОТОКОЛ!P3722</f>
        <v>0</v>
      </c>
      <c r="K541" s="61">
        <f>ПРОТОКОЛ!R3722</f>
        <v>0</v>
      </c>
      <c r="L541" s="7">
        <f>ПРОТОКОЛ!E3722</f>
        <v>0</v>
      </c>
      <c r="M541" s="7">
        <f>ПРОТОКОЛ!G3722</f>
        <v>0</v>
      </c>
      <c r="N541" s="7">
        <f>ПРОТОКОЛ!I3722</f>
        <v>0</v>
      </c>
      <c r="O541" s="7">
        <f>ПРОТОКОЛ!K3722</f>
        <v>0</v>
      </c>
      <c r="P541" s="7" t="str">
        <f>ПРОТОКОЛ!M3722</f>
        <v>0</v>
      </c>
      <c r="Q541" s="7" t="str">
        <f>ПРОТОКОЛ!O3722</f>
        <v>0</v>
      </c>
      <c r="R541" s="7">
        <f>ПРОТОКОЛ!Q3722</f>
        <v>35</v>
      </c>
      <c r="S541" s="7">
        <f>ПРОТОКОЛ!S3722</f>
        <v>0</v>
      </c>
      <c r="T541" s="7">
        <f>ПРОТОКОЛ!T3722</f>
        <v>35</v>
      </c>
      <c r="U541" s="54">
        <f t="shared" si="8"/>
        <v>7</v>
      </c>
    </row>
    <row r="542" spans="1:21" ht="16.5" customHeight="1">
      <c r="A542" s="65">
        <f>ПРОТОКОЛ!B3723</f>
        <v>0</v>
      </c>
      <c r="B542" s="67">
        <f>ПРОТОКОЛ!C3723</f>
        <v>0</v>
      </c>
      <c r="C542" s="71" t="str">
        <f>ПРОТОКОЛ!X3723</f>
        <v>Субъект РФ 89</v>
      </c>
      <c r="D542" s="61">
        <f>ПРОТОКОЛ!D3723</f>
        <v>0</v>
      </c>
      <c r="E542" s="61">
        <f>ПРОТОКОЛ!F3723</f>
        <v>0</v>
      </c>
      <c r="F542" s="61">
        <f>ПРОТОКОЛ!H3723</f>
        <v>0</v>
      </c>
      <c r="G542" s="61">
        <f>ПРОТОКОЛ!J3723</f>
        <v>0</v>
      </c>
      <c r="H542" s="61">
        <f>ПРОТОКОЛ!L3723</f>
        <v>0</v>
      </c>
      <c r="I542" s="61">
        <f>ПРОТОКОЛ!N3723</f>
        <v>0</v>
      </c>
      <c r="J542" s="62">
        <f>ПРОТОКОЛ!P3723</f>
        <v>0</v>
      </c>
      <c r="K542" s="61">
        <f>ПРОТОКОЛ!R3723</f>
        <v>0</v>
      </c>
      <c r="L542" s="7">
        <f>ПРОТОКОЛ!E3723</f>
        <v>0</v>
      </c>
      <c r="M542" s="7">
        <f>ПРОТОКОЛ!G3723</f>
        <v>0</v>
      </c>
      <c r="N542" s="7">
        <f>ПРОТОКОЛ!I3723</f>
        <v>0</v>
      </c>
      <c r="O542" s="7">
        <f>ПРОТОКОЛ!K3723</f>
        <v>0</v>
      </c>
      <c r="P542" s="7" t="str">
        <f>ПРОТОКОЛ!M3723</f>
        <v>0</v>
      </c>
      <c r="Q542" s="7" t="str">
        <f>ПРОТОКОЛ!O3723</f>
        <v>0</v>
      </c>
      <c r="R542" s="7">
        <f>ПРОТОКОЛ!Q3723</f>
        <v>35</v>
      </c>
      <c r="S542" s="7">
        <f>ПРОТОКОЛ!S3723</f>
        <v>0</v>
      </c>
      <c r="T542" s="7">
        <f>ПРОТОКОЛ!T3723</f>
        <v>35</v>
      </c>
      <c r="U542" s="54">
        <f t="shared" si="8"/>
        <v>7</v>
      </c>
    </row>
    <row r="543" spans="1:21" ht="16.5" customHeight="1">
      <c r="A543" s="65">
        <f>ПРОТОКОЛ!B3724</f>
        <v>0</v>
      </c>
      <c r="B543" s="67">
        <f>ПРОТОКОЛ!C3724</f>
        <v>0</v>
      </c>
      <c r="C543" s="71" t="str">
        <f>ПРОТОКОЛ!X3724</f>
        <v>Субъект РФ 89</v>
      </c>
      <c r="D543" s="61">
        <f>ПРОТОКОЛ!D3724</f>
        <v>0</v>
      </c>
      <c r="E543" s="61">
        <f>ПРОТОКОЛ!F3724</f>
        <v>0</v>
      </c>
      <c r="F543" s="61">
        <f>ПРОТОКОЛ!H3724</f>
        <v>0</v>
      </c>
      <c r="G543" s="61">
        <f>ПРОТОКОЛ!J3724</f>
        <v>0</v>
      </c>
      <c r="H543" s="61">
        <f>ПРОТОКОЛ!L3724</f>
        <v>0</v>
      </c>
      <c r="I543" s="61">
        <f>ПРОТОКОЛ!N3724</f>
        <v>0</v>
      </c>
      <c r="J543" s="62">
        <f>ПРОТОКОЛ!P3724</f>
        <v>0</v>
      </c>
      <c r="K543" s="61">
        <f>ПРОТОКОЛ!R3724</f>
        <v>0</v>
      </c>
      <c r="L543" s="7">
        <f>ПРОТОКОЛ!E3724</f>
        <v>0</v>
      </c>
      <c r="M543" s="7">
        <f>ПРОТОКОЛ!G3724</f>
        <v>0</v>
      </c>
      <c r="N543" s="7">
        <f>ПРОТОКОЛ!I3724</f>
        <v>0</v>
      </c>
      <c r="O543" s="7">
        <f>ПРОТОКОЛ!K3724</f>
        <v>0</v>
      </c>
      <c r="P543" s="7" t="str">
        <f>ПРОТОКОЛ!M3724</f>
        <v>0</v>
      </c>
      <c r="Q543" s="7" t="str">
        <f>ПРОТОКОЛ!O3724</f>
        <v>0</v>
      </c>
      <c r="R543" s="7">
        <f>ПРОТОКОЛ!Q3724</f>
        <v>35</v>
      </c>
      <c r="S543" s="7">
        <f>ПРОТОКОЛ!S3724</f>
        <v>0</v>
      </c>
      <c r="T543" s="7">
        <f>ПРОТОКОЛ!T3724</f>
        <v>35</v>
      </c>
      <c r="U543" s="54">
        <f t="shared" si="8"/>
        <v>7</v>
      </c>
    </row>
    <row r="544" spans="1:21" ht="16.5" customHeight="1">
      <c r="A544" s="65">
        <f>ПРОТОКОЛ!B3725</f>
        <v>0</v>
      </c>
      <c r="B544" s="67">
        <f>ПРОТОКОЛ!C3725</f>
        <v>0</v>
      </c>
      <c r="C544" s="71" t="str">
        <f>ПРОТОКОЛ!X3725</f>
        <v>Субъект РФ 89</v>
      </c>
      <c r="D544" s="61">
        <f>ПРОТОКОЛ!D3725</f>
        <v>0</v>
      </c>
      <c r="E544" s="61">
        <f>ПРОТОКОЛ!F3725</f>
        <v>0</v>
      </c>
      <c r="F544" s="61">
        <f>ПРОТОКОЛ!H3725</f>
        <v>0</v>
      </c>
      <c r="G544" s="61">
        <f>ПРОТОКОЛ!J3725</f>
        <v>0</v>
      </c>
      <c r="H544" s="61">
        <f>ПРОТОКОЛ!L3725</f>
        <v>0</v>
      </c>
      <c r="I544" s="61">
        <f>ПРОТОКОЛ!N3725</f>
        <v>0</v>
      </c>
      <c r="J544" s="62">
        <f>ПРОТОКОЛ!P3725</f>
        <v>0</v>
      </c>
      <c r="K544" s="61">
        <f>ПРОТОКОЛ!R3725</f>
        <v>0</v>
      </c>
      <c r="L544" s="7">
        <f>ПРОТОКОЛ!E3725</f>
        <v>0</v>
      </c>
      <c r="M544" s="7">
        <f>ПРОТОКОЛ!G3725</f>
        <v>0</v>
      </c>
      <c r="N544" s="7">
        <f>ПРОТОКОЛ!I3725</f>
        <v>0</v>
      </c>
      <c r="O544" s="7">
        <f>ПРОТОКОЛ!K3725</f>
        <v>0</v>
      </c>
      <c r="P544" s="7" t="str">
        <f>ПРОТОКОЛ!M3725</f>
        <v>0</v>
      </c>
      <c r="Q544" s="7" t="str">
        <f>ПРОТОКОЛ!O3725</f>
        <v>0</v>
      </c>
      <c r="R544" s="7">
        <f>ПРОТОКОЛ!Q3725</f>
        <v>35</v>
      </c>
      <c r="S544" s="7">
        <f>ПРОТОКОЛ!S3725</f>
        <v>0</v>
      </c>
      <c r="T544" s="7">
        <f>ПРОТОКОЛ!T3725</f>
        <v>35</v>
      </c>
      <c r="U544" s="54">
        <f t="shared" si="8"/>
        <v>7</v>
      </c>
    </row>
    <row r="545" spans="1:21" ht="16.5" customHeight="1">
      <c r="A545" s="65">
        <f>ПРОТОКОЛ!B3726</f>
        <v>0</v>
      </c>
      <c r="B545" s="67">
        <f>ПРОТОКОЛ!C3726</f>
        <v>0</v>
      </c>
      <c r="C545" s="71" t="str">
        <f>ПРОТОКОЛ!X3726</f>
        <v>Субъект РФ 89</v>
      </c>
      <c r="D545" s="61">
        <f>ПРОТОКОЛ!D3726</f>
        <v>0</v>
      </c>
      <c r="E545" s="61">
        <f>ПРОТОКОЛ!F3726</f>
        <v>0</v>
      </c>
      <c r="F545" s="61">
        <f>ПРОТОКОЛ!H3726</f>
        <v>0</v>
      </c>
      <c r="G545" s="61">
        <f>ПРОТОКОЛ!J3726</f>
        <v>0</v>
      </c>
      <c r="H545" s="61">
        <f>ПРОТОКОЛ!L3726</f>
        <v>0</v>
      </c>
      <c r="I545" s="61">
        <f>ПРОТОКОЛ!N3726</f>
        <v>0</v>
      </c>
      <c r="J545" s="62">
        <f>ПРОТОКОЛ!P3726</f>
        <v>0</v>
      </c>
      <c r="K545" s="61">
        <f>ПРОТОКОЛ!R3726</f>
        <v>0</v>
      </c>
      <c r="L545" s="7">
        <f>ПРОТОКОЛ!E3726</f>
        <v>0</v>
      </c>
      <c r="M545" s="7">
        <f>ПРОТОКОЛ!G3726</f>
        <v>0</v>
      </c>
      <c r="N545" s="7">
        <f>ПРОТОКОЛ!I3726</f>
        <v>0</v>
      </c>
      <c r="O545" s="7">
        <f>ПРОТОКОЛ!K3726</f>
        <v>0</v>
      </c>
      <c r="P545" s="7" t="str">
        <f>ПРОТОКОЛ!M3726</f>
        <v>0</v>
      </c>
      <c r="Q545" s="7" t="str">
        <f>ПРОТОКОЛ!O3726</f>
        <v>0</v>
      </c>
      <c r="R545" s="7">
        <f>ПРОТОКОЛ!Q3726</f>
        <v>35</v>
      </c>
      <c r="S545" s="7">
        <f>ПРОТОКОЛ!S3726</f>
        <v>0</v>
      </c>
      <c r="T545" s="7">
        <f>ПРОТОКОЛ!T3726</f>
        <v>35</v>
      </c>
      <c r="U545" s="54">
        <f t="shared" si="8"/>
        <v>7</v>
      </c>
    </row>
    <row r="546" spans="1:21" ht="16.5" customHeight="1">
      <c r="A546" s="65">
        <f>ПРОТОКОЛ!B3727</f>
        <v>0</v>
      </c>
      <c r="B546" s="69">
        <f>ПРОТОКОЛ!C3727</f>
        <v>0</v>
      </c>
      <c r="C546" s="73" t="str">
        <f>ПРОТОКОЛ!X3727</f>
        <v>Субъект РФ 89</v>
      </c>
      <c r="D546" s="32">
        <f>ПРОТОКОЛ!D3727</f>
        <v>0</v>
      </c>
      <c r="E546" s="32">
        <f>ПРОТОКОЛ!F3727</f>
        <v>0</v>
      </c>
      <c r="F546" s="32">
        <f>ПРОТОКОЛ!H3727</f>
        <v>0</v>
      </c>
      <c r="G546" s="32">
        <f>ПРОТОКОЛ!J3727</f>
        <v>0</v>
      </c>
      <c r="H546" s="32">
        <f>ПРОТОКОЛ!L3727</f>
        <v>0</v>
      </c>
      <c r="I546" s="32">
        <f>ПРОТОКОЛ!N3727</f>
        <v>0</v>
      </c>
      <c r="J546" s="76">
        <f>ПРОТОКОЛ!P3727</f>
        <v>0</v>
      </c>
      <c r="K546" s="32">
        <f>ПРОТОКОЛ!R3727</f>
        <v>0</v>
      </c>
      <c r="L546" s="7">
        <f>ПРОТОКОЛ!E3727</f>
        <v>0</v>
      </c>
      <c r="M546" s="7">
        <f>ПРОТОКОЛ!G3727</f>
        <v>0</v>
      </c>
      <c r="N546" s="7">
        <f>ПРОТОКОЛ!I3727</f>
        <v>0</v>
      </c>
      <c r="O546" s="7">
        <f>ПРОТОКОЛ!K3727</f>
        <v>0</v>
      </c>
      <c r="P546" s="7" t="str">
        <f>ПРОТОКОЛ!M3727</f>
        <v>0</v>
      </c>
      <c r="Q546" s="7" t="str">
        <f>ПРОТОКОЛ!O3727</f>
        <v>0</v>
      </c>
      <c r="R546" s="7">
        <f>ПРОТОКОЛ!Q3727</f>
        <v>35</v>
      </c>
      <c r="S546" s="7">
        <f>ПРОТОКОЛ!S3727</f>
        <v>0</v>
      </c>
      <c r="T546" s="7">
        <f>ПРОТОКОЛ!T3727</f>
        <v>35</v>
      </c>
      <c r="U546" s="54">
        <f t="shared" si="8"/>
        <v>7</v>
      </c>
    </row>
    <row r="547" spans="1:21" ht="16.5" customHeight="1">
      <c r="A547" s="66">
        <f>ПРОТОКОЛ!B3764</f>
        <v>0</v>
      </c>
      <c r="B547" s="70">
        <f>ПРОТОКОЛ!C3764</f>
        <v>0</v>
      </c>
      <c r="C547" s="74" t="str">
        <f>ПРОТОКОЛ!X3764</f>
        <v>Субъект РФ 90</v>
      </c>
      <c r="D547" s="64">
        <f>ПРОТОКОЛ!D3764</f>
        <v>0</v>
      </c>
      <c r="E547" s="64">
        <f>ПРОТОКОЛ!F3764</f>
        <v>0</v>
      </c>
      <c r="F547" s="64">
        <f>ПРОТОКОЛ!H3764</f>
        <v>0</v>
      </c>
      <c r="G547" s="64">
        <f>ПРОТОКОЛ!J3764</f>
        <v>0</v>
      </c>
      <c r="H547" s="64">
        <f>ПРОТОКОЛ!L3764</f>
        <v>0</v>
      </c>
      <c r="I547" s="64">
        <f>ПРОТОКОЛ!N3764</f>
        <v>0</v>
      </c>
      <c r="J547" s="77">
        <f>ПРОТОКОЛ!P3764</f>
        <v>0</v>
      </c>
      <c r="K547" s="64">
        <f>ПРОТОКОЛ!R3764</f>
        <v>0</v>
      </c>
      <c r="L547" s="33">
        <f>ПРОТОКОЛ!E3764</f>
        <v>0</v>
      </c>
      <c r="M547" s="33">
        <f>ПРОТОКОЛ!G3764</f>
        <v>0</v>
      </c>
      <c r="N547" s="33">
        <f>ПРОТОКОЛ!I3764</f>
        <v>0</v>
      </c>
      <c r="O547" s="33">
        <f>ПРОТОКОЛ!K3764</f>
        <v>0</v>
      </c>
      <c r="P547" s="33" t="str">
        <f>ПРОТОКОЛ!M3764</f>
        <v>0</v>
      </c>
      <c r="Q547" s="33" t="str">
        <f>ПРОТОКОЛ!O3764</f>
        <v>0</v>
      </c>
      <c r="R547" s="33">
        <f>ПРОТОКОЛ!Q3764</f>
        <v>35</v>
      </c>
      <c r="S547" s="33">
        <f>ПРОТОКОЛ!S3764</f>
        <v>0</v>
      </c>
      <c r="T547" s="33">
        <f>ПРОТОКОЛ!T3764</f>
        <v>35</v>
      </c>
      <c r="U547" s="54">
        <f t="shared" si="8"/>
        <v>7</v>
      </c>
    </row>
    <row r="548" spans="1:21" ht="16.5" customHeight="1">
      <c r="A548" s="66">
        <f>ПРОТОКОЛ!B3765</f>
        <v>0</v>
      </c>
      <c r="B548" s="70">
        <f>ПРОТОКОЛ!C3765</f>
        <v>0</v>
      </c>
      <c r="C548" s="74" t="str">
        <f>ПРОТОКОЛ!X3765</f>
        <v>Субъект РФ 90</v>
      </c>
      <c r="D548" s="64">
        <f>ПРОТОКОЛ!D3765</f>
        <v>0</v>
      </c>
      <c r="E548" s="64">
        <f>ПРОТОКОЛ!F3765</f>
        <v>0</v>
      </c>
      <c r="F548" s="64">
        <f>ПРОТОКОЛ!H3765</f>
        <v>0</v>
      </c>
      <c r="G548" s="64">
        <f>ПРОТОКОЛ!J3765</f>
        <v>0</v>
      </c>
      <c r="H548" s="64">
        <f>ПРОТОКОЛ!L3765</f>
        <v>0</v>
      </c>
      <c r="I548" s="64">
        <f>ПРОТОКОЛ!N3765</f>
        <v>0</v>
      </c>
      <c r="J548" s="77">
        <f>ПРОТОКОЛ!P3765</f>
        <v>0</v>
      </c>
      <c r="K548" s="64">
        <f>ПРОТОКОЛ!R3765</f>
        <v>0</v>
      </c>
      <c r="L548" s="33">
        <f>ПРОТОКОЛ!E3765</f>
        <v>0</v>
      </c>
      <c r="M548" s="33">
        <f>ПРОТОКОЛ!G3765</f>
        <v>0</v>
      </c>
      <c r="N548" s="33">
        <f>ПРОТОКОЛ!I3765</f>
        <v>0</v>
      </c>
      <c r="O548" s="33">
        <f>ПРОТОКОЛ!K3765</f>
        <v>0</v>
      </c>
      <c r="P548" s="33" t="str">
        <f>ПРОТОКОЛ!M3765</f>
        <v>0</v>
      </c>
      <c r="Q548" s="33" t="str">
        <f>ПРОТОКОЛ!O3765</f>
        <v>0</v>
      </c>
      <c r="R548" s="33">
        <f>ПРОТОКОЛ!Q3765</f>
        <v>35</v>
      </c>
      <c r="S548" s="33">
        <f>ПРОТОКОЛ!S3765</f>
        <v>0</v>
      </c>
      <c r="T548" s="33">
        <f>ПРОТОКОЛ!T3765</f>
        <v>35</v>
      </c>
      <c r="U548" s="54">
        <f t="shared" si="8"/>
        <v>7</v>
      </c>
    </row>
    <row r="549" spans="1:21" ht="16.5" customHeight="1">
      <c r="A549" s="66">
        <f>ПРОТОКОЛ!B3766</f>
        <v>0</v>
      </c>
      <c r="B549" s="70">
        <f>ПРОТОКОЛ!C3766</f>
        <v>0</v>
      </c>
      <c r="C549" s="74" t="str">
        <f>ПРОТОКОЛ!X3766</f>
        <v>Субъект РФ 90</v>
      </c>
      <c r="D549" s="64">
        <f>ПРОТОКОЛ!D3766</f>
        <v>0</v>
      </c>
      <c r="E549" s="64">
        <f>ПРОТОКОЛ!F3766</f>
        <v>0</v>
      </c>
      <c r="F549" s="64">
        <f>ПРОТОКОЛ!H3766</f>
        <v>0</v>
      </c>
      <c r="G549" s="64">
        <f>ПРОТОКОЛ!J3766</f>
        <v>0</v>
      </c>
      <c r="H549" s="64">
        <f>ПРОТОКОЛ!L3766</f>
        <v>0</v>
      </c>
      <c r="I549" s="64">
        <f>ПРОТОКОЛ!N3766</f>
        <v>0</v>
      </c>
      <c r="J549" s="77">
        <f>ПРОТОКОЛ!P3766</f>
        <v>0</v>
      </c>
      <c r="K549" s="64">
        <f>ПРОТОКОЛ!R3766</f>
        <v>0</v>
      </c>
      <c r="L549" s="33">
        <f>ПРОТОКОЛ!E3766</f>
        <v>0</v>
      </c>
      <c r="M549" s="33">
        <f>ПРОТОКОЛ!G3766</f>
        <v>0</v>
      </c>
      <c r="N549" s="33">
        <f>ПРОТОКОЛ!I3766</f>
        <v>0</v>
      </c>
      <c r="O549" s="33">
        <f>ПРОТОКОЛ!K3766</f>
        <v>0</v>
      </c>
      <c r="P549" s="33" t="str">
        <f>ПРОТОКОЛ!M3766</f>
        <v>0</v>
      </c>
      <c r="Q549" s="33" t="str">
        <f>ПРОТОКОЛ!O3766</f>
        <v>0</v>
      </c>
      <c r="R549" s="33">
        <f>ПРОТОКОЛ!Q3766</f>
        <v>35</v>
      </c>
      <c r="S549" s="33">
        <f>ПРОТОКОЛ!S3766</f>
        <v>0</v>
      </c>
      <c r="T549" s="33">
        <f>ПРОТОКОЛ!T3766</f>
        <v>35</v>
      </c>
      <c r="U549" s="54">
        <f t="shared" si="8"/>
        <v>7</v>
      </c>
    </row>
    <row r="550" spans="1:21" ht="16.5" customHeight="1">
      <c r="A550" s="66">
        <f>ПРОТОКОЛ!B3767</f>
        <v>0</v>
      </c>
      <c r="B550" s="70">
        <f>ПРОТОКОЛ!C3767</f>
        <v>0</v>
      </c>
      <c r="C550" s="74" t="str">
        <f>ПРОТОКОЛ!X3767</f>
        <v>Субъект РФ 90</v>
      </c>
      <c r="D550" s="64">
        <f>ПРОТОКОЛ!D3767</f>
        <v>0</v>
      </c>
      <c r="E550" s="64">
        <f>ПРОТОКОЛ!F3767</f>
        <v>0</v>
      </c>
      <c r="F550" s="64">
        <f>ПРОТОКОЛ!H3767</f>
        <v>0</v>
      </c>
      <c r="G550" s="64">
        <f>ПРОТОКОЛ!J3767</f>
        <v>0</v>
      </c>
      <c r="H550" s="64">
        <f>ПРОТОКОЛ!L3767</f>
        <v>0</v>
      </c>
      <c r="I550" s="64">
        <f>ПРОТОКОЛ!N3767</f>
        <v>0</v>
      </c>
      <c r="J550" s="77">
        <f>ПРОТОКОЛ!P3767</f>
        <v>0</v>
      </c>
      <c r="K550" s="64">
        <f>ПРОТОКОЛ!R3767</f>
        <v>0</v>
      </c>
      <c r="L550" s="33">
        <f>ПРОТОКОЛ!E3767</f>
        <v>0</v>
      </c>
      <c r="M550" s="33">
        <f>ПРОТОКОЛ!G3767</f>
        <v>0</v>
      </c>
      <c r="N550" s="33">
        <f>ПРОТОКОЛ!I3767</f>
        <v>0</v>
      </c>
      <c r="O550" s="33">
        <f>ПРОТОКОЛ!K3767</f>
        <v>0</v>
      </c>
      <c r="P550" s="33" t="str">
        <f>ПРОТОКОЛ!M3767</f>
        <v>0</v>
      </c>
      <c r="Q550" s="33" t="str">
        <f>ПРОТОКОЛ!O3767</f>
        <v>0</v>
      </c>
      <c r="R550" s="33">
        <f>ПРОТОКОЛ!Q3767</f>
        <v>35</v>
      </c>
      <c r="S550" s="33">
        <f>ПРОТОКОЛ!S3767</f>
        <v>0</v>
      </c>
      <c r="T550" s="33">
        <f>ПРОТОКОЛ!T3767</f>
        <v>35</v>
      </c>
      <c r="U550" s="54">
        <f t="shared" si="8"/>
        <v>7</v>
      </c>
    </row>
    <row r="551" spans="1:21" ht="16.5" customHeight="1">
      <c r="A551" s="66">
        <f>ПРОТОКОЛ!B3768</f>
        <v>0</v>
      </c>
      <c r="B551" s="70">
        <f>ПРОТОКОЛ!C3768</f>
        <v>0</v>
      </c>
      <c r="C551" s="74" t="str">
        <f>ПРОТОКОЛ!X3768</f>
        <v>Субъект РФ 90</v>
      </c>
      <c r="D551" s="64">
        <f>ПРОТОКОЛ!D3768</f>
        <v>0</v>
      </c>
      <c r="E551" s="64">
        <f>ПРОТОКОЛ!F3768</f>
        <v>0</v>
      </c>
      <c r="F551" s="64">
        <f>ПРОТОКОЛ!H3768</f>
        <v>0</v>
      </c>
      <c r="G551" s="64">
        <f>ПРОТОКОЛ!J3768</f>
        <v>0</v>
      </c>
      <c r="H551" s="64">
        <f>ПРОТОКОЛ!L3768</f>
        <v>0</v>
      </c>
      <c r="I551" s="64">
        <f>ПРОТОКОЛ!N3768</f>
        <v>0</v>
      </c>
      <c r="J551" s="77">
        <f>ПРОТОКОЛ!P3768</f>
        <v>0</v>
      </c>
      <c r="K551" s="64">
        <f>ПРОТОКОЛ!R3768</f>
        <v>0</v>
      </c>
      <c r="L551" s="33">
        <f>ПРОТОКОЛ!E3768</f>
        <v>0</v>
      </c>
      <c r="M551" s="33">
        <f>ПРОТОКОЛ!G3768</f>
        <v>0</v>
      </c>
      <c r="N551" s="33">
        <f>ПРОТОКОЛ!I3768</f>
        <v>0</v>
      </c>
      <c r="O551" s="33">
        <f>ПРОТОКОЛ!K3768</f>
        <v>0</v>
      </c>
      <c r="P551" s="33" t="str">
        <f>ПРОТОКОЛ!M3768</f>
        <v>0</v>
      </c>
      <c r="Q551" s="33" t="str">
        <f>ПРОТОКОЛ!O3768</f>
        <v>0</v>
      </c>
      <c r="R551" s="33">
        <f>ПРОТОКОЛ!Q3768</f>
        <v>35</v>
      </c>
      <c r="S551" s="33">
        <f>ПРОТОКОЛ!S3768</f>
        <v>0</v>
      </c>
      <c r="T551" s="33">
        <f>ПРОТОКОЛ!T3768</f>
        <v>35</v>
      </c>
      <c r="U551" s="54">
        <f t="shared" si="8"/>
        <v>7</v>
      </c>
    </row>
    <row r="552" spans="1:21" ht="16.5" customHeight="1">
      <c r="A552" s="66">
        <f>ПРОТОКОЛ!B3769</f>
        <v>0</v>
      </c>
      <c r="B552" s="70">
        <f>ПРОТОКОЛ!C3769</f>
        <v>0</v>
      </c>
      <c r="C552" s="74" t="str">
        <f>ПРОТОКОЛ!X3769</f>
        <v>Субъект РФ 90</v>
      </c>
      <c r="D552" s="64">
        <f>ПРОТОКОЛ!D3769</f>
        <v>0</v>
      </c>
      <c r="E552" s="64">
        <f>ПРОТОКОЛ!F3769</f>
        <v>0</v>
      </c>
      <c r="F552" s="64">
        <f>ПРОТОКОЛ!H3769</f>
        <v>0</v>
      </c>
      <c r="G552" s="64">
        <f>ПРОТОКОЛ!J3769</f>
        <v>0</v>
      </c>
      <c r="H552" s="64">
        <f>ПРОТОКОЛ!L3769</f>
        <v>0</v>
      </c>
      <c r="I552" s="64">
        <f>ПРОТОКОЛ!N3769</f>
        <v>0</v>
      </c>
      <c r="J552" s="77">
        <f>ПРОТОКОЛ!P3769</f>
        <v>0</v>
      </c>
      <c r="K552" s="64">
        <f>ПРОТОКОЛ!R3769</f>
        <v>0</v>
      </c>
      <c r="L552" s="33">
        <f>ПРОТОКОЛ!E3769</f>
        <v>0</v>
      </c>
      <c r="M552" s="33">
        <f>ПРОТОКОЛ!G3769</f>
        <v>0</v>
      </c>
      <c r="N552" s="33">
        <f>ПРОТОКОЛ!I3769</f>
        <v>0</v>
      </c>
      <c r="O552" s="33">
        <f>ПРОТОКОЛ!K3769</f>
        <v>0</v>
      </c>
      <c r="P552" s="33" t="str">
        <f>ПРОТОКОЛ!M3769</f>
        <v>0</v>
      </c>
      <c r="Q552" s="33" t="str">
        <f>ПРОТОКОЛ!O3769</f>
        <v>0</v>
      </c>
      <c r="R552" s="33">
        <f>ПРОТОКОЛ!Q3769</f>
        <v>35</v>
      </c>
      <c r="S552" s="33">
        <f>ПРОТОКОЛ!S3769</f>
        <v>0</v>
      </c>
      <c r="T552" s="33">
        <f>ПРОТОКОЛ!T3769</f>
        <v>35</v>
      </c>
      <c r="U552" s="54">
        <f t="shared" si="8"/>
        <v>7</v>
      </c>
    </row>
    <row r="553" spans="1:21" ht="16.5" customHeight="1">
      <c r="A553" s="65">
        <f>ПРОТОКОЛ!B3806</f>
        <v>0</v>
      </c>
      <c r="B553" s="67">
        <f>ПРОТОКОЛ!C3806</f>
        <v>0</v>
      </c>
      <c r="C553" s="71" t="str">
        <f>ПРОТОКОЛ!X3806</f>
        <v>Субъект РФ 91</v>
      </c>
      <c r="D553" s="61">
        <f>ПРОТОКОЛ!D3806</f>
        <v>0</v>
      </c>
      <c r="E553" s="61">
        <f>ПРОТОКОЛ!F3806</f>
        <v>0</v>
      </c>
      <c r="F553" s="61">
        <f>ПРОТОКОЛ!H3806</f>
        <v>0</v>
      </c>
      <c r="G553" s="61">
        <f>ПРОТОКОЛ!J3806</f>
        <v>0</v>
      </c>
      <c r="H553" s="61">
        <f>ПРОТОКОЛ!L3806</f>
        <v>0</v>
      </c>
      <c r="I553" s="61">
        <f>ПРОТОКОЛ!N3806</f>
        <v>0</v>
      </c>
      <c r="J553" s="62">
        <f>ПРОТОКОЛ!P3806</f>
        <v>0</v>
      </c>
      <c r="K553" s="61">
        <f>ПРОТОКОЛ!R3806</f>
        <v>0</v>
      </c>
      <c r="L553" s="7">
        <f>ПРОТОКОЛ!E3806</f>
        <v>0</v>
      </c>
      <c r="M553" s="7">
        <f>ПРОТОКОЛ!G3806</f>
        <v>0</v>
      </c>
      <c r="N553" s="7">
        <f>ПРОТОКОЛ!I3806</f>
        <v>0</v>
      </c>
      <c r="O553" s="7">
        <f>ПРОТОКОЛ!K3806</f>
        <v>0</v>
      </c>
      <c r="P553" s="7" t="str">
        <f>ПРОТОКОЛ!M3806</f>
        <v>0</v>
      </c>
      <c r="Q553" s="7" t="str">
        <f>ПРОТОКОЛ!O3806</f>
        <v>0</v>
      </c>
      <c r="R553" s="7">
        <f>ПРОТОКОЛ!Q3806</f>
        <v>35</v>
      </c>
      <c r="S553" s="7">
        <f>ПРОТОКОЛ!S3806</f>
        <v>0</v>
      </c>
      <c r="T553" s="7">
        <f>ПРОТОКОЛ!T3806</f>
        <v>35</v>
      </c>
      <c r="U553" s="54">
        <f t="shared" si="8"/>
        <v>7</v>
      </c>
    </row>
    <row r="554" spans="1:21" ht="16.5" customHeight="1">
      <c r="A554" s="65">
        <f>ПРОТОКОЛ!B3807</f>
        <v>0</v>
      </c>
      <c r="B554" s="67">
        <f>ПРОТОКОЛ!C3807</f>
        <v>0</v>
      </c>
      <c r="C554" s="71" t="str">
        <f>ПРОТОКОЛ!X3807</f>
        <v>Субъект РФ 91</v>
      </c>
      <c r="D554" s="61">
        <f>ПРОТОКОЛ!D3807</f>
        <v>0</v>
      </c>
      <c r="E554" s="61">
        <f>ПРОТОКОЛ!F3807</f>
        <v>0</v>
      </c>
      <c r="F554" s="61">
        <f>ПРОТОКОЛ!H3807</f>
        <v>0</v>
      </c>
      <c r="G554" s="61">
        <f>ПРОТОКОЛ!J3807</f>
        <v>0</v>
      </c>
      <c r="H554" s="61">
        <f>ПРОТОКОЛ!L3807</f>
        <v>0</v>
      </c>
      <c r="I554" s="61">
        <f>ПРОТОКОЛ!N3807</f>
        <v>0</v>
      </c>
      <c r="J554" s="62">
        <f>ПРОТОКОЛ!P3807</f>
        <v>0</v>
      </c>
      <c r="K554" s="61">
        <f>ПРОТОКОЛ!R3807</f>
        <v>0</v>
      </c>
      <c r="L554" s="7">
        <f>ПРОТОКОЛ!E3807</f>
        <v>0</v>
      </c>
      <c r="M554" s="7">
        <f>ПРОТОКОЛ!G3807</f>
        <v>0</v>
      </c>
      <c r="N554" s="7">
        <f>ПРОТОКОЛ!I3807</f>
        <v>0</v>
      </c>
      <c r="O554" s="7">
        <f>ПРОТОКОЛ!K3807</f>
        <v>0</v>
      </c>
      <c r="P554" s="7" t="str">
        <f>ПРОТОКОЛ!M3807</f>
        <v>0</v>
      </c>
      <c r="Q554" s="7" t="str">
        <f>ПРОТОКОЛ!O3807</f>
        <v>0</v>
      </c>
      <c r="R554" s="7">
        <f>ПРОТОКОЛ!Q3807</f>
        <v>35</v>
      </c>
      <c r="S554" s="7">
        <f>ПРОТОКОЛ!S3807</f>
        <v>0</v>
      </c>
      <c r="T554" s="7">
        <f>ПРОТОКОЛ!T3807</f>
        <v>35</v>
      </c>
      <c r="U554" s="54">
        <f t="shared" si="8"/>
        <v>7</v>
      </c>
    </row>
    <row r="555" spans="1:21" ht="16.5" customHeight="1">
      <c r="A555" s="65">
        <f>ПРОТОКОЛ!B3808</f>
        <v>0</v>
      </c>
      <c r="B555" s="67">
        <f>ПРОТОКОЛ!C3808</f>
        <v>0</v>
      </c>
      <c r="C555" s="71" t="str">
        <f>ПРОТОКОЛ!X3808</f>
        <v>Субъект РФ 91</v>
      </c>
      <c r="D555" s="61">
        <f>ПРОТОКОЛ!D3808</f>
        <v>0</v>
      </c>
      <c r="E555" s="61">
        <f>ПРОТОКОЛ!F3808</f>
        <v>0</v>
      </c>
      <c r="F555" s="61">
        <f>ПРОТОКОЛ!H3808</f>
        <v>0</v>
      </c>
      <c r="G555" s="61">
        <f>ПРОТОКОЛ!J3808</f>
        <v>0</v>
      </c>
      <c r="H555" s="61">
        <f>ПРОТОКОЛ!L3808</f>
        <v>0</v>
      </c>
      <c r="I555" s="61">
        <f>ПРОТОКОЛ!N3808</f>
        <v>0</v>
      </c>
      <c r="J555" s="62">
        <f>ПРОТОКОЛ!P3808</f>
        <v>0</v>
      </c>
      <c r="K555" s="61">
        <f>ПРОТОКОЛ!R3808</f>
        <v>0</v>
      </c>
      <c r="L555" s="7">
        <f>ПРОТОКОЛ!E3808</f>
        <v>0</v>
      </c>
      <c r="M555" s="7">
        <f>ПРОТОКОЛ!G3808</f>
        <v>0</v>
      </c>
      <c r="N555" s="7">
        <f>ПРОТОКОЛ!I3808</f>
        <v>0</v>
      </c>
      <c r="O555" s="7">
        <f>ПРОТОКОЛ!K3808</f>
        <v>0</v>
      </c>
      <c r="P555" s="7" t="str">
        <f>ПРОТОКОЛ!M3808</f>
        <v>0</v>
      </c>
      <c r="Q555" s="7" t="str">
        <f>ПРОТОКОЛ!O3808</f>
        <v>0</v>
      </c>
      <c r="R555" s="7">
        <f>ПРОТОКОЛ!Q3808</f>
        <v>35</v>
      </c>
      <c r="S555" s="7">
        <f>ПРОТОКОЛ!S3808</f>
        <v>0</v>
      </c>
      <c r="T555" s="7">
        <f>ПРОТОКОЛ!T3808</f>
        <v>35</v>
      </c>
      <c r="U555" s="54">
        <f t="shared" si="8"/>
        <v>7</v>
      </c>
    </row>
    <row r="556" spans="1:21" ht="16.5" customHeight="1">
      <c r="A556" s="65">
        <f>ПРОТОКОЛ!B3809</f>
        <v>0</v>
      </c>
      <c r="B556" s="67">
        <f>ПРОТОКОЛ!C3809</f>
        <v>0</v>
      </c>
      <c r="C556" s="71" t="str">
        <f>ПРОТОКОЛ!X3809</f>
        <v>Субъект РФ 91</v>
      </c>
      <c r="D556" s="61">
        <f>ПРОТОКОЛ!D3809</f>
        <v>0</v>
      </c>
      <c r="E556" s="61">
        <f>ПРОТОКОЛ!F3809</f>
        <v>0</v>
      </c>
      <c r="F556" s="61">
        <f>ПРОТОКОЛ!H3809</f>
        <v>0</v>
      </c>
      <c r="G556" s="61">
        <f>ПРОТОКОЛ!J3809</f>
        <v>0</v>
      </c>
      <c r="H556" s="61">
        <f>ПРОТОКОЛ!L3809</f>
        <v>0</v>
      </c>
      <c r="I556" s="61">
        <f>ПРОТОКОЛ!N3809</f>
        <v>0</v>
      </c>
      <c r="J556" s="62">
        <f>ПРОТОКОЛ!P3809</f>
        <v>0</v>
      </c>
      <c r="K556" s="61">
        <f>ПРОТОКОЛ!R3809</f>
        <v>0</v>
      </c>
      <c r="L556" s="7">
        <f>ПРОТОКОЛ!E3809</f>
        <v>0</v>
      </c>
      <c r="M556" s="7">
        <f>ПРОТОКОЛ!G3809</f>
        <v>0</v>
      </c>
      <c r="N556" s="7">
        <f>ПРОТОКОЛ!I3809</f>
        <v>0</v>
      </c>
      <c r="O556" s="7">
        <f>ПРОТОКОЛ!K3809</f>
        <v>0</v>
      </c>
      <c r="P556" s="7" t="str">
        <f>ПРОТОКОЛ!M3809</f>
        <v>0</v>
      </c>
      <c r="Q556" s="7" t="str">
        <f>ПРОТОКОЛ!O3809</f>
        <v>0</v>
      </c>
      <c r="R556" s="7">
        <f>ПРОТОКОЛ!Q3809</f>
        <v>35</v>
      </c>
      <c r="S556" s="7">
        <f>ПРОТОКОЛ!S3809</f>
        <v>0</v>
      </c>
      <c r="T556" s="7">
        <f>ПРОТОКОЛ!T3809</f>
        <v>35</v>
      </c>
      <c r="U556" s="54">
        <f t="shared" si="8"/>
        <v>7</v>
      </c>
    </row>
    <row r="557" spans="1:21" ht="16.5" customHeight="1">
      <c r="A557" s="65">
        <f>ПРОТОКОЛ!B3810</f>
        <v>0</v>
      </c>
      <c r="B557" s="67">
        <f>ПРОТОКОЛ!C3810</f>
        <v>0</v>
      </c>
      <c r="C557" s="71" t="str">
        <f>ПРОТОКОЛ!X3810</f>
        <v>Субъект РФ 91</v>
      </c>
      <c r="D557" s="61">
        <f>ПРОТОКОЛ!D3810</f>
        <v>0</v>
      </c>
      <c r="E557" s="61">
        <f>ПРОТОКОЛ!F3810</f>
        <v>0</v>
      </c>
      <c r="F557" s="61">
        <f>ПРОТОКОЛ!H3810</f>
        <v>0</v>
      </c>
      <c r="G557" s="61">
        <f>ПРОТОКОЛ!J3810</f>
        <v>0</v>
      </c>
      <c r="H557" s="61">
        <f>ПРОТОКОЛ!L3810</f>
        <v>0</v>
      </c>
      <c r="I557" s="61">
        <f>ПРОТОКОЛ!N3810</f>
        <v>0</v>
      </c>
      <c r="J557" s="62">
        <f>ПРОТОКОЛ!P3810</f>
        <v>0</v>
      </c>
      <c r="K557" s="61">
        <f>ПРОТОКОЛ!R3810</f>
        <v>0</v>
      </c>
      <c r="L557" s="7">
        <f>ПРОТОКОЛ!E3810</f>
        <v>0</v>
      </c>
      <c r="M557" s="7">
        <f>ПРОТОКОЛ!G3810</f>
        <v>0</v>
      </c>
      <c r="N557" s="7">
        <f>ПРОТОКОЛ!I3810</f>
        <v>0</v>
      </c>
      <c r="O557" s="7">
        <f>ПРОТОКОЛ!K3810</f>
        <v>0</v>
      </c>
      <c r="P557" s="7" t="str">
        <f>ПРОТОКОЛ!M3810</f>
        <v>0</v>
      </c>
      <c r="Q557" s="7" t="str">
        <f>ПРОТОКОЛ!O3810</f>
        <v>0</v>
      </c>
      <c r="R557" s="7">
        <f>ПРОТОКОЛ!Q3810</f>
        <v>35</v>
      </c>
      <c r="S557" s="7">
        <f>ПРОТОКОЛ!S3810</f>
        <v>0</v>
      </c>
      <c r="T557" s="7">
        <f>ПРОТОКОЛ!T3810</f>
        <v>35</v>
      </c>
      <c r="U557" s="54">
        <f t="shared" si="8"/>
        <v>7</v>
      </c>
    </row>
    <row r="558" spans="1:21" ht="16.5" customHeight="1">
      <c r="A558" s="65">
        <f>ПРОТОКОЛ!B3811</f>
        <v>0</v>
      </c>
      <c r="B558" s="67">
        <f>ПРОТОКОЛ!C3811</f>
        <v>0</v>
      </c>
      <c r="C558" s="71" t="str">
        <f>ПРОТОКОЛ!X3811</f>
        <v>Субъект РФ 91</v>
      </c>
      <c r="D558" s="61">
        <f>ПРОТОКОЛ!D3811</f>
        <v>0</v>
      </c>
      <c r="E558" s="61">
        <f>ПРОТОКОЛ!F3811</f>
        <v>0</v>
      </c>
      <c r="F558" s="61">
        <f>ПРОТОКОЛ!H3811</f>
        <v>0</v>
      </c>
      <c r="G558" s="61">
        <f>ПРОТОКОЛ!J3811</f>
        <v>0</v>
      </c>
      <c r="H558" s="61">
        <f>ПРОТОКОЛ!L3811</f>
        <v>0</v>
      </c>
      <c r="I558" s="61">
        <f>ПРОТОКОЛ!N3811</f>
        <v>0</v>
      </c>
      <c r="J558" s="62">
        <f>ПРОТОКОЛ!P3811</f>
        <v>0</v>
      </c>
      <c r="K558" s="61">
        <f>ПРОТОКОЛ!R3811</f>
        <v>0</v>
      </c>
      <c r="L558" s="7">
        <f>ПРОТОКОЛ!E3811</f>
        <v>0</v>
      </c>
      <c r="M558" s="7">
        <f>ПРОТОКОЛ!G3811</f>
        <v>0</v>
      </c>
      <c r="N558" s="7">
        <f>ПРОТОКОЛ!I3811</f>
        <v>0</v>
      </c>
      <c r="O558" s="7">
        <f>ПРОТОКОЛ!K3811</f>
        <v>0</v>
      </c>
      <c r="P558" s="7" t="str">
        <f>ПРОТОКОЛ!M3811</f>
        <v>0</v>
      </c>
      <c r="Q558" s="7" t="str">
        <f>ПРОТОКОЛ!O3811</f>
        <v>0</v>
      </c>
      <c r="R558" s="7">
        <f>ПРОТОКОЛ!Q3811</f>
        <v>35</v>
      </c>
      <c r="S558" s="7">
        <f>ПРОТОКОЛ!S3811</f>
        <v>0</v>
      </c>
      <c r="T558" s="7">
        <f>ПРОТОКОЛ!T3811</f>
        <v>35</v>
      </c>
      <c r="U558" s="54">
        <f t="shared" si="8"/>
        <v>7</v>
      </c>
    </row>
    <row r="559" spans="1:21" ht="16.5" customHeight="1">
      <c r="A559" s="66">
        <f>ПРОТОКОЛ!B3848</f>
        <v>0</v>
      </c>
      <c r="B559" s="70">
        <f>ПРОТОКОЛ!C3848</f>
        <v>0</v>
      </c>
      <c r="C559" s="74" t="str">
        <f>ПРОТОКОЛ!X3848</f>
        <v>Субъект РФ 92</v>
      </c>
      <c r="D559" s="64">
        <f>ПРОТОКОЛ!D3848</f>
        <v>0</v>
      </c>
      <c r="E559" s="64">
        <f>ПРОТОКОЛ!F3848</f>
        <v>0</v>
      </c>
      <c r="F559" s="64">
        <f>ПРОТОКОЛ!H3848</f>
        <v>0</v>
      </c>
      <c r="G559" s="64">
        <f>ПРОТОКОЛ!J3848</f>
        <v>0</v>
      </c>
      <c r="H559" s="64">
        <f>ПРОТОКОЛ!L3848</f>
        <v>0</v>
      </c>
      <c r="I559" s="64">
        <f>ПРОТОКОЛ!N3848</f>
        <v>0</v>
      </c>
      <c r="J559" s="77">
        <f>ПРОТОКОЛ!P3848</f>
        <v>0</v>
      </c>
      <c r="K559" s="64">
        <f>ПРОТОКОЛ!R3848</f>
        <v>0</v>
      </c>
      <c r="L559" s="33">
        <f>ПРОТОКОЛ!E3848</f>
        <v>0</v>
      </c>
      <c r="M559" s="33">
        <f>ПРОТОКОЛ!G3848</f>
        <v>0</v>
      </c>
      <c r="N559" s="33">
        <f>ПРОТОКОЛ!I3848</f>
        <v>0</v>
      </c>
      <c r="O559" s="33">
        <f>ПРОТОКОЛ!K3848</f>
        <v>0</v>
      </c>
      <c r="P559" s="33" t="str">
        <f>ПРОТОКОЛ!M3848</f>
        <v>0</v>
      </c>
      <c r="Q559" s="33" t="str">
        <f>ПРОТОКОЛ!O3848</f>
        <v>0</v>
      </c>
      <c r="R559" s="33">
        <f>ПРОТОКОЛ!Q3848</f>
        <v>35</v>
      </c>
      <c r="S559" s="33">
        <f>ПРОТОКОЛ!S3848</f>
        <v>0</v>
      </c>
      <c r="T559" s="33">
        <f>ПРОТОКОЛ!T3848</f>
        <v>35</v>
      </c>
      <c r="U559" s="54">
        <f t="shared" si="8"/>
        <v>7</v>
      </c>
    </row>
    <row r="560" spans="1:21" ht="16.5" customHeight="1">
      <c r="A560" s="66">
        <f>ПРОТОКОЛ!B3849</f>
        <v>0</v>
      </c>
      <c r="B560" s="70">
        <f>ПРОТОКОЛ!C3849</f>
        <v>0</v>
      </c>
      <c r="C560" s="74" t="str">
        <f>ПРОТОКОЛ!X3849</f>
        <v>Субъект РФ 92</v>
      </c>
      <c r="D560" s="64">
        <f>ПРОТОКОЛ!D3849</f>
        <v>0</v>
      </c>
      <c r="E560" s="64">
        <f>ПРОТОКОЛ!F3849</f>
        <v>0</v>
      </c>
      <c r="F560" s="64">
        <f>ПРОТОКОЛ!H3849</f>
        <v>0</v>
      </c>
      <c r="G560" s="64">
        <f>ПРОТОКОЛ!J3849</f>
        <v>0</v>
      </c>
      <c r="H560" s="64">
        <f>ПРОТОКОЛ!L3849</f>
        <v>0</v>
      </c>
      <c r="I560" s="64">
        <f>ПРОТОКОЛ!N3849</f>
        <v>0</v>
      </c>
      <c r="J560" s="77">
        <f>ПРОТОКОЛ!P3849</f>
        <v>0</v>
      </c>
      <c r="K560" s="64">
        <f>ПРОТОКОЛ!R3849</f>
        <v>0</v>
      </c>
      <c r="L560" s="33">
        <f>ПРОТОКОЛ!E3849</f>
        <v>0</v>
      </c>
      <c r="M560" s="33">
        <f>ПРОТОКОЛ!G3849</f>
        <v>0</v>
      </c>
      <c r="N560" s="33">
        <f>ПРОТОКОЛ!I3849</f>
        <v>0</v>
      </c>
      <c r="O560" s="33">
        <f>ПРОТОКОЛ!K3849</f>
        <v>0</v>
      </c>
      <c r="P560" s="33" t="str">
        <f>ПРОТОКОЛ!M3849</f>
        <v>0</v>
      </c>
      <c r="Q560" s="33" t="str">
        <f>ПРОТОКОЛ!O3849</f>
        <v>0</v>
      </c>
      <c r="R560" s="33">
        <f>ПРОТОКОЛ!Q3849</f>
        <v>35</v>
      </c>
      <c r="S560" s="33">
        <f>ПРОТОКОЛ!S3849</f>
        <v>0</v>
      </c>
      <c r="T560" s="33">
        <f>ПРОТОКОЛ!T3849</f>
        <v>35</v>
      </c>
      <c r="U560" s="54">
        <f t="shared" si="8"/>
        <v>7</v>
      </c>
    </row>
    <row r="561" spans="1:21" ht="16.5" customHeight="1">
      <c r="A561" s="66">
        <f>ПРОТОКОЛ!B3850</f>
        <v>0</v>
      </c>
      <c r="B561" s="70">
        <f>ПРОТОКОЛ!C3850</f>
        <v>0</v>
      </c>
      <c r="C561" s="74" t="str">
        <f>ПРОТОКОЛ!X3850</f>
        <v>Субъект РФ 92</v>
      </c>
      <c r="D561" s="64">
        <f>ПРОТОКОЛ!D3850</f>
        <v>0</v>
      </c>
      <c r="E561" s="64">
        <f>ПРОТОКОЛ!F3850</f>
        <v>0</v>
      </c>
      <c r="F561" s="64">
        <f>ПРОТОКОЛ!H3850</f>
        <v>0</v>
      </c>
      <c r="G561" s="64">
        <f>ПРОТОКОЛ!J3850</f>
        <v>0</v>
      </c>
      <c r="H561" s="64">
        <f>ПРОТОКОЛ!L3850</f>
        <v>0</v>
      </c>
      <c r="I561" s="64">
        <f>ПРОТОКОЛ!N3850</f>
        <v>0</v>
      </c>
      <c r="J561" s="77">
        <f>ПРОТОКОЛ!P3850</f>
        <v>0</v>
      </c>
      <c r="K561" s="64">
        <f>ПРОТОКОЛ!R3850</f>
        <v>0</v>
      </c>
      <c r="L561" s="33">
        <f>ПРОТОКОЛ!E3850</f>
        <v>0</v>
      </c>
      <c r="M561" s="33">
        <f>ПРОТОКОЛ!G3850</f>
        <v>0</v>
      </c>
      <c r="N561" s="33">
        <f>ПРОТОКОЛ!I3850</f>
        <v>0</v>
      </c>
      <c r="O561" s="33">
        <f>ПРОТОКОЛ!K3850</f>
        <v>0</v>
      </c>
      <c r="P561" s="33" t="str">
        <f>ПРОТОКОЛ!M3850</f>
        <v>0</v>
      </c>
      <c r="Q561" s="33" t="str">
        <f>ПРОТОКОЛ!O3850</f>
        <v>0</v>
      </c>
      <c r="R561" s="33">
        <f>ПРОТОКОЛ!Q3850</f>
        <v>35</v>
      </c>
      <c r="S561" s="33">
        <f>ПРОТОКОЛ!S3850</f>
        <v>0</v>
      </c>
      <c r="T561" s="33">
        <f>ПРОТОКОЛ!T3850</f>
        <v>35</v>
      </c>
      <c r="U561" s="54">
        <f t="shared" si="8"/>
        <v>7</v>
      </c>
    </row>
    <row r="562" spans="1:21" ht="16.5" customHeight="1">
      <c r="A562" s="66">
        <f>ПРОТОКОЛ!B3851</f>
        <v>0</v>
      </c>
      <c r="B562" s="70">
        <f>ПРОТОКОЛ!C3851</f>
        <v>0</v>
      </c>
      <c r="C562" s="74" t="str">
        <f>ПРОТОКОЛ!X3851</f>
        <v>Субъект РФ 92</v>
      </c>
      <c r="D562" s="64">
        <f>ПРОТОКОЛ!D3851</f>
        <v>0</v>
      </c>
      <c r="E562" s="64">
        <f>ПРОТОКОЛ!F3851</f>
        <v>0</v>
      </c>
      <c r="F562" s="64">
        <f>ПРОТОКОЛ!H3851</f>
        <v>0</v>
      </c>
      <c r="G562" s="64">
        <f>ПРОТОКОЛ!J3851</f>
        <v>0</v>
      </c>
      <c r="H562" s="64">
        <f>ПРОТОКОЛ!L3851</f>
        <v>0</v>
      </c>
      <c r="I562" s="64">
        <f>ПРОТОКОЛ!N3851</f>
        <v>0</v>
      </c>
      <c r="J562" s="77">
        <f>ПРОТОКОЛ!P3851</f>
        <v>0</v>
      </c>
      <c r="K562" s="64">
        <f>ПРОТОКОЛ!R3851</f>
        <v>0</v>
      </c>
      <c r="L562" s="33">
        <f>ПРОТОКОЛ!E3851</f>
        <v>0</v>
      </c>
      <c r="M562" s="33">
        <f>ПРОТОКОЛ!G3851</f>
        <v>0</v>
      </c>
      <c r="N562" s="33">
        <f>ПРОТОКОЛ!I3851</f>
        <v>0</v>
      </c>
      <c r="O562" s="33">
        <f>ПРОТОКОЛ!K3851</f>
        <v>0</v>
      </c>
      <c r="P562" s="33" t="str">
        <f>ПРОТОКОЛ!M3851</f>
        <v>0</v>
      </c>
      <c r="Q562" s="33" t="str">
        <f>ПРОТОКОЛ!O3851</f>
        <v>0</v>
      </c>
      <c r="R562" s="33">
        <f>ПРОТОКОЛ!Q3851</f>
        <v>35</v>
      </c>
      <c r="S562" s="33">
        <f>ПРОТОКОЛ!S3851</f>
        <v>0</v>
      </c>
      <c r="T562" s="33">
        <f>ПРОТОКОЛ!T3851</f>
        <v>35</v>
      </c>
      <c r="U562" s="54">
        <f t="shared" si="8"/>
        <v>7</v>
      </c>
    </row>
    <row r="563" spans="1:21" ht="16.5" customHeight="1">
      <c r="A563" s="66">
        <f>ПРОТОКОЛ!B3852</f>
        <v>0</v>
      </c>
      <c r="B563" s="70">
        <f>ПРОТОКОЛ!C3852</f>
        <v>0</v>
      </c>
      <c r="C563" s="74" t="str">
        <f>ПРОТОКОЛ!X3852</f>
        <v>Субъект РФ 92</v>
      </c>
      <c r="D563" s="64">
        <f>ПРОТОКОЛ!D3852</f>
        <v>0</v>
      </c>
      <c r="E563" s="64">
        <f>ПРОТОКОЛ!F3852</f>
        <v>0</v>
      </c>
      <c r="F563" s="64">
        <f>ПРОТОКОЛ!H3852</f>
        <v>0</v>
      </c>
      <c r="G563" s="64">
        <f>ПРОТОКОЛ!J3852</f>
        <v>0</v>
      </c>
      <c r="H563" s="64">
        <f>ПРОТОКОЛ!L3852</f>
        <v>0</v>
      </c>
      <c r="I563" s="64">
        <f>ПРОТОКОЛ!N3852</f>
        <v>0</v>
      </c>
      <c r="J563" s="77">
        <f>ПРОТОКОЛ!P3852</f>
        <v>0</v>
      </c>
      <c r="K563" s="64">
        <f>ПРОТОКОЛ!R3852</f>
        <v>0</v>
      </c>
      <c r="L563" s="33">
        <f>ПРОТОКОЛ!E3852</f>
        <v>0</v>
      </c>
      <c r="M563" s="33">
        <f>ПРОТОКОЛ!G3852</f>
        <v>0</v>
      </c>
      <c r="N563" s="33">
        <f>ПРОТОКОЛ!I3852</f>
        <v>0</v>
      </c>
      <c r="O563" s="33">
        <f>ПРОТОКОЛ!K3852</f>
        <v>0</v>
      </c>
      <c r="P563" s="33" t="str">
        <f>ПРОТОКОЛ!M3852</f>
        <v>0</v>
      </c>
      <c r="Q563" s="33" t="str">
        <f>ПРОТОКОЛ!O3852</f>
        <v>0</v>
      </c>
      <c r="R563" s="33">
        <f>ПРОТОКОЛ!Q3852</f>
        <v>35</v>
      </c>
      <c r="S563" s="33">
        <f>ПРОТОКОЛ!S3852</f>
        <v>0</v>
      </c>
      <c r="T563" s="33">
        <f>ПРОТОКОЛ!T3852</f>
        <v>35</v>
      </c>
      <c r="U563" s="54">
        <f t="shared" si="8"/>
        <v>7</v>
      </c>
    </row>
    <row r="564" spans="1:21" ht="16.5" customHeight="1">
      <c r="A564" s="66">
        <f>ПРОТОКОЛ!B3853</f>
        <v>0</v>
      </c>
      <c r="B564" s="70">
        <f>ПРОТОКОЛ!C3853</f>
        <v>0</v>
      </c>
      <c r="C564" s="74" t="str">
        <f>ПРОТОКОЛ!X3853</f>
        <v>Субъект РФ 92</v>
      </c>
      <c r="D564" s="64">
        <f>ПРОТОКОЛ!D3853</f>
        <v>0</v>
      </c>
      <c r="E564" s="64">
        <f>ПРОТОКОЛ!F3853</f>
        <v>0</v>
      </c>
      <c r="F564" s="64">
        <f>ПРОТОКОЛ!H3853</f>
        <v>0</v>
      </c>
      <c r="G564" s="64">
        <f>ПРОТОКОЛ!J3853</f>
        <v>0</v>
      </c>
      <c r="H564" s="64">
        <f>ПРОТОКОЛ!L3853</f>
        <v>0</v>
      </c>
      <c r="I564" s="64">
        <f>ПРОТОКОЛ!N3853</f>
        <v>0</v>
      </c>
      <c r="J564" s="77">
        <f>ПРОТОКОЛ!P3853</f>
        <v>0</v>
      </c>
      <c r="K564" s="64">
        <f>ПРОТОКОЛ!R3853</f>
        <v>0</v>
      </c>
      <c r="L564" s="33">
        <f>ПРОТОКОЛ!E3853</f>
        <v>0</v>
      </c>
      <c r="M564" s="33">
        <f>ПРОТОКОЛ!G3853</f>
        <v>0</v>
      </c>
      <c r="N564" s="33">
        <f>ПРОТОКОЛ!I3853</f>
        <v>0</v>
      </c>
      <c r="O564" s="33">
        <f>ПРОТОКОЛ!K3853</f>
        <v>0</v>
      </c>
      <c r="P564" s="33" t="str">
        <f>ПРОТОКОЛ!M3853</f>
        <v>0</v>
      </c>
      <c r="Q564" s="33" t="str">
        <f>ПРОТОКОЛ!O3853</f>
        <v>0</v>
      </c>
      <c r="R564" s="33">
        <f>ПРОТОКОЛ!Q3853</f>
        <v>35</v>
      </c>
      <c r="S564" s="33">
        <f>ПРОТОКОЛ!S3853</f>
        <v>0</v>
      </c>
      <c r="T564" s="33">
        <f>ПРОТОКОЛ!T3853</f>
        <v>35</v>
      </c>
      <c r="U564" s="54">
        <f t="shared" si="8"/>
        <v>7</v>
      </c>
    </row>
    <row r="565" spans="1:21" ht="16.5" customHeight="1">
      <c r="A565" s="65">
        <f>ПРОТОКОЛ!B3890</f>
        <v>0</v>
      </c>
      <c r="B565" s="67">
        <f>ПРОТОКОЛ!C3890</f>
        <v>0</v>
      </c>
      <c r="C565" s="71" t="str">
        <f>ПРОТОКОЛ!X3890</f>
        <v>Субъект РФ 93</v>
      </c>
      <c r="D565" s="61">
        <f>ПРОТОКОЛ!D3890</f>
        <v>0</v>
      </c>
      <c r="E565" s="61">
        <f>ПРОТОКОЛ!F3890</f>
        <v>0</v>
      </c>
      <c r="F565" s="61">
        <f>ПРОТОКОЛ!H3890</f>
        <v>0</v>
      </c>
      <c r="G565" s="61">
        <f>ПРОТОКОЛ!J3890</f>
        <v>0</v>
      </c>
      <c r="H565" s="61">
        <f>ПРОТОКОЛ!L3890</f>
        <v>0</v>
      </c>
      <c r="I565" s="61">
        <f>ПРОТОКОЛ!N3890</f>
        <v>0</v>
      </c>
      <c r="J565" s="62">
        <f>ПРОТОКОЛ!P3890</f>
        <v>0</v>
      </c>
      <c r="K565" s="61">
        <f>ПРОТОКОЛ!R3890</f>
        <v>0</v>
      </c>
      <c r="L565" s="7">
        <f>ПРОТОКОЛ!E3890</f>
        <v>0</v>
      </c>
      <c r="M565" s="7">
        <f>ПРОТОКОЛ!G3890</f>
        <v>0</v>
      </c>
      <c r="N565" s="7">
        <f>ПРОТОКОЛ!I3890</f>
        <v>0</v>
      </c>
      <c r="O565" s="7">
        <f>ПРОТОКОЛ!K3890</f>
        <v>0</v>
      </c>
      <c r="P565" s="7" t="str">
        <f>ПРОТОКОЛ!M3890</f>
        <v>0</v>
      </c>
      <c r="Q565" s="7" t="str">
        <f>ПРОТОКОЛ!O3890</f>
        <v>0</v>
      </c>
      <c r="R565" s="7">
        <f>ПРОТОКОЛ!Q3890</f>
        <v>35</v>
      </c>
      <c r="S565" s="7">
        <f>ПРОТОКОЛ!S3890</f>
        <v>0</v>
      </c>
      <c r="T565" s="7">
        <f>ПРОТОКОЛ!T3890</f>
        <v>35</v>
      </c>
      <c r="U565" s="54">
        <f t="shared" si="8"/>
        <v>7</v>
      </c>
    </row>
    <row r="566" spans="1:21" ht="16.5" customHeight="1">
      <c r="A566" s="65">
        <f>ПРОТОКОЛ!B3891</f>
        <v>0</v>
      </c>
      <c r="B566" s="67">
        <f>ПРОТОКОЛ!C3891</f>
        <v>0</v>
      </c>
      <c r="C566" s="71" t="str">
        <f>ПРОТОКОЛ!X3891</f>
        <v>Субъект РФ 93</v>
      </c>
      <c r="D566" s="61">
        <f>ПРОТОКОЛ!D3891</f>
        <v>0</v>
      </c>
      <c r="E566" s="61">
        <f>ПРОТОКОЛ!F3891</f>
        <v>0</v>
      </c>
      <c r="F566" s="61">
        <f>ПРОТОКОЛ!H3891</f>
        <v>0</v>
      </c>
      <c r="G566" s="61">
        <f>ПРОТОКОЛ!J3891</f>
        <v>0</v>
      </c>
      <c r="H566" s="61">
        <f>ПРОТОКОЛ!L3891</f>
        <v>0</v>
      </c>
      <c r="I566" s="61">
        <f>ПРОТОКОЛ!N3891</f>
        <v>0</v>
      </c>
      <c r="J566" s="62">
        <f>ПРОТОКОЛ!P3891</f>
        <v>0</v>
      </c>
      <c r="K566" s="61">
        <f>ПРОТОКОЛ!R3891</f>
        <v>0</v>
      </c>
      <c r="L566" s="7">
        <f>ПРОТОКОЛ!E3891</f>
        <v>0</v>
      </c>
      <c r="M566" s="7">
        <f>ПРОТОКОЛ!G3891</f>
        <v>0</v>
      </c>
      <c r="N566" s="7">
        <f>ПРОТОКОЛ!I3891</f>
        <v>0</v>
      </c>
      <c r="O566" s="7">
        <f>ПРОТОКОЛ!K3891</f>
        <v>0</v>
      </c>
      <c r="P566" s="7" t="str">
        <f>ПРОТОКОЛ!M3891</f>
        <v>0</v>
      </c>
      <c r="Q566" s="7" t="str">
        <f>ПРОТОКОЛ!O3891</f>
        <v>0</v>
      </c>
      <c r="R566" s="7">
        <f>ПРОТОКОЛ!Q3891</f>
        <v>35</v>
      </c>
      <c r="S566" s="7">
        <f>ПРОТОКОЛ!S3891</f>
        <v>0</v>
      </c>
      <c r="T566" s="7">
        <f>ПРОТОКОЛ!T3891</f>
        <v>35</v>
      </c>
      <c r="U566" s="54">
        <f t="shared" si="8"/>
        <v>7</v>
      </c>
    </row>
    <row r="567" spans="1:21" ht="16.5" customHeight="1">
      <c r="A567" s="65">
        <f>ПРОТОКОЛ!B3892</f>
        <v>0</v>
      </c>
      <c r="B567" s="67">
        <f>ПРОТОКОЛ!C3892</f>
        <v>0</v>
      </c>
      <c r="C567" s="71" t="str">
        <f>ПРОТОКОЛ!X3892</f>
        <v>Субъект РФ 93</v>
      </c>
      <c r="D567" s="61">
        <f>ПРОТОКОЛ!D3892</f>
        <v>0</v>
      </c>
      <c r="E567" s="61">
        <f>ПРОТОКОЛ!F3892</f>
        <v>0</v>
      </c>
      <c r="F567" s="61">
        <f>ПРОТОКОЛ!H3892</f>
        <v>0</v>
      </c>
      <c r="G567" s="61">
        <f>ПРОТОКОЛ!J3892</f>
        <v>0</v>
      </c>
      <c r="H567" s="61">
        <f>ПРОТОКОЛ!L3892</f>
        <v>0</v>
      </c>
      <c r="I567" s="61">
        <f>ПРОТОКОЛ!N3892</f>
        <v>0</v>
      </c>
      <c r="J567" s="62">
        <f>ПРОТОКОЛ!P3892</f>
        <v>0</v>
      </c>
      <c r="K567" s="61">
        <f>ПРОТОКОЛ!R3892</f>
        <v>0</v>
      </c>
      <c r="L567" s="7">
        <f>ПРОТОКОЛ!E3892</f>
        <v>0</v>
      </c>
      <c r="M567" s="7">
        <f>ПРОТОКОЛ!G3892</f>
        <v>0</v>
      </c>
      <c r="N567" s="7">
        <f>ПРОТОКОЛ!I3892</f>
        <v>0</v>
      </c>
      <c r="O567" s="7">
        <f>ПРОТОКОЛ!K3892</f>
        <v>0</v>
      </c>
      <c r="P567" s="7" t="str">
        <f>ПРОТОКОЛ!M3892</f>
        <v>0</v>
      </c>
      <c r="Q567" s="7" t="str">
        <f>ПРОТОКОЛ!O3892</f>
        <v>0</v>
      </c>
      <c r="R567" s="7">
        <f>ПРОТОКОЛ!Q3892</f>
        <v>35</v>
      </c>
      <c r="S567" s="7">
        <f>ПРОТОКОЛ!S3892</f>
        <v>0</v>
      </c>
      <c r="T567" s="7">
        <f>ПРОТОКОЛ!T3892</f>
        <v>35</v>
      </c>
      <c r="U567" s="54">
        <f t="shared" si="8"/>
        <v>7</v>
      </c>
    </row>
    <row r="568" spans="1:21" ht="16.5" customHeight="1">
      <c r="A568" s="65">
        <f>ПРОТОКОЛ!B3893</f>
        <v>0</v>
      </c>
      <c r="B568" s="67">
        <f>ПРОТОКОЛ!C3893</f>
        <v>0</v>
      </c>
      <c r="C568" s="71" t="str">
        <f>ПРОТОКОЛ!X3893</f>
        <v>Субъект РФ 93</v>
      </c>
      <c r="D568" s="61">
        <f>ПРОТОКОЛ!D3893</f>
        <v>0</v>
      </c>
      <c r="E568" s="61">
        <f>ПРОТОКОЛ!F3893</f>
        <v>0</v>
      </c>
      <c r="F568" s="61">
        <f>ПРОТОКОЛ!H3893</f>
        <v>0</v>
      </c>
      <c r="G568" s="61">
        <f>ПРОТОКОЛ!J3893</f>
        <v>0</v>
      </c>
      <c r="H568" s="61">
        <f>ПРОТОКОЛ!L3893</f>
        <v>0</v>
      </c>
      <c r="I568" s="61">
        <f>ПРОТОКОЛ!N3893</f>
        <v>0</v>
      </c>
      <c r="J568" s="62">
        <f>ПРОТОКОЛ!P3893</f>
        <v>0</v>
      </c>
      <c r="K568" s="61">
        <f>ПРОТОКОЛ!R3893</f>
        <v>0</v>
      </c>
      <c r="L568" s="7">
        <f>ПРОТОКОЛ!E3893</f>
        <v>0</v>
      </c>
      <c r="M568" s="7">
        <f>ПРОТОКОЛ!G3893</f>
        <v>0</v>
      </c>
      <c r="N568" s="7">
        <f>ПРОТОКОЛ!I3893</f>
        <v>0</v>
      </c>
      <c r="O568" s="7">
        <f>ПРОТОКОЛ!K3893</f>
        <v>0</v>
      </c>
      <c r="P568" s="7" t="str">
        <f>ПРОТОКОЛ!M3893</f>
        <v>0</v>
      </c>
      <c r="Q568" s="7" t="str">
        <f>ПРОТОКОЛ!O3893</f>
        <v>0</v>
      </c>
      <c r="R568" s="7">
        <f>ПРОТОКОЛ!Q3893</f>
        <v>35</v>
      </c>
      <c r="S568" s="7">
        <f>ПРОТОКОЛ!S3893</f>
        <v>0</v>
      </c>
      <c r="T568" s="7">
        <f>ПРОТОКОЛ!T3893</f>
        <v>35</v>
      </c>
      <c r="U568" s="54">
        <f t="shared" si="8"/>
        <v>7</v>
      </c>
    </row>
    <row r="569" spans="1:21" ht="16.5" customHeight="1">
      <c r="A569" s="65">
        <f>ПРОТОКОЛ!B3894</f>
        <v>0</v>
      </c>
      <c r="B569" s="67">
        <f>ПРОТОКОЛ!C3894</f>
        <v>0</v>
      </c>
      <c r="C569" s="71" t="str">
        <f>ПРОТОКОЛ!X3894</f>
        <v>Субъект РФ 93</v>
      </c>
      <c r="D569" s="61">
        <f>ПРОТОКОЛ!D3894</f>
        <v>0</v>
      </c>
      <c r="E569" s="61">
        <f>ПРОТОКОЛ!F3894</f>
        <v>0</v>
      </c>
      <c r="F569" s="61">
        <f>ПРОТОКОЛ!H3894</f>
        <v>0</v>
      </c>
      <c r="G569" s="61">
        <f>ПРОТОКОЛ!J3894</f>
        <v>0</v>
      </c>
      <c r="H569" s="61">
        <f>ПРОТОКОЛ!L3894</f>
        <v>0</v>
      </c>
      <c r="I569" s="61">
        <f>ПРОТОКОЛ!N3894</f>
        <v>0</v>
      </c>
      <c r="J569" s="62">
        <f>ПРОТОКОЛ!P3894</f>
        <v>0</v>
      </c>
      <c r="K569" s="61">
        <f>ПРОТОКОЛ!R3894</f>
        <v>0</v>
      </c>
      <c r="L569" s="7">
        <f>ПРОТОКОЛ!E3894</f>
        <v>0</v>
      </c>
      <c r="M569" s="7">
        <f>ПРОТОКОЛ!G3894</f>
        <v>0</v>
      </c>
      <c r="N569" s="7">
        <f>ПРОТОКОЛ!I3894</f>
        <v>0</v>
      </c>
      <c r="O569" s="7">
        <f>ПРОТОКОЛ!K3894</f>
        <v>0</v>
      </c>
      <c r="P569" s="7" t="str">
        <f>ПРОТОКОЛ!M3894</f>
        <v>0</v>
      </c>
      <c r="Q569" s="7" t="str">
        <f>ПРОТОКОЛ!O3894</f>
        <v>0</v>
      </c>
      <c r="R569" s="7">
        <f>ПРОТОКОЛ!Q3894</f>
        <v>35</v>
      </c>
      <c r="S569" s="7">
        <f>ПРОТОКОЛ!S3894</f>
        <v>0</v>
      </c>
      <c r="T569" s="7">
        <f>ПРОТОКОЛ!T3894</f>
        <v>35</v>
      </c>
      <c r="U569" s="54">
        <f t="shared" si="8"/>
        <v>7</v>
      </c>
    </row>
    <row r="570" spans="1:21" ht="16.5" customHeight="1">
      <c r="A570" s="65">
        <f>ПРОТОКОЛ!B3895</f>
        <v>0</v>
      </c>
      <c r="B570" s="67">
        <f>ПРОТОКОЛ!C3895</f>
        <v>0</v>
      </c>
      <c r="C570" s="71" t="str">
        <f>ПРОТОКОЛ!X3895</f>
        <v>Субъект РФ 93</v>
      </c>
      <c r="D570" s="61">
        <f>ПРОТОКОЛ!D3895</f>
        <v>0</v>
      </c>
      <c r="E570" s="61">
        <f>ПРОТОКОЛ!F3895</f>
        <v>0</v>
      </c>
      <c r="F570" s="61">
        <f>ПРОТОКОЛ!H3895</f>
        <v>0</v>
      </c>
      <c r="G570" s="61">
        <f>ПРОТОКОЛ!J3895</f>
        <v>0</v>
      </c>
      <c r="H570" s="61">
        <f>ПРОТОКОЛ!L3895</f>
        <v>0</v>
      </c>
      <c r="I570" s="61">
        <f>ПРОТОКОЛ!N3895</f>
        <v>0</v>
      </c>
      <c r="J570" s="62">
        <f>ПРОТОКОЛ!P3895</f>
        <v>0</v>
      </c>
      <c r="K570" s="61">
        <f>ПРОТОКОЛ!R3895</f>
        <v>0</v>
      </c>
      <c r="L570" s="7">
        <f>ПРОТОКОЛ!E3895</f>
        <v>0</v>
      </c>
      <c r="M570" s="7">
        <f>ПРОТОКОЛ!G3895</f>
        <v>0</v>
      </c>
      <c r="N570" s="7">
        <f>ПРОТОКОЛ!I3895</f>
        <v>0</v>
      </c>
      <c r="O570" s="7">
        <f>ПРОТОКОЛ!K3895</f>
        <v>0</v>
      </c>
      <c r="P570" s="7" t="str">
        <f>ПРОТОКОЛ!M3895</f>
        <v>0</v>
      </c>
      <c r="Q570" s="7" t="str">
        <f>ПРОТОКОЛ!O3895</f>
        <v>0</v>
      </c>
      <c r="R570" s="7">
        <f>ПРОТОКОЛ!Q3895</f>
        <v>35</v>
      </c>
      <c r="S570" s="7">
        <f>ПРОТОКОЛ!S3895</f>
        <v>0</v>
      </c>
      <c r="T570" s="7">
        <f>ПРОТОКОЛ!T3895</f>
        <v>35</v>
      </c>
      <c r="U570" s="54">
        <f t="shared" si="8"/>
        <v>7</v>
      </c>
    </row>
    <row r="571" spans="1:21" ht="16.5" customHeight="1">
      <c r="A571" s="66">
        <f>ПРОТОКОЛ!B3932</f>
        <v>0</v>
      </c>
      <c r="B571" s="70">
        <f>ПРОТОКОЛ!C3932</f>
        <v>0</v>
      </c>
      <c r="C571" s="74" t="str">
        <f>ПРОТОКОЛ!X3932</f>
        <v>Субъект РФ 94</v>
      </c>
      <c r="D571" s="64">
        <f>ПРОТОКОЛ!D3932</f>
        <v>0</v>
      </c>
      <c r="E571" s="64">
        <f>ПРОТОКОЛ!F3932</f>
        <v>0</v>
      </c>
      <c r="F571" s="64">
        <f>ПРОТОКОЛ!H3932</f>
        <v>0</v>
      </c>
      <c r="G571" s="64">
        <f>ПРОТОКОЛ!J3932</f>
        <v>0</v>
      </c>
      <c r="H571" s="64">
        <f>ПРОТОКОЛ!L3932</f>
        <v>0</v>
      </c>
      <c r="I571" s="64">
        <f>ПРОТОКОЛ!N3932</f>
        <v>0</v>
      </c>
      <c r="J571" s="77">
        <f>ПРОТОКОЛ!P3932</f>
        <v>0</v>
      </c>
      <c r="K571" s="64">
        <f>ПРОТОКОЛ!R3932</f>
        <v>0</v>
      </c>
      <c r="L571" s="33">
        <f>ПРОТОКОЛ!E3932</f>
        <v>0</v>
      </c>
      <c r="M571" s="33">
        <f>ПРОТОКОЛ!G3932</f>
        <v>0</v>
      </c>
      <c r="N571" s="33">
        <f>ПРОТОКОЛ!I3932</f>
        <v>0</v>
      </c>
      <c r="O571" s="33">
        <f>ПРОТОКОЛ!K3932</f>
        <v>0</v>
      </c>
      <c r="P571" s="33" t="str">
        <f>ПРОТОКОЛ!M3932</f>
        <v>0</v>
      </c>
      <c r="Q571" s="33" t="str">
        <f>ПРОТОКОЛ!O3932</f>
        <v>0</v>
      </c>
      <c r="R571" s="33">
        <f>ПРОТОКОЛ!Q3932</f>
        <v>35</v>
      </c>
      <c r="S571" s="33">
        <f>ПРОТОКОЛ!S3932</f>
        <v>0</v>
      </c>
      <c r="T571" s="33">
        <f>ПРОТОКОЛ!T3932</f>
        <v>35</v>
      </c>
      <c r="U571" s="54">
        <f t="shared" si="8"/>
        <v>7</v>
      </c>
    </row>
    <row r="572" spans="1:21" ht="16.5" customHeight="1">
      <c r="A572" s="66">
        <f>ПРОТОКОЛ!B3933</f>
        <v>0</v>
      </c>
      <c r="B572" s="70">
        <f>ПРОТОКОЛ!C3933</f>
        <v>0</v>
      </c>
      <c r="C572" s="74" t="str">
        <f>ПРОТОКОЛ!X3933</f>
        <v>Субъект РФ 94</v>
      </c>
      <c r="D572" s="64">
        <f>ПРОТОКОЛ!D3933</f>
        <v>0</v>
      </c>
      <c r="E572" s="64">
        <f>ПРОТОКОЛ!F3933</f>
        <v>0</v>
      </c>
      <c r="F572" s="64">
        <f>ПРОТОКОЛ!H3933</f>
        <v>0</v>
      </c>
      <c r="G572" s="64">
        <f>ПРОТОКОЛ!J3933</f>
        <v>0</v>
      </c>
      <c r="H572" s="64">
        <f>ПРОТОКОЛ!L3933</f>
        <v>0</v>
      </c>
      <c r="I572" s="64">
        <f>ПРОТОКОЛ!N3933</f>
        <v>0</v>
      </c>
      <c r="J572" s="77">
        <f>ПРОТОКОЛ!P3933</f>
        <v>0</v>
      </c>
      <c r="K572" s="64">
        <f>ПРОТОКОЛ!R3933</f>
        <v>0</v>
      </c>
      <c r="L572" s="33">
        <f>ПРОТОКОЛ!E3933</f>
        <v>0</v>
      </c>
      <c r="M572" s="33">
        <f>ПРОТОКОЛ!G3933</f>
        <v>0</v>
      </c>
      <c r="N572" s="33">
        <f>ПРОТОКОЛ!I3933</f>
        <v>0</v>
      </c>
      <c r="O572" s="33">
        <f>ПРОТОКОЛ!K3933</f>
        <v>0</v>
      </c>
      <c r="P572" s="33" t="str">
        <f>ПРОТОКОЛ!M3933</f>
        <v>0</v>
      </c>
      <c r="Q572" s="33" t="str">
        <f>ПРОТОКОЛ!O3933</f>
        <v>0</v>
      </c>
      <c r="R572" s="33">
        <f>ПРОТОКОЛ!Q3933</f>
        <v>35</v>
      </c>
      <c r="S572" s="33">
        <f>ПРОТОКОЛ!S3933</f>
        <v>0</v>
      </c>
      <c r="T572" s="33">
        <f>ПРОТОКОЛ!T3933</f>
        <v>35</v>
      </c>
      <c r="U572" s="54">
        <f t="shared" si="8"/>
        <v>7</v>
      </c>
    </row>
    <row r="573" spans="1:21" ht="16.5" customHeight="1">
      <c r="A573" s="66">
        <f>ПРОТОКОЛ!B3934</f>
        <v>0</v>
      </c>
      <c r="B573" s="70">
        <f>ПРОТОКОЛ!C3934</f>
        <v>0</v>
      </c>
      <c r="C573" s="74" t="str">
        <f>ПРОТОКОЛ!X3934</f>
        <v>Субъект РФ 94</v>
      </c>
      <c r="D573" s="64">
        <f>ПРОТОКОЛ!D3934</f>
        <v>0</v>
      </c>
      <c r="E573" s="64">
        <f>ПРОТОКОЛ!F3934</f>
        <v>0</v>
      </c>
      <c r="F573" s="64">
        <f>ПРОТОКОЛ!H3934</f>
        <v>0</v>
      </c>
      <c r="G573" s="64">
        <f>ПРОТОКОЛ!J3934</f>
        <v>0</v>
      </c>
      <c r="H573" s="64">
        <f>ПРОТОКОЛ!L3934</f>
        <v>0</v>
      </c>
      <c r="I573" s="64">
        <f>ПРОТОКОЛ!N3934</f>
        <v>0</v>
      </c>
      <c r="J573" s="77">
        <f>ПРОТОКОЛ!P3934</f>
        <v>0</v>
      </c>
      <c r="K573" s="64">
        <f>ПРОТОКОЛ!R3934</f>
        <v>0</v>
      </c>
      <c r="L573" s="33">
        <f>ПРОТОКОЛ!E3934</f>
        <v>0</v>
      </c>
      <c r="M573" s="33">
        <f>ПРОТОКОЛ!G3934</f>
        <v>0</v>
      </c>
      <c r="N573" s="33">
        <f>ПРОТОКОЛ!I3934</f>
        <v>0</v>
      </c>
      <c r="O573" s="33">
        <f>ПРОТОКОЛ!K3934</f>
        <v>0</v>
      </c>
      <c r="P573" s="33" t="str">
        <f>ПРОТОКОЛ!M3934</f>
        <v>0</v>
      </c>
      <c r="Q573" s="33" t="str">
        <f>ПРОТОКОЛ!O3934</f>
        <v>0</v>
      </c>
      <c r="R573" s="33">
        <f>ПРОТОКОЛ!Q3934</f>
        <v>35</v>
      </c>
      <c r="S573" s="33">
        <f>ПРОТОКОЛ!S3934</f>
        <v>0</v>
      </c>
      <c r="T573" s="33">
        <f>ПРОТОКОЛ!T3934</f>
        <v>35</v>
      </c>
      <c r="U573" s="54">
        <f t="shared" si="8"/>
        <v>7</v>
      </c>
    </row>
    <row r="574" spans="1:21" ht="16.5" customHeight="1">
      <c r="A574" s="66">
        <f>ПРОТОКОЛ!B3935</f>
        <v>0</v>
      </c>
      <c r="B574" s="70">
        <f>ПРОТОКОЛ!C3935</f>
        <v>0</v>
      </c>
      <c r="C574" s="74" t="str">
        <f>ПРОТОКОЛ!X3935</f>
        <v>Субъект РФ 94</v>
      </c>
      <c r="D574" s="64">
        <f>ПРОТОКОЛ!D3935</f>
        <v>0</v>
      </c>
      <c r="E574" s="64">
        <f>ПРОТОКОЛ!F3935</f>
        <v>0</v>
      </c>
      <c r="F574" s="64">
        <f>ПРОТОКОЛ!H3935</f>
        <v>0</v>
      </c>
      <c r="G574" s="64">
        <f>ПРОТОКОЛ!J3935</f>
        <v>0</v>
      </c>
      <c r="H574" s="64">
        <f>ПРОТОКОЛ!L3935</f>
        <v>0</v>
      </c>
      <c r="I574" s="64">
        <f>ПРОТОКОЛ!N3935</f>
        <v>0</v>
      </c>
      <c r="J574" s="77">
        <f>ПРОТОКОЛ!P3935</f>
        <v>0</v>
      </c>
      <c r="K574" s="64">
        <f>ПРОТОКОЛ!R3935</f>
        <v>0</v>
      </c>
      <c r="L574" s="33">
        <f>ПРОТОКОЛ!E3935</f>
        <v>0</v>
      </c>
      <c r="M574" s="33">
        <f>ПРОТОКОЛ!G3935</f>
        <v>0</v>
      </c>
      <c r="N574" s="33">
        <f>ПРОТОКОЛ!I3935</f>
        <v>0</v>
      </c>
      <c r="O574" s="33">
        <f>ПРОТОКОЛ!K3935</f>
        <v>0</v>
      </c>
      <c r="P574" s="33" t="str">
        <f>ПРОТОКОЛ!M3935</f>
        <v>0</v>
      </c>
      <c r="Q574" s="33" t="str">
        <f>ПРОТОКОЛ!O3935</f>
        <v>0</v>
      </c>
      <c r="R574" s="33">
        <f>ПРОТОКОЛ!Q3935</f>
        <v>35</v>
      </c>
      <c r="S574" s="33">
        <f>ПРОТОКОЛ!S3935</f>
        <v>0</v>
      </c>
      <c r="T574" s="33">
        <f>ПРОТОКОЛ!T3935</f>
        <v>35</v>
      </c>
      <c r="U574" s="54">
        <f t="shared" si="8"/>
        <v>7</v>
      </c>
    </row>
    <row r="575" spans="1:21" ht="16.5" customHeight="1">
      <c r="A575" s="66">
        <f>ПРОТОКОЛ!B3936</f>
        <v>0</v>
      </c>
      <c r="B575" s="68">
        <f>ПРОТОКОЛ!C3936</f>
        <v>0</v>
      </c>
      <c r="C575" s="72" t="str">
        <f>ПРОТОКОЛ!X3936</f>
        <v>Субъект РФ 94</v>
      </c>
      <c r="D575" s="63">
        <f>ПРОТОКОЛ!D3936</f>
        <v>0</v>
      </c>
      <c r="E575" s="63">
        <f>ПРОТОКОЛ!F3936</f>
        <v>0</v>
      </c>
      <c r="F575" s="63">
        <f>ПРОТОКОЛ!H3936</f>
        <v>0</v>
      </c>
      <c r="G575" s="63">
        <f>ПРОТОКОЛ!J3936</f>
        <v>0</v>
      </c>
      <c r="H575" s="63">
        <f>ПРОТОКОЛ!L3936</f>
        <v>0</v>
      </c>
      <c r="I575" s="63">
        <f>ПРОТОКОЛ!N3936</f>
        <v>0</v>
      </c>
      <c r="J575" s="75">
        <f>ПРОТОКОЛ!P3936</f>
        <v>0</v>
      </c>
      <c r="K575" s="63">
        <f>ПРОТОКОЛ!R3936</f>
        <v>0</v>
      </c>
      <c r="L575" s="33">
        <f>ПРОТОКОЛ!E3936</f>
        <v>0</v>
      </c>
      <c r="M575" s="33">
        <f>ПРОТОКОЛ!G3936</f>
        <v>0</v>
      </c>
      <c r="N575" s="33">
        <f>ПРОТОКОЛ!I3936</f>
        <v>0</v>
      </c>
      <c r="O575" s="33">
        <f>ПРОТОКОЛ!K3936</f>
        <v>0</v>
      </c>
      <c r="P575" s="33" t="str">
        <f>ПРОТОКОЛ!M3936</f>
        <v>0</v>
      </c>
      <c r="Q575" s="33" t="str">
        <f>ПРОТОКОЛ!O3936</f>
        <v>0</v>
      </c>
      <c r="R575" s="33">
        <f>ПРОТОКОЛ!Q3936</f>
        <v>35</v>
      </c>
      <c r="S575" s="33">
        <f>ПРОТОКОЛ!S3936</f>
        <v>0</v>
      </c>
      <c r="T575" s="33">
        <f>ПРОТОКОЛ!T3936</f>
        <v>35</v>
      </c>
      <c r="U575" s="54">
        <f t="shared" si="8"/>
        <v>7</v>
      </c>
    </row>
    <row r="576" spans="1:21" ht="16.5" customHeight="1">
      <c r="A576" s="66">
        <f>ПРОТОКОЛ!B3937</f>
        <v>0</v>
      </c>
      <c r="B576" s="70">
        <f>ПРОТОКОЛ!C3937</f>
        <v>0</v>
      </c>
      <c r="C576" s="74" t="str">
        <f>ПРОТОКОЛ!X3937</f>
        <v>Субъект РФ 94</v>
      </c>
      <c r="D576" s="64">
        <f>ПРОТОКОЛ!D3937</f>
        <v>0</v>
      </c>
      <c r="E576" s="64">
        <f>ПРОТОКОЛ!F3937</f>
        <v>0</v>
      </c>
      <c r="F576" s="64">
        <f>ПРОТОКОЛ!H3937</f>
        <v>0</v>
      </c>
      <c r="G576" s="64">
        <f>ПРОТОКОЛ!J3937</f>
        <v>0</v>
      </c>
      <c r="H576" s="64">
        <f>ПРОТОКОЛ!L3937</f>
        <v>0</v>
      </c>
      <c r="I576" s="64">
        <f>ПРОТОКОЛ!N3937</f>
        <v>0</v>
      </c>
      <c r="J576" s="77">
        <f>ПРОТОКОЛ!P3937</f>
        <v>0</v>
      </c>
      <c r="K576" s="64">
        <f>ПРОТОКОЛ!R3937</f>
        <v>0</v>
      </c>
      <c r="L576" s="33">
        <f>ПРОТОКОЛ!E3937</f>
        <v>0</v>
      </c>
      <c r="M576" s="33">
        <f>ПРОТОКОЛ!G3937</f>
        <v>0</v>
      </c>
      <c r="N576" s="33">
        <f>ПРОТОКОЛ!I3937</f>
        <v>0</v>
      </c>
      <c r="O576" s="33">
        <f>ПРОТОКОЛ!K3937</f>
        <v>0</v>
      </c>
      <c r="P576" s="33" t="str">
        <f>ПРОТОКОЛ!M3937</f>
        <v>0</v>
      </c>
      <c r="Q576" s="33" t="str">
        <f>ПРОТОКОЛ!O3937</f>
        <v>0</v>
      </c>
      <c r="R576" s="33">
        <f>ПРОТОКОЛ!Q3937</f>
        <v>35</v>
      </c>
      <c r="S576" s="33">
        <f>ПРОТОКОЛ!S3937</f>
        <v>0</v>
      </c>
      <c r="T576" s="33">
        <f>ПРОТОКОЛ!T3937</f>
        <v>35</v>
      </c>
      <c r="U576" s="54">
        <f t="shared" si="8"/>
        <v>7</v>
      </c>
    </row>
    <row r="577" spans="1:21" ht="16.5" customHeight="1">
      <c r="A577" s="65">
        <f>ПРОТОКОЛ!B3974</f>
        <v>0</v>
      </c>
      <c r="B577" s="67">
        <f>ПРОТОКОЛ!C3974</f>
        <v>0</v>
      </c>
      <c r="C577" s="71" t="str">
        <f>ПРОТОКОЛ!X3974</f>
        <v>Субъект РФ 95</v>
      </c>
      <c r="D577" s="61">
        <f>ПРОТОКОЛ!D3974</f>
        <v>0</v>
      </c>
      <c r="E577" s="61">
        <f>ПРОТОКОЛ!F3974</f>
        <v>0</v>
      </c>
      <c r="F577" s="61">
        <f>ПРОТОКОЛ!H3974</f>
        <v>0</v>
      </c>
      <c r="G577" s="61">
        <f>ПРОТОКОЛ!J3974</f>
        <v>0</v>
      </c>
      <c r="H577" s="61">
        <f>ПРОТОКОЛ!L3974</f>
        <v>0</v>
      </c>
      <c r="I577" s="61">
        <f>ПРОТОКОЛ!N3974</f>
        <v>0</v>
      </c>
      <c r="J577" s="62">
        <f>ПРОТОКОЛ!P3974</f>
        <v>0</v>
      </c>
      <c r="K577" s="61">
        <f>ПРОТОКОЛ!R3974</f>
        <v>0</v>
      </c>
      <c r="L577" s="7">
        <f>ПРОТОКОЛ!E3974</f>
        <v>0</v>
      </c>
      <c r="M577" s="7">
        <f>ПРОТОКОЛ!G3974</f>
        <v>0</v>
      </c>
      <c r="N577" s="7">
        <f>ПРОТОКОЛ!I3974</f>
        <v>0</v>
      </c>
      <c r="O577" s="7">
        <f>ПРОТОКОЛ!K3974</f>
        <v>0</v>
      </c>
      <c r="P577" s="7" t="str">
        <f>ПРОТОКОЛ!M3974</f>
        <v>0</v>
      </c>
      <c r="Q577" s="7" t="str">
        <f>ПРОТОКОЛ!O3974</f>
        <v>0</v>
      </c>
      <c r="R577" s="7">
        <f>ПРОТОКОЛ!Q3974</f>
        <v>35</v>
      </c>
      <c r="S577" s="7">
        <f>ПРОТОКОЛ!S3974</f>
        <v>0</v>
      </c>
      <c r="T577" s="7">
        <f>ПРОТОКОЛ!T3974</f>
        <v>35</v>
      </c>
      <c r="U577" s="54">
        <f t="shared" si="8"/>
        <v>7</v>
      </c>
    </row>
    <row r="578" spans="1:21" ht="16.5" customHeight="1">
      <c r="A578" s="65">
        <f>ПРОТОКОЛ!B3975</f>
        <v>0</v>
      </c>
      <c r="B578" s="67">
        <f>ПРОТОКОЛ!C3975</f>
        <v>0</v>
      </c>
      <c r="C578" s="71" t="str">
        <f>ПРОТОКОЛ!X3975</f>
        <v>Субъект РФ 95</v>
      </c>
      <c r="D578" s="61">
        <f>ПРОТОКОЛ!D3975</f>
        <v>0</v>
      </c>
      <c r="E578" s="61">
        <f>ПРОТОКОЛ!F3975</f>
        <v>0</v>
      </c>
      <c r="F578" s="61">
        <f>ПРОТОКОЛ!H3975</f>
        <v>0</v>
      </c>
      <c r="G578" s="61">
        <f>ПРОТОКОЛ!J3975</f>
        <v>0</v>
      </c>
      <c r="H578" s="61">
        <f>ПРОТОКОЛ!L3975</f>
        <v>0</v>
      </c>
      <c r="I578" s="61">
        <f>ПРОТОКОЛ!N3975</f>
        <v>0</v>
      </c>
      <c r="J578" s="62">
        <f>ПРОТОКОЛ!P3975</f>
        <v>0</v>
      </c>
      <c r="K578" s="61">
        <f>ПРОТОКОЛ!R3975</f>
        <v>0</v>
      </c>
      <c r="L578" s="7">
        <f>ПРОТОКОЛ!E3975</f>
        <v>0</v>
      </c>
      <c r="M578" s="7">
        <f>ПРОТОКОЛ!G3975</f>
        <v>0</v>
      </c>
      <c r="N578" s="7">
        <f>ПРОТОКОЛ!I3975</f>
        <v>0</v>
      </c>
      <c r="O578" s="7">
        <f>ПРОТОКОЛ!K3975</f>
        <v>0</v>
      </c>
      <c r="P578" s="7" t="str">
        <f>ПРОТОКОЛ!M3975</f>
        <v>0</v>
      </c>
      <c r="Q578" s="7" t="str">
        <f>ПРОТОКОЛ!O3975</f>
        <v>0</v>
      </c>
      <c r="R578" s="7">
        <f>ПРОТОКОЛ!Q3975</f>
        <v>35</v>
      </c>
      <c r="S578" s="7">
        <f>ПРОТОКОЛ!S3975</f>
        <v>0</v>
      </c>
      <c r="T578" s="7">
        <f>ПРОТОКОЛ!T3975</f>
        <v>35</v>
      </c>
      <c r="U578" s="54">
        <f t="shared" si="8"/>
        <v>7</v>
      </c>
    </row>
    <row r="579" spans="1:21" ht="16.5" customHeight="1">
      <c r="A579" s="65">
        <f>ПРОТОКОЛ!B3976</f>
        <v>0</v>
      </c>
      <c r="B579" s="67">
        <f>ПРОТОКОЛ!C3976</f>
        <v>0</v>
      </c>
      <c r="C579" s="73" t="str">
        <f>ПРОТОКОЛ!X3976</f>
        <v>Субъект РФ 95</v>
      </c>
      <c r="D579" s="61">
        <f>ПРОТОКОЛ!D3976</f>
        <v>0</v>
      </c>
      <c r="E579" s="61">
        <f>ПРОТОКОЛ!F3976</f>
        <v>0</v>
      </c>
      <c r="F579" s="61">
        <f>ПРОТОКОЛ!H3976</f>
        <v>0</v>
      </c>
      <c r="G579" s="61">
        <f>ПРОТОКОЛ!J3976</f>
        <v>0</v>
      </c>
      <c r="H579" s="61">
        <f>ПРОТОКОЛ!L3976</f>
        <v>0</v>
      </c>
      <c r="I579" s="61">
        <f>ПРОТОКОЛ!N3976</f>
        <v>0</v>
      </c>
      <c r="J579" s="62">
        <f>ПРОТОКОЛ!P3976</f>
        <v>0</v>
      </c>
      <c r="K579" s="61">
        <f>ПРОТОКОЛ!R3976</f>
        <v>0</v>
      </c>
      <c r="L579" s="7">
        <f>ПРОТОКОЛ!E3976</f>
        <v>0</v>
      </c>
      <c r="M579" s="7">
        <f>ПРОТОКОЛ!G3976</f>
        <v>0</v>
      </c>
      <c r="N579" s="7">
        <f>ПРОТОКОЛ!I3976</f>
        <v>0</v>
      </c>
      <c r="O579" s="7">
        <f>ПРОТОКОЛ!K3976</f>
        <v>0</v>
      </c>
      <c r="P579" s="7" t="str">
        <f>ПРОТОКОЛ!M3976</f>
        <v>0</v>
      </c>
      <c r="Q579" s="7" t="str">
        <f>ПРОТОКОЛ!O3976</f>
        <v>0</v>
      </c>
      <c r="R579" s="7">
        <f>ПРОТОКОЛ!Q3976</f>
        <v>35</v>
      </c>
      <c r="S579" s="7">
        <f>ПРОТОКОЛ!S3976</f>
        <v>0</v>
      </c>
      <c r="T579" s="7">
        <f>ПРОТОКОЛ!T3976</f>
        <v>35</v>
      </c>
      <c r="U579" s="54">
        <f t="shared" si="8"/>
        <v>7</v>
      </c>
    </row>
    <row r="580" spans="1:21" ht="16.5" customHeight="1">
      <c r="A580" s="65">
        <f>ПРОТОКОЛ!B3977</f>
        <v>0</v>
      </c>
      <c r="B580" s="67">
        <f>ПРОТОКОЛ!C3977</f>
        <v>0</v>
      </c>
      <c r="C580" s="73" t="str">
        <f>ПРОТОКОЛ!X3977</f>
        <v>Субъект РФ 95</v>
      </c>
      <c r="D580" s="61">
        <f>ПРОТОКОЛ!D3977</f>
        <v>0</v>
      </c>
      <c r="E580" s="61">
        <f>ПРОТОКОЛ!F3977</f>
        <v>0</v>
      </c>
      <c r="F580" s="61">
        <f>ПРОТОКОЛ!H3977</f>
        <v>0</v>
      </c>
      <c r="G580" s="61">
        <f>ПРОТОКОЛ!J3977</f>
        <v>0</v>
      </c>
      <c r="H580" s="61">
        <f>ПРОТОКОЛ!L3977</f>
        <v>0</v>
      </c>
      <c r="I580" s="61">
        <f>ПРОТОКОЛ!N3977</f>
        <v>0</v>
      </c>
      <c r="J580" s="62">
        <f>ПРОТОКОЛ!P3977</f>
        <v>0</v>
      </c>
      <c r="K580" s="61">
        <f>ПРОТОКОЛ!R3977</f>
        <v>0</v>
      </c>
      <c r="L580" s="7">
        <f>ПРОТОКОЛ!E3977</f>
        <v>0</v>
      </c>
      <c r="M580" s="7">
        <f>ПРОТОКОЛ!G3977</f>
        <v>0</v>
      </c>
      <c r="N580" s="7">
        <f>ПРОТОКОЛ!I3977</f>
        <v>0</v>
      </c>
      <c r="O580" s="7">
        <f>ПРОТОКОЛ!K3977</f>
        <v>0</v>
      </c>
      <c r="P580" s="7" t="str">
        <f>ПРОТОКОЛ!M3977</f>
        <v>0</v>
      </c>
      <c r="Q580" s="7" t="str">
        <f>ПРОТОКОЛ!O3977</f>
        <v>0</v>
      </c>
      <c r="R580" s="7">
        <f>ПРОТОКОЛ!Q3977</f>
        <v>35</v>
      </c>
      <c r="S580" s="7">
        <f>ПРОТОКОЛ!S3977</f>
        <v>0</v>
      </c>
      <c r="T580" s="7">
        <f>ПРОТОКОЛ!T3977</f>
        <v>35</v>
      </c>
      <c r="U580" s="54">
        <f t="shared" si="8"/>
        <v>7</v>
      </c>
    </row>
    <row r="581" spans="1:21" ht="16.5" customHeight="1">
      <c r="A581" s="65">
        <f>ПРОТОКОЛ!B3978</f>
        <v>0</v>
      </c>
      <c r="B581" s="67">
        <f>ПРОТОКОЛ!C3978</f>
        <v>0</v>
      </c>
      <c r="C581" s="73" t="str">
        <f>ПРОТОКОЛ!X3978</f>
        <v>Субъект РФ 95</v>
      </c>
      <c r="D581" s="61">
        <f>ПРОТОКОЛ!D3978</f>
        <v>0</v>
      </c>
      <c r="E581" s="61">
        <f>ПРОТОКОЛ!F3978</f>
        <v>0</v>
      </c>
      <c r="F581" s="61">
        <f>ПРОТОКОЛ!H3978</f>
        <v>0</v>
      </c>
      <c r="G581" s="61">
        <f>ПРОТОКОЛ!J3978</f>
        <v>0</v>
      </c>
      <c r="H581" s="61">
        <f>ПРОТОКОЛ!L3978</f>
        <v>0</v>
      </c>
      <c r="I581" s="61">
        <f>ПРОТОКОЛ!N3978</f>
        <v>0</v>
      </c>
      <c r="J581" s="62">
        <f>ПРОТОКОЛ!P3978</f>
        <v>0</v>
      </c>
      <c r="K581" s="61">
        <f>ПРОТОКОЛ!R3978</f>
        <v>0</v>
      </c>
      <c r="L581" s="7">
        <f>ПРОТОКОЛ!E3978</f>
        <v>0</v>
      </c>
      <c r="M581" s="7">
        <f>ПРОТОКОЛ!G3978</f>
        <v>0</v>
      </c>
      <c r="N581" s="7">
        <f>ПРОТОКОЛ!I3978</f>
        <v>0</v>
      </c>
      <c r="O581" s="7">
        <f>ПРОТОКОЛ!K3978</f>
        <v>0</v>
      </c>
      <c r="P581" s="7" t="str">
        <f>ПРОТОКОЛ!M3978</f>
        <v>0</v>
      </c>
      <c r="Q581" s="7" t="str">
        <f>ПРОТОКОЛ!O3978</f>
        <v>0</v>
      </c>
      <c r="R581" s="7">
        <f>ПРОТОКОЛ!Q3978</f>
        <v>35</v>
      </c>
      <c r="S581" s="7">
        <f>ПРОТОКОЛ!S3978</f>
        <v>0</v>
      </c>
      <c r="T581" s="7">
        <f>ПРОТОКОЛ!T3978</f>
        <v>35</v>
      </c>
      <c r="U581" s="54">
        <f t="shared" si="8"/>
        <v>7</v>
      </c>
    </row>
    <row r="582" spans="1:21" ht="16.5" customHeight="1">
      <c r="A582" s="65">
        <f>ПРОТОКОЛ!B3979</f>
        <v>0</v>
      </c>
      <c r="B582" s="69">
        <f>ПРОТОКОЛ!C3979</f>
        <v>0</v>
      </c>
      <c r="C582" s="73" t="str">
        <f>ПРОТОКОЛ!X3979</f>
        <v>Субъект РФ 95</v>
      </c>
      <c r="D582" s="32">
        <f>ПРОТОКОЛ!D3979</f>
        <v>0</v>
      </c>
      <c r="E582" s="32">
        <f>ПРОТОКОЛ!F3979</f>
        <v>0</v>
      </c>
      <c r="F582" s="32">
        <f>ПРОТОКОЛ!H3979</f>
        <v>0</v>
      </c>
      <c r="G582" s="32">
        <f>ПРОТОКОЛ!J3979</f>
        <v>0</v>
      </c>
      <c r="H582" s="32">
        <f>ПРОТОКОЛ!L3979</f>
        <v>0</v>
      </c>
      <c r="I582" s="32">
        <f>ПРОТОКОЛ!N3979</f>
        <v>0</v>
      </c>
      <c r="J582" s="76">
        <f>ПРОТОКОЛ!P3979</f>
        <v>0</v>
      </c>
      <c r="K582" s="32">
        <f>ПРОТОКОЛ!R3979</f>
        <v>0</v>
      </c>
      <c r="L582" s="7">
        <f>ПРОТОКОЛ!E3979</f>
        <v>0</v>
      </c>
      <c r="M582" s="7">
        <f>ПРОТОКОЛ!G3979</f>
        <v>0</v>
      </c>
      <c r="N582" s="7">
        <f>ПРОТОКОЛ!I3979</f>
        <v>0</v>
      </c>
      <c r="O582" s="7">
        <f>ПРОТОКОЛ!K3979</f>
        <v>0</v>
      </c>
      <c r="P582" s="7" t="str">
        <f>ПРОТОКОЛ!M3979</f>
        <v>0</v>
      </c>
      <c r="Q582" s="7" t="str">
        <f>ПРОТОКОЛ!O3979</f>
        <v>0</v>
      </c>
      <c r="R582" s="7">
        <f>ПРОТОКОЛ!Q3979</f>
        <v>35</v>
      </c>
      <c r="S582" s="7">
        <f>ПРОТОКОЛ!S3979</f>
        <v>0</v>
      </c>
      <c r="T582" s="7">
        <f>ПРОТОКОЛ!T3979</f>
        <v>35</v>
      </c>
      <c r="U582" s="54">
        <f t="shared" si="8"/>
        <v>7</v>
      </c>
    </row>
    <row r="586" spans="1:21" ht="18.75">
      <c r="A586" s="27" t="s">
        <v>181</v>
      </c>
    </row>
    <row r="587" spans="1:21" ht="18.75">
      <c r="A587" s="27"/>
    </row>
    <row r="588" spans="1:21" ht="18.75">
      <c r="A588" s="78"/>
    </row>
    <row r="589" spans="1:21" ht="18.75">
      <c r="A589" s="27" t="s">
        <v>182</v>
      </c>
    </row>
  </sheetData>
  <mergeCells count="17">
    <mergeCell ref="A1:U1"/>
    <mergeCell ref="A2:U2"/>
    <mergeCell ref="A4:U4"/>
    <mergeCell ref="A6:U6"/>
    <mergeCell ref="A7:A8"/>
    <mergeCell ref="B7:R7"/>
    <mergeCell ref="S7:U8"/>
    <mergeCell ref="B8:R8"/>
    <mergeCell ref="A9:U9"/>
    <mergeCell ref="A10:U10"/>
    <mergeCell ref="U11:U12"/>
    <mergeCell ref="D11:K11"/>
    <mergeCell ref="T11:T12"/>
    <mergeCell ref="L11:S11"/>
    <mergeCell ref="B11:B12"/>
    <mergeCell ref="A11:A12"/>
    <mergeCell ref="C11:C12"/>
  </mergeCells>
  <pageMargins left="0.20833333333333334" right="0.17708333333333334"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dimension ref="A1:K23"/>
  <sheetViews>
    <sheetView view="pageLayout" workbookViewId="0">
      <selection activeCell="N19" sqref="N19"/>
    </sheetView>
  </sheetViews>
  <sheetFormatPr defaultRowHeight="15.75"/>
  <cols>
    <col min="4" max="4" width="3.375" customWidth="1"/>
  </cols>
  <sheetData>
    <row r="1" spans="1:11" ht="18.75">
      <c r="A1" s="103" t="s">
        <v>1045</v>
      </c>
      <c r="B1" s="104"/>
      <c r="C1" s="104"/>
      <c r="D1" s="104"/>
      <c r="E1" s="104"/>
      <c r="F1" s="104"/>
      <c r="G1" s="104"/>
      <c r="H1" s="104"/>
      <c r="I1" s="104"/>
      <c r="J1" s="104"/>
      <c r="K1" s="105"/>
    </row>
    <row r="2" spans="1:11" ht="162" customHeight="1">
      <c r="A2" s="187" t="s">
        <v>1024</v>
      </c>
      <c r="B2" s="187"/>
      <c r="C2" s="187"/>
      <c r="D2" s="187"/>
      <c r="E2" s="184" t="s">
        <v>1048</v>
      </c>
      <c r="F2" s="185"/>
      <c r="G2" s="185"/>
      <c r="H2" s="185"/>
      <c r="I2" s="185"/>
      <c r="J2" s="185"/>
      <c r="K2" s="186"/>
    </row>
    <row r="3" spans="1:11" ht="154.5" customHeight="1">
      <c r="A3" s="187" t="s">
        <v>1025</v>
      </c>
      <c r="B3" s="187"/>
      <c r="C3" s="187"/>
      <c r="D3" s="187"/>
      <c r="E3" s="184" t="s">
        <v>1049</v>
      </c>
      <c r="F3" s="185"/>
      <c r="G3" s="185"/>
      <c r="H3" s="185"/>
      <c r="I3" s="185"/>
      <c r="J3" s="185"/>
      <c r="K3" s="186"/>
    </row>
    <row r="4" spans="1:11" ht="163.5" customHeight="1">
      <c r="A4" s="187" t="s">
        <v>1026</v>
      </c>
      <c r="B4" s="187"/>
      <c r="C4" s="187"/>
      <c r="D4" s="187"/>
      <c r="E4" s="184" t="s">
        <v>1050</v>
      </c>
      <c r="F4" s="185"/>
      <c r="G4" s="185"/>
      <c r="H4" s="185"/>
      <c r="I4" s="185"/>
      <c r="J4" s="185"/>
      <c r="K4" s="186"/>
    </row>
    <row r="5" spans="1:11" ht="129.75" customHeight="1">
      <c r="A5" s="187" t="s">
        <v>1027</v>
      </c>
      <c r="B5" s="187"/>
      <c r="C5" s="187"/>
      <c r="D5" s="187"/>
      <c r="E5" s="184" t="s">
        <v>1051</v>
      </c>
      <c r="F5" s="185"/>
      <c r="G5" s="185"/>
      <c r="H5" s="185"/>
      <c r="I5" s="185"/>
      <c r="J5" s="185"/>
      <c r="K5" s="186"/>
    </row>
    <row r="6" spans="1:11" ht="99.75" customHeight="1">
      <c r="A6" s="187" t="s">
        <v>1028</v>
      </c>
      <c r="B6" s="187"/>
      <c r="C6" s="187"/>
      <c r="D6" s="187"/>
      <c r="E6" s="184" t="s">
        <v>1052</v>
      </c>
      <c r="F6" s="185"/>
      <c r="G6" s="185"/>
      <c r="H6" s="185"/>
      <c r="I6" s="185"/>
      <c r="J6" s="185"/>
      <c r="K6" s="186"/>
    </row>
    <row r="7" spans="1:11" ht="54" customHeight="1">
      <c r="A7" s="187" t="s">
        <v>1029</v>
      </c>
      <c r="B7" s="187"/>
      <c r="C7" s="187"/>
      <c r="D7" s="187"/>
      <c r="E7" s="184" t="s">
        <v>1053</v>
      </c>
      <c r="F7" s="185"/>
      <c r="G7" s="185"/>
      <c r="H7" s="185"/>
      <c r="I7" s="185"/>
      <c r="J7" s="185"/>
      <c r="K7" s="186"/>
    </row>
    <row r="8" spans="1:11" ht="160.5" customHeight="1">
      <c r="A8" s="187" t="s">
        <v>1030</v>
      </c>
      <c r="B8" s="187"/>
      <c r="C8" s="187"/>
      <c r="D8" s="187"/>
      <c r="E8" s="184" t="s">
        <v>1054</v>
      </c>
      <c r="F8" s="185"/>
      <c r="G8" s="185"/>
      <c r="H8" s="185"/>
      <c r="I8" s="185"/>
      <c r="J8" s="185"/>
      <c r="K8" s="186"/>
    </row>
    <row r="9" spans="1:11" ht="160.5" customHeight="1">
      <c r="A9" s="187" t="s">
        <v>1031</v>
      </c>
      <c r="B9" s="187"/>
      <c r="C9" s="187"/>
      <c r="D9" s="187"/>
      <c r="E9" s="184" t="s">
        <v>1055</v>
      </c>
      <c r="F9" s="185"/>
      <c r="G9" s="185"/>
      <c r="H9" s="185"/>
      <c r="I9" s="185"/>
      <c r="J9" s="185"/>
      <c r="K9" s="186"/>
    </row>
    <row r="10" spans="1:11" ht="18.75">
      <c r="A10" s="102" t="s">
        <v>1046</v>
      </c>
      <c r="B10" s="102"/>
      <c r="C10" s="102"/>
      <c r="D10" s="102"/>
      <c r="E10" s="102"/>
      <c r="F10" s="102"/>
      <c r="G10" s="102"/>
      <c r="H10" s="102"/>
      <c r="I10" s="102"/>
      <c r="J10" s="91"/>
      <c r="K10" s="91"/>
    </row>
    <row r="11" spans="1:11" ht="162" customHeight="1">
      <c r="A11" s="187" t="s">
        <v>1032</v>
      </c>
      <c r="B11" s="187"/>
      <c r="C11" s="187"/>
      <c r="D11" s="187"/>
      <c r="E11" s="184" t="s">
        <v>1056</v>
      </c>
      <c r="F11" s="185"/>
      <c r="G11" s="185"/>
      <c r="H11" s="185"/>
      <c r="I11" s="185"/>
      <c r="J11" s="185"/>
      <c r="K11" s="186"/>
    </row>
    <row r="12" spans="1:11" ht="153.75" customHeight="1">
      <c r="A12" s="187" t="s">
        <v>1033</v>
      </c>
      <c r="B12" s="187"/>
      <c r="C12" s="187"/>
      <c r="D12" s="187"/>
      <c r="E12" s="184" t="s">
        <v>1057</v>
      </c>
      <c r="F12" s="185"/>
      <c r="G12" s="185"/>
      <c r="H12" s="185"/>
      <c r="I12" s="185"/>
      <c r="J12" s="185"/>
      <c r="K12" s="186"/>
    </row>
    <row r="13" spans="1:11" ht="161.25" customHeight="1">
      <c r="A13" s="187" t="s">
        <v>1034</v>
      </c>
      <c r="B13" s="187"/>
      <c r="C13" s="187"/>
      <c r="D13" s="187"/>
      <c r="E13" s="184" t="s">
        <v>1058</v>
      </c>
      <c r="F13" s="185"/>
      <c r="G13" s="185"/>
      <c r="H13" s="185"/>
      <c r="I13" s="185"/>
      <c r="J13" s="185"/>
      <c r="K13" s="186"/>
    </row>
    <row r="14" spans="1:11" ht="129.75" customHeight="1">
      <c r="A14" s="187" t="s">
        <v>1035</v>
      </c>
      <c r="B14" s="187"/>
      <c r="C14" s="187"/>
      <c r="D14" s="187"/>
      <c r="E14" s="184" t="s">
        <v>1059</v>
      </c>
      <c r="F14" s="185"/>
      <c r="G14" s="185"/>
      <c r="H14" s="185"/>
      <c r="I14" s="185"/>
      <c r="J14" s="185"/>
      <c r="K14" s="186"/>
    </row>
    <row r="15" spans="1:11" ht="96.75" customHeight="1">
      <c r="A15" s="187" t="s">
        <v>1036</v>
      </c>
      <c r="B15" s="187"/>
      <c r="C15" s="187"/>
      <c r="D15" s="187"/>
      <c r="E15" s="184" t="s">
        <v>1066</v>
      </c>
      <c r="F15" s="185"/>
      <c r="G15" s="185"/>
      <c r="H15" s="185"/>
      <c r="I15" s="185"/>
      <c r="J15" s="185"/>
      <c r="K15" s="186"/>
    </row>
    <row r="16" spans="1:11" ht="52.5" customHeight="1">
      <c r="A16" s="187" t="s">
        <v>1037</v>
      </c>
      <c r="B16" s="187"/>
      <c r="C16" s="187"/>
      <c r="D16" s="187"/>
      <c r="E16" s="184" t="s">
        <v>1060</v>
      </c>
      <c r="F16" s="185"/>
      <c r="G16" s="185"/>
      <c r="H16" s="185"/>
      <c r="I16" s="185"/>
      <c r="J16" s="185"/>
      <c r="K16" s="186"/>
    </row>
    <row r="17" spans="1:11" ht="158.25" customHeight="1">
      <c r="A17" s="187" t="s">
        <v>1038</v>
      </c>
      <c r="B17" s="187"/>
      <c r="C17" s="187"/>
      <c r="D17" s="187"/>
      <c r="E17" s="184" t="s">
        <v>1061</v>
      </c>
      <c r="F17" s="185"/>
      <c r="G17" s="185"/>
      <c r="H17" s="185"/>
      <c r="I17" s="185"/>
      <c r="J17" s="185"/>
      <c r="K17" s="186"/>
    </row>
    <row r="18" spans="1:11" ht="173.25" customHeight="1">
      <c r="A18" s="187" t="s">
        <v>1039</v>
      </c>
      <c r="B18" s="187"/>
      <c r="C18" s="187"/>
      <c r="D18" s="187"/>
      <c r="E18" s="184" t="s">
        <v>1062</v>
      </c>
      <c r="F18" s="185"/>
      <c r="G18" s="185"/>
      <c r="H18" s="185"/>
      <c r="I18" s="185"/>
      <c r="J18" s="185"/>
      <c r="K18" s="186"/>
    </row>
    <row r="19" spans="1:11" ht="18.75">
      <c r="A19" s="103" t="s">
        <v>1043</v>
      </c>
      <c r="B19" s="104"/>
      <c r="C19" s="104"/>
      <c r="D19" s="104"/>
      <c r="E19" s="104"/>
      <c r="F19" s="104"/>
      <c r="G19" s="104"/>
      <c r="H19" s="104"/>
      <c r="I19" s="104"/>
      <c r="J19" s="104"/>
      <c r="K19" s="105"/>
    </row>
    <row r="20" spans="1:11">
      <c r="A20" s="191" t="s">
        <v>1040</v>
      </c>
      <c r="B20" s="191"/>
      <c r="C20" s="191"/>
      <c r="D20" s="191"/>
      <c r="E20" s="192" t="s">
        <v>1063</v>
      </c>
      <c r="F20" s="193"/>
      <c r="G20" s="193"/>
      <c r="H20" s="193"/>
      <c r="I20" s="193"/>
      <c r="J20" s="193"/>
      <c r="K20" s="194"/>
    </row>
    <row r="21" spans="1:11" ht="18.75">
      <c r="A21" s="103" t="s">
        <v>1044</v>
      </c>
      <c r="B21" s="104"/>
      <c r="C21" s="104"/>
      <c r="D21" s="104"/>
      <c r="E21" s="104"/>
      <c r="F21" s="104"/>
      <c r="G21" s="104"/>
      <c r="H21" s="104"/>
      <c r="I21" s="104"/>
      <c r="J21" s="104"/>
      <c r="K21" s="105"/>
    </row>
    <row r="22" spans="1:11">
      <c r="A22" s="187" t="s">
        <v>1041</v>
      </c>
      <c r="B22" s="187"/>
      <c r="C22" s="187"/>
      <c r="D22" s="187"/>
      <c r="E22" s="188" t="s">
        <v>1047</v>
      </c>
      <c r="F22" s="189"/>
      <c r="G22" s="189"/>
      <c r="H22" s="189"/>
      <c r="I22" s="189"/>
      <c r="J22" s="189"/>
      <c r="K22" s="190"/>
    </row>
    <row r="23" spans="1:11">
      <c r="A23" s="187" t="s">
        <v>1042</v>
      </c>
      <c r="B23" s="187"/>
      <c r="C23" s="187"/>
      <c r="D23" s="187"/>
      <c r="E23" s="188" t="s">
        <v>1047</v>
      </c>
      <c r="F23" s="189"/>
      <c r="G23" s="189"/>
      <c r="H23" s="189"/>
      <c r="I23" s="189"/>
      <c r="J23" s="189"/>
      <c r="K23" s="190"/>
    </row>
  </sheetData>
  <mergeCells count="42">
    <mergeCell ref="E9:K9"/>
    <mergeCell ref="A7:D7"/>
    <mergeCell ref="A8:D8"/>
    <mergeCell ref="A13:D13"/>
    <mergeCell ref="A14:D14"/>
    <mergeCell ref="A9:D9"/>
    <mergeCell ref="E4:K4"/>
    <mergeCell ref="E5:K5"/>
    <mergeCell ref="E6:K6"/>
    <mergeCell ref="E7:K7"/>
    <mergeCell ref="E8:K8"/>
    <mergeCell ref="A20:D20"/>
    <mergeCell ref="A11:D11"/>
    <mergeCell ref="A12:D12"/>
    <mergeCell ref="A21:K21"/>
    <mergeCell ref="E20:K20"/>
    <mergeCell ref="E15:K15"/>
    <mergeCell ref="E16:K16"/>
    <mergeCell ref="E17:K17"/>
    <mergeCell ref="E18:K18"/>
    <mergeCell ref="A19:K19"/>
    <mergeCell ref="A4:D4"/>
    <mergeCell ref="A5:D5"/>
    <mergeCell ref="A6:D6"/>
    <mergeCell ref="E22:K22"/>
    <mergeCell ref="E23:K23"/>
    <mergeCell ref="A10:I10"/>
    <mergeCell ref="E11:K11"/>
    <mergeCell ref="E12:K12"/>
    <mergeCell ref="E13:K13"/>
    <mergeCell ref="E14:K14"/>
    <mergeCell ref="A22:D22"/>
    <mergeCell ref="A23:D23"/>
    <mergeCell ref="A15:D15"/>
    <mergeCell ref="A16:D16"/>
    <mergeCell ref="A17:D17"/>
    <mergeCell ref="A18:D18"/>
    <mergeCell ref="A1:K1"/>
    <mergeCell ref="E2:K2"/>
    <mergeCell ref="E3:K3"/>
    <mergeCell ref="A2:D2"/>
    <mergeCell ref="A3:D3"/>
  </mergeCells>
  <pageMargins left="0.15625" right="0.11458333333333333"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Лист2"/>
  <dimension ref="A3:X79"/>
  <sheetViews>
    <sheetView view="pageLayout" topLeftCell="I73" workbookViewId="0">
      <selection activeCell="K80" sqref="K80"/>
    </sheetView>
  </sheetViews>
  <sheetFormatPr defaultRowHeight="15.75"/>
  <sheetData>
    <row r="3" spans="1:24" ht="18.75">
      <c r="A3" s="103" t="s">
        <v>0</v>
      </c>
      <c r="B3" s="104"/>
      <c r="C3" s="104"/>
      <c r="D3" s="104"/>
      <c r="E3" s="104"/>
      <c r="F3" s="104"/>
      <c r="G3" s="104"/>
      <c r="H3" s="104"/>
      <c r="I3" s="104"/>
      <c r="J3" s="104"/>
      <c r="K3" s="104"/>
      <c r="L3" s="105"/>
      <c r="M3" s="103" t="s">
        <v>1</v>
      </c>
      <c r="N3" s="104"/>
      <c r="O3" s="104"/>
      <c r="P3" s="104"/>
      <c r="Q3" s="104"/>
      <c r="R3" s="104"/>
      <c r="S3" s="104"/>
      <c r="T3" s="104"/>
      <c r="U3" s="104"/>
      <c r="V3" s="104"/>
      <c r="W3" s="104"/>
      <c r="X3" s="105"/>
    </row>
    <row r="4" spans="1:24" ht="150">
      <c r="A4" s="9" t="s">
        <v>2</v>
      </c>
      <c r="B4" s="1" t="s">
        <v>9</v>
      </c>
      <c r="C4" s="9" t="s">
        <v>46</v>
      </c>
      <c r="D4" s="1" t="s">
        <v>9</v>
      </c>
      <c r="E4" s="9" t="s">
        <v>5</v>
      </c>
      <c r="F4" s="1" t="s">
        <v>9</v>
      </c>
      <c r="G4" s="9" t="s">
        <v>47</v>
      </c>
      <c r="H4" s="1" t="s">
        <v>9</v>
      </c>
      <c r="I4" s="9" t="s">
        <v>7</v>
      </c>
      <c r="J4" s="9"/>
      <c r="K4" s="9" t="s">
        <v>8</v>
      </c>
      <c r="L4" s="1" t="s">
        <v>9</v>
      </c>
      <c r="M4" s="9" t="s">
        <v>2</v>
      </c>
      <c r="N4" s="1" t="s">
        <v>9</v>
      </c>
      <c r="O4" s="9" t="s">
        <v>46</v>
      </c>
      <c r="P4" s="1" t="s">
        <v>9</v>
      </c>
      <c r="Q4" s="1" t="s">
        <v>5</v>
      </c>
      <c r="R4" s="1" t="s">
        <v>9</v>
      </c>
      <c r="S4" s="1" t="s">
        <v>48</v>
      </c>
      <c r="T4" s="1" t="s">
        <v>9</v>
      </c>
      <c r="U4" s="1" t="s">
        <v>7</v>
      </c>
      <c r="V4" s="1" t="s">
        <v>9</v>
      </c>
      <c r="W4" s="1" t="s">
        <v>11</v>
      </c>
      <c r="X4" s="1" t="s">
        <v>9</v>
      </c>
    </row>
    <row r="5" spans="1:24" ht="18.75">
      <c r="A5" s="1" t="s">
        <v>49</v>
      </c>
      <c r="B5" s="4">
        <v>70</v>
      </c>
      <c r="C5" s="3" t="s">
        <v>55</v>
      </c>
      <c r="D5" s="4">
        <v>70</v>
      </c>
      <c r="E5" s="3" t="s">
        <v>56</v>
      </c>
      <c r="F5" s="4">
        <v>70</v>
      </c>
      <c r="G5" s="1">
        <v>0</v>
      </c>
      <c r="H5" s="1">
        <v>0</v>
      </c>
      <c r="I5" s="21" t="s">
        <v>58</v>
      </c>
      <c r="J5" s="4">
        <v>70</v>
      </c>
      <c r="K5" s="3" t="s">
        <v>59</v>
      </c>
      <c r="L5" s="4">
        <v>70</v>
      </c>
      <c r="M5" s="9" t="s">
        <v>50</v>
      </c>
      <c r="N5" s="9">
        <v>70</v>
      </c>
      <c r="O5" s="3" t="s">
        <v>61</v>
      </c>
      <c r="P5" s="4">
        <v>70</v>
      </c>
      <c r="Q5" s="3" t="s">
        <v>36</v>
      </c>
      <c r="R5" s="4">
        <v>70</v>
      </c>
      <c r="S5" s="1">
        <v>0</v>
      </c>
      <c r="T5" s="1">
        <v>0</v>
      </c>
      <c r="U5" s="3" t="s">
        <v>63</v>
      </c>
      <c r="V5" s="4">
        <v>70</v>
      </c>
      <c r="W5" s="3" t="s">
        <v>64</v>
      </c>
      <c r="X5" s="4">
        <v>70</v>
      </c>
    </row>
    <row r="6" spans="1:24" ht="18.75">
      <c r="A6" s="3" t="s">
        <v>51</v>
      </c>
      <c r="B6" s="4">
        <v>70</v>
      </c>
      <c r="C6" s="1">
        <v>0</v>
      </c>
      <c r="D6" s="1">
        <v>0</v>
      </c>
      <c r="E6" s="18">
        <v>0</v>
      </c>
      <c r="F6" s="1">
        <v>0</v>
      </c>
      <c r="G6" s="1">
        <v>2</v>
      </c>
      <c r="H6" s="1">
        <v>70</v>
      </c>
      <c r="I6" s="19">
        <v>-99</v>
      </c>
      <c r="J6" s="1">
        <v>0</v>
      </c>
      <c r="K6" s="1">
        <v>0</v>
      </c>
      <c r="L6" s="1">
        <v>0</v>
      </c>
      <c r="M6" s="3" t="s">
        <v>52</v>
      </c>
      <c r="N6" s="4">
        <v>70</v>
      </c>
      <c r="O6" s="9">
        <v>0</v>
      </c>
      <c r="P6" s="9">
        <v>0</v>
      </c>
      <c r="Q6" s="1">
        <v>0</v>
      </c>
      <c r="R6" s="1">
        <v>0</v>
      </c>
      <c r="S6" s="1">
        <v>2</v>
      </c>
      <c r="T6" s="1">
        <v>70</v>
      </c>
      <c r="U6" s="1">
        <v>-99</v>
      </c>
      <c r="V6" s="1">
        <v>0</v>
      </c>
      <c r="W6" s="1">
        <v>0</v>
      </c>
      <c r="X6" s="1">
        <v>0</v>
      </c>
    </row>
    <row r="7" spans="1:24" ht="18.75">
      <c r="A7" s="3" t="s">
        <v>518</v>
      </c>
      <c r="B7" s="4">
        <v>69</v>
      </c>
      <c r="C7" s="3">
        <v>70</v>
      </c>
      <c r="D7" s="4">
        <v>1</v>
      </c>
      <c r="E7" s="3" t="s">
        <v>15</v>
      </c>
      <c r="F7" s="4">
        <v>1</v>
      </c>
      <c r="G7" s="3">
        <v>5.2</v>
      </c>
      <c r="H7" s="4">
        <v>70</v>
      </c>
      <c r="I7" s="21" t="s">
        <v>15</v>
      </c>
      <c r="J7" s="4">
        <v>1</v>
      </c>
      <c r="K7" s="3" t="s">
        <v>15</v>
      </c>
      <c r="L7" s="4">
        <v>1</v>
      </c>
      <c r="M7" s="3" t="s">
        <v>566</v>
      </c>
      <c r="N7" s="4">
        <v>69</v>
      </c>
      <c r="O7" s="3">
        <v>58</v>
      </c>
      <c r="P7" s="4">
        <v>1</v>
      </c>
      <c r="Q7" s="3" t="s">
        <v>15</v>
      </c>
      <c r="R7" s="4">
        <v>1</v>
      </c>
      <c r="S7" s="3">
        <v>5.5</v>
      </c>
      <c r="T7" s="4">
        <v>70</v>
      </c>
      <c r="U7" s="3" t="s">
        <v>15</v>
      </c>
      <c r="V7" s="4">
        <v>1</v>
      </c>
      <c r="W7" s="3" t="s">
        <v>15</v>
      </c>
      <c r="X7" s="4">
        <v>1</v>
      </c>
    </row>
    <row r="8" spans="1:24" ht="18.75">
      <c r="A8" s="3" t="s">
        <v>519</v>
      </c>
      <c r="B8" s="4">
        <v>68</v>
      </c>
      <c r="C8" s="3">
        <v>73</v>
      </c>
      <c r="D8" s="4">
        <v>2</v>
      </c>
      <c r="E8" s="3" t="s">
        <v>15</v>
      </c>
      <c r="F8" s="4">
        <v>2</v>
      </c>
      <c r="G8" s="3" t="s">
        <v>17</v>
      </c>
      <c r="H8" s="4">
        <v>69</v>
      </c>
      <c r="I8" s="21" t="s">
        <v>15</v>
      </c>
      <c r="J8" s="4">
        <v>2</v>
      </c>
      <c r="K8" s="3" t="s">
        <v>15</v>
      </c>
      <c r="L8" s="4">
        <v>2</v>
      </c>
      <c r="M8" s="3" t="s">
        <v>567</v>
      </c>
      <c r="N8" s="4">
        <v>68</v>
      </c>
      <c r="O8" s="3">
        <v>61</v>
      </c>
      <c r="P8" s="4">
        <v>2</v>
      </c>
      <c r="Q8" s="3" t="s">
        <v>15</v>
      </c>
      <c r="R8" s="4">
        <v>2</v>
      </c>
      <c r="S8" s="3" t="s">
        <v>17</v>
      </c>
      <c r="T8" s="4">
        <v>69</v>
      </c>
      <c r="U8" s="3" t="s">
        <v>15</v>
      </c>
      <c r="V8" s="4">
        <v>2</v>
      </c>
      <c r="W8" s="3" t="s">
        <v>15</v>
      </c>
      <c r="X8" s="4">
        <v>2</v>
      </c>
    </row>
    <row r="9" spans="1:24" ht="18.75">
      <c r="A9" s="3" t="s">
        <v>520</v>
      </c>
      <c r="B9" s="4">
        <v>67</v>
      </c>
      <c r="C9" s="3">
        <v>76</v>
      </c>
      <c r="D9" s="4">
        <v>3</v>
      </c>
      <c r="E9" s="3" t="s">
        <v>15</v>
      </c>
      <c r="F9" s="4">
        <v>3</v>
      </c>
      <c r="G9" s="3">
        <v>5.3</v>
      </c>
      <c r="H9" s="4">
        <v>68</v>
      </c>
      <c r="I9" s="21" t="s">
        <v>15</v>
      </c>
      <c r="J9" s="4">
        <v>3</v>
      </c>
      <c r="K9" s="3" t="s">
        <v>15</v>
      </c>
      <c r="L9" s="4">
        <v>3</v>
      </c>
      <c r="M9" s="3" t="s">
        <v>568</v>
      </c>
      <c r="N9" s="4">
        <v>67</v>
      </c>
      <c r="O9" s="3">
        <v>64</v>
      </c>
      <c r="P9" s="4">
        <v>3</v>
      </c>
      <c r="Q9" s="3" t="s">
        <v>15</v>
      </c>
      <c r="R9" s="4">
        <v>3</v>
      </c>
      <c r="S9" s="3">
        <v>5.6</v>
      </c>
      <c r="T9" s="4">
        <v>68</v>
      </c>
      <c r="U9" s="3" t="s">
        <v>15</v>
      </c>
      <c r="V9" s="4">
        <v>3</v>
      </c>
      <c r="W9" s="3" t="s">
        <v>15</v>
      </c>
      <c r="X9" s="4">
        <v>3</v>
      </c>
    </row>
    <row r="10" spans="1:24" ht="18.75">
      <c r="A10" s="3" t="s">
        <v>521</v>
      </c>
      <c r="B10" s="4">
        <v>66</v>
      </c>
      <c r="C10" s="3">
        <v>79</v>
      </c>
      <c r="D10" s="4">
        <v>4</v>
      </c>
      <c r="E10" s="3" t="s">
        <v>15</v>
      </c>
      <c r="F10" s="4">
        <v>4</v>
      </c>
      <c r="G10" s="3" t="s">
        <v>17</v>
      </c>
      <c r="H10" s="4">
        <v>67</v>
      </c>
      <c r="I10" s="21" t="s">
        <v>15</v>
      </c>
      <c r="J10" s="4">
        <v>4</v>
      </c>
      <c r="K10" s="3" t="s">
        <v>15</v>
      </c>
      <c r="L10" s="4">
        <v>4</v>
      </c>
      <c r="M10" s="3" t="s">
        <v>569</v>
      </c>
      <c r="N10" s="4">
        <v>66</v>
      </c>
      <c r="O10" s="3">
        <v>67</v>
      </c>
      <c r="P10" s="4">
        <v>4</v>
      </c>
      <c r="Q10" s="3" t="s">
        <v>15</v>
      </c>
      <c r="R10" s="4">
        <v>4</v>
      </c>
      <c r="S10" s="3" t="s">
        <v>17</v>
      </c>
      <c r="T10" s="4">
        <v>67</v>
      </c>
      <c r="U10" s="3" t="s">
        <v>15</v>
      </c>
      <c r="V10" s="4">
        <v>4</v>
      </c>
      <c r="W10" s="3" t="s">
        <v>15</v>
      </c>
      <c r="X10" s="4">
        <v>4</v>
      </c>
    </row>
    <row r="11" spans="1:24" ht="18.75">
      <c r="A11" s="3" t="s">
        <v>522</v>
      </c>
      <c r="B11" s="4">
        <v>65</v>
      </c>
      <c r="C11" s="3">
        <v>82</v>
      </c>
      <c r="D11" s="4">
        <v>5</v>
      </c>
      <c r="E11" s="3" t="s">
        <v>15</v>
      </c>
      <c r="F11" s="4">
        <v>5</v>
      </c>
      <c r="G11" s="3">
        <v>5.4</v>
      </c>
      <c r="H11" s="4">
        <v>66</v>
      </c>
      <c r="I11" s="21" t="s">
        <v>15</v>
      </c>
      <c r="J11" s="4">
        <v>5</v>
      </c>
      <c r="K11" s="3" t="s">
        <v>15</v>
      </c>
      <c r="L11" s="4">
        <v>5</v>
      </c>
      <c r="M11" s="3" t="s">
        <v>570</v>
      </c>
      <c r="N11" s="4">
        <v>65</v>
      </c>
      <c r="O11" s="3">
        <v>70</v>
      </c>
      <c r="P11" s="4">
        <v>5</v>
      </c>
      <c r="Q11" s="3" t="s">
        <v>15</v>
      </c>
      <c r="R11" s="4">
        <v>5</v>
      </c>
      <c r="S11" s="3">
        <v>5.7</v>
      </c>
      <c r="T11" s="4">
        <v>66</v>
      </c>
      <c r="U11" s="3" t="s">
        <v>15</v>
      </c>
      <c r="V11" s="4">
        <v>5</v>
      </c>
      <c r="W11" s="3" t="s">
        <v>15</v>
      </c>
      <c r="X11" s="4">
        <v>5</v>
      </c>
    </row>
    <row r="12" spans="1:24" ht="18.75">
      <c r="A12" s="3" t="s">
        <v>523</v>
      </c>
      <c r="B12" s="4">
        <v>64</v>
      </c>
      <c r="C12" s="3">
        <v>85</v>
      </c>
      <c r="D12" s="4">
        <v>6</v>
      </c>
      <c r="E12" s="3" t="s">
        <v>15</v>
      </c>
      <c r="F12" s="4">
        <v>6</v>
      </c>
      <c r="G12" s="3" t="s">
        <v>17</v>
      </c>
      <c r="H12" s="4">
        <v>65</v>
      </c>
      <c r="I12" s="21" t="s">
        <v>15</v>
      </c>
      <c r="J12" s="4">
        <v>6</v>
      </c>
      <c r="K12" s="3" t="s">
        <v>15</v>
      </c>
      <c r="L12" s="4">
        <v>6</v>
      </c>
      <c r="M12" s="3" t="s">
        <v>571</v>
      </c>
      <c r="N12" s="4">
        <v>64</v>
      </c>
      <c r="O12" s="3">
        <v>72</v>
      </c>
      <c r="P12" s="4">
        <v>6</v>
      </c>
      <c r="Q12" s="3" t="s">
        <v>15</v>
      </c>
      <c r="R12" s="4">
        <v>6</v>
      </c>
      <c r="S12" s="3" t="s">
        <v>17</v>
      </c>
      <c r="T12" s="4">
        <v>65</v>
      </c>
      <c r="U12" s="3" t="s">
        <v>15</v>
      </c>
      <c r="V12" s="4">
        <v>6</v>
      </c>
      <c r="W12" s="3" t="s">
        <v>15</v>
      </c>
      <c r="X12" s="4">
        <v>6</v>
      </c>
    </row>
    <row r="13" spans="1:24" ht="18.75">
      <c r="A13" s="3" t="s">
        <v>524</v>
      </c>
      <c r="B13" s="4">
        <v>63</v>
      </c>
      <c r="C13" s="3">
        <v>88</v>
      </c>
      <c r="D13" s="4">
        <v>7</v>
      </c>
      <c r="E13" s="3" t="s">
        <v>17</v>
      </c>
      <c r="F13" s="4">
        <v>7</v>
      </c>
      <c r="G13" s="3">
        <v>5.5</v>
      </c>
      <c r="H13" s="4">
        <v>64</v>
      </c>
      <c r="I13" s="21" t="s">
        <v>15</v>
      </c>
      <c r="J13" s="4">
        <v>7</v>
      </c>
      <c r="K13" s="3" t="s">
        <v>15</v>
      </c>
      <c r="L13" s="4">
        <v>7</v>
      </c>
      <c r="M13" s="3" t="s">
        <v>572</v>
      </c>
      <c r="N13" s="4">
        <v>63</v>
      </c>
      <c r="O13" s="3">
        <v>74</v>
      </c>
      <c r="P13" s="4">
        <v>7</v>
      </c>
      <c r="Q13" s="3" t="s">
        <v>15</v>
      </c>
      <c r="R13" s="4">
        <v>7</v>
      </c>
      <c r="S13" s="3">
        <v>5.8</v>
      </c>
      <c r="T13" s="4">
        <v>64</v>
      </c>
      <c r="U13" s="3" t="s">
        <v>15</v>
      </c>
      <c r="V13" s="4">
        <v>7</v>
      </c>
      <c r="W13" s="3" t="s">
        <v>15</v>
      </c>
      <c r="X13" s="4">
        <v>7</v>
      </c>
    </row>
    <row r="14" spans="1:24" ht="18.75">
      <c r="A14" s="3" t="s">
        <v>525</v>
      </c>
      <c r="B14" s="4">
        <v>62</v>
      </c>
      <c r="C14" s="3">
        <v>91</v>
      </c>
      <c r="D14" s="4">
        <v>8</v>
      </c>
      <c r="E14" s="3" t="s">
        <v>15</v>
      </c>
      <c r="F14" s="4">
        <v>8</v>
      </c>
      <c r="G14" s="3" t="s">
        <v>17</v>
      </c>
      <c r="H14" s="4">
        <v>63</v>
      </c>
      <c r="I14" s="21" t="s">
        <v>15</v>
      </c>
      <c r="J14" s="4">
        <v>8</v>
      </c>
      <c r="K14" s="3" t="s">
        <v>15</v>
      </c>
      <c r="L14" s="4">
        <v>8</v>
      </c>
      <c r="M14" s="3" t="s">
        <v>573</v>
      </c>
      <c r="N14" s="4">
        <v>62</v>
      </c>
      <c r="O14" s="3">
        <v>76</v>
      </c>
      <c r="P14" s="4">
        <v>8</v>
      </c>
      <c r="Q14" s="3" t="s">
        <v>15</v>
      </c>
      <c r="R14" s="4">
        <v>8</v>
      </c>
      <c r="S14" s="3" t="s">
        <v>17</v>
      </c>
      <c r="T14" s="4">
        <v>63</v>
      </c>
      <c r="U14" s="3" t="s">
        <v>15</v>
      </c>
      <c r="V14" s="4">
        <v>8</v>
      </c>
      <c r="W14" s="3" t="s">
        <v>15</v>
      </c>
      <c r="X14" s="4">
        <v>8</v>
      </c>
    </row>
    <row r="15" spans="1:24" ht="18.75">
      <c r="A15" s="3" t="s">
        <v>526</v>
      </c>
      <c r="B15" s="4">
        <v>61</v>
      </c>
      <c r="C15" s="3">
        <v>93</v>
      </c>
      <c r="D15" s="4">
        <v>9</v>
      </c>
      <c r="E15" s="3">
        <v>1</v>
      </c>
      <c r="F15" s="4">
        <v>9</v>
      </c>
      <c r="G15" s="3">
        <v>5.6</v>
      </c>
      <c r="H15" s="4">
        <v>62</v>
      </c>
      <c r="I15" s="21" t="s">
        <v>15</v>
      </c>
      <c r="J15" s="4">
        <v>9</v>
      </c>
      <c r="K15" s="3" t="s">
        <v>15</v>
      </c>
      <c r="L15" s="4">
        <v>9</v>
      </c>
      <c r="M15" s="3" t="s">
        <v>574</v>
      </c>
      <c r="N15" s="4">
        <v>61</v>
      </c>
      <c r="O15" s="3">
        <v>78</v>
      </c>
      <c r="P15" s="4">
        <v>9</v>
      </c>
      <c r="Q15" s="3" t="s">
        <v>15</v>
      </c>
      <c r="R15" s="4">
        <v>9</v>
      </c>
      <c r="S15" s="3">
        <v>5.9</v>
      </c>
      <c r="T15" s="4">
        <v>62</v>
      </c>
      <c r="U15" s="3" t="s">
        <v>15</v>
      </c>
      <c r="V15" s="4">
        <v>9</v>
      </c>
      <c r="W15" s="3" t="s">
        <v>15</v>
      </c>
      <c r="X15" s="4">
        <v>9</v>
      </c>
    </row>
    <row r="16" spans="1:24" ht="18.75">
      <c r="A16" s="3" t="s">
        <v>527</v>
      </c>
      <c r="B16" s="4">
        <v>60</v>
      </c>
      <c r="C16" s="3">
        <v>95</v>
      </c>
      <c r="D16" s="4">
        <v>10</v>
      </c>
      <c r="E16" s="3">
        <v>2</v>
      </c>
      <c r="F16" s="4">
        <v>10</v>
      </c>
      <c r="G16" s="3" t="s">
        <v>17</v>
      </c>
      <c r="H16" s="4">
        <v>61</v>
      </c>
      <c r="I16" s="21" t="s">
        <v>15</v>
      </c>
      <c r="J16" s="4">
        <v>10</v>
      </c>
      <c r="K16" s="3" t="s">
        <v>15</v>
      </c>
      <c r="L16" s="4">
        <v>10</v>
      </c>
      <c r="M16" s="3" t="s">
        <v>575</v>
      </c>
      <c r="N16" s="4">
        <v>60</v>
      </c>
      <c r="O16" s="3">
        <v>80</v>
      </c>
      <c r="P16" s="4">
        <v>10</v>
      </c>
      <c r="Q16" s="3" t="s">
        <v>15</v>
      </c>
      <c r="R16" s="4">
        <v>10</v>
      </c>
      <c r="S16" s="3" t="s">
        <v>17</v>
      </c>
      <c r="T16" s="4">
        <v>61</v>
      </c>
      <c r="U16" s="3" t="s">
        <v>15</v>
      </c>
      <c r="V16" s="4">
        <v>10</v>
      </c>
      <c r="W16" s="3" t="s">
        <v>15</v>
      </c>
      <c r="X16" s="4">
        <v>10</v>
      </c>
    </row>
    <row r="17" spans="1:24" ht="18.75">
      <c r="A17" s="3" t="s">
        <v>528</v>
      </c>
      <c r="B17" s="4">
        <v>59</v>
      </c>
      <c r="C17" s="3">
        <v>97</v>
      </c>
      <c r="D17" s="4">
        <v>11</v>
      </c>
      <c r="E17" s="3">
        <v>3</v>
      </c>
      <c r="F17" s="4">
        <v>11</v>
      </c>
      <c r="G17" s="3" t="s">
        <v>17</v>
      </c>
      <c r="H17" s="4">
        <v>60</v>
      </c>
      <c r="I17" s="21" t="s">
        <v>15</v>
      </c>
      <c r="J17" s="4">
        <v>11</v>
      </c>
      <c r="K17" s="3" t="s">
        <v>15</v>
      </c>
      <c r="L17" s="4">
        <v>11</v>
      </c>
      <c r="M17" s="3" t="s">
        <v>461</v>
      </c>
      <c r="N17" s="4">
        <v>59</v>
      </c>
      <c r="O17" s="3">
        <v>82</v>
      </c>
      <c r="P17" s="4">
        <v>11</v>
      </c>
      <c r="Q17" s="3" t="s">
        <v>15</v>
      </c>
      <c r="R17" s="4">
        <v>11</v>
      </c>
      <c r="S17" s="3" t="s">
        <v>17</v>
      </c>
      <c r="T17" s="4">
        <v>60</v>
      </c>
      <c r="U17" s="3" t="s">
        <v>15</v>
      </c>
      <c r="V17" s="4">
        <v>11</v>
      </c>
      <c r="W17" s="3" t="s">
        <v>15</v>
      </c>
      <c r="X17" s="4">
        <v>11</v>
      </c>
    </row>
    <row r="18" spans="1:24" ht="18.75">
      <c r="A18" s="3" t="s">
        <v>529</v>
      </c>
      <c r="B18" s="4">
        <v>58</v>
      </c>
      <c r="C18" s="3">
        <v>99</v>
      </c>
      <c r="D18" s="4">
        <v>12</v>
      </c>
      <c r="E18" s="3" t="s">
        <v>15</v>
      </c>
      <c r="F18" s="4">
        <v>12</v>
      </c>
      <c r="G18" s="3">
        <v>5.7</v>
      </c>
      <c r="H18" s="4">
        <v>59</v>
      </c>
      <c r="I18" s="21" t="s">
        <v>15</v>
      </c>
      <c r="J18" s="4">
        <v>12</v>
      </c>
      <c r="K18" s="3" t="s">
        <v>15</v>
      </c>
      <c r="L18" s="4">
        <v>12</v>
      </c>
      <c r="M18" s="3" t="s">
        <v>462</v>
      </c>
      <c r="N18" s="4">
        <v>58</v>
      </c>
      <c r="O18" s="3">
        <v>84</v>
      </c>
      <c r="P18" s="4">
        <v>12</v>
      </c>
      <c r="Q18" s="3" t="s">
        <v>15</v>
      </c>
      <c r="R18" s="4">
        <v>12</v>
      </c>
      <c r="S18" s="5">
        <v>6</v>
      </c>
      <c r="T18" s="4">
        <v>59</v>
      </c>
      <c r="U18" s="3" t="s">
        <v>15</v>
      </c>
      <c r="V18" s="4">
        <v>12</v>
      </c>
      <c r="W18" s="3" t="s">
        <v>15</v>
      </c>
      <c r="X18" s="4">
        <v>12</v>
      </c>
    </row>
    <row r="19" spans="1:24" ht="18.75">
      <c r="A19" s="3" t="s">
        <v>530</v>
      </c>
      <c r="B19" s="4">
        <v>57</v>
      </c>
      <c r="C19" s="3">
        <v>101</v>
      </c>
      <c r="D19" s="4">
        <v>13</v>
      </c>
      <c r="E19" s="3">
        <v>4</v>
      </c>
      <c r="F19" s="4">
        <v>13</v>
      </c>
      <c r="G19" s="3" t="s">
        <v>17</v>
      </c>
      <c r="H19" s="4">
        <v>58</v>
      </c>
      <c r="I19" s="21" t="s">
        <v>15</v>
      </c>
      <c r="J19" s="4">
        <v>13</v>
      </c>
      <c r="K19" s="3" t="s">
        <v>15</v>
      </c>
      <c r="L19" s="4">
        <v>13</v>
      </c>
      <c r="M19" s="3" t="s">
        <v>463</v>
      </c>
      <c r="N19" s="4">
        <v>57</v>
      </c>
      <c r="O19" s="3">
        <v>86</v>
      </c>
      <c r="P19" s="4">
        <v>13</v>
      </c>
      <c r="Q19" s="3" t="s">
        <v>15</v>
      </c>
      <c r="R19" s="4">
        <v>13</v>
      </c>
      <c r="S19" s="3" t="s">
        <v>17</v>
      </c>
      <c r="T19" s="4">
        <v>58</v>
      </c>
      <c r="U19" s="3" t="s">
        <v>15</v>
      </c>
      <c r="V19" s="4">
        <v>13</v>
      </c>
      <c r="W19" s="3" t="s">
        <v>15</v>
      </c>
      <c r="X19" s="4">
        <v>13</v>
      </c>
    </row>
    <row r="20" spans="1:24" ht="18.75">
      <c r="A20" s="3" t="s">
        <v>531</v>
      </c>
      <c r="B20" s="4">
        <v>56</v>
      </c>
      <c r="C20" s="3">
        <v>102</v>
      </c>
      <c r="D20" s="4">
        <v>14</v>
      </c>
      <c r="E20" s="3" t="s">
        <v>15</v>
      </c>
      <c r="F20" s="4">
        <v>14</v>
      </c>
      <c r="G20" s="3" t="s">
        <v>17</v>
      </c>
      <c r="H20" s="4">
        <v>57</v>
      </c>
      <c r="I20" s="21" t="s">
        <v>15</v>
      </c>
      <c r="J20" s="4">
        <v>14</v>
      </c>
      <c r="K20" s="3" t="s">
        <v>15</v>
      </c>
      <c r="L20" s="4">
        <v>14</v>
      </c>
      <c r="M20" s="3" t="s">
        <v>464</v>
      </c>
      <c r="N20" s="4">
        <v>56</v>
      </c>
      <c r="O20" s="3">
        <v>88</v>
      </c>
      <c r="P20" s="4">
        <v>14</v>
      </c>
      <c r="Q20" s="3" t="s">
        <v>15</v>
      </c>
      <c r="R20" s="4">
        <v>14</v>
      </c>
      <c r="S20" s="3" t="s">
        <v>17</v>
      </c>
      <c r="T20" s="4">
        <v>57</v>
      </c>
      <c r="U20" s="3" t="s">
        <v>15</v>
      </c>
      <c r="V20" s="4">
        <v>14</v>
      </c>
      <c r="W20" s="3" t="s">
        <v>15</v>
      </c>
      <c r="X20" s="4">
        <v>14</v>
      </c>
    </row>
    <row r="21" spans="1:24" ht="18.75">
      <c r="A21" s="3" t="s">
        <v>532</v>
      </c>
      <c r="B21" s="4">
        <v>55</v>
      </c>
      <c r="C21" s="3">
        <v>105</v>
      </c>
      <c r="D21" s="4">
        <v>15</v>
      </c>
      <c r="E21" s="3">
        <v>5</v>
      </c>
      <c r="F21" s="4">
        <v>15</v>
      </c>
      <c r="G21" s="3">
        <v>5.8</v>
      </c>
      <c r="H21" s="4">
        <v>56</v>
      </c>
      <c r="I21" s="21" t="s">
        <v>15</v>
      </c>
      <c r="J21" s="4">
        <v>15</v>
      </c>
      <c r="K21" s="3" t="s">
        <v>15</v>
      </c>
      <c r="L21" s="4">
        <v>15</v>
      </c>
      <c r="M21" s="3" t="s">
        <v>465</v>
      </c>
      <c r="N21" s="4">
        <v>55</v>
      </c>
      <c r="O21" s="3">
        <v>90</v>
      </c>
      <c r="P21" s="4">
        <v>15</v>
      </c>
      <c r="Q21" s="3">
        <v>1</v>
      </c>
      <c r="R21" s="4">
        <v>15</v>
      </c>
      <c r="S21" s="3">
        <v>6.1</v>
      </c>
      <c r="T21" s="4">
        <v>56</v>
      </c>
      <c r="U21" s="3" t="s">
        <v>15</v>
      </c>
      <c r="V21" s="4">
        <v>15</v>
      </c>
      <c r="W21" s="3" t="s">
        <v>15</v>
      </c>
      <c r="X21" s="4">
        <v>15</v>
      </c>
    </row>
    <row r="22" spans="1:24" ht="18.75">
      <c r="A22" s="3" t="s">
        <v>396</v>
      </c>
      <c r="B22" s="4">
        <v>54</v>
      </c>
      <c r="C22" s="3">
        <v>107</v>
      </c>
      <c r="D22" s="4">
        <v>16</v>
      </c>
      <c r="E22" s="3" t="s">
        <v>15</v>
      </c>
      <c r="F22" s="4">
        <v>16</v>
      </c>
      <c r="G22" s="3" t="s">
        <v>17</v>
      </c>
      <c r="H22" s="4">
        <v>55</v>
      </c>
      <c r="I22" s="21" t="s">
        <v>15</v>
      </c>
      <c r="J22" s="4">
        <v>16</v>
      </c>
      <c r="K22" s="3" t="s">
        <v>15</v>
      </c>
      <c r="L22" s="4">
        <v>16</v>
      </c>
      <c r="M22" s="3" t="s">
        <v>576</v>
      </c>
      <c r="N22" s="4">
        <v>54</v>
      </c>
      <c r="O22" s="3">
        <v>92</v>
      </c>
      <c r="P22" s="4">
        <v>16</v>
      </c>
      <c r="Q22" s="3" t="s">
        <v>17</v>
      </c>
      <c r="R22" s="4">
        <v>16</v>
      </c>
      <c r="S22" s="3" t="s">
        <v>17</v>
      </c>
      <c r="T22" s="4">
        <v>55</v>
      </c>
      <c r="U22" s="3" t="s">
        <v>15</v>
      </c>
      <c r="V22" s="4">
        <v>16</v>
      </c>
      <c r="W22" s="3">
        <v>1</v>
      </c>
      <c r="X22" s="4">
        <v>16</v>
      </c>
    </row>
    <row r="23" spans="1:24" ht="18.75">
      <c r="A23" s="3" t="s">
        <v>397</v>
      </c>
      <c r="B23" s="4">
        <v>53</v>
      </c>
      <c r="C23" s="3">
        <v>109</v>
      </c>
      <c r="D23" s="4">
        <v>17</v>
      </c>
      <c r="E23" s="3">
        <v>6</v>
      </c>
      <c r="F23" s="4">
        <v>17</v>
      </c>
      <c r="G23" s="3" t="s">
        <v>17</v>
      </c>
      <c r="H23" s="4">
        <v>54</v>
      </c>
      <c r="I23" s="21" t="s">
        <v>17</v>
      </c>
      <c r="J23" s="4">
        <v>17</v>
      </c>
      <c r="K23" s="3" t="s">
        <v>15</v>
      </c>
      <c r="L23" s="4">
        <v>17</v>
      </c>
      <c r="M23" s="3" t="s">
        <v>577</v>
      </c>
      <c r="N23" s="4">
        <v>53</v>
      </c>
      <c r="O23" s="3">
        <v>94</v>
      </c>
      <c r="P23" s="4">
        <v>17</v>
      </c>
      <c r="Q23" s="3">
        <v>2</v>
      </c>
      <c r="R23" s="4">
        <v>17</v>
      </c>
      <c r="S23" s="3" t="s">
        <v>17</v>
      </c>
      <c r="T23" s="4">
        <v>54</v>
      </c>
      <c r="U23" s="3" t="s">
        <v>15</v>
      </c>
      <c r="V23" s="4">
        <v>17</v>
      </c>
      <c r="W23" s="3" t="s">
        <v>15</v>
      </c>
      <c r="X23" s="4">
        <v>17</v>
      </c>
    </row>
    <row r="24" spans="1:24" ht="18.75">
      <c r="A24" s="3" t="s">
        <v>398</v>
      </c>
      <c r="B24" s="4">
        <v>52</v>
      </c>
      <c r="C24" s="3">
        <v>111</v>
      </c>
      <c r="D24" s="4">
        <v>18</v>
      </c>
      <c r="E24" s="3" t="s">
        <v>15</v>
      </c>
      <c r="F24" s="4">
        <v>18</v>
      </c>
      <c r="G24" s="3">
        <v>5.9</v>
      </c>
      <c r="H24" s="4">
        <v>53</v>
      </c>
      <c r="I24" s="21" t="s">
        <v>15</v>
      </c>
      <c r="J24" s="4">
        <v>18</v>
      </c>
      <c r="K24" s="3" t="s">
        <v>15</v>
      </c>
      <c r="L24" s="4">
        <v>18</v>
      </c>
      <c r="M24" s="3" t="s">
        <v>578</v>
      </c>
      <c r="N24" s="4">
        <v>52</v>
      </c>
      <c r="O24" s="3">
        <v>96</v>
      </c>
      <c r="P24" s="4">
        <v>18</v>
      </c>
      <c r="Q24" s="3" t="s">
        <v>15</v>
      </c>
      <c r="R24" s="4">
        <v>18</v>
      </c>
      <c r="S24" s="3">
        <v>6.2</v>
      </c>
      <c r="T24" s="4">
        <v>53</v>
      </c>
      <c r="U24" s="3" t="s">
        <v>15</v>
      </c>
      <c r="V24" s="4">
        <v>18</v>
      </c>
      <c r="W24" s="3">
        <v>2</v>
      </c>
      <c r="X24" s="4">
        <v>18</v>
      </c>
    </row>
    <row r="25" spans="1:24" ht="18.75">
      <c r="A25" s="3" t="s">
        <v>399</v>
      </c>
      <c r="B25" s="4">
        <v>51</v>
      </c>
      <c r="C25" s="3">
        <v>113</v>
      </c>
      <c r="D25" s="4">
        <v>19</v>
      </c>
      <c r="E25" s="3">
        <v>7</v>
      </c>
      <c r="F25" s="4">
        <v>19</v>
      </c>
      <c r="G25" s="3" t="s">
        <v>17</v>
      </c>
      <c r="H25" s="4">
        <v>52</v>
      </c>
      <c r="I25" s="21" t="s">
        <v>17</v>
      </c>
      <c r="J25" s="4">
        <v>19</v>
      </c>
      <c r="K25" s="3" t="s">
        <v>15</v>
      </c>
      <c r="L25" s="4">
        <v>19</v>
      </c>
      <c r="M25" s="3" t="s">
        <v>579</v>
      </c>
      <c r="N25" s="4">
        <v>51</v>
      </c>
      <c r="O25" s="3">
        <v>98</v>
      </c>
      <c r="P25" s="4">
        <v>19</v>
      </c>
      <c r="Q25" s="3">
        <v>3</v>
      </c>
      <c r="R25" s="4">
        <v>19</v>
      </c>
      <c r="S25" s="3" t="s">
        <v>17</v>
      </c>
      <c r="T25" s="4">
        <v>52</v>
      </c>
      <c r="U25" s="3" t="s">
        <v>15</v>
      </c>
      <c r="V25" s="4">
        <v>19</v>
      </c>
      <c r="W25" s="3" t="s">
        <v>15</v>
      </c>
      <c r="X25" s="4">
        <v>19</v>
      </c>
    </row>
    <row r="26" spans="1:24" ht="18.75">
      <c r="A26" s="3" t="s">
        <v>400</v>
      </c>
      <c r="B26" s="4">
        <v>50</v>
      </c>
      <c r="C26" s="3">
        <v>115</v>
      </c>
      <c r="D26" s="4">
        <v>20</v>
      </c>
      <c r="E26" s="3" t="s">
        <v>17</v>
      </c>
      <c r="F26" s="4">
        <v>20</v>
      </c>
      <c r="G26" s="3" t="s">
        <v>17</v>
      </c>
      <c r="H26" s="4">
        <v>51</v>
      </c>
      <c r="I26" s="21" t="s">
        <v>17</v>
      </c>
      <c r="J26" s="4">
        <v>20</v>
      </c>
      <c r="K26" s="3" t="s">
        <v>15</v>
      </c>
      <c r="L26" s="4">
        <v>20</v>
      </c>
      <c r="M26" s="3" t="s">
        <v>580</v>
      </c>
      <c r="N26" s="4">
        <v>50</v>
      </c>
      <c r="O26" s="3">
        <v>100</v>
      </c>
      <c r="P26" s="4">
        <v>20</v>
      </c>
      <c r="Q26" s="3" t="s">
        <v>17</v>
      </c>
      <c r="R26" s="4">
        <v>20</v>
      </c>
      <c r="S26" s="3" t="s">
        <v>17</v>
      </c>
      <c r="T26" s="4">
        <v>51</v>
      </c>
      <c r="U26" s="3" t="s">
        <v>15</v>
      </c>
      <c r="V26" s="4">
        <v>20</v>
      </c>
      <c r="W26" s="3">
        <v>3</v>
      </c>
      <c r="X26" s="4">
        <v>20</v>
      </c>
    </row>
    <row r="27" spans="1:24" ht="18.75">
      <c r="A27" s="3" t="s">
        <v>533</v>
      </c>
      <c r="B27" s="4">
        <v>49</v>
      </c>
      <c r="C27" s="3">
        <v>117</v>
      </c>
      <c r="D27" s="4">
        <v>21</v>
      </c>
      <c r="E27" s="3">
        <v>8</v>
      </c>
      <c r="F27" s="4">
        <v>21</v>
      </c>
      <c r="G27" s="3">
        <v>6</v>
      </c>
      <c r="H27" s="4">
        <v>50</v>
      </c>
      <c r="I27" s="21" t="s">
        <v>15</v>
      </c>
      <c r="J27" s="4">
        <v>21</v>
      </c>
      <c r="K27" s="3" t="s">
        <v>15</v>
      </c>
      <c r="L27" s="4">
        <v>21</v>
      </c>
      <c r="M27" s="3" t="s">
        <v>581</v>
      </c>
      <c r="N27" s="4">
        <v>49</v>
      </c>
      <c r="O27" s="3">
        <v>102</v>
      </c>
      <c r="P27" s="4">
        <v>21</v>
      </c>
      <c r="Q27" s="3">
        <v>4</v>
      </c>
      <c r="R27" s="4">
        <v>21</v>
      </c>
      <c r="S27" s="3">
        <v>6.3</v>
      </c>
      <c r="T27" s="4">
        <v>50</v>
      </c>
      <c r="U27" s="3" t="s">
        <v>15</v>
      </c>
      <c r="V27" s="4">
        <v>21</v>
      </c>
      <c r="W27" s="3" t="s">
        <v>15</v>
      </c>
      <c r="X27" s="4">
        <v>21</v>
      </c>
    </row>
    <row r="28" spans="1:24" ht="18.75">
      <c r="A28" s="3" t="s">
        <v>534</v>
      </c>
      <c r="B28" s="4">
        <v>48</v>
      </c>
      <c r="C28" s="3">
        <v>119</v>
      </c>
      <c r="D28" s="4">
        <v>22</v>
      </c>
      <c r="E28" s="3" t="s">
        <v>17</v>
      </c>
      <c r="F28" s="4">
        <v>22</v>
      </c>
      <c r="G28" s="3" t="s">
        <v>17</v>
      </c>
      <c r="H28" s="4">
        <v>49</v>
      </c>
      <c r="I28" s="21" t="s">
        <v>15</v>
      </c>
      <c r="J28" s="4">
        <v>22</v>
      </c>
      <c r="K28" s="3" t="s">
        <v>15</v>
      </c>
      <c r="L28" s="4">
        <v>22</v>
      </c>
      <c r="M28" s="3" t="s">
        <v>582</v>
      </c>
      <c r="N28" s="4">
        <v>48</v>
      </c>
      <c r="O28" s="3">
        <v>104</v>
      </c>
      <c r="P28" s="4">
        <v>22</v>
      </c>
      <c r="Q28" s="3" t="s">
        <v>17</v>
      </c>
      <c r="R28" s="4">
        <v>22</v>
      </c>
      <c r="S28" s="3" t="s">
        <v>17</v>
      </c>
      <c r="T28" s="4">
        <v>49</v>
      </c>
      <c r="U28" s="3" t="s">
        <v>15</v>
      </c>
      <c r="V28" s="4">
        <v>22</v>
      </c>
      <c r="W28" s="3" t="s">
        <v>15</v>
      </c>
      <c r="X28" s="4">
        <v>22</v>
      </c>
    </row>
    <row r="29" spans="1:24" ht="18.75">
      <c r="A29" s="3" t="s">
        <v>535</v>
      </c>
      <c r="B29" s="4">
        <v>47</v>
      </c>
      <c r="C29" s="3">
        <v>121</v>
      </c>
      <c r="D29" s="4">
        <v>23</v>
      </c>
      <c r="E29" s="3">
        <v>9</v>
      </c>
      <c r="F29" s="4">
        <v>23</v>
      </c>
      <c r="G29" s="3" t="s">
        <v>17</v>
      </c>
      <c r="H29" s="4">
        <v>48</v>
      </c>
      <c r="I29" s="21" t="s">
        <v>15</v>
      </c>
      <c r="J29" s="4">
        <v>23</v>
      </c>
      <c r="K29" s="3" t="s">
        <v>15</v>
      </c>
      <c r="L29" s="4">
        <v>23</v>
      </c>
      <c r="M29" s="3" t="s">
        <v>583</v>
      </c>
      <c r="N29" s="4">
        <v>47</v>
      </c>
      <c r="O29" s="3">
        <v>106</v>
      </c>
      <c r="P29" s="4">
        <v>23</v>
      </c>
      <c r="Q29" s="3">
        <v>5</v>
      </c>
      <c r="R29" s="4">
        <v>23</v>
      </c>
      <c r="S29" s="3" t="s">
        <v>17</v>
      </c>
      <c r="T29" s="4">
        <v>48</v>
      </c>
      <c r="U29" s="3">
        <v>-2</v>
      </c>
      <c r="V29" s="4">
        <v>23</v>
      </c>
      <c r="W29" s="3" t="s">
        <v>17</v>
      </c>
      <c r="X29" s="4">
        <v>23</v>
      </c>
    </row>
    <row r="30" spans="1:24" ht="18.75">
      <c r="A30" s="3" t="s">
        <v>536</v>
      </c>
      <c r="B30" s="4">
        <v>46</v>
      </c>
      <c r="C30" s="3">
        <v>123</v>
      </c>
      <c r="D30" s="4">
        <v>24</v>
      </c>
      <c r="E30" s="3" t="s">
        <v>15</v>
      </c>
      <c r="F30" s="4">
        <v>24</v>
      </c>
      <c r="G30" s="3" t="s">
        <v>17</v>
      </c>
      <c r="H30" s="4">
        <v>47</v>
      </c>
      <c r="I30" s="21" t="s">
        <v>15</v>
      </c>
      <c r="J30" s="4">
        <v>24</v>
      </c>
      <c r="K30" s="3" t="s">
        <v>15</v>
      </c>
      <c r="L30" s="4">
        <v>24</v>
      </c>
      <c r="M30" s="3" t="s">
        <v>584</v>
      </c>
      <c r="N30" s="4">
        <v>46</v>
      </c>
      <c r="O30" s="3">
        <v>108</v>
      </c>
      <c r="P30" s="4">
        <v>24</v>
      </c>
      <c r="Q30" s="3" t="s">
        <v>15</v>
      </c>
      <c r="R30" s="4">
        <v>24</v>
      </c>
      <c r="S30" s="3" t="s">
        <v>17</v>
      </c>
      <c r="T30" s="4">
        <v>47</v>
      </c>
      <c r="U30" s="3" t="s">
        <v>17</v>
      </c>
      <c r="V30" s="4">
        <v>24</v>
      </c>
      <c r="W30" s="3">
        <v>4</v>
      </c>
      <c r="X30" s="4">
        <v>24</v>
      </c>
    </row>
    <row r="31" spans="1:24" ht="18.75">
      <c r="A31" s="3" t="s">
        <v>537</v>
      </c>
      <c r="B31" s="4">
        <v>45</v>
      </c>
      <c r="C31" s="3">
        <v>125</v>
      </c>
      <c r="D31" s="4">
        <v>25</v>
      </c>
      <c r="E31" s="3">
        <v>10</v>
      </c>
      <c r="F31" s="4">
        <v>25</v>
      </c>
      <c r="G31" s="3">
        <v>6.1</v>
      </c>
      <c r="H31" s="4">
        <v>46</v>
      </c>
      <c r="I31" s="21" t="s">
        <v>15</v>
      </c>
      <c r="J31" s="4">
        <v>25</v>
      </c>
      <c r="K31" s="3" t="s">
        <v>15</v>
      </c>
      <c r="L31" s="4">
        <v>25</v>
      </c>
      <c r="M31" s="3" t="s">
        <v>585</v>
      </c>
      <c r="N31" s="4">
        <v>45</v>
      </c>
      <c r="O31" s="3">
        <v>110</v>
      </c>
      <c r="P31" s="4">
        <v>25</v>
      </c>
      <c r="Q31" s="3">
        <v>6</v>
      </c>
      <c r="R31" s="4">
        <v>25</v>
      </c>
      <c r="S31" s="3">
        <v>6.4</v>
      </c>
      <c r="T31" s="4">
        <v>46</v>
      </c>
      <c r="U31" s="3" t="s">
        <v>15</v>
      </c>
      <c r="V31" s="4">
        <v>25</v>
      </c>
      <c r="W31" s="3" t="s">
        <v>17</v>
      </c>
      <c r="X31" s="4">
        <v>25</v>
      </c>
    </row>
    <row r="32" spans="1:24" ht="18.75">
      <c r="A32" s="3" t="s">
        <v>538</v>
      </c>
      <c r="B32" s="4">
        <v>44</v>
      </c>
      <c r="C32" s="3">
        <v>127</v>
      </c>
      <c r="D32" s="4">
        <v>26</v>
      </c>
      <c r="E32" s="3" t="s">
        <v>17</v>
      </c>
      <c r="F32" s="4">
        <v>26</v>
      </c>
      <c r="G32" s="3" t="s">
        <v>17</v>
      </c>
      <c r="H32" s="4">
        <v>45</v>
      </c>
      <c r="I32" s="21" t="s">
        <v>17</v>
      </c>
      <c r="J32" s="4">
        <v>26</v>
      </c>
      <c r="K32" s="3" t="s">
        <v>15</v>
      </c>
      <c r="L32" s="4">
        <v>26</v>
      </c>
      <c r="M32" s="3" t="s">
        <v>471</v>
      </c>
      <c r="N32" s="4">
        <v>44</v>
      </c>
      <c r="O32" s="3">
        <v>112</v>
      </c>
      <c r="P32" s="4">
        <v>26</v>
      </c>
      <c r="Q32" s="3" t="s">
        <v>17</v>
      </c>
      <c r="R32" s="4">
        <v>26</v>
      </c>
      <c r="S32" s="3" t="s">
        <v>17</v>
      </c>
      <c r="T32" s="4">
        <v>45</v>
      </c>
      <c r="U32" s="3">
        <v>-1</v>
      </c>
      <c r="V32" s="4">
        <v>26</v>
      </c>
      <c r="W32" s="3">
        <v>5</v>
      </c>
      <c r="X32" s="4">
        <v>26</v>
      </c>
    </row>
    <row r="33" spans="1:24" ht="18.75">
      <c r="A33" s="3" t="s">
        <v>539</v>
      </c>
      <c r="B33" s="4">
        <v>43</v>
      </c>
      <c r="C33" s="3">
        <v>129</v>
      </c>
      <c r="D33" s="4">
        <v>27</v>
      </c>
      <c r="E33" s="3">
        <v>11</v>
      </c>
      <c r="F33" s="4">
        <v>27</v>
      </c>
      <c r="G33" s="3" t="s">
        <v>17</v>
      </c>
      <c r="H33" s="4">
        <v>44</v>
      </c>
      <c r="I33" s="21" t="s">
        <v>17</v>
      </c>
      <c r="J33" s="4">
        <v>27</v>
      </c>
      <c r="K33" s="3" t="s">
        <v>15</v>
      </c>
      <c r="L33" s="4">
        <v>27</v>
      </c>
      <c r="M33" s="3" t="s">
        <v>472</v>
      </c>
      <c r="N33" s="4">
        <v>43</v>
      </c>
      <c r="O33" s="3">
        <v>114</v>
      </c>
      <c r="P33" s="4">
        <v>27</v>
      </c>
      <c r="Q33" s="3">
        <v>7</v>
      </c>
      <c r="R33" s="4">
        <v>27</v>
      </c>
      <c r="S33" s="3" t="s">
        <v>17</v>
      </c>
      <c r="T33" s="4">
        <v>44</v>
      </c>
      <c r="U33" s="3" t="s">
        <v>17</v>
      </c>
      <c r="V33" s="4">
        <v>27</v>
      </c>
      <c r="W33" s="3" t="s">
        <v>15</v>
      </c>
      <c r="X33" s="4">
        <v>27</v>
      </c>
    </row>
    <row r="34" spans="1:24" ht="18.75">
      <c r="A34" s="3" t="s">
        <v>540</v>
      </c>
      <c r="B34" s="4">
        <v>42</v>
      </c>
      <c r="C34" s="3">
        <v>131</v>
      </c>
      <c r="D34" s="4">
        <v>28</v>
      </c>
      <c r="E34" s="3" t="s">
        <v>17</v>
      </c>
      <c r="F34" s="4">
        <v>28</v>
      </c>
      <c r="G34" s="3" t="s">
        <v>17</v>
      </c>
      <c r="H34" s="4">
        <v>43</v>
      </c>
      <c r="I34" s="21" t="s">
        <v>17</v>
      </c>
      <c r="J34" s="4">
        <v>28</v>
      </c>
      <c r="K34" s="3" t="s">
        <v>15</v>
      </c>
      <c r="L34" s="4">
        <v>28</v>
      </c>
      <c r="M34" s="3" t="s">
        <v>473</v>
      </c>
      <c r="N34" s="4">
        <v>42</v>
      </c>
      <c r="O34" s="3">
        <v>116</v>
      </c>
      <c r="P34" s="4">
        <v>28</v>
      </c>
      <c r="Q34" s="3" t="s">
        <v>17</v>
      </c>
      <c r="R34" s="4">
        <v>28</v>
      </c>
      <c r="S34" s="3" t="s">
        <v>17</v>
      </c>
      <c r="T34" s="4">
        <v>43</v>
      </c>
      <c r="U34" s="3" t="s">
        <v>17</v>
      </c>
      <c r="V34" s="4">
        <v>28</v>
      </c>
      <c r="W34" s="3" t="s">
        <v>15</v>
      </c>
      <c r="X34" s="4">
        <v>28</v>
      </c>
    </row>
    <row r="35" spans="1:24" ht="18.75">
      <c r="A35" s="3" t="s">
        <v>541</v>
      </c>
      <c r="B35" s="4">
        <v>41</v>
      </c>
      <c r="C35" s="3">
        <v>133</v>
      </c>
      <c r="D35" s="4">
        <v>29</v>
      </c>
      <c r="E35" s="3">
        <v>12</v>
      </c>
      <c r="F35" s="4">
        <v>29</v>
      </c>
      <c r="G35" s="3">
        <v>6.2</v>
      </c>
      <c r="H35" s="4">
        <v>42</v>
      </c>
      <c r="I35" s="21" t="s">
        <v>15</v>
      </c>
      <c r="J35" s="4">
        <v>29</v>
      </c>
      <c r="K35" s="3" t="s">
        <v>15</v>
      </c>
      <c r="L35" s="4">
        <v>29</v>
      </c>
      <c r="M35" s="3" t="s">
        <v>474</v>
      </c>
      <c r="N35" s="4">
        <v>41</v>
      </c>
      <c r="O35" s="3">
        <v>118</v>
      </c>
      <c r="P35" s="4">
        <v>29</v>
      </c>
      <c r="Q35" s="3">
        <v>8</v>
      </c>
      <c r="R35" s="4">
        <v>29</v>
      </c>
      <c r="S35" s="3">
        <v>6.5</v>
      </c>
      <c r="T35" s="4">
        <v>42</v>
      </c>
      <c r="U35" s="3">
        <v>0</v>
      </c>
      <c r="V35" s="4">
        <v>29</v>
      </c>
      <c r="W35" s="3">
        <v>6</v>
      </c>
      <c r="X35" s="4">
        <v>29</v>
      </c>
    </row>
    <row r="36" spans="1:24" ht="18.75">
      <c r="A36" s="3" t="s">
        <v>542</v>
      </c>
      <c r="B36" s="4">
        <v>40</v>
      </c>
      <c r="C36" s="3">
        <v>135</v>
      </c>
      <c r="D36" s="4">
        <v>30</v>
      </c>
      <c r="E36" s="3" t="s">
        <v>15</v>
      </c>
      <c r="F36" s="4">
        <v>30</v>
      </c>
      <c r="G36" s="3" t="s">
        <v>17</v>
      </c>
      <c r="H36" s="4">
        <v>41</v>
      </c>
      <c r="I36" s="21">
        <v>-4</v>
      </c>
      <c r="J36" s="4">
        <v>30</v>
      </c>
      <c r="K36" s="3" t="s">
        <v>15</v>
      </c>
      <c r="L36" s="4">
        <v>30</v>
      </c>
      <c r="M36" s="3" t="s">
        <v>475</v>
      </c>
      <c r="N36" s="4">
        <v>40</v>
      </c>
      <c r="O36" s="3">
        <v>120</v>
      </c>
      <c r="P36" s="4">
        <v>30</v>
      </c>
      <c r="Q36" s="3" t="s">
        <v>15</v>
      </c>
      <c r="R36" s="4">
        <v>30</v>
      </c>
      <c r="S36" s="3" t="s">
        <v>17</v>
      </c>
      <c r="T36" s="4">
        <v>41</v>
      </c>
      <c r="U36" s="3" t="s">
        <v>17</v>
      </c>
      <c r="V36" s="4">
        <v>30</v>
      </c>
      <c r="W36" s="3" t="s">
        <v>15</v>
      </c>
      <c r="X36" s="4">
        <v>30</v>
      </c>
    </row>
    <row r="37" spans="1:24" ht="18.75">
      <c r="A37" s="3" t="s">
        <v>411</v>
      </c>
      <c r="B37" s="4">
        <v>39</v>
      </c>
      <c r="C37" s="3">
        <v>136</v>
      </c>
      <c r="D37" s="4">
        <v>31</v>
      </c>
      <c r="E37" s="3">
        <v>13</v>
      </c>
      <c r="F37" s="4">
        <v>31</v>
      </c>
      <c r="G37" s="3" t="s">
        <v>17</v>
      </c>
      <c r="H37" s="4">
        <v>40</v>
      </c>
      <c r="I37" s="21" t="s">
        <v>17</v>
      </c>
      <c r="J37" s="4">
        <v>31</v>
      </c>
      <c r="K37" s="3" t="s">
        <v>15</v>
      </c>
      <c r="L37" s="4">
        <v>31</v>
      </c>
      <c r="M37" s="3" t="s">
        <v>586</v>
      </c>
      <c r="N37" s="4">
        <v>39</v>
      </c>
      <c r="O37" s="3">
        <v>121</v>
      </c>
      <c r="P37" s="4">
        <v>31</v>
      </c>
      <c r="Q37" s="3" t="s">
        <v>17</v>
      </c>
      <c r="R37" s="4">
        <v>31</v>
      </c>
      <c r="S37" s="3" t="s">
        <v>17</v>
      </c>
      <c r="T37" s="4">
        <v>40</v>
      </c>
      <c r="U37" s="3" t="s">
        <v>17</v>
      </c>
      <c r="V37" s="4">
        <v>31</v>
      </c>
      <c r="W37" s="3" t="s">
        <v>15</v>
      </c>
      <c r="X37" s="4">
        <v>31</v>
      </c>
    </row>
    <row r="38" spans="1:24" ht="18.75">
      <c r="A38" s="3" t="s">
        <v>412</v>
      </c>
      <c r="B38" s="4">
        <v>38</v>
      </c>
      <c r="C38" s="3">
        <v>137</v>
      </c>
      <c r="D38" s="4">
        <v>32</v>
      </c>
      <c r="E38" s="3" t="s">
        <v>17</v>
      </c>
      <c r="F38" s="4">
        <v>32</v>
      </c>
      <c r="G38" s="3" t="s">
        <v>17</v>
      </c>
      <c r="H38" s="4">
        <v>39</v>
      </c>
      <c r="I38" s="21" t="s">
        <v>17</v>
      </c>
      <c r="J38" s="4">
        <v>32</v>
      </c>
      <c r="K38" s="3" t="s">
        <v>15</v>
      </c>
      <c r="L38" s="4">
        <v>32</v>
      </c>
      <c r="M38" s="3" t="s">
        <v>587</v>
      </c>
      <c r="N38" s="4">
        <v>38</v>
      </c>
      <c r="O38" s="3">
        <v>122</v>
      </c>
      <c r="P38" s="4">
        <v>32</v>
      </c>
      <c r="Q38" s="3">
        <v>9</v>
      </c>
      <c r="R38" s="4">
        <v>32</v>
      </c>
      <c r="S38" s="3" t="s">
        <v>17</v>
      </c>
      <c r="T38" s="4">
        <v>39</v>
      </c>
      <c r="U38" s="3">
        <v>1</v>
      </c>
      <c r="V38" s="4">
        <v>32</v>
      </c>
      <c r="W38" s="3">
        <v>7</v>
      </c>
      <c r="X38" s="4">
        <v>32</v>
      </c>
    </row>
    <row r="39" spans="1:24" ht="18.75">
      <c r="A39" s="3" t="s">
        <v>413</v>
      </c>
      <c r="B39" s="4">
        <v>37</v>
      </c>
      <c r="C39" s="3">
        <v>138</v>
      </c>
      <c r="D39" s="4">
        <v>33</v>
      </c>
      <c r="E39" s="3">
        <v>14</v>
      </c>
      <c r="F39" s="4">
        <v>33</v>
      </c>
      <c r="G39" s="3">
        <v>6.3</v>
      </c>
      <c r="H39" s="4">
        <v>38</v>
      </c>
      <c r="I39" s="21" t="s">
        <v>15</v>
      </c>
      <c r="J39" s="4">
        <v>33</v>
      </c>
      <c r="K39" s="3" t="s">
        <v>15</v>
      </c>
      <c r="L39" s="4">
        <v>33</v>
      </c>
      <c r="M39" s="3" t="s">
        <v>588</v>
      </c>
      <c r="N39" s="4">
        <v>37</v>
      </c>
      <c r="O39" s="3">
        <v>123</v>
      </c>
      <c r="P39" s="4">
        <v>33</v>
      </c>
      <c r="Q39" s="3" t="s">
        <v>15</v>
      </c>
      <c r="R39" s="4">
        <v>33</v>
      </c>
      <c r="S39" s="3">
        <v>6.6</v>
      </c>
      <c r="T39" s="4">
        <v>38</v>
      </c>
      <c r="U39" s="3" t="s">
        <v>15</v>
      </c>
      <c r="V39" s="4">
        <v>33</v>
      </c>
      <c r="W39" s="3" t="s">
        <v>15</v>
      </c>
      <c r="X39" s="4">
        <v>33</v>
      </c>
    </row>
    <row r="40" spans="1:24" ht="18.75">
      <c r="A40" s="3" t="s">
        <v>414</v>
      </c>
      <c r="B40" s="4">
        <v>36</v>
      </c>
      <c r="C40" s="3">
        <v>139</v>
      </c>
      <c r="D40" s="4">
        <v>34</v>
      </c>
      <c r="E40" s="3" t="s">
        <v>15</v>
      </c>
      <c r="F40" s="4">
        <v>34</v>
      </c>
      <c r="G40" s="3" t="s">
        <v>17</v>
      </c>
      <c r="H40" s="4">
        <v>37</v>
      </c>
      <c r="I40" s="21" t="s">
        <v>17</v>
      </c>
      <c r="J40" s="4">
        <v>34</v>
      </c>
      <c r="K40" s="3" t="s">
        <v>17</v>
      </c>
      <c r="L40" s="4">
        <v>34</v>
      </c>
      <c r="M40" s="3" t="s">
        <v>589</v>
      </c>
      <c r="N40" s="4">
        <v>36</v>
      </c>
      <c r="O40" s="3">
        <v>124</v>
      </c>
      <c r="P40" s="4">
        <v>34</v>
      </c>
      <c r="Q40" s="3" t="s">
        <v>17</v>
      </c>
      <c r="R40" s="4">
        <v>34</v>
      </c>
      <c r="S40" s="3" t="s">
        <v>17</v>
      </c>
      <c r="T40" s="4">
        <v>37</v>
      </c>
      <c r="U40" s="3" t="s">
        <v>15</v>
      </c>
      <c r="V40" s="4">
        <v>34</v>
      </c>
      <c r="W40" s="3" t="s">
        <v>15</v>
      </c>
      <c r="X40" s="4">
        <v>34</v>
      </c>
    </row>
    <row r="41" spans="1:24" ht="18.75">
      <c r="A41" s="3" t="s">
        <v>415</v>
      </c>
      <c r="B41" s="4">
        <v>35</v>
      </c>
      <c r="C41" s="3">
        <v>140</v>
      </c>
      <c r="D41" s="4">
        <v>35</v>
      </c>
      <c r="E41" s="3" t="s">
        <v>15</v>
      </c>
      <c r="F41" s="4">
        <v>35</v>
      </c>
      <c r="G41" s="3" t="s">
        <v>17</v>
      </c>
      <c r="H41" s="4">
        <v>36</v>
      </c>
      <c r="I41" s="21" t="s">
        <v>17</v>
      </c>
      <c r="J41" s="4">
        <v>35</v>
      </c>
      <c r="K41" s="3" t="s">
        <v>15</v>
      </c>
      <c r="L41" s="4">
        <v>35</v>
      </c>
      <c r="M41" s="3" t="s">
        <v>590</v>
      </c>
      <c r="N41" s="4">
        <v>35</v>
      </c>
      <c r="O41" s="3">
        <v>125</v>
      </c>
      <c r="P41" s="4">
        <v>35</v>
      </c>
      <c r="Q41" s="3">
        <v>10</v>
      </c>
      <c r="R41" s="4">
        <v>35</v>
      </c>
      <c r="S41" s="3" t="s">
        <v>17</v>
      </c>
      <c r="T41" s="4">
        <v>36</v>
      </c>
      <c r="U41" s="3">
        <v>2</v>
      </c>
      <c r="V41" s="4">
        <v>35</v>
      </c>
      <c r="W41" s="3">
        <v>8</v>
      </c>
      <c r="X41" s="4">
        <v>35</v>
      </c>
    </row>
    <row r="42" spans="1:24" ht="18.75">
      <c r="A42" s="3" t="s">
        <v>543</v>
      </c>
      <c r="B42" s="4">
        <v>34</v>
      </c>
      <c r="C42" s="3">
        <v>141</v>
      </c>
      <c r="D42" s="4">
        <v>36</v>
      </c>
      <c r="E42" s="3">
        <v>15</v>
      </c>
      <c r="F42" s="4">
        <v>36</v>
      </c>
      <c r="G42" s="3">
        <v>6.4</v>
      </c>
      <c r="H42" s="4">
        <v>35</v>
      </c>
      <c r="I42" s="21" t="s">
        <v>17</v>
      </c>
      <c r="J42" s="4">
        <v>36</v>
      </c>
      <c r="K42" s="3">
        <v>1</v>
      </c>
      <c r="L42" s="4">
        <v>36</v>
      </c>
      <c r="M42" s="3" t="s">
        <v>591</v>
      </c>
      <c r="N42" s="4">
        <v>34</v>
      </c>
      <c r="O42" s="3">
        <v>126</v>
      </c>
      <c r="P42" s="4">
        <v>36</v>
      </c>
      <c r="Q42" s="3" t="s">
        <v>15</v>
      </c>
      <c r="R42" s="4">
        <v>36</v>
      </c>
      <c r="S42" s="3">
        <v>6.7</v>
      </c>
      <c r="T42" s="4">
        <v>35</v>
      </c>
      <c r="U42" s="3" t="s">
        <v>15</v>
      </c>
      <c r="V42" s="4">
        <v>36</v>
      </c>
      <c r="W42" s="3" t="s">
        <v>15</v>
      </c>
      <c r="X42" s="4">
        <v>36</v>
      </c>
    </row>
    <row r="43" spans="1:24" ht="18.75">
      <c r="A43" s="3" t="s">
        <v>544</v>
      </c>
      <c r="B43" s="4">
        <v>33</v>
      </c>
      <c r="C43" s="3">
        <v>142</v>
      </c>
      <c r="D43" s="4">
        <v>37</v>
      </c>
      <c r="E43" s="3" t="s">
        <v>15</v>
      </c>
      <c r="F43" s="4">
        <v>37</v>
      </c>
      <c r="G43" s="3" t="s">
        <v>17</v>
      </c>
      <c r="H43" s="4">
        <v>34</v>
      </c>
      <c r="I43" s="21">
        <v>-3</v>
      </c>
      <c r="J43" s="4">
        <v>37</v>
      </c>
      <c r="K43" s="3" t="s">
        <v>15</v>
      </c>
      <c r="L43" s="4">
        <v>37</v>
      </c>
      <c r="M43" s="3" t="s">
        <v>592</v>
      </c>
      <c r="N43" s="4">
        <v>33</v>
      </c>
      <c r="O43" s="3">
        <v>127</v>
      </c>
      <c r="P43" s="4">
        <v>37</v>
      </c>
      <c r="Q43" s="3" t="s">
        <v>17</v>
      </c>
      <c r="R43" s="4">
        <v>37</v>
      </c>
      <c r="S43" s="3" t="s">
        <v>17</v>
      </c>
      <c r="T43" s="4">
        <v>34</v>
      </c>
      <c r="U43" s="3" t="s">
        <v>17</v>
      </c>
      <c r="V43" s="4">
        <v>37</v>
      </c>
      <c r="W43" s="3" t="s">
        <v>15</v>
      </c>
      <c r="X43" s="4">
        <v>37</v>
      </c>
    </row>
    <row r="44" spans="1:24" ht="18.75">
      <c r="A44" s="3" t="s">
        <v>545</v>
      </c>
      <c r="B44" s="4">
        <v>32</v>
      </c>
      <c r="C44" s="3">
        <v>143</v>
      </c>
      <c r="D44" s="4">
        <v>38</v>
      </c>
      <c r="E44" s="3">
        <v>16</v>
      </c>
      <c r="F44" s="4">
        <v>38</v>
      </c>
      <c r="G44" s="3" t="s">
        <v>17</v>
      </c>
      <c r="H44" s="4">
        <v>33</v>
      </c>
      <c r="I44" s="21">
        <v>-2</v>
      </c>
      <c r="J44" s="4">
        <v>38</v>
      </c>
      <c r="K44" s="3" t="s">
        <v>15</v>
      </c>
      <c r="L44" s="4">
        <v>38</v>
      </c>
      <c r="M44" s="3" t="s">
        <v>593</v>
      </c>
      <c r="N44" s="4">
        <v>32</v>
      </c>
      <c r="O44" s="3">
        <v>128</v>
      </c>
      <c r="P44" s="4">
        <v>38</v>
      </c>
      <c r="Q44" s="3">
        <v>11</v>
      </c>
      <c r="R44" s="4">
        <v>38</v>
      </c>
      <c r="S44" s="3" t="s">
        <v>17</v>
      </c>
      <c r="T44" s="4">
        <v>33</v>
      </c>
      <c r="U44" s="3">
        <v>3</v>
      </c>
      <c r="V44" s="4">
        <v>38</v>
      </c>
      <c r="W44" s="3">
        <v>9</v>
      </c>
      <c r="X44" s="4">
        <v>38</v>
      </c>
    </row>
    <row r="45" spans="1:24" ht="18.75">
      <c r="A45" s="3" t="s">
        <v>546</v>
      </c>
      <c r="B45" s="4">
        <v>31</v>
      </c>
      <c r="C45" s="3">
        <v>144</v>
      </c>
      <c r="D45" s="4">
        <v>39</v>
      </c>
      <c r="E45" s="3" t="s">
        <v>15</v>
      </c>
      <c r="F45" s="4">
        <v>39</v>
      </c>
      <c r="G45" s="3">
        <v>6.5</v>
      </c>
      <c r="H45" s="4">
        <v>32</v>
      </c>
      <c r="I45" s="21" t="s">
        <v>17</v>
      </c>
      <c r="J45" s="4">
        <v>39</v>
      </c>
      <c r="K45" s="3" t="s">
        <v>15</v>
      </c>
      <c r="L45" s="4">
        <v>39</v>
      </c>
      <c r="M45" s="3" t="s">
        <v>594</v>
      </c>
      <c r="N45" s="4">
        <v>31</v>
      </c>
      <c r="O45" s="3">
        <v>129</v>
      </c>
      <c r="P45" s="4">
        <v>39</v>
      </c>
      <c r="Q45" s="3" t="s">
        <v>15</v>
      </c>
      <c r="R45" s="4">
        <v>39</v>
      </c>
      <c r="S45" s="3">
        <v>6.8</v>
      </c>
      <c r="T45" s="4">
        <v>32</v>
      </c>
      <c r="U45" s="3" t="s">
        <v>15</v>
      </c>
      <c r="V45" s="4">
        <v>39</v>
      </c>
      <c r="W45" s="3" t="s">
        <v>15</v>
      </c>
      <c r="X45" s="4">
        <v>39</v>
      </c>
    </row>
    <row r="46" spans="1:24" ht="18.75">
      <c r="A46" s="3" t="s">
        <v>547</v>
      </c>
      <c r="B46" s="4">
        <v>30</v>
      </c>
      <c r="C46" s="3">
        <v>145</v>
      </c>
      <c r="D46" s="4">
        <v>40</v>
      </c>
      <c r="E46" s="3" t="s">
        <v>15</v>
      </c>
      <c r="F46" s="4">
        <v>40</v>
      </c>
      <c r="G46" s="3" t="s">
        <v>17</v>
      </c>
      <c r="H46" s="4">
        <v>31</v>
      </c>
      <c r="I46" s="21" t="s">
        <v>17</v>
      </c>
      <c r="J46" s="4">
        <v>40</v>
      </c>
      <c r="K46" s="3" t="s">
        <v>15</v>
      </c>
      <c r="L46" s="4">
        <v>40</v>
      </c>
      <c r="M46" s="3" t="s">
        <v>595</v>
      </c>
      <c r="N46" s="4">
        <v>30</v>
      </c>
      <c r="O46" s="3">
        <v>130</v>
      </c>
      <c r="P46" s="4">
        <v>40</v>
      </c>
      <c r="Q46" s="3" t="s">
        <v>17</v>
      </c>
      <c r="R46" s="4">
        <v>40</v>
      </c>
      <c r="S46" s="3" t="s">
        <v>17</v>
      </c>
      <c r="T46" s="4">
        <v>31</v>
      </c>
      <c r="U46" s="3" t="s">
        <v>17</v>
      </c>
      <c r="V46" s="4">
        <v>40</v>
      </c>
      <c r="W46" s="3" t="s">
        <v>17</v>
      </c>
      <c r="X46" s="4">
        <v>40</v>
      </c>
    </row>
    <row r="47" spans="1:24" ht="18.75">
      <c r="A47" s="3" t="s">
        <v>548</v>
      </c>
      <c r="B47" s="4">
        <v>29</v>
      </c>
      <c r="C47" s="3">
        <v>146</v>
      </c>
      <c r="D47" s="4">
        <v>41</v>
      </c>
      <c r="E47" s="3">
        <v>17</v>
      </c>
      <c r="F47" s="4">
        <v>41</v>
      </c>
      <c r="G47" s="3" t="s">
        <v>17</v>
      </c>
      <c r="H47" s="4">
        <v>30</v>
      </c>
      <c r="I47" s="21" t="s">
        <v>15</v>
      </c>
      <c r="J47" s="4">
        <v>41</v>
      </c>
      <c r="K47" s="3" t="s">
        <v>15</v>
      </c>
      <c r="L47" s="4">
        <v>41</v>
      </c>
      <c r="M47" s="3" t="s">
        <v>491</v>
      </c>
      <c r="N47" s="4">
        <v>29</v>
      </c>
      <c r="O47" s="3">
        <v>132</v>
      </c>
      <c r="P47" s="4">
        <v>42</v>
      </c>
      <c r="Q47" s="3">
        <v>12</v>
      </c>
      <c r="R47" s="4">
        <v>41</v>
      </c>
      <c r="S47" s="3" t="s">
        <v>17</v>
      </c>
      <c r="T47" s="4">
        <v>30</v>
      </c>
      <c r="U47" s="3" t="s">
        <v>17</v>
      </c>
      <c r="V47" s="4">
        <v>41</v>
      </c>
      <c r="W47" s="3">
        <v>10</v>
      </c>
      <c r="X47" s="4">
        <v>41</v>
      </c>
    </row>
    <row r="48" spans="1:24" ht="18.75">
      <c r="A48" s="3" t="s">
        <v>549</v>
      </c>
      <c r="B48" s="4">
        <v>28</v>
      </c>
      <c r="C48" s="3">
        <v>147</v>
      </c>
      <c r="D48" s="4">
        <v>42</v>
      </c>
      <c r="E48" s="3" t="s">
        <v>15</v>
      </c>
      <c r="F48" s="4">
        <v>42</v>
      </c>
      <c r="G48" s="3">
        <v>6.6</v>
      </c>
      <c r="H48" s="4">
        <v>29</v>
      </c>
      <c r="I48" s="21">
        <v>-1</v>
      </c>
      <c r="J48" s="4">
        <v>42</v>
      </c>
      <c r="K48" s="3" t="s">
        <v>15</v>
      </c>
      <c r="L48" s="4">
        <v>42</v>
      </c>
      <c r="M48" s="3" t="s">
        <v>492</v>
      </c>
      <c r="N48" s="4">
        <v>28</v>
      </c>
      <c r="O48" s="3">
        <v>132</v>
      </c>
      <c r="P48" s="4">
        <v>41</v>
      </c>
      <c r="Q48" s="3" t="s">
        <v>15</v>
      </c>
      <c r="R48" s="4">
        <v>42</v>
      </c>
      <c r="S48" s="3">
        <v>6.9</v>
      </c>
      <c r="T48" s="4">
        <v>29</v>
      </c>
      <c r="U48" s="3">
        <v>4</v>
      </c>
      <c r="V48" s="4">
        <v>42</v>
      </c>
      <c r="W48" s="3" t="s">
        <v>15</v>
      </c>
      <c r="X48" s="4">
        <v>42</v>
      </c>
    </row>
    <row r="49" spans="1:24" ht="18.75">
      <c r="A49" s="3" t="s">
        <v>550</v>
      </c>
      <c r="B49" s="4">
        <v>27</v>
      </c>
      <c r="C49" s="3">
        <v>148</v>
      </c>
      <c r="D49" s="4">
        <v>43</v>
      </c>
      <c r="E49" s="3" t="s">
        <v>15</v>
      </c>
      <c r="F49" s="4">
        <v>43</v>
      </c>
      <c r="G49" s="3" t="s">
        <v>17</v>
      </c>
      <c r="H49" s="4">
        <v>28</v>
      </c>
      <c r="I49" s="21" t="s">
        <v>17</v>
      </c>
      <c r="J49" s="4">
        <v>43</v>
      </c>
      <c r="K49" s="3">
        <v>2</v>
      </c>
      <c r="L49" s="4">
        <v>43</v>
      </c>
      <c r="M49" s="3" t="s">
        <v>493</v>
      </c>
      <c r="N49" s="4">
        <v>27</v>
      </c>
      <c r="O49" s="3">
        <v>133</v>
      </c>
      <c r="P49" s="4">
        <v>43</v>
      </c>
      <c r="Q49" s="3" t="s">
        <v>17</v>
      </c>
      <c r="R49" s="4">
        <v>43</v>
      </c>
      <c r="S49" s="3" t="s">
        <v>17</v>
      </c>
      <c r="T49" s="4">
        <v>28</v>
      </c>
      <c r="U49" s="3" t="s">
        <v>17</v>
      </c>
      <c r="V49" s="4">
        <v>43</v>
      </c>
      <c r="W49" s="3" t="s">
        <v>15</v>
      </c>
      <c r="X49" s="4">
        <v>43</v>
      </c>
    </row>
    <row r="50" spans="1:24" ht="18.75">
      <c r="A50" s="3" t="s">
        <v>551</v>
      </c>
      <c r="B50" s="4">
        <v>26</v>
      </c>
      <c r="C50" s="3">
        <v>149</v>
      </c>
      <c r="D50" s="4">
        <v>44</v>
      </c>
      <c r="E50" s="3">
        <v>18</v>
      </c>
      <c r="F50" s="4">
        <v>44</v>
      </c>
      <c r="G50" s="3" t="s">
        <v>17</v>
      </c>
      <c r="H50" s="4">
        <v>27</v>
      </c>
      <c r="I50" s="21" t="s">
        <v>17</v>
      </c>
      <c r="J50" s="4">
        <v>44</v>
      </c>
      <c r="K50" s="3" t="s">
        <v>15</v>
      </c>
      <c r="L50" s="4">
        <v>44</v>
      </c>
      <c r="M50" s="3" t="s">
        <v>494</v>
      </c>
      <c r="N50" s="4">
        <v>26</v>
      </c>
      <c r="O50" s="3">
        <v>134</v>
      </c>
      <c r="P50" s="4">
        <v>44</v>
      </c>
      <c r="Q50" s="3">
        <v>13</v>
      </c>
      <c r="R50" s="4">
        <v>44</v>
      </c>
      <c r="S50" s="3" t="s">
        <v>17</v>
      </c>
      <c r="T50" s="4">
        <v>27</v>
      </c>
      <c r="U50" s="3" t="s">
        <v>17</v>
      </c>
      <c r="V50" s="4">
        <v>44</v>
      </c>
      <c r="W50" s="3">
        <v>11</v>
      </c>
      <c r="X50" s="4">
        <v>44</v>
      </c>
    </row>
    <row r="51" spans="1:24" ht="18.75">
      <c r="A51" s="3" t="s">
        <v>552</v>
      </c>
      <c r="B51" s="4">
        <v>25</v>
      </c>
      <c r="C51" s="3">
        <v>150</v>
      </c>
      <c r="D51" s="4">
        <v>45</v>
      </c>
      <c r="E51" s="3" t="s">
        <v>15</v>
      </c>
      <c r="F51" s="4">
        <v>45</v>
      </c>
      <c r="G51" s="3">
        <v>6.7</v>
      </c>
      <c r="H51" s="4">
        <v>26</v>
      </c>
      <c r="I51" s="21" t="s">
        <v>15</v>
      </c>
      <c r="J51" s="4">
        <v>45</v>
      </c>
      <c r="K51" s="3" t="s">
        <v>15</v>
      </c>
      <c r="L51" s="4">
        <v>45</v>
      </c>
      <c r="M51" s="3" t="s">
        <v>495</v>
      </c>
      <c r="N51" s="4">
        <v>25</v>
      </c>
      <c r="O51" s="3">
        <v>135</v>
      </c>
      <c r="P51" s="4">
        <v>45</v>
      </c>
      <c r="Q51" s="3" t="s">
        <v>17</v>
      </c>
      <c r="R51" s="4">
        <v>45</v>
      </c>
      <c r="S51" s="5">
        <v>7</v>
      </c>
      <c r="T51" s="4">
        <v>26</v>
      </c>
      <c r="U51" s="3" t="s">
        <v>15</v>
      </c>
      <c r="V51" s="4">
        <v>45</v>
      </c>
      <c r="W51" s="3" t="s">
        <v>15</v>
      </c>
      <c r="X51" s="4">
        <v>45</v>
      </c>
    </row>
    <row r="52" spans="1:24" ht="18.75">
      <c r="A52" s="3" t="s">
        <v>553</v>
      </c>
      <c r="B52" s="4">
        <v>24</v>
      </c>
      <c r="C52" s="3">
        <v>151</v>
      </c>
      <c r="D52" s="4">
        <v>46</v>
      </c>
      <c r="E52" s="3" t="s">
        <v>15</v>
      </c>
      <c r="F52" s="4">
        <v>46</v>
      </c>
      <c r="G52" s="3" t="s">
        <v>17</v>
      </c>
      <c r="H52" s="4">
        <v>25</v>
      </c>
      <c r="I52" s="21">
        <v>0</v>
      </c>
      <c r="J52" s="4">
        <v>46</v>
      </c>
      <c r="K52" s="3" t="s">
        <v>15</v>
      </c>
      <c r="L52" s="4">
        <v>46</v>
      </c>
      <c r="M52" s="3" t="s">
        <v>436</v>
      </c>
      <c r="N52" s="4">
        <v>24</v>
      </c>
      <c r="O52" s="3">
        <v>136</v>
      </c>
      <c r="P52" s="4">
        <v>46</v>
      </c>
      <c r="Q52" s="3" t="s">
        <v>15</v>
      </c>
      <c r="R52" s="4">
        <v>46</v>
      </c>
      <c r="S52" s="3" t="s">
        <v>17</v>
      </c>
      <c r="T52" s="4">
        <v>25</v>
      </c>
      <c r="U52" s="3">
        <v>5</v>
      </c>
      <c r="V52" s="4">
        <v>46</v>
      </c>
      <c r="W52" s="3" t="s">
        <v>17</v>
      </c>
      <c r="X52" s="4">
        <v>46</v>
      </c>
    </row>
    <row r="53" spans="1:24" ht="18.75">
      <c r="A53" s="3" t="s">
        <v>554</v>
      </c>
      <c r="B53" s="4">
        <v>23</v>
      </c>
      <c r="C53" s="3">
        <v>152</v>
      </c>
      <c r="D53" s="4">
        <v>47</v>
      </c>
      <c r="E53" s="3">
        <v>19</v>
      </c>
      <c r="F53" s="4">
        <v>47</v>
      </c>
      <c r="G53" s="3" t="s">
        <v>17</v>
      </c>
      <c r="H53" s="4">
        <v>24</v>
      </c>
      <c r="I53" s="21" t="s">
        <v>17</v>
      </c>
      <c r="J53" s="4">
        <v>47</v>
      </c>
      <c r="K53" s="3" t="s">
        <v>17</v>
      </c>
      <c r="L53" s="4">
        <v>47</v>
      </c>
      <c r="M53" s="3" t="s">
        <v>437</v>
      </c>
      <c r="N53" s="4">
        <v>23</v>
      </c>
      <c r="O53" s="3">
        <v>137</v>
      </c>
      <c r="P53" s="4">
        <v>47</v>
      </c>
      <c r="Q53" s="3">
        <v>14</v>
      </c>
      <c r="R53" s="4">
        <v>47</v>
      </c>
      <c r="S53" s="3" t="s">
        <v>17</v>
      </c>
      <c r="T53" s="4">
        <v>24</v>
      </c>
      <c r="U53" s="3" t="s">
        <v>17</v>
      </c>
      <c r="V53" s="4">
        <v>47</v>
      </c>
      <c r="W53" s="3">
        <v>12</v>
      </c>
      <c r="X53" s="4">
        <v>47</v>
      </c>
    </row>
    <row r="54" spans="1:24" ht="18.75">
      <c r="A54" s="3" t="s">
        <v>555</v>
      </c>
      <c r="B54" s="4">
        <v>22</v>
      </c>
      <c r="C54" s="3">
        <v>153</v>
      </c>
      <c r="D54" s="4">
        <v>48</v>
      </c>
      <c r="E54" s="3" t="s">
        <v>15</v>
      </c>
      <c r="F54" s="4">
        <v>48</v>
      </c>
      <c r="G54" s="3">
        <v>6.8</v>
      </c>
      <c r="H54" s="4">
        <v>23</v>
      </c>
      <c r="I54" s="21" t="s">
        <v>17</v>
      </c>
      <c r="J54" s="4">
        <v>48</v>
      </c>
      <c r="K54" s="3" t="s">
        <v>15</v>
      </c>
      <c r="L54" s="4">
        <v>48</v>
      </c>
      <c r="M54" s="3" t="s">
        <v>438</v>
      </c>
      <c r="N54" s="4">
        <v>22</v>
      </c>
      <c r="O54" s="3">
        <v>138</v>
      </c>
      <c r="P54" s="4">
        <v>48</v>
      </c>
      <c r="Q54" s="3" t="s">
        <v>15</v>
      </c>
      <c r="R54" s="4">
        <v>48</v>
      </c>
      <c r="S54" s="3">
        <v>7.1</v>
      </c>
      <c r="T54" s="4">
        <v>23</v>
      </c>
      <c r="U54" s="3" t="s">
        <v>15</v>
      </c>
      <c r="V54" s="4">
        <v>48</v>
      </c>
      <c r="W54" s="3" t="s">
        <v>15</v>
      </c>
      <c r="X54" s="4">
        <v>48</v>
      </c>
    </row>
    <row r="55" spans="1:24" ht="18.75">
      <c r="A55" s="3" t="s">
        <v>556</v>
      </c>
      <c r="B55" s="4">
        <v>21</v>
      </c>
      <c r="C55" s="3">
        <v>154</v>
      </c>
      <c r="D55" s="4">
        <v>49</v>
      </c>
      <c r="E55" s="3" t="s">
        <v>15</v>
      </c>
      <c r="F55" s="4">
        <v>49</v>
      </c>
      <c r="G55" s="3" t="s">
        <v>17</v>
      </c>
      <c r="H55" s="4">
        <v>22</v>
      </c>
      <c r="I55" s="21" t="s">
        <v>15</v>
      </c>
      <c r="J55" s="4">
        <v>49</v>
      </c>
      <c r="K55" s="3" t="s">
        <v>15</v>
      </c>
      <c r="L55" s="4">
        <v>49</v>
      </c>
      <c r="M55" s="3" t="s">
        <v>439</v>
      </c>
      <c r="N55" s="4">
        <v>21</v>
      </c>
      <c r="O55" s="3">
        <v>139</v>
      </c>
      <c r="P55" s="4">
        <v>49</v>
      </c>
      <c r="Q55" s="3" t="s">
        <v>17</v>
      </c>
      <c r="R55" s="4">
        <v>49</v>
      </c>
      <c r="S55" s="3" t="s">
        <v>17</v>
      </c>
      <c r="T55" s="4">
        <v>22</v>
      </c>
      <c r="U55" s="3" t="s">
        <v>17</v>
      </c>
      <c r="V55" s="4">
        <v>49</v>
      </c>
      <c r="W55" s="3" t="s">
        <v>15</v>
      </c>
      <c r="X55" s="4">
        <v>49</v>
      </c>
    </row>
    <row r="56" spans="1:24" ht="18.75">
      <c r="A56" s="3" t="s">
        <v>557</v>
      </c>
      <c r="B56" s="4">
        <v>20</v>
      </c>
      <c r="C56" s="3">
        <v>155</v>
      </c>
      <c r="D56" s="4">
        <v>50</v>
      </c>
      <c r="E56" s="3">
        <v>20</v>
      </c>
      <c r="F56" s="4">
        <v>50</v>
      </c>
      <c r="G56" s="3" t="s">
        <v>17</v>
      </c>
      <c r="H56" s="4">
        <v>21</v>
      </c>
      <c r="I56" s="21">
        <v>1</v>
      </c>
      <c r="J56" s="4">
        <v>50</v>
      </c>
      <c r="K56" s="3">
        <v>3</v>
      </c>
      <c r="L56" s="4">
        <v>50</v>
      </c>
      <c r="M56" s="3" t="s">
        <v>440</v>
      </c>
      <c r="N56" s="4">
        <v>20</v>
      </c>
      <c r="O56" s="3">
        <v>140</v>
      </c>
      <c r="P56" s="4">
        <v>50</v>
      </c>
      <c r="Q56" s="3">
        <v>15</v>
      </c>
      <c r="R56" s="4">
        <v>50</v>
      </c>
      <c r="S56" s="3" t="s">
        <v>17</v>
      </c>
      <c r="T56" s="4">
        <v>21</v>
      </c>
      <c r="U56" s="3">
        <v>6</v>
      </c>
      <c r="V56" s="4">
        <v>50</v>
      </c>
      <c r="W56" s="3">
        <v>13</v>
      </c>
      <c r="X56" s="4">
        <v>50</v>
      </c>
    </row>
    <row r="57" spans="1:24" ht="18.75">
      <c r="A57" s="3" t="s">
        <v>558</v>
      </c>
      <c r="B57" s="4">
        <v>19</v>
      </c>
      <c r="C57" s="3">
        <v>157</v>
      </c>
      <c r="D57" s="4">
        <v>51</v>
      </c>
      <c r="E57" s="3" t="s">
        <v>15</v>
      </c>
      <c r="F57" s="4">
        <v>51</v>
      </c>
      <c r="G57" s="3">
        <v>6.9</v>
      </c>
      <c r="H57" s="4">
        <v>20</v>
      </c>
      <c r="I57" s="21" t="s">
        <v>17</v>
      </c>
      <c r="J57" s="4">
        <v>51</v>
      </c>
      <c r="K57" s="3" t="s">
        <v>15</v>
      </c>
      <c r="L57" s="4">
        <v>51</v>
      </c>
      <c r="M57" s="3" t="s">
        <v>596</v>
      </c>
      <c r="N57" s="4">
        <v>19</v>
      </c>
      <c r="O57" s="3">
        <v>142</v>
      </c>
      <c r="P57" s="4">
        <v>51</v>
      </c>
      <c r="Q57" s="3" t="s">
        <v>15</v>
      </c>
      <c r="R57" s="4">
        <v>51</v>
      </c>
      <c r="S57" s="3">
        <v>7.2</v>
      </c>
      <c r="T57" s="4">
        <v>20</v>
      </c>
      <c r="U57" s="3" t="s">
        <v>15</v>
      </c>
      <c r="V57" s="4">
        <v>51</v>
      </c>
      <c r="W57" s="3" t="s">
        <v>15</v>
      </c>
      <c r="X57" s="4">
        <v>51</v>
      </c>
    </row>
    <row r="58" spans="1:24" ht="18.75">
      <c r="A58" s="3" t="s">
        <v>559</v>
      </c>
      <c r="B58" s="4">
        <v>18</v>
      </c>
      <c r="C58" s="3">
        <v>159</v>
      </c>
      <c r="D58" s="4">
        <v>52</v>
      </c>
      <c r="E58" s="3" t="s">
        <v>15</v>
      </c>
      <c r="F58" s="4">
        <v>52</v>
      </c>
      <c r="G58" s="3" t="s">
        <v>17</v>
      </c>
      <c r="H58" s="4">
        <v>19</v>
      </c>
      <c r="I58" s="21" t="s">
        <v>17</v>
      </c>
      <c r="J58" s="4">
        <v>52</v>
      </c>
      <c r="K58" s="3" t="s">
        <v>15</v>
      </c>
      <c r="L58" s="4">
        <v>52</v>
      </c>
      <c r="M58" s="3" t="s">
        <v>597</v>
      </c>
      <c r="N58" s="4">
        <v>18</v>
      </c>
      <c r="O58" s="3">
        <v>144</v>
      </c>
      <c r="P58" s="4">
        <v>52</v>
      </c>
      <c r="Q58" s="3" t="s">
        <v>15</v>
      </c>
      <c r="R58" s="4">
        <v>52</v>
      </c>
      <c r="S58" s="3" t="s">
        <v>17</v>
      </c>
      <c r="T58" s="4">
        <v>19</v>
      </c>
      <c r="U58" s="3" t="s">
        <v>17</v>
      </c>
      <c r="V58" s="4">
        <v>52</v>
      </c>
      <c r="W58" s="3">
        <v>14</v>
      </c>
      <c r="X58" s="4">
        <v>52</v>
      </c>
    </row>
    <row r="59" spans="1:24" ht="18.75">
      <c r="A59" s="3" t="s">
        <v>560</v>
      </c>
      <c r="B59" s="4">
        <v>17</v>
      </c>
      <c r="C59" s="3">
        <v>161</v>
      </c>
      <c r="D59" s="4">
        <v>53</v>
      </c>
      <c r="E59" s="3">
        <v>21</v>
      </c>
      <c r="F59" s="4">
        <v>53</v>
      </c>
      <c r="G59" s="3" t="s">
        <v>17</v>
      </c>
      <c r="H59" s="4">
        <v>18</v>
      </c>
      <c r="I59" s="21">
        <v>2</v>
      </c>
      <c r="J59" s="4">
        <v>53</v>
      </c>
      <c r="K59" s="3" t="s">
        <v>15</v>
      </c>
      <c r="L59" s="4">
        <v>53</v>
      </c>
      <c r="M59" s="3" t="s">
        <v>598</v>
      </c>
      <c r="N59" s="4">
        <v>17</v>
      </c>
      <c r="O59" s="3">
        <v>146</v>
      </c>
      <c r="P59" s="4">
        <v>53</v>
      </c>
      <c r="Q59" s="3">
        <v>16</v>
      </c>
      <c r="R59" s="4">
        <v>53</v>
      </c>
      <c r="S59" s="3" t="s">
        <v>17</v>
      </c>
      <c r="T59" s="4">
        <v>18</v>
      </c>
      <c r="U59" s="3">
        <v>7</v>
      </c>
      <c r="V59" s="4">
        <v>53</v>
      </c>
      <c r="W59" s="3" t="s">
        <v>15</v>
      </c>
      <c r="X59" s="4">
        <v>53</v>
      </c>
    </row>
    <row r="60" spans="1:24" ht="18.75">
      <c r="A60" s="3" t="s">
        <v>561</v>
      </c>
      <c r="B60" s="4">
        <v>16</v>
      </c>
      <c r="C60" s="3">
        <v>163</v>
      </c>
      <c r="D60" s="4">
        <v>54</v>
      </c>
      <c r="E60" s="3" t="s">
        <v>15</v>
      </c>
      <c r="F60" s="4">
        <v>54</v>
      </c>
      <c r="G60" s="3">
        <v>7</v>
      </c>
      <c r="H60" s="4">
        <v>17</v>
      </c>
      <c r="I60" s="21" t="s">
        <v>17</v>
      </c>
      <c r="J60" s="4">
        <v>54</v>
      </c>
      <c r="K60" s="3" t="s">
        <v>15</v>
      </c>
      <c r="L60" s="4">
        <v>54</v>
      </c>
      <c r="M60" s="3" t="s">
        <v>599</v>
      </c>
      <c r="N60" s="4">
        <v>16</v>
      </c>
      <c r="O60" s="3">
        <v>148</v>
      </c>
      <c r="P60" s="4">
        <v>54</v>
      </c>
      <c r="Q60" s="3" t="s">
        <v>15</v>
      </c>
      <c r="R60" s="4">
        <v>54</v>
      </c>
      <c r="S60" s="3">
        <v>7.3</v>
      </c>
      <c r="T60" s="4">
        <v>17</v>
      </c>
      <c r="U60" s="3" t="s">
        <v>15</v>
      </c>
      <c r="V60" s="4">
        <v>54</v>
      </c>
      <c r="W60" s="3">
        <v>15</v>
      </c>
      <c r="X60" s="4">
        <v>54</v>
      </c>
    </row>
    <row r="61" spans="1:24" ht="18.75">
      <c r="A61" s="3" t="s">
        <v>562</v>
      </c>
      <c r="B61" s="4">
        <v>15</v>
      </c>
      <c r="C61" s="3">
        <v>165</v>
      </c>
      <c r="D61" s="4">
        <v>55</v>
      </c>
      <c r="E61" s="3">
        <v>22</v>
      </c>
      <c r="F61" s="4">
        <v>55</v>
      </c>
      <c r="G61" s="3" t="s">
        <v>17</v>
      </c>
      <c r="H61" s="4">
        <v>16</v>
      </c>
      <c r="I61" s="21" t="s">
        <v>17</v>
      </c>
      <c r="J61" s="4">
        <v>55</v>
      </c>
      <c r="K61" s="3" t="s">
        <v>15</v>
      </c>
      <c r="L61" s="4">
        <v>55</v>
      </c>
      <c r="M61" s="3" t="s">
        <v>600</v>
      </c>
      <c r="N61" s="4">
        <v>15</v>
      </c>
      <c r="O61" s="3">
        <v>150</v>
      </c>
      <c r="P61" s="4">
        <v>55</v>
      </c>
      <c r="Q61" s="3" t="s">
        <v>17</v>
      </c>
      <c r="R61" s="4">
        <v>55</v>
      </c>
      <c r="S61" s="3" t="s">
        <v>17</v>
      </c>
      <c r="T61" s="4">
        <v>16</v>
      </c>
      <c r="U61" s="3" t="s">
        <v>17</v>
      </c>
      <c r="V61" s="4">
        <v>55</v>
      </c>
      <c r="W61" s="3" t="s">
        <v>15</v>
      </c>
      <c r="X61" s="4">
        <v>55</v>
      </c>
    </row>
    <row r="62" spans="1:24" ht="18.75">
      <c r="A62" s="3" t="s">
        <v>563</v>
      </c>
      <c r="B62" s="4">
        <v>14</v>
      </c>
      <c r="C62" s="3">
        <v>167</v>
      </c>
      <c r="D62" s="4">
        <v>56</v>
      </c>
      <c r="E62" s="3" t="s">
        <v>15</v>
      </c>
      <c r="F62" s="4">
        <v>56</v>
      </c>
      <c r="G62" s="3" t="s">
        <v>17</v>
      </c>
      <c r="H62" s="4">
        <v>15</v>
      </c>
      <c r="I62" s="21">
        <v>3</v>
      </c>
      <c r="J62" s="4">
        <v>56</v>
      </c>
      <c r="K62" s="3" t="s">
        <v>15</v>
      </c>
      <c r="L62" s="4">
        <v>56</v>
      </c>
      <c r="M62" s="3" t="s">
        <v>601</v>
      </c>
      <c r="N62" s="4">
        <v>14</v>
      </c>
      <c r="O62" s="3">
        <v>152</v>
      </c>
      <c r="P62" s="4">
        <v>56</v>
      </c>
      <c r="Q62" s="3">
        <v>17</v>
      </c>
      <c r="R62" s="4">
        <v>56</v>
      </c>
      <c r="S62" s="3" t="s">
        <v>17</v>
      </c>
      <c r="T62" s="4">
        <v>15</v>
      </c>
      <c r="U62" s="3">
        <v>8</v>
      </c>
      <c r="V62" s="4">
        <v>56</v>
      </c>
      <c r="W62" s="3">
        <v>16</v>
      </c>
      <c r="X62" s="4">
        <v>56</v>
      </c>
    </row>
    <row r="63" spans="1:24" ht="18.75">
      <c r="A63" s="3" t="s">
        <v>564</v>
      </c>
      <c r="B63" s="4">
        <v>13</v>
      </c>
      <c r="C63" s="3">
        <v>169</v>
      </c>
      <c r="D63" s="4">
        <v>57</v>
      </c>
      <c r="E63" s="3">
        <v>23</v>
      </c>
      <c r="F63" s="4">
        <v>57</v>
      </c>
      <c r="G63" s="3">
        <v>7.1</v>
      </c>
      <c r="H63" s="4">
        <v>14</v>
      </c>
      <c r="I63" s="21" t="s">
        <v>15</v>
      </c>
      <c r="J63" s="4">
        <v>57</v>
      </c>
      <c r="K63" s="3" t="s">
        <v>15</v>
      </c>
      <c r="L63" s="4">
        <v>57</v>
      </c>
      <c r="M63" s="3" t="s">
        <v>446</v>
      </c>
      <c r="N63" s="4">
        <v>13</v>
      </c>
      <c r="O63" s="3">
        <v>154</v>
      </c>
      <c r="P63" s="4">
        <v>57</v>
      </c>
      <c r="Q63" s="3" t="s">
        <v>17</v>
      </c>
      <c r="R63" s="4">
        <v>57</v>
      </c>
      <c r="S63" s="3">
        <v>7.4</v>
      </c>
      <c r="T63" s="4">
        <v>14</v>
      </c>
      <c r="U63" s="3" t="s">
        <v>15</v>
      </c>
      <c r="V63" s="4">
        <v>57</v>
      </c>
      <c r="W63" s="3">
        <v>17</v>
      </c>
      <c r="X63" s="4">
        <v>57</v>
      </c>
    </row>
    <row r="64" spans="1:24" ht="18.75">
      <c r="A64" s="3" t="s">
        <v>441</v>
      </c>
      <c r="B64" s="4">
        <v>12</v>
      </c>
      <c r="C64" s="3">
        <v>171</v>
      </c>
      <c r="D64" s="4">
        <v>58</v>
      </c>
      <c r="E64" s="3" t="s">
        <v>15</v>
      </c>
      <c r="F64" s="4">
        <v>58</v>
      </c>
      <c r="G64" s="3" t="s">
        <v>17</v>
      </c>
      <c r="H64" s="4">
        <v>13</v>
      </c>
      <c r="I64" s="21">
        <v>4</v>
      </c>
      <c r="J64" s="4">
        <v>58</v>
      </c>
      <c r="K64" s="3" t="s">
        <v>15</v>
      </c>
      <c r="L64" s="4">
        <v>58</v>
      </c>
      <c r="M64" s="6" t="s">
        <v>447</v>
      </c>
      <c r="N64" s="4">
        <v>12</v>
      </c>
      <c r="O64" s="3">
        <v>156</v>
      </c>
      <c r="P64" s="4">
        <v>58</v>
      </c>
      <c r="Q64" s="3">
        <v>18</v>
      </c>
      <c r="R64" s="4">
        <v>58</v>
      </c>
      <c r="S64" s="3" t="s">
        <v>17</v>
      </c>
      <c r="T64" s="4">
        <v>13</v>
      </c>
      <c r="U64" s="3">
        <v>9</v>
      </c>
      <c r="V64" s="4">
        <v>58</v>
      </c>
      <c r="W64" s="3">
        <v>18</v>
      </c>
      <c r="X64" s="4">
        <v>58</v>
      </c>
    </row>
    <row r="65" spans="1:24" ht="18.75">
      <c r="A65" s="3" t="s">
        <v>442</v>
      </c>
      <c r="B65" s="4">
        <v>11</v>
      </c>
      <c r="C65" s="3">
        <v>173</v>
      </c>
      <c r="D65" s="4">
        <v>59</v>
      </c>
      <c r="E65" s="3">
        <v>24</v>
      </c>
      <c r="F65" s="4">
        <v>59</v>
      </c>
      <c r="G65" s="3" t="s">
        <v>17</v>
      </c>
      <c r="H65" s="4">
        <v>12</v>
      </c>
      <c r="I65" s="21" t="s">
        <v>17</v>
      </c>
      <c r="J65" s="4">
        <v>59</v>
      </c>
      <c r="K65" s="3" t="s">
        <v>15</v>
      </c>
      <c r="L65" s="4">
        <v>59</v>
      </c>
      <c r="M65" s="6" t="s">
        <v>448</v>
      </c>
      <c r="N65" s="4">
        <v>11</v>
      </c>
      <c r="O65" s="3">
        <v>158</v>
      </c>
      <c r="P65" s="4">
        <v>59</v>
      </c>
      <c r="Q65" s="3" t="s">
        <v>17</v>
      </c>
      <c r="R65" s="4">
        <v>59</v>
      </c>
      <c r="S65" s="3" t="s">
        <v>17</v>
      </c>
      <c r="T65" s="4">
        <v>12</v>
      </c>
      <c r="U65" s="3" t="s">
        <v>17</v>
      </c>
      <c r="V65" s="4">
        <v>59</v>
      </c>
      <c r="W65" s="3">
        <v>19</v>
      </c>
      <c r="X65" s="4">
        <v>59</v>
      </c>
    </row>
    <row r="66" spans="1:24" ht="18.75">
      <c r="A66" s="3" t="s">
        <v>443</v>
      </c>
      <c r="B66" s="4">
        <v>10</v>
      </c>
      <c r="C66" s="3">
        <v>175</v>
      </c>
      <c r="D66" s="4">
        <v>60</v>
      </c>
      <c r="E66" s="3" t="s">
        <v>15</v>
      </c>
      <c r="F66" s="4">
        <v>60</v>
      </c>
      <c r="G66" s="3">
        <v>7.2</v>
      </c>
      <c r="H66" s="4">
        <v>11</v>
      </c>
      <c r="I66" s="21">
        <v>5</v>
      </c>
      <c r="J66" s="4">
        <v>60</v>
      </c>
      <c r="K66" s="3" t="s">
        <v>15</v>
      </c>
      <c r="L66" s="4">
        <v>60</v>
      </c>
      <c r="M66" s="3" t="s">
        <v>449</v>
      </c>
      <c r="N66" s="4">
        <v>10</v>
      </c>
      <c r="O66" s="3">
        <v>160</v>
      </c>
      <c r="P66" s="4">
        <v>60</v>
      </c>
      <c r="Q66" s="3">
        <v>19</v>
      </c>
      <c r="R66" s="4">
        <v>60</v>
      </c>
      <c r="S66" s="3">
        <v>7.5</v>
      </c>
      <c r="T66" s="4">
        <v>11</v>
      </c>
      <c r="U66" s="3">
        <v>10</v>
      </c>
      <c r="V66" s="4">
        <v>60</v>
      </c>
      <c r="W66" s="3">
        <v>20</v>
      </c>
      <c r="X66" s="4">
        <v>60</v>
      </c>
    </row>
    <row r="67" spans="1:24" ht="18.75">
      <c r="A67" s="3" t="s">
        <v>565</v>
      </c>
      <c r="B67" s="4">
        <v>9</v>
      </c>
      <c r="C67" s="3">
        <v>177</v>
      </c>
      <c r="D67" s="4">
        <v>61</v>
      </c>
      <c r="E67" s="3">
        <v>25</v>
      </c>
      <c r="F67" s="4">
        <v>61</v>
      </c>
      <c r="G67" s="3" t="s">
        <v>17</v>
      </c>
      <c r="H67" s="4">
        <v>10</v>
      </c>
      <c r="I67" s="21" t="s">
        <v>15</v>
      </c>
      <c r="J67" s="4">
        <v>61</v>
      </c>
      <c r="K67" s="3" t="s">
        <v>15</v>
      </c>
      <c r="L67" s="4">
        <v>61</v>
      </c>
      <c r="M67" s="3" t="s">
        <v>450</v>
      </c>
      <c r="N67" s="4">
        <v>9</v>
      </c>
      <c r="O67" s="3">
        <v>162</v>
      </c>
      <c r="P67" s="4">
        <v>61</v>
      </c>
      <c r="Q67" s="3">
        <v>20</v>
      </c>
      <c r="R67" s="4">
        <v>61</v>
      </c>
      <c r="S67" s="3" t="s">
        <v>17</v>
      </c>
      <c r="T67" s="4">
        <v>10</v>
      </c>
      <c r="U67" s="3" t="s">
        <v>17</v>
      </c>
      <c r="V67" s="4">
        <v>61</v>
      </c>
      <c r="W67" s="3">
        <v>21</v>
      </c>
      <c r="X67" s="4">
        <v>61</v>
      </c>
    </row>
    <row r="68" spans="1:24" ht="18.75">
      <c r="A68" s="3" t="s">
        <v>445</v>
      </c>
      <c r="B68" s="4">
        <v>8</v>
      </c>
      <c r="C68" s="3">
        <v>179</v>
      </c>
      <c r="D68" s="4">
        <v>62</v>
      </c>
      <c r="E68" s="3" t="s">
        <v>15</v>
      </c>
      <c r="F68" s="4">
        <v>62</v>
      </c>
      <c r="G68" s="3" t="s">
        <v>17</v>
      </c>
      <c r="H68" s="4">
        <v>9</v>
      </c>
      <c r="I68" s="21">
        <v>6</v>
      </c>
      <c r="J68" s="4">
        <v>62</v>
      </c>
      <c r="K68" s="3" t="s">
        <v>15</v>
      </c>
      <c r="L68" s="4">
        <v>62</v>
      </c>
      <c r="M68" s="3" t="s">
        <v>451</v>
      </c>
      <c r="N68" s="4">
        <v>8</v>
      </c>
      <c r="O68" s="3">
        <v>164</v>
      </c>
      <c r="P68" s="4">
        <v>62</v>
      </c>
      <c r="Q68" s="3">
        <v>21</v>
      </c>
      <c r="R68" s="4">
        <v>62</v>
      </c>
      <c r="S68" s="3" t="s">
        <v>17</v>
      </c>
      <c r="T68" s="4">
        <v>9</v>
      </c>
      <c r="U68" s="3">
        <v>11</v>
      </c>
      <c r="V68" s="4">
        <v>62</v>
      </c>
      <c r="W68" s="3">
        <v>23</v>
      </c>
      <c r="X68" s="4">
        <v>62</v>
      </c>
    </row>
    <row r="69" spans="1:24" ht="18.75">
      <c r="A69" s="3" t="s">
        <v>446</v>
      </c>
      <c r="B69" s="4">
        <v>7</v>
      </c>
      <c r="C69" s="3">
        <v>181</v>
      </c>
      <c r="D69" s="4">
        <v>63</v>
      </c>
      <c r="E69" s="3">
        <v>26</v>
      </c>
      <c r="F69" s="4">
        <v>63</v>
      </c>
      <c r="G69" s="3">
        <v>7.3</v>
      </c>
      <c r="H69" s="4">
        <v>8</v>
      </c>
      <c r="I69" s="21">
        <v>7</v>
      </c>
      <c r="J69" s="4">
        <v>63</v>
      </c>
      <c r="K69" s="3">
        <v>4</v>
      </c>
      <c r="L69" s="4">
        <v>63</v>
      </c>
      <c r="M69" s="3" t="s">
        <v>452</v>
      </c>
      <c r="N69" s="4">
        <v>7</v>
      </c>
      <c r="O69" s="3">
        <v>166</v>
      </c>
      <c r="P69" s="4">
        <v>63</v>
      </c>
      <c r="Q69" s="3">
        <v>22</v>
      </c>
      <c r="R69" s="4">
        <v>63</v>
      </c>
      <c r="S69" s="3">
        <v>7.6</v>
      </c>
      <c r="T69" s="4">
        <v>8</v>
      </c>
      <c r="U69" s="3" t="s">
        <v>15</v>
      </c>
      <c r="V69" s="4">
        <v>63</v>
      </c>
      <c r="W69" s="3">
        <v>25</v>
      </c>
      <c r="X69" s="4">
        <v>63</v>
      </c>
    </row>
    <row r="70" spans="1:24" ht="18.75">
      <c r="A70" s="3" t="s">
        <v>447</v>
      </c>
      <c r="B70" s="4">
        <v>6</v>
      </c>
      <c r="C70" s="3">
        <v>183</v>
      </c>
      <c r="D70" s="4">
        <v>64</v>
      </c>
      <c r="E70" s="3" t="s">
        <v>15</v>
      </c>
      <c r="F70" s="4">
        <v>64</v>
      </c>
      <c r="G70" s="3" t="s">
        <v>17</v>
      </c>
      <c r="H70" s="4">
        <v>7</v>
      </c>
      <c r="I70" s="21">
        <v>8</v>
      </c>
      <c r="J70" s="4">
        <v>64</v>
      </c>
      <c r="K70" s="3" t="s">
        <v>17</v>
      </c>
      <c r="L70" s="4">
        <v>64</v>
      </c>
      <c r="M70" s="3" t="s">
        <v>453</v>
      </c>
      <c r="N70" s="4">
        <v>6</v>
      </c>
      <c r="O70" s="3">
        <v>168</v>
      </c>
      <c r="P70" s="4">
        <v>64</v>
      </c>
      <c r="Q70" s="3">
        <v>23</v>
      </c>
      <c r="R70" s="4">
        <v>64</v>
      </c>
      <c r="S70" s="3" t="s">
        <v>17</v>
      </c>
      <c r="T70" s="4">
        <v>7</v>
      </c>
      <c r="U70" s="3">
        <v>12</v>
      </c>
      <c r="V70" s="4">
        <v>64</v>
      </c>
      <c r="W70" s="3">
        <v>27</v>
      </c>
      <c r="X70" s="4">
        <v>64</v>
      </c>
    </row>
    <row r="71" spans="1:24" ht="18.75">
      <c r="A71" s="3" t="s">
        <v>448</v>
      </c>
      <c r="B71" s="4">
        <v>5</v>
      </c>
      <c r="C71" s="3">
        <v>185</v>
      </c>
      <c r="D71" s="4">
        <v>65</v>
      </c>
      <c r="E71" s="3">
        <v>27</v>
      </c>
      <c r="F71" s="4">
        <v>65</v>
      </c>
      <c r="G71" s="3" t="s">
        <v>17</v>
      </c>
      <c r="H71" s="4">
        <v>6</v>
      </c>
      <c r="I71" s="21">
        <v>9</v>
      </c>
      <c r="J71" s="4">
        <v>65</v>
      </c>
      <c r="K71" s="3" t="s">
        <v>17</v>
      </c>
      <c r="L71" s="4">
        <v>65</v>
      </c>
      <c r="M71" s="3" t="s">
        <v>454</v>
      </c>
      <c r="N71" s="4">
        <v>5</v>
      </c>
      <c r="O71" s="3">
        <v>170</v>
      </c>
      <c r="P71" s="4">
        <v>65</v>
      </c>
      <c r="Q71" s="3">
        <v>24</v>
      </c>
      <c r="R71" s="4">
        <v>65</v>
      </c>
      <c r="S71" s="3" t="s">
        <v>17</v>
      </c>
      <c r="T71" s="4">
        <v>6</v>
      </c>
      <c r="U71" s="3">
        <v>13</v>
      </c>
      <c r="V71" s="4">
        <v>65</v>
      </c>
      <c r="W71" s="3">
        <v>29</v>
      </c>
      <c r="X71" s="4">
        <v>65</v>
      </c>
    </row>
    <row r="72" spans="1:24" ht="18.75">
      <c r="A72" s="3" t="s">
        <v>449</v>
      </c>
      <c r="B72" s="4">
        <v>4</v>
      </c>
      <c r="C72" s="3">
        <v>188</v>
      </c>
      <c r="D72" s="4">
        <v>66</v>
      </c>
      <c r="E72" s="3" t="s">
        <v>15</v>
      </c>
      <c r="F72" s="4">
        <v>66</v>
      </c>
      <c r="G72" s="3">
        <v>7.4</v>
      </c>
      <c r="H72" s="4">
        <v>5</v>
      </c>
      <c r="I72" s="21">
        <v>10</v>
      </c>
      <c r="J72" s="4">
        <v>66</v>
      </c>
      <c r="K72" s="3" t="s">
        <v>17</v>
      </c>
      <c r="L72" s="4">
        <v>66</v>
      </c>
      <c r="M72" s="3" t="s">
        <v>602</v>
      </c>
      <c r="N72" s="4">
        <v>4</v>
      </c>
      <c r="O72" s="3">
        <v>173</v>
      </c>
      <c r="P72" s="4">
        <v>66</v>
      </c>
      <c r="Q72" s="3">
        <v>25</v>
      </c>
      <c r="R72" s="4">
        <v>66</v>
      </c>
      <c r="S72" s="3">
        <v>7.7</v>
      </c>
      <c r="T72" s="4">
        <v>5</v>
      </c>
      <c r="U72" s="3">
        <v>14</v>
      </c>
      <c r="V72" s="4">
        <v>66</v>
      </c>
      <c r="W72" s="3">
        <v>31</v>
      </c>
      <c r="X72" s="4">
        <v>66</v>
      </c>
    </row>
    <row r="73" spans="1:24" ht="18.75">
      <c r="A73" s="3" t="s">
        <v>450</v>
      </c>
      <c r="B73" s="4">
        <v>3</v>
      </c>
      <c r="C73" s="3">
        <v>191</v>
      </c>
      <c r="D73" s="4">
        <v>67</v>
      </c>
      <c r="E73" s="3">
        <v>28</v>
      </c>
      <c r="F73" s="4">
        <v>67</v>
      </c>
      <c r="G73" s="3" t="s">
        <v>17</v>
      </c>
      <c r="H73" s="4">
        <v>4</v>
      </c>
      <c r="I73" s="21">
        <v>11</v>
      </c>
      <c r="J73" s="4">
        <v>67</v>
      </c>
      <c r="K73" s="3" t="s">
        <v>17</v>
      </c>
      <c r="L73" s="4">
        <v>67</v>
      </c>
      <c r="M73" s="3" t="s">
        <v>512</v>
      </c>
      <c r="N73" s="4">
        <v>3</v>
      </c>
      <c r="O73" s="3">
        <v>176</v>
      </c>
      <c r="P73" s="4">
        <v>67</v>
      </c>
      <c r="Q73" s="3">
        <v>26</v>
      </c>
      <c r="R73" s="4">
        <v>67</v>
      </c>
      <c r="S73" s="3" t="s">
        <v>17</v>
      </c>
      <c r="T73" s="4">
        <v>4</v>
      </c>
      <c r="U73" s="3">
        <v>15</v>
      </c>
      <c r="V73" s="4">
        <v>67</v>
      </c>
      <c r="W73" s="3">
        <v>34</v>
      </c>
      <c r="X73" s="4">
        <v>67</v>
      </c>
    </row>
    <row r="74" spans="1:24" ht="18.75">
      <c r="A74" s="3" t="s">
        <v>451</v>
      </c>
      <c r="B74" s="4">
        <v>2</v>
      </c>
      <c r="C74" s="3">
        <v>194</v>
      </c>
      <c r="D74" s="4">
        <v>68</v>
      </c>
      <c r="E74" s="3">
        <v>29</v>
      </c>
      <c r="F74" s="4">
        <v>68</v>
      </c>
      <c r="G74" s="3" t="s">
        <v>15</v>
      </c>
      <c r="H74" s="4">
        <v>3</v>
      </c>
      <c r="I74" s="21">
        <v>12</v>
      </c>
      <c r="J74" s="4">
        <v>68</v>
      </c>
      <c r="K74" s="3">
        <v>5</v>
      </c>
      <c r="L74" s="4">
        <v>68</v>
      </c>
      <c r="M74" s="3" t="s">
        <v>513</v>
      </c>
      <c r="N74" s="4">
        <v>2</v>
      </c>
      <c r="O74" s="3">
        <v>179</v>
      </c>
      <c r="P74" s="4">
        <v>68</v>
      </c>
      <c r="Q74" s="3">
        <v>27</v>
      </c>
      <c r="R74" s="4">
        <v>68</v>
      </c>
      <c r="S74" s="3">
        <v>7.8</v>
      </c>
      <c r="T74" s="4">
        <v>3</v>
      </c>
      <c r="U74" s="3">
        <v>16</v>
      </c>
      <c r="V74" s="4">
        <v>68</v>
      </c>
      <c r="W74" s="3">
        <v>37</v>
      </c>
      <c r="X74" s="4">
        <v>68</v>
      </c>
    </row>
    <row r="75" spans="1:24" ht="18.75">
      <c r="A75" s="3" t="s">
        <v>452</v>
      </c>
      <c r="B75" s="4">
        <v>1</v>
      </c>
      <c r="C75" s="3">
        <v>197</v>
      </c>
      <c r="D75" s="4">
        <v>69</v>
      </c>
      <c r="E75" s="3">
        <v>30</v>
      </c>
      <c r="F75" s="4">
        <v>69</v>
      </c>
      <c r="G75" s="3" t="s">
        <v>17</v>
      </c>
      <c r="H75" s="4">
        <v>2</v>
      </c>
      <c r="I75" s="21">
        <v>13</v>
      </c>
      <c r="J75" s="4">
        <v>69</v>
      </c>
      <c r="K75" s="3">
        <v>6</v>
      </c>
      <c r="L75" s="4">
        <v>69</v>
      </c>
      <c r="M75" s="3" t="s">
        <v>514</v>
      </c>
      <c r="N75" s="4">
        <v>1</v>
      </c>
      <c r="O75" s="3">
        <v>182</v>
      </c>
      <c r="P75" s="4">
        <v>69</v>
      </c>
      <c r="Q75" s="3">
        <v>28</v>
      </c>
      <c r="R75" s="4">
        <v>69</v>
      </c>
      <c r="S75" s="3" t="s">
        <v>17</v>
      </c>
      <c r="T75" s="4">
        <v>2</v>
      </c>
      <c r="U75" s="3">
        <v>17</v>
      </c>
      <c r="V75" s="4">
        <v>69</v>
      </c>
      <c r="W75" s="3">
        <v>40</v>
      </c>
      <c r="X75" s="4">
        <v>69</v>
      </c>
    </row>
    <row r="76" spans="1:24" ht="18.75">
      <c r="A76" s="20" t="s">
        <v>27</v>
      </c>
      <c r="B76" s="8">
        <v>1</v>
      </c>
      <c r="C76" s="3">
        <v>200</v>
      </c>
      <c r="D76" s="4">
        <v>70</v>
      </c>
      <c r="E76" s="3">
        <v>31</v>
      </c>
      <c r="F76" s="4">
        <v>70</v>
      </c>
      <c r="G76" s="3">
        <v>7.5</v>
      </c>
      <c r="H76" s="4">
        <v>1</v>
      </c>
      <c r="I76" s="21">
        <v>15</v>
      </c>
      <c r="J76" s="4">
        <v>70</v>
      </c>
      <c r="K76" s="3">
        <v>7</v>
      </c>
      <c r="L76" s="4">
        <v>70</v>
      </c>
      <c r="M76" s="3" t="s">
        <v>32</v>
      </c>
      <c r="N76" s="4">
        <v>1</v>
      </c>
      <c r="O76" s="3">
        <v>185</v>
      </c>
      <c r="P76" s="4">
        <v>70</v>
      </c>
      <c r="Q76" s="3">
        <v>29</v>
      </c>
      <c r="R76" s="4">
        <v>70</v>
      </c>
      <c r="S76" s="3">
        <v>7.9</v>
      </c>
      <c r="T76" s="4">
        <v>1</v>
      </c>
      <c r="U76" s="3">
        <v>18</v>
      </c>
      <c r="V76" s="4">
        <v>70</v>
      </c>
      <c r="W76" s="3">
        <v>43</v>
      </c>
      <c r="X76" s="4">
        <v>70</v>
      </c>
    </row>
    <row r="77" spans="1:24" ht="18.75">
      <c r="A77" s="20" t="s">
        <v>54</v>
      </c>
      <c r="B77" s="8">
        <v>0</v>
      </c>
      <c r="C77" s="3" t="s">
        <v>55</v>
      </c>
      <c r="D77" s="4">
        <v>70</v>
      </c>
      <c r="E77" s="3" t="s">
        <v>56</v>
      </c>
      <c r="F77" s="4">
        <v>70</v>
      </c>
      <c r="G77" s="3" t="s">
        <v>57</v>
      </c>
      <c r="H77" s="4">
        <v>0</v>
      </c>
      <c r="I77" s="21" t="s">
        <v>58</v>
      </c>
      <c r="J77" s="4">
        <v>70</v>
      </c>
      <c r="K77" s="3" t="s">
        <v>59</v>
      </c>
      <c r="L77" s="4">
        <v>70</v>
      </c>
      <c r="M77" s="3" t="s">
        <v>60</v>
      </c>
      <c r="N77" s="4">
        <v>0</v>
      </c>
      <c r="O77" s="3" t="s">
        <v>61</v>
      </c>
      <c r="P77" s="4">
        <v>70</v>
      </c>
      <c r="Q77" s="3" t="s">
        <v>36</v>
      </c>
      <c r="R77" s="4">
        <v>70</v>
      </c>
      <c r="S77" s="3" t="s">
        <v>62</v>
      </c>
      <c r="T77" s="4">
        <v>0</v>
      </c>
      <c r="U77" s="3" t="s">
        <v>63</v>
      </c>
      <c r="V77" s="4">
        <v>70</v>
      </c>
      <c r="W77" s="3" t="s">
        <v>64</v>
      </c>
      <c r="X77" s="4">
        <v>70</v>
      </c>
    </row>
    <row r="78" spans="1:24" ht="18.75">
      <c r="A78" s="7">
        <v>0</v>
      </c>
      <c r="B78" s="8">
        <v>0</v>
      </c>
      <c r="C78" s="7"/>
      <c r="D78" s="8"/>
      <c r="E78" s="7"/>
      <c r="F78" s="7">
        <v>0</v>
      </c>
      <c r="G78" s="3">
        <v>0</v>
      </c>
      <c r="H78" s="4">
        <v>0</v>
      </c>
      <c r="I78" s="22"/>
      <c r="J78" s="8">
        <v>0</v>
      </c>
      <c r="K78" s="7"/>
      <c r="L78" s="8"/>
      <c r="M78" s="3">
        <v>0</v>
      </c>
      <c r="N78" s="4">
        <v>0</v>
      </c>
      <c r="O78" s="3"/>
      <c r="P78" s="4"/>
      <c r="Q78" s="7"/>
      <c r="R78" s="4">
        <v>0</v>
      </c>
      <c r="S78" s="3">
        <v>0</v>
      </c>
      <c r="T78" s="4">
        <v>0</v>
      </c>
      <c r="U78" s="3"/>
      <c r="V78" s="4">
        <v>0</v>
      </c>
      <c r="W78" s="7"/>
      <c r="X78" s="8"/>
    </row>
    <row r="79" spans="1:24" ht="18.75">
      <c r="A79" s="43"/>
      <c r="B79" s="3">
        <v>0</v>
      </c>
      <c r="C79" s="7"/>
      <c r="D79" s="8">
        <v>0</v>
      </c>
      <c r="E79" s="7"/>
      <c r="F79" s="7">
        <v>0</v>
      </c>
      <c r="G79" s="3">
        <v>0</v>
      </c>
      <c r="H79" s="4">
        <v>0</v>
      </c>
      <c r="I79" s="22"/>
      <c r="J79" s="8">
        <v>0</v>
      </c>
      <c r="K79" s="7"/>
      <c r="L79" s="8"/>
      <c r="M79" s="3"/>
      <c r="N79" s="3"/>
      <c r="O79" s="3"/>
      <c r="P79" s="4">
        <v>0</v>
      </c>
      <c r="Q79" s="7"/>
      <c r="R79" s="4">
        <v>0</v>
      </c>
      <c r="S79" s="3">
        <v>0</v>
      </c>
      <c r="T79" s="4">
        <v>0</v>
      </c>
      <c r="U79" s="3"/>
      <c r="V79" s="4">
        <v>0</v>
      </c>
      <c r="W79" s="7"/>
      <c r="X79" s="8"/>
    </row>
  </sheetData>
  <sheetProtection sheet="1" selectLockedCells="1" selectUnlockedCells="1"/>
  <mergeCells count="2">
    <mergeCell ref="A3:L3"/>
    <mergeCell ref="M3:X3"/>
  </mergeCells>
  <pageMargins left="0.34375" right="0.28125"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sheetPr codeName="Лист3"/>
  <dimension ref="A3:X79"/>
  <sheetViews>
    <sheetView view="pageLayout" topLeftCell="I73" workbookViewId="0">
      <selection activeCell="B82" sqref="B82"/>
    </sheetView>
  </sheetViews>
  <sheetFormatPr defaultRowHeight="15.75"/>
  <sheetData>
    <row r="3" spans="1:24" ht="18.75">
      <c r="A3" s="103" t="s">
        <v>0</v>
      </c>
      <c r="B3" s="104"/>
      <c r="C3" s="104"/>
      <c r="D3" s="104"/>
      <c r="E3" s="104"/>
      <c r="F3" s="104"/>
      <c r="G3" s="104"/>
      <c r="H3" s="104"/>
      <c r="I3" s="104"/>
      <c r="J3" s="104"/>
      <c r="K3" s="104"/>
      <c r="L3" s="105"/>
      <c r="M3" s="103" t="s">
        <v>1</v>
      </c>
      <c r="N3" s="104"/>
      <c r="O3" s="104"/>
      <c r="P3" s="104"/>
      <c r="Q3" s="104"/>
      <c r="R3" s="104"/>
      <c r="S3" s="104"/>
      <c r="T3" s="104"/>
      <c r="U3" s="104"/>
      <c r="V3" s="104"/>
      <c r="W3" s="104"/>
      <c r="X3" s="105"/>
    </row>
    <row r="4" spans="1:24" ht="150">
      <c r="A4" s="1" t="s">
        <v>2</v>
      </c>
      <c r="B4" s="1" t="s">
        <v>9</v>
      </c>
      <c r="C4" s="1" t="s">
        <v>4</v>
      </c>
      <c r="D4" s="1" t="s">
        <v>9</v>
      </c>
      <c r="E4" s="1" t="s">
        <v>5</v>
      </c>
      <c r="F4" s="1" t="s">
        <v>9</v>
      </c>
      <c r="G4" s="1" t="s">
        <v>48</v>
      </c>
      <c r="H4" s="1" t="s">
        <v>9</v>
      </c>
      <c r="I4" s="1" t="s">
        <v>7</v>
      </c>
      <c r="J4" s="1" t="s">
        <v>9</v>
      </c>
      <c r="K4" s="1" t="s">
        <v>8</v>
      </c>
      <c r="L4" s="1" t="s">
        <v>9</v>
      </c>
      <c r="M4" s="1" t="s">
        <v>2</v>
      </c>
      <c r="N4" s="1" t="s">
        <v>9</v>
      </c>
      <c r="O4" s="1" t="s">
        <v>4</v>
      </c>
      <c r="P4" s="1" t="s">
        <v>9</v>
      </c>
      <c r="Q4" s="1" t="s">
        <v>5</v>
      </c>
      <c r="R4" s="1" t="s">
        <v>9</v>
      </c>
      <c r="S4" s="1" t="s">
        <v>48</v>
      </c>
      <c r="T4" s="1" t="s">
        <v>9</v>
      </c>
      <c r="U4" s="1" t="s">
        <v>7</v>
      </c>
      <c r="V4" s="1" t="s">
        <v>9</v>
      </c>
      <c r="W4" s="1" t="s">
        <v>11</v>
      </c>
      <c r="X4" s="1" t="s">
        <v>9</v>
      </c>
    </row>
    <row r="5" spans="1:24" ht="18.75">
      <c r="A5" s="1" t="s">
        <v>65</v>
      </c>
      <c r="B5" s="1">
        <v>70</v>
      </c>
      <c r="C5" s="3" t="s">
        <v>71</v>
      </c>
      <c r="D5" s="4">
        <v>70</v>
      </c>
      <c r="E5" s="3" t="s">
        <v>72</v>
      </c>
      <c r="F5" s="4">
        <v>70</v>
      </c>
      <c r="G5" s="1">
        <v>0</v>
      </c>
      <c r="H5" s="1">
        <v>0</v>
      </c>
      <c r="I5" s="3" t="s">
        <v>74</v>
      </c>
      <c r="J5" s="4">
        <v>70</v>
      </c>
      <c r="K5" s="3" t="s">
        <v>75</v>
      </c>
      <c r="L5" s="4">
        <v>70</v>
      </c>
      <c r="M5" s="1" t="s">
        <v>66</v>
      </c>
      <c r="N5" s="1">
        <v>70</v>
      </c>
      <c r="O5" s="3" t="s">
        <v>55</v>
      </c>
      <c r="P5" s="4">
        <v>70</v>
      </c>
      <c r="Q5" s="3" t="s">
        <v>72</v>
      </c>
      <c r="R5" s="4">
        <v>70</v>
      </c>
      <c r="S5" s="1">
        <v>0</v>
      </c>
      <c r="T5" s="1">
        <v>0</v>
      </c>
      <c r="U5" s="3" t="s">
        <v>78</v>
      </c>
      <c r="V5" s="4">
        <v>70</v>
      </c>
      <c r="W5" s="3" t="s">
        <v>79</v>
      </c>
      <c r="X5" s="4">
        <v>70</v>
      </c>
    </row>
    <row r="6" spans="1:24" ht="18.75">
      <c r="A6" s="3" t="s">
        <v>67</v>
      </c>
      <c r="B6" s="4">
        <v>70</v>
      </c>
      <c r="C6" s="1">
        <v>0</v>
      </c>
      <c r="D6" s="1">
        <v>0</v>
      </c>
      <c r="E6" s="1">
        <v>0</v>
      </c>
      <c r="F6" s="1">
        <v>0</v>
      </c>
      <c r="G6" s="1">
        <v>2</v>
      </c>
      <c r="H6" s="1">
        <v>70</v>
      </c>
      <c r="I6" s="1">
        <v>-99</v>
      </c>
      <c r="J6" s="1">
        <v>0</v>
      </c>
      <c r="K6" s="1">
        <v>0</v>
      </c>
      <c r="L6" s="1">
        <v>0</v>
      </c>
      <c r="M6" s="3" t="s">
        <v>53</v>
      </c>
      <c r="N6" s="4">
        <v>70</v>
      </c>
      <c r="O6" s="1">
        <v>0</v>
      </c>
      <c r="P6" s="1">
        <v>0</v>
      </c>
      <c r="Q6" s="1">
        <v>0</v>
      </c>
      <c r="R6" s="1">
        <v>0</v>
      </c>
      <c r="S6" s="1">
        <v>2</v>
      </c>
      <c r="T6" s="1">
        <v>70</v>
      </c>
      <c r="U6" s="1">
        <v>-99</v>
      </c>
      <c r="V6" s="1">
        <v>0</v>
      </c>
      <c r="W6" s="1">
        <v>0</v>
      </c>
      <c r="X6" s="1">
        <v>0</v>
      </c>
    </row>
    <row r="7" spans="1:24" ht="18.75">
      <c r="A7" s="3" t="s">
        <v>603</v>
      </c>
      <c r="B7" s="4">
        <v>69</v>
      </c>
      <c r="C7" s="3">
        <v>85</v>
      </c>
      <c r="D7" s="4">
        <v>1</v>
      </c>
      <c r="E7" s="3" t="s">
        <v>15</v>
      </c>
      <c r="F7" s="4">
        <v>1</v>
      </c>
      <c r="G7" s="5">
        <v>5</v>
      </c>
      <c r="H7" s="4">
        <v>70</v>
      </c>
      <c r="I7" s="3" t="s">
        <v>15</v>
      </c>
      <c r="J7" s="4">
        <v>1</v>
      </c>
      <c r="K7" s="3" t="s">
        <v>15</v>
      </c>
      <c r="L7" s="4">
        <v>1</v>
      </c>
      <c r="M7" s="3" t="s">
        <v>639</v>
      </c>
      <c r="N7" s="4">
        <v>69</v>
      </c>
      <c r="O7" s="3">
        <v>73</v>
      </c>
      <c r="P7" s="4">
        <v>2</v>
      </c>
      <c r="Q7" s="3" t="s">
        <v>15</v>
      </c>
      <c r="R7" s="4">
        <v>1</v>
      </c>
      <c r="S7" s="5">
        <v>5.3</v>
      </c>
      <c r="T7" s="4">
        <v>70</v>
      </c>
      <c r="U7" s="3" t="s">
        <v>15</v>
      </c>
      <c r="V7" s="4">
        <v>1</v>
      </c>
      <c r="W7" s="3" t="s">
        <v>15</v>
      </c>
      <c r="X7" s="4">
        <v>1</v>
      </c>
    </row>
    <row r="8" spans="1:24" ht="18.75">
      <c r="A8" s="3" t="s">
        <v>604</v>
      </c>
      <c r="B8" s="4">
        <v>68</v>
      </c>
      <c r="C8" s="3">
        <v>88</v>
      </c>
      <c r="D8" s="4">
        <v>2</v>
      </c>
      <c r="E8" s="3" t="s">
        <v>15</v>
      </c>
      <c r="F8" s="4">
        <v>2</v>
      </c>
      <c r="G8" s="5" t="s">
        <v>17</v>
      </c>
      <c r="H8" s="4">
        <v>69</v>
      </c>
      <c r="I8" s="3" t="s">
        <v>15</v>
      </c>
      <c r="J8" s="4">
        <v>2</v>
      </c>
      <c r="K8" s="3" t="s">
        <v>15</v>
      </c>
      <c r="L8" s="4">
        <v>2</v>
      </c>
      <c r="M8" s="3" t="s">
        <v>640</v>
      </c>
      <c r="N8" s="4">
        <v>68</v>
      </c>
      <c r="O8" s="3">
        <v>76</v>
      </c>
      <c r="P8" s="4">
        <v>3</v>
      </c>
      <c r="Q8" s="3" t="s">
        <v>15</v>
      </c>
      <c r="R8" s="4">
        <v>2</v>
      </c>
      <c r="S8" s="5" t="s">
        <v>17</v>
      </c>
      <c r="T8" s="4">
        <v>69</v>
      </c>
      <c r="U8" s="3" t="s">
        <v>15</v>
      </c>
      <c r="V8" s="4">
        <v>2</v>
      </c>
      <c r="W8" s="3" t="s">
        <v>15</v>
      </c>
      <c r="X8" s="4">
        <v>2</v>
      </c>
    </row>
    <row r="9" spans="1:24" ht="18.75">
      <c r="A9" s="3" t="s">
        <v>605</v>
      </c>
      <c r="B9" s="4">
        <v>67</v>
      </c>
      <c r="C9" s="3">
        <v>91</v>
      </c>
      <c r="D9" s="4">
        <v>3</v>
      </c>
      <c r="E9" s="3" t="s">
        <v>15</v>
      </c>
      <c r="F9" s="4">
        <v>3</v>
      </c>
      <c r="G9" s="5">
        <v>5.0999999999999996</v>
      </c>
      <c r="H9" s="4">
        <v>68</v>
      </c>
      <c r="I9" s="3" t="s">
        <v>15</v>
      </c>
      <c r="J9" s="4">
        <v>3</v>
      </c>
      <c r="K9" s="3" t="s">
        <v>15</v>
      </c>
      <c r="L9" s="4">
        <v>3</v>
      </c>
      <c r="M9" s="3" t="s">
        <v>641</v>
      </c>
      <c r="N9" s="4">
        <v>67</v>
      </c>
      <c r="O9" s="3">
        <v>79</v>
      </c>
      <c r="P9" s="4">
        <v>4</v>
      </c>
      <c r="Q9" s="3" t="s">
        <v>15</v>
      </c>
      <c r="R9" s="4">
        <v>3</v>
      </c>
      <c r="S9" s="5">
        <v>5.4</v>
      </c>
      <c r="T9" s="4">
        <v>68</v>
      </c>
      <c r="U9" s="3" t="s">
        <v>15</v>
      </c>
      <c r="V9" s="4">
        <v>3</v>
      </c>
      <c r="W9" s="3" t="s">
        <v>15</v>
      </c>
      <c r="X9" s="4">
        <v>3</v>
      </c>
    </row>
    <row r="10" spans="1:24" ht="18.75">
      <c r="A10" s="3" t="s">
        <v>606</v>
      </c>
      <c r="B10" s="4">
        <v>66</v>
      </c>
      <c r="C10" s="3">
        <v>94</v>
      </c>
      <c r="D10" s="4">
        <v>4</v>
      </c>
      <c r="E10" s="3" t="s">
        <v>15</v>
      </c>
      <c r="F10" s="4">
        <v>4</v>
      </c>
      <c r="G10" s="5" t="s">
        <v>17</v>
      </c>
      <c r="H10" s="4">
        <v>67</v>
      </c>
      <c r="I10" s="3" t="s">
        <v>15</v>
      </c>
      <c r="J10" s="4">
        <v>4</v>
      </c>
      <c r="K10" s="3" t="s">
        <v>15</v>
      </c>
      <c r="L10" s="4">
        <v>4</v>
      </c>
      <c r="M10" s="3" t="s">
        <v>642</v>
      </c>
      <c r="N10" s="4">
        <v>66</v>
      </c>
      <c r="O10" s="3">
        <v>82</v>
      </c>
      <c r="P10" s="4">
        <v>5</v>
      </c>
      <c r="Q10" s="3" t="s">
        <v>15</v>
      </c>
      <c r="R10" s="4">
        <v>4</v>
      </c>
      <c r="S10" s="5" t="s">
        <v>17</v>
      </c>
      <c r="T10" s="4">
        <v>67</v>
      </c>
      <c r="U10" s="3" t="s">
        <v>15</v>
      </c>
      <c r="V10" s="4">
        <v>4</v>
      </c>
      <c r="W10" s="3" t="s">
        <v>15</v>
      </c>
      <c r="X10" s="4">
        <v>4</v>
      </c>
    </row>
    <row r="11" spans="1:24" ht="18.75">
      <c r="A11" s="3" t="s">
        <v>607</v>
      </c>
      <c r="B11" s="4">
        <v>65</v>
      </c>
      <c r="C11" s="3">
        <v>97</v>
      </c>
      <c r="D11" s="4">
        <v>5</v>
      </c>
      <c r="E11" s="3" t="s">
        <v>15</v>
      </c>
      <c r="F11" s="4">
        <v>5</v>
      </c>
      <c r="G11" s="5">
        <v>5.2</v>
      </c>
      <c r="H11" s="4">
        <v>66</v>
      </c>
      <c r="I11" s="3" t="s">
        <v>15</v>
      </c>
      <c r="J11" s="4">
        <v>5</v>
      </c>
      <c r="K11" s="3" t="s">
        <v>15</v>
      </c>
      <c r="L11" s="4">
        <v>5</v>
      </c>
      <c r="M11" s="3" t="s">
        <v>643</v>
      </c>
      <c r="N11" s="4">
        <v>65</v>
      </c>
      <c r="O11" s="3">
        <v>85</v>
      </c>
      <c r="P11" s="4">
        <v>6</v>
      </c>
      <c r="Q11" s="3" t="s">
        <v>15</v>
      </c>
      <c r="R11" s="4">
        <v>5</v>
      </c>
      <c r="S11" s="5">
        <v>5.5</v>
      </c>
      <c r="T11" s="4">
        <v>66</v>
      </c>
      <c r="U11" s="3" t="s">
        <v>15</v>
      </c>
      <c r="V11" s="4">
        <v>5</v>
      </c>
      <c r="W11" s="3" t="s">
        <v>15</v>
      </c>
      <c r="X11" s="4">
        <v>5</v>
      </c>
    </row>
    <row r="12" spans="1:24" ht="18.75">
      <c r="A12" s="3" t="s">
        <v>386</v>
      </c>
      <c r="B12" s="4">
        <v>64</v>
      </c>
      <c r="C12" s="3">
        <v>100</v>
      </c>
      <c r="D12" s="4">
        <v>6</v>
      </c>
      <c r="E12" s="3">
        <v>1</v>
      </c>
      <c r="F12" s="4">
        <v>6</v>
      </c>
      <c r="G12" s="5" t="s">
        <v>17</v>
      </c>
      <c r="H12" s="4">
        <v>65</v>
      </c>
      <c r="I12" s="3" t="s">
        <v>15</v>
      </c>
      <c r="J12" s="4">
        <v>6</v>
      </c>
      <c r="K12" s="3" t="s">
        <v>15</v>
      </c>
      <c r="L12" s="4">
        <v>6</v>
      </c>
      <c r="M12" s="3" t="s">
        <v>644</v>
      </c>
      <c r="N12" s="4">
        <v>64</v>
      </c>
      <c r="O12" s="3">
        <v>87</v>
      </c>
      <c r="P12" s="4">
        <v>7</v>
      </c>
      <c r="Q12" s="3" t="s">
        <v>15</v>
      </c>
      <c r="R12" s="4">
        <v>6</v>
      </c>
      <c r="S12" s="5" t="s">
        <v>17</v>
      </c>
      <c r="T12" s="4">
        <v>65</v>
      </c>
      <c r="U12" s="3" t="s">
        <v>15</v>
      </c>
      <c r="V12" s="4">
        <v>6</v>
      </c>
      <c r="W12" s="3" t="s">
        <v>15</v>
      </c>
      <c r="X12" s="4">
        <v>6</v>
      </c>
    </row>
    <row r="13" spans="1:24" ht="18.75">
      <c r="A13" s="3" t="s">
        <v>387</v>
      </c>
      <c r="B13" s="4">
        <v>63</v>
      </c>
      <c r="C13" s="3">
        <v>103</v>
      </c>
      <c r="D13" s="4">
        <v>7</v>
      </c>
      <c r="E13" s="3">
        <v>2</v>
      </c>
      <c r="F13" s="4">
        <v>7</v>
      </c>
      <c r="G13" s="5">
        <v>5.3</v>
      </c>
      <c r="H13" s="4">
        <v>64</v>
      </c>
      <c r="I13" s="3" t="s">
        <v>15</v>
      </c>
      <c r="J13" s="4">
        <v>7</v>
      </c>
      <c r="K13" s="3" t="s">
        <v>15</v>
      </c>
      <c r="L13" s="4">
        <v>7</v>
      </c>
      <c r="M13" s="3" t="s">
        <v>645</v>
      </c>
      <c r="N13" s="4">
        <v>63</v>
      </c>
      <c r="O13" s="3">
        <v>88</v>
      </c>
      <c r="P13" s="4">
        <v>1</v>
      </c>
      <c r="Q13" s="3">
        <v>1</v>
      </c>
      <c r="R13" s="4">
        <v>7</v>
      </c>
      <c r="S13" s="5">
        <v>5.6</v>
      </c>
      <c r="T13" s="4">
        <v>64</v>
      </c>
      <c r="U13" s="3" t="s">
        <v>15</v>
      </c>
      <c r="V13" s="4">
        <v>7</v>
      </c>
      <c r="W13" s="3" t="s">
        <v>15</v>
      </c>
      <c r="X13" s="4">
        <v>7</v>
      </c>
    </row>
    <row r="14" spans="1:24" ht="18.75">
      <c r="A14" s="3" t="s">
        <v>388</v>
      </c>
      <c r="B14" s="4">
        <v>62</v>
      </c>
      <c r="C14" s="3">
        <v>106</v>
      </c>
      <c r="D14" s="4">
        <v>8</v>
      </c>
      <c r="E14" s="3">
        <v>3</v>
      </c>
      <c r="F14" s="4">
        <v>8</v>
      </c>
      <c r="G14" s="5" t="s">
        <v>17</v>
      </c>
      <c r="H14" s="4">
        <v>63</v>
      </c>
      <c r="I14" s="3" t="s">
        <v>15</v>
      </c>
      <c r="J14" s="4">
        <v>8</v>
      </c>
      <c r="K14" s="3" t="s">
        <v>15</v>
      </c>
      <c r="L14" s="4">
        <v>8</v>
      </c>
      <c r="M14" s="3" t="s">
        <v>646</v>
      </c>
      <c r="N14" s="4">
        <v>62</v>
      </c>
      <c r="O14" s="3">
        <v>89</v>
      </c>
      <c r="P14" s="4">
        <v>8</v>
      </c>
      <c r="Q14" s="3" t="s">
        <v>15</v>
      </c>
      <c r="R14" s="4">
        <v>8</v>
      </c>
      <c r="S14" s="5" t="s">
        <v>17</v>
      </c>
      <c r="T14" s="4">
        <v>63</v>
      </c>
      <c r="U14" s="3" t="s">
        <v>15</v>
      </c>
      <c r="V14" s="4">
        <v>8</v>
      </c>
      <c r="W14" s="3" t="s">
        <v>15</v>
      </c>
      <c r="X14" s="4">
        <v>8</v>
      </c>
    </row>
    <row r="15" spans="1:24" ht="18.75">
      <c r="A15" s="3" t="s">
        <v>389</v>
      </c>
      <c r="B15" s="4">
        <v>61</v>
      </c>
      <c r="C15" s="3">
        <v>108</v>
      </c>
      <c r="D15" s="4">
        <v>9</v>
      </c>
      <c r="E15" s="3">
        <v>4</v>
      </c>
      <c r="F15" s="4">
        <v>9</v>
      </c>
      <c r="G15" s="5">
        <v>5.4</v>
      </c>
      <c r="H15" s="4">
        <v>62</v>
      </c>
      <c r="I15" s="3" t="s">
        <v>15</v>
      </c>
      <c r="J15" s="4">
        <v>9</v>
      </c>
      <c r="K15" s="3" t="s">
        <v>15</v>
      </c>
      <c r="L15" s="4">
        <v>9</v>
      </c>
      <c r="M15" s="3" t="s">
        <v>647</v>
      </c>
      <c r="N15" s="4">
        <v>61</v>
      </c>
      <c r="O15" s="3">
        <v>91</v>
      </c>
      <c r="P15" s="4">
        <v>9</v>
      </c>
      <c r="Q15" s="3">
        <v>2</v>
      </c>
      <c r="R15" s="4">
        <v>9</v>
      </c>
      <c r="S15" s="5">
        <v>5.7</v>
      </c>
      <c r="T15" s="4">
        <v>62</v>
      </c>
      <c r="U15" s="3" t="s">
        <v>15</v>
      </c>
      <c r="V15" s="4">
        <v>9</v>
      </c>
      <c r="W15" s="3" t="s">
        <v>15</v>
      </c>
      <c r="X15" s="4">
        <v>9</v>
      </c>
    </row>
    <row r="16" spans="1:24" ht="18.75">
      <c r="A16" s="3" t="s">
        <v>390</v>
      </c>
      <c r="B16" s="4">
        <v>60</v>
      </c>
      <c r="C16" s="3">
        <v>110</v>
      </c>
      <c r="D16" s="4">
        <v>10</v>
      </c>
      <c r="E16" s="3">
        <v>5</v>
      </c>
      <c r="F16" s="4">
        <v>10</v>
      </c>
      <c r="G16" s="5" t="s">
        <v>17</v>
      </c>
      <c r="H16" s="4">
        <v>61</v>
      </c>
      <c r="I16" s="3" t="s">
        <v>15</v>
      </c>
      <c r="J16" s="4">
        <v>10</v>
      </c>
      <c r="K16" s="3" t="s">
        <v>15</v>
      </c>
      <c r="L16" s="4">
        <v>10</v>
      </c>
      <c r="M16" s="3" t="s">
        <v>648</v>
      </c>
      <c r="N16" s="4">
        <v>60</v>
      </c>
      <c r="O16" s="3">
        <v>93</v>
      </c>
      <c r="P16" s="4">
        <v>10</v>
      </c>
      <c r="Q16" s="3" t="s">
        <v>15</v>
      </c>
      <c r="R16" s="4">
        <v>10</v>
      </c>
      <c r="S16" s="5" t="s">
        <v>17</v>
      </c>
      <c r="T16" s="4">
        <v>61</v>
      </c>
      <c r="U16" s="3" t="s">
        <v>15</v>
      </c>
      <c r="V16" s="4">
        <v>10</v>
      </c>
      <c r="W16" s="3">
        <v>1</v>
      </c>
      <c r="X16" s="4">
        <v>10</v>
      </c>
    </row>
    <row r="17" spans="1:24" ht="18.75">
      <c r="A17" s="3" t="s">
        <v>608</v>
      </c>
      <c r="B17" s="4">
        <v>59</v>
      </c>
      <c r="C17" s="3">
        <v>112</v>
      </c>
      <c r="D17" s="4">
        <v>11</v>
      </c>
      <c r="E17" s="3" t="s">
        <v>17</v>
      </c>
      <c r="F17" s="4">
        <v>11</v>
      </c>
      <c r="G17" s="5" t="s">
        <v>17</v>
      </c>
      <c r="H17" s="4">
        <v>60</v>
      </c>
      <c r="I17" s="3" t="s">
        <v>15</v>
      </c>
      <c r="J17" s="4">
        <v>11</v>
      </c>
      <c r="K17" s="3" t="s">
        <v>15</v>
      </c>
      <c r="L17" s="4">
        <v>11</v>
      </c>
      <c r="M17" s="3" t="s">
        <v>649</v>
      </c>
      <c r="N17" s="4">
        <v>59</v>
      </c>
      <c r="O17" s="3">
        <v>95</v>
      </c>
      <c r="P17" s="4">
        <v>11</v>
      </c>
      <c r="Q17" s="3">
        <v>3</v>
      </c>
      <c r="R17" s="4">
        <v>11</v>
      </c>
      <c r="S17" s="5" t="s">
        <v>17</v>
      </c>
      <c r="T17" s="4">
        <v>60</v>
      </c>
      <c r="U17" s="3">
        <v>-2</v>
      </c>
      <c r="V17" s="4">
        <v>11</v>
      </c>
      <c r="W17" s="3" t="s">
        <v>15</v>
      </c>
      <c r="X17" s="4">
        <v>11</v>
      </c>
    </row>
    <row r="18" spans="1:24" ht="18.75">
      <c r="A18" s="3" t="s">
        <v>609</v>
      </c>
      <c r="B18" s="4">
        <v>58</v>
      </c>
      <c r="C18" s="3">
        <v>114</v>
      </c>
      <c r="D18" s="4">
        <v>12</v>
      </c>
      <c r="E18" s="3">
        <v>6</v>
      </c>
      <c r="F18" s="4">
        <v>12</v>
      </c>
      <c r="G18" s="5">
        <v>5.5</v>
      </c>
      <c r="H18" s="4">
        <v>59</v>
      </c>
      <c r="I18" s="3" t="s">
        <v>15</v>
      </c>
      <c r="J18" s="4">
        <v>12</v>
      </c>
      <c r="K18" s="3" t="s">
        <v>15</v>
      </c>
      <c r="L18" s="4">
        <v>12</v>
      </c>
      <c r="M18" s="3" t="s">
        <v>650</v>
      </c>
      <c r="N18" s="4">
        <v>58</v>
      </c>
      <c r="O18" s="3">
        <v>97</v>
      </c>
      <c r="P18" s="4">
        <v>12</v>
      </c>
      <c r="Q18" s="3" t="s">
        <v>17</v>
      </c>
      <c r="R18" s="4">
        <v>12</v>
      </c>
      <c r="S18" s="5">
        <v>5.8</v>
      </c>
      <c r="T18" s="4">
        <v>59</v>
      </c>
      <c r="U18" s="3" t="s">
        <v>15</v>
      </c>
      <c r="V18" s="4">
        <v>12</v>
      </c>
      <c r="W18" s="3">
        <v>2</v>
      </c>
      <c r="X18" s="4">
        <v>12</v>
      </c>
    </row>
    <row r="19" spans="1:24" ht="18.75">
      <c r="A19" s="3" t="s">
        <v>610</v>
      </c>
      <c r="B19" s="4">
        <v>57</v>
      </c>
      <c r="C19" s="3">
        <v>116</v>
      </c>
      <c r="D19" s="4">
        <v>13</v>
      </c>
      <c r="E19" s="3" t="s">
        <v>17</v>
      </c>
      <c r="F19" s="4">
        <v>13</v>
      </c>
      <c r="G19" s="5" t="s">
        <v>17</v>
      </c>
      <c r="H19" s="4">
        <v>58</v>
      </c>
      <c r="I19" s="3" t="s">
        <v>15</v>
      </c>
      <c r="J19" s="4">
        <v>13</v>
      </c>
      <c r="K19" s="3" t="s">
        <v>15</v>
      </c>
      <c r="L19" s="4">
        <v>13</v>
      </c>
      <c r="M19" s="3" t="s">
        <v>651</v>
      </c>
      <c r="N19" s="4">
        <v>57</v>
      </c>
      <c r="O19" s="3">
        <v>99</v>
      </c>
      <c r="P19" s="4">
        <v>13</v>
      </c>
      <c r="Q19" s="3">
        <v>4</v>
      </c>
      <c r="R19" s="4">
        <v>13</v>
      </c>
      <c r="S19" s="5" t="s">
        <v>17</v>
      </c>
      <c r="T19" s="4">
        <v>58</v>
      </c>
      <c r="U19" s="3" t="s">
        <v>15</v>
      </c>
      <c r="V19" s="4">
        <v>13</v>
      </c>
      <c r="W19" s="3" t="s">
        <v>15</v>
      </c>
      <c r="X19" s="4">
        <v>13</v>
      </c>
    </row>
    <row r="20" spans="1:24" ht="18.75">
      <c r="A20" s="3" t="s">
        <v>611</v>
      </c>
      <c r="B20" s="4">
        <v>56</v>
      </c>
      <c r="C20" s="3">
        <v>117</v>
      </c>
      <c r="D20" s="4">
        <v>14</v>
      </c>
      <c r="E20" s="3">
        <v>7</v>
      </c>
      <c r="F20" s="4">
        <v>14</v>
      </c>
      <c r="G20" s="5" t="s">
        <v>17</v>
      </c>
      <c r="H20" s="4">
        <v>57</v>
      </c>
      <c r="I20" s="3">
        <v>-4</v>
      </c>
      <c r="J20" s="4">
        <v>14</v>
      </c>
      <c r="K20" s="3" t="s">
        <v>15</v>
      </c>
      <c r="L20" s="4">
        <v>14</v>
      </c>
      <c r="M20" s="3" t="s">
        <v>652</v>
      </c>
      <c r="N20" s="4">
        <v>56</v>
      </c>
      <c r="O20" s="3">
        <v>101</v>
      </c>
      <c r="P20" s="4">
        <v>14</v>
      </c>
      <c r="Q20" s="3" t="s">
        <v>17</v>
      </c>
      <c r="R20" s="4">
        <v>14</v>
      </c>
      <c r="S20" s="5" t="s">
        <v>17</v>
      </c>
      <c r="T20" s="4">
        <v>57</v>
      </c>
      <c r="U20" s="3">
        <v>-1</v>
      </c>
      <c r="V20" s="4">
        <v>14</v>
      </c>
      <c r="W20" s="3">
        <v>3</v>
      </c>
      <c r="X20" s="4">
        <v>14</v>
      </c>
    </row>
    <row r="21" spans="1:24" ht="18.75">
      <c r="A21" s="3" t="s">
        <v>612</v>
      </c>
      <c r="B21" s="4">
        <v>55</v>
      </c>
      <c r="C21" s="3">
        <v>120</v>
      </c>
      <c r="D21" s="4">
        <v>15</v>
      </c>
      <c r="E21" s="3" t="s">
        <v>17</v>
      </c>
      <c r="F21" s="4">
        <v>15</v>
      </c>
      <c r="G21" s="5">
        <v>5.6</v>
      </c>
      <c r="H21" s="4">
        <v>56</v>
      </c>
      <c r="I21" s="3" t="s">
        <v>15</v>
      </c>
      <c r="J21" s="4">
        <v>15</v>
      </c>
      <c r="K21" s="3" t="s">
        <v>15</v>
      </c>
      <c r="L21" s="4">
        <v>15</v>
      </c>
      <c r="M21" s="3" t="s">
        <v>653</v>
      </c>
      <c r="N21" s="4">
        <v>55</v>
      </c>
      <c r="O21" s="3">
        <v>105</v>
      </c>
      <c r="P21" s="4">
        <v>15</v>
      </c>
      <c r="Q21" s="3">
        <v>5</v>
      </c>
      <c r="R21" s="4">
        <v>15</v>
      </c>
      <c r="S21" s="5">
        <v>5.9</v>
      </c>
      <c r="T21" s="4">
        <v>56</v>
      </c>
      <c r="U21" s="3" t="s">
        <v>15</v>
      </c>
      <c r="V21" s="4">
        <v>15</v>
      </c>
      <c r="W21" s="3" t="s">
        <v>15</v>
      </c>
      <c r="X21" s="4">
        <v>15</v>
      </c>
    </row>
    <row r="22" spans="1:24" ht="18.75">
      <c r="A22" s="3" t="s">
        <v>613</v>
      </c>
      <c r="B22" s="4">
        <v>54</v>
      </c>
      <c r="C22" s="3">
        <v>122</v>
      </c>
      <c r="D22" s="4">
        <v>16</v>
      </c>
      <c r="E22" s="3">
        <v>8</v>
      </c>
      <c r="F22" s="4">
        <v>16</v>
      </c>
      <c r="G22" s="5" t="s">
        <v>17</v>
      </c>
      <c r="H22" s="4">
        <v>55</v>
      </c>
      <c r="I22" s="3" t="s">
        <v>17</v>
      </c>
      <c r="J22" s="4">
        <v>16</v>
      </c>
      <c r="K22" s="3" t="s">
        <v>15</v>
      </c>
      <c r="L22" s="4">
        <v>16</v>
      </c>
      <c r="M22" s="3" t="s">
        <v>411</v>
      </c>
      <c r="N22" s="4">
        <v>54</v>
      </c>
      <c r="O22" s="3">
        <v>107</v>
      </c>
      <c r="P22" s="4">
        <v>16</v>
      </c>
      <c r="Q22" s="3" t="s">
        <v>17</v>
      </c>
      <c r="R22" s="4">
        <v>16</v>
      </c>
      <c r="S22" s="5" t="s">
        <v>17</v>
      </c>
      <c r="T22" s="4">
        <v>55</v>
      </c>
      <c r="U22" s="3" t="s">
        <v>17</v>
      </c>
      <c r="V22" s="4">
        <v>16</v>
      </c>
      <c r="W22" s="3">
        <v>4</v>
      </c>
      <c r="X22" s="4">
        <v>16</v>
      </c>
    </row>
    <row r="23" spans="1:24" ht="18.75">
      <c r="A23" s="3" t="s">
        <v>614</v>
      </c>
      <c r="B23" s="4">
        <v>53</v>
      </c>
      <c r="C23" s="3">
        <v>124</v>
      </c>
      <c r="D23" s="4">
        <v>17</v>
      </c>
      <c r="E23" s="3" t="s">
        <v>17</v>
      </c>
      <c r="F23" s="4">
        <v>17</v>
      </c>
      <c r="G23" s="5" t="s">
        <v>17</v>
      </c>
      <c r="H23" s="4">
        <v>54</v>
      </c>
      <c r="I23" s="3" t="s">
        <v>17</v>
      </c>
      <c r="J23" s="4">
        <v>17</v>
      </c>
      <c r="K23" s="3" t="s">
        <v>15</v>
      </c>
      <c r="L23" s="4">
        <v>17</v>
      </c>
      <c r="M23" s="3" t="s">
        <v>412</v>
      </c>
      <c r="N23" s="4">
        <v>53</v>
      </c>
      <c r="O23" s="3">
        <v>109</v>
      </c>
      <c r="P23" s="4">
        <v>17</v>
      </c>
      <c r="Q23" s="3">
        <v>6</v>
      </c>
      <c r="R23" s="4">
        <v>17</v>
      </c>
      <c r="S23" s="5" t="s">
        <v>17</v>
      </c>
      <c r="T23" s="4">
        <v>54</v>
      </c>
      <c r="U23" s="3">
        <v>0</v>
      </c>
      <c r="V23" s="4">
        <v>17</v>
      </c>
      <c r="W23" s="3" t="s">
        <v>15</v>
      </c>
      <c r="X23" s="4">
        <v>17</v>
      </c>
    </row>
    <row r="24" spans="1:24" ht="18.75">
      <c r="A24" s="3" t="s">
        <v>615</v>
      </c>
      <c r="B24" s="4">
        <v>52</v>
      </c>
      <c r="C24" s="3">
        <v>126</v>
      </c>
      <c r="D24" s="4">
        <v>18</v>
      </c>
      <c r="E24" s="3">
        <v>9</v>
      </c>
      <c r="F24" s="4">
        <v>18</v>
      </c>
      <c r="G24" s="5">
        <v>5.7</v>
      </c>
      <c r="H24" s="4">
        <v>53</v>
      </c>
      <c r="I24" s="3">
        <v>-3</v>
      </c>
      <c r="J24" s="4">
        <v>18</v>
      </c>
      <c r="K24" s="3" t="s">
        <v>15</v>
      </c>
      <c r="L24" s="4">
        <v>18</v>
      </c>
      <c r="M24" s="3" t="s">
        <v>413</v>
      </c>
      <c r="N24" s="4">
        <v>52</v>
      </c>
      <c r="O24" s="3">
        <v>111</v>
      </c>
      <c r="P24" s="4">
        <v>18</v>
      </c>
      <c r="Q24" s="3" t="s">
        <v>15</v>
      </c>
      <c r="R24" s="4">
        <v>18</v>
      </c>
      <c r="S24" s="5">
        <v>6</v>
      </c>
      <c r="T24" s="4">
        <v>53</v>
      </c>
      <c r="U24" s="3" t="s">
        <v>15</v>
      </c>
      <c r="V24" s="4">
        <v>18</v>
      </c>
      <c r="W24" s="3">
        <v>5</v>
      </c>
      <c r="X24" s="4">
        <v>18</v>
      </c>
    </row>
    <row r="25" spans="1:24" ht="18.75">
      <c r="A25" s="3" t="s">
        <v>616</v>
      </c>
      <c r="B25" s="4">
        <v>51</v>
      </c>
      <c r="C25" s="3">
        <v>128</v>
      </c>
      <c r="D25" s="4">
        <v>19</v>
      </c>
      <c r="E25" s="3" t="s">
        <v>17</v>
      </c>
      <c r="F25" s="4">
        <v>19</v>
      </c>
      <c r="G25" s="5" t="s">
        <v>17</v>
      </c>
      <c r="H25" s="4">
        <v>52</v>
      </c>
      <c r="I25" s="3" t="s">
        <v>17</v>
      </c>
      <c r="J25" s="4">
        <v>19</v>
      </c>
      <c r="K25" s="3" t="s">
        <v>15</v>
      </c>
      <c r="L25" s="4">
        <v>19</v>
      </c>
      <c r="M25" s="3" t="s">
        <v>414</v>
      </c>
      <c r="N25" s="4">
        <v>51</v>
      </c>
      <c r="O25" s="3">
        <v>113</v>
      </c>
      <c r="P25" s="4">
        <v>19</v>
      </c>
      <c r="Q25" s="3">
        <v>7</v>
      </c>
      <c r="R25" s="4">
        <v>19</v>
      </c>
      <c r="S25" s="5" t="s">
        <v>17</v>
      </c>
      <c r="T25" s="4">
        <v>52</v>
      </c>
      <c r="U25" s="3" t="s">
        <v>15</v>
      </c>
      <c r="V25" s="4">
        <v>19</v>
      </c>
      <c r="W25" s="3" t="s">
        <v>15</v>
      </c>
      <c r="X25" s="4">
        <v>19</v>
      </c>
    </row>
    <row r="26" spans="1:24" ht="18.75">
      <c r="A26" s="3" t="s">
        <v>617</v>
      </c>
      <c r="B26" s="4">
        <v>50</v>
      </c>
      <c r="C26" s="3">
        <v>130</v>
      </c>
      <c r="D26" s="4">
        <v>20</v>
      </c>
      <c r="E26" s="3">
        <v>10</v>
      </c>
      <c r="F26" s="4">
        <v>20</v>
      </c>
      <c r="G26" s="5" t="s">
        <v>17</v>
      </c>
      <c r="H26" s="4">
        <v>51</v>
      </c>
      <c r="I26" s="3" t="s">
        <v>17</v>
      </c>
      <c r="J26" s="4">
        <v>20</v>
      </c>
      <c r="K26" s="3">
        <v>1</v>
      </c>
      <c r="L26" s="4">
        <v>20</v>
      </c>
      <c r="M26" s="3" t="s">
        <v>415</v>
      </c>
      <c r="N26" s="4">
        <v>50</v>
      </c>
      <c r="O26" s="3">
        <v>115</v>
      </c>
      <c r="P26" s="4">
        <v>20</v>
      </c>
      <c r="Q26" s="3" t="s">
        <v>17</v>
      </c>
      <c r="R26" s="4">
        <v>20</v>
      </c>
      <c r="S26" s="5" t="s">
        <v>17</v>
      </c>
      <c r="T26" s="4">
        <v>51</v>
      </c>
      <c r="U26" s="3">
        <v>1</v>
      </c>
      <c r="V26" s="4">
        <v>20</v>
      </c>
      <c r="W26" s="3">
        <v>6</v>
      </c>
      <c r="X26" s="4">
        <v>20</v>
      </c>
    </row>
    <row r="27" spans="1:24" ht="18.75">
      <c r="A27" s="3" t="s">
        <v>618</v>
      </c>
      <c r="B27" s="4">
        <v>49</v>
      </c>
      <c r="C27" s="3">
        <v>132</v>
      </c>
      <c r="D27" s="4">
        <v>21</v>
      </c>
      <c r="E27" s="3" t="s">
        <v>15</v>
      </c>
      <c r="F27" s="4">
        <v>21</v>
      </c>
      <c r="G27" s="5">
        <v>5.8</v>
      </c>
      <c r="H27" s="4">
        <v>50</v>
      </c>
      <c r="I27" s="3" t="s">
        <v>15</v>
      </c>
      <c r="J27" s="4">
        <v>21</v>
      </c>
      <c r="K27" s="3" t="s">
        <v>15</v>
      </c>
      <c r="L27" s="4">
        <v>21</v>
      </c>
      <c r="M27" s="3" t="s">
        <v>654</v>
      </c>
      <c r="N27" s="4">
        <v>49</v>
      </c>
      <c r="O27" s="3">
        <v>117</v>
      </c>
      <c r="P27" s="4">
        <v>21</v>
      </c>
      <c r="Q27" s="3">
        <v>8</v>
      </c>
      <c r="R27" s="4">
        <v>21</v>
      </c>
      <c r="S27" s="5">
        <v>6.1</v>
      </c>
      <c r="T27" s="4">
        <v>50</v>
      </c>
      <c r="U27" s="3" t="s">
        <v>15</v>
      </c>
      <c r="V27" s="4">
        <v>21</v>
      </c>
      <c r="W27" s="3" t="s">
        <v>15</v>
      </c>
      <c r="X27" s="4">
        <v>21</v>
      </c>
    </row>
    <row r="28" spans="1:24" ht="18.75">
      <c r="A28" s="3" t="s">
        <v>619</v>
      </c>
      <c r="B28" s="4">
        <v>48</v>
      </c>
      <c r="C28" s="3">
        <v>134</v>
      </c>
      <c r="D28" s="4">
        <v>22</v>
      </c>
      <c r="E28" s="3">
        <v>11</v>
      </c>
      <c r="F28" s="4">
        <v>22</v>
      </c>
      <c r="G28" s="5" t="s">
        <v>17</v>
      </c>
      <c r="H28" s="4">
        <v>49</v>
      </c>
      <c r="I28" s="3">
        <v>-2</v>
      </c>
      <c r="J28" s="4">
        <v>22</v>
      </c>
      <c r="K28" s="3" t="s">
        <v>17</v>
      </c>
      <c r="L28" s="4">
        <v>22</v>
      </c>
      <c r="M28" s="3" t="s">
        <v>655</v>
      </c>
      <c r="N28" s="4">
        <v>48</v>
      </c>
      <c r="O28" s="3">
        <v>119</v>
      </c>
      <c r="P28" s="4">
        <v>22</v>
      </c>
      <c r="Q28" s="3" t="s">
        <v>17</v>
      </c>
      <c r="R28" s="4">
        <v>22</v>
      </c>
      <c r="S28" s="5" t="s">
        <v>17</v>
      </c>
      <c r="T28" s="4">
        <v>49</v>
      </c>
      <c r="U28" s="3" t="s">
        <v>15</v>
      </c>
      <c r="V28" s="4">
        <v>22</v>
      </c>
      <c r="W28" s="3" t="s">
        <v>17</v>
      </c>
      <c r="X28" s="4">
        <v>22</v>
      </c>
    </row>
    <row r="29" spans="1:24" ht="18.75">
      <c r="A29" s="3" t="s">
        <v>620</v>
      </c>
      <c r="B29" s="4">
        <v>47</v>
      </c>
      <c r="C29" s="3">
        <v>136</v>
      </c>
      <c r="D29" s="4">
        <v>23</v>
      </c>
      <c r="E29" s="3" t="s">
        <v>17</v>
      </c>
      <c r="F29" s="4">
        <v>23</v>
      </c>
      <c r="G29" s="5" t="s">
        <v>17</v>
      </c>
      <c r="H29" s="4">
        <v>48</v>
      </c>
      <c r="I29" s="3" t="s">
        <v>17</v>
      </c>
      <c r="J29" s="4">
        <v>23</v>
      </c>
      <c r="K29" s="3" t="s">
        <v>17</v>
      </c>
      <c r="L29" s="4">
        <v>23</v>
      </c>
      <c r="M29" s="3" t="s">
        <v>656</v>
      </c>
      <c r="N29" s="4">
        <v>47</v>
      </c>
      <c r="O29" s="3">
        <v>121</v>
      </c>
      <c r="P29" s="4">
        <v>23</v>
      </c>
      <c r="Q29" s="3">
        <v>9</v>
      </c>
      <c r="R29" s="4">
        <v>23</v>
      </c>
      <c r="S29" s="5" t="s">
        <v>17</v>
      </c>
      <c r="T29" s="4">
        <v>48</v>
      </c>
      <c r="U29" s="3">
        <v>2</v>
      </c>
      <c r="V29" s="4">
        <v>23</v>
      </c>
      <c r="W29" s="3">
        <v>7</v>
      </c>
      <c r="X29" s="4">
        <v>23</v>
      </c>
    </row>
    <row r="30" spans="1:24" ht="18.75">
      <c r="A30" s="3" t="s">
        <v>621</v>
      </c>
      <c r="B30" s="4">
        <v>46</v>
      </c>
      <c r="C30" s="3">
        <v>138</v>
      </c>
      <c r="D30" s="4">
        <v>24</v>
      </c>
      <c r="E30" s="3">
        <v>12</v>
      </c>
      <c r="F30" s="4">
        <v>24</v>
      </c>
      <c r="G30" s="5" t="s">
        <v>17</v>
      </c>
      <c r="H30" s="4">
        <v>47</v>
      </c>
      <c r="I30" s="3" t="s">
        <v>17</v>
      </c>
      <c r="J30" s="4">
        <v>24</v>
      </c>
      <c r="K30" s="3" t="s">
        <v>17</v>
      </c>
      <c r="L30" s="4">
        <v>24</v>
      </c>
      <c r="M30" s="3" t="s">
        <v>657</v>
      </c>
      <c r="N30" s="4">
        <v>46</v>
      </c>
      <c r="O30" s="3">
        <v>123</v>
      </c>
      <c r="P30" s="4">
        <v>24</v>
      </c>
      <c r="Q30" s="3" t="s">
        <v>15</v>
      </c>
      <c r="R30" s="4">
        <v>24</v>
      </c>
      <c r="S30" s="5" t="s">
        <v>17</v>
      </c>
      <c r="T30" s="4">
        <v>47</v>
      </c>
      <c r="U30" s="3" t="s">
        <v>17</v>
      </c>
      <c r="V30" s="4">
        <v>24</v>
      </c>
      <c r="W30" s="3" t="s">
        <v>15</v>
      </c>
      <c r="X30" s="4">
        <v>24</v>
      </c>
    </row>
    <row r="31" spans="1:24" ht="18.75">
      <c r="A31" s="3" t="s">
        <v>622</v>
      </c>
      <c r="B31" s="4">
        <v>45</v>
      </c>
      <c r="C31" s="3">
        <v>140</v>
      </c>
      <c r="D31" s="4">
        <v>25</v>
      </c>
      <c r="E31" s="3" t="s">
        <v>17</v>
      </c>
      <c r="F31" s="4">
        <v>25</v>
      </c>
      <c r="G31" s="5">
        <v>5.9</v>
      </c>
      <c r="H31" s="4">
        <v>46</v>
      </c>
      <c r="I31" s="3" t="s">
        <v>15</v>
      </c>
      <c r="J31" s="4">
        <v>25</v>
      </c>
      <c r="K31" s="3" t="s">
        <v>17</v>
      </c>
      <c r="L31" s="4">
        <v>25</v>
      </c>
      <c r="M31" s="3" t="s">
        <v>658</v>
      </c>
      <c r="N31" s="4">
        <v>45</v>
      </c>
      <c r="O31" s="3">
        <v>125</v>
      </c>
      <c r="P31" s="4">
        <v>25</v>
      </c>
      <c r="Q31" s="3">
        <v>10</v>
      </c>
      <c r="R31" s="4">
        <v>25</v>
      </c>
      <c r="S31" s="5">
        <v>6.21</v>
      </c>
      <c r="T31" s="4">
        <v>46</v>
      </c>
      <c r="U31" s="3" t="s">
        <v>15</v>
      </c>
      <c r="V31" s="4">
        <v>25</v>
      </c>
      <c r="W31" s="3" t="s">
        <v>17</v>
      </c>
      <c r="X31" s="4">
        <v>25</v>
      </c>
    </row>
    <row r="32" spans="1:24" ht="18.75">
      <c r="A32" s="3" t="s">
        <v>401</v>
      </c>
      <c r="B32" s="4">
        <v>44</v>
      </c>
      <c r="C32" s="3">
        <v>142</v>
      </c>
      <c r="D32" s="4">
        <v>26</v>
      </c>
      <c r="E32" s="3">
        <v>13</v>
      </c>
      <c r="F32" s="4">
        <v>26</v>
      </c>
      <c r="G32" s="5" t="s">
        <v>17</v>
      </c>
      <c r="H32" s="4">
        <v>45</v>
      </c>
      <c r="I32" s="3">
        <v>-1</v>
      </c>
      <c r="J32" s="4">
        <v>26</v>
      </c>
      <c r="K32" s="3" t="s">
        <v>17</v>
      </c>
      <c r="L32" s="4">
        <v>26</v>
      </c>
      <c r="M32" s="3" t="s">
        <v>659</v>
      </c>
      <c r="N32" s="4">
        <v>44</v>
      </c>
      <c r="O32" s="3">
        <v>127</v>
      </c>
      <c r="P32" s="4">
        <v>26</v>
      </c>
      <c r="Q32" s="3" t="s">
        <v>15</v>
      </c>
      <c r="R32" s="4">
        <v>26</v>
      </c>
      <c r="S32" s="5" t="s">
        <v>17</v>
      </c>
      <c r="T32" s="4">
        <v>45</v>
      </c>
      <c r="U32" s="3">
        <v>3</v>
      </c>
      <c r="V32" s="4">
        <v>26</v>
      </c>
      <c r="W32" s="3">
        <v>8</v>
      </c>
      <c r="X32" s="4">
        <v>26</v>
      </c>
    </row>
    <row r="33" spans="1:24" ht="18.75">
      <c r="A33" s="3" t="s">
        <v>402</v>
      </c>
      <c r="B33" s="4">
        <v>43</v>
      </c>
      <c r="C33" s="3">
        <v>144</v>
      </c>
      <c r="D33" s="4">
        <v>27</v>
      </c>
      <c r="E33" s="3" t="s">
        <v>15</v>
      </c>
      <c r="F33" s="4">
        <v>27</v>
      </c>
      <c r="G33" s="5" t="s">
        <v>17</v>
      </c>
      <c r="H33" s="4">
        <v>44</v>
      </c>
      <c r="I33" s="3" t="s">
        <v>17</v>
      </c>
      <c r="J33" s="4">
        <v>27</v>
      </c>
      <c r="K33" s="3" t="s">
        <v>17</v>
      </c>
      <c r="L33" s="4">
        <v>27</v>
      </c>
      <c r="M33" s="3" t="s">
        <v>660</v>
      </c>
      <c r="N33" s="4">
        <v>43</v>
      </c>
      <c r="O33" s="3">
        <v>129</v>
      </c>
      <c r="P33" s="4">
        <v>27</v>
      </c>
      <c r="Q33" s="3">
        <v>11</v>
      </c>
      <c r="R33" s="4">
        <v>27</v>
      </c>
      <c r="S33" s="5" t="s">
        <v>17</v>
      </c>
      <c r="T33" s="4">
        <v>44</v>
      </c>
      <c r="U33" s="3" t="s">
        <v>17</v>
      </c>
      <c r="V33" s="4">
        <v>27</v>
      </c>
      <c r="W33" s="3" t="s">
        <v>15</v>
      </c>
      <c r="X33" s="4">
        <v>27</v>
      </c>
    </row>
    <row r="34" spans="1:24" ht="18.75">
      <c r="A34" s="3" t="s">
        <v>403</v>
      </c>
      <c r="B34" s="4">
        <v>42</v>
      </c>
      <c r="C34" s="3">
        <v>146</v>
      </c>
      <c r="D34" s="4">
        <v>28</v>
      </c>
      <c r="E34" s="3">
        <v>14</v>
      </c>
      <c r="F34" s="4">
        <v>28</v>
      </c>
      <c r="G34" s="5" t="s">
        <v>17</v>
      </c>
      <c r="H34" s="4">
        <v>43</v>
      </c>
      <c r="I34" s="3" t="s">
        <v>17</v>
      </c>
      <c r="J34" s="4">
        <v>28</v>
      </c>
      <c r="K34" s="3" t="s">
        <v>15</v>
      </c>
      <c r="L34" s="4">
        <v>28</v>
      </c>
      <c r="M34" s="3" t="s">
        <v>661</v>
      </c>
      <c r="N34" s="4">
        <v>42</v>
      </c>
      <c r="O34" s="3">
        <v>131</v>
      </c>
      <c r="P34" s="4">
        <v>28</v>
      </c>
      <c r="Q34" s="3" t="s">
        <v>17</v>
      </c>
      <c r="R34" s="4">
        <v>28</v>
      </c>
      <c r="S34" s="5" t="s">
        <v>17</v>
      </c>
      <c r="T34" s="4">
        <v>43</v>
      </c>
      <c r="U34" s="3" t="s">
        <v>17</v>
      </c>
      <c r="V34" s="4">
        <v>28</v>
      </c>
      <c r="W34" s="3" t="s">
        <v>17</v>
      </c>
      <c r="X34" s="4">
        <v>28</v>
      </c>
    </row>
    <row r="35" spans="1:24" ht="18.75">
      <c r="A35" s="3" t="s">
        <v>404</v>
      </c>
      <c r="B35" s="4">
        <v>41</v>
      </c>
      <c r="C35" s="3">
        <v>148</v>
      </c>
      <c r="D35" s="4">
        <v>29</v>
      </c>
      <c r="E35" s="3" t="s">
        <v>17</v>
      </c>
      <c r="F35" s="4">
        <v>29</v>
      </c>
      <c r="G35" s="5">
        <v>6</v>
      </c>
      <c r="H35" s="4">
        <v>42</v>
      </c>
      <c r="I35" s="3" t="s">
        <v>15</v>
      </c>
      <c r="J35" s="4">
        <v>29</v>
      </c>
      <c r="K35" s="3" t="s">
        <v>17</v>
      </c>
      <c r="L35" s="4">
        <v>29</v>
      </c>
      <c r="M35" s="3" t="s">
        <v>662</v>
      </c>
      <c r="N35" s="4">
        <v>41</v>
      </c>
      <c r="O35" s="3">
        <v>133</v>
      </c>
      <c r="P35" s="4">
        <v>29</v>
      </c>
      <c r="Q35" s="3">
        <v>12</v>
      </c>
      <c r="R35" s="4">
        <v>29</v>
      </c>
      <c r="S35" s="5">
        <v>6.3</v>
      </c>
      <c r="T35" s="4">
        <v>42</v>
      </c>
      <c r="U35" s="3">
        <v>4</v>
      </c>
      <c r="V35" s="4">
        <v>29</v>
      </c>
      <c r="W35" s="3">
        <v>9</v>
      </c>
      <c r="X35" s="4">
        <v>29</v>
      </c>
    </row>
    <row r="36" spans="1:24" ht="18.75">
      <c r="A36" s="3" t="s">
        <v>405</v>
      </c>
      <c r="B36" s="4">
        <v>40</v>
      </c>
      <c r="C36" s="3">
        <v>150</v>
      </c>
      <c r="D36" s="4">
        <v>30</v>
      </c>
      <c r="E36" s="3">
        <v>15</v>
      </c>
      <c r="F36" s="4">
        <v>30</v>
      </c>
      <c r="G36" s="5" t="s">
        <v>17</v>
      </c>
      <c r="H36" s="4">
        <v>41</v>
      </c>
      <c r="I36" s="3">
        <v>0</v>
      </c>
      <c r="J36" s="4">
        <v>30</v>
      </c>
      <c r="K36" s="3">
        <v>2</v>
      </c>
      <c r="L36" s="4">
        <v>30</v>
      </c>
      <c r="M36" s="3" t="s">
        <v>663</v>
      </c>
      <c r="N36" s="4">
        <v>40</v>
      </c>
      <c r="O36" s="3">
        <v>135</v>
      </c>
      <c r="P36" s="4">
        <v>30</v>
      </c>
      <c r="Q36" s="3" t="s">
        <v>15</v>
      </c>
      <c r="R36" s="4">
        <v>30</v>
      </c>
      <c r="S36" s="5" t="s">
        <v>17</v>
      </c>
      <c r="T36" s="4">
        <v>41</v>
      </c>
      <c r="U36" s="3" t="s">
        <v>17</v>
      </c>
      <c r="V36" s="4">
        <v>30</v>
      </c>
      <c r="W36" s="3" t="s">
        <v>15</v>
      </c>
      <c r="X36" s="4">
        <v>30</v>
      </c>
    </row>
    <row r="37" spans="1:24" ht="18.75">
      <c r="A37" s="3" t="s">
        <v>623</v>
      </c>
      <c r="B37" s="4">
        <v>39</v>
      </c>
      <c r="C37" s="3">
        <v>151</v>
      </c>
      <c r="D37" s="4">
        <v>31</v>
      </c>
      <c r="E37" s="3" t="s">
        <v>17</v>
      </c>
      <c r="F37" s="4">
        <v>31</v>
      </c>
      <c r="G37" s="5" t="s">
        <v>17</v>
      </c>
      <c r="H37" s="4">
        <v>40</v>
      </c>
      <c r="I37" s="3" t="s">
        <v>17</v>
      </c>
      <c r="J37" s="4">
        <v>31</v>
      </c>
      <c r="K37" s="3" t="s">
        <v>17</v>
      </c>
      <c r="L37" s="4">
        <v>31</v>
      </c>
      <c r="M37" s="3" t="s">
        <v>664</v>
      </c>
      <c r="N37" s="4">
        <v>39</v>
      </c>
      <c r="O37" s="3">
        <v>136</v>
      </c>
      <c r="P37" s="4">
        <v>31</v>
      </c>
      <c r="Q37" s="3" t="s">
        <v>17</v>
      </c>
      <c r="R37" s="4">
        <v>31</v>
      </c>
      <c r="S37" s="5" t="s">
        <v>17</v>
      </c>
      <c r="T37" s="4">
        <v>40</v>
      </c>
      <c r="U37" s="3" t="s">
        <v>17</v>
      </c>
      <c r="V37" s="4">
        <v>31</v>
      </c>
      <c r="W37" s="3" t="s">
        <v>17</v>
      </c>
      <c r="X37" s="4">
        <v>31</v>
      </c>
    </row>
    <row r="38" spans="1:24" ht="18.75">
      <c r="A38" s="3" t="s">
        <v>624</v>
      </c>
      <c r="B38" s="4">
        <v>38</v>
      </c>
      <c r="C38" s="3">
        <v>152</v>
      </c>
      <c r="D38" s="4">
        <v>32</v>
      </c>
      <c r="E38" s="3">
        <v>16</v>
      </c>
      <c r="F38" s="4">
        <v>32</v>
      </c>
      <c r="G38" s="5" t="s">
        <v>17</v>
      </c>
      <c r="H38" s="4">
        <v>39</v>
      </c>
      <c r="I38" s="3" t="s">
        <v>17</v>
      </c>
      <c r="J38" s="4">
        <v>32</v>
      </c>
      <c r="K38" s="3" t="s">
        <v>17</v>
      </c>
      <c r="L38" s="4">
        <v>32</v>
      </c>
      <c r="M38" s="3" t="s">
        <v>665</v>
      </c>
      <c r="N38" s="4">
        <v>38</v>
      </c>
      <c r="O38" s="3">
        <v>137</v>
      </c>
      <c r="P38" s="4">
        <v>32</v>
      </c>
      <c r="Q38" s="3">
        <v>13</v>
      </c>
      <c r="R38" s="4">
        <v>32</v>
      </c>
      <c r="S38" s="5" t="s">
        <v>17</v>
      </c>
      <c r="T38" s="4">
        <v>39</v>
      </c>
      <c r="U38" s="3">
        <v>5</v>
      </c>
      <c r="V38" s="4">
        <v>32</v>
      </c>
      <c r="W38" s="3">
        <v>10</v>
      </c>
      <c r="X38" s="4">
        <v>32</v>
      </c>
    </row>
    <row r="39" spans="1:24" ht="18.75">
      <c r="A39" s="3" t="s">
        <v>625</v>
      </c>
      <c r="B39" s="4">
        <v>37</v>
      </c>
      <c r="C39" s="3">
        <v>153</v>
      </c>
      <c r="D39" s="4">
        <v>33</v>
      </c>
      <c r="E39" s="3" t="s">
        <v>15</v>
      </c>
      <c r="F39" s="4">
        <v>33</v>
      </c>
      <c r="G39" s="5">
        <v>6.1</v>
      </c>
      <c r="H39" s="4">
        <v>38</v>
      </c>
      <c r="I39" s="3" t="s">
        <v>15</v>
      </c>
      <c r="J39" s="4">
        <v>33</v>
      </c>
      <c r="K39" s="3" t="s">
        <v>17</v>
      </c>
      <c r="L39" s="4">
        <v>33</v>
      </c>
      <c r="M39" s="3" t="s">
        <v>666</v>
      </c>
      <c r="N39" s="4">
        <v>37</v>
      </c>
      <c r="O39" s="3">
        <v>138</v>
      </c>
      <c r="P39" s="4">
        <v>33</v>
      </c>
      <c r="Q39" s="3" t="s">
        <v>15</v>
      </c>
      <c r="R39" s="4">
        <v>33</v>
      </c>
      <c r="S39" s="5">
        <v>6.4</v>
      </c>
      <c r="T39" s="4">
        <v>38</v>
      </c>
      <c r="U39" s="3" t="s">
        <v>15</v>
      </c>
      <c r="V39" s="4">
        <v>33</v>
      </c>
      <c r="W39" s="3" t="s">
        <v>15</v>
      </c>
      <c r="X39" s="4">
        <v>33</v>
      </c>
    </row>
    <row r="40" spans="1:24" ht="18.75">
      <c r="A40" s="3" t="s">
        <v>626</v>
      </c>
      <c r="B40" s="4">
        <v>36</v>
      </c>
      <c r="C40" s="3">
        <v>154</v>
      </c>
      <c r="D40" s="4">
        <v>34</v>
      </c>
      <c r="E40" s="3" t="s">
        <v>17</v>
      </c>
      <c r="F40" s="4">
        <v>34</v>
      </c>
      <c r="G40" s="5" t="s">
        <v>17</v>
      </c>
      <c r="H40" s="4">
        <v>37</v>
      </c>
      <c r="I40" s="3">
        <v>1</v>
      </c>
      <c r="J40" s="4">
        <v>34</v>
      </c>
      <c r="K40" s="3" t="s">
        <v>17</v>
      </c>
      <c r="L40" s="4">
        <v>34</v>
      </c>
      <c r="M40" s="3" t="s">
        <v>667</v>
      </c>
      <c r="N40" s="4">
        <v>36</v>
      </c>
      <c r="O40" s="3">
        <v>139</v>
      </c>
      <c r="P40" s="4">
        <v>34</v>
      </c>
      <c r="Q40" s="3" t="s">
        <v>17</v>
      </c>
      <c r="R40" s="4">
        <v>34</v>
      </c>
      <c r="S40" s="5" t="s">
        <v>17</v>
      </c>
      <c r="T40" s="4">
        <v>37</v>
      </c>
      <c r="U40" s="3" t="s">
        <v>17</v>
      </c>
      <c r="V40" s="4">
        <v>34</v>
      </c>
      <c r="W40" s="3" t="s">
        <v>17</v>
      </c>
      <c r="X40" s="4">
        <v>34</v>
      </c>
    </row>
    <row r="41" spans="1:24" ht="18.75">
      <c r="A41" s="3" t="s">
        <v>627</v>
      </c>
      <c r="B41" s="4">
        <v>35</v>
      </c>
      <c r="C41" s="3">
        <v>155</v>
      </c>
      <c r="D41" s="4">
        <v>35</v>
      </c>
      <c r="E41" s="3">
        <v>17</v>
      </c>
      <c r="F41" s="4">
        <v>35</v>
      </c>
      <c r="G41" s="5" t="s">
        <v>17</v>
      </c>
      <c r="H41" s="4">
        <v>36</v>
      </c>
      <c r="I41" s="3" t="s">
        <v>17</v>
      </c>
      <c r="J41" s="4">
        <v>35</v>
      </c>
      <c r="K41" s="3" t="s">
        <v>15</v>
      </c>
      <c r="L41" s="4">
        <v>35</v>
      </c>
      <c r="M41" s="3" t="s">
        <v>668</v>
      </c>
      <c r="N41" s="4">
        <v>35</v>
      </c>
      <c r="O41" s="3">
        <v>140</v>
      </c>
      <c r="P41" s="4">
        <v>35</v>
      </c>
      <c r="Q41" s="3">
        <v>14</v>
      </c>
      <c r="R41" s="4">
        <v>35</v>
      </c>
      <c r="S41" s="5" t="s">
        <v>17</v>
      </c>
      <c r="T41" s="4">
        <v>36</v>
      </c>
      <c r="U41" s="3">
        <v>6</v>
      </c>
      <c r="V41" s="4">
        <v>35</v>
      </c>
      <c r="W41" s="3">
        <v>11</v>
      </c>
      <c r="X41" s="4">
        <v>35</v>
      </c>
    </row>
    <row r="42" spans="1:24" ht="18.75">
      <c r="A42" s="3" t="s">
        <v>466</v>
      </c>
      <c r="B42" s="4">
        <v>34</v>
      </c>
      <c r="C42" s="3">
        <v>156</v>
      </c>
      <c r="D42" s="4">
        <v>36</v>
      </c>
      <c r="E42" s="3" t="s">
        <v>15</v>
      </c>
      <c r="F42" s="4">
        <v>36</v>
      </c>
      <c r="G42" s="5">
        <v>6.2</v>
      </c>
      <c r="H42" s="4">
        <v>35</v>
      </c>
      <c r="I42" s="3" t="s">
        <v>17</v>
      </c>
      <c r="J42" s="4">
        <v>36</v>
      </c>
      <c r="K42" s="3">
        <v>3</v>
      </c>
      <c r="L42" s="4">
        <v>36</v>
      </c>
      <c r="M42" s="3" t="s">
        <v>426</v>
      </c>
      <c r="N42" s="4">
        <v>34</v>
      </c>
      <c r="O42" s="3">
        <v>141</v>
      </c>
      <c r="P42" s="4">
        <v>36</v>
      </c>
      <c r="Q42" s="3" t="s">
        <v>15</v>
      </c>
      <c r="R42" s="4">
        <v>36</v>
      </c>
      <c r="S42" s="5">
        <v>6.5</v>
      </c>
      <c r="T42" s="4">
        <v>35</v>
      </c>
      <c r="U42" s="3" t="s">
        <v>15</v>
      </c>
      <c r="V42" s="4">
        <v>36</v>
      </c>
      <c r="W42" s="3" t="s">
        <v>15</v>
      </c>
      <c r="X42" s="4">
        <v>36</v>
      </c>
    </row>
    <row r="43" spans="1:24" ht="18.75">
      <c r="A43" s="3" t="s">
        <v>467</v>
      </c>
      <c r="B43" s="4">
        <v>33</v>
      </c>
      <c r="C43" s="3">
        <v>157</v>
      </c>
      <c r="D43" s="4">
        <v>37</v>
      </c>
      <c r="E43" s="3" t="s">
        <v>15</v>
      </c>
      <c r="F43" s="4">
        <v>37</v>
      </c>
      <c r="G43" s="5" t="s">
        <v>17</v>
      </c>
      <c r="H43" s="4">
        <v>34</v>
      </c>
      <c r="I43" s="3" t="s">
        <v>15</v>
      </c>
      <c r="J43" s="4">
        <v>37</v>
      </c>
      <c r="K43" s="3" t="s">
        <v>17</v>
      </c>
      <c r="L43" s="4">
        <v>37</v>
      </c>
      <c r="M43" s="3" t="s">
        <v>427</v>
      </c>
      <c r="N43" s="4">
        <v>33</v>
      </c>
      <c r="O43" s="3">
        <v>142</v>
      </c>
      <c r="P43" s="4">
        <v>37</v>
      </c>
      <c r="Q43" s="3" t="s">
        <v>17</v>
      </c>
      <c r="R43" s="4">
        <v>37</v>
      </c>
      <c r="S43" s="5" t="s">
        <v>17</v>
      </c>
      <c r="T43" s="4">
        <v>34</v>
      </c>
      <c r="U43" s="3" t="s">
        <v>17</v>
      </c>
      <c r="V43" s="4">
        <v>37</v>
      </c>
      <c r="W43" s="3" t="s">
        <v>15</v>
      </c>
      <c r="X43" s="4">
        <v>37</v>
      </c>
    </row>
    <row r="44" spans="1:24" ht="18.75">
      <c r="A44" s="3" t="s">
        <v>468</v>
      </c>
      <c r="B44" s="4">
        <v>32</v>
      </c>
      <c r="C44" s="3">
        <v>158</v>
      </c>
      <c r="D44" s="4">
        <v>38</v>
      </c>
      <c r="E44" s="3">
        <v>18</v>
      </c>
      <c r="F44" s="4">
        <v>38</v>
      </c>
      <c r="G44" s="5" t="s">
        <v>17</v>
      </c>
      <c r="H44" s="4">
        <v>33</v>
      </c>
      <c r="I44" s="3">
        <v>2</v>
      </c>
      <c r="J44" s="4">
        <v>38</v>
      </c>
      <c r="K44" s="3" t="s">
        <v>17</v>
      </c>
      <c r="L44" s="4">
        <v>38</v>
      </c>
      <c r="M44" s="3" t="s">
        <v>428</v>
      </c>
      <c r="N44" s="4">
        <v>32</v>
      </c>
      <c r="O44" s="3">
        <v>143</v>
      </c>
      <c r="P44" s="4">
        <v>38</v>
      </c>
      <c r="Q44" s="3">
        <v>15</v>
      </c>
      <c r="R44" s="4">
        <v>38</v>
      </c>
      <c r="S44" s="5" t="s">
        <v>17</v>
      </c>
      <c r="T44" s="4">
        <v>33</v>
      </c>
      <c r="U44" s="3">
        <v>7</v>
      </c>
      <c r="V44" s="4">
        <v>38</v>
      </c>
      <c r="W44" s="3">
        <v>12</v>
      </c>
      <c r="X44" s="4">
        <v>38</v>
      </c>
    </row>
    <row r="45" spans="1:24" ht="18.75">
      <c r="A45" s="3" t="s">
        <v>469</v>
      </c>
      <c r="B45" s="4">
        <v>31</v>
      </c>
      <c r="C45" s="3">
        <v>159</v>
      </c>
      <c r="D45" s="4">
        <v>39</v>
      </c>
      <c r="E45" s="3" t="s">
        <v>15</v>
      </c>
      <c r="F45" s="4">
        <v>39</v>
      </c>
      <c r="G45" s="5">
        <v>6.3</v>
      </c>
      <c r="H45" s="4">
        <v>32</v>
      </c>
      <c r="I45" s="3" t="s">
        <v>17</v>
      </c>
      <c r="J45" s="4">
        <v>39</v>
      </c>
      <c r="K45" s="3" t="s">
        <v>17</v>
      </c>
      <c r="L45" s="4">
        <v>39</v>
      </c>
      <c r="M45" s="3" t="s">
        <v>429</v>
      </c>
      <c r="N45" s="4">
        <v>31</v>
      </c>
      <c r="O45" s="3">
        <v>144</v>
      </c>
      <c r="P45" s="4">
        <v>39</v>
      </c>
      <c r="Q45" s="3" t="s">
        <v>15</v>
      </c>
      <c r="R45" s="4">
        <v>39</v>
      </c>
      <c r="S45" s="5">
        <v>6.6</v>
      </c>
      <c r="T45" s="4">
        <v>32</v>
      </c>
      <c r="U45" s="3" t="s">
        <v>15</v>
      </c>
      <c r="V45" s="4">
        <v>39</v>
      </c>
      <c r="W45" s="3" t="s">
        <v>15</v>
      </c>
      <c r="X45" s="4">
        <v>39</v>
      </c>
    </row>
    <row r="46" spans="1:24" ht="18.75">
      <c r="A46" s="3" t="s">
        <v>470</v>
      </c>
      <c r="B46" s="4">
        <v>30</v>
      </c>
      <c r="C46" s="3">
        <v>160</v>
      </c>
      <c r="D46" s="4">
        <v>40</v>
      </c>
      <c r="E46" s="3" t="s">
        <v>15</v>
      </c>
      <c r="F46" s="4">
        <v>40</v>
      </c>
      <c r="G46" s="5" t="s">
        <v>17</v>
      </c>
      <c r="H46" s="4">
        <v>31</v>
      </c>
      <c r="I46" s="3" t="s">
        <v>17</v>
      </c>
      <c r="J46" s="4">
        <v>40</v>
      </c>
      <c r="K46" s="3" t="s">
        <v>17</v>
      </c>
      <c r="L46" s="4">
        <v>40</v>
      </c>
      <c r="M46" s="3" t="s">
        <v>430</v>
      </c>
      <c r="N46" s="4">
        <v>30</v>
      </c>
      <c r="O46" s="3">
        <v>145</v>
      </c>
      <c r="P46" s="4">
        <v>40</v>
      </c>
      <c r="Q46" s="3" t="s">
        <v>17</v>
      </c>
      <c r="R46" s="4">
        <v>40</v>
      </c>
      <c r="S46" s="5" t="s">
        <v>17</v>
      </c>
      <c r="T46" s="4">
        <v>31</v>
      </c>
      <c r="U46" s="3" t="s">
        <v>17</v>
      </c>
      <c r="V46" s="4">
        <v>40</v>
      </c>
      <c r="W46" s="3" t="s">
        <v>17</v>
      </c>
      <c r="X46" s="4">
        <v>40</v>
      </c>
    </row>
    <row r="47" spans="1:24" ht="18.75">
      <c r="A47" s="3" t="s">
        <v>421</v>
      </c>
      <c r="B47" s="4">
        <v>29</v>
      </c>
      <c r="C47" s="3">
        <v>161</v>
      </c>
      <c r="D47" s="4">
        <v>41</v>
      </c>
      <c r="E47" s="3">
        <v>19</v>
      </c>
      <c r="F47" s="4">
        <v>41</v>
      </c>
      <c r="G47" s="5" t="s">
        <v>17</v>
      </c>
      <c r="H47" s="4">
        <v>30</v>
      </c>
      <c r="I47" s="3" t="s">
        <v>15</v>
      </c>
      <c r="J47" s="4">
        <v>41</v>
      </c>
      <c r="K47" s="3" t="s">
        <v>15</v>
      </c>
      <c r="L47" s="4">
        <v>41</v>
      </c>
      <c r="M47" s="3" t="s">
        <v>669</v>
      </c>
      <c r="N47" s="4">
        <v>29</v>
      </c>
      <c r="O47" s="3">
        <v>146</v>
      </c>
      <c r="P47" s="4">
        <v>41</v>
      </c>
      <c r="Q47" s="3">
        <v>16</v>
      </c>
      <c r="R47" s="4">
        <v>41</v>
      </c>
      <c r="S47" s="5" t="s">
        <v>17</v>
      </c>
      <c r="T47" s="4">
        <v>30</v>
      </c>
      <c r="U47" s="3" t="s">
        <v>17</v>
      </c>
      <c r="V47" s="4">
        <v>41</v>
      </c>
      <c r="W47" s="3">
        <v>13</v>
      </c>
      <c r="X47" s="4">
        <v>41</v>
      </c>
    </row>
    <row r="48" spans="1:24" ht="18.75">
      <c r="A48" s="3" t="s">
        <v>422</v>
      </c>
      <c r="B48" s="4">
        <v>28</v>
      </c>
      <c r="C48" s="3">
        <v>162</v>
      </c>
      <c r="D48" s="4">
        <v>42</v>
      </c>
      <c r="E48" s="3" t="s">
        <v>15</v>
      </c>
      <c r="F48" s="4">
        <v>42</v>
      </c>
      <c r="G48" s="5">
        <v>6.4</v>
      </c>
      <c r="H48" s="4">
        <v>29</v>
      </c>
      <c r="I48" s="3">
        <v>3</v>
      </c>
      <c r="J48" s="4">
        <v>42</v>
      </c>
      <c r="K48" s="3" t="s">
        <v>17</v>
      </c>
      <c r="L48" s="4">
        <v>42</v>
      </c>
      <c r="M48" s="3" t="s">
        <v>670</v>
      </c>
      <c r="N48" s="4">
        <v>28</v>
      </c>
      <c r="O48" s="3">
        <v>147</v>
      </c>
      <c r="P48" s="4">
        <v>42</v>
      </c>
      <c r="Q48" s="3" t="s">
        <v>15</v>
      </c>
      <c r="R48" s="4">
        <v>42</v>
      </c>
      <c r="S48" s="5">
        <v>6.7</v>
      </c>
      <c r="T48" s="4">
        <v>29</v>
      </c>
      <c r="U48" s="3">
        <v>8</v>
      </c>
      <c r="V48" s="4">
        <v>42</v>
      </c>
      <c r="W48" s="3" t="s">
        <v>15</v>
      </c>
      <c r="X48" s="4">
        <v>42</v>
      </c>
    </row>
    <row r="49" spans="1:24" ht="18.75">
      <c r="A49" s="3" t="s">
        <v>423</v>
      </c>
      <c r="B49" s="4">
        <v>27</v>
      </c>
      <c r="C49" s="3">
        <v>163</v>
      </c>
      <c r="D49" s="4">
        <v>43</v>
      </c>
      <c r="E49" s="3" t="s">
        <v>15</v>
      </c>
      <c r="F49" s="4">
        <v>43</v>
      </c>
      <c r="G49" s="5" t="s">
        <v>17</v>
      </c>
      <c r="H49" s="4">
        <v>28</v>
      </c>
      <c r="I49" s="3" t="s">
        <v>17</v>
      </c>
      <c r="J49" s="4">
        <v>43</v>
      </c>
      <c r="K49" s="3">
        <v>4</v>
      </c>
      <c r="L49" s="4">
        <v>43</v>
      </c>
      <c r="M49" s="3" t="s">
        <v>671</v>
      </c>
      <c r="N49" s="4">
        <v>27</v>
      </c>
      <c r="O49" s="3">
        <v>148</v>
      </c>
      <c r="P49" s="4">
        <v>43</v>
      </c>
      <c r="Q49" s="3" t="s">
        <v>17</v>
      </c>
      <c r="R49" s="4">
        <v>43</v>
      </c>
      <c r="S49" s="5" t="s">
        <v>17</v>
      </c>
      <c r="T49" s="4">
        <v>28</v>
      </c>
      <c r="U49" s="3" t="s">
        <v>17</v>
      </c>
      <c r="V49" s="4">
        <v>43</v>
      </c>
      <c r="W49" s="3" t="s">
        <v>15</v>
      </c>
      <c r="X49" s="4">
        <v>43</v>
      </c>
    </row>
    <row r="50" spans="1:24" ht="18.75">
      <c r="A50" s="3" t="s">
        <v>424</v>
      </c>
      <c r="B50" s="4">
        <v>26</v>
      </c>
      <c r="C50" s="3">
        <v>164</v>
      </c>
      <c r="D50" s="4">
        <v>44</v>
      </c>
      <c r="E50" s="3">
        <v>20</v>
      </c>
      <c r="F50" s="4">
        <v>44</v>
      </c>
      <c r="G50" s="5" t="s">
        <v>17</v>
      </c>
      <c r="H50" s="4">
        <v>27</v>
      </c>
      <c r="I50" s="3" t="s">
        <v>17</v>
      </c>
      <c r="J50" s="4">
        <v>44</v>
      </c>
      <c r="K50" s="3" t="s">
        <v>17</v>
      </c>
      <c r="L50" s="4">
        <v>44</v>
      </c>
      <c r="M50" s="3" t="s">
        <v>672</v>
      </c>
      <c r="N50" s="4">
        <v>26</v>
      </c>
      <c r="O50" s="3">
        <v>149</v>
      </c>
      <c r="P50" s="4">
        <v>44</v>
      </c>
      <c r="Q50" s="3">
        <v>17</v>
      </c>
      <c r="R50" s="4">
        <v>44</v>
      </c>
      <c r="S50" s="5" t="s">
        <v>17</v>
      </c>
      <c r="T50" s="4">
        <v>27</v>
      </c>
      <c r="U50" s="3" t="s">
        <v>17</v>
      </c>
      <c r="V50" s="4">
        <v>44</v>
      </c>
      <c r="W50" s="3">
        <v>14</v>
      </c>
      <c r="X50" s="4">
        <v>44</v>
      </c>
    </row>
    <row r="51" spans="1:24" ht="18.75">
      <c r="A51" s="3" t="s">
        <v>425</v>
      </c>
      <c r="B51" s="4">
        <v>25</v>
      </c>
      <c r="C51" s="3">
        <v>165</v>
      </c>
      <c r="D51" s="4">
        <v>45</v>
      </c>
      <c r="E51" s="3" t="s">
        <v>15</v>
      </c>
      <c r="F51" s="4">
        <v>45</v>
      </c>
      <c r="G51" s="5">
        <v>6.5</v>
      </c>
      <c r="H51" s="4">
        <v>26</v>
      </c>
      <c r="I51" s="3" t="s">
        <v>15</v>
      </c>
      <c r="J51" s="4">
        <v>45</v>
      </c>
      <c r="K51" s="3" t="s">
        <v>17</v>
      </c>
      <c r="L51" s="4">
        <v>45</v>
      </c>
      <c r="M51" s="3" t="s">
        <v>673</v>
      </c>
      <c r="N51" s="4">
        <v>25</v>
      </c>
      <c r="O51" s="3">
        <v>150</v>
      </c>
      <c r="P51" s="4">
        <v>45</v>
      </c>
      <c r="Q51" s="3" t="s">
        <v>15</v>
      </c>
      <c r="R51" s="4">
        <v>45</v>
      </c>
      <c r="S51" s="5">
        <v>6.8</v>
      </c>
      <c r="T51" s="4">
        <v>26</v>
      </c>
      <c r="U51" s="3" t="s">
        <v>15</v>
      </c>
      <c r="V51" s="4">
        <v>45</v>
      </c>
      <c r="W51" s="3" t="s">
        <v>15</v>
      </c>
      <c r="X51" s="4">
        <v>45</v>
      </c>
    </row>
    <row r="52" spans="1:24" ht="18.75">
      <c r="A52" s="3" t="s">
        <v>628</v>
      </c>
      <c r="B52" s="4">
        <v>24</v>
      </c>
      <c r="C52" s="3">
        <v>166</v>
      </c>
      <c r="D52" s="4">
        <v>46</v>
      </c>
      <c r="E52" s="3" t="s">
        <v>17</v>
      </c>
      <c r="F52" s="4">
        <v>46</v>
      </c>
      <c r="G52" s="5" t="s">
        <v>17</v>
      </c>
      <c r="H52" s="4">
        <v>25</v>
      </c>
      <c r="I52" s="3">
        <v>4</v>
      </c>
      <c r="J52" s="4">
        <v>46</v>
      </c>
      <c r="K52" s="3" t="s">
        <v>15</v>
      </c>
      <c r="L52" s="4">
        <v>46</v>
      </c>
      <c r="M52" s="3" t="s">
        <v>674</v>
      </c>
      <c r="N52" s="4">
        <v>24</v>
      </c>
      <c r="O52" s="3">
        <v>151</v>
      </c>
      <c r="P52" s="4">
        <v>46</v>
      </c>
      <c r="Q52" s="3" t="s">
        <v>15</v>
      </c>
      <c r="R52" s="4">
        <v>46</v>
      </c>
      <c r="S52" s="5" t="s">
        <v>17</v>
      </c>
      <c r="T52" s="4">
        <v>25</v>
      </c>
      <c r="U52" s="3">
        <v>9</v>
      </c>
      <c r="V52" s="4">
        <v>46</v>
      </c>
      <c r="W52" s="3" t="s">
        <v>17</v>
      </c>
      <c r="X52" s="4">
        <v>46</v>
      </c>
    </row>
    <row r="53" spans="1:24" ht="18.75">
      <c r="A53" s="3" t="s">
        <v>629</v>
      </c>
      <c r="B53" s="4">
        <v>23</v>
      </c>
      <c r="C53" s="3">
        <v>167</v>
      </c>
      <c r="D53" s="4">
        <v>47</v>
      </c>
      <c r="E53" s="3">
        <v>21</v>
      </c>
      <c r="F53" s="4">
        <v>47</v>
      </c>
      <c r="G53" s="5" t="s">
        <v>17</v>
      </c>
      <c r="H53" s="4">
        <v>24</v>
      </c>
      <c r="I53" s="3" t="s">
        <v>17</v>
      </c>
      <c r="J53" s="4">
        <v>47</v>
      </c>
      <c r="K53" s="3" t="s">
        <v>17</v>
      </c>
      <c r="L53" s="4">
        <v>47</v>
      </c>
      <c r="M53" s="3" t="s">
        <v>675</v>
      </c>
      <c r="N53" s="4">
        <v>23</v>
      </c>
      <c r="O53" s="3">
        <v>152</v>
      </c>
      <c r="P53" s="4">
        <v>47</v>
      </c>
      <c r="Q53" s="3">
        <v>18</v>
      </c>
      <c r="R53" s="4">
        <v>47</v>
      </c>
      <c r="S53" s="5" t="s">
        <v>17</v>
      </c>
      <c r="T53" s="4">
        <v>24</v>
      </c>
      <c r="U53" s="3" t="s">
        <v>17</v>
      </c>
      <c r="V53" s="4">
        <v>47</v>
      </c>
      <c r="W53" s="3">
        <v>15</v>
      </c>
      <c r="X53" s="4">
        <v>47</v>
      </c>
    </row>
    <row r="54" spans="1:24" ht="18.75">
      <c r="A54" s="3" t="s">
        <v>630</v>
      </c>
      <c r="B54" s="4">
        <v>22</v>
      </c>
      <c r="C54" s="3">
        <v>168</v>
      </c>
      <c r="D54" s="4">
        <v>48</v>
      </c>
      <c r="E54" s="3" t="s">
        <v>17</v>
      </c>
      <c r="F54" s="4">
        <v>48</v>
      </c>
      <c r="G54" s="5">
        <v>6.6</v>
      </c>
      <c r="H54" s="4">
        <v>23</v>
      </c>
      <c r="I54" s="3" t="s">
        <v>17</v>
      </c>
      <c r="J54" s="4">
        <v>48</v>
      </c>
      <c r="K54" s="3" t="s">
        <v>17</v>
      </c>
      <c r="L54" s="4">
        <v>48</v>
      </c>
      <c r="M54" s="3" t="s">
        <v>676</v>
      </c>
      <c r="N54" s="4">
        <v>22</v>
      </c>
      <c r="O54" s="3">
        <v>153</v>
      </c>
      <c r="P54" s="4">
        <v>48</v>
      </c>
      <c r="Q54" s="3" t="s">
        <v>15</v>
      </c>
      <c r="R54" s="4">
        <v>48</v>
      </c>
      <c r="S54" s="5">
        <v>6.9</v>
      </c>
      <c r="T54" s="4">
        <v>23</v>
      </c>
      <c r="U54" s="3" t="s">
        <v>15</v>
      </c>
      <c r="V54" s="4">
        <v>48</v>
      </c>
      <c r="W54" s="3" t="s">
        <v>15</v>
      </c>
      <c r="X54" s="4">
        <v>48</v>
      </c>
    </row>
    <row r="55" spans="1:24" ht="18.75">
      <c r="A55" s="3" t="s">
        <v>631</v>
      </c>
      <c r="B55" s="4">
        <v>21</v>
      </c>
      <c r="C55" s="3">
        <v>169</v>
      </c>
      <c r="D55" s="4">
        <v>49</v>
      </c>
      <c r="E55" s="3" t="s">
        <v>15</v>
      </c>
      <c r="F55" s="4">
        <v>49</v>
      </c>
      <c r="G55" s="5" t="s">
        <v>17</v>
      </c>
      <c r="H55" s="4">
        <v>22</v>
      </c>
      <c r="I55" s="3" t="s">
        <v>15</v>
      </c>
      <c r="J55" s="4">
        <v>49</v>
      </c>
      <c r="K55" s="3" t="s">
        <v>17</v>
      </c>
      <c r="L55" s="4">
        <v>49</v>
      </c>
      <c r="M55" s="3" t="s">
        <v>677</v>
      </c>
      <c r="N55" s="4">
        <v>21</v>
      </c>
      <c r="O55" s="3">
        <v>154</v>
      </c>
      <c r="P55" s="4">
        <v>49</v>
      </c>
      <c r="Q55" s="3" t="s">
        <v>17</v>
      </c>
      <c r="R55" s="4">
        <v>49</v>
      </c>
      <c r="S55" s="5" t="s">
        <v>17</v>
      </c>
      <c r="T55" s="4">
        <v>22</v>
      </c>
      <c r="U55" s="3" t="s">
        <v>17</v>
      </c>
      <c r="V55" s="4">
        <v>49</v>
      </c>
      <c r="W55" s="3" t="s">
        <v>15</v>
      </c>
      <c r="X55" s="4">
        <v>49</v>
      </c>
    </row>
    <row r="56" spans="1:24" ht="18.75">
      <c r="A56" s="3" t="s">
        <v>632</v>
      </c>
      <c r="B56" s="4">
        <v>20</v>
      </c>
      <c r="C56" s="3">
        <v>170</v>
      </c>
      <c r="D56" s="4">
        <v>50</v>
      </c>
      <c r="E56" s="3">
        <v>22</v>
      </c>
      <c r="F56" s="4">
        <v>50</v>
      </c>
      <c r="G56" s="5" t="s">
        <v>17</v>
      </c>
      <c r="H56" s="4">
        <v>21</v>
      </c>
      <c r="I56" s="3">
        <v>5</v>
      </c>
      <c r="J56" s="4">
        <v>50</v>
      </c>
      <c r="K56" s="3">
        <v>5</v>
      </c>
      <c r="L56" s="4">
        <v>50</v>
      </c>
      <c r="M56" s="3" t="s">
        <v>678</v>
      </c>
      <c r="N56" s="4">
        <v>20</v>
      </c>
      <c r="O56" s="3">
        <v>155</v>
      </c>
      <c r="P56" s="4">
        <v>50</v>
      </c>
      <c r="Q56" s="3">
        <v>19</v>
      </c>
      <c r="R56" s="4">
        <v>50</v>
      </c>
      <c r="S56" s="5" t="s">
        <v>17</v>
      </c>
      <c r="T56" s="4">
        <v>21</v>
      </c>
      <c r="U56" s="3">
        <v>10</v>
      </c>
      <c r="V56" s="4">
        <v>50</v>
      </c>
      <c r="W56" s="3">
        <v>16</v>
      </c>
      <c r="X56" s="4">
        <v>50</v>
      </c>
    </row>
    <row r="57" spans="1:24" ht="18.75">
      <c r="A57" s="3" t="s">
        <v>633</v>
      </c>
      <c r="B57" s="4">
        <v>19</v>
      </c>
      <c r="C57" s="3">
        <v>172</v>
      </c>
      <c r="D57" s="4">
        <v>51</v>
      </c>
      <c r="E57" s="3" t="s">
        <v>15</v>
      </c>
      <c r="F57" s="4">
        <v>51</v>
      </c>
      <c r="G57" s="5">
        <v>6.7</v>
      </c>
      <c r="H57" s="4">
        <v>20</v>
      </c>
      <c r="I57" s="3" t="s">
        <v>17</v>
      </c>
      <c r="J57" s="4">
        <v>51</v>
      </c>
      <c r="K57" s="3" t="s">
        <v>15</v>
      </c>
      <c r="L57" s="4">
        <v>51</v>
      </c>
      <c r="M57" s="3" t="s">
        <v>501</v>
      </c>
      <c r="N57" s="4">
        <v>19</v>
      </c>
      <c r="O57" s="3">
        <v>157</v>
      </c>
      <c r="P57" s="4">
        <v>51</v>
      </c>
      <c r="Q57" s="3"/>
      <c r="R57" s="4">
        <v>51</v>
      </c>
      <c r="S57" s="5">
        <v>7</v>
      </c>
      <c r="T57" s="4">
        <v>20</v>
      </c>
      <c r="U57" s="3" t="s">
        <v>15</v>
      </c>
      <c r="V57" s="4">
        <v>51</v>
      </c>
      <c r="W57" s="3" t="s">
        <v>15</v>
      </c>
      <c r="X57" s="4">
        <v>51</v>
      </c>
    </row>
    <row r="58" spans="1:24" ht="18.75">
      <c r="A58" s="3" t="s">
        <v>634</v>
      </c>
      <c r="B58" s="4">
        <v>18</v>
      </c>
      <c r="C58" s="3">
        <v>174</v>
      </c>
      <c r="D58" s="4">
        <v>52</v>
      </c>
      <c r="E58" s="3" t="s">
        <v>17</v>
      </c>
      <c r="F58" s="4">
        <v>52</v>
      </c>
      <c r="G58" s="5" t="s">
        <v>17</v>
      </c>
      <c r="H58" s="4">
        <v>19</v>
      </c>
      <c r="I58" s="3" t="s">
        <v>17</v>
      </c>
      <c r="J58" s="4">
        <v>52</v>
      </c>
      <c r="K58" s="3" t="s">
        <v>17</v>
      </c>
      <c r="L58" s="4">
        <v>52</v>
      </c>
      <c r="M58" s="3" t="s">
        <v>502</v>
      </c>
      <c r="N58" s="4">
        <v>18</v>
      </c>
      <c r="O58" s="3">
        <v>159</v>
      </c>
      <c r="P58" s="4">
        <v>52</v>
      </c>
      <c r="Q58" s="3" t="s">
        <v>15</v>
      </c>
      <c r="R58" s="4">
        <v>52</v>
      </c>
      <c r="S58" s="5" t="s">
        <v>17</v>
      </c>
      <c r="T58" s="4">
        <v>19</v>
      </c>
      <c r="U58" s="3" t="s">
        <v>17</v>
      </c>
      <c r="V58" s="4">
        <v>52</v>
      </c>
      <c r="W58" s="3">
        <v>17</v>
      </c>
      <c r="X58" s="4">
        <v>52</v>
      </c>
    </row>
    <row r="59" spans="1:24" ht="18.75">
      <c r="A59" s="3" t="s">
        <v>635</v>
      </c>
      <c r="B59" s="4">
        <v>17</v>
      </c>
      <c r="C59" s="3">
        <v>176</v>
      </c>
      <c r="D59" s="4">
        <v>53</v>
      </c>
      <c r="E59" s="3">
        <v>23</v>
      </c>
      <c r="F59" s="4">
        <v>53</v>
      </c>
      <c r="G59" s="5" t="s">
        <v>17</v>
      </c>
      <c r="H59" s="4">
        <v>18</v>
      </c>
      <c r="I59" s="3">
        <v>6</v>
      </c>
      <c r="J59" s="4">
        <v>53</v>
      </c>
      <c r="K59" s="3" t="s">
        <v>17</v>
      </c>
      <c r="L59" s="4">
        <v>53</v>
      </c>
      <c r="M59" s="3" t="s">
        <v>503</v>
      </c>
      <c r="N59" s="4">
        <v>17</v>
      </c>
      <c r="O59" s="3">
        <v>161</v>
      </c>
      <c r="P59" s="4">
        <v>53</v>
      </c>
      <c r="Q59" s="3">
        <v>20</v>
      </c>
      <c r="R59" s="4">
        <v>53</v>
      </c>
      <c r="S59" s="5" t="s">
        <v>17</v>
      </c>
      <c r="T59" s="4">
        <v>18</v>
      </c>
      <c r="U59" s="3">
        <v>11</v>
      </c>
      <c r="V59" s="4">
        <v>53</v>
      </c>
      <c r="W59" s="3" t="s">
        <v>15</v>
      </c>
      <c r="X59" s="4">
        <v>53</v>
      </c>
    </row>
    <row r="60" spans="1:24" ht="18.75">
      <c r="A60" s="3" t="s">
        <v>636</v>
      </c>
      <c r="B60" s="4">
        <v>16</v>
      </c>
      <c r="C60" s="3">
        <v>178</v>
      </c>
      <c r="D60" s="4">
        <v>54</v>
      </c>
      <c r="E60" s="3" t="s">
        <v>17</v>
      </c>
      <c r="F60" s="4">
        <v>54</v>
      </c>
      <c r="G60" s="5">
        <v>6.8</v>
      </c>
      <c r="H60" s="4">
        <v>17</v>
      </c>
      <c r="I60" s="3" t="s">
        <v>17</v>
      </c>
      <c r="J60" s="4">
        <v>54</v>
      </c>
      <c r="K60" s="3" t="s">
        <v>17</v>
      </c>
      <c r="L60" s="4">
        <v>54</v>
      </c>
      <c r="M60" s="3" t="s">
        <v>504</v>
      </c>
      <c r="N60" s="4">
        <v>16</v>
      </c>
      <c r="O60" s="3">
        <v>163</v>
      </c>
      <c r="P60" s="4">
        <v>54</v>
      </c>
      <c r="Q60" s="3" t="s">
        <v>15</v>
      </c>
      <c r="R60" s="4">
        <v>54</v>
      </c>
      <c r="S60" s="5">
        <v>7.1</v>
      </c>
      <c r="T60" s="4">
        <v>17</v>
      </c>
      <c r="U60" s="3" t="s">
        <v>15</v>
      </c>
      <c r="V60" s="4">
        <v>54</v>
      </c>
      <c r="W60" s="3">
        <v>18</v>
      </c>
      <c r="X60" s="4">
        <v>54</v>
      </c>
    </row>
    <row r="61" spans="1:24" ht="18.75">
      <c r="A61" s="3" t="s">
        <v>637</v>
      </c>
      <c r="B61" s="4">
        <v>15</v>
      </c>
      <c r="C61" s="3">
        <v>180</v>
      </c>
      <c r="D61" s="4">
        <v>55</v>
      </c>
      <c r="E61" s="3">
        <v>24</v>
      </c>
      <c r="F61" s="4">
        <v>55</v>
      </c>
      <c r="G61" s="5" t="s">
        <v>17</v>
      </c>
      <c r="H61" s="4">
        <v>16</v>
      </c>
      <c r="I61" s="3" t="s">
        <v>17</v>
      </c>
      <c r="J61" s="4">
        <v>55</v>
      </c>
      <c r="K61" s="3">
        <v>6</v>
      </c>
      <c r="L61" s="4">
        <v>55</v>
      </c>
      <c r="M61" s="3" t="s">
        <v>505</v>
      </c>
      <c r="N61" s="4">
        <v>15</v>
      </c>
      <c r="O61" s="3">
        <v>165</v>
      </c>
      <c r="P61" s="4">
        <v>55</v>
      </c>
      <c r="Q61" s="3" t="s">
        <v>17</v>
      </c>
      <c r="R61" s="4">
        <v>55</v>
      </c>
      <c r="S61" s="5" t="s">
        <v>17</v>
      </c>
      <c r="T61" s="4">
        <v>16</v>
      </c>
      <c r="U61" s="3" t="s">
        <v>17</v>
      </c>
      <c r="V61" s="4">
        <v>55</v>
      </c>
      <c r="W61" s="3" t="s">
        <v>15</v>
      </c>
      <c r="X61" s="4">
        <v>55</v>
      </c>
    </row>
    <row r="62" spans="1:24" ht="18.75">
      <c r="A62" s="3" t="s">
        <v>638</v>
      </c>
      <c r="B62" s="4">
        <v>14</v>
      </c>
      <c r="C62" s="3">
        <v>182</v>
      </c>
      <c r="D62" s="4">
        <v>56</v>
      </c>
      <c r="E62" s="3" t="s">
        <v>17</v>
      </c>
      <c r="F62" s="4">
        <v>56</v>
      </c>
      <c r="G62" s="5" t="s">
        <v>17</v>
      </c>
      <c r="H62" s="4">
        <v>15</v>
      </c>
      <c r="I62" s="3">
        <v>7</v>
      </c>
      <c r="J62" s="4">
        <v>56</v>
      </c>
      <c r="K62" s="3" t="s">
        <v>15</v>
      </c>
      <c r="L62" s="4">
        <v>56</v>
      </c>
      <c r="M62" s="3" t="s">
        <v>444</v>
      </c>
      <c r="N62" s="4">
        <v>14</v>
      </c>
      <c r="O62" s="3">
        <v>167</v>
      </c>
      <c r="P62" s="4">
        <v>56</v>
      </c>
      <c r="Q62" s="3">
        <v>21</v>
      </c>
      <c r="R62" s="4">
        <v>56</v>
      </c>
      <c r="S62" s="5" t="s">
        <v>17</v>
      </c>
      <c r="T62" s="4">
        <v>15</v>
      </c>
      <c r="U62" s="3">
        <v>12</v>
      </c>
      <c r="V62" s="4">
        <v>56</v>
      </c>
      <c r="W62" s="3">
        <v>19</v>
      </c>
      <c r="X62" s="4">
        <v>56</v>
      </c>
    </row>
    <row r="63" spans="1:24" ht="18.75">
      <c r="A63" s="3" t="s">
        <v>563</v>
      </c>
      <c r="B63" s="4">
        <v>13</v>
      </c>
      <c r="C63" s="3">
        <v>184</v>
      </c>
      <c r="D63" s="4">
        <v>57</v>
      </c>
      <c r="E63" s="3">
        <v>25</v>
      </c>
      <c r="F63" s="4">
        <v>57</v>
      </c>
      <c r="G63" s="5">
        <v>6.9</v>
      </c>
      <c r="H63" s="4">
        <v>14</v>
      </c>
      <c r="I63" s="3" t="s">
        <v>15</v>
      </c>
      <c r="J63" s="4">
        <v>57</v>
      </c>
      <c r="K63" s="3" t="s">
        <v>17</v>
      </c>
      <c r="L63" s="4">
        <v>57</v>
      </c>
      <c r="M63" s="3" t="s">
        <v>445</v>
      </c>
      <c r="N63" s="4">
        <v>13</v>
      </c>
      <c r="O63" s="3">
        <v>169</v>
      </c>
      <c r="P63" s="4">
        <v>57</v>
      </c>
      <c r="Q63" s="3" t="s">
        <v>17</v>
      </c>
      <c r="R63" s="4">
        <v>57</v>
      </c>
      <c r="S63" s="5">
        <v>7.2</v>
      </c>
      <c r="T63" s="4">
        <v>14</v>
      </c>
      <c r="U63" s="3" t="s">
        <v>15</v>
      </c>
      <c r="V63" s="4">
        <v>57</v>
      </c>
      <c r="W63" s="3">
        <v>20</v>
      </c>
      <c r="X63" s="4">
        <v>57</v>
      </c>
    </row>
    <row r="64" spans="1:24" ht="18.75">
      <c r="A64" s="3" t="s">
        <v>564</v>
      </c>
      <c r="B64" s="4">
        <v>12</v>
      </c>
      <c r="C64" s="3">
        <v>186</v>
      </c>
      <c r="D64" s="4">
        <v>58</v>
      </c>
      <c r="E64" s="3" t="s">
        <v>17</v>
      </c>
      <c r="F64" s="4">
        <v>58</v>
      </c>
      <c r="G64" s="5" t="s">
        <v>17</v>
      </c>
      <c r="H64" s="4">
        <v>13</v>
      </c>
      <c r="I64" s="3">
        <v>8</v>
      </c>
      <c r="J64" s="4">
        <v>58</v>
      </c>
      <c r="K64" s="3" t="s">
        <v>17</v>
      </c>
      <c r="L64" s="4">
        <v>58</v>
      </c>
      <c r="M64" s="6" t="s">
        <v>446</v>
      </c>
      <c r="N64" s="4">
        <v>12</v>
      </c>
      <c r="O64" s="3">
        <v>171</v>
      </c>
      <c r="P64" s="4">
        <v>58</v>
      </c>
      <c r="Q64" s="3">
        <v>22</v>
      </c>
      <c r="R64" s="4">
        <v>58</v>
      </c>
      <c r="S64" s="5" t="s">
        <v>17</v>
      </c>
      <c r="T64" s="4">
        <v>13</v>
      </c>
      <c r="U64" s="3">
        <v>13</v>
      </c>
      <c r="V64" s="4">
        <v>58</v>
      </c>
      <c r="W64" s="3">
        <v>21</v>
      </c>
      <c r="X64" s="4">
        <v>58</v>
      </c>
    </row>
    <row r="65" spans="1:24" ht="18.75">
      <c r="A65" s="3" t="s">
        <v>441</v>
      </c>
      <c r="B65" s="4">
        <v>11</v>
      </c>
      <c r="C65" s="3">
        <v>188</v>
      </c>
      <c r="D65" s="4">
        <v>59</v>
      </c>
      <c r="E65" s="3">
        <v>26</v>
      </c>
      <c r="F65" s="4">
        <v>59</v>
      </c>
      <c r="G65" s="5" t="s">
        <v>17</v>
      </c>
      <c r="H65" s="4">
        <v>12</v>
      </c>
      <c r="I65" s="3" t="s">
        <v>17</v>
      </c>
      <c r="J65" s="4">
        <v>59</v>
      </c>
      <c r="K65" s="3" t="s">
        <v>15</v>
      </c>
      <c r="L65" s="4">
        <v>59</v>
      </c>
      <c r="M65" s="6" t="s">
        <v>447</v>
      </c>
      <c r="N65" s="4">
        <v>11</v>
      </c>
      <c r="O65" s="3">
        <v>173</v>
      </c>
      <c r="P65" s="4">
        <v>59</v>
      </c>
      <c r="Q65" s="3" t="s">
        <v>17</v>
      </c>
      <c r="R65" s="4">
        <v>59</v>
      </c>
      <c r="S65" s="5" t="s">
        <v>17</v>
      </c>
      <c r="T65" s="4">
        <v>12</v>
      </c>
      <c r="U65" s="3" t="s">
        <v>17</v>
      </c>
      <c r="V65" s="4">
        <v>59</v>
      </c>
      <c r="W65" s="3">
        <v>22</v>
      </c>
      <c r="X65" s="4">
        <v>59</v>
      </c>
    </row>
    <row r="66" spans="1:24" ht="18.75">
      <c r="A66" s="3" t="s">
        <v>442</v>
      </c>
      <c r="B66" s="4">
        <v>10</v>
      </c>
      <c r="C66" s="3">
        <v>190</v>
      </c>
      <c r="D66" s="4">
        <v>60</v>
      </c>
      <c r="E66" s="3" t="s">
        <v>17</v>
      </c>
      <c r="F66" s="4">
        <v>60</v>
      </c>
      <c r="G66" s="5">
        <v>7</v>
      </c>
      <c r="H66" s="4">
        <v>11</v>
      </c>
      <c r="I66" s="3">
        <v>9</v>
      </c>
      <c r="J66" s="4">
        <v>60</v>
      </c>
      <c r="K66" s="3" t="s">
        <v>17</v>
      </c>
      <c r="L66" s="4">
        <v>60</v>
      </c>
      <c r="M66" s="3" t="s">
        <v>448</v>
      </c>
      <c r="N66" s="4">
        <v>10</v>
      </c>
      <c r="O66" s="3">
        <v>175</v>
      </c>
      <c r="P66" s="4">
        <v>60</v>
      </c>
      <c r="Q66" s="3">
        <v>23</v>
      </c>
      <c r="R66" s="4">
        <v>60</v>
      </c>
      <c r="S66" s="5">
        <v>7.3</v>
      </c>
      <c r="T66" s="4">
        <v>11</v>
      </c>
      <c r="U66" s="3">
        <v>14</v>
      </c>
      <c r="V66" s="4">
        <v>60</v>
      </c>
      <c r="W66" s="3">
        <v>23</v>
      </c>
      <c r="X66" s="4">
        <v>60</v>
      </c>
    </row>
    <row r="67" spans="1:24" ht="18.75">
      <c r="A67" s="3" t="s">
        <v>443</v>
      </c>
      <c r="B67" s="4">
        <v>9</v>
      </c>
      <c r="C67" s="3">
        <v>192</v>
      </c>
      <c r="D67" s="4">
        <v>61</v>
      </c>
      <c r="E67" s="3">
        <v>27</v>
      </c>
      <c r="F67" s="4">
        <v>61</v>
      </c>
      <c r="G67" s="5" t="s">
        <v>17</v>
      </c>
      <c r="H67" s="4">
        <v>10</v>
      </c>
      <c r="I67" s="3" t="s">
        <v>15</v>
      </c>
      <c r="J67" s="4">
        <v>61</v>
      </c>
      <c r="K67" s="3" t="s">
        <v>17</v>
      </c>
      <c r="L67" s="4">
        <v>61</v>
      </c>
      <c r="M67" s="3" t="s">
        <v>449</v>
      </c>
      <c r="N67" s="4">
        <v>9</v>
      </c>
      <c r="O67" s="3">
        <v>177</v>
      </c>
      <c r="P67" s="4">
        <v>61</v>
      </c>
      <c r="Q67" s="3">
        <v>24</v>
      </c>
      <c r="R67" s="4">
        <v>61</v>
      </c>
      <c r="S67" s="5" t="s">
        <v>17</v>
      </c>
      <c r="T67" s="4">
        <v>10</v>
      </c>
      <c r="U67" s="3" t="s">
        <v>17</v>
      </c>
      <c r="V67" s="4">
        <v>61</v>
      </c>
      <c r="W67" s="3">
        <v>24</v>
      </c>
      <c r="X67" s="4">
        <v>61</v>
      </c>
    </row>
    <row r="68" spans="1:24" ht="18.75">
      <c r="A68" s="3" t="s">
        <v>444</v>
      </c>
      <c r="B68" s="4">
        <v>8</v>
      </c>
      <c r="C68" s="3">
        <v>194</v>
      </c>
      <c r="D68" s="4">
        <v>62</v>
      </c>
      <c r="E68" s="3" t="s">
        <v>15</v>
      </c>
      <c r="F68" s="4">
        <v>62</v>
      </c>
      <c r="G68" s="5" t="s">
        <v>17</v>
      </c>
      <c r="H68" s="4">
        <v>9</v>
      </c>
      <c r="I68" s="3">
        <v>10</v>
      </c>
      <c r="J68" s="4">
        <v>62</v>
      </c>
      <c r="K68" s="3">
        <v>7</v>
      </c>
      <c r="L68" s="4">
        <v>62</v>
      </c>
      <c r="M68" s="3" t="s">
        <v>450</v>
      </c>
      <c r="N68" s="4">
        <v>8</v>
      </c>
      <c r="O68" s="3">
        <v>179</v>
      </c>
      <c r="P68" s="4">
        <v>62</v>
      </c>
      <c r="Q68" s="3">
        <v>25</v>
      </c>
      <c r="R68" s="4">
        <v>62</v>
      </c>
      <c r="S68" s="5" t="s">
        <v>17</v>
      </c>
      <c r="T68" s="4">
        <v>9</v>
      </c>
      <c r="U68" s="3">
        <v>15</v>
      </c>
      <c r="V68" s="4">
        <v>62</v>
      </c>
      <c r="W68" s="3">
        <v>26</v>
      </c>
      <c r="X68" s="4">
        <v>62</v>
      </c>
    </row>
    <row r="69" spans="1:24" ht="18.75">
      <c r="A69" s="3" t="s">
        <v>445</v>
      </c>
      <c r="B69" s="4">
        <v>7</v>
      </c>
      <c r="C69" s="3">
        <v>196</v>
      </c>
      <c r="D69" s="4">
        <v>63</v>
      </c>
      <c r="E69" s="3">
        <v>28</v>
      </c>
      <c r="F69" s="4">
        <v>63</v>
      </c>
      <c r="G69" s="5">
        <v>7.1</v>
      </c>
      <c r="H69" s="4">
        <v>8</v>
      </c>
      <c r="I69" s="3">
        <v>11</v>
      </c>
      <c r="J69" s="4">
        <v>63</v>
      </c>
      <c r="K69" s="3" t="s">
        <v>17</v>
      </c>
      <c r="L69" s="4">
        <v>63</v>
      </c>
      <c r="M69" s="3" t="s">
        <v>451</v>
      </c>
      <c r="N69" s="4">
        <v>7</v>
      </c>
      <c r="O69" s="3">
        <v>181</v>
      </c>
      <c r="P69" s="4">
        <v>63</v>
      </c>
      <c r="Q69" s="3">
        <v>26</v>
      </c>
      <c r="R69" s="4">
        <v>63</v>
      </c>
      <c r="S69" s="5">
        <v>7.4</v>
      </c>
      <c r="T69" s="4">
        <v>8</v>
      </c>
      <c r="U69" s="3" t="s">
        <v>15</v>
      </c>
      <c r="V69" s="4">
        <v>63</v>
      </c>
      <c r="W69" s="3">
        <v>28</v>
      </c>
      <c r="X69" s="4">
        <v>63</v>
      </c>
    </row>
    <row r="70" spans="1:24" ht="18.75">
      <c r="A70" s="3" t="s">
        <v>446</v>
      </c>
      <c r="B70" s="4">
        <v>6</v>
      </c>
      <c r="C70" s="3">
        <v>198</v>
      </c>
      <c r="D70" s="4">
        <v>64</v>
      </c>
      <c r="E70" s="3" t="s">
        <v>15</v>
      </c>
      <c r="F70" s="4">
        <v>64</v>
      </c>
      <c r="G70" s="5" t="s">
        <v>17</v>
      </c>
      <c r="H70" s="4">
        <v>7</v>
      </c>
      <c r="I70" s="3">
        <v>12</v>
      </c>
      <c r="J70" s="4">
        <v>64</v>
      </c>
      <c r="K70" s="3" t="s">
        <v>17</v>
      </c>
      <c r="L70" s="4">
        <v>64</v>
      </c>
      <c r="M70" s="3" t="s">
        <v>452</v>
      </c>
      <c r="N70" s="4">
        <v>6</v>
      </c>
      <c r="O70" s="3">
        <v>183</v>
      </c>
      <c r="P70" s="4">
        <v>64</v>
      </c>
      <c r="Q70" s="3">
        <v>27</v>
      </c>
      <c r="R70" s="4">
        <v>64</v>
      </c>
      <c r="S70" s="5" t="s">
        <v>17</v>
      </c>
      <c r="T70" s="4">
        <v>7</v>
      </c>
      <c r="U70" s="3">
        <v>16</v>
      </c>
      <c r="V70" s="4">
        <v>64</v>
      </c>
      <c r="W70" s="3">
        <v>30</v>
      </c>
      <c r="X70" s="4">
        <v>64</v>
      </c>
    </row>
    <row r="71" spans="1:24" ht="18.75">
      <c r="A71" s="3" t="s">
        <v>447</v>
      </c>
      <c r="B71" s="4">
        <v>5</v>
      </c>
      <c r="C71" s="3">
        <v>200</v>
      </c>
      <c r="D71" s="4">
        <v>65</v>
      </c>
      <c r="E71" s="3">
        <v>29</v>
      </c>
      <c r="F71" s="4">
        <v>65</v>
      </c>
      <c r="G71" s="5" t="s">
        <v>17</v>
      </c>
      <c r="H71" s="4">
        <v>6</v>
      </c>
      <c r="I71" s="3">
        <v>13</v>
      </c>
      <c r="J71" s="4">
        <v>65</v>
      </c>
      <c r="K71" s="3" t="s">
        <v>17</v>
      </c>
      <c r="L71" s="4">
        <v>65</v>
      </c>
      <c r="M71" s="3" t="s">
        <v>453</v>
      </c>
      <c r="N71" s="4">
        <v>5</v>
      </c>
      <c r="O71" s="3">
        <v>185</v>
      </c>
      <c r="P71" s="4">
        <v>65</v>
      </c>
      <c r="Q71" s="3">
        <v>28</v>
      </c>
      <c r="R71" s="4">
        <v>65</v>
      </c>
      <c r="S71" s="5" t="s">
        <v>17</v>
      </c>
      <c r="T71" s="4">
        <v>6</v>
      </c>
      <c r="U71" s="3">
        <v>17</v>
      </c>
      <c r="V71" s="4">
        <v>65</v>
      </c>
      <c r="W71" s="3">
        <v>32</v>
      </c>
      <c r="X71" s="4">
        <v>65</v>
      </c>
    </row>
    <row r="72" spans="1:24" ht="18.75">
      <c r="A72" s="3" t="s">
        <v>448</v>
      </c>
      <c r="B72" s="4">
        <v>4</v>
      </c>
      <c r="C72" s="3">
        <v>203</v>
      </c>
      <c r="D72" s="4">
        <v>66</v>
      </c>
      <c r="E72" s="3" t="s">
        <v>15</v>
      </c>
      <c r="F72" s="4">
        <v>66</v>
      </c>
      <c r="G72" s="5">
        <v>7.2</v>
      </c>
      <c r="H72" s="4">
        <v>5</v>
      </c>
      <c r="I72" s="3">
        <v>14</v>
      </c>
      <c r="J72" s="4">
        <v>66</v>
      </c>
      <c r="K72" s="3" t="s">
        <v>17</v>
      </c>
      <c r="L72" s="4">
        <v>66</v>
      </c>
      <c r="M72" s="3" t="s">
        <v>454</v>
      </c>
      <c r="N72" s="4">
        <v>4</v>
      </c>
      <c r="O72" s="3">
        <v>188</v>
      </c>
      <c r="P72" s="4">
        <v>66</v>
      </c>
      <c r="Q72" s="3">
        <v>29</v>
      </c>
      <c r="R72" s="4">
        <v>66</v>
      </c>
      <c r="S72" s="5">
        <v>7.5</v>
      </c>
      <c r="T72" s="4">
        <v>5</v>
      </c>
      <c r="U72" s="3">
        <v>18</v>
      </c>
      <c r="V72" s="4">
        <v>66</v>
      </c>
      <c r="W72" s="3">
        <v>34</v>
      </c>
      <c r="X72" s="4">
        <v>66</v>
      </c>
    </row>
    <row r="73" spans="1:24" ht="18.75">
      <c r="A73" s="3" t="s">
        <v>449</v>
      </c>
      <c r="B73" s="4">
        <v>3</v>
      </c>
      <c r="C73" s="3">
        <v>206</v>
      </c>
      <c r="D73" s="4">
        <v>67</v>
      </c>
      <c r="E73" s="3">
        <v>30</v>
      </c>
      <c r="F73" s="4">
        <v>67</v>
      </c>
      <c r="G73" s="5" t="s">
        <v>17</v>
      </c>
      <c r="H73" s="4">
        <v>4</v>
      </c>
      <c r="I73" s="3">
        <v>15</v>
      </c>
      <c r="J73" s="4">
        <v>67</v>
      </c>
      <c r="K73" s="3">
        <v>8</v>
      </c>
      <c r="L73" s="4">
        <v>67</v>
      </c>
      <c r="M73" s="3" t="s">
        <v>511</v>
      </c>
      <c r="N73" s="4">
        <v>3</v>
      </c>
      <c r="O73" s="3">
        <v>191</v>
      </c>
      <c r="P73" s="4">
        <v>67</v>
      </c>
      <c r="Q73" s="3">
        <v>30</v>
      </c>
      <c r="R73" s="4">
        <v>67</v>
      </c>
      <c r="S73" s="5" t="s">
        <v>17</v>
      </c>
      <c r="T73" s="4">
        <v>4</v>
      </c>
      <c r="U73" s="3">
        <v>19</v>
      </c>
      <c r="V73" s="4">
        <v>67</v>
      </c>
      <c r="W73" s="3">
        <v>37</v>
      </c>
      <c r="X73" s="4">
        <v>67</v>
      </c>
    </row>
    <row r="74" spans="1:24" ht="18.75">
      <c r="A74" s="3" t="s">
        <v>450</v>
      </c>
      <c r="B74" s="4">
        <v>2</v>
      </c>
      <c r="C74" s="3">
        <v>209</v>
      </c>
      <c r="D74" s="4">
        <v>68</v>
      </c>
      <c r="E74" s="3">
        <v>31</v>
      </c>
      <c r="F74" s="4">
        <v>68</v>
      </c>
      <c r="G74" s="5">
        <v>7.3</v>
      </c>
      <c r="H74" s="4">
        <v>3</v>
      </c>
      <c r="I74" s="3">
        <v>16</v>
      </c>
      <c r="J74" s="4">
        <v>68</v>
      </c>
      <c r="K74" s="3">
        <v>9</v>
      </c>
      <c r="L74" s="4">
        <v>68</v>
      </c>
      <c r="M74" s="3" t="s">
        <v>512</v>
      </c>
      <c r="N74" s="4">
        <v>2</v>
      </c>
      <c r="O74" s="3">
        <v>194</v>
      </c>
      <c r="P74" s="4">
        <v>68</v>
      </c>
      <c r="Q74" s="3">
        <v>31</v>
      </c>
      <c r="R74" s="4">
        <v>68</v>
      </c>
      <c r="S74" s="5">
        <v>7.6</v>
      </c>
      <c r="T74" s="4">
        <v>3</v>
      </c>
      <c r="U74" s="3">
        <v>20</v>
      </c>
      <c r="V74" s="4">
        <v>68</v>
      </c>
      <c r="W74" s="3">
        <v>40</v>
      </c>
      <c r="X74" s="4">
        <v>68</v>
      </c>
    </row>
    <row r="75" spans="1:24" ht="18.75">
      <c r="A75" s="3" t="s">
        <v>451</v>
      </c>
      <c r="B75" s="4">
        <v>1</v>
      </c>
      <c r="C75" s="3">
        <v>212</v>
      </c>
      <c r="D75" s="4">
        <v>69</v>
      </c>
      <c r="E75" s="3">
        <v>32</v>
      </c>
      <c r="F75" s="4">
        <v>69</v>
      </c>
      <c r="G75" s="5" t="s">
        <v>17</v>
      </c>
      <c r="H75" s="4">
        <v>2</v>
      </c>
      <c r="I75" s="3">
        <v>17</v>
      </c>
      <c r="J75" s="4">
        <v>69</v>
      </c>
      <c r="K75" s="3">
        <v>10</v>
      </c>
      <c r="L75" s="4">
        <v>69</v>
      </c>
      <c r="M75" s="3" t="s">
        <v>513</v>
      </c>
      <c r="N75" s="4">
        <v>1</v>
      </c>
      <c r="O75" s="3">
        <v>197</v>
      </c>
      <c r="P75" s="4">
        <v>69</v>
      </c>
      <c r="Q75" s="3">
        <v>32</v>
      </c>
      <c r="R75" s="4">
        <v>69</v>
      </c>
      <c r="S75" s="5" t="s">
        <v>17</v>
      </c>
      <c r="T75" s="4">
        <v>2</v>
      </c>
      <c r="U75" s="3">
        <v>21</v>
      </c>
      <c r="V75" s="4">
        <v>69</v>
      </c>
      <c r="W75" s="3">
        <v>43</v>
      </c>
      <c r="X75" s="4">
        <v>69</v>
      </c>
    </row>
    <row r="76" spans="1:24" ht="18.75">
      <c r="A76" s="3" t="s">
        <v>26</v>
      </c>
      <c r="B76" s="4">
        <v>1</v>
      </c>
      <c r="C76" s="3">
        <v>215</v>
      </c>
      <c r="D76" s="4">
        <v>70</v>
      </c>
      <c r="E76" s="3">
        <v>33</v>
      </c>
      <c r="F76" s="4">
        <v>70</v>
      </c>
      <c r="G76" s="5">
        <v>7.4</v>
      </c>
      <c r="H76" s="4">
        <v>1</v>
      </c>
      <c r="I76" s="3">
        <v>19</v>
      </c>
      <c r="J76" s="4">
        <v>70</v>
      </c>
      <c r="K76" s="3">
        <v>11</v>
      </c>
      <c r="L76" s="4">
        <v>70</v>
      </c>
      <c r="M76" s="3" t="s">
        <v>31</v>
      </c>
      <c r="N76" s="4">
        <v>1</v>
      </c>
      <c r="O76" s="3">
        <v>200</v>
      </c>
      <c r="P76" s="4">
        <v>70</v>
      </c>
      <c r="Q76" s="3">
        <v>33</v>
      </c>
      <c r="R76" s="4">
        <v>70</v>
      </c>
      <c r="S76" s="5">
        <v>7.7</v>
      </c>
      <c r="T76" s="4">
        <v>1</v>
      </c>
      <c r="U76" s="3">
        <v>22</v>
      </c>
      <c r="V76" s="4">
        <v>70</v>
      </c>
      <c r="W76" s="3">
        <v>46</v>
      </c>
      <c r="X76" s="4">
        <v>70</v>
      </c>
    </row>
    <row r="77" spans="1:24" ht="18.75">
      <c r="A77" s="3" t="s">
        <v>70</v>
      </c>
      <c r="B77" s="4">
        <v>0</v>
      </c>
      <c r="C77" s="3" t="s">
        <v>71</v>
      </c>
      <c r="D77" s="4">
        <v>70</v>
      </c>
      <c r="E77" s="3" t="s">
        <v>72</v>
      </c>
      <c r="F77" s="4">
        <v>70</v>
      </c>
      <c r="G77" s="3" t="s">
        <v>73</v>
      </c>
      <c r="H77" s="4">
        <v>0</v>
      </c>
      <c r="I77" s="3" t="s">
        <v>74</v>
      </c>
      <c r="J77" s="4">
        <v>70</v>
      </c>
      <c r="K77" s="3" t="s">
        <v>75</v>
      </c>
      <c r="L77" s="4">
        <v>70</v>
      </c>
      <c r="M77" s="3" t="s">
        <v>76</v>
      </c>
      <c r="N77" s="4">
        <v>0</v>
      </c>
      <c r="O77" s="3" t="s">
        <v>55</v>
      </c>
      <c r="P77" s="4">
        <v>70</v>
      </c>
      <c r="Q77" s="3" t="s">
        <v>72</v>
      </c>
      <c r="R77" s="4">
        <v>70</v>
      </c>
      <c r="S77" s="3" t="s">
        <v>77</v>
      </c>
      <c r="T77" s="4">
        <v>0</v>
      </c>
      <c r="U77" s="3" t="s">
        <v>78</v>
      </c>
      <c r="V77" s="4">
        <v>70</v>
      </c>
      <c r="W77" s="3" t="s">
        <v>79</v>
      </c>
      <c r="X77" s="4">
        <v>70</v>
      </c>
    </row>
    <row r="78" spans="1:24" ht="18.75">
      <c r="A78" s="3">
        <v>0</v>
      </c>
      <c r="B78" s="4">
        <v>0</v>
      </c>
      <c r="C78" s="3"/>
      <c r="D78" s="4"/>
      <c r="E78" s="3"/>
      <c r="F78" s="3">
        <v>0</v>
      </c>
      <c r="G78" s="3">
        <v>0</v>
      </c>
      <c r="H78" s="4">
        <v>0</v>
      </c>
      <c r="I78" s="3"/>
      <c r="J78" s="3">
        <v>0</v>
      </c>
      <c r="K78" s="3"/>
      <c r="L78" s="4"/>
      <c r="M78" s="3">
        <v>0</v>
      </c>
      <c r="N78" s="4">
        <v>0</v>
      </c>
      <c r="O78" s="3"/>
      <c r="P78" s="4"/>
      <c r="Q78" s="3"/>
      <c r="R78" s="4">
        <v>0</v>
      </c>
      <c r="S78" s="3">
        <v>0</v>
      </c>
      <c r="T78" s="4">
        <v>0</v>
      </c>
      <c r="U78" s="3"/>
      <c r="V78" s="4">
        <v>0</v>
      </c>
      <c r="W78" s="3"/>
      <c r="X78" s="4"/>
    </row>
    <row r="79" spans="1:24" ht="18.75">
      <c r="A79" s="3"/>
      <c r="B79" s="3"/>
      <c r="C79" s="3"/>
      <c r="D79" s="4">
        <v>0</v>
      </c>
      <c r="E79" s="3"/>
      <c r="F79" s="3">
        <v>0</v>
      </c>
      <c r="G79" s="3">
        <v>0</v>
      </c>
      <c r="H79" s="4">
        <v>0</v>
      </c>
      <c r="I79" s="3"/>
      <c r="J79" s="3">
        <v>0</v>
      </c>
      <c r="K79" s="3"/>
      <c r="L79" s="4"/>
      <c r="M79" s="3"/>
      <c r="N79" s="3"/>
      <c r="O79" s="3"/>
      <c r="P79" s="4">
        <v>0</v>
      </c>
      <c r="Q79" s="3"/>
      <c r="R79" s="4">
        <v>0</v>
      </c>
      <c r="S79" s="3">
        <v>0</v>
      </c>
      <c r="T79" s="4">
        <v>0</v>
      </c>
      <c r="U79" s="3"/>
      <c r="V79" s="4">
        <v>0</v>
      </c>
      <c r="W79" s="3"/>
      <c r="X79" s="4"/>
    </row>
  </sheetData>
  <sheetProtection sheet="1" selectLockedCells="1" selectUnlockedCells="1"/>
  <mergeCells count="2">
    <mergeCell ref="A3:L3"/>
    <mergeCell ref="M3:X3"/>
  </mergeCells>
  <pageMargins left="0.29166666666666669" right="0.63541666666666663"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sheetPr codeName="Лист4"/>
  <dimension ref="A3:X79"/>
  <sheetViews>
    <sheetView view="pageLayout" topLeftCell="I73" workbookViewId="0">
      <selection activeCell="O5" sqref="O5"/>
    </sheetView>
  </sheetViews>
  <sheetFormatPr defaultRowHeight="15.75"/>
  <sheetData>
    <row r="3" spans="1:24" ht="18.75">
      <c r="A3" s="103" t="s">
        <v>0</v>
      </c>
      <c r="B3" s="104"/>
      <c r="C3" s="104"/>
      <c r="D3" s="104"/>
      <c r="E3" s="104"/>
      <c r="F3" s="104"/>
      <c r="G3" s="104"/>
      <c r="H3" s="104"/>
      <c r="I3" s="104"/>
      <c r="J3" s="104"/>
      <c r="K3" s="104"/>
      <c r="L3" s="105"/>
      <c r="M3" s="103" t="s">
        <v>1</v>
      </c>
      <c r="N3" s="104"/>
      <c r="O3" s="104"/>
      <c r="P3" s="104"/>
      <c r="Q3" s="104"/>
      <c r="R3" s="104"/>
      <c r="S3" s="104"/>
      <c r="T3" s="104"/>
      <c r="U3" s="104"/>
      <c r="V3" s="104"/>
      <c r="W3" s="104"/>
      <c r="X3" s="105"/>
    </row>
    <row r="4" spans="1:24" ht="150">
      <c r="A4" s="1" t="s">
        <v>2</v>
      </c>
      <c r="B4" s="1" t="s">
        <v>9</v>
      </c>
      <c r="C4" s="1" t="s">
        <v>4</v>
      </c>
      <c r="D4" s="1" t="s">
        <v>9</v>
      </c>
      <c r="E4" s="1" t="s">
        <v>5</v>
      </c>
      <c r="F4" s="1" t="s">
        <v>9</v>
      </c>
      <c r="G4" s="1" t="s">
        <v>10</v>
      </c>
      <c r="H4" s="1" t="s">
        <v>9</v>
      </c>
      <c r="I4" s="1" t="s">
        <v>7</v>
      </c>
      <c r="J4" s="1" t="s">
        <v>9</v>
      </c>
      <c r="K4" s="1" t="s">
        <v>8</v>
      </c>
      <c r="L4" s="1" t="s">
        <v>9</v>
      </c>
      <c r="M4" s="1" t="s">
        <v>2</v>
      </c>
      <c r="N4" s="1" t="s">
        <v>9</v>
      </c>
      <c r="O4" s="1" t="s">
        <v>4</v>
      </c>
      <c r="P4" s="1" t="s">
        <v>9</v>
      </c>
      <c r="Q4" s="1" t="s">
        <v>5</v>
      </c>
      <c r="R4" s="1" t="s">
        <v>9</v>
      </c>
      <c r="S4" s="1" t="s">
        <v>80</v>
      </c>
      <c r="T4" s="1" t="s">
        <v>9</v>
      </c>
      <c r="U4" s="1" t="s">
        <v>7</v>
      </c>
      <c r="V4" s="1" t="s">
        <v>9</v>
      </c>
      <c r="W4" s="1" t="s">
        <v>11</v>
      </c>
      <c r="X4" s="1" t="s">
        <v>9</v>
      </c>
    </row>
    <row r="5" spans="1:24" ht="18.75">
      <c r="A5" s="1" t="s">
        <v>81</v>
      </c>
      <c r="B5" s="1">
        <v>70</v>
      </c>
      <c r="C5" s="3" t="s">
        <v>84</v>
      </c>
      <c r="D5" s="4">
        <v>70</v>
      </c>
      <c r="E5" s="3" t="s">
        <v>85</v>
      </c>
      <c r="F5" s="4">
        <v>70</v>
      </c>
      <c r="G5" s="1">
        <v>0</v>
      </c>
      <c r="H5" s="1">
        <v>0</v>
      </c>
      <c r="I5" s="3" t="s">
        <v>87</v>
      </c>
      <c r="J5" s="4">
        <v>70</v>
      </c>
      <c r="K5" s="3" t="s">
        <v>58</v>
      </c>
      <c r="L5" s="4">
        <v>70</v>
      </c>
      <c r="M5" s="1" t="s">
        <v>12</v>
      </c>
      <c r="N5" s="1">
        <v>70</v>
      </c>
      <c r="O5" s="3" t="s">
        <v>71</v>
      </c>
      <c r="P5" s="4">
        <v>70</v>
      </c>
      <c r="Q5" s="3" t="s">
        <v>89</v>
      </c>
      <c r="R5" s="4">
        <v>70</v>
      </c>
      <c r="S5" s="1">
        <v>0</v>
      </c>
      <c r="T5" s="1">
        <v>0</v>
      </c>
      <c r="U5" s="3" t="s">
        <v>90</v>
      </c>
      <c r="V5" s="4">
        <v>70</v>
      </c>
      <c r="W5" s="3" t="s">
        <v>91</v>
      </c>
      <c r="X5" s="4">
        <v>70</v>
      </c>
    </row>
    <row r="6" spans="1:24" ht="18.75">
      <c r="A6" s="3" t="s">
        <v>82</v>
      </c>
      <c r="B6" s="4">
        <v>70</v>
      </c>
      <c r="C6" s="1">
        <v>0</v>
      </c>
      <c r="D6" s="1">
        <v>0</v>
      </c>
      <c r="E6" s="1">
        <v>0</v>
      </c>
      <c r="F6" s="1">
        <v>0</v>
      </c>
      <c r="G6" s="1">
        <v>2</v>
      </c>
      <c r="H6" s="1">
        <v>70</v>
      </c>
      <c r="I6" s="1">
        <v>-99</v>
      </c>
      <c r="J6" s="1">
        <v>0</v>
      </c>
      <c r="K6" s="1">
        <v>0</v>
      </c>
      <c r="L6" s="1">
        <v>0</v>
      </c>
      <c r="M6" s="3" t="s">
        <v>14</v>
      </c>
      <c r="N6" s="4">
        <v>70</v>
      </c>
      <c r="O6" s="1">
        <v>0</v>
      </c>
      <c r="P6" s="1">
        <v>0</v>
      </c>
      <c r="Q6" s="1">
        <v>0</v>
      </c>
      <c r="R6" s="1">
        <v>0</v>
      </c>
      <c r="S6" s="1">
        <v>2</v>
      </c>
      <c r="T6" s="1">
        <v>70</v>
      </c>
      <c r="U6" s="1">
        <v>-99</v>
      </c>
      <c r="V6" s="1">
        <v>0</v>
      </c>
      <c r="W6" s="1">
        <v>0</v>
      </c>
      <c r="X6" s="1">
        <v>0</v>
      </c>
    </row>
    <row r="7" spans="1:24" ht="18.75">
      <c r="A7" s="3" t="s">
        <v>679</v>
      </c>
      <c r="B7" s="4">
        <v>69</v>
      </c>
      <c r="C7" s="3">
        <v>100</v>
      </c>
      <c r="D7" s="4">
        <v>1</v>
      </c>
      <c r="E7" s="3">
        <v>1</v>
      </c>
      <c r="F7" s="4">
        <v>1</v>
      </c>
      <c r="G7" s="3">
        <v>4.8</v>
      </c>
      <c r="H7" s="4">
        <v>70</v>
      </c>
      <c r="I7" s="3">
        <v>-4</v>
      </c>
      <c r="J7" s="4">
        <v>1</v>
      </c>
      <c r="K7" s="3" t="s">
        <v>15</v>
      </c>
      <c r="L7" s="4">
        <v>1</v>
      </c>
      <c r="M7" s="3" t="s">
        <v>721</v>
      </c>
      <c r="N7" s="4">
        <v>69</v>
      </c>
      <c r="O7" s="3">
        <v>88</v>
      </c>
      <c r="P7" s="4">
        <v>1</v>
      </c>
      <c r="Q7" s="3">
        <v>1</v>
      </c>
      <c r="R7" s="4">
        <v>1</v>
      </c>
      <c r="S7" s="3">
        <v>5.0999999999999996</v>
      </c>
      <c r="T7" s="4">
        <v>70</v>
      </c>
      <c r="U7" s="3">
        <v>-2</v>
      </c>
      <c r="V7" s="4">
        <v>1</v>
      </c>
      <c r="W7" s="3" t="s">
        <v>15</v>
      </c>
      <c r="X7" s="4">
        <v>1</v>
      </c>
    </row>
    <row r="8" spans="1:24" ht="18.75">
      <c r="A8" s="3" t="s">
        <v>680</v>
      </c>
      <c r="B8" s="4">
        <v>68</v>
      </c>
      <c r="C8" s="3">
        <v>103</v>
      </c>
      <c r="D8" s="4">
        <v>2</v>
      </c>
      <c r="E8" s="3">
        <v>2</v>
      </c>
      <c r="F8" s="4">
        <v>2</v>
      </c>
      <c r="G8" s="3" t="s">
        <v>17</v>
      </c>
      <c r="H8" s="4">
        <v>69</v>
      </c>
      <c r="I8" s="3" t="s">
        <v>15</v>
      </c>
      <c r="J8" s="4">
        <v>2</v>
      </c>
      <c r="K8" s="3" t="s">
        <v>15</v>
      </c>
      <c r="L8" s="4">
        <v>2</v>
      </c>
      <c r="M8" s="3" t="s">
        <v>722</v>
      </c>
      <c r="N8" s="4">
        <v>68</v>
      </c>
      <c r="O8" s="3">
        <v>91</v>
      </c>
      <c r="P8" s="4">
        <v>2</v>
      </c>
      <c r="Q8" s="3">
        <v>2</v>
      </c>
      <c r="R8" s="4">
        <v>2</v>
      </c>
      <c r="S8" s="3" t="s">
        <v>17</v>
      </c>
      <c r="T8" s="4">
        <v>69</v>
      </c>
      <c r="U8" s="3" t="s">
        <v>15</v>
      </c>
      <c r="V8" s="4">
        <v>2</v>
      </c>
      <c r="W8" s="3" t="s">
        <v>15</v>
      </c>
      <c r="X8" s="4">
        <v>2</v>
      </c>
    </row>
    <row r="9" spans="1:24" ht="18.75">
      <c r="A9" s="3" t="s">
        <v>681</v>
      </c>
      <c r="B9" s="4">
        <v>67</v>
      </c>
      <c r="C9" s="3">
        <v>106</v>
      </c>
      <c r="D9" s="4">
        <v>3</v>
      </c>
      <c r="E9" s="3">
        <v>3</v>
      </c>
      <c r="F9" s="4">
        <v>3</v>
      </c>
      <c r="G9" s="3">
        <v>4.9000000000000004</v>
      </c>
      <c r="H9" s="4">
        <v>68</v>
      </c>
      <c r="I9" s="3" t="s">
        <v>15</v>
      </c>
      <c r="J9" s="4">
        <v>3</v>
      </c>
      <c r="K9" s="3" t="s">
        <v>15</v>
      </c>
      <c r="L9" s="4">
        <v>3</v>
      </c>
      <c r="M9" s="3" t="s">
        <v>723</v>
      </c>
      <c r="N9" s="4">
        <v>67</v>
      </c>
      <c r="O9" s="3">
        <v>94</v>
      </c>
      <c r="P9" s="4">
        <v>3</v>
      </c>
      <c r="Q9" s="3">
        <v>3</v>
      </c>
      <c r="R9" s="4">
        <v>3</v>
      </c>
      <c r="S9" s="3">
        <v>5.2</v>
      </c>
      <c r="T9" s="4">
        <v>68</v>
      </c>
      <c r="U9" s="3">
        <v>-1</v>
      </c>
      <c r="V9" s="4">
        <v>3</v>
      </c>
      <c r="W9" s="3" t="s">
        <v>15</v>
      </c>
      <c r="X9" s="4">
        <v>3</v>
      </c>
    </row>
    <row r="10" spans="1:24" ht="18.75">
      <c r="A10" s="3" t="s">
        <v>682</v>
      </c>
      <c r="B10" s="4">
        <v>66</v>
      </c>
      <c r="C10" s="3">
        <v>109</v>
      </c>
      <c r="D10" s="4">
        <v>4</v>
      </c>
      <c r="E10" s="3">
        <v>4</v>
      </c>
      <c r="F10" s="4">
        <v>4</v>
      </c>
      <c r="G10" s="3" t="s">
        <v>17</v>
      </c>
      <c r="H10" s="4">
        <v>67</v>
      </c>
      <c r="I10" s="3">
        <v>-3</v>
      </c>
      <c r="J10" s="4">
        <v>4</v>
      </c>
      <c r="K10" s="3" t="s">
        <v>15</v>
      </c>
      <c r="L10" s="4">
        <v>4</v>
      </c>
      <c r="M10" s="3" t="s">
        <v>724</v>
      </c>
      <c r="N10" s="4">
        <v>66</v>
      </c>
      <c r="O10" s="3">
        <v>97</v>
      </c>
      <c r="P10" s="4">
        <v>4</v>
      </c>
      <c r="Q10" s="3">
        <v>4</v>
      </c>
      <c r="R10" s="4">
        <v>4</v>
      </c>
      <c r="S10" s="3" t="s">
        <v>17</v>
      </c>
      <c r="T10" s="4">
        <v>67</v>
      </c>
      <c r="U10" s="3" t="s">
        <v>15</v>
      </c>
      <c r="V10" s="4">
        <v>4</v>
      </c>
      <c r="W10" s="3" t="s">
        <v>15</v>
      </c>
      <c r="X10" s="4">
        <v>4</v>
      </c>
    </row>
    <row r="11" spans="1:24" ht="18.75">
      <c r="A11" s="3" t="s">
        <v>683</v>
      </c>
      <c r="B11" s="4">
        <v>65</v>
      </c>
      <c r="C11" s="3">
        <v>112</v>
      </c>
      <c r="D11" s="4">
        <v>5</v>
      </c>
      <c r="E11" s="3">
        <v>5</v>
      </c>
      <c r="F11" s="4">
        <v>5</v>
      </c>
      <c r="G11" s="3">
        <v>5</v>
      </c>
      <c r="H11" s="4">
        <v>66</v>
      </c>
      <c r="I11" s="3" t="s">
        <v>15</v>
      </c>
      <c r="J11" s="4">
        <v>5</v>
      </c>
      <c r="K11" s="3" t="s">
        <v>15</v>
      </c>
      <c r="L11" s="4">
        <v>5</v>
      </c>
      <c r="M11" s="3" t="s">
        <v>725</v>
      </c>
      <c r="N11" s="4">
        <v>65</v>
      </c>
      <c r="O11" s="3">
        <v>100</v>
      </c>
      <c r="P11" s="4">
        <v>5</v>
      </c>
      <c r="Q11" s="3">
        <v>5</v>
      </c>
      <c r="R11" s="4">
        <v>5</v>
      </c>
      <c r="S11" s="3">
        <v>5.3</v>
      </c>
      <c r="T11" s="4">
        <v>66</v>
      </c>
      <c r="U11" s="3">
        <v>0</v>
      </c>
      <c r="V11" s="4">
        <v>5</v>
      </c>
      <c r="W11" s="3" t="s">
        <v>15</v>
      </c>
      <c r="X11" s="4">
        <v>5</v>
      </c>
    </row>
    <row r="12" spans="1:24" ht="18.75">
      <c r="A12" s="3" t="s">
        <v>684</v>
      </c>
      <c r="B12" s="4">
        <v>64</v>
      </c>
      <c r="C12" s="3">
        <v>115</v>
      </c>
      <c r="D12" s="4">
        <v>6</v>
      </c>
      <c r="E12" s="3">
        <v>6</v>
      </c>
      <c r="F12" s="4">
        <v>6</v>
      </c>
      <c r="G12" s="3" t="s">
        <v>17</v>
      </c>
      <c r="H12" s="4">
        <v>65</v>
      </c>
      <c r="I12" s="3" t="s">
        <v>15</v>
      </c>
      <c r="J12" s="4">
        <v>6</v>
      </c>
      <c r="K12" s="3" t="s">
        <v>15</v>
      </c>
      <c r="L12" s="4">
        <v>6</v>
      </c>
      <c r="M12" s="3" t="s">
        <v>726</v>
      </c>
      <c r="N12" s="4">
        <v>64</v>
      </c>
      <c r="O12" s="3">
        <v>102</v>
      </c>
      <c r="P12" s="4">
        <v>6</v>
      </c>
      <c r="Q12" s="3" t="s">
        <v>17</v>
      </c>
      <c r="R12" s="4">
        <v>6</v>
      </c>
      <c r="S12" s="3" t="s">
        <v>17</v>
      </c>
      <c r="T12" s="4">
        <v>65</v>
      </c>
      <c r="U12" s="3" t="s">
        <v>15</v>
      </c>
      <c r="V12" s="4">
        <v>6</v>
      </c>
      <c r="W12" s="3" t="s">
        <v>15</v>
      </c>
      <c r="X12" s="4">
        <v>6</v>
      </c>
    </row>
    <row r="13" spans="1:24" ht="18.75">
      <c r="A13" s="3" t="s">
        <v>685</v>
      </c>
      <c r="B13" s="4">
        <v>63</v>
      </c>
      <c r="C13" s="3">
        <v>118</v>
      </c>
      <c r="D13" s="4">
        <v>7</v>
      </c>
      <c r="E13" s="3">
        <v>7</v>
      </c>
      <c r="F13" s="4">
        <v>7</v>
      </c>
      <c r="G13" s="3">
        <v>5.0999999999999996</v>
      </c>
      <c r="H13" s="4">
        <v>64</v>
      </c>
      <c r="I13" s="3">
        <v>-2</v>
      </c>
      <c r="J13" s="4">
        <v>7</v>
      </c>
      <c r="K13" s="3" t="s">
        <v>15</v>
      </c>
      <c r="L13" s="4">
        <v>7</v>
      </c>
      <c r="M13" s="3" t="s">
        <v>727</v>
      </c>
      <c r="N13" s="4">
        <v>63</v>
      </c>
      <c r="O13" s="3">
        <v>104</v>
      </c>
      <c r="P13" s="4">
        <v>7</v>
      </c>
      <c r="Q13" s="3">
        <v>6</v>
      </c>
      <c r="R13" s="4">
        <v>7</v>
      </c>
      <c r="S13" s="3">
        <v>5.4</v>
      </c>
      <c r="T13" s="4">
        <v>64</v>
      </c>
      <c r="U13" s="3" t="s">
        <v>15</v>
      </c>
      <c r="V13" s="4">
        <v>7</v>
      </c>
      <c r="W13" s="3" t="s">
        <v>15</v>
      </c>
      <c r="X13" s="4">
        <v>7</v>
      </c>
    </row>
    <row r="14" spans="1:24" ht="18.75">
      <c r="A14" s="3" t="s">
        <v>686</v>
      </c>
      <c r="B14" s="4">
        <v>62</v>
      </c>
      <c r="C14" s="3">
        <v>121</v>
      </c>
      <c r="D14" s="4">
        <v>8</v>
      </c>
      <c r="E14" s="3">
        <v>8</v>
      </c>
      <c r="F14" s="4">
        <v>8</v>
      </c>
      <c r="G14" s="3" t="s">
        <v>17</v>
      </c>
      <c r="H14" s="4">
        <v>63</v>
      </c>
      <c r="I14" s="3" t="s">
        <v>15</v>
      </c>
      <c r="J14" s="4">
        <v>8</v>
      </c>
      <c r="K14" s="3" t="s">
        <v>15</v>
      </c>
      <c r="L14" s="4">
        <v>8</v>
      </c>
      <c r="M14" s="3" t="s">
        <v>728</v>
      </c>
      <c r="N14" s="4">
        <v>62</v>
      </c>
      <c r="O14" s="3">
        <v>106</v>
      </c>
      <c r="P14" s="4">
        <v>8</v>
      </c>
      <c r="Q14" s="3" t="s">
        <v>17</v>
      </c>
      <c r="R14" s="4">
        <v>8</v>
      </c>
      <c r="S14" s="3" t="s">
        <v>17</v>
      </c>
      <c r="T14" s="4">
        <v>63</v>
      </c>
      <c r="U14" s="3">
        <v>1</v>
      </c>
      <c r="V14" s="4">
        <v>8</v>
      </c>
      <c r="W14" s="3">
        <v>1</v>
      </c>
      <c r="X14" s="4">
        <v>8</v>
      </c>
    </row>
    <row r="15" spans="1:24" ht="18.75">
      <c r="A15" s="3" t="s">
        <v>687</v>
      </c>
      <c r="B15" s="4">
        <v>61</v>
      </c>
      <c r="C15" s="3">
        <v>123</v>
      </c>
      <c r="D15" s="4">
        <v>9</v>
      </c>
      <c r="E15" s="3" t="s">
        <v>17</v>
      </c>
      <c r="F15" s="4">
        <v>9</v>
      </c>
      <c r="G15" s="3">
        <v>5.2</v>
      </c>
      <c r="H15" s="4">
        <v>62</v>
      </c>
      <c r="I15" s="3" t="s">
        <v>15</v>
      </c>
      <c r="J15" s="4">
        <v>9</v>
      </c>
      <c r="K15" s="3" t="s">
        <v>15</v>
      </c>
      <c r="L15" s="4">
        <v>9</v>
      </c>
      <c r="M15" s="3" t="s">
        <v>729</v>
      </c>
      <c r="N15" s="4">
        <v>61</v>
      </c>
      <c r="O15" s="3">
        <v>108</v>
      </c>
      <c r="P15" s="4">
        <v>9</v>
      </c>
      <c r="Q15" s="3">
        <v>7</v>
      </c>
      <c r="R15" s="4">
        <v>9</v>
      </c>
      <c r="S15" s="3">
        <v>5.5</v>
      </c>
      <c r="T15" s="4">
        <v>62</v>
      </c>
      <c r="U15" s="3" t="s">
        <v>15</v>
      </c>
      <c r="V15" s="4">
        <v>9</v>
      </c>
      <c r="W15" s="3" t="s">
        <v>15</v>
      </c>
      <c r="X15" s="4">
        <v>9</v>
      </c>
    </row>
    <row r="16" spans="1:24" ht="18.75">
      <c r="A16" s="3" t="s">
        <v>688</v>
      </c>
      <c r="B16" s="4">
        <v>60</v>
      </c>
      <c r="C16" s="3">
        <v>125</v>
      </c>
      <c r="D16" s="4">
        <v>10</v>
      </c>
      <c r="E16" s="3">
        <v>9</v>
      </c>
      <c r="F16" s="4">
        <v>10</v>
      </c>
      <c r="G16" s="3" t="s">
        <v>17</v>
      </c>
      <c r="H16" s="4">
        <v>61</v>
      </c>
      <c r="I16" s="3">
        <v>-1</v>
      </c>
      <c r="J16" s="4">
        <v>10</v>
      </c>
      <c r="K16" s="3" t="s">
        <v>15</v>
      </c>
      <c r="L16" s="4">
        <v>10</v>
      </c>
      <c r="M16" s="3" t="s">
        <v>730</v>
      </c>
      <c r="N16" s="4">
        <v>60</v>
      </c>
      <c r="O16" s="3">
        <v>110</v>
      </c>
      <c r="P16" s="4">
        <v>10</v>
      </c>
      <c r="Q16" s="3" t="s">
        <v>17</v>
      </c>
      <c r="R16" s="4">
        <v>10</v>
      </c>
      <c r="S16" s="3" t="s">
        <v>17</v>
      </c>
      <c r="T16" s="4">
        <v>61</v>
      </c>
      <c r="U16" s="3" t="s">
        <v>17</v>
      </c>
      <c r="V16" s="4">
        <v>10</v>
      </c>
      <c r="W16" s="3">
        <v>2</v>
      </c>
      <c r="X16" s="4">
        <v>10</v>
      </c>
    </row>
    <row r="17" spans="1:24" ht="18.75">
      <c r="A17" s="3" t="s">
        <v>689</v>
      </c>
      <c r="B17" s="4">
        <v>59</v>
      </c>
      <c r="C17" s="3">
        <v>127</v>
      </c>
      <c r="D17" s="4">
        <v>11</v>
      </c>
      <c r="E17" s="3" t="s">
        <v>17</v>
      </c>
      <c r="F17" s="4">
        <v>11</v>
      </c>
      <c r="G17" s="3" t="s">
        <v>17</v>
      </c>
      <c r="H17" s="4">
        <v>60</v>
      </c>
      <c r="I17" s="3" t="s">
        <v>15</v>
      </c>
      <c r="J17" s="4">
        <v>11</v>
      </c>
      <c r="K17" s="3" t="s">
        <v>15</v>
      </c>
      <c r="L17" s="4">
        <v>11</v>
      </c>
      <c r="M17" s="3" t="s">
        <v>731</v>
      </c>
      <c r="N17" s="4">
        <v>59</v>
      </c>
      <c r="O17" s="3">
        <v>112</v>
      </c>
      <c r="P17" s="4">
        <v>11</v>
      </c>
      <c r="Q17" s="3">
        <v>8</v>
      </c>
      <c r="R17" s="4">
        <v>11</v>
      </c>
      <c r="S17" s="3" t="s">
        <v>17</v>
      </c>
      <c r="T17" s="4">
        <v>60</v>
      </c>
      <c r="U17" s="3">
        <v>2</v>
      </c>
      <c r="V17" s="4">
        <v>11</v>
      </c>
      <c r="W17" s="3" t="s">
        <v>15</v>
      </c>
      <c r="X17" s="4">
        <v>11</v>
      </c>
    </row>
    <row r="18" spans="1:24" ht="18.75">
      <c r="A18" s="3" t="s">
        <v>690</v>
      </c>
      <c r="B18" s="4">
        <v>58</v>
      </c>
      <c r="C18" s="3">
        <v>129</v>
      </c>
      <c r="D18" s="4">
        <v>12</v>
      </c>
      <c r="E18" s="3">
        <v>10</v>
      </c>
      <c r="F18" s="4">
        <v>12</v>
      </c>
      <c r="G18" s="3">
        <v>5.3</v>
      </c>
      <c r="H18" s="4">
        <v>59</v>
      </c>
      <c r="I18" s="3" t="s">
        <v>15</v>
      </c>
      <c r="J18" s="4">
        <v>12</v>
      </c>
      <c r="K18" s="3" t="s">
        <v>15</v>
      </c>
      <c r="L18" s="4">
        <v>12</v>
      </c>
      <c r="M18" s="3" t="s">
        <v>732</v>
      </c>
      <c r="N18" s="4">
        <v>58</v>
      </c>
      <c r="O18" s="3">
        <v>114</v>
      </c>
      <c r="P18" s="4">
        <v>12</v>
      </c>
      <c r="Q18" s="3" t="s">
        <v>17</v>
      </c>
      <c r="R18" s="4">
        <v>12</v>
      </c>
      <c r="S18" s="3">
        <v>5.6</v>
      </c>
      <c r="T18" s="4">
        <v>59</v>
      </c>
      <c r="U18" s="3" t="s">
        <v>17</v>
      </c>
      <c r="V18" s="4">
        <v>12</v>
      </c>
      <c r="W18" s="3">
        <v>3</v>
      </c>
      <c r="X18" s="4">
        <v>12</v>
      </c>
    </row>
    <row r="19" spans="1:24" ht="18.75">
      <c r="A19" s="3" t="s">
        <v>691</v>
      </c>
      <c r="B19" s="4">
        <v>57</v>
      </c>
      <c r="C19" s="3">
        <v>131</v>
      </c>
      <c r="D19" s="4">
        <v>13</v>
      </c>
      <c r="E19" s="3" t="s">
        <v>17</v>
      </c>
      <c r="F19" s="4">
        <v>13</v>
      </c>
      <c r="G19" s="3" t="s">
        <v>17</v>
      </c>
      <c r="H19" s="4">
        <v>58</v>
      </c>
      <c r="I19" s="3" t="s">
        <v>15</v>
      </c>
      <c r="J19" s="4">
        <v>13</v>
      </c>
      <c r="K19" s="3" t="s">
        <v>15</v>
      </c>
      <c r="L19" s="4">
        <v>13</v>
      </c>
      <c r="M19" s="3" t="s">
        <v>733</v>
      </c>
      <c r="N19" s="4">
        <v>57</v>
      </c>
      <c r="O19" s="3">
        <v>116</v>
      </c>
      <c r="P19" s="4">
        <v>13</v>
      </c>
      <c r="Q19" s="3">
        <v>9</v>
      </c>
      <c r="R19" s="4">
        <v>13</v>
      </c>
      <c r="S19" s="3" t="s">
        <v>17</v>
      </c>
      <c r="T19" s="4">
        <v>58</v>
      </c>
      <c r="U19" s="3" t="s">
        <v>15</v>
      </c>
      <c r="V19" s="4">
        <v>13</v>
      </c>
      <c r="W19" s="3" t="s">
        <v>15</v>
      </c>
      <c r="X19" s="4">
        <v>13</v>
      </c>
    </row>
    <row r="20" spans="1:24" ht="18.75">
      <c r="A20" s="3" t="s">
        <v>692</v>
      </c>
      <c r="B20" s="4">
        <v>56</v>
      </c>
      <c r="C20" s="3">
        <v>133</v>
      </c>
      <c r="D20" s="4">
        <v>14</v>
      </c>
      <c r="E20" s="3">
        <v>11</v>
      </c>
      <c r="F20" s="4">
        <v>14</v>
      </c>
      <c r="G20" s="3" t="s">
        <v>17</v>
      </c>
      <c r="H20" s="4">
        <v>57</v>
      </c>
      <c r="I20" s="3">
        <v>0</v>
      </c>
      <c r="J20" s="4">
        <v>14</v>
      </c>
      <c r="K20" s="3" t="s">
        <v>15</v>
      </c>
      <c r="L20" s="4">
        <v>14</v>
      </c>
      <c r="M20" s="3" t="s">
        <v>734</v>
      </c>
      <c r="N20" s="4">
        <v>56</v>
      </c>
      <c r="O20" s="3">
        <v>118</v>
      </c>
      <c r="P20" s="4">
        <v>14</v>
      </c>
      <c r="Q20" s="3" t="s">
        <v>17</v>
      </c>
      <c r="R20" s="4">
        <v>14</v>
      </c>
      <c r="S20" s="3" t="s">
        <v>17</v>
      </c>
      <c r="T20" s="4">
        <v>57</v>
      </c>
      <c r="U20" s="3">
        <v>3</v>
      </c>
      <c r="V20" s="4">
        <v>14</v>
      </c>
      <c r="W20" s="3">
        <v>4</v>
      </c>
      <c r="X20" s="4">
        <v>14</v>
      </c>
    </row>
    <row r="21" spans="1:24" ht="18.75">
      <c r="A21" s="3" t="s">
        <v>693</v>
      </c>
      <c r="B21" s="4">
        <v>55</v>
      </c>
      <c r="C21" s="3">
        <v>135</v>
      </c>
      <c r="D21" s="4">
        <v>15</v>
      </c>
      <c r="E21" s="3" t="s">
        <v>17</v>
      </c>
      <c r="F21" s="4">
        <v>15</v>
      </c>
      <c r="G21" s="3">
        <v>5.4</v>
      </c>
      <c r="H21" s="4">
        <v>56</v>
      </c>
      <c r="I21" s="3" t="s">
        <v>15</v>
      </c>
      <c r="J21" s="4">
        <v>15</v>
      </c>
      <c r="K21" s="3">
        <v>1</v>
      </c>
      <c r="L21" s="4">
        <v>15</v>
      </c>
      <c r="M21" s="3" t="s">
        <v>735</v>
      </c>
      <c r="N21" s="4">
        <v>55</v>
      </c>
      <c r="O21" s="3">
        <v>120</v>
      </c>
      <c r="P21" s="4">
        <v>15</v>
      </c>
      <c r="Q21" s="3">
        <v>10</v>
      </c>
      <c r="R21" s="4">
        <v>15</v>
      </c>
      <c r="S21" s="3">
        <v>5.7</v>
      </c>
      <c r="T21" s="4">
        <v>56</v>
      </c>
      <c r="U21" s="3" t="s">
        <v>15</v>
      </c>
      <c r="V21" s="4">
        <v>15</v>
      </c>
      <c r="W21" s="3" t="s">
        <v>15</v>
      </c>
      <c r="X21" s="4">
        <v>15</v>
      </c>
    </row>
    <row r="22" spans="1:24" ht="18.75">
      <c r="A22" s="3" t="s">
        <v>528</v>
      </c>
      <c r="B22" s="4">
        <v>54</v>
      </c>
      <c r="C22" s="3">
        <v>137</v>
      </c>
      <c r="D22" s="4">
        <v>16</v>
      </c>
      <c r="E22" s="3">
        <v>12</v>
      </c>
      <c r="F22" s="4">
        <v>16</v>
      </c>
      <c r="G22" s="3" t="s">
        <v>17</v>
      </c>
      <c r="H22" s="4">
        <v>55</v>
      </c>
      <c r="I22" s="3" t="s">
        <v>17</v>
      </c>
      <c r="J22" s="4">
        <v>16</v>
      </c>
      <c r="K22" s="3" t="s">
        <v>15</v>
      </c>
      <c r="L22" s="4">
        <v>16</v>
      </c>
      <c r="M22" s="3" t="s">
        <v>623</v>
      </c>
      <c r="N22" s="4">
        <v>54</v>
      </c>
      <c r="O22" s="3">
        <v>122</v>
      </c>
      <c r="P22" s="4">
        <v>16</v>
      </c>
      <c r="Q22" s="3" t="s">
        <v>17</v>
      </c>
      <c r="R22" s="4">
        <v>16</v>
      </c>
      <c r="S22" s="3" t="s">
        <v>17</v>
      </c>
      <c r="T22" s="4">
        <v>55</v>
      </c>
      <c r="U22" s="3" t="s">
        <v>17</v>
      </c>
      <c r="V22" s="4">
        <v>16</v>
      </c>
      <c r="W22" s="3">
        <v>5</v>
      </c>
      <c r="X22" s="4">
        <v>16</v>
      </c>
    </row>
    <row r="23" spans="1:24" ht="18.75">
      <c r="A23" s="3" t="s">
        <v>529</v>
      </c>
      <c r="B23" s="4">
        <v>53</v>
      </c>
      <c r="C23" s="3">
        <v>139</v>
      </c>
      <c r="D23" s="4">
        <v>17</v>
      </c>
      <c r="E23" s="3" t="s">
        <v>17</v>
      </c>
      <c r="F23" s="4">
        <v>17</v>
      </c>
      <c r="G23" s="3" t="s">
        <v>17</v>
      </c>
      <c r="H23" s="4">
        <v>54</v>
      </c>
      <c r="I23" s="3" t="s">
        <v>17</v>
      </c>
      <c r="J23" s="4">
        <v>17</v>
      </c>
      <c r="K23" s="3" t="s">
        <v>17</v>
      </c>
      <c r="L23" s="4">
        <v>17</v>
      </c>
      <c r="M23" s="3" t="s">
        <v>624</v>
      </c>
      <c r="N23" s="4">
        <v>53</v>
      </c>
      <c r="O23" s="3">
        <v>124</v>
      </c>
      <c r="P23" s="4">
        <v>17</v>
      </c>
      <c r="Q23" s="3">
        <v>11</v>
      </c>
      <c r="R23" s="4">
        <v>17</v>
      </c>
      <c r="S23" s="3" t="s">
        <v>17</v>
      </c>
      <c r="T23" s="4">
        <v>54</v>
      </c>
      <c r="U23" s="3">
        <v>4</v>
      </c>
      <c r="V23" s="4">
        <v>17</v>
      </c>
      <c r="W23" s="3" t="s">
        <v>15</v>
      </c>
      <c r="X23" s="4">
        <v>17</v>
      </c>
    </row>
    <row r="24" spans="1:24" ht="18.75">
      <c r="A24" s="3" t="s">
        <v>530</v>
      </c>
      <c r="B24" s="4">
        <v>52</v>
      </c>
      <c r="C24" s="3">
        <v>141</v>
      </c>
      <c r="D24" s="4">
        <v>18</v>
      </c>
      <c r="E24" s="3">
        <v>13</v>
      </c>
      <c r="F24" s="4">
        <v>18</v>
      </c>
      <c r="G24" s="3">
        <v>5.5</v>
      </c>
      <c r="H24" s="4">
        <v>53</v>
      </c>
      <c r="I24" s="3">
        <v>1</v>
      </c>
      <c r="J24" s="4">
        <v>18</v>
      </c>
      <c r="K24" s="3" t="s">
        <v>17</v>
      </c>
      <c r="L24" s="4">
        <v>18</v>
      </c>
      <c r="M24" s="3" t="s">
        <v>736</v>
      </c>
      <c r="N24" s="4">
        <v>52</v>
      </c>
      <c r="O24" s="3">
        <v>126</v>
      </c>
      <c r="P24" s="4">
        <v>18</v>
      </c>
      <c r="Q24" s="3" t="s">
        <v>15</v>
      </c>
      <c r="R24" s="4">
        <v>18</v>
      </c>
      <c r="S24" s="3">
        <v>5.8</v>
      </c>
      <c r="T24" s="4">
        <v>53</v>
      </c>
      <c r="U24" s="3" t="s">
        <v>15</v>
      </c>
      <c r="V24" s="4">
        <v>18</v>
      </c>
      <c r="W24" s="3">
        <v>6</v>
      </c>
      <c r="X24" s="4">
        <v>18</v>
      </c>
    </row>
    <row r="25" spans="1:24" ht="18.75">
      <c r="A25" s="3" t="s">
        <v>531</v>
      </c>
      <c r="B25" s="4">
        <v>51</v>
      </c>
      <c r="C25" s="3">
        <v>143</v>
      </c>
      <c r="D25" s="4">
        <v>19</v>
      </c>
      <c r="E25" s="3" t="s">
        <v>17</v>
      </c>
      <c r="F25" s="4">
        <v>19</v>
      </c>
      <c r="G25" s="3" t="s">
        <v>17</v>
      </c>
      <c r="H25" s="4">
        <v>52</v>
      </c>
      <c r="I25" s="3" t="s">
        <v>17</v>
      </c>
      <c r="J25" s="4">
        <v>19</v>
      </c>
      <c r="K25" s="3" t="s">
        <v>17</v>
      </c>
      <c r="L25" s="4">
        <v>19</v>
      </c>
      <c r="M25" s="3" t="s">
        <v>626</v>
      </c>
      <c r="N25" s="4">
        <v>51</v>
      </c>
      <c r="O25" s="3">
        <v>128</v>
      </c>
      <c r="P25" s="4">
        <v>19</v>
      </c>
      <c r="Q25" s="3">
        <v>12</v>
      </c>
      <c r="R25" s="4">
        <v>19</v>
      </c>
      <c r="S25" s="3" t="s">
        <v>17</v>
      </c>
      <c r="T25" s="4">
        <v>52</v>
      </c>
      <c r="U25" s="3" t="s">
        <v>17</v>
      </c>
      <c r="V25" s="4">
        <v>19</v>
      </c>
      <c r="W25" s="3" t="s">
        <v>15</v>
      </c>
      <c r="X25" s="4">
        <v>19</v>
      </c>
    </row>
    <row r="26" spans="1:24" ht="18.75">
      <c r="A26" s="3" t="s">
        <v>532</v>
      </c>
      <c r="B26" s="4">
        <v>50</v>
      </c>
      <c r="C26" s="3">
        <v>145</v>
      </c>
      <c r="D26" s="4">
        <v>20</v>
      </c>
      <c r="E26" s="3">
        <v>14</v>
      </c>
      <c r="F26" s="4">
        <v>20</v>
      </c>
      <c r="G26" s="3" t="s">
        <v>17</v>
      </c>
      <c r="H26" s="4">
        <v>51</v>
      </c>
      <c r="I26" s="3" t="s">
        <v>17</v>
      </c>
      <c r="J26" s="4">
        <v>20</v>
      </c>
      <c r="K26" s="3">
        <v>2</v>
      </c>
      <c r="L26" s="4">
        <v>20</v>
      </c>
      <c r="M26" s="3" t="s">
        <v>627</v>
      </c>
      <c r="N26" s="4">
        <v>50</v>
      </c>
      <c r="O26" s="3">
        <v>130</v>
      </c>
      <c r="P26" s="4">
        <v>20</v>
      </c>
      <c r="Q26" s="3" t="s">
        <v>17</v>
      </c>
      <c r="R26" s="4">
        <v>20</v>
      </c>
      <c r="S26" s="3" t="s">
        <v>17</v>
      </c>
      <c r="T26" s="4">
        <v>51</v>
      </c>
      <c r="U26" s="3">
        <v>5</v>
      </c>
      <c r="V26" s="4">
        <v>20</v>
      </c>
      <c r="W26" s="3">
        <v>7</v>
      </c>
      <c r="X26" s="4">
        <v>20</v>
      </c>
    </row>
    <row r="27" spans="1:24" ht="18.75">
      <c r="A27" s="3" t="s">
        <v>694</v>
      </c>
      <c r="B27" s="4">
        <v>49</v>
      </c>
      <c r="C27" s="3">
        <v>147</v>
      </c>
      <c r="D27" s="4">
        <v>21</v>
      </c>
      <c r="E27" s="3" t="s">
        <v>15</v>
      </c>
      <c r="F27" s="4">
        <v>21</v>
      </c>
      <c r="G27" s="3">
        <v>5.6</v>
      </c>
      <c r="H27" s="4">
        <v>50</v>
      </c>
      <c r="I27" s="3" t="s">
        <v>15</v>
      </c>
      <c r="J27" s="4">
        <v>21</v>
      </c>
      <c r="K27" s="3" t="s">
        <v>15</v>
      </c>
      <c r="L27" s="4">
        <v>21</v>
      </c>
      <c r="M27" s="3" t="s">
        <v>737</v>
      </c>
      <c r="N27" s="4">
        <v>49</v>
      </c>
      <c r="O27" s="3">
        <v>132</v>
      </c>
      <c r="P27" s="4">
        <v>21</v>
      </c>
      <c r="Q27" s="3">
        <v>13</v>
      </c>
      <c r="R27" s="4">
        <v>21</v>
      </c>
      <c r="S27" s="3">
        <v>5.9</v>
      </c>
      <c r="T27" s="4">
        <v>50</v>
      </c>
      <c r="U27" s="3" t="s">
        <v>15</v>
      </c>
      <c r="V27" s="4">
        <v>21</v>
      </c>
      <c r="W27" s="3" t="s">
        <v>15</v>
      </c>
      <c r="X27" s="4">
        <v>21</v>
      </c>
    </row>
    <row r="28" spans="1:24" ht="18.75">
      <c r="A28" s="3" t="s">
        <v>695</v>
      </c>
      <c r="B28" s="4">
        <v>48</v>
      </c>
      <c r="C28" s="3">
        <v>149</v>
      </c>
      <c r="D28" s="4">
        <v>22</v>
      </c>
      <c r="E28" s="3">
        <v>15</v>
      </c>
      <c r="F28" s="4">
        <v>22</v>
      </c>
      <c r="G28" s="3" t="s">
        <v>17</v>
      </c>
      <c r="H28" s="4">
        <v>49</v>
      </c>
      <c r="I28" s="3">
        <v>2</v>
      </c>
      <c r="J28" s="4">
        <v>22</v>
      </c>
      <c r="K28" s="3" t="s">
        <v>17</v>
      </c>
      <c r="L28" s="4">
        <v>22</v>
      </c>
      <c r="M28" s="3" t="s">
        <v>738</v>
      </c>
      <c r="N28" s="4">
        <v>48</v>
      </c>
      <c r="O28" s="3">
        <v>134</v>
      </c>
      <c r="P28" s="4">
        <v>22</v>
      </c>
      <c r="Q28" s="3" t="s">
        <v>17</v>
      </c>
      <c r="R28" s="4">
        <v>22</v>
      </c>
      <c r="S28" s="3" t="s">
        <v>17</v>
      </c>
      <c r="T28" s="4">
        <v>49</v>
      </c>
      <c r="U28" s="3" t="s">
        <v>17</v>
      </c>
      <c r="V28" s="4">
        <v>22</v>
      </c>
      <c r="W28" s="3">
        <v>8</v>
      </c>
      <c r="X28" s="4">
        <v>22</v>
      </c>
    </row>
    <row r="29" spans="1:24" ht="18.75">
      <c r="A29" s="3" t="s">
        <v>696</v>
      </c>
      <c r="B29" s="4">
        <v>47</v>
      </c>
      <c r="C29" s="3">
        <v>151</v>
      </c>
      <c r="D29" s="4">
        <v>23</v>
      </c>
      <c r="E29" s="3" t="s">
        <v>17</v>
      </c>
      <c r="F29" s="4">
        <v>23</v>
      </c>
      <c r="G29" s="3" t="s">
        <v>17</v>
      </c>
      <c r="H29" s="4">
        <v>48</v>
      </c>
      <c r="I29" s="3" t="s">
        <v>17</v>
      </c>
      <c r="J29" s="4">
        <v>23</v>
      </c>
      <c r="K29" s="3" t="s">
        <v>17</v>
      </c>
      <c r="L29" s="4">
        <v>23</v>
      </c>
      <c r="M29" s="3" t="s">
        <v>739</v>
      </c>
      <c r="N29" s="4">
        <v>47</v>
      </c>
      <c r="O29" s="3">
        <v>136</v>
      </c>
      <c r="P29" s="4">
        <v>23</v>
      </c>
      <c r="Q29" s="3">
        <v>14</v>
      </c>
      <c r="R29" s="4">
        <v>23</v>
      </c>
      <c r="S29" s="3" t="s">
        <v>17</v>
      </c>
      <c r="T29" s="4">
        <v>48</v>
      </c>
      <c r="U29" s="3">
        <v>6</v>
      </c>
      <c r="V29" s="4">
        <v>23</v>
      </c>
      <c r="W29" s="3" t="s">
        <v>15</v>
      </c>
      <c r="X29" s="4">
        <v>23</v>
      </c>
    </row>
    <row r="30" spans="1:24" ht="18.75">
      <c r="A30" s="3" t="s">
        <v>697</v>
      </c>
      <c r="B30" s="4">
        <v>46</v>
      </c>
      <c r="C30" s="3">
        <v>153</v>
      </c>
      <c r="D30" s="4">
        <v>24</v>
      </c>
      <c r="E30" s="3">
        <v>16</v>
      </c>
      <c r="F30" s="4">
        <v>24</v>
      </c>
      <c r="G30" s="3" t="s">
        <v>17</v>
      </c>
      <c r="H30" s="4">
        <v>47</v>
      </c>
      <c r="I30" s="3" t="s">
        <v>17</v>
      </c>
      <c r="J30" s="4">
        <v>24</v>
      </c>
      <c r="K30" s="3" t="s">
        <v>17</v>
      </c>
      <c r="L30" s="4">
        <v>24</v>
      </c>
      <c r="M30" s="3" t="s">
        <v>740</v>
      </c>
      <c r="N30" s="4">
        <v>46</v>
      </c>
      <c r="O30" s="3">
        <v>138</v>
      </c>
      <c r="P30" s="4">
        <v>24</v>
      </c>
      <c r="Q30" s="3" t="s">
        <v>15</v>
      </c>
      <c r="R30" s="4">
        <v>24</v>
      </c>
      <c r="S30" s="3" t="s">
        <v>17</v>
      </c>
      <c r="T30" s="4">
        <v>47</v>
      </c>
      <c r="U30" s="3" t="s">
        <v>15</v>
      </c>
      <c r="V30" s="4">
        <v>24</v>
      </c>
      <c r="W30" s="3">
        <v>9</v>
      </c>
      <c r="X30" s="4">
        <v>24</v>
      </c>
    </row>
    <row r="31" spans="1:24" ht="18.75">
      <c r="A31" s="3" t="s">
        <v>698</v>
      </c>
      <c r="B31" s="4">
        <v>45</v>
      </c>
      <c r="C31" s="3">
        <v>155</v>
      </c>
      <c r="D31" s="4">
        <v>25</v>
      </c>
      <c r="E31" s="3" t="s">
        <v>17</v>
      </c>
      <c r="F31" s="4">
        <v>25</v>
      </c>
      <c r="G31" s="3">
        <v>5.7</v>
      </c>
      <c r="H31" s="4">
        <v>46</v>
      </c>
      <c r="I31" s="3" t="s">
        <v>15</v>
      </c>
      <c r="J31" s="4">
        <v>25</v>
      </c>
      <c r="K31" s="3">
        <v>3</v>
      </c>
      <c r="L31" s="4">
        <v>25</v>
      </c>
      <c r="M31" s="3" t="s">
        <v>741</v>
      </c>
      <c r="N31" s="4">
        <v>45</v>
      </c>
      <c r="O31" s="3">
        <v>140</v>
      </c>
      <c r="P31" s="4">
        <v>25</v>
      </c>
      <c r="Q31" s="3">
        <v>15</v>
      </c>
      <c r="R31" s="4">
        <v>25</v>
      </c>
      <c r="S31" s="3">
        <v>6</v>
      </c>
      <c r="T31" s="4">
        <v>46</v>
      </c>
      <c r="U31" s="3" t="s">
        <v>15</v>
      </c>
      <c r="V31" s="4">
        <v>25</v>
      </c>
      <c r="W31" s="3" t="s">
        <v>17</v>
      </c>
      <c r="X31" s="4">
        <v>25</v>
      </c>
    </row>
    <row r="32" spans="1:24" ht="18.75">
      <c r="A32" s="3" t="s">
        <v>699</v>
      </c>
      <c r="B32" s="4">
        <v>44</v>
      </c>
      <c r="C32" s="3">
        <v>157</v>
      </c>
      <c r="D32" s="4">
        <v>26</v>
      </c>
      <c r="E32" s="3">
        <v>17</v>
      </c>
      <c r="F32" s="4">
        <v>26</v>
      </c>
      <c r="G32" s="3" t="s">
        <v>17</v>
      </c>
      <c r="H32" s="4">
        <v>45</v>
      </c>
      <c r="I32" s="3">
        <v>3</v>
      </c>
      <c r="J32" s="4">
        <v>26</v>
      </c>
      <c r="K32" s="3" t="s">
        <v>17</v>
      </c>
      <c r="L32" s="4">
        <v>26</v>
      </c>
      <c r="M32" s="3" t="s">
        <v>416</v>
      </c>
      <c r="N32" s="4">
        <v>44</v>
      </c>
      <c r="O32" s="3">
        <v>142</v>
      </c>
      <c r="P32" s="4">
        <v>26</v>
      </c>
      <c r="Q32" s="3" t="s">
        <v>17</v>
      </c>
      <c r="R32" s="4">
        <v>26</v>
      </c>
      <c r="S32" s="3" t="s">
        <v>17</v>
      </c>
      <c r="T32" s="4">
        <v>45</v>
      </c>
      <c r="U32" s="3">
        <v>7</v>
      </c>
      <c r="V32" s="4">
        <v>26</v>
      </c>
      <c r="W32" s="3">
        <v>10</v>
      </c>
      <c r="X32" s="4">
        <v>26</v>
      </c>
    </row>
    <row r="33" spans="1:24" ht="18.75">
      <c r="A33" s="3" t="s">
        <v>700</v>
      </c>
      <c r="B33" s="4">
        <v>43</v>
      </c>
      <c r="C33" s="3">
        <v>159</v>
      </c>
      <c r="D33" s="4">
        <v>27</v>
      </c>
      <c r="E33" s="3" t="s">
        <v>15</v>
      </c>
      <c r="F33" s="4">
        <v>27</v>
      </c>
      <c r="G33" s="3" t="s">
        <v>17</v>
      </c>
      <c r="H33" s="4">
        <v>44</v>
      </c>
      <c r="I33" s="3" t="s">
        <v>17</v>
      </c>
      <c r="J33" s="4">
        <v>27</v>
      </c>
      <c r="K33" s="3" t="s">
        <v>17</v>
      </c>
      <c r="L33" s="4">
        <v>27</v>
      </c>
      <c r="M33" s="3" t="s">
        <v>417</v>
      </c>
      <c r="N33" s="4">
        <v>43</v>
      </c>
      <c r="O33" s="3">
        <v>144</v>
      </c>
      <c r="P33" s="4">
        <v>27</v>
      </c>
      <c r="Q33" s="3">
        <v>16</v>
      </c>
      <c r="R33" s="4">
        <v>27</v>
      </c>
      <c r="S33" s="3" t="s">
        <v>17</v>
      </c>
      <c r="T33" s="4">
        <v>44</v>
      </c>
      <c r="U33" s="3" t="s">
        <v>17</v>
      </c>
      <c r="V33" s="4">
        <v>27</v>
      </c>
      <c r="W33" s="3" t="s">
        <v>15</v>
      </c>
      <c r="X33" s="4">
        <v>27</v>
      </c>
    </row>
    <row r="34" spans="1:24" ht="18.75">
      <c r="A34" s="3" t="s">
        <v>701</v>
      </c>
      <c r="B34" s="4">
        <v>42</v>
      </c>
      <c r="C34" s="3">
        <v>161</v>
      </c>
      <c r="D34" s="4">
        <v>28</v>
      </c>
      <c r="E34" s="3">
        <v>18</v>
      </c>
      <c r="F34" s="4">
        <v>28</v>
      </c>
      <c r="G34" s="3" t="s">
        <v>17</v>
      </c>
      <c r="H34" s="4">
        <v>43</v>
      </c>
      <c r="I34" s="3" t="s">
        <v>17</v>
      </c>
      <c r="J34" s="4">
        <v>28</v>
      </c>
      <c r="K34" s="3" t="s">
        <v>15</v>
      </c>
      <c r="L34" s="4">
        <v>28</v>
      </c>
      <c r="M34" s="3" t="s">
        <v>418</v>
      </c>
      <c r="N34" s="4">
        <v>42</v>
      </c>
      <c r="O34" s="3">
        <v>146</v>
      </c>
      <c r="P34" s="4">
        <v>28</v>
      </c>
      <c r="Q34" s="3" t="s">
        <v>17</v>
      </c>
      <c r="R34" s="4">
        <v>28</v>
      </c>
      <c r="S34" s="3" t="s">
        <v>17</v>
      </c>
      <c r="T34" s="4">
        <v>43</v>
      </c>
      <c r="U34" s="3" t="s">
        <v>17</v>
      </c>
      <c r="V34" s="4">
        <v>28</v>
      </c>
      <c r="W34" s="3">
        <v>11</v>
      </c>
      <c r="X34" s="4">
        <v>28</v>
      </c>
    </row>
    <row r="35" spans="1:24" ht="18.75">
      <c r="A35" s="3" t="s">
        <v>702</v>
      </c>
      <c r="B35" s="4">
        <v>41</v>
      </c>
      <c r="C35" s="3">
        <v>163</v>
      </c>
      <c r="D35" s="4">
        <v>29</v>
      </c>
      <c r="E35" s="3" t="s">
        <v>17</v>
      </c>
      <c r="F35" s="4">
        <v>29</v>
      </c>
      <c r="G35" s="3">
        <v>5.8</v>
      </c>
      <c r="H35" s="4">
        <v>42</v>
      </c>
      <c r="I35" s="3" t="s">
        <v>15</v>
      </c>
      <c r="J35" s="4">
        <v>29</v>
      </c>
      <c r="K35" s="3" t="s">
        <v>17</v>
      </c>
      <c r="L35" s="4">
        <v>29</v>
      </c>
      <c r="M35" s="3" t="s">
        <v>419</v>
      </c>
      <c r="N35" s="4">
        <v>41</v>
      </c>
      <c r="O35" s="3">
        <v>148</v>
      </c>
      <c r="P35" s="4">
        <v>29</v>
      </c>
      <c r="Q35" s="3">
        <v>17</v>
      </c>
      <c r="R35" s="4">
        <v>29</v>
      </c>
      <c r="S35" s="3">
        <v>6.1</v>
      </c>
      <c r="T35" s="4">
        <v>42</v>
      </c>
      <c r="U35" s="3">
        <v>8</v>
      </c>
      <c r="V35" s="4">
        <v>29</v>
      </c>
      <c r="W35" s="3" t="s">
        <v>17</v>
      </c>
      <c r="X35" s="4">
        <v>29</v>
      </c>
    </row>
    <row r="36" spans="1:24" ht="18.75">
      <c r="A36" s="3" t="s">
        <v>703</v>
      </c>
      <c r="B36" s="4">
        <v>40</v>
      </c>
      <c r="C36" s="3">
        <v>165</v>
      </c>
      <c r="D36" s="4">
        <v>30</v>
      </c>
      <c r="E36" s="3">
        <v>19</v>
      </c>
      <c r="F36" s="4">
        <v>30</v>
      </c>
      <c r="G36" s="3" t="s">
        <v>17</v>
      </c>
      <c r="H36" s="4">
        <v>41</v>
      </c>
      <c r="I36" s="3">
        <v>4</v>
      </c>
      <c r="J36" s="4">
        <v>30</v>
      </c>
      <c r="K36" s="3">
        <v>4</v>
      </c>
      <c r="L36" s="4">
        <v>30</v>
      </c>
      <c r="M36" s="3" t="s">
        <v>420</v>
      </c>
      <c r="N36" s="4">
        <v>40</v>
      </c>
      <c r="O36" s="3">
        <v>150</v>
      </c>
      <c r="P36" s="4">
        <v>30</v>
      </c>
      <c r="Q36" s="3" t="s">
        <v>15</v>
      </c>
      <c r="R36" s="4">
        <v>30</v>
      </c>
      <c r="S36" s="3" t="s">
        <v>17</v>
      </c>
      <c r="T36" s="4">
        <v>41</v>
      </c>
      <c r="U36" s="3" t="s">
        <v>17</v>
      </c>
      <c r="V36" s="4">
        <v>30</v>
      </c>
      <c r="W36" s="3">
        <v>12</v>
      </c>
      <c r="X36" s="4">
        <v>30</v>
      </c>
    </row>
    <row r="37" spans="1:24" ht="18.75">
      <c r="A37" s="3" t="s">
        <v>538</v>
      </c>
      <c r="B37" s="4">
        <v>39</v>
      </c>
      <c r="C37" s="3">
        <v>166</v>
      </c>
      <c r="D37" s="4">
        <v>31</v>
      </c>
      <c r="E37" s="3" t="s">
        <v>17</v>
      </c>
      <c r="F37" s="4">
        <v>31</v>
      </c>
      <c r="G37" s="3" t="s">
        <v>17</v>
      </c>
      <c r="H37" s="4">
        <v>40</v>
      </c>
      <c r="I37" s="3" t="s">
        <v>17</v>
      </c>
      <c r="J37" s="4">
        <v>31</v>
      </c>
      <c r="K37" s="3" t="s">
        <v>17</v>
      </c>
      <c r="L37" s="4">
        <v>31</v>
      </c>
      <c r="M37" s="3" t="s">
        <v>471</v>
      </c>
      <c r="N37" s="4">
        <v>39</v>
      </c>
      <c r="O37" s="3">
        <v>151</v>
      </c>
      <c r="P37" s="4">
        <v>31</v>
      </c>
      <c r="Q37" s="3" t="s">
        <v>17</v>
      </c>
      <c r="R37" s="4">
        <v>31</v>
      </c>
      <c r="S37" s="3" t="s">
        <v>17</v>
      </c>
      <c r="T37" s="4">
        <v>40</v>
      </c>
      <c r="U37" s="3" t="s">
        <v>17</v>
      </c>
      <c r="V37" s="4">
        <v>31</v>
      </c>
      <c r="W37" s="3" t="s">
        <v>17</v>
      </c>
      <c r="X37" s="4">
        <v>31</v>
      </c>
    </row>
    <row r="38" spans="1:24" ht="18.75">
      <c r="A38" s="3" t="s">
        <v>539</v>
      </c>
      <c r="B38" s="4">
        <v>38</v>
      </c>
      <c r="C38" s="3">
        <v>167</v>
      </c>
      <c r="D38" s="4">
        <v>32</v>
      </c>
      <c r="E38" s="3">
        <v>20</v>
      </c>
      <c r="F38" s="4">
        <v>32</v>
      </c>
      <c r="G38" s="3" t="s">
        <v>17</v>
      </c>
      <c r="H38" s="4">
        <v>39</v>
      </c>
      <c r="I38" s="3" t="s">
        <v>17</v>
      </c>
      <c r="J38" s="4">
        <v>32</v>
      </c>
      <c r="K38" s="3" t="s">
        <v>17</v>
      </c>
      <c r="L38" s="4">
        <v>32</v>
      </c>
      <c r="M38" s="3" t="s">
        <v>472</v>
      </c>
      <c r="N38" s="4">
        <v>38</v>
      </c>
      <c r="O38" s="3">
        <v>152</v>
      </c>
      <c r="P38" s="4">
        <v>32</v>
      </c>
      <c r="Q38" s="3">
        <v>18</v>
      </c>
      <c r="R38" s="4">
        <v>32</v>
      </c>
      <c r="S38" s="3" t="s">
        <v>17</v>
      </c>
      <c r="T38" s="4">
        <v>39</v>
      </c>
      <c r="U38" s="3">
        <v>9</v>
      </c>
      <c r="V38" s="4">
        <v>32</v>
      </c>
      <c r="W38" s="3">
        <v>13</v>
      </c>
      <c r="X38" s="4">
        <v>32</v>
      </c>
    </row>
    <row r="39" spans="1:24" ht="18.75">
      <c r="A39" s="3" t="s">
        <v>540</v>
      </c>
      <c r="B39" s="4">
        <v>37</v>
      </c>
      <c r="C39" s="3">
        <v>168</v>
      </c>
      <c r="D39" s="4">
        <v>33</v>
      </c>
      <c r="E39" s="3" t="s">
        <v>15</v>
      </c>
      <c r="F39" s="4">
        <v>33</v>
      </c>
      <c r="G39" s="3">
        <v>5.9</v>
      </c>
      <c r="H39" s="4">
        <v>38</v>
      </c>
      <c r="I39" s="3" t="s">
        <v>15</v>
      </c>
      <c r="J39" s="4">
        <v>33</v>
      </c>
      <c r="K39" s="3" t="s">
        <v>17</v>
      </c>
      <c r="L39" s="4">
        <v>33</v>
      </c>
      <c r="M39" s="3" t="s">
        <v>473</v>
      </c>
      <c r="N39" s="4">
        <v>37</v>
      </c>
      <c r="O39" s="3">
        <v>153</v>
      </c>
      <c r="P39" s="4">
        <v>33</v>
      </c>
      <c r="Q39" s="3" t="s">
        <v>15</v>
      </c>
      <c r="R39" s="4">
        <v>33</v>
      </c>
      <c r="S39" s="3">
        <v>6.2</v>
      </c>
      <c r="T39" s="4">
        <v>38</v>
      </c>
      <c r="U39" s="3" t="s">
        <v>15</v>
      </c>
      <c r="V39" s="4">
        <v>33</v>
      </c>
      <c r="W39" s="3" t="s">
        <v>15</v>
      </c>
      <c r="X39" s="4">
        <v>33</v>
      </c>
    </row>
    <row r="40" spans="1:24" ht="18.75">
      <c r="A40" s="3" t="s">
        <v>541</v>
      </c>
      <c r="B40" s="4">
        <v>36</v>
      </c>
      <c r="C40" s="3">
        <v>169</v>
      </c>
      <c r="D40" s="4">
        <v>34</v>
      </c>
      <c r="E40" s="3">
        <v>21</v>
      </c>
      <c r="F40" s="4">
        <v>34</v>
      </c>
      <c r="G40" s="3" t="s">
        <v>17</v>
      </c>
      <c r="H40" s="4">
        <v>37</v>
      </c>
      <c r="I40" s="3">
        <v>5</v>
      </c>
      <c r="J40" s="4">
        <v>34</v>
      </c>
      <c r="K40" s="3" t="s">
        <v>17</v>
      </c>
      <c r="L40" s="4">
        <v>34</v>
      </c>
      <c r="M40" s="3" t="s">
        <v>474</v>
      </c>
      <c r="N40" s="4">
        <v>36</v>
      </c>
      <c r="O40" s="3">
        <v>154</v>
      </c>
      <c r="P40" s="4">
        <v>34</v>
      </c>
      <c r="Q40" s="3" t="s">
        <v>17</v>
      </c>
      <c r="R40" s="4">
        <v>34</v>
      </c>
      <c r="S40" s="3" t="s">
        <v>17</v>
      </c>
      <c r="T40" s="4">
        <v>37</v>
      </c>
      <c r="U40" s="3" t="s">
        <v>17</v>
      </c>
      <c r="V40" s="4">
        <v>34</v>
      </c>
      <c r="W40" s="3">
        <v>14</v>
      </c>
      <c r="X40" s="4">
        <v>34</v>
      </c>
    </row>
    <row r="41" spans="1:24" ht="18.75">
      <c r="A41" s="3" t="s">
        <v>704</v>
      </c>
      <c r="B41" s="4">
        <v>35</v>
      </c>
      <c r="C41" s="3">
        <v>170</v>
      </c>
      <c r="D41" s="4">
        <v>35</v>
      </c>
      <c r="E41" s="3" t="s">
        <v>15</v>
      </c>
      <c r="F41" s="4">
        <v>35</v>
      </c>
      <c r="G41" s="3" t="s">
        <v>17</v>
      </c>
      <c r="H41" s="4">
        <v>36</v>
      </c>
      <c r="I41" s="3" t="s">
        <v>17</v>
      </c>
      <c r="J41" s="4">
        <v>35</v>
      </c>
      <c r="K41" s="3" t="s">
        <v>15</v>
      </c>
      <c r="L41" s="4">
        <v>35</v>
      </c>
      <c r="M41" s="3" t="s">
        <v>475</v>
      </c>
      <c r="N41" s="4">
        <v>35</v>
      </c>
      <c r="O41" s="3">
        <v>155</v>
      </c>
      <c r="P41" s="4">
        <v>35</v>
      </c>
      <c r="Q41" s="3">
        <v>19</v>
      </c>
      <c r="R41" s="4">
        <v>35</v>
      </c>
      <c r="S41" s="3" t="s">
        <v>17</v>
      </c>
      <c r="T41" s="4">
        <v>36</v>
      </c>
      <c r="U41" s="3">
        <v>10</v>
      </c>
      <c r="V41" s="4">
        <v>35</v>
      </c>
      <c r="W41" s="3" t="s">
        <v>15</v>
      </c>
      <c r="X41" s="4">
        <v>35</v>
      </c>
    </row>
    <row r="42" spans="1:24" ht="18.75">
      <c r="A42" s="3" t="s">
        <v>705</v>
      </c>
      <c r="B42" s="4">
        <v>34</v>
      </c>
      <c r="C42" s="3">
        <v>171</v>
      </c>
      <c r="D42" s="4">
        <v>36</v>
      </c>
      <c r="E42" s="3">
        <v>22</v>
      </c>
      <c r="F42" s="4">
        <v>36</v>
      </c>
      <c r="G42" s="3">
        <v>6</v>
      </c>
      <c r="H42" s="4">
        <v>35</v>
      </c>
      <c r="I42" s="3" t="s">
        <v>17</v>
      </c>
      <c r="J42" s="4">
        <v>36</v>
      </c>
      <c r="K42" s="3">
        <v>5</v>
      </c>
      <c r="L42" s="4">
        <v>36</v>
      </c>
      <c r="M42" s="3" t="s">
        <v>742</v>
      </c>
      <c r="N42" s="4">
        <v>34</v>
      </c>
      <c r="O42" s="3">
        <v>156</v>
      </c>
      <c r="P42" s="4">
        <v>36</v>
      </c>
      <c r="Q42" s="3" t="s">
        <v>15</v>
      </c>
      <c r="R42" s="4">
        <v>36</v>
      </c>
      <c r="S42" s="3">
        <v>6.3</v>
      </c>
      <c r="T42" s="4">
        <v>35</v>
      </c>
      <c r="U42" s="3" t="s">
        <v>15</v>
      </c>
      <c r="V42" s="4">
        <v>36</v>
      </c>
      <c r="W42" s="3">
        <v>15</v>
      </c>
      <c r="X42" s="4">
        <v>36</v>
      </c>
    </row>
    <row r="43" spans="1:24" ht="18.75">
      <c r="A43" s="3" t="s">
        <v>706</v>
      </c>
      <c r="B43" s="4">
        <v>33</v>
      </c>
      <c r="C43" s="3">
        <v>172</v>
      </c>
      <c r="D43" s="4">
        <v>37</v>
      </c>
      <c r="E43" s="3" t="s">
        <v>15</v>
      </c>
      <c r="F43" s="4">
        <v>37</v>
      </c>
      <c r="G43" s="3" t="s">
        <v>17</v>
      </c>
      <c r="H43" s="4">
        <v>34</v>
      </c>
      <c r="I43" s="3" t="s">
        <v>15</v>
      </c>
      <c r="J43" s="4">
        <v>37</v>
      </c>
      <c r="K43" s="3" t="s">
        <v>17</v>
      </c>
      <c r="L43" s="4">
        <v>37</v>
      </c>
      <c r="M43" s="3" t="s">
        <v>743</v>
      </c>
      <c r="N43" s="4">
        <v>33</v>
      </c>
      <c r="O43" s="3">
        <v>157</v>
      </c>
      <c r="P43" s="4">
        <v>37</v>
      </c>
      <c r="Q43" s="3" t="s">
        <v>17</v>
      </c>
      <c r="R43" s="4">
        <v>37</v>
      </c>
      <c r="S43" s="3" t="s">
        <v>17</v>
      </c>
      <c r="T43" s="4">
        <v>34</v>
      </c>
      <c r="U43" s="3" t="s">
        <v>17</v>
      </c>
      <c r="V43" s="4">
        <v>37</v>
      </c>
      <c r="W43" s="3" t="s">
        <v>15</v>
      </c>
      <c r="X43" s="4">
        <v>37</v>
      </c>
    </row>
    <row r="44" spans="1:24" ht="18.75">
      <c r="A44" s="3" t="s">
        <v>707</v>
      </c>
      <c r="B44" s="4">
        <v>32</v>
      </c>
      <c r="C44" s="3">
        <v>173</v>
      </c>
      <c r="D44" s="4">
        <v>38</v>
      </c>
      <c r="E44" s="3">
        <v>23</v>
      </c>
      <c r="F44" s="4">
        <v>38</v>
      </c>
      <c r="G44" s="3" t="s">
        <v>17</v>
      </c>
      <c r="H44" s="4">
        <v>33</v>
      </c>
      <c r="I44" s="3">
        <v>6</v>
      </c>
      <c r="J44" s="4">
        <v>38</v>
      </c>
      <c r="K44" s="3" t="s">
        <v>17</v>
      </c>
      <c r="L44" s="4">
        <v>38</v>
      </c>
      <c r="M44" s="3" t="s">
        <v>744</v>
      </c>
      <c r="N44" s="4">
        <v>32</v>
      </c>
      <c r="O44" s="3">
        <v>158</v>
      </c>
      <c r="P44" s="4">
        <v>38</v>
      </c>
      <c r="Q44" s="3">
        <v>20</v>
      </c>
      <c r="R44" s="4">
        <v>38</v>
      </c>
      <c r="S44" s="3" t="s">
        <v>17</v>
      </c>
      <c r="T44" s="4">
        <v>33</v>
      </c>
      <c r="U44" s="3">
        <v>11</v>
      </c>
      <c r="V44" s="4">
        <v>38</v>
      </c>
      <c r="W44" s="3">
        <v>16</v>
      </c>
      <c r="X44" s="4">
        <v>38</v>
      </c>
    </row>
    <row r="45" spans="1:24" ht="18.75">
      <c r="A45" s="3" t="s">
        <v>708</v>
      </c>
      <c r="B45" s="4">
        <v>31</v>
      </c>
      <c r="C45" s="3">
        <v>174</v>
      </c>
      <c r="D45" s="4">
        <v>39</v>
      </c>
      <c r="E45" s="3" t="s">
        <v>15</v>
      </c>
      <c r="F45" s="4">
        <v>39</v>
      </c>
      <c r="G45" s="3">
        <v>6.1</v>
      </c>
      <c r="H45" s="4">
        <v>32</v>
      </c>
      <c r="I45" s="3" t="s">
        <v>17</v>
      </c>
      <c r="J45" s="4">
        <v>39</v>
      </c>
      <c r="K45" s="3" t="s">
        <v>17</v>
      </c>
      <c r="L45" s="4">
        <v>39</v>
      </c>
      <c r="M45" s="3" t="s">
        <v>745</v>
      </c>
      <c r="N45" s="4">
        <v>31</v>
      </c>
      <c r="O45" s="3">
        <v>159</v>
      </c>
      <c r="P45" s="4">
        <v>39</v>
      </c>
      <c r="Q45" s="3" t="s">
        <v>15</v>
      </c>
      <c r="R45" s="4">
        <v>39</v>
      </c>
      <c r="S45" s="3">
        <v>6.4</v>
      </c>
      <c r="T45" s="4">
        <v>32</v>
      </c>
      <c r="U45" s="3" t="s">
        <v>15</v>
      </c>
      <c r="V45" s="4">
        <v>39</v>
      </c>
      <c r="W45" s="3" t="s">
        <v>15</v>
      </c>
      <c r="X45" s="4">
        <v>39</v>
      </c>
    </row>
    <row r="46" spans="1:24" ht="18.75">
      <c r="A46" s="3" t="s">
        <v>709</v>
      </c>
      <c r="B46" s="4">
        <v>30</v>
      </c>
      <c r="C46" s="3">
        <v>175</v>
      </c>
      <c r="D46" s="4">
        <v>40</v>
      </c>
      <c r="E46" s="3" t="s">
        <v>17</v>
      </c>
      <c r="F46" s="4">
        <v>40</v>
      </c>
      <c r="G46" s="3" t="s">
        <v>17</v>
      </c>
      <c r="H46" s="4">
        <v>31</v>
      </c>
      <c r="I46" s="3" t="s">
        <v>17</v>
      </c>
      <c r="J46" s="4">
        <v>40</v>
      </c>
      <c r="K46" s="3" t="s">
        <v>17</v>
      </c>
      <c r="L46" s="4">
        <v>40</v>
      </c>
      <c r="M46" s="3" t="s">
        <v>746</v>
      </c>
      <c r="N46" s="4">
        <v>30</v>
      </c>
      <c r="O46" s="3">
        <v>160</v>
      </c>
      <c r="P46" s="4">
        <v>40</v>
      </c>
      <c r="Q46" s="3" t="s">
        <v>17</v>
      </c>
      <c r="R46" s="4">
        <v>40</v>
      </c>
      <c r="S46" s="3" t="s">
        <v>17</v>
      </c>
      <c r="T46" s="4">
        <v>31</v>
      </c>
      <c r="U46" s="3" t="s">
        <v>17</v>
      </c>
      <c r="V46" s="4">
        <v>40</v>
      </c>
      <c r="W46" s="3" t="s">
        <v>17</v>
      </c>
      <c r="X46" s="4">
        <v>40</v>
      </c>
    </row>
    <row r="47" spans="1:24" ht="18.75">
      <c r="A47" s="3" t="s">
        <v>710</v>
      </c>
      <c r="B47" s="4">
        <v>29</v>
      </c>
      <c r="C47" s="3">
        <v>176</v>
      </c>
      <c r="D47" s="4">
        <v>41</v>
      </c>
      <c r="E47" s="3">
        <v>24</v>
      </c>
      <c r="F47" s="4">
        <v>41</v>
      </c>
      <c r="G47" s="3" t="s">
        <v>17</v>
      </c>
      <c r="H47" s="4">
        <v>30</v>
      </c>
      <c r="I47" s="3" t="s">
        <v>15</v>
      </c>
      <c r="J47" s="4">
        <v>41</v>
      </c>
      <c r="K47" s="3" t="s">
        <v>15</v>
      </c>
      <c r="L47" s="4">
        <v>41</v>
      </c>
      <c r="M47" s="3" t="s">
        <v>747</v>
      </c>
      <c r="N47" s="4">
        <v>29</v>
      </c>
      <c r="O47" s="3">
        <v>161</v>
      </c>
      <c r="P47" s="4">
        <v>41</v>
      </c>
      <c r="Q47" s="3">
        <v>21</v>
      </c>
      <c r="R47" s="4">
        <v>41</v>
      </c>
      <c r="S47" s="3" t="s">
        <v>17</v>
      </c>
      <c r="T47" s="4">
        <v>30</v>
      </c>
      <c r="U47" s="3" t="s">
        <v>17</v>
      </c>
      <c r="V47" s="4">
        <v>41</v>
      </c>
      <c r="W47" s="3">
        <v>17</v>
      </c>
      <c r="X47" s="4">
        <v>41</v>
      </c>
    </row>
    <row r="48" spans="1:24" ht="18.75">
      <c r="A48" s="3" t="s">
        <v>711</v>
      </c>
      <c r="B48" s="4">
        <v>28</v>
      </c>
      <c r="C48" s="3">
        <v>177</v>
      </c>
      <c r="D48" s="4">
        <v>42</v>
      </c>
      <c r="E48" s="3" t="s">
        <v>17</v>
      </c>
      <c r="F48" s="4">
        <v>42</v>
      </c>
      <c r="G48" s="3">
        <v>6.2</v>
      </c>
      <c r="H48" s="4">
        <v>29</v>
      </c>
      <c r="I48" s="3">
        <v>7</v>
      </c>
      <c r="J48" s="4">
        <v>42</v>
      </c>
      <c r="K48" s="3" t="s">
        <v>17</v>
      </c>
      <c r="L48" s="4">
        <v>42</v>
      </c>
      <c r="M48" s="3" t="s">
        <v>748</v>
      </c>
      <c r="N48" s="4">
        <v>28</v>
      </c>
      <c r="O48" s="3">
        <v>162</v>
      </c>
      <c r="P48" s="4">
        <v>42</v>
      </c>
      <c r="Q48" s="3" t="s">
        <v>15</v>
      </c>
      <c r="R48" s="4">
        <v>42</v>
      </c>
      <c r="S48" s="3">
        <v>6.5</v>
      </c>
      <c r="T48" s="4">
        <v>29</v>
      </c>
      <c r="U48" s="3">
        <v>12</v>
      </c>
      <c r="V48" s="4">
        <v>42</v>
      </c>
      <c r="W48" s="3" t="s">
        <v>17</v>
      </c>
      <c r="X48" s="4">
        <v>42</v>
      </c>
    </row>
    <row r="49" spans="1:24" ht="18.75">
      <c r="A49" s="3" t="s">
        <v>712</v>
      </c>
      <c r="B49" s="4">
        <v>27</v>
      </c>
      <c r="C49" s="3">
        <v>178</v>
      </c>
      <c r="D49" s="4">
        <v>43</v>
      </c>
      <c r="E49" s="3" t="s">
        <v>15</v>
      </c>
      <c r="F49" s="4">
        <v>43</v>
      </c>
      <c r="G49" s="3" t="s">
        <v>17</v>
      </c>
      <c r="H49" s="4">
        <v>28</v>
      </c>
      <c r="I49" s="3" t="s">
        <v>17</v>
      </c>
      <c r="J49" s="4">
        <v>43</v>
      </c>
      <c r="K49" s="3">
        <v>6</v>
      </c>
      <c r="L49" s="4">
        <v>43</v>
      </c>
      <c r="M49" s="3" t="s">
        <v>749</v>
      </c>
      <c r="N49" s="4">
        <v>27</v>
      </c>
      <c r="O49" s="3">
        <v>163</v>
      </c>
      <c r="P49" s="4">
        <v>43</v>
      </c>
      <c r="Q49" s="3" t="s">
        <v>17</v>
      </c>
      <c r="R49" s="4">
        <v>43</v>
      </c>
      <c r="S49" s="3" t="s">
        <v>17</v>
      </c>
      <c r="T49" s="4">
        <v>28</v>
      </c>
      <c r="U49" s="3" t="s">
        <v>17</v>
      </c>
      <c r="V49" s="4">
        <v>43</v>
      </c>
      <c r="W49" s="3" t="s">
        <v>15</v>
      </c>
      <c r="X49" s="4">
        <v>43</v>
      </c>
    </row>
    <row r="50" spans="1:24" ht="18.75">
      <c r="A50" s="3" t="s">
        <v>713</v>
      </c>
      <c r="B50" s="4">
        <v>26</v>
      </c>
      <c r="C50" s="3">
        <v>179</v>
      </c>
      <c r="D50" s="4">
        <v>44</v>
      </c>
      <c r="E50" s="3">
        <v>25</v>
      </c>
      <c r="F50" s="4">
        <v>44</v>
      </c>
      <c r="G50" s="3" t="s">
        <v>17</v>
      </c>
      <c r="H50" s="4">
        <v>27</v>
      </c>
      <c r="I50" s="3" t="s">
        <v>17</v>
      </c>
      <c r="J50" s="4">
        <v>44</v>
      </c>
      <c r="K50" s="3" t="s">
        <v>17</v>
      </c>
      <c r="L50" s="4">
        <v>44</v>
      </c>
      <c r="M50" s="3" t="s">
        <v>750</v>
      </c>
      <c r="N50" s="4">
        <v>26</v>
      </c>
      <c r="O50" s="3">
        <v>164</v>
      </c>
      <c r="P50" s="4">
        <v>44</v>
      </c>
      <c r="Q50" s="3">
        <v>22</v>
      </c>
      <c r="R50" s="4">
        <v>44</v>
      </c>
      <c r="S50" s="3" t="s">
        <v>17</v>
      </c>
      <c r="T50" s="4">
        <v>27</v>
      </c>
      <c r="U50" s="3" t="s">
        <v>17</v>
      </c>
      <c r="V50" s="4">
        <v>44</v>
      </c>
      <c r="W50" s="3">
        <v>18</v>
      </c>
      <c r="X50" s="4">
        <v>44</v>
      </c>
    </row>
    <row r="51" spans="1:24" ht="18.75">
      <c r="A51" s="3" t="s">
        <v>714</v>
      </c>
      <c r="B51" s="4">
        <v>25</v>
      </c>
      <c r="C51" s="3">
        <v>180</v>
      </c>
      <c r="D51" s="4">
        <v>45</v>
      </c>
      <c r="E51" s="3" t="s">
        <v>15</v>
      </c>
      <c r="F51" s="4">
        <v>45</v>
      </c>
      <c r="G51" s="3">
        <v>6.3</v>
      </c>
      <c r="H51" s="4">
        <v>26</v>
      </c>
      <c r="I51" s="3" t="s">
        <v>15</v>
      </c>
      <c r="J51" s="4">
        <v>45</v>
      </c>
      <c r="K51" s="3" t="s">
        <v>17</v>
      </c>
      <c r="L51" s="4">
        <v>45</v>
      </c>
      <c r="M51" s="3" t="s">
        <v>751</v>
      </c>
      <c r="N51" s="4">
        <v>25</v>
      </c>
      <c r="O51" s="3">
        <v>165</v>
      </c>
      <c r="P51" s="4">
        <v>45</v>
      </c>
      <c r="Q51" s="3" t="s">
        <v>17</v>
      </c>
      <c r="R51" s="4">
        <v>45</v>
      </c>
      <c r="S51" s="3">
        <v>6.6</v>
      </c>
      <c r="T51" s="4">
        <v>26</v>
      </c>
      <c r="U51" s="3" t="s">
        <v>15</v>
      </c>
      <c r="V51" s="4">
        <v>45</v>
      </c>
      <c r="W51" s="3" t="s">
        <v>15</v>
      </c>
      <c r="X51" s="4">
        <v>45</v>
      </c>
    </row>
    <row r="52" spans="1:24" ht="18.75">
      <c r="A52" s="3" t="s">
        <v>715</v>
      </c>
      <c r="B52" s="4">
        <v>24</v>
      </c>
      <c r="C52" s="3">
        <v>181</v>
      </c>
      <c r="D52" s="4">
        <v>46</v>
      </c>
      <c r="E52" s="3" t="s">
        <v>17</v>
      </c>
      <c r="F52" s="4">
        <v>46</v>
      </c>
      <c r="G52" s="3" t="s">
        <v>17</v>
      </c>
      <c r="H52" s="4">
        <v>25</v>
      </c>
      <c r="I52" s="3">
        <v>8</v>
      </c>
      <c r="J52" s="4">
        <v>46</v>
      </c>
      <c r="K52" s="3" t="s">
        <v>15</v>
      </c>
      <c r="L52" s="4">
        <v>46</v>
      </c>
      <c r="M52" s="3" t="s">
        <v>558</v>
      </c>
      <c r="N52" s="4">
        <v>24</v>
      </c>
      <c r="O52" s="3">
        <v>166</v>
      </c>
      <c r="P52" s="4">
        <v>46</v>
      </c>
      <c r="Q52" s="3" t="s">
        <v>15</v>
      </c>
      <c r="R52" s="4">
        <v>46</v>
      </c>
      <c r="S52" s="3" t="s">
        <v>17</v>
      </c>
      <c r="T52" s="4">
        <v>25</v>
      </c>
      <c r="U52" s="3">
        <v>13</v>
      </c>
      <c r="V52" s="4">
        <v>46</v>
      </c>
      <c r="W52" s="3" t="s">
        <v>17</v>
      </c>
      <c r="X52" s="4">
        <v>46</v>
      </c>
    </row>
    <row r="53" spans="1:24" ht="18.75">
      <c r="A53" s="3" t="s">
        <v>716</v>
      </c>
      <c r="B53" s="4">
        <v>23</v>
      </c>
      <c r="C53" s="3">
        <v>182</v>
      </c>
      <c r="D53" s="4">
        <v>47</v>
      </c>
      <c r="E53" s="3">
        <v>26</v>
      </c>
      <c r="F53" s="4">
        <v>47</v>
      </c>
      <c r="G53" s="3" t="s">
        <v>17</v>
      </c>
      <c r="H53" s="4">
        <v>24</v>
      </c>
      <c r="I53" s="3" t="s">
        <v>17</v>
      </c>
      <c r="J53" s="4">
        <v>47</v>
      </c>
      <c r="K53" s="3" t="s">
        <v>17</v>
      </c>
      <c r="L53" s="4">
        <v>47</v>
      </c>
      <c r="M53" s="3" t="s">
        <v>559</v>
      </c>
      <c r="N53" s="4">
        <v>23</v>
      </c>
      <c r="O53" s="3">
        <v>167</v>
      </c>
      <c r="P53" s="4">
        <v>47</v>
      </c>
      <c r="Q53" s="3">
        <v>23</v>
      </c>
      <c r="R53" s="4">
        <v>47</v>
      </c>
      <c r="S53" s="3" t="s">
        <v>17</v>
      </c>
      <c r="T53" s="4">
        <v>24</v>
      </c>
      <c r="U53" s="3" t="s">
        <v>17</v>
      </c>
      <c r="V53" s="4">
        <v>47</v>
      </c>
      <c r="W53" s="3">
        <v>19</v>
      </c>
      <c r="X53" s="4">
        <v>47</v>
      </c>
    </row>
    <row r="54" spans="1:24" ht="18.75">
      <c r="A54" s="3" t="s">
        <v>717</v>
      </c>
      <c r="B54" s="4">
        <v>22</v>
      </c>
      <c r="C54" s="3">
        <v>183</v>
      </c>
      <c r="D54" s="4">
        <v>48</v>
      </c>
      <c r="E54" s="3" t="s">
        <v>17</v>
      </c>
      <c r="F54" s="4">
        <v>48</v>
      </c>
      <c r="G54" s="3">
        <v>6.4</v>
      </c>
      <c r="H54" s="4">
        <v>23</v>
      </c>
      <c r="I54" s="3" t="s">
        <v>17</v>
      </c>
      <c r="J54" s="4">
        <v>48</v>
      </c>
      <c r="K54" s="3" t="s">
        <v>17</v>
      </c>
      <c r="L54" s="4">
        <v>48</v>
      </c>
      <c r="M54" s="3" t="s">
        <v>560</v>
      </c>
      <c r="N54" s="4">
        <v>22</v>
      </c>
      <c r="O54" s="3">
        <v>168</v>
      </c>
      <c r="P54" s="4">
        <v>48</v>
      </c>
      <c r="Q54" s="3" t="s">
        <v>15</v>
      </c>
      <c r="R54" s="4">
        <v>48</v>
      </c>
      <c r="S54" s="3">
        <v>6.7</v>
      </c>
      <c r="T54" s="4">
        <v>23</v>
      </c>
      <c r="U54" s="3" t="s">
        <v>15</v>
      </c>
      <c r="V54" s="4">
        <v>48</v>
      </c>
      <c r="W54" s="3" t="s">
        <v>17</v>
      </c>
      <c r="X54" s="4">
        <v>48</v>
      </c>
    </row>
    <row r="55" spans="1:24" ht="18.75">
      <c r="A55" s="3" t="s">
        <v>718</v>
      </c>
      <c r="B55" s="4">
        <v>21</v>
      </c>
      <c r="C55" s="3">
        <v>184</v>
      </c>
      <c r="D55" s="4">
        <v>49</v>
      </c>
      <c r="E55" s="3" t="s">
        <v>15</v>
      </c>
      <c r="F55" s="4">
        <v>49</v>
      </c>
      <c r="G55" s="3" t="s">
        <v>17</v>
      </c>
      <c r="H55" s="4">
        <v>22</v>
      </c>
      <c r="I55" s="3" t="s">
        <v>15</v>
      </c>
      <c r="J55" s="4">
        <v>49</v>
      </c>
      <c r="K55" s="3" t="s">
        <v>17</v>
      </c>
      <c r="L55" s="4">
        <v>49</v>
      </c>
      <c r="M55" s="3" t="s">
        <v>561</v>
      </c>
      <c r="N55" s="4">
        <v>21</v>
      </c>
      <c r="O55" s="3">
        <v>169</v>
      </c>
      <c r="P55" s="4">
        <v>49</v>
      </c>
      <c r="Q55" s="3" t="s">
        <v>17</v>
      </c>
      <c r="R55" s="4">
        <v>49</v>
      </c>
      <c r="S55" s="3" t="s">
        <v>17</v>
      </c>
      <c r="T55" s="4">
        <v>22</v>
      </c>
      <c r="U55" s="3" t="s">
        <v>17</v>
      </c>
      <c r="V55" s="4">
        <v>49</v>
      </c>
      <c r="W55" s="3" t="s">
        <v>15</v>
      </c>
      <c r="X55" s="4">
        <v>49</v>
      </c>
    </row>
    <row r="56" spans="1:24" ht="18.75">
      <c r="A56" s="3" t="s">
        <v>719</v>
      </c>
      <c r="B56" s="4">
        <v>20</v>
      </c>
      <c r="C56" s="3">
        <v>185</v>
      </c>
      <c r="D56" s="4">
        <v>50</v>
      </c>
      <c r="E56" s="3">
        <v>27</v>
      </c>
      <c r="F56" s="4">
        <v>50</v>
      </c>
      <c r="G56" s="3" t="s">
        <v>17</v>
      </c>
      <c r="H56" s="4">
        <v>21</v>
      </c>
      <c r="I56" s="3">
        <v>9</v>
      </c>
      <c r="J56" s="4">
        <v>50</v>
      </c>
      <c r="K56" s="3">
        <v>7</v>
      </c>
      <c r="L56" s="4">
        <v>50</v>
      </c>
      <c r="M56" s="3" t="s">
        <v>562</v>
      </c>
      <c r="N56" s="4">
        <v>20</v>
      </c>
      <c r="O56" s="3">
        <v>170</v>
      </c>
      <c r="P56" s="4">
        <v>50</v>
      </c>
      <c r="Q56" s="3">
        <v>24</v>
      </c>
      <c r="R56" s="4">
        <v>50</v>
      </c>
      <c r="S56" s="3" t="s">
        <v>17</v>
      </c>
      <c r="T56" s="4">
        <v>21</v>
      </c>
      <c r="U56" s="3">
        <v>14</v>
      </c>
      <c r="V56" s="4">
        <v>50</v>
      </c>
      <c r="W56" s="3">
        <v>20</v>
      </c>
      <c r="X56" s="4">
        <v>50</v>
      </c>
    </row>
    <row r="57" spans="1:24" ht="18.75">
      <c r="A57" s="3" t="s">
        <v>431</v>
      </c>
      <c r="B57" s="4">
        <v>19</v>
      </c>
      <c r="C57" s="3">
        <v>187</v>
      </c>
      <c r="D57" s="4">
        <v>51</v>
      </c>
      <c r="E57" s="3" t="s">
        <v>15</v>
      </c>
      <c r="F57" s="4">
        <v>51</v>
      </c>
      <c r="G57" s="3">
        <v>6.5</v>
      </c>
      <c r="H57" s="4">
        <v>20</v>
      </c>
      <c r="I57" s="3" t="s">
        <v>17</v>
      </c>
      <c r="J57" s="4">
        <v>51</v>
      </c>
      <c r="K57" s="3" t="s">
        <v>15</v>
      </c>
      <c r="L57" s="4">
        <v>51</v>
      </c>
      <c r="M57" s="3" t="s">
        <v>752</v>
      </c>
      <c r="N57" s="4">
        <v>19</v>
      </c>
      <c r="O57" s="3">
        <v>172</v>
      </c>
      <c r="P57" s="4">
        <v>51</v>
      </c>
      <c r="Q57" s="3"/>
      <c r="R57" s="4">
        <v>51</v>
      </c>
      <c r="S57" s="3">
        <v>6.8</v>
      </c>
      <c r="T57" s="4">
        <v>20</v>
      </c>
      <c r="U57" s="3" t="s">
        <v>15</v>
      </c>
      <c r="V57" s="4">
        <v>51</v>
      </c>
      <c r="W57" s="3" t="s">
        <v>15</v>
      </c>
      <c r="X57" s="4">
        <v>51</v>
      </c>
    </row>
    <row r="58" spans="1:24" ht="18.75">
      <c r="A58" s="3" t="s">
        <v>432</v>
      </c>
      <c r="B58" s="4">
        <v>18</v>
      </c>
      <c r="C58" s="3">
        <v>189</v>
      </c>
      <c r="D58" s="4">
        <v>52</v>
      </c>
      <c r="E58" s="3" t="s">
        <v>17</v>
      </c>
      <c r="F58" s="4">
        <v>52</v>
      </c>
      <c r="G58" s="3" t="s">
        <v>17</v>
      </c>
      <c r="H58" s="4">
        <v>19</v>
      </c>
      <c r="I58" s="3" t="s">
        <v>17</v>
      </c>
      <c r="J58" s="4">
        <v>52</v>
      </c>
      <c r="K58" s="3" t="s">
        <v>17</v>
      </c>
      <c r="L58" s="4">
        <v>52</v>
      </c>
      <c r="M58" s="3" t="s">
        <v>753</v>
      </c>
      <c r="N58" s="4">
        <v>18</v>
      </c>
      <c r="O58" s="3">
        <v>174</v>
      </c>
      <c r="P58" s="4">
        <v>52</v>
      </c>
      <c r="Q58" s="3" t="s">
        <v>15</v>
      </c>
      <c r="R58" s="4">
        <v>52</v>
      </c>
      <c r="S58" s="3" t="s">
        <v>17</v>
      </c>
      <c r="T58" s="4">
        <v>19</v>
      </c>
      <c r="U58" s="3" t="s">
        <v>17</v>
      </c>
      <c r="V58" s="4">
        <v>52</v>
      </c>
      <c r="W58" s="3">
        <v>21</v>
      </c>
      <c r="X58" s="4">
        <v>52</v>
      </c>
    </row>
    <row r="59" spans="1:24" ht="18.75">
      <c r="A59" s="3" t="s">
        <v>433</v>
      </c>
      <c r="B59" s="4">
        <v>17</v>
      </c>
      <c r="C59" s="3">
        <v>191</v>
      </c>
      <c r="D59" s="4">
        <v>53</v>
      </c>
      <c r="E59" s="3">
        <v>28</v>
      </c>
      <c r="F59" s="4">
        <v>53</v>
      </c>
      <c r="G59" s="3" t="s">
        <v>17</v>
      </c>
      <c r="H59" s="4">
        <v>18</v>
      </c>
      <c r="I59" s="3">
        <v>10</v>
      </c>
      <c r="J59" s="4">
        <v>53</v>
      </c>
      <c r="K59" s="3" t="s">
        <v>17</v>
      </c>
      <c r="L59" s="4">
        <v>53</v>
      </c>
      <c r="M59" s="3" t="s">
        <v>754</v>
      </c>
      <c r="N59" s="4">
        <v>17</v>
      </c>
      <c r="O59" s="3">
        <v>176</v>
      </c>
      <c r="P59" s="4">
        <v>53</v>
      </c>
      <c r="Q59" s="3">
        <v>25</v>
      </c>
      <c r="R59" s="4">
        <v>53</v>
      </c>
      <c r="S59" s="3" t="s">
        <v>17</v>
      </c>
      <c r="T59" s="4">
        <v>18</v>
      </c>
      <c r="U59" s="3">
        <v>15</v>
      </c>
      <c r="V59" s="4">
        <v>53</v>
      </c>
      <c r="W59" s="3" t="s">
        <v>15</v>
      </c>
      <c r="X59" s="4">
        <v>53</v>
      </c>
    </row>
    <row r="60" spans="1:24" ht="18.75">
      <c r="A60" s="3" t="s">
        <v>434</v>
      </c>
      <c r="B60" s="4">
        <v>16</v>
      </c>
      <c r="C60" s="3">
        <v>193</v>
      </c>
      <c r="D60" s="4">
        <v>54</v>
      </c>
      <c r="E60" s="3" t="s">
        <v>17</v>
      </c>
      <c r="F60" s="4">
        <v>54</v>
      </c>
      <c r="G60" s="3">
        <v>6.6</v>
      </c>
      <c r="H60" s="4">
        <v>17</v>
      </c>
      <c r="I60" s="3" t="s">
        <v>17</v>
      </c>
      <c r="J60" s="4">
        <v>54</v>
      </c>
      <c r="K60" s="3" t="s">
        <v>17</v>
      </c>
      <c r="L60" s="4">
        <v>54</v>
      </c>
      <c r="M60" s="3" t="s">
        <v>755</v>
      </c>
      <c r="N60" s="4">
        <v>16</v>
      </c>
      <c r="O60" s="3">
        <v>178</v>
      </c>
      <c r="P60" s="4">
        <v>54</v>
      </c>
      <c r="Q60" s="3" t="s">
        <v>15</v>
      </c>
      <c r="R60" s="4">
        <v>54</v>
      </c>
      <c r="S60" s="3">
        <v>6.9</v>
      </c>
      <c r="T60" s="4">
        <v>17</v>
      </c>
      <c r="U60" s="3" t="s">
        <v>15</v>
      </c>
      <c r="V60" s="4">
        <v>54</v>
      </c>
      <c r="W60" s="3">
        <v>22</v>
      </c>
      <c r="X60" s="4">
        <v>54</v>
      </c>
    </row>
    <row r="61" spans="1:24" ht="18.75">
      <c r="A61" s="3" t="s">
        <v>435</v>
      </c>
      <c r="B61" s="4">
        <v>15</v>
      </c>
      <c r="C61" s="3">
        <v>195</v>
      </c>
      <c r="D61" s="4">
        <v>55</v>
      </c>
      <c r="E61" s="3">
        <v>29</v>
      </c>
      <c r="F61" s="4">
        <v>55</v>
      </c>
      <c r="G61" s="3" t="s">
        <v>17</v>
      </c>
      <c r="H61" s="4">
        <v>16</v>
      </c>
      <c r="I61" s="3" t="s">
        <v>17</v>
      </c>
      <c r="J61" s="4">
        <v>55</v>
      </c>
      <c r="K61" s="3">
        <v>8</v>
      </c>
      <c r="L61" s="4">
        <v>55</v>
      </c>
      <c r="M61" s="3" t="s">
        <v>756</v>
      </c>
      <c r="N61" s="4">
        <v>15</v>
      </c>
      <c r="O61" s="3">
        <v>180</v>
      </c>
      <c r="P61" s="4">
        <v>55</v>
      </c>
      <c r="Q61" s="3" t="s">
        <v>17</v>
      </c>
      <c r="R61" s="4">
        <v>55</v>
      </c>
      <c r="S61" s="3" t="s">
        <v>17</v>
      </c>
      <c r="T61" s="4">
        <v>16</v>
      </c>
      <c r="U61" s="3" t="s">
        <v>17</v>
      </c>
      <c r="V61" s="4">
        <v>55</v>
      </c>
      <c r="W61" s="3" t="s">
        <v>15</v>
      </c>
      <c r="X61" s="4">
        <v>55</v>
      </c>
    </row>
    <row r="62" spans="1:24" ht="18.75">
      <c r="A62" s="3" t="s">
        <v>720</v>
      </c>
      <c r="B62" s="4">
        <v>14</v>
      </c>
      <c r="C62" s="3">
        <v>197</v>
      </c>
      <c r="D62" s="4">
        <v>56</v>
      </c>
      <c r="E62" s="3" t="s">
        <v>17</v>
      </c>
      <c r="F62" s="4">
        <v>56</v>
      </c>
      <c r="G62" s="3" t="s">
        <v>17</v>
      </c>
      <c r="H62" s="4">
        <v>15</v>
      </c>
      <c r="I62" s="3">
        <v>11</v>
      </c>
      <c r="J62" s="4">
        <v>56</v>
      </c>
      <c r="K62" s="3" t="s">
        <v>15</v>
      </c>
      <c r="L62" s="4">
        <v>56</v>
      </c>
      <c r="M62" s="3" t="s">
        <v>443</v>
      </c>
      <c r="N62" s="4">
        <v>14</v>
      </c>
      <c r="O62" s="3">
        <v>182</v>
      </c>
      <c r="P62" s="4">
        <v>56</v>
      </c>
      <c r="Q62" s="3">
        <v>26</v>
      </c>
      <c r="R62" s="4">
        <v>56</v>
      </c>
      <c r="S62" s="3" t="s">
        <v>17</v>
      </c>
      <c r="T62" s="4">
        <v>15</v>
      </c>
      <c r="U62" s="3">
        <v>16</v>
      </c>
      <c r="V62" s="4">
        <v>56</v>
      </c>
      <c r="W62" s="3">
        <v>23</v>
      </c>
      <c r="X62" s="4">
        <v>56</v>
      </c>
    </row>
    <row r="63" spans="1:24" ht="18.75">
      <c r="A63" s="3" t="s">
        <v>638</v>
      </c>
      <c r="B63" s="4">
        <v>13</v>
      </c>
      <c r="C63" s="3">
        <v>199</v>
      </c>
      <c r="D63" s="4">
        <v>57</v>
      </c>
      <c r="E63" s="3">
        <v>30</v>
      </c>
      <c r="F63" s="4">
        <v>57</v>
      </c>
      <c r="G63" s="3">
        <v>6.7</v>
      </c>
      <c r="H63" s="4">
        <v>14</v>
      </c>
      <c r="I63" s="3" t="s">
        <v>15</v>
      </c>
      <c r="J63" s="4">
        <v>57</v>
      </c>
      <c r="K63" s="3" t="s">
        <v>17</v>
      </c>
      <c r="L63" s="4">
        <v>57</v>
      </c>
      <c r="M63" s="3" t="s">
        <v>444</v>
      </c>
      <c r="N63" s="4">
        <v>13</v>
      </c>
      <c r="O63" s="3">
        <v>184</v>
      </c>
      <c r="P63" s="4">
        <v>57</v>
      </c>
      <c r="Q63" s="3" t="s">
        <v>17</v>
      </c>
      <c r="R63" s="4">
        <v>57</v>
      </c>
      <c r="S63" s="3">
        <v>7</v>
      </c>
      <c r="T63" s="4">
        <v>14</v>
      </c>
      <c r="U63" s="3" t="s">
        <v>15</v>
      </c>
      <c r="V63" s="4">
        <v>57</v>
      </c>
      <c r="W63" s="3">
        <v>24</v>
      </c>
      <c r="X63" s="4">
        <v>57</v>
      </c>
    </row>
    <row r="64" spans="1:24" ht="18.75">
      <c r="A64" s="3" t="s">
        <v>563</v>
      </c>
      <c r="B64" s="4">
        <v>12</v>
      </c>
      <c r="C64" s="3">
        <v>201</v>
      </c>
      <c r="D64" s="4">
        <v>58</v>
      </c>
      <c r="E64" s="3" t="s">
        <v>17</v>
      </c>
      <c r="F64" s="4">
        <v>58</v>
      </c>
      <c r="G64" s="3" t="s">
        <v>17</v>
      </c>
      <c r="H64" s="4">
        <v>13</v>
      </c>
      <c r="I64" s="3">
        <v>12</v>
      </c>
      <c r="J64" s="4">
        <v>58</v>
      </c>
      <c r="K64" s="3" t="s">
        <v>17</v>
      </c>
      <c r="L64" s="4">
        <v>58</v>
      </c>
      <c r="M64" s="3" t="s">
        <v>445</v>
      </c>
      <c r="N64" s="4">
        <v>12</v>
      </c>
      <c r="O64" s="3">
        <v>186</v>
      </c>
      <c r="P64" s="4">
        <v>58</v>
      </c>
      <c r="Q64" s="3">
        <v>27</v>
      </c>
      <c r="R64" s="4">
        <v>58</v>
      </c>
      <c r="S64" s="3" t="s">
        <v>17</v>
      </c>
      <c r="T64" s="4">
        <v>13</v>
      </c>
      <c r="U64" s="3">
        <v>17</v>
      </c>
      <c r="V64" s="4">
        <v>58</v>
      </c>
      <c r="W64" s="3">
        <v>25</v>
      </c>
      <c r="X64" s="4">
        <v>58</v>
      </c>
    </row>
    <row r="65" spans="1:24" ht="18.75">
      <c r="A65" s="3" t="s">
        <v>564</v>
      </c>
      <c r="B65" s="4">
        <v>11</v>
      </c>
      <c r="C65" s="3">
        <v>203</v>
      </c>
      <c r="D65" s="4">
        <v>59</v>
      </c>
      <c r="E65" s="3">
        <v>31</v>
      </c>
      <c r="F65" s="4">
        <v>59</v>
      </c>
      <c r="G65" s="3" t="s">
        <v>17</v>
      </c>
      <c r="H65" s="4">
        <v>12</v>
      </c>
      <c r="I65" s="3" t="s">
        <v>17</v>
      </c>
      <c r="J65" s="4">
        <v>59</v>
      </c>
      <c r="K65" s="3">
        <v>9</v>
      </c>
      <c r="L65" s="4">
        <v>59</v>
      </c>
      <c r="M65" s="3" t="s">
        <v>446</v>
      </c>
      <c r="N65" s="4">
        <v>11</v>
      </c>
      <c r="O65" s="3">
        <v>188</v>
      </c>
      <c r="P65" s="4">
        <v>59</v>
      </c>
      <c r="Q65" s="3" t="s">
        <v>17</v>
      </c>
      <c r="R65" s="4">
        <v>59</v>
      </c>
      <c r="S65" s="3" t="s">
        <v>17</v>
      </c>
      <c r="T65" s="4">
        <v>12</v>
      </c>
      <c r="U65" s="3" t="s">
        <v>17</v>
      </c>
      <c r="V65" s="4">
        <v>59</v>
      </c>
      <c r="W65" s="3">
        <v>26</v>
      </c>
      <c r="X65" s="4">
        <v>59</v>
      </c>
    </row>
    <row r="66" spans="1:24" ht="18.75">
      <c r="A66" s="3" t="s">
        <v>441</v>
      </c>
      <c r="B66" s="4">
        <v>10</v>
      </c>
      <c r="C66" s="3">
        <v>205</v>
      </c>
      <c r="D66" s="4">
        <v>60</v>
      </c>
      <c r="E66" s="3" t="s">
        <v>17</v>
      </c>
      <c r="F66" s="4">
        <v>60</v>
      </c>
      <c r="G66" s="3">
        <v>6.8</v>
      </c>
      <c r="H66" s="4">
        <v>11</v>
      </c>
      <c r="I66" s="3">
        <v>13</v>
      </c>
      <c r="J66" s="4">
        <v>60</v>
      </c>
      <c r="K66" s="3" t="s">
        <v>17</v>
      </c>
      <c r="L66" s="4">
        <v>60</v>
      </c>
      <c r="M66" s="3" t="s">
        <v>447</v>
      </c>
      <c r="N66" s="4">
        <v>10</v>
      </c>
      <c r="O66" s="3">
        <v>190</v>
      </c>
      <c r="P66" s="4">
        <v>60</v>
      </c>
      <c r="Q66" s="3">
        <v>28</v>
      </c>
      <c r="R66" s="4">
        <v>60</v>
      </c>
      <c r="S66" s="3">
        <v>7.1</v>
      </c>
      <c r="T66" s="4">
        <v>11</v>
      </c>
      <c r="U66" s="3">
        <v>18</v>
      </c>
      <c r="V66" s="4">
        <v>60</v>
      </c>
      <c r="W66" s="3">
        <v>27</v>
      </c>
      <c r="X66" s="4">
        <v>60</v>
      </c>
    </row>
    <row r="67" spans="1:24" ht="18.75">
      <c r="A67" s="3" t="s">
        <v>442</v>
      </c>
      <c r="B67" s="4">
        <v>9</v>
      </c>
      <c r="C67" s="3">
        <v>207</v>
      </c>
      <c r="D67" s="4">
        <v>61</v>
      </c>
      <c r="E67" s="3">
        <v>32</v>
      </c>
      <c r="F67" s="4">
        <v>61</v>
      </c>
      <c r="G67" s="3" t="s">
        <v>17</v>
      </c>
      <c r="H67" s="4">
        <v>10</v>
      </c>
      <c r="I67" s="3" t="s">
        <v>15</v>
      </c>
      <c r="J67" s="4">
        <v>61</v>
      </c>
      <c r="K67" s="3" t="s">
        <v>17</v>
      </c>
      <c r="L67" s="4">
        <v>61</v>
      </c>
      <c r="M67" s="3" t="s">
        <v>448</v>
      </c>
      <c r="N67" s="4">
        <v>9</v>
      </c>
      <c r="O67" s="3">
        <v>192</v>
      </c>
      <c r="P67" s="4">
        <v>61</v>
      </c>
      <c r="Q67" s="3" t="s">
        <v>17</v>
      </c>
      <c r="R67" s="4">
        <v>61</v>
      </c>
      <c r="S67" s="3" t="s">
        <v>17</v>
      </c>
      <c r="T67" s="4">
        <v>10</v>
      </c>
      <c r="U67" s="3" t="s">
        <v>17</v>
      </c>
      <c r="V67" s="4">
        <v>61</v>
      </c>
      <c r="W67" s="3">
        <v>28</v>
      </c>
      <c r="X67" s="4">
        <v>61</v>
      </c>
    </row>
    <row r="68" spans="1:24" ht="18.75">
      <c r="A68" s="3" t="s">
        <v>443</v>
      </c>
      <c r="B68" s="4">
        <v>8</v>
      </c>
      <c r="C68" s="3">
        <v>209</v>
      </c>
      <c r="D68" s="4">
        <v>62</v>
      </c>
      <c r="E68" s="3" t="s">
        <v>17</v>
      </c>
      <c r="F68" s="4">
        <v>62</v>
      </c>
      <c r="G68" s="3" t="s">
        <v>17</v>
      </c>
      <c r="H68" s="4">
        <v>9</v>
      </c>
      <c r="I68" s="3">
        <v>14</v>
      </c>
      <c r="J68" s="4">
        <v>62</v>
      </c>
      <c r="K68" s="3">
        <v>10</v>
      </c>
      <c r="L68" s="4">
        <v>62</v>
      </c>
      <c r="M68" s="3" t="s">
        <v>449</v>
      </c>
      <c r="N68" s="4">
        <v>8</v>
      </c>
      <c r="O68" s="3">
        <v>194</v>
      </c>
      <c r="P68" s="4">
        <v>62</v>
      </c>
      <c r="Q68" s="3">
        <v>29</v>
      </c>
      <c r="R68" s="4">
        <v>62</v>
      </c>
      <c r="S68" s="3" t="s">
        <v>17</v>
      </c>
      <c r="T68" s="4">
        <v>9</v>
      </c>
      <c r="U68" s="3">
        <v>19</v>
      </c>
      <c r="V68" s="4">
        <v>62</v>
      </c>
      <c r="W68" s="3">
        <v>30</v>
      </c>
      <c r="X68" s="4">
        <v>62</v>
      </c>
    </row>
    <row r="69" spans="1:24" ht="18.75">
      <c r="A69" s="3" t="s">
        <v>444</v>
      </c>
      <c r="B69" s="4">
        <v>7</v>
      </c>
      <c r="C69" s="3">
        <v>211</v>
      </c>
      <c r="D69" s="4">
        <v>63</v>
      </c>
      <c r="E69" s="3">
        <v>33</v>
      </c>
      <c r="F69" s="4">
        <v>63</v>
      </c>
      <c r="G69" s="3">
        <v>6.9</v>
      </c>
      <c r="H69" s="4">
        <v>8</v>
      </c>
      <c r="I69" s="3">
        <v>15</v>
      </c>
      <c r="J69" s="4">
        <v>63</v>
      </c>
      <c r="K69" s="3" t="s">
        <v>17</v>
      </c>
      <c r="L69" s="4">
        <v>63</v>
      </c>
      <c r="M69" s="3" t="s">
        <v>450</v>
      </c>
      <c r="N69" s="4">
        <v>7</v>
      </c>
      <c r="O69" s="3">
        <v>196</v>
      </c>
      <c r="P69" s="4">
        <v>63</v>
      </c>
      <c r="Q69" s="3" t="s">
        <v>17</v>
      </c>
      <c r="R69" s="4">
        <v>63</v>
      </c>
      <c r="S69" s="3">
        <v>7.2</v>
      </c>
      <c r="T69" s="4">
        <v>8</v>
      </c>
      <c r="U69" s="3" t="s">
        <v>15</v>
      </c>
      <c r="V69" s="4">
        <v>63</v>
      </c>
      <c r="W69" s="3">
        <v>32</v>
      </c>
      <c r="X69" s="4">
        <v>63</v>
      </c>
    </row>
    <row r="70" spans="1:24" ht="18.75">
      <c r="A70" s="3" t="s">
        <v>445</v>
      </c>
      <c r="B70" s="4">
        <v>6</v>
      </c>
      <c r="C70" s="3">
        <v>213</v>
      </c>
      <c r="D70" s="4">
        <v>64</v>
      </c>
      <c r="E70" s="3" t="s">
        <v>15</v>
      </c>
      <c r="F70" s="4">
        <v>64</v>
      </c>
      <c r="G70" s="3" t="s">
        <v>17</v>
      </c>
      <c r="H70" s="4">
        <v>7</v>
      </c>
      <c r="I70" s="3">
        <v>16</v>
      </c>
      <c r="J70" s="4">
        <v>64</v>
      </c>
      <c r="K70" s="3" t="s">
        <v>17</v>
      </c>
      <c r="L70" s="4">
        <v>64</v>
      </c>
      <c r="M70" s="3" t="s">
        <v>451</v>
      </c>
      <c r="N70" s="4">
        <v>6</v>
      </c>
      <c r="O70" s="3">
        <v>198</v>
      </c>
      <c r="P70" s="4">
        <v>64</v>
      </c>
      <c r="Q70" s="3">
        <v>30</v>
      </c>
      <c r="R70" s="4">
        <v>64</v>
      </c>
      <c r="S70" s="3" t="s">
        <v>17</v>
      </c>
      <c r="T70" s="4">
        <v>7</v>
      </c>
      <c r="U70" s="3">
        <v>20</v>
      </c>
      <c r="V70" s="4">
        <v>64</v>
      </c>
      <c r="W70" s="3">
        <v>34</v>
      </c>
      <c r="X70" s="4">
        <v>64</v>
      </c>
    </row>
    <row r="71" spans="1:24" ht="18.75">
      <c r="A71" s="3" t="s">
        <v>446</v>
      </c>
      <c r="B71" s="4">
        <v>5</v>
      </c>
      <c r="C71" s="3">
        <v>215</v>
      </c>
      <c r="D71" s="4">
        <v>65</v>
      </c>
      <c r="E71" s="3">
        <v>34</v>
      </c>
      <c r="F71" s="4">
        <v>65</v>
      </c>
      <c r="G71" s="3" t="s">
        <v>17</v>
      </c>
      <c r="H71" s="4">
        <v>6</v>
      </c>
      <c r="I71" s="3">
        <v>17</v>
      </c>
      <c r="J71" s="4">
        <v>65</v>
      </c>
      <c r="K71" s="3">
        <v>11</v>
      </c>
      <c r="L71" s="4">
        <v>65</v>
      </c>
      <c r="M71" s="3" t="s">
        <v>452</v>
      </c>
      <c r="N71" s="4">
        <v>5</v>
      </c>
      <c r="O71" s="3">
        <v>200</v>
      </c>
      <c r="P71" s="4">
        <v>65</v>
      </c>
      <c r="Q71" s="3" t="s">
        <v>17</v>
      </c>
      <c r="R71" s="4">
        <v>65</v>
      </c>
      <c r="S71" s="3" t="s">
        <v>17</v>
      </c>
      <c r="T71" s="4">
        <v>6</v>
      </c>
      <c r="U71" s="3">
        <v>21</v>
      </c>
      <c r="V71" s="4">
        <v>65</v>
      </c>
      <c r="W71" s="3">
        <v>36</v>
      </c>
      <c r="X71" s="4">
        <v>65</v>
      </c>
    </row>
    <row r="72" spans="1:24" ht="18.75">
      <c r="A72" s="3" t="s">
        <v>447</v>
      </c>
      <c r="B72" s="4">
        <v>4</v>
      </c>
      <c r="C72" s="3">
        <v>218</v>
      </c>
      <c r="D72" s="4">
        <v>66</v>
      </c>
      <c r="E72" s="3" t="s">
        <v>15</v>
      </c>
      <c r="F72" s="4">
        <v>66</v>
      </c>
      <c r="G72" s="3">
        <v>7</v>
      </c>
      <c r="H72" s="4">
        <v>5</v>
      </c>
      <c r="I72" s="3">
        <v>18</v>
      </c>
      <c r="J72" s="4">
        <v>66</v>
      </c>
      <c r="K72" s="3" t="s">
        <v>17</v>
      </c>
      <c r="L72" s="4">
        <v>66</v>
      </c>
      <c r="M72" s="3" t="s">
        <v>453</v>
      </c>
      <c r="N72" s="4">
        <v>4</v>
      </c>
      <c r="O72" s="3">
        <v>203</v>
      </c>
      <c r="P72" s="4">
        <v>66</v>
      </c>
      <c r="Q72" s="3">
        <v>31</v>
      </c>
      <c r="R72" s="4">
        <v>66</v>
      </c>
      <c r="S72" s="3">
        <v>7.3</v>
      </c>
      <c r="T72" s="4">
        <v>5</v>
      </c>
      <c r="U72" s="3">
        <v>22</v>
      </c>
      <c r="V72" s="4">
        <v>66</v>
      </c>
      <c r="W72" s="3">
        <v>38</v>
      </c>
      <c r="X72" s="4">
        <v>66</v>
      </c>
    </row>
    <row r="73" spans="1:24" ht="18.75">
      <c r="A73" s="3" t="s">
        <v>448</v>
      </c>
      <c r="B73" s="4">
        <v>3</v>
      </c>
      <c r="C73" s="3">
        <v>221</v>
      </c>
      <c r="D73" s="4">
        <v>67</v>
      </c>
      <c r="E73" s="3">
        <v>35</v>
      </c>
      <c r="F73" s="4">
        <v>67</v>
      </c>
      <c r="G73" s="3" t="s">
        <v>17</v>
      </c>
      <c r="H73" s="4">
        <v>4</v>
      </c>
      <c r="I73" s="3">
        <v>19</v>
      </c>
      <c r="J73" s="4">
        <v>67</v>
      </c>
      <c r="K73" s="3">
        <v>12</v>
      </c>
      <c r="L73" s="4">
        <v>67</v>
      </c>
      <c r="M73" s="3" t="s">
        <v>454</v>
      </c>
      <c r="N73" s="4">
        <v>3</v>
      </c>
      <c r="O73" s="3">
        <v>206</v>
      </c>
      <c r="P73" s="4">
        <v>67</v>
      </c>
      <c r="Q73" s="3">
        <v>32</v>
      </c>
      <c r="R73" s="4">
        <v>67</v>
      </c>
      <c r="S73" s="3" t="s">
        <v>17</v>
      </c>
      <c r="T73" s="4">
        <v>4</v>
      </c>
      <c r="U73" s="3">
        <v>23</v>
      </c>
      <c r="V73" s="4">
        <v>67</v>
      </c>
      <c r="W73" s="3">
        <v>41</v>
      </c>
      <c r="X73" s="4">
        <v>67</v>
      </c>
    </row>
    <row r="74" spans="1:24" ht="18.75">
      <c r="A74" s="3" t="s">
        <v>449</v>
      </c>
      <c r="B74" s="4">
        <v>2</v>
      </c>
      <c r="C74" s="3">
        <v>224</v>
      </c>
      <c r="D74" s="4">
        <v>68</v>
      </c>
      <c r="E74" s="3">
        <v>36</v>
      </c>
      <c r="F74" s="4">
        <v>68</v>
      </c>
      <c r="G74" s="3">
        <v>7.1</v>
      </c>
      <c r="H74" s="4">
        <v>3</v>
      </c>
      <c r="I74" s="3">
        <v>20</v>
      </c>
      <c r="J74" s="4">
        <v>68</v>
      </c>
      <c r="K74" s="3">
        <v>13</v>
      </c>
      <c r="L74" s="4">
        <v>68</v>
      </c>
      <c r="M74" s="3" t="s">
        <v>511</v>
      </c>
      <c r="N74" s="4">
        <v>2</v>
      </c>
      <c r="O74" s="3">
        <v>209</v>
      </c>
      <c r="P74" s="4">
        <v>68</v>
      </c>
      <c r="Q74" s="3">
        <v>33</v>
      </c>
      <c r="R74" s="4">
        <v>68</v>
      </c>
      <c r="S74" s="3">
        <v>7.4</v>
      </c>
      <c r="T74" s="4">
        <v>3</v>
      </c>
      <c r="U74" s="3">
        <v>24</v>
      </c>
      <c r="V74" s="4">
        <v>68</v>
      </c>
      <c r="W74" s="3">
        <v>44</v>
      </c>
      <c r="X74" s="4">
        <v>68</v>
      </c>
    </row>
    <row r="75" spans="1:24" ht="18.75">
      <c r="A75" s="3" t="s">
        <v>450</v>
      </c>
      <c r="B75" s="4">
        <v>1</v>
      </c>
      <c r="C75" s="3">
        <v>227</v>
      </c>
      <c r="D75" s="4">
        <v>69</v>
      </c>
      <c r="E75" s="3">
        <v>37</v>
      </c>
      <c r="F75" s="4">
        <v>69</v>
      </c>
      <c r="G75" s="3" t="s">
        <v>17</v>
      </c>
      <c r="H75" s="4">
        <v>2</v>
      </c>
      <c r="I75" s="3">
        <v>21</v>
      </c>
      <c r="J75" s="4">
        <v>69</v>
      </c>
      <c r="K75" s="3">
        <v>14</v>
      </c>
      <c r="L75" s="4">
        <v>69</v>
      </c>
      <c r="M75" s="3" t="s">
        <v>512</v>
      </c>
      <c r="N75" s="4">
        <v>1</v>
      </c>
      <c r="O75" s="3">
        <v>212</v>
      </c>
      <c r="P75" s="4">
        <v>69</v>
      </c>
      <c r="Q75" s="3">
        <v>34</v>
      </c>
      <c r="R75" s="4">
        <v>69</v>
      </c>
      <c r="S75" s="3" t="s">
        <v>17</v>
      </c>
      <c r="T75" s="4">
        <v>2</v>
      </c>
      <c r="U75" s="3">
        <v>25</v>
      </c>
      <c r="V75" s="4">
        <v>69</v>
      </c>
      <c r="W75" s="3">
        <v>47</v>
      </c>
      <c r="X75" s="4">
        <v>69</v>
      </c>
    </row>
    <row r="76" spans="1:24" ht="18.75">
      <c r="A76" s="3" t="s">
        <v>24</v>
      </c>
      <c r="B76" s="4">
        <v>1</v>
      </c>
      <c r="C76" s="3">
        <v>230</v>
      </c>
      <c r="D76" s="4">
        <v>70</v>
      </c>
      <c r="E76" s="3">
        <v>38</v>
      </c>
      <c r="F76" s="4">
        <v>70</v>
      </c>
      <c r="G76" s="3">
        <v>7.2</v>
      </c>
      <c r="H76" s="4">
        <v>1</v>
      </c>
      <c r="I76" s="3">
        <v>23</v>
      </c>
      <c r="J76" s="4">
        <v>70</v>
      </c>
      <c r="K76" s="3">
        <v>15</v>
      </c>
      <c r="L76" s="4">
        <v>70</v>
      </c>
      <c r="M76" s="3" t="s">
        <v>30</v>
      </c>
      <c r="N76" s="4">
        <v>1</v>
      </c>
      <c r="O76" s="3">
        <v>215</v>
      </c>
      <c r="P76" s="4">
        <v>70</v>
      </c>
      <c r="Q76" s="3">
        <v>35</v>
      </c>
      <c r="R76" s="4">
        <v>70</v>
      </c>
      <c r="S76" s="3">
        <v>7.5</v>
      </c>
      <c r="T76" s="4">
        <v>1</v>
      </c>
      <c r="U76" s="3">
        <v>26</v>
      </c>
      <c r="V76" s="4">
        <v>70</v>
      </c>
      <c r="W76" s="3">
        <v>50</v>
      </c>
      <c r="X76" s="4">
        <v>70</v>
      </c>
    </row>
    <row r="77" spans="1:24" ht="18.75">
      <c r="A77" s="3" t="s">
        <v>83</v>
      </c>
      <c r="B77" s="4">
        <v>0</v>
      </c>
      <c r="C77" s="3" t="s">
        <v>84</v>
      </c>
      <c r="D77" s="4">
        <v>70</v>
      </c>
      <c r="E77" s="3" t="s">
        <v>85</v>
      </c>
      <c r="F77" s="4">
        <v>70</v>
      </c>
      <c r="G77" s="3" t="s">
        <v>86</v>
      </c>
      <c r="H77" s="4">
        <v>0</v>
      </c>
      <c r="I77" s="3" t="s">
        <v>87</v>
      </c>
      <c r="J77" s="4">
        <v>70</v>
      </c>
      <c r="K77" s="3" t="s">
        <v>58</v>
      </c>
      <c r="L77" s="4">
        <v>70</v>
      </c>
      <c r="M77" s="3" t="s">
        <v>88</v>
      </c>
      <c r="N77" s="4">
        <v>0</v>
      </c>
      <c r="O77" s="3" t="s">
        <v>71</v>
      </c>
      <c r="P77" s="4">
        <v>70</v>
      </c>
      <c r="Q77" s="3" t="s">
        <v>89</v>
      </c>
      <c r="R77" s="4">
        <v>70</v>
      </c>
      <c r="S77" s="3" t="s">
        <v>57</v>
      </c>
      <c r="T77" s="4">
        <v>0</v>
      </c>
      <c r="U77" s="3" t="s">
        <v>90</v>
      </c>
      <c r="V77" s="4">
        <v>70</v>
      </c>
      <c r="W77" s="3" t="s">
        <v>91</v>
      </c>
      <c r="X77" s="4">
        <v>70</v>
      </c>
    </row>
    <row r="78" spans="1:24" ht="18.75">
      <c r="A78" s="7">
        <v>0</v>
      </c>
      <c r="B78" s="4">
        <v>0</v>
      </c>
      <c r="C78" s="7"/>
      <c r="D78" s="8"/>
      <c r="E78" s="7"/>
      <c r="F78" s="3">
        <v>0</v>
      </c>
      <c r="G78" s="3">
        <v>0</v>
      </c>
      <c r="H78" s="4">
        <v>0</v>
      </c>
      <c r="I78" s="3"/>
      <c r="J78" s="3">
        <v>0</v>
      </c>
      <c r="K78" s="3"/>
      <c r="L78" s="4"/>
      <c r="M78" s="3">
        <v>0</v>
      </c>
      <c r="N78" s="4">
        <v>0</v>
      </c>
      <c r="O78" s="3"/>
      <c r="P78" s="4"/>
      <c r="Q78" s="3"/>
      <c r="R78" s="4">
        <v>0</v>
      </c>
      <c r="S78" s="3">
        <v>0</v>
      </c>
      <c r="T78" s="4">
        <v>0</v>
      </c>
      <c r="U78" s="3"/>
      <c r="V78" s="4">
        <v>0</v>
      </c>
      <c r="W78" s="3"/>
      <c r="X78" s="4"/>
    </row>
    <row r="79" spans="1:24" ht="18.75">
      <c r="A79" s="7"/>
      <c r="B79" s="4">
        <v>0</v>
      </c>
      <c r="C79" s="7"/>
      <c r="D79" s="4">
        <v>0</v>
      </c>
      <c r="E79" s="7"/>
      <c r="F79" s="3">
        <v>0</v>
      </c>
      <c r="G79" s="3">
        <v>0</v>
      </c>
      <c r="H79" s="4">
        <v>0</v>
      </c>
      <c r="I79" s="3"/>
      <c r="J79" s="3">
        <v>0</v>
      </c>
      <c r="K79" s="3"/>
      <c r="L79" s="4"/>
      <c r="M79" s="3"/>
      <c r="N79" s="4">
        <v>0</v>
      </c>
      <c r="O79" s="3"/>
      <c r="P79" s="4">
        <v>0</v>
      </c>
      <c r="Q79" s="3"/>
      <c r="R79" s="4">
        <v>0</v>
      </c>
      <c r="S79" s="3">
        <v>0</v>
      </c>
      <c r="T79" s="4">
        <v>0</v>
      </c>
      <c r="U79" s="3"/>
      <c r="V79" s="4">
        <v>0</v>
      </c>
      <c r="W79" s="3"/>
      <c r="X79" s="4"/>
    </row>
  </sheetData>
  <sheetProtection sheet="1" selectLockedCells="1" selectUnlockedCells="1"/>
  <mergeCells count="2">
    <mergeCell ref="A3:L3"/>
    <mergeCell ref="M3:X3"/>
  </mergeCells>
  <pageMargins left="0.40625" right="0.48958333333333331"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sheetPr codeName="Лист5"/>
  <dimension ref="A3:X79"/>
  <sheetViews>
    <sheetView view="pageLayout" topLeftCell="I76" workbookViewId="0">
      <selection activeCell="D15" sqref="D15"/>
    </sheetView>
  </sheetViews>
  <sheetFormatPr defaultRowHeight="15.75"/>
  <sheetData>
    <row r="3" spans="1:24" ht="18.75">
      <c r="A3" s="103" t="s">
        <v>0</v>
      </c>
      <c r="B3" s="104"/>
      <c r="C3" s="104"/>
      <c r="D3" s="104"/>
      <c r="E3" s="104"/>
      <c r="F3" s="104"/>
      <c r="G3" s="104"/>
      <c r="H3" s="104"/>
      <c r="I3" s="104"/>
      <c r="J3" s="104"/>
      <c r="K3" s="104"/>
      <c r="L3" s="105"/>
      <c r="M3" s="103" t="s">
        <v>1</v>
      </c>
      <c r="N3" s="104"/>
      <c r="O3" s="104"/>
      <c r="P3" s="104"/>
      <c r="Q3" s="104"/>
      <c r="R3" s="104"/>
      <c r="S3" s="104"/>
      <c r="T3" s="104"/>
      <c r="U3" s="104"/>
      <c r="V3" s="104"/>
      <c r="W3" s="104"/>
      <c r="X3" s="105"/>
    </row>
    <row r="4" spans="1:24" ht="150">
      <c r="A4" s="1" t="s">
        <v>2</v>
      </c>
      <c r="B4" s="1" t="s">
        <v>9</v>
      </c>
      <c r="C4" s="1" t="s">
        <v>4</v>
      </c>
      <c r="D4" s="1" t="s">
        <v>9</v>
      </c>
      <c r="E4" s="1" t="s">
        <v>5</v>
      </c>
      <c r="F4" s="1" t="s">
        <v>9</v>
      </c>
      <c r="G4" s="1" t="s">
        <v>6</v>
      </c>
      <c r="H4" s="1" t="s">
        <v>9</v>
      </c>
      <c r="I4" s="1" t="s">
        <v>7</v>
      </c>
      <c r="J4" s="1" t="s">
        <v>9</v>
      </c>
      <c r="K4" s="1" t="s">
        <v>8</v>
      </c>
      <c r="L4" s="1" t="s">
        <v>9</v>
      </c>
      <c r="M4" s="1" t="s">
        <v>2</v>
      </c>
      <c r="N4" s="1" t="s">
        <v>9</v>
      </c>
      <c r="O4" s="1" t="s">
        <v>4</v>
      </c>
      <c r="P4" s="1" t="s">
        <v>9</v>
      </c>
      <c r="Q4" s="1" t="s">
        <v>5</v>
      </c>
      <c r="R4" s="1" t="s">
        <v>9</v>
      </c>
      <c r="S4" s="1" t="s">
        <v>47</v>
      </c>
      <c r="T4" s="1" t="s">
        <v>9</v>
      </c>
      <c r="U4" s="1" t="s">
        <v>7</v>
      </c>
      <c r="V4" s="1" t="s">
        <v>9</v>
      </c>
      <c r="W4" s="1" t="s">
        <v>11</v>
      </c>
      <c r="X4" s="1" t="s">
        <v>9</v>
      </c>
    </row>
    <row r="5" spans="1:24" ht="18.75">
      <c r="A5" s="1" t="s">
        <v>92</v>
      </c>
      <c r="B5" s="1">
        <v>70</v>
      </c>
      <c r="C5" s="3" t="s">
        <v>95</v>
      </c>
      <c r="D5" s="4">
        <v>70</v>
      </c>
      <c r="E5" s="3" t="s">
        <v>96</v>
      </c>
      <c r="F5" s="4">
        <v>70</v>
      </c>
      <c r="G5" s="1">
        <v>0</v>
      </c>
      <c r="H5" s="1">
        <v>0</v>
      </c>
      <c r="I5" s="3" t="s">
        <v>41</v>
      </c>
      <c r="J5" s="4">
        <v>70</v>
      </c>
      <c r="K5" s="3" t="s">
        <v>74</v>
      </c>
      <c r="L5" s="4">
        <v>70</v>
      </c>
      <c r="M5" s="1" t="s">
        <v>81</v>
      </c>
      <c r="N5" s="1">
        <v>70</v>
      </c>
      <c r="O5" s="3" t="s">
        <v>84</v>
      </c>
      <c r="P5" s="4">
        <v>70</v>
      </c>
      <c r="Q5" s="3" t="s">
        <v>85</v>
      </c>
      <c r="R5" s="4">
        <v>70</v>
      </c>
      <c r="S5" s="1">
        <v>0</v>
      </c>
      <c r="T5" s="1">
        <v>0</v>
      </c>
      <c r="U5" s="3" t="s">
        <v>99</v>
      </c>
      <c r="V5" s="4">
        <v>70</v>
      </c>
      <c r="W5" s="3" t="s">
        <v>100</v>
      </c>
      <c r="X5" s="4">
        <v>70</v>
      </c>
    </row>
    <row r="6" spans="1:24" ht="18.75">
      <c r="A6" s="3" t="s">
        <v>93</v>
      </c>
      <c r="B6" s="4">
        <v>70</v>
      </c>
      <c r="C6" s="1">
        <v>0</v>
      </c>
      <c r="D6" s="1">
        <v>0</v>
      </c>
      <c r="E6" s="1">
        <v>0</v>
      </c>
      <c r="F6" s="1">
        <v>0</v>
      </c>
      <c r="G6" s="1">
        <v>2</v>
      </c>
      <c r="H6" s="1">
        <v>70</v>
      </c>
      <c r="I6" s="1">
        <v>-99</v>
      </c>
      <c r="J6" s="1">
        <v>0</v>
      </c>
      <c r="K6" s="1">
        <v>0</v>
      </c>
      <c r="L6" s="1">
        <v>0</v>
      </c>
      <c r="M6" s="3" t="s">
        <v>82</v>
      </c>
      <c r="N6" s="4">
        <v>70</v>
      </c>
      <c r="O6" s="1">
        <v>0</v>
      </c>
      <c r="P6" s="1">
        <v>0</v>
      </c>
      <c r="Q6" s="1">
        <v>0</v>
      </c>
      <c r="R6" s="1">
        <v>0</v>
      </c>
      <c r="S6" s="1">
        <v>2</v>
      </c>
      <c r="T6" s="1">
        <v>70</v>
      </c>
      <c r="U6" s="1">
        <v>-99</v>
      </c>
      <c r="V6" s="1">
        <v>0</v>
      </c>
      <c r="W6" s="1">
        <v>0</v>
      </c>
      <c r="X6" s="1">
        <v>0</v>
      </c>
    </row>
    <row r="7" spans="1:24" ht="18.75">
      <c r="A7" s="3" t="s">
        <v>757</v>
      </c>
      <c r="B7" s="4">
        <v>69</v>
      </c>
      <c r="C7" s="3">
        <v>110</v>
      </c>
      <c r="D7" s="4">
        <v>1</v>
      </c>
      <c r="E7" s="3">
        <v>2</v>
      </c>
      <c r="F7" s="4">
        <v>1</v>
      </c>
      <c r="G7" s="3">
        <v>4.5999999999999996</v>
      </c>
      <c r="H7" s="4">
        <v>70</v>
      </c>
      <c r="I7" s="3">
        <v>-4</v>
      </c>
      <c r="J7" s="4">
        <v>1</v>
      </c>
      <c r="K7" s="3" t="s">
        <v>15</v>
      </c>
      <c r="L7" s="4">
        <v>1</v>
      </c>
      <c r="M7" s="3" t="s">
        <v>784</v>
      </c>
      <c r="N7" s="4">
        <v>69</v>
      </c>
      <c r="O7" s="3">
        <v>100</v>
      </c>
      <c r="P7" s="4">
        <v>1</v>
      </c>
      <c r="Q7" s="3">
        <v>2</v>
      </c>
      <c r="R7" s="4">
        <v>1</v>
      </c>
      <c r="S7" s="3">
        <v>4.8</v>
      </c>
      <c r="T7" s="4">
        <v>70</v>
      </c>
      <c r="U7" s="3">
        <v>-2</v>
      </c>
      <c r="V7" s="4">
        <v>1</v>
      </c>
      <c r="W7" s="3" t="s">
        <v>15</v>
      </c>
      <c r="X7" s="4">
        <v>1</v>
      </c>
    </row>
    <row r="8" spans="1:24" ht="18.75">
      <c r="A8" s="3" t="s">
        <v>758</v>
      </c>
      <c r="B8" s="4">
        <v>68</v>
      </c>
      <c r="C8" s="3">
        <v>113</v>
      </c>
      <c r="D8" s="4">
        <v>2</v>
      </c>
      <c r="E8" s="3">
        <v>3</v>
      </c>
      <c r="F8" s="4">
        <v>2</v>
      </c>
      <c r="G8" s="3" t="s">
        <v>17</v>
      </c>
      <c r="H8" s="4">
        <v>69</v>
      </c>
      <c r="I8" s="3" t="s">
        <v>15</v>
      </c>
      <c r="J8" s="4">
        <v>2</v>
      </c>
      <c r="K8" s="3" t="s">
        <v>15</v>
      </c>
      <c r="L8" s="4">
        <v>2</v>
      </c>
      <c r="M8" s="3" t="s">
        <v>785</v>
      </c>
      <c r="N8" s="4">
        <v>68</v>
      </c>
      <c r="O8" s="3">
        <v>103</v>
      </c>
      <c r="P8" s="4">
        <v>2</v>
      </c>
      <c r="Q8" s="3">
        <v>3</v>
      </c>
      <c r="R8" s="4">
        <v>2</v>
      </c>
      <c r="S8" s="3" t="s">
        <v>17</v>
      </c>
      <c r="T8" s="4">
        <v>69</v>
      </c>
      <c r="U8" s="3">
        <v>-1</v>
      </c>
      <c r="V8" s="4">
        <v>2</v>
      </c>
      <c r="W8" s="3">
        <v>1</v>
      </c>
      <c r="X8" s="4">
        <v>2</v>
      </c>
    </row>
    <row r="9" spans="1:24" ht="18.75">
      <c r="A9" s="3" t="s">
        <v>759</v>
      </c>
      <c r="B9" s="4">
        <v>67</v>
      </c>
      <c r="C9" s="3">
        <v>116</v>
      </c>
      <c r="D9" s="4">
        <v>3</v>
      </c>
      <c r="E9" s="3">
        <v>4</v>
      </c>
      <c r="F9" s="4">
        <v>3</v>
      </c>
      <c r="G9" s="3">
        <v>4.7</v>
      </c>
      <c r="H9" s="4">
        <v>68</v>
      </c>
      <c r="I9" s="3">
        <v>-3</v>
      </c>
      <c r="J9" s="4">
        <v>3</v>
      </c>
      <c r="K9" s="3" t="s">
        <v>15</v>
      </c>
      <c r="L9" s="4">
        <v>3</v>
      </c>
      <c r="M9" s="3" t="s">
        <v>786</v>
      </c>
      <c r="N9" s="4">
        <v>67</v>
      </c>
      <c r="O9" s="3">
        <v>106</v>
      </c>
      <c r="P9" s="4">
        <v>3</v>
      </c>
      <c r="Q9" s="3">
        <v>4</v>
      </c>
      <c r="R9" s="4">
        <v>3</v>
      </c>
      <c r="S9" s="3">
        <v>4.9000000000000004</v>
      </c>
      <c r="T9" s="4">
        <v>68</v>
      </c>
      <c r="U9" s="3">
        <v>0</v>
      </c>
      <c r="V9" s="4">
        <v>3</v>
      </c>
      <c r="W9" s="3" t="s">
        <v>15</v>
      </c>
      <c r="X9" s="4">
        <v>3</v>
      </c>
    </row>
    <row r="10" spans="1:24" ht="18.75">
      <c r="A10" s="3" t="s">
        <v>760</v>
      </c>
      <c r="B10" s="4">
        <v>66</v>
      </c>
      <c r="C10" s="3">
        <v>119</v>
      </c>
      <c r="D10" s="4">
        <v>4</v>
      </c>
      <c r="E10" s="3">
        <v>5</v>
      </c>
      <c r="F10" s="4">
        <v>4</v>
      </c>
      <c r="G10" s="3" t="s">
        <v>17</v>
      </c>
      <c r="H10" s="4">
        <v>67</v>
      </c>
      <c r="I10" s="3" t="s">
        <v>15</v>
      </c>
      <c r="J10" s="4">
        <v>4</v>
      </c>
      <c r="K10" s="3" t="s">
        <v>15</v>
      </c>
      <c r="L10" s="4">
        <v>4</v>
      </c>
      <c r="M10" s="3" t="s">
        <v>787</v>
      </c>
      <c r="N10" s="4">
        <v>66</v>
      </c>
      <c r="O10" s="3">
        <v>108</v>
      </c>
      <c r="P10" s="4">
        <v>4</v>
      </c>
      <c r="Q10" s="3">
        <v>5</v>
      </c>
      <c r="R10" s="4">
        <v>4</v>
      </c>
      <c r="S10" s="3" t="s">
        <v>17</v>
      </c>
      <c r="T10" s="4">
        <v>67</v>
      </c>
      <c r="U10" s="3" t="s">
        <v>15</v>
      </c>
      <c r="V10" s="4">
        <v>4</v>
      </c>
      <c r="W10" s="3">
        <v>2</v>
      </c>
      <c r="X10" s="4">
        <v>4</v>
      </c>
    </row>
    <row r="11" spans="1:24" ht="18.75">
      <c r="A11" s="3" t="s">
        <v>761</v>
      </c>
      <c r="B11" s="4">
        <v>65</v>
      </c>
      <c r="C11" s="3">
        <v>122</v>
      </c>
      <c r="D11" s="4">
        <v>5</v>
      </c>
      <c r="E11" s="3">
        <v>6</v>
      </c>
      <c r="F11" s="4">
        <v>5</v>
      </c>
      <c r="G11" s="3">
        <v>4.8</v>
      </c>
      <c r="H11" s="4">
        <v>66</v>
      </c>
      <c r="I11" s="3">
        <v>-2</v>
      </c>
      <c r="J11" s="4">
        <v>5</v>
      </c>
      <c r="K11" s="3" t="s">
        <v>15</v>
      </c>
      <c r="L11" s="4">
        <v>5</v>
      </c>
      <c r="M11" s="3" t="s">
        <v>607</v>
      </c>
      <c r="N11" s="4">
        <v>65</v>
      </c>
      <c r="O11" s="3">
        <v>110</v>
      </c>
      <c r="P11" s="4">
        <v>5</v>
      </c>
      <c r="Q11" s="3" t="s">
        <v>15</v>
      </c>
      <c r="R11" s="4">
        <v>5</v>
      </c>
      <c r="S11" s="3">
        <v>5</v>
      </c>
      <c r="T11" s="4">
        <v>66</v>
      </c>
      <c r="U11" s="3">
        <v>1</v>
      </c>
      <c r="V11" s="4">
        <v>5</v>
      </c>
      <c r="W11" s="3" t="s">
        <v>15</v>
      </c>
      <c r="X11" s="4">
        <v>5</v>
      </c>
    </row>
    <row r="12" spans="1:24" ht="18.75">
      <c r="A12" s="3" t="s">
        <v>679</v>
      </c>
      <c r="B12" s="4">
        <v>64</v>
      </c>
      <c r="C12" s="3">
        <v>125</v>
      </c>
      <c r="D12" s="4">
        <v>6</v>
      </c>
      <c r="E12" s="3">
        <v>7</v>
      </c>
      <c r="F12" s="4">
        <v>6</v>
      </c>
      <c r="G12" s="3" t="s">
        <v>17</v>
      </c>
      <c r="H12" s="4">
        <v>65</v>
      </c>
      <c r="I12" s="3" t="s">
        <v>15</v>
      </c>
      <c r="J12" s="4">
        <v>6</v>
      </c>
      <c r="K12" s="3" t="s">
        <v>15</v>
      </c>
      <c r="L12" s="4">
        <v>6</v>
      </c>
      <c r="M12" s="3" t="s">
        <v>386</v>
      </c>
      <c r="N12" s="4">
        <v>64</v>
      </c>
      <c r="O12" s="3">
        <v>112</v>
      </c>
      <c r="P12" s="4">
        <v>6</v>
      </c>
      <c r="Q12" s="3">
        <v>6</v>
      </c>
      <c r="R12" s="4">
        <v>6</v>
      </c>
      <c r="S12" s="3" t="s">
        <v>17</v>
      </c>
      <c r="T12" s="4">
        <v>65</v>
      </c>
      <c r="U12" s="3" t="s">
        <v>15</v>
      </c>
      <c r="V12" s="4">
        <v>6</v>
      </c>
      <c r="W12" s="3">
        <v>3</v>
      </c>
      <c r="X12" s="4">
        <v>6</v>
      </c>
    </row>
    <row r="13" spans="1:24" ht="18.75">
      <c r="A13" s="3" t="s">
        <v>680</v>
      </c>
      <c r="B13" s="4">
        <v>63</v>
      </c>
      <c r="C13" s="3">
        <v>131</v>
      </c>
      <c r="D13" s="4">
        <v>8</v>
      </c>
      <c r="E13" s="3">
        <v>8</v>
      </c>
      <c r="F13" s="4">
        <v>7</v>
      </c>
      <c r="G13" s="3" t="s">
        <v>17</v>
      </c>
      <c r="H13" s="4">
        <v>64</v>
      </c>
      <c r="I13" s="3">
        <v>-1</v>
      </c>
      <c r="J13" s="4">
        <v>7</v>
      </c>
      <c r="K13" s="3" t="s">
        <v>15</v>
      </c>
      <c r="L13" s="4">
        <v>7</v>
      </c>
      <c r="M13" s="3" t="s">
        <v>387</v>
      </c>
      <c r="N13" s="4">
        <v>63</v>
      </c>
      <c r="O13" s="3">
        <v>114</v>
      </c>
      <c r="P13" s="4">
        <v>7</v>
      </c>
      <c r="Q13" s="3" t="s">
        <v>15</v>
      </c>
      <c r="R13" s="4">
        <v>7</v>
      </c>
      <c r="S13" s="3">
        <v>5.0999999999999996</v>
      </c>
      <c r="T13" s="4">
        <v>64</v>
      </c>
      <c r="U13" s="3">
        <v>2</v>
      </c>
      <c r="V13" s="4">
        <v>7</v>
      </c>
      <c r="W13" s="3" t="s">
        <v>15</v>
      </c>
      <c r="X13" s="4">
        <v>7</v>
      </c>
    </row>
    <row r="14" spans="1:24" ht="18.75">
      <c r="A14" s="3" t="s">
        <v>681</v>
      </c>
      <c r="B14" s="4">
        <v>62</v>
      </c>
      <c r="C14" s="3">
        <v>134</v>
      </c>
      <c r="D14" s="4">
        <v>9</v>
      </c>
      <c r="E14" s="3">
        <v>9</v>
      </c>
      <c r="F14" s="4">
        <v>8</v>
      </c>
      <c r="G14" s="3">
        <v>4.9000000000000004</v>
      </c>
      <c r="H14" s="4">
        <v>63</v>
      </c>
      <c r="I14" s="3" t="s">
        <v>15</v>
      </c>
      <c r="J14" s="4">
        <v>8</v>
      </c>
      <c r="K14" s="3" t="s">
        <v>15</v>
      </c>
      <c r="L14" s="4">
        <v>8</v>
      </c>
      <c r="M14" s="3" t="s">
        <v>388</v>
      </c>
      <c r="N14" s="4">
        <v>62</v>
      </c>
      <c r="O14" s="3">
        <v>116</v>
      </c>
      <c r="P14" s="4">
        <v>8</v>
      </c>
      <c r="Q14" s="3">
        <v>7</v>
      </c>
      <c r="R14" s="4">
        <v>8</v>
      </c>
      <c r="S14" s="3" t="s">
        <v>17</v>
      </c>
      <c r="T14" s="4">
        <v>63</v>
      </c>
      <c r="U14" s="3" t="s">
        <v>15</v>
      </c>
      <c r="V14" s="4">
        <v>8</v>
      </c>
      <c r="W14" s="3">
        <v>4</v>
      </c>
      <c r="X14" s="4">
        <v>8</v>
      </c>
    </row>
    <row r="15" spans="1:24" ht="18.75">
      <c r="A15" s="3" t="s">
        <v>682</v>
      </c>
      <c r="B15" s="4">
        <v>61</v>
      </c>
      <c r="C15" s="3">
        <v>137</v>
      </c>
      <c r="D15" s="4">
        <v>10</v>
      </c>
      <c r="E15" s="3">
        <v>10</v>
      </c>
      <c r="F15" s="4">
        <v>9</v>
      </c>
      <c r="G15" s="3" t="s">
        <v>17</v>
      </c>
      <c r="H15" s="4">
        <v>62</v>
      </c>
      <c r="I15" s="3">
        <v>0</v>
      </c>
      <c r="J15" s="4">
        <v>9</v>
      </c>
      <c r="K15" s="3" t="s">
        <v>15</v>
      </c>
      <c r="L15" s="4">
        <v>9</v>
      </c>
      <c r="M15" s="3" t="s">
        <v>389</v>
      </c>
      <c r="N15" s="4">
        <v>61</v>
      </c>
      <c r="O15" s="3">
        <v>118</v>
      </c>
      <c r="P15" s="4">
        <v>9</v>
      </c>
      <c r="Q15" s="3" t="s">
        <v>15</v>
      </c>
      <c r="R15" s="4">
        <v>9</v>
      </c>
      <c r="S15" s="3">
        <v>5.2</v>
      </c>
      <c r="T15" s="4">
        <v>62</v>
      </c>
      <c r="U15" s="3">
        <v>3</v>
      </c>
      <c r="V15" s="4">
        <v>9</v>
      </c>
      <c r="W15" s="3" t="s">
        <v>15</v>
      </c>
      <c r="X15" s="4">
        <v>9</v>
      </c>
    </row>
    <row r="16" spans="1:24" ht="18.75">
      <c r="A16" s="3" t="s">
        <v>683</v>
      </c>
      <c r="B16" s="4">
        <v>60</v>
      </c>
      <c r="C16" s="3">
        <v>138</v>
      </c>
      <c r="D16" s="4">
        <v>7</v>
      </c>
      <c r="E16" s="3" t="s">
        <v>17</v>
      </c>
      <c r="F16" s="4">
        <v>10</v>
      </c>
      <c r="G16" s="3" t="s">
        <v>17</v>
      </c>
      <c r="H16" s="4">
        <v>61</v>
      </c>
      <c r="I16" s="3" t="s">
        <v>15</v>
      </c>
      <c r="J16" s="4">
        <v>10</v>
      </c>
      <c r="K16" s="3" t="s">
        <v>15</v>
      </c>
      <c r="L16" s="4">
        <v>10</v>
      </c>
      <c r="M16" s="3" t="s">
        <v>390</v>
      </c>
      <c r="N16" s="4">
        <v>60</v>
      </c>
      <c r="O16" s="3">
        <v>120</v>
      </c>
      <c r="P16" s="4">
        <v>10</v>
      </c>
      <c r="Q16" s="3">
        <v>8</v>
      </c>
      <c r="R16" s="4">
        <v>10</v>
      </c>
      <c r="S16" s="3" t="s">
        <v>17</v>
      </c>
      <c r="T16" s="4">
        <v>61</v>
      </c>
      <c r="U16" s="3" t="s">
        <v>15</v>
      </c>
      <c r="V16" s="4">
        <v>10</v>
      </c>
      <c r="W16" s="3">
        <v>5</v>
      </c>
      <c r="X16" s="4">
        <v>10</v>
      </c>
    </row>
    <row r="17" spans="1:24" ht="18.75">
      <c r="A17" s="3" t="s">
        <v>762</v>
      </c>
      <c r="B17" s="4">
        <v>59</v>
      </c>
      <c r="C17" s="3">
        <v>140</v>
      </c>
      <c r="D17" s="4">
        <v>11</v>
      </c>
      <c r="E17" s="3">
        <v>11</v>
      </c>
      <c r="F17" s="4">
        <v>11</v>
      </c>
      <c r="G17" s="3">
        <v>5</v>
      </c>
      <c r="H17" s="4">
        <v>60</v>
      </c>
      <c r="I17" s="3" t="s">
        <v>17</v>
      </c>
      <c r="J17" s="4">
        <v>11</v>
      </c>
      <c r="K17" s="3" t="s">
        <v>15</v>
      </c>
      <c r="L17" s="4">
        <v>11</v>
      </c>
      <c r="M17" s="3" t="s">
        <v>391</v>
      </c>
      <c r="N17" s="4">
        <v>59</v>
      </c>
      <c r="O17" s="3">
        <v>122</v>
      </c>
      <c r="P17" s="4">
        <v>11</v>
      </c>
      <c r="Q17" s="3" t="s">
        <v>15</v>
      </c>
      <c r="R17" s="4">
        <v>11</v>
      </c>
      <c r="S17" s="3">
        <v>5.3</v>
      </c>
      <c r="T17" s="4">
        <v>60</v>
      </c>
      <c r="U17" s="3">
        <v>4</v>
      </c>
      <c r="V17" s="4">
        <v>11</v>
      </c>
      <c r="W17" s="3" t="s">
        <v>15</v>
      </c>
      <c r="X17" s="4">
        <v>11</v>
      </c>
    </row>
    <row r="18" spans="1:24" ht="18.75">
      <c r="A18" s="3" t="s">
        <v>763</v>
      </c>
      <c r="B18" s="4">
        <v>58</v>
      </c>
      <c r="C18" s="3">
        <v>143</v>
      </c>
      <c r="D18" s="4">
        <v>12</v>
      </c>
      <c r="E18" s="3" t="s">
        <v>17</v>
      </c>
      <c r="F18" s="4">
        <v>12</v>
      </c>
      <c r="G18" s="3" t="s">
        <v>17</v>
      </c>
      <c r="H18" s="4">
        <v>59</v>
      </c>
      <c r="I18" s="3">
        <v>1</v>
      </c>
      <c r="J18" s="4">
        <v>12</v>
      </c>
      <c r="K18" s="3" t="s">
        <v>15</v>
      </c>
      <c r="L18" s="4">
        <v>12</v>
      </c>
      <c r="M18" s="3" t="s">
        <v>392</v>
      </c>
      <c r="N18" s="4">
        <v>58</v>
      </c>
      <c r="O18" s="3">
        <v>124</v>
      </c>
      <c r="P18" s="4">
        <v>12</v>
      </c>
      <c r="Q18" s="3">
        <v>9</v>
      </c>
      <c r="R18" s="4">
        <v>12</v>
      </c>
      <c r="S18" s="3" t="s">
        <v>17</v>
      </c>
      <c r="T18" s="4">
        <v>59</v>
      </c>
      <c r="U18" s="3" t="s">
        <v>15</v>
      </c>
      <c r="V18" s="4">
        <v>12</v>
      </c>
      <c r="W18" s="3">
        <v>6</v>
      </c>
      <c r="X18" s="4">
        <v>12</v>
      </c>
    </row>
    <row r="19" spans="1:24" ht="18.75">
      <c r="A19" s="3" t="s">
        <v>764</v>
      </c>
      <c r="B19" s="4">
        <v>57</v>
      </c>
      <c r="C19" s="3">
        <v>146</v>
      </c>
      <c r="D19" s="4">
        <v>13</v>
      </c>
      <c r="E19" s="3">
        <v>12</v>
      </c>
      <c r="F19" s="4">
        <v>13</v>
      </c>
      <c r="G19" s="3" t="s">
        <v>17</v>
      </c>
      <c r="H19" s="4">
        <v>58</v>
      </c>
      <c r="I19" s="3" t="s">
        <v>17</v>
      </c>
      <c r="J19" s="4">
        <v>13</v>
      </c>
      <c r="K19" s="3">
        <v>1</v>
      </c>
      <c r="L19" s="4">
        <v>13</v>
      </c>
      <c r="M19" s="3" t="s">
        <v>393</v>
      </c>
      <c r="N19" s="4">
        <v>57</v>
      </c>
      <c r="O19" s="3">
        <v>126</v>
      </c>
      <c r="P19" s="4">
        <v>13</v>
      </c>
      <c r="Q19" s="3" t="s">
        <v>15</v>
      </c>
      <c r="R19" s="4">
        <v>13</v>
      </c>
      <c r="S19" s="3" t="s">
        <v>17</v>
      </c>
      <c r="T19" s="4">
        <v>58</v>
      </c>
      <c r="U19" s="3">
        <v>5</v>
      </c>
      <c r="V19" s="4">
        <v>13</v>
      </c>
      <c r="W19" s="3" t="s">
        <v>15</v>
      </c>
      <c r="X19" s="4">
        <v>13</v>
      </c>
    </row>
    <row r="20" spans="1:24" ht="18.75">
      <c r="A20" s="3" t="s">
        <v>765</v>
      </c>
      <c r="B20" s="4">
        <v>56</v>
      </c>
      <c r="C20" s="3">
        <v>148</v>
      </c>
      <c r="D20" s="4">
        <v>14</v>
      </c>
      <c r="E20" s="3" t="s">
        <v>17</v>
      </c>
      <c r="F20" s="4">
        <v>14</v>
      </c>
      <c r="G20" s="3">
        <v>5.0999999999999996</v>
      </c>
      <c r="H20" s="4">
        <v>57</v>
      </c>
      <c r="I20" s="3" t="s">
        <v>15</v>
      </c>
      <c r="J20" s="4">
        <v>14</v>
      </c>
      <c r="K20" s="3" t="s">
        <v>15</v>
      </c>
      <c r="L20" s="4">
        <v>14</v>
      </c>
      <c r="M20" s="3" t="s">
        <v>394</v>
      </c>
      <c r="N20" s="4">
        <v>56</v>
      </c>
      <c r="O20" s="3">
        <v>128</v>
      </c>
      <c r="P20" s="4">
        <v>14</v>
      </c>
      <c r="Q20" s="3">
        <v>10</v>
      </c>
      <c r="R20" s="4">
        <v>14</v>
      </c>
      <c r="S20" s="3">
        <v>5.4</v>
      </c>
      <c r="T20" s="4">
        <v>57</v>
      </c>
      <c r="U20" s="3" t="s">
        <v>15</v>
      </c>
      <c r="V20" s="4">
        <v>14</v>
      </c>
      <c r="W20" s="3">
        <v>7</v>
      </c>
      <c r="X20" s="4">
        <v>14</v>
      </c>
    </row>
    <row r="21" spans="1:24" ht="18.75">
      <c r="A21" s="3" t="s">
        <v>766</v>
      </c>
      <c r="B21" s="4">
        <v>55</v>
      </c>
      <c r="C21" s="3">
        <v>150</v>
      </c>
      <c r="D21" s="4">
        <v>15</v>
      </c>
      <c r="E21" s="3">
        <v>13</v>
      </c>
      <c r="F21" s="4">
        <v>15</v>
      </c>
      <c r="G21" s="3" t="s">
        <v>17</v>
      </c>
      <c r="H21" s="4">
        <v>56</v>
      </c>
      <c r="I21" s="3">
        <v>2</v>
      </c>
      <c r="J21" s="4">
        <v>15</v>
      </c>
      <c r="K21" s="3" t="s">
        <v>17</v>
      </c>
      <c r="L21" s="4">
        <v>15</v>
      </c>
      <c r="M21" s="3" t="s">
        <v>395</v>
      </c>
      <c r="N21" s="4">
        <v>55</v>
      </c>
      <c r="O21" s="3">
        <v>130</v>
      </c>
      <c r="P21" s="4">
        <v>15</v>
      </c>
      <c r="Q21" s="3" t="s">
        <v>15</v>
      </c>
      <c r="R21" s="4">
        <v>15</v>
      </c>
      <c r="S21" s="3" t="s">
        <v>17</v>
      </c>
      <c r="T21" s="4">
        <v>56</v>
      </c>
      <c r="U21" s="3">
        <v>6</v>
      </c>
      <c r="V21" s="4">
        <v>15</v>
      </c>
      <c r="W21" s="3" t="s">
        <v>15</v>
      </c>
      <c r="X21" s="4">
        <v>15</v>
      </c>
    </row>
    <row r="22" spans="1:24" ht="18.75">
      <c r="A22" s="3" t="s">
        <v>767</v>
      </c>
      <c r="B22" s="4">
        <v>54</v>
      </c>
      <c r="C22" s="3">
        <v>152</v>
      </c>
      <c r="D22" s="4">
        <v>16</v>
      </c>
      <c r="E22" s="3" t="s">
        <v>17</v>
      </c>
      <c r="F22" s="4">
        <v>16</v>
      </c>
      <c r="G22" s="3" t="s">
        <v>17</v>
      </c>
      <c r="H22" s="4">
        <v>55</v>
      </c>
      <c r="I22" s="3" t="s">
        <v>15</v>
      </c>
      <c r="J22" s="4">
        <v>16</v>
      </c>
      <c r="K22" s="3" t="s">
        <v>17</v>
      </c>
      <c r="L22" s="4">
        <v>16</v>
      </c>
      <c r="M22" s="3" t="s">
        <v>396</v>
      </c>
      <c r="N22" s="4">
        <v>54</v>
      </c>
      <c r="O22" s="3">
        <v>132</v>
      </c>
      <c r="P22" s="4">
        <v>16</v>
      </c>
      <c r="Q22" s="3">
        <v>11</v>
      </c>
      <c r="R22" s="4">
        <v>16</v>
      </c>
      <c r="S22" s="3" t="s">
        <v>17</v>
      </c>
      <c r="T22" s="4">
        <v>55</v>
      </c>
      <c r="U22" s="3" t="s">
        <v>15</v>
      </c>
      <c r="V22" s="4">
        <v>16</v>
      </c>
      <c r="W22" s="3">
        <v>8</v>
      </c>
      <c r="X22" s="4">
        <v>16</v>
      </c>
    </row>
    <row r="23" spans="1:24" ht="18.75">
      <c r="A23" s="3" t="s">
        <v>768</v>
      </c>
      <c r="B23" s="4">
        <v>53</v>
      </c>
      <c r="C23" s="3">
        <v>154</v>
      </c>
      <c r="D23" s="4">
        <v>17</v>
      </c>
      <c r="E23" s="3">
        <v>14</v>
      </c>
      <c r="F23" s="4">
        <v>17</v>
      </c>
      <c r="G23" s="3">
        <v>5.2</v>
      </c>
      <c r="H23" s="4">
        <v>54</v>
      </c>
      <c r="I23" s="3" t="s">
        <v>17</v>
      </c>
      <c r="J23" s="4">
        <v>17</v>
      </c>
      <c r="K23" s="3">
        <v>2</v>
      </c>
      <c r="L23" s="4">
        <v>17</v>
      </c>
      <c r="M23" s="3" t="s">
        <v>397</v>
      </c>
      <c r="N23" s="4">
        <v>53</v>
      </c>
      <c r="O23" s="3">
        <v>134</v>
      </c>
      <c r="P23" s="4">
        <v>17</v>
      </c>
      <c r="Q23" s="3" t="s">
        <v>15</v>
      </c>
      <c r="R23" s="4">
        <v>17</v>
      </c>
      <c r="S23" s="3">
        <v>5.5</v>
      </c>
      <c r="T23" s="4">
        <v>54</v>
      </c>
      <c r="U23" s="3" t="s">
        <v>15</v>
      </c>
      <c r="V23" s="4">
        <v>17</v>
      </c>
      <c r="W23" s="3" t="s">
        <v>15</v>
      </c>
      <c r="X23" s="4">
        <v>17</v>
      </c>
    </row>
    <row r="24" spans="1:24" ht="18.75">
      <c r="A24" s="3" t="s">
        <v>769</v>
      </c>
      <c r="B24" s="4">
        <v>52</v>
      </c>
      <c r="C24" s="3">
        <v>156</v>
      </c>
      <c r="D24" s="4">
        <v>18</v>
      </c>
      <c r="E24" s="3" t="s">
        <v>17</v>
      </c>
      <c r="F24" s="4">
        <v>18</v>
      </c>
      <c r="G24" s="3" t="s">
        <v>17</v>
      </c>
      <c r="H24" s="4">
        <v>53</v>
      </c>
      <c r="I24" s="3">
        <v>3</v>
      </c>
      <c r="J24" s="4">
        <v>18</v>
      </c>
      <c r="K24" s="3" t="s">
        <v>17</v>
      </c>
      <c r="L24" s="4">
        <v>18</v>
      </c>
      <c r="M24" s="3" t="s">
        <v>398</v>
      </c>
      <c r="N24" s="4">
        <v>52</v>
      </c>
      <c r="O24" s="3">
        <v>136</v>
      </c>
      <c r="P24" s="4">
        <v>18</v>
      </c>
      <c r="Q24" s="3">
        <v>12</v>
      </c>
      <c r="R24" s="4">
        <v>18</v>
      </c>
      <c r="S24" s="3" t="s">
        <v>17</v>
      </c>
      <c r="T24" s="4">
        <v>53</v>
      </c>
      <c r="U24" s="3">
        <v>7</v>
      </c>
      <c r="V24" s="4">
        <v>18</v>
      </c>
      <c r="W24" s="3">
        <v>9</v>
      </c>
      <c r="X24" s="4">
        <v>18</v>
      </c>
    </row>
    <row r="25" spans="1:24" ht="18.75">
      <c r="A25" s="3" t="s">
        <v>770</v>
      </c>
      <c r="B25" s="4">
        <v>51</v>
      </c>
      <c r="C25" s="3">
        <v>158</v>
      </c>
      <c r="D25" s="4">
        <v>19</v>
      </c>
      <c r="E25" s="3">
        <v>15</v>
      </c>
      <c r="F25" s="4">
        <v>19</v>
      </c>
      <c r="G25" s="3" t="s">
        <v>17</v>
      </c>
      <c r="H25" s="4">
        <v>52</v>
      </c>
      <c r="I25" s="3" t="s">
        <v>17</v>
      </c>
      <c r="J25" s="4">
        <v>19</v>
      </c>
      <c r="K25" s="3" t="s">
        <v>17</v>
      </c>
      <c r="L25" s="4">
        <v>19</v>
      </c>
      <c r="M25" s="3" t="s">
        <v>399</v>
      </c>
      <c r="N25" s="4">
        <v>51</v>
      </c>
      <c r="O25" s="3">
        <v>138</v>
      </c>
      <c r="P25" s="4">
        <v>19</v>
      </c>
      <c r="Q25" s="3" t="s">
        <v>15</v>
      </c>
      <c r="R25" s="4">
        <v>19</v>
      </c>
      <c r="S25" s="3" t="s">
        <v>17</v>
      </c>
      <c r="T25" s="4">
        <v>52</v>
      </c>
      <c r="U25" s="3" t="s">
        <v>15</v>
      </c>
      <c r="V25" s="4">
        <v>19</v>
      </c>
      <c r="W25" s="3" t="s">
        <v>15</v>
      </c>
      <c r="X25" s="4">
        <v>19</v>
      </c>
    </row>
    <row r="26" spans="1:24" ht="18.75">
      <c r="A26" s="3" t="s">
        <v>771</v>
      </c>
      <c r="B26" s="4">
        <v>50</v>
      </c>
      <c r="C26" s="3">
        <v>160</v>
      </c>
      <c r="D26" s="4">
        <v>20</v>
      </c>
      <c r="E26" s="3" t="s">
        <v>17</v>
      </c>
      <c r="F26" s="4">
        <v>20</v>
      </c>
      <c r="G26" s="3" t="s">
        <v>17</v>
      </c>
      <c r="H26" s="4">
        <v>51</v>
      </c>
      <c r="I26" s="3" t="s">
        <v>17</v>
      </c>
      <c r="J26" s="4">
        <v>20</v>
      </c>
      <c r="K26" s="3" t="s">
        <v>17</v>
      </c>
      <c r="L26" s="4">
        <v>20</v>
      </c>
      <c r="M26" s="3" t="s">
        <v>400</v>
      </c>
      <c r="N26" s="4">
        <v>50</v>
      </c>
      <c r="O26" s="3">
        <v>140</v>
      </c>
      <c r="P26" s="4">
        <v>20</v>
      </c>
      <c r="Q26" s="3">
        <v>13</v>
      </c>
      <c r="R26" s="4">
        <v>20</v>
      </c>
      <c r="S26" s="3" t="s">
        <v>17</v>
      </c>
      <c r="T26" s="4">
        <v>51</v>
      </c>
      <c r="U26" s="3" t="s">
        <v>15</v>
      </c>
      <c r="V26" s="4">
        <v>20</v>
      </c>
      <c r="W26" s="3">
        <v>10</v>
      </c>
      <c r="X26" s="4">
        <v>20</v>
      </c>
    </row>
    <row r="27" spans="1:24" ht="18.75">
      <c r="A27" s="3" t="s">
        <v>772</v>
      </c>
      <c r="B27" s="4">
        <v>49</v>
      </c>
      <c r="C27" s="3">
        <v>162</v>
      </c>
      <c r="D27" s="4">
        <v>21</v>
      </c>
      <c r="E27" s="3">
        <v>16</v>
      </c>
      <c r="F27" s="4">
        <v>21</v>
      </c>
      <c r="G27" s="3">
        <v>5.3</v>
      </c>
      <c r="H27" s="4">
        <v>50</v>
      </c>
      <c r="I27" s="3">
        <v>4</v>
      </c>
      <c r="J27" s="4">
        <v>21</v>
      </c>
      <c r="K27" s="3">
        <v>3</v>
      </c>
      <c r="L27" s="4">
        <v>21</v>
      </c>
      <c r="M27" s="3" t="s">
        <v>533</v>
      </c>
      <c r="N27" s="4">
        <v>49</v>
      </c>
      <c r="O27" s="3">
        <v>142</v>
      </c>
      <c r="P27" s="4">
        <v>21</v>
      </c>
      <c r="Q27" s="3" t="s">
        <v>15</v>
      </c>
      <c r="R27" s="4">
        <v>21</v>
      </c>
      <c r="S27" s="3">
        <v>5.6</v>
      </c>
      <c r="T27" s="4">
        <v>50</v>
      </c>
      <c r="U27" s="3">
        <v>8</v>
      </c>
      <c r="V27" s="4">
        <v>21</v>
      </c>
      <c r="W27" s="3" t="s">
        <v>15</v>
      </c>
      <c r="X27" s="4">
        <v>21</v>
      </c>
    </row>
    <row r="28" spans="1:24" ht="18.75">
      <c r="A28" s="3" t="s">
        <v>773</v>
      </c>
      <c r="B28" s="4">
        <v>48</v>
      </c>
      <c r="C28" s="3">
        <v>164</v>
      </c>
      <c r="D28" s="4">
        <v>22</v>
      </c>
      <c r="E28" s="3" t="s">
        <v>17</v>
      </c>
      <c r="F28" s="4">
        <v>22</v>
      </c>
      <c r="G28" s="3" t="s">
        <v>17</v>
      </c>
      <c r="H28" s="4">
        <v>49</v>
      </c>
      <c r="I28" s="3" t="s">
        <v>17</v>
      </c>
      <c r="J28" s="4">
        <v>22</v>
      </c>
      <c r="K28" s="3" t="s">
        <v>17</v>
      </c>
      <c r="L28" s="4">
        <v>22</v>
      </c>
      <c r="M28" s="3" t="s">
        <v>534</v>
      </c>
      <c r="N28" s="4">
        <v>48</v>
      </c>
      <c r="O28" s="3">
        <v>144</v>
      </c>
      <c r="P28" s="4">
        <v>22</v>
      </c>
      <c r="Q28" s="3">
        <v>14</v>
      </c>
      <c r="R28" s="4">
        <v>22</v>
      </c>
      <c r="S28" s="3" t="s">
        <v>17</v>
      </c>
      <c r="T28" s="4">
        <v>49</v>
      </c>
      <c r="U28" s="3" t="s">
        <v>17</v>
      </c>
      <c r="V28" s="4">
        <v>22</v>
      </c>
      <c r="W28" s="3">
        <v>11</v>
      </c>
      <c r="X28" s="4">
        <v>22</v>
      </c>
    </row>
    <row r="29" spans="1:24" ht="18.75">
      <c r="A29" s="3" t="s">
        <v>774</v>
      </c>
      <c r="B29" s="4">
        <v>47</v>
      </c>
      <c r="C29" s="3">
        <v>166</v>
      </c>
      <c r="D29" s="4">
        <v>23</v>
      </c>
      <c r="E29" s="3">
        <v>17</v>
      </c>
      <c r="F29" s="4">
        <v>23</v>
      </c>
      <c r="G29" s="3" t="s">
        <v>17</v>
      </c>
      <c r="H29" s="4">
        <v>48</v>
      </c>
      <c r="I29" s="3" t="s">
        <v>17</v>
      </c>
      <c r="J29" s="4">
        <v>23</v>
      </c>
      <c r="K29" s="3" t="s">
        <v>17</v>
      </c>
      <c r="L29" s="4">
        <v>23</v>
      </c>
      <c r="M29" s="3" t="s">
        <v>535</v>
      </c>
      <c r="N29" s="4">
        <v>47</v>
      </c>
      <c r="O29" s="3">
        <v>146</v>
      </c>
      <c r="P29" s="4">
        <v>23</v>
      </c>
      <c r="Q29" s="3" t="s">
        <v>15</v>
      </c>
      <c r="R29" s="4">
        <v>23</v>
      </c>
      <c r="S29" s="3" t="s">
        <v>17</v>
      </c>
      <c r="T29" s="4">
        <v>48</v>
      </c>
      <c r="U29" s="3" t="s">
        <v>17</v>
      </c>
      <c r="V29" s="4">
        <v>23</v>
      </c>
      <c r="W29" s="3" t="s">
        <v>15</v>
      </c>
      <c r="X29" s="4">
        <v>23</v>
      </c>
    </row>
    <row r="30" spans="1:24" ht="18.75">
      <c r="A30" s="3" t="s">
        <v>775</v>
      </c>
      <c r="B30" s="4">
        <v>46</v>
      </c>
      <c r="C30" s="3">
        <v>168</v>
      </c>
      <c r="D30" s="4">
        <v>24</v>
      </c>
      <c r="E30" s="3" t="s">
        <v>15</v>
      </c>
      <c r="F30" s="4">
        <v>24</v>
      </c>
      <c r="G30" s="3" t="s">
        <v>17</v>
      </c>
      <c r="H30" s="4">
        <v>47</v>
      </c>
      <c r="I30" s="3">
        <v>5</v>
      </c>
      <c r="J30" s="4">
        <v>24</v>
      </c>
      <c r="K30" s="3" t="s">
        <v>17</v>
      </c>
      <c r="L30" s="4">
        <v>24</v>
      </c>
      <c r="M30" s="3" t="s">
        <v>536</v>
      </c>
      <c r="N30" s="4">
        <v>46</v>
      </c>
      <c r="O30" s="3">
        <v>148</v>
      </c>
      <c r="P30" s="4">
        <v>24</v>
      </c>
      <c r="Q30" s="3">
        <v>15</v>
      </c>
      <c r="R30" s="4">
        <v>24</v>
      </c>
      <c r="S30" s="3" t="s">
        <v>17</v>
      </c>
      <c r="T30" s="4">
        <v>47</v>
      </c>
      <c r="U30" s="3">
        <v>9</v>
      </c>
      <c r="V30" s="4">
        <v>24</v>
      </c>
      <c r="W30" s="3">
        <v>12</v>
      </c>
      <c r="X30" s="4">
        <v>24</v>
      </c>
    </row>
    <row r="31" spans="1:24" ht="18.75">
      <c r="A31" s="3" t="s">
        <v>776</v>
      </c>
      <c r="B31" s="4">
        <v>45</v>
      </c>
      <c r="C31" s="3">
        <v>170</v>
      </c>
      <c r="D31" s="4">
        <v>25</v>
      </c>
      <c r="E31" s="3">
        <v>18</v>
      </c>
      <c r="F31" s="4">
        <v>25</v>
      </c>
      <c r="G31" s="3" t="s">
        <v>17</v>
      </c>
      <c r="H31" s="4">
        <v>46</v>
      </c>
      <c r="I31" s="3" t="s">
        <v>15</v>
      </c>
      <c r="J31" s="4">
        <v>25</v>
      </c>
      <c r="K31" s="3">
        <v>4</v>
      </c>
      <c r="L31" s="4">
        <v>25</v>
      </c>
      <c r="M31" s="3" t="s">
        <v>537</v>
      </c>
      <c r="N31" s="4">
        <v>45</v>
      </c>
      <c r="O31" s="3">
        <v>150</v>
      </c>
      <c r="P31" s="4">
        <v>25</v>
      </c>
      <c r="Q31" s="3" t="s">
        <v>17</v>
      </c>
      <c r="R31" s="4">
        <v>25</v>
      </c>
      <c r="S31" s="3" t="s">
        <v>17</v>
      </c>
      <c r="T31" s="4">
        <v>46</v>
      </c>
      <c r="U31" s="3" t="s">
        <v>15</v>
      </c>
      <c r="V31" s="4">
        <v>25</v>
      </c>
      <c r="W31" s="3" t="s">
        <v>15</v>
      </c>
      <c r="X31" s="4">
        <v>25</v>
      </c>
    </row>
    <row r="32" spans="1:24" ht="18.75">
      <c r="A32" s="3" t="s">
        <v>777</v>
      </c>
      <c r="B32" s="4">
        <v>44</v>
      </c>
      <c r="C32" s="3">
        <v>172</v>
      </c>
      <c r="D32" s="4">
        <v>26</v>
      </c>
      <c r="E32" s="3" t="s">
        <v>15</v>
      </c>
      <c r="F32" s="4">
        <v>26</v>
      </c>
      <c r="G32" s="3">
        <v>5.4</v>
      </c>
      <c r="H32" s="4">
        <v>45</v>
      </c>
      <c r="I32" s="3" t="s">
        <v>17</v>
      </c>
      <c r="J32" s="4">
        <v>26</v>
      </c>
      <c r="K32" s="3" t="s">
        <v>17</v>
      </c>
      <c r="L32" s="4">
        <v>26</v>
      </c>
      <c r="M32" s="3" t="s">
        <v>538</v>
      </c>
      <c r="N32" s="4">
        <v>44</v>
      </c>
      <c r="O32" s="3">
        <v>152</v>
      </c>
      <c r="P32" s="4">
        <v>26</v>
      </c>
      <c r="Q32" s="3">
        <v>16</v>
      </c>
      <c r="R32" s="4">
        <v>26</v>
      </c>
      <c r="S32" s="3">
        <v>5.7</v>
      </c>
      <c r="T32" s="4">
        <v>45</v>
      </c>
      <c r="U32" s="3" t="s">
        <v>17</v>
      </c>
      <c r="V32" s="4">
        <v>26</v>
      </c>
      <c r="W32" s="3">
        <v>13</v>
      </c>
      <c r="X32" s="4">
        <v>26</v>
      </c>
    </row>
    <row r="33" spans="1:24" ht="18.75">
      <c r="A33" s="3" t="s">
        <v>611</v>
      </c>
      <c r="B33" s="4">
        <v>43</v>
      </c>
      <c r="C33" s="3">
        <v>174</v>
      </c>
      <c r="D33" s="4">
        <v>27</v>
      </c>
      <c r="E33" s="3">
        <v>19</v>
      </c>
      <c r="F33" s="4">
        <v>27</v>
      </c>
      <c r="G33" s="3" t="s">
        <v>17</v>
      </c>
      <c r="H33" s="4">
        <v>44</v>
      </c>
      <c r="I33" s="3">
        <v>6</v>
      </c>
      <c r="J33" s="4">
        <v>27</v>
      </c>
      <c r="K33" s="3" t="s">
        <v>15</v>
      </c>
      <c r="L33" s="4">
        <v>27</v>
      </c>
      <c r="M33" s="3" t="s">
        <v>539</v>
      </c>
      <c r="N33" s="4">
        <v>43</v>
      </c>
      <c r="O33" s="3">
        <v>154</v>
      </c>
      <c r="P33" s="4">
        <v>27</v>
      </c>
      <c r="Q33" s="3" t="s">
        <v>15</v>
      </c>
      <c r="R33" s="4">
        <v>27</v>
      </c>
      <c r="S33" s="3" t="s">
        <v>17</v>
      </c>
      <c r="T33" s="4">
        <v>44</v>
      </c>
      <c r="U33" s="3">
        <v>10</v>
      </c>
      <c r="V33" s="4">
        <v>27</v>
      </c>
      <c r="W33" s="3" t="s">
        <v>15</v>
      </c>
      <c r="X33" s="4">
        <v>27</v>
      </c>
    </row>
    <row r="34" spans="1:24" ht="18.75">
      <c r="A34" s="3" t="s">
        <v>612</v>
      </c>
      <c r="B34" s="4">
        <v>42</v>
      </c>
      <c r="C34" s="3">
        <v>176</v>
      </c>
      <c r="D34" s="4">
        <v>28</v>
      </c>
      <c r="E34" s="3" t="s">
        <v>15</v>
      </c>
      <c r="F34" s="4">
        <v>28</v>
      </c>
      <c r="G34" s="3" t="s">
        <v>17</v>
      </c>
      <c r="H34" s="4">
        <v>43</v>
      </c>
      <c r="I34" s="3" t="s">
        <v>17</v>
      </c>
      <c r="J34" s="4">
        <v>28</v>
      </c>
      <c r="K34" s="3" t="s">
        <v>17</v>
      </c>
      <c r="L34" s="4">
        <v>28</v>
      </c>
      <c r="M34" s="3" t="s">
        <v>540</v>
      </c>
      <c r="N34" s="4">
        <v>42</v>
      </c>
      <c r="O34" s="3">
        <v>156</v>
      </c>
      <c r="P34" s="4">
        <v>28</v>
      </c>
      <c r="Q34" s="3">
        <v>17</v>
      </c>
      <c r="R34" s="4">
        <v>28</v>
      </c>
      <c r="S34" s="3" t="s">
        <v>17</v>
      </c>
      <c r="T34" s="4">
        <v>43</v>
      </c>
      <c r="U34" s="3" t="s">
        <v>17</v>
      </c>
      <c r="V34" s="4">
        <v>28</v>
      </c>
      <c r="W34" s="3">
        <v>14</v>
      </c>
      <c r="X34" s="4">
        <v>28</v>
      </c>
    </row>
    <row r="35" spans="1:24" ht="18.75">
      <c r="A35" s="3" t="s">
        <v>613</v>
      </c>
      <c r="B35" s="4">
        <v>41</v>
      </c>
      <c r="C35" s="3">
        <v>178</v>
      </c>
      <c r="D35" s="4">
        <v>29</v>
      </c>
      <c r="E35" s="3">
        <v>20</v>
      </c>
      <c r="F35" s="4">
        <v>29</v>
      </c>
      <c r="G35" s="3" t="s">
        <v>17</v>
      </c>
      <c r="H35" s="4">
        <v>42</v>
      </c>
      <c r="I35" s="3" t="s">
        <v>15</v>
      </c>
      <c r="J35" s="4">
        <v>29</v>
      </c>
      <c r="K35" s="3">
        <v>5</v>
      </c>
      <c r="L35" s="4">
        <v>29</v>
      </c>
      <c r="M35" s="3" t="s">
        <v>541</v>
      </c>
      <c r="N35" s="4">
        <v>41</v>
      </c>
      <c r="O35" s="3">
        <v>158</v>
      </c>
      <c r="P35" s="4">
        <v>29</v>
      </c>
      <c r="Q35" s="3" t="s">
        <v>15</v>
      </c>
      <c r="R35" s="4">
        <v>29</v>
      </c>
      <c r="S35" s="3" t="s">
        <v>17</v>
      </c>
      <c r="T35" s="4">
        <v>42</v>
      </c>
      <c r="U35" s="3" t="s">
        <v>15</v>
      </c>
      <c r="V35" s="4">
        <v>29</v>
      </c>
      <c r="W35" s="3" t="s">
        <v>15</v>
      </c>
      <c r="X35" s="4">
        <v>29</v>
      </c>
    </row>
    <row r="36" spans="1:24" ht="18.75">
      <c r="A36" s="3" t="s">
        <v>614</v>
      </c>
      <c r="B36" s="4">
        <v>40</v>
      </c>
      <c r="C36" s="3">
        <v>180</v>
      </c>
      <c r="D36" s="4">
        <v>30</v>
      </c>
      <c r="E36" s="3" t="s">
        <v>15</v>
      </c>
      <c r="F36" s="4">
        <v>30</v>
      </c>
      <c r="G36" s="3" t="s">
        <v>17</v>
      </c>
      <c r="H36" s="4">
        <v>41</v>
      </c>
      <c r="I36" s="3">
        <v>7</v>
      </c>
      <c r="J36" s="4">
        <v>30</v>
      </c>
      <c r="K36" s="3" t="s">
        <v>17</v>
      </c>
      <c r="L36" s="4">
        <v>30</v>
      </c>
      <c r="M36" s="3" t="s">
        <v>704</v>
      </c>
      <c r="N36" s="4">
        <v>40</v>
      </c>
      <c r="O36" s="3">
        <v>160</v>
      </c>
      <c r="P36" s="4">
        <v>30</v>
      </c>
      <c r="Q36" s="3">
        <v>18</v>
      </c>
      <c r="R36" s="4">
        <v>30</v>
      </c>
      <c r="S36" s="3" t="s">
        <v>17</v>
      </c>
      <c r="T36" s="4">
        <v>41</v>
      </c>
      <c r="U36" s="3">
        <v>11</v>
      </c>
      <c r="V36" s="4">
        <v>30</v>
      </c>
      <c r="W36" s="3">
        <v>15</v>
      </c>
      <c r="X36" s="4">
        <v>30</v>
      </c>
    </row>
    <row r="37" spans="1:24" ht="18.75">
      <c r="A37" s="3" t="s">
        <v>615</v>
      </c>
      <c r="B37" s="4">
        <v>39</v>
      </c>
      <c r="C37" s="3">
        <v>181</v>
      </c>
      <c r="D37" s="4">
        <v>31</v>
      </c>
      <c r="E37" s="3">
        <v>21</v>
      </c>
      <c r="F37" s="4">
        <v>31</v>
      </c>
      <c r="G37" s="3">
        <v>5.5</v>
      </c>
      <c r="H37" s="4">
        <v>40</v>
      </c>
      <c r="I37" s="3" t="s">
        <v>17</v>
      </c>
      <c r="J37" s="4">
        <v>31</v>
      </c>
      <c r="K37" s="3" t="s">
        <v>17</v>
      </c>
      <c r="L37" s="4">
        <v>31</v>
      </c>
      <c r="M37" s="3" t="s">
        <v>411</v>
      </c>
      <c r="N37" s="4">
        <v>39</v>
      </c>
      <c r="O37" s="3">
        <v>162</v>
      </c>
      <c r="P37" s="4">
        <v>31</v>
      </c>
      <c r="Q37" s="3" t="s">
        <v>15</v>
      </c>
      <c r="R37" s="4">
        <v>31</v>
      </c>
      <c r="S37" s="3">
        <v>5.8</v>
      </c>
      <c r="T37" s="4">
        <v>40</v>
      </c>
      <c r="U37" s="3" t="s">
        <v>17</v>
      </c>
      <c r="V37" s="4">
        <v>31</v>
      </c>
      <c r="W37" s="3" t="s">
        <v>15</v>
      </c>
      <c r="X37" s="4">
        <v>31</v>
      </c>
    </row>
    <row r="38" spans="1:24" ht="18.75">
      <c r="A38" s="3" t="s">
        <v>616</v>
      </c>
      <c r="B38" s="4">
        <v>38</v>
      </c>
      <c r="C38" s="3">
        <v>182</v>
      </c>
      <c r="D38" s="4">
        <v>32</v>
      </c>
      <c r="E38" s="3" t="s">
        <v>15</v>
      </c>
      <c r="F38" s="4">
        <v>32</v>
      </c>
      <c r="G38" s="3" t="s">
        <v>17</v>
      </c>
      <c r="H38" s="4">
        <v>39</v>
      </c>
      <c r="I38" s="3" t="s">
        <v>17</v>
      </c>
      <c r="J38" s="4">
        <v>32</v>
      </c>
      <c r="K38" s="3" t="s">
        <v>17</v>
      </c>
      <c r="L38" s="4">
        <v>32</v>
      </c>
      <c r="M38" s="3" t="s">
        <v>412</v>
      </c>
      <c r="N38" s="4">
        <v>38</v>
      </c>
      <c r="O38" s="3">
        <v>164</v>
      </c>
      <c r="P38" s="4">
        <v>32</v>
      </c>
      <c r="Q38" s="3">
        <v>19</v>
      </c>
      <c r="R38" s="4">
        <v>32</v>
      </c>
      <c r="S38" s="3" t="s">
        <v>17</v>
      </c>
      <c r="T38" s="4">
        <v>39</v>
      </c>
      <c r="U38" s="3" t="s">
        <v>15</v>
      </c>
      <c r="V38" s="4">
        <v>32</v>
      </c>
      <c r="W38" s="3">
        <v>16</v>
      </c>
      <c r="X38" s="4">
        <v>32</v>
      </c>
    </row>
    <row r="39" spans="1:24" ht="18.75">
      <c r="A39" s="3" t="s">
        <v>617</v>
      </c>
      <c r="B39" s="4">
        <v>37</v>
      </c>
      <c r="C39" s="3">
        <v>183</v>
      </c>
      <c r="D39" s="4">
        <v>33</v>
      </c>
      <c r="E39" s="3">
        <v>22</v>
      </c>
      <c r="F39" s="4">
        <v>33</v>
      </c>
      <c r="G39" s="3" t="s">
        <v>17</v>
      </c>
      <c r="H39" s="4">
        <v>38</v>
      </c>
      <c r="I39" s="3" t="s">
        <v>15</v>
      </c>
      <c r="J39" s="4">
        <v>33</v>
      </c>
      <c r="K39" s="3">
        <v>6</v>
      </c>
      <c r="L39" s="4">
        <v>33</v>
      </c>
      <c r="M39" s="3" t="s">
        <v>413</v>
      </c>
      <c r="N39" s="4">
        <v>37</v>
      </c>
      <c r="O39" s="3">
        <v>166</v>
      </c>
      <c r="P39" s="4">
        <v>33</v>
      </c>
      <c r="Q39" s="3" t="s">
        <v>15</v>
      </c>
      <c r="R39" s="4">
        <v>33</v>
      </c>
      <c r="S39" s="3" t="s">
        <v>17</v>
      </c>
      <c r="T39" s="4">
        <v>38</v>
      </c>
      <c r="U39" s="3">
        <v>12</v>
      </c>
      <c r="V39" s="4">
        <v>33</v>
      </c>
      <c r="W39" s="3" t="s">
        <v>15</v>
      </c>
      <c r="X39" s="4">
        <v>33</v>
      </c>
    </row>
    <row r="40" spans="1:24" ht="18.75">
      <c r="A40" s="3" t="s">
        <v>699</v>
      </c>
      <c r="B40" s="4">
        <v>36</v>
      </c>
      <c r="C40" s="3">
        <v>184</v>
      </c>
      <c r="D40" s="4">
        <v>34</v>
      </c>
      <c r="E40" s="3" t="s">
        <v>15</v>
      </c>
      <c r="F40" s="4">
        <v>34</v>
      </c>
      <c r="G40" s="3" t="s">
        <v>17</v>
      </c>
      <c r="H40" s="4">
        <v>37</v>
      </c>
      <c r="I40" s="3">
        <v>8</v>
      </c>
      <c r="J40" s="4">
        <v>34</v>
      </c>
      <c r="K40" s="3" t="s">
        <v>17</v>
      </c>
      <c r="L40" s="4">
        <v>34</v>
      </c>
      <c r="M40" s="3" t="s">
        <v>414</v>
      </c>
      <c r="N40" s="4">
        <v>36</v>
      </c>
      <c r="O40" s="3">
        <v>168</v>
      </c>
      <c r="P40" s="4">
        <v>34</v>
      </c>
      <c r="Q40" s="3">
        <v>20</v>
      </c>
      <c r="R40" s="4">
        <v>34</v>
      </c>
      <c r="S40" s="3" t="s">
        <v>17</v>
      </c>
      <c r="T40" s="4">
        <v>37</v>
      </c>
      <c r="U40" s="3" t="s">
        <v>17</v>
      </c>
      <c r="V40" s="4">
        <v>34</v>
      </c>
      <c r="W40" s="3">
        <v>17</v>
      </c>
      <c r="X40" s="4">
        <v>34</v>
      </c>
    </row>
    <row r="41" spans="1:24" ht="18.75">
      <c r="A41" s="3" t="s">
        <v>700</v>
      </c>
      <c r="B41" s="4">
        <v>35</v>
      </c>
      <c r="C41" s="3">
        <v>185</v>
      </c>
      <c r="D41" s="4">
        <v>35</v>
      </c>
      <c r="E41" s="3">
        <v>23</v>
      </c>
      <c r="F41" s="4">
        <v>35</v>
      </c>
      <c r="G41" s="3">
        <v>5.6</v>
      </c>
      <c r="H41" s="4">
        <v>36</v>
      </c>
      <c r="I41" s="3" t="s">
        <v>17</v>
      </c>
      <c r="J41" s="4">
        <v>35</v>
      </c>
      <c r="K41" s="3" t="s">
        <v>17</v>
      </c>
      <c r="L41" s="4">
        <v>35</v>
      </c>
      <c r="M41" s="3" t="s">
        <v>415</v>
      </c>
      <c r="N41" s="4">
        <v>35</v>
      </c>
      <c r="O41" s="3">
        <v>170</v>
      </c>
      <c r="P41" s="4">
        <v>35</v>
      </c>
      <c r="Q41" s="3" t="s">
        <v>15</v>
      </c>
      <c r="R41" s="4">
        <v>35</v>
      </c>
      <c r="S41" s="3" t="s">
        <v>17</v>
      </c>
      <c r="T41" s="4">
        <v>36</v>
      </c>
      <c r="U41" s="3" t="s">
        <v>15</v>
      </c>
      <c r="V41" s="4">
        <v>35</v>
      </c>
      <c r="W41" s="3" t="s">
        <v>15</v>
      </c>
      <c r="X41" s="4">
        <v>35</v>
      </c>
    </row>
    <row r="42" spans="1:24" ht="18.75">
      <c r="A42" s="3" t="s">
        <v>574</v>
      </c>
      <c r="B42" s="4">
        <v>34</v>
      </c>
      <c r="C42" s="3">
        <v>186</v>
      </c>
      <c r="D42" s="4">
        <v>36</v>
      </c>
      <c r="E42" s="3" t="s">
        <v>15</v>
      </c>
      <c r="F42" s="4">
        <v>36</v>
      </c>
      <c r="G42" s="3" t="s">
        <v>17</v>
      </c>
      <c r="H42" s="4">
        <v>35</v>
      </c>
      <c r="I42" s="3" t="s">
        <v>17</v>
      </c>
      <c r="J42" s="4">
        <v>36</v>
      </c>
      <c r="K42" s="3" t="s">
        <v>17</v>
      </c>
      <c r="L42" s="4">
        <v>36</v>
      </c>
      <c r="M42" s="3" t="s">
        <v>543</v>
      </c>
      <c r="N42" s="4">
        <v>34</v>
      </c>
      <c r="O42" s="3">
        <v>171</v>
      </c>
      <c r="P42" s="4">
        <v>36</v>
      </c>
      <c r="Q42" s="3">
        <v>21</v>
      </c>
      <c r="R42" s="4">
        <v>36</v>
      </c>
      <c r="S42" s="3">
        <v>5.9</v>
      </c>
      <c r="T42" s="4">
        <v>35</v>
      </c>
      <c r="U42" s="3">
        <v>13</v>
      </c>
      <c r="V42" s="4">
        <v>36</v>
      </c>
      <c r="W42" s="3">
        <v>18</v>
      </c>
      <c r="X42" s="4">
        <v>36</v>
      </c>
    </row>
    <row r="43" spans="1:24" ht="18.75">
      <c r="A43" s="3" t="s">
        <v>575</v>
      </c>
      <c r="B43" s="4">
        <v>33</v>
      </c>
      <c r="C43" s="3">
        <v>187</v>
      </c>
      <c r="D43" s="4">
        <v>37</v>
      </c>
      <c r="E43" s="3">
        <v>24</v>
      </c>
      <c r="F43" s="4">
        <v>37</v>
      </c>
      <c r="G43" s="3" t="s">
        <v>17</v>
      </c>
      <c r="H43" s="4">
        <v>34</v>
      </c>
      <c r="I43" s="3" t="s">
        <v>15</v>
      </c>
      <c r="J43" s="4">
        <v>37</v>
      </c>
      <c r="K43" s="3" t="s">
        <v>17</v>
      </c>
      <c r="L43" s="4">
        <v>37</v>
      </c>
      <c r="M43" s="3" t="s">
        <v>544</v>
      </c>
      <c r="N43" s="4">
        <v>33</v>
      </c>
      <c r="O43" s="3">
        <v>172</v>
      </c>
      <c r="P43" s="4">
        <v>37</v>
      </c>
      <c r="Q43" s="3" t="s">
        <v>15</v>
      </c>
      <c r="R43" s="4">
        <v>37</v>
      </c>
      <c r="S43" s="3" t="s">
        <v>17</v>
      </c>
      <c r="T43" s="4">
        <v>34</v>
      </c>
      <c r="U43" s="3" t="s">
        <v>17</v>
      </c>
      <c r="V43" s="4">
        <v>37</v>
      </c>
      <c r="W43" s="3" t="s">
        <v>15</v>
      </c>
      <c r="X43" s="4">
        <v>37</v>
      </c>
    </row>
    <row r="44" spans="1:24" ht="18.75">
      <c r="A44" s="3" t="s">
        <v>461</v>
      </c>
      <c r="B44" s="4">
        <v>32</v>
      </c>
      <c r="C44" s="3">
        <v>188</v>
      </c>
      <c r="D44" s="4">
        <v>38</v>
      </c>
      <c r="E44" s="3" t="s">
        <v>15</v>
      </c>
      <c r="F44" s="4">
        <v>38</v>
      </c>
      <c r="G44" s="3" t="s">
        <v>17</v>
      </c>
      <c r="H44" s="4">
        <v>33</v>
      </c>
      <c r="I44" s="3">
        <v>9</v>
      </c>
      <c r="J44" s="4">
        <v>38</v>
      </c>
      <c r="K44" s="3">
        <v>7</v>
      </c>
      <c r="L44" s="4">
        <v>38</v>
      </c>
      <c r="M44" s="3" t="s">
        <v>545</v>
      </c>
      <c r="N44" s="4">
        <v>32</v>
      </c>
      <c r="O44" s="3">
        <v>173</v>
      </c>
      <c r="P44" s="4">
        <v>38</v>
      </c>
      <c r="Q44" s="3">
        <v>22</v>
      </c>
      <c r="R44" s="4">
        <v>38</v>
      </c>
      <c r="S44" s="3" t="s">
        <v>17</v>
      </c>
      <c r="T44" s="4">
        <v>33</v>
      </c>
      <c r="U44" s="3" t="s">
        <v>15</v>
      </c>
      <c r="V44" s="4">
        <v>38</v>
      </c>
      <c r="W44" s="3">
        <v>19</v>
      </c>
      <c r="X44" s="4">
        <v>38</v>
      </c>
    </row>
    <row r="45" spans="1:24" ht="18.75">
      <c r="A45" s="3" t="s">
        <v>462</v>
      </c>
      <c r="B45" s="4">
        <v>31</v>
      </c>
      <c r="C45" s="3">
        <v>189</v>
      </c>
      <c r="D45" s="4">
        <v>39</v>
      </c>
      <c r="E45" s="3">
        <v>25</v>
      </c>
      <c r="F45" s="4">
        <v>39</v>
      </c>
      <c r="G45" s="3">
        <v>5.7</v>
      </c>
      <c r="H45" s="4">
        <v>32</v>
      </c>
      <c r="I45" s="3" t="s">
        <v>17</v>
      </c>
      <c r="J45" s="4">
        <v>39</v>
      </c>
      <c r="K45" s="3" t="s">
        <v>17</v>
      </c>
      <c r="L45" s="4">
        <v>39</v>
      </c>
      <c r="M45" s="3" t="s">
        <v>546</v>
      </c>
      <c r="N45" s="4">
        <v>31</v>
      </c>
      <c r="O45" s="3">
        <v>174</v>
      </c>
      <c r="P45" s="4">
        <v>39</v>
      </c>
      <c r="Q45" s="3" t="s">
        <v>15</v>
      </c>
      <c r="R45" s="4">
        <v>39</v>
      </c>
      <c r="S45" s="3" t="s">
        <v>17</v>
      </c>
      <c r="T45" s="4">
        <v>32</v>
      </c>
      <c r="U45" s="3">
        <v>14</v>
      </c>
      <c r="V45" s="4">
        <v>39</v>
      </c>
      <c r="W45" s="3" t="s">
        <v>15</v>
      </c>
      <c r="X45" s="4">
        <v>39</v>
      </c>
    </row>
    <row r="46" spans="1:24" ht="18.75">
      <c r="A46" s="3" t="s">
        <v>463</v>
      </c>
      <c r="B46" s="4">
        <v>30</v>
      </c>
      <c r="C46" s="3">
        <v>190</v>
      </c>
      <c r="D46" s="4">
        <v>40</v>
      </c>
      <c r="E46" s="3" t="s">
        <v>15</v>
      </c>
      <c r="F46" s="4">
        <v>40</v>
      </c>
      <c r="G46" s="3" t="s">
        <v>17</v>
      </c>
      <c r="H46" s="4">
        <v>31</v>
      </c>
      <c r="I46" s="3" t="s">
        <v>17</v>
      </c>
      <c r="J46" s="4">
        <v>40</v>
      </c>
      <c r="K46" s="3" t="s">
        <v>17</v>
      </c>
      <c r="L46" s="4">
        <v>40</v>
      </c>
      <c r="M46" s="3" t="s">
        <v>547</v>
      </c>
      <c r="N46" s="4">
        <v>30</v>
      </c>
      <c r="O46" s="3">
        <v>175</v>
      </c>
      <c r="P46" s="4">
        <v>40</v>
      </c>
      <c r="Q46" s="3">
        <v>23</v>
      </c>
      <c r="R46" s="4">
        <v>40</v>
      </c>
      <c r="S46" s="3">
        <v>6</v>
      </c>
      <c r="T46" s="4">
        <v>31</v>
      </c>
      <c r="U46" s="3" t="s">
        <v>17</v>
      </c>
      <c r="V46" s="4">
        <v>40</v>
      </c>
      <c r="W46" s="3">
        <v>20</v>
      </c>
      <c r="X46" s="4">
        <v>40</v>
      </c>
    </row>
    <row r="47" spans="1:24" ht="18.75">
      <c r="A47" s="3" t="s">
        <v>464</v>
      </c>
      <c r="B47" s="4">
        <v>29</v>
      </c>
      <c r="C47" s="3">
        <v>191</v>
      </c>
      <c r="D47" s="4">
        <v>41</v>
      </c>
      <c r="E47" s="3">
        <v>26</v>
      </c>
      <c r="F47" s="4">
        <v>41</v>
      </c>
      <c r="G47" s="3" t="s">
        <v>17</v>
      </c>
      <c r="H47" s="4">
        <v>30</v>
      </c>
      <c r="I47" s="3" t="s">
        <v>15</v>
      </c>
      <c r="J47" s="4">
        <v>41</v>
      </c>
      <c r="K47" s="3" t="s">
        <v>17</v>
      </c>
      <c r="L47" s="4">
        <v>41</v>
      </c>
      <c r="M47" s="3" t="s">
        <v>548</v>
      </c>
      <c r="N47" s="4">
        <v>29</v>
      </c>
      <c r="O47" s="3">
        <v>176</v>
      </c>
      <c r="P47" s="4">
        <v>41</v>
      </c>
      <c r="Q47" s="3" t="s">
        <v>15</v>
      </c>
      <c r="R47" s="4">
        <v>41</v>
      </c>
      <c r="S47" s="3" t="s">
        <v>17</v>
      </c>
      <c r="T47" s="4">
        <v>30</v>
      </c>
      <c r="U47" s="3" t="s">
        <v>15</v>
      </c>
      <c r="V47" s="4">
        <v>41</v>
      </c>
      <c r="W47" s="3" t="s">
        <v>15</v>
      </c>
      <c r="X47" s="4">
        <v>41</v>
      </c>
    </row>
    <row r="48" spans="1:24" ht="18.75">
      <c r="A48" s="3" t="s">
        <v>465</v>
      </c>
      <c r="B48" s="4">
        <v>28</v>
      </c>
      <c r="C48" s="3">
        <v>192</v>
      </c>
      <c r="D48" s="4">
        <v>42</v>
      </c>
      <c r="E48" s="3" t="s">
        <v>15</v>
      </c>
      <c r="F48" s="4">
        <v>42</v>
      </c>
      <c r="G48" s="3">
        <v>5.8</v>
      </c>
      <c r="H48" s="4">
        <v>29</v>
      </c>
      <c r="I48" s="3">
        <v>10</v>
      </c>
      <c r="J48" s="4">
        <v>42</v>
      </c>
      <c r="K48" s="3" t="s">
        <v>15</v>
      </c>
      <c r="L48" s="4">
        <v>42</v>
      </c>
      <c r="M48" s="3" t="s">
        <v>549</v>
      </c>
      <c r="N48" s="4">
        <v>28</v>
      </c>
      <c r="O48" s="3">
        <v>177</v>
      </c>
      <c r="P48" s="4">
        <v>42</v>
      </c>
      <c r="Q48" s="3">
        <v>24</v>
      </c>
      <c r="R48" s="4">
        <v>42</v>
      </c>
      <c r="S48" s="3" t="s">
        <v>17</v>
      </c>
      <c r="T48" s="4">
        <v>29</v>
      </c>
      <c r="U48" s="3">
        <v>15</v>
      </c>
      <c r="V48" s="4">
        <v>42</v>
      </c>
      <c r="W48" s="3">
        <v>21</v>
      </c>
      <c r="X48" s="4">
        <v>42</v>
      </c>
    </row>
    <row r="49" spans="1:24" ht="18.75">
      <c r="A49" s="3" t="s">
        <v>466</v>
      </c>
      <c r="B49" s="4">
        <v>27</v>
      </c>
      <c r="C49" s="3">
        <v>193</v>
      </c>
      <c r="D49" s="4">
        <v>43</v>
      </c>
      <c r="E49" s="3">
        <v>27</v>
      </c>
      <c r="F49" s="4">
        <v>43</v>
      </c>
      <c r="G49" s="3" t="s">
        <v>17</v>
      </c>
      <c r="H49" s="4">
        <v>28</v>
      </c>
      <c r="I49" s="3" t="s">
        <v>17</v>
      </c>
      <c r="J49" s="4">
        <v>43</v>
      </c>
      <c r="K49" s="3" t="s">
        <v>17</v>
      </c>
      <c r="L49" s="4">
        <v>43</v>
      </c>
      <c r="M49" s="3" t="s">
        <v>550</v>
      </c>
      <c r="N49" s="4">
        <v>27</v>
      </c>
      <c r="O49" s="3">
        <v>178</v>
      </c>
      <c r="P49" s="4">
        <v>43</v>
      </c>
      <c r="Q49" s="3" t="s">
        <v>15</v>
      </c>
      <c r="R49" s="4">
        <v>43</v>
      </c>
      <c r="S49" s="3" t="s">
        <v>17</v>
      </c>
      <c r="T49" s="4">
        <v>28</v>
      </c>
      <c r="U49" s="3" t="s">
        <v>17</v>
      </c>
      <c r="V49" s="4">
        <v>43</v>
      </c>
      <c r="W49" s="3" t="s">
        <v>15</v>
      </c>
      <c r="X49" s="4">
        <v>43</v>
      </c>
    </row>
    <row r="50" spans="1:24" ht="18.75">
      <c r="A50" s="3" t="s">
        <v>467</v>
      </c>
      <c r="B50" s="4">
        <v>26</v>
      </c>
      <c r="C50" s="3">
        <v>194</v>
      </c>
      <c r="D50" s="4">
        <v>44</v>
      </c>
      <c r="E50" s="3" t="s">
        <v>15</v>
      </c>
      <c r="F50" s="4">
        <v>44</v>
      </c>
      <c r="G50" s="3" t="s">
        <v>17</v>
      </c>
      <c r="H50" s="4">
        <v>27</v>
      </c>
      <c r="I50" s="3" t="s">
        <v>15</v>
      </c>
      <c r="J50" s="4">
        <v>44</v>
      </c>
      <c r="K50" s="3">
        <v>8</v>
      </c>
      <c r="L50" s="4">
        <v>44</v>
      </c>
      <c r="M50" s="3" t="s">
        <v>551</v>
      </c>
      <c r="N50" s="4">
        <v>26</v>
      </c>
      <c r="O50" s="3">
        <v>179</v>
      </c>
      <c r="P50" s="4">
        <v>44</v>
      </c>
      <c r="Q50" s="3">
        <v>25</v>
      </c>
      <c r="R50" s="4">
        <v>44</v>
      </c>
      <c r="S50" s="3">
        <v>6.1</v>
      </c>
      <c r="T50" s="4">
        <v>27</v>
      </c>
      <c r="U50" s="3" t="s">
        <v>15</v>
      </c>
      <c r="V50" s="4">
        <v>44</v>
      </c>
      <c r="W50" s="3">
        <v>22</v>
      </c>
      <c r="X50" s="4">
        <v>44</v>
      </c>
    </row>
    <row r="51" spans="1:24" ht="18.75">
      <c r="A51" s="3" t="s">
        <v>778</v>
      </c>
      <c r="B51" s="4">
        <v>25</v>
      </c>
      <c r="C51" s="3">
        <v>195</v>
      </c>
      <c r="D51" s="4">
        <v>45</v>
      </c>
      <c r="E51" s="3">
        <v>28</v>
      </c>
      <c r="F51" s="4">
        <v>45</v>
      </c>
      <c r="G51" s="3">
        <v>5.9</v>
      </c>
      <c r="H51" s="4">
        <v>26</v>
      </c>
      <c r="I51" s="3" t="s">
        <v>17</v>
      </c>
      <c r="J51" s="4">
        <v>45</v>
      </c>
      <c r="K51" s="3" t="s">
        <v>17</v>
      </c>
      <c r="L51" s="4">
        <v>45</v>
      </c>
      <c r="M51" s="3" t="s">
        <v>552</v>
      </c>
      <c r="N51" s="4">
        <v>25</v>
      </c>
      <c r="O51" s="3">
        <v>181</v>
      </c>
      <c r="P51" s="4">
        <v>46</v>
      </c>
      <c r="Q51" s="3" t="s">
        <v>15</v>
      </c>
      <c r="R51" s="4">
        <v>45</v>
      </c>
      <c r="S51" s="3" t="s">
        <v>17</v>
      </c>
      <c r="T51" s="4">
        <v>26</v>
      </c>
      <c r="U51" s="3" t="s">
        <v>17</v>
      </c>
      <c r="V51" s="4">
        <v>45</v>
      </c>
      <c r="W51" s="3" t="s">
        <v>15</v>
      </c>
      <c r="X51" s="4">
        <v>45</v>
      </c>
    </row>
    <row r="52" spans="1:24" ht="18.75">
      <c r="A52" s="3" t="s">
        <v>779</v>
      </c>
      <c r="B52" s="4">
        <v>24</v>
      </c>
      <c r="C52" s="3">
        <v>196</v>
      </c>
      <c r="D52" s="4">
        <v>46</v>
      </c>
      <c r="E52" s="3" t="s">
        <v>15</v>
      </c>
      <c r="F52" s="4">
        <v>46</v>
      </c>
      <c r="G52" s="3" t="s">
        <v>17</v>
      </c>
      <c r="H52" s="4">
        <v>25</v>
      </c>
      <c r="I52" s="3">
        <v>11</v>
      </c>
      <c r="J52" s="4">
        <v>46</v>
      </c>
      <c r="K52" s="3" t="s">
        <v>15</v>
      </c>
      <c r="L52" s="4">
        <v>46</v>
      </c>
      <c r="M52" s="3" t="s">
        <v>553</v>
      </c>
      <c r="N52" s="4">
        <v>24</v>
      </c>
      <c r="O52" s="3">
        <v>181</v>
      </c>
      <c r="P52" s="4">
        <v>45</v>
      </c>
      <c r="Q52" s="3" t="s">
        <v>17</v>
      </c>
      <c r="R52" s="4">
        <v>46</v>
      </c>
      <c r="S52" s="3" t="s">
        <v>17</v>
      </c>
      <c r="T52" s="4">
        <v>25</v>
      </c>
      <c r="U52" s="3">
        <v>16</v>
      </c>
      <c r="V52" s="4">
        <v>46</v>
      </c>
      <c r="W52" s="3" t="s">
        <v>15</v>
      </c>
      <c r="X52" s="4">
        <v>46</v>
      </c>
    </row>
    <row r="53" spans="1:24" ht="18.75">
      <c r="A53" s="3" t="s">
        <v>780</v>
      </c>
      <c r="B53" s="4">
        <v>23</v>
      </c>
      <c r="C53" s="3">
        <v>197</v>
      </c>
      <c r="D53" s="4">
        <v>47</v>
      </c>
      <c r="E53" s="3">
        <v>29</v>
      </c>
      <c r="F53" s="4">
        <v>47</v>
      </c>
      <c r="G53" s="3" t="s">
        <v>17</v>
      </c>
      <c r="H53" s="4">
        <v>24</v>
      </c>
      <c r="I53" s="3" t="s">
        <v>15</v>
      </c>
      <c r="J53" s="4">
        <v>47</v>
      </c>
      <c r="K53" s="3" t="s">
        <v>17</v>
      </c>
      <c r="L53" s="4">
        <v>47</v>
      </c>
      <c r="M53" s="3" t="s">
        <v>554</v>
      </c>
      <c r="N53" s="4">
        <v>23</v>
      </c>
      <c r="O53" s="3">
        <v>182</v>
      </c>
      <c r="P53" s="4">
        <v>47</v>
      </c>
      <c r="Q53" s="3">
        <v>26</v>
      </c>
      <c r="R53" s="4">
        <v>47</v>
      </c>
      <c r="S53" s="3" t="s">
        <v>17</v>
      </c>
      <c r="T53" s="4">
        <v>24</v>
      </c>
      <c r="U53" s="3" t="s">
        <v>15</v>
      </c>
      <c r="V53" s="4">
        <v>47</v>
      </c>
      <c r="W53" s="3">
        <v>23</v>
      </c>
      <c r="X53" s="4">
        <v>47</v>
      </c>
    </row>
    <row r="54" spans="1:24" ht="18.75">
      <c r="A54" s="3" t="s">
        <v>781</v>
      </c>
      <c r="B54" s="4">
        <v>22</v>
      </c>
      <c r="C54" s="3">
        <v>198</v>
      </c>
      <c r="D54" s="4">
        <v>48</v>
      </c>
      <c r="E54" s="3" t="s">
        <v>15</v>
      </c>
      <c r="F54" s="4">
        <v>48</v>
      </c>
      <c r="G54" s="3">
        <v>6</v>
      </c>
      <c r="H54" s="4">
        <v>23</v>
      </c>
      <c r="I54" s="3" t="s">
        <v>17</v>
      </c>
      <c r="J54" s="4">
        <v>48</v>
      </c>
      <c r="K54" s="3" t="s">
        <v>17</v>
      </c>
      <c r="L54" s="4">
        <v>48</v>
      </c>
      <c r="M54" s="3" t="s">
        <v>555</v>
      </c>
      <c r="N54" s="4">
        <v>22</v>
      </c>
      <c r="O54" s="3">
        <v>183</v>
      </c>
      <c r="P54" s="4">
        <v>48</v>
      </c>
      <c r="Q54" s="3" t="s">
        <v>15</v>
      </c>
      <c r="R54" s="4">
        <v>48</v>
      </c>
      <c r="S54" s="3">
        <v>6.2</v>
      </c>
      <c r="T54" s="4">
        <v>23</v>
      </c>
      <c r="U54" s="3" t="s">
        <v>17</v>
      </c>
      <c r="V54" s="4">
        <v>48</v>
      </c>
      <c r="W54" s="3" t="s">
        <v>15</v>
      </c>
      <c r="X54" s="4">
        <v>48</v>
      </c>
    </row>
    <row r="55" spans="1:24" ht="18.75">
      <c r="A55" s="3" t="s">
        <v>782</v>
      </c>
      <c r="B55" s="4">
        <v>21</v>
      </c>
      <c r="C55" s="3">
        <v>199</v>
      </c>
      <c r="D55" s="4">
        <v>49</v>
      </c>
      <c r="E55" s="3" t="s">
        <v>17</v>
      </c>
      <c r="F55" s="4">
        <v>49</v>
      </c>
      <c r="G55" s="3" t="s">
        <v>17</v>
      </c>
      <c r="H55" s="4">
        <v>22</v>
      </c>
      <c r="I55" s="3" t="s">
        <v>17</v>
      </c>
      <c r="J55" s="4">
        <v>49</v>
      </c>
      <c r="K55" s="3" t="s">
        <v>17</v>
      </c>
      <c r="L55" s="4">
        <v>49</v>
      </c>
      <c r="M55" s="3" t="s">
        <v>556</v>
      </c>
      <c r="N55" s="4">
        <v>21</v>
      </c>
      <c r="O55" s="3">
        <v>184</v>
      </c>
      <c r="P55" s="4">
        <v>49</v>
      </c>
      <c r="Q55" s="3" t="s">
        <v>15</v>
      </c>
      <c r="R55" s="4">
        <v>49</v>
      </c>
      <c r="S55" s="3" t="s">
        <v>17</v>
      </c>
      <c r="T55" s="4">
        <v>22</v>
      </c>
      <c r="U55" s="3" t="s">
        <v>17</v>
      </c>
      <c r="V55" s="4">
        <v>49</v>
      </c>
      <c r="W55" s="3" t="s">
        <v>15</v>
      </c>
      <c r="X55" s="4">
        <v>49</v>
      </c>
    </row>
    <row r="56" spans="1:24" ht="18.75">
      <c r="A56" s="3" t="s">
        <v>783</v>
      </c>
      <c r="B56" s="4">
        <v>20</v>
      </c>
      <c r="C56" s="3">
        <v>200</v>
      </c>
      <c r="D56" s="4">
        <v>50</v>
      </c>
      <c r="E56" s="3">
        <v>30</v>
      </c>
      <c r="F56" s="4">
        <v>50</v>
      </c>
      <c r="G56" s="3" t="s">
        <v>17</v>
      </c>
      <c r="H56" s="4">
        <v>21</v>
      </c>
      <c r="I56" s="3">
        <v>12</v>
      </c>
      <c r="J56" s="4">
        <v>50</v>
      </c>
      <c r="K56" s="3">
        <v>9</v>
      </c>
      <c r="L56" s="4">
        <v>50</v>
      </c>
      <c r="M56" s="3" t="s">
        <v>557</v>
      </c>
      <c r="N56" s="4">
        <v>20</v>
      </c>
      <c r="O56" s="3">
        <v>185</v>
      </c>
      <c r="P56" s="4">
        <v>50</v>
      </c>
      <c r="Q56" s="3">
        <v>27</v>
      </c>
      <c r="R56" s="4">
        <v>50</v>
      </c>
      <c r="S56" s="3" t="s">
        <v>17</v>
      </c>
      <c r="T56" s="4">
        <v>21</v>
      </c>
      <c r="U56" s="3">
        <v>17</v>
      </c>
      <c r="V56" s="4">
        <v>50</v>
      </c>
      <c r="W56" s="3">
        <v>24</v>
      </c>
      <c r="X56" s="4">
        <v>50</v>
      </c>
    </row>
    <row r="57" spans="1:24" ht="18.75">
      <c r="A57" s="3" t="s">
        <v>628</v>
      </c>
      <c r="B57" s="4">
        <v>19</v>
      </c>
      <c r="C57" s="3">
        <v>202</v>
      </c>
      <c r="D57" s="4">
        <v>51</v>
      </c>
      <c r="E57" s="3" t="s">
        <v>17</v>
      </c>
      <c r="F57" s="4">
        <v>51</v>
      </c>
      <c r="G57" s="3">
        <v>6.1</v>
      </c>
      <c r="H57" s="4">
        <v>20</v>
      </c>
      <c r="I57" s="3" t="s">
        <v>17</v>
      </c>
      <c r="J57" s="4">
        <v>51</v>
      </c>
      <c r="K57" s="3" t="s">
        <v>17</v>
      </c>
      <c r="L57" s="4">
        <v>51</v>
      </c>
      <c r="M57" s="3" t="s">
        <v>558</v>
      </c>
      <c r="N57" s="4">
        <v>19</v>
      </c>
      <c r="O57" s="3">
        <v>187</v>
      </c>
      <c r="P57" s="4">
        <v>51</v>
      </c>
      <c r="Q57" s="3" t="s">
        <v>15</v>
      </c>
      <c r="R57" s="4">
        <v>51</v>
      </c>
      <c r="S57" s="3">
        <v>6.3</v>
      </c>
      <c r="T57" s="4">
        <v>20</v>
      </c>
      <c r="U57" s="3" t="s">
        <v>17</v>
      </c>
      <c r="V57" s="4">
        <v>51</v>
      </c>
      <c r="W57" s="3" t="s">
        <v>15</v>
      </c>
      <c r="X57" s="4">
        <v>51</v>
      </c>
    </row>
    <row r="58" spans="1:24" ht="18.75">
      <c r="A58" s="3" t="s">
        <v>629</v>
      </c>
      <c r="B58" s="4">
        <v>18</v>
      </c>
      <c r="C58" s="3">
        <v>204</v>
      </c>
      <c r="D58" s="4">
        <v>52</v>
      </c>
      <c r="E58" s="3">
        <v>31</v>
      </c>
      <c r="F58" s="4">
        <v>52</v>
      </c>
      <c r="G58" s="3" t="s">
        <v>17</v>
      </c>
      <c r="H58" s="4">
        <v>19</v>
      </c>
      <c r="I58" s="3" t="s">
        <v>17</v>
      </c>
      <c r="J58" s="4">
        <v>52</v>
      </c>
      <c r="K58" s="3" t="s">
        <v>17</v>
      </c>
      <c r="L58" s="4">
        <v>52</v>
      </c>
      <c r="M58" s="3" t="s">
        <v>559</v>
      </c>
      <c r="N58" s="4">
        <v>18</v>
      </c>
      <c r="O58" s="3">
        <v>189</v>
      </c>
      <c r="P58" s="4">
        <v>52</v>
      </c>
      <c r="Q58" s="3">
        <v>28</v>
      </c>
      <c r="R58" s="4">
        <v>52</v>
      </c>
      <c r="S58" s="3" t="s">
        <v>17</v>
      </c>
      <c r="T58" s="4">
        <v>19</v>
      </c>
      <c r="U58" s="3" t="s">
        <v>17</v>
      </c>
      <c r="V58" s="4">
        <v>52</v>
      </c>
      <c r="W58" s="3">
        <v>25</v>
      </c>
      <c r="X58" s="4">
        <v>52</v>
      </c>
    </row>
    <row r="59" spans="1:24" ht="18.75">
      <c r="A59" s="3" t="s">
        <v>630</v>
      </c>
      <c r="B59" s="4">
        <v>17</v>
      </c>
      <c r="C59" s="3">
        <v>206</v>
      </c>
      <c r="D59" s="4">
        <v>53</v>
      </c>
      <c r="E59" s="3" t="s">
        <v>17</v>
      </c>
      <c r="F59" s="4">
        <v>53</v>
      </c>
      <c r="G59" s="3" t="s">
        <v>17</v>
      </c>
      <c r="H59" s="4">
        <v>18</v>
      </c>
      <c r="I59" s="3">
        <v>13</v>
      </c>
      <c r="J59" s="4">
        <v>53</v>
      </c>
      <c r="K59" s="3" t="s">
        <v>17</v>
      </c>
      <c r="L59" s="4">
        <v>53</v>
      </c>
      <c r="M59" s="3" t="s">
        <v>560</v>
      </c>
      <c r="N59" s="4">
        <v>17</v>
      </c>
      <c r="O59" s="3">
        <v>191</v>
      </c>
      <c r="P59" s="4">
        <v>53</v>
      </c>
      <c r="Q59" s="3" t="s">
        <v>15</v>
      </c>
      <c r="R59" s="4">
        <v>53</v>
      </c>
      <c r="S59" s="3" t="s">
        <v>17</v>
      </c>
      <c r="T59" s="4">
        <v>18</v>
      </c>
      <c r="U59" s="3">
        <v>18</v>
      </c>
      <c r="V59" s="4">
        <v>53</v>
      </c>
      <c r="W59" s="3" t="s">
        <v>15</v>
      </c>
      <c r="X59" s="4">
        <v>53</v>
      </c>
    </row>
    <row r="60" spans="1:24" ht="18.75">
      <c r="A60" s="3" t="s">
        <v>631</v>
      </c>
      <c r="B60" s="4">
        <v>16</v>
      </c>
      <c r="C60" s="3">
        <v>208</v>
      </c>
      <c r="D60" s="4">
        <v>54</v>
      </c>
      <c r="E60" s="3">
        <v>32</v>
      </c>
      <c r="F60" s="4">
        <v>54</v>
      </c>
      <c r="G60" s="3">
        <v>6.2</v>
      </c>
      <c r="H60" s="4">
        <v>17</v>
      </c>
      <c r="I60" s="3" t="s">
        <v>17</v>
      </c>
      <c r="J60" s="4">
        <v>54</v>
      </c>
      <c r="K60" s="3">
        <v>10</v>
      </c>
      <c r="L60" s="4">
        <v>54</v>
      </c>
      <c r="M60" s="3" t="s">
        <v>561</v>
      </c>
      <c r="N60" s="4">
        <v>16</v>
      </c>
      <c r="O60" s="3">
        <v>193</v>
      </c>
      <c r="P60" s="4">
        <v>54</v>
      </c>
      <c r="Q60" s="3">
        <v>29</v>
      </c>
      <c r="R60" s="4">
        <v>54</v>
      </c>
      <c r="S60" s="3">
        <v>6.4</v>
      </c>
      <c r="T60" s="4">
        <v>17</v>
      </c>
      <c r="U60" s="3" t="s">
        <v>17</v>
      </c>
      <c r="V60" s="4">
        <v>54</v>
      </c>
      <c r="W60" s="3">
        <v>26</v>
      </c>
      <c r="X60" s="4">
        <v>54</v>
      </c>
    </row>
    <row r="61" spans="1:24" ht="18.75">
      <c r="A61" s="3" t="s">
        <v>632</v>
      </c>
      <c r="B61" s="4">
        <v>15</v>
      </c>
      <c r="C61" s="3">
        <v>210</v>
      </c>
      <c r="D61" s="4">
        <v>55</v>
      </c>
      <c r="E61" s="3" t="s">
        <v>17</v>
      </c>
      <c r="F61" s="4">
        <v>55</v>
      </c>
      <c r="G61" s="3" t="s">
        <v>17</v>
      </c>
      <c r="H61" s="4">
        <v>16</v>
      </c>
      <c r="I61" s="3">
        <v>14</v>
      </c>
      <c r="J61" s="4">
        <v>55</v>
      </c>
      <c r="K61" s="3" t="s">
        <v>17</v>
      </c>
      <c r="L61" s="4">
        <v>55</v>
      </c>
      <c r="M61" s="3" t="s">
        <v>562</v>
      </c>
      <c r="N61" s="4">
        <v>15</v>
      </c>
      <c r="O61" s="3">
        <v>195</v>
      </c>
      <c r="P61" s="4">
        <v>55</v>
      </c>
      <c r="Q61" s="3" t="s">
        <v>15</v>
      </c>
      <c r="R61" s="4">
        <v>55</v>
      </c>
      <c r="S61" s="3" t="s">
        <v>17</v>
      </c>
      <c r="T61" s="4">
        <v>16</v>
      </c>
      <c r="U61" s="3">
        <v>19</v>
      </c>
      <c r="V61" s="4">
        <v>55</v>
      </c>
      <c r="W61" s="3" t="s">
        <v>15</v>
      </c>
      <c r="X61" s="4">
        <v>55</v>
      </c>
    </row>
    <row r="62" spans="1:24" ht="18.75">
      <c r="A62" s="3" t="s">
        <v>633</v>
      </c>
      <c r="B62" s="4">
        <v>14</v>
      </c>
      <c r="C62" s="3">
        <v>212</v>
      </c>
      <c r="D62" s="4">
        <v>56</v>
      </c>
      <c r="E62" s="3">
        <v>33</v>
      </c>
      <c r="F62" s="4">
        <v>56</v>
      </c>
      <c r="G62" s="3" t="s">
        <v>17</v>
      </c>
      <c r="H62" s="4">
        <v>15</v>
      </c>
      <c r="I62" s="3" t="s">
        <v>15</v>
      </c>
      <c r="J62" s="4">
        <v>56</v>
      </c>
      <c r="K62" s="3" t="s">
        <v>17</v>
      </c>
      <c r="L62" s="4">
        <v>56</v>
      </c>
      <c r="M62" s="3" t="s">
        <v>752</v>
      </c>
      <c r="N62" s="4">
        <v>14</v>
      </c>
      <c r="O62" s="3">
        <v>197</v>
      </c>
      <c r="P62" s="4">
        <v>56</v>
      </c>
      <c r="Q62" s="3">
        <v>30</v>
      </c>
      <c r="R62" s="4">
        <v>56</v>
      </c>
      <c r="S62" s="3" t="s">
        <v>17</v>
      </c>
      <c r="T62" s="4">
        <v>15</v>
      </c>
      <c r="U62" s="3" t="s">
        <v>15</v>
      </c>
      <c r="V62" s="4">
        <v>56</v>
      </c>
      <c r="W62" s="3">
        <v>27</v>
      </c>
      <c r="X62" s="4">
        <v>56</v>
      </c>
    </row>
    <row r="63" spans="1:24" ht="18.75">
      <c r="A63" s="3" t="s">
        <v>634</v>
      </c>
      <c r="B63" s="4">
        <v>13</v>
      </c>
      <c r="C63" s="3">
        <v>214</v>
      </c>
      <c r="D63" s="4">
        <v>57</v>
      </c>
      <c r="E63" s="3" t="s">
        <v>17</v>
      </c>
      <c r="F63" s="4">
        <v>57</v>
      </c>
      <c r="G63" s="3">
        <v>6.3</v>
      </c>
      <c r="H63" s="4">
        <v>14</v>
      </c>
      <c r="I63" s="3">
        <v>15</v>
      </c>
      <c r="J63" s="4">
        <v>57</v>
      </c>
      <c r="K63" s="3">
        <v>11</v>
      </c>
      <c r="L63" s="4">
        <v>57</v>
      </c>
      <c r="M63" s="3" t="s">
        <v>753</v>
      </c>
      <c r="N63" s="4">
        <v>13</v>
      </c>
      <c r="O63" s="3">
        <v>199</v>
      </c>
      <c r="P63" s="4">
        <v>57</v>
      </c>
      <c r="Q63" s="3" t="s">
        <v>15</v>
      </c>
      <c r="R63" s="4">
        <v>57</v>
      </c>
      <c r="S63" s="3">
        <v>6.5</v>
      </c>
      <c r="T63" s="4">
        <v>14</v>
      </c>
      <c r="U63" s="3">
        <v>20</v>
      </c>
      <c r="V63" s="4">
        <v>57</v>
      </c>
      <c r="W63" s="3">
        <v>28</v>
      </c>
      <c r="X63" s="4">
        <v>57</v>
      </c>
    </row>
    <row r="64" spans="1:24" ht="18.75">
      <c r="A64" s="3" t="s">
        <v>635</v>
      </c>
      <c r="B64" s="4">
        <v>12</v>
      </c>
      <c r="C64" s="3">
        <v>216</v>
      </c>
      <c r="D64" s="4">
        <v>58</v>
      </c>
      <c r="E64" s="3">
        <v>34</v>
      </c>
      <c r="F64" s="4">
        <v>58</v>
      </c>
      <c r="G64" s="3" t="s">
        <v>17</v>
      </c>
      <c r="H64" s="4">
        <v>13</v>
      </c>
      <c r="I64" s="3" t="s">
        <v>17</v>
      </c>
      <c r="J64" s="4">
        <v>58</v>
      </c>
      <c r="K64" s="3" t="s">
        <v>15</v>
      </c>
      <c r="L64" s="4">
        <v>58</v>
      </c>
      <c r="M64" s="3" t="s">
        <v>754</v>
      </c>
      <c r="N64" s="4">
        <v>12</v>
      </c>
      <c r="O64" s="3">
        <v>201</v>
      </c>
      <c r="P64" s="4">
        <v>58</v>
      </c>
      <c r="Q64" s="3">
        <v>31</v>
      </c>
      <c r="R64" s="4">
        <v>58</v>
      </c>
      <c r="S64" s="3" t="s">
        <v>17</v>
      </c>
      <c r="T64" s="4">
        <v>13</v>
      </c>
      <c r="U64" s="3" t="s">
        <v>15</v>
      </c>
      <c r="V64" s="4">
        <v>58</v>
      </c>
      <c r="W64" s="3">
        <v>29</v>
      </c>
      <c r="X64" s="4">
        <v>58</v>
      </c>
    </row>
    <row r="65" spans="1:24" ht="18.75">
      <c r="A65" s="3" t="s">
        <v>636</v>
      </c>
      <c r="B65" s="4">
        <v>11</v>
      </c>
      <c r="C65" s="3">
        <v>218</v>
      </c>
      <c r="D65" s="4">
        <v>59</v>
      </c>
      <c r="E65" s="3" t="s">
        <v>17</v>
      </c>
      <c r="F65" s="4">
        <v>59</v>
      </c>
      <c r="G65" s="3" t="s">
        <v>17</v>
      </c>
      <c r="H65" s="4">
        <v>12</v>
      </c>
      <c r="I65" s="3">
        <v>16</v>
      </c>
      <c r="J65" s="4">
        <v>59</v>
      </c>
      <c r="K65" s="3">
        <v>12</v>
      </c>
      <c r="L65" s="4">
        <v>59</v>
      </c>
      <c r="M65" s="3" t="s">
        <v>755</v>
      </c>
      <c r="N65" s="4">
        <v>11</v>
      </c>
      <c r="O65" s="3">
        <v>203</v>
      </c>
      <c r="P65" s="4">
        <v>59</v>
      </c>
      <c r="Q65" s="3" t="s">
        <v>15</v>
      </c>
      <c r="R65" s="4">
        <v>59</v>
      </c>
      <c r="S65" s="3" t="s">
        <v>17</v>
      </c>
      <c r="T65" s="4">
        <v>12</v>
      </c>
      <c r="U65" s="3">
        <v>21</v>
      </c>
      <c r="V65" s="4">
        <v>59</v>
      </c>
      <c r="W65" s="3">
        <v>30</v>
      </c>
      <c r="X65" s="4">
        <v>59</v>
      </c>
    </row>
    <row r="66" spans="1:24" ht="18.75">
      <c r="A66" s="3" t="s">
        <v>637</v>
      </c>
      <c r="B66" s="4">
        <v>10</v>
      </c>
      <c r="C66" s="3">
        <v>220</v>
      </c>
      <c r="D66" s="4">
        <v>60</v>
      </c>
      <c r="E66" s="3">
        <v>35</v>
      </c>
      <c r="F66" s="4">
        <v>60</v>
      </c>
      <c r="G66" s="3">
        <v>6.4</v>
      </c>
      <c r="H66" s="4">
        <v>11</v>
      </c>
      <c r="I66" s="3" t="s">
        <v>17</v>
      </c>
      <c r="J66" s="4">
        <v>60</v>
      </c>
      <c r="K66" s="3" t="s">
        <v>17</v>
      </c>
      <c r="L66" s="4">
        <v>60</v>
      </c>
      <c r="M66" s="3" t="s">
        <v>756</v>
      </c>
      <c r="N66" s="4">
        <v>10</v>
      </c>
      <c r="O66" s="3">
        <v>205</v>
      </c>
      <c r="P66" s="4">
        <v>60</v>
      </c>
      <c r="Q66" s="3">
        <v>32</v>
      </c>
      <c r="R66" s="4">
        <v>60</v>
      </c>
      <c r="S66" s="3">
        <v>6.6</v>
      </c>
      <c r="T66" s="4">
        <v>11</v>
      </c>
      <c r="U66" s="3" t="s">
        <v>15</v>
      </c>
      <c r="V66" s="4">
        <v>60</v>
      </c>
      <c r="W66" s="3">
        <v>31</v>
      </c>
      <c r="X66" s="4">
        <v>60</v>
      </c>
    </row>
    <row r="67" spans="1:24" ht="18.75">
      <c r="A67" s="3" t="s">
        <v>638</v>
      </c>
      <c r="B67" s="4">
        <v>9</v>
      </c>
      <c r="C67" s="3">
        <v>222</v>
      </c>
      <c r="D67" s="4">
        <v>61</v>
      </c>
      <c r="E67" s="3" t="s">
        <v>17</v>
      </c>
      <c r="F67" s="4">
        <v>61</v>
      </c>
      <c r="G67" s="3" t="s">
        <v>17</v>
      </c>
      <c r="H67" s="4">
        <v>10</v>
      </c>
      <c r="I67" s="3">
        <v>17</v>
      </c>
      <c r="J67" s="4">
        <v>61</v>
      </c>
      <c r="K67" s="3">
        <v>13</v>
      </c>
      <c r="L67" s="4">
        <v>61</v>
      </c>
      <c r="M67" s="3" t="s">
        <v>443</v>
      </c>
      <c r="N67" s="4">
        <v>9</v>
      </c>
      <c r="O67" s="3">
        <v>207</v>
      </c>
      <c r="P67" s="4">
        <v>61</v>
      </c>
      <c r="Q67" s="3" t="s">
        <v>15</v>
      </c>
      <c r="R67" s="4">
        <v>61</v>
      </c>
      <c r="S67" s="3" t="s">
        <v>17</v>
      </c>
      <c r="T67" s="4">
        <v>10</v>
      </c>
      <c r="U67" s="3">
        <v>22</v>
      </c>
      <c r="V67" s="4">
        <v>61</v>
      </c>
      <c r="W67" s="3">
        <v>33</v>
      </c>
      <c r="X67" s="4">
        <v>61</v>
      </c>
    </row>
    <row r="68" spans="1:24" ht="18.75">
      <c r="A68" s="3" t="s">
        <v>563</v>
      </c>
      <c r="B68" s="4">
        <v>8</v>
      </c>
      <c r="C68" s="3">
        <v>224</v>
      </c>
      <c r="D68" s="4">
        <v>62</v>
      </c>
      <c r="E68" s="3">
        <v>36</v>
      </c>
      <c r="F68" s="4">
        <v>62</v>
      </c>
      <c r="G68" s="3">
        <v>6.5</v>
      </c>
      <c r="H68" s="4">
        <v>9</v>
      </c>
      <c r="I68" s="3">
        <v>18</v>
      </c>
      <c r="J68" s="4">
        <v>62</v>
      </c>
      <c r="K68" s="3" t="s">
        <v>15</v>
      </c>
      <c r="L68" s="4">
        <v>62</v>
      </c>
      <c r="M68" s="3" t="s">
        <v>444</v>
      </c>
      <c r="N68" s="4">
        <v>8</v>
      </c>
      <c r="O68" s="3">
        <v>209</v>
      </c>
      <c r="P68" s="4">
        <v>62</v>
      </c>
      <c r="Q68" s="3">
        <v>33</v>
      </c>
      <c r="R68" s="4">
        <v>62</v>
      </c>
      <c r="S68" s="3">
        <v>6.7</v>
      </c>
      <c r="T68" s="4">
        <v>9</v>
      </c>
      <c r="U68" s="3" t="s">
        <v>15</v>
      </c>
      <c r="V68" s="4">
        <v>62</v>
      </c>
      <c r="W68" s="3">
        <v>35</v>
      </c>
      <c r="X68" s="4">
        <v>62</v>
      </c>
    </row>
    <row r="69" spans="1:24" ht="18.75">
      <c r="A69" s="3" t="s">
        <v>564</v>
      </c>
      <c r="B69" s="4">
        <v>7</v>
      </c>
      <c r="C69" s="3">
        <v>226</v>
      </c>
      <c r="D69" s="4">
        <v>63</v>
      </c>
      <c r="E69" s="3" t="s">
        <v>15</v>
      </c>
      <c r="F69" s="4">
        <v>63</v>
      </c>
      <c r="G69" s="3" t="s">
        <v>17</v>
      </c>
      <c r="H69" s="4">
        <v>8</v>
      </c>
      <c r="I69" s="3">
        <v>19</v>
      </c>
      <c r="J69" s="4">
        <v>63</v>
      </c>
      <c r="K69" s="3">
        <v>14</v>
      </c>
      <c r="L69" s="4">
        <v>63</v>
      </c>
      <c r="M69" s="3" t="s">
        <v>445</v>
      </c>
      <c r="N69" s="4">
        <v>7</v>
      </c>
      <c r="O69" s="3">
        <v>211</v>
      </c>
      <c r="P69" s="4">
        <v>63</v>
      </c>
      <c r="Q69" s="3" t="s">
        <v>15</v>
      </c>
      <c r="R69" s="4">
        <v>63</v>
      </c>
      <c r="S69" s="3" t="s">
        <v>17</v>
      </c>
      <c r="T69" s="4">
        <v>8</v>
      </c>
      <c r="U69" s="3">
        <v>23</v>
      </c>
      <c r="V69" s="4">
        <v>63</v>
      </c>
      <c r="W69" s="3">
        <v>37</v>
      </c>
      <c r="X69" s="4">
        <v>63</v>
      </c>
    </row>
    <row r="70" spans="1:24" ht="18.75">
      <c r="A70" s="3" t="s">
        <v>441</v>
      </c>
      <c r="B70" s="4">
        <v>6</v>
      </c>
      <c r="C70" s="3">
        <v>228</v>
      </c>
      <c r="D70" s="4">
        <v>64</v>
      </c>
      <c r="E70" s="3">
        <v>37</v>
      </c>
      <c r="F70" s="4">
        <v>64</v>
      </c>
      <c r="G70" s="3">
        <v>6.6</v>
      </c>
      <c r="H70" s="4">
        <v>7</v>
      </c>
      <c r="I70" s="3">
        <v>20</v>
      </c>
      <c r="J70" s="4">
        <v>64</v>
      </c>
      <c r="K70" s="3" t="s">
        <v>17</v>
      </c>
      <c r="L70" s="4">
        <v>64</v>
      </c>
      <c r="M70" s="3" t="s">
        <v>446</v>
      </c>
      <c r="N70" s="4">
        <v>6</v>
      </c>
      <c r="O70" s="3">
        <v>213</v>
      </c>
      <c r="P70" s="4">
        <v>64</v>
      </c>
      <c r="Q70" s="3">
        <v>34</v>
      </c>
      <c r="R70" s="4">
        <v>64</v>
      </c>
      <c r="S70" s="3">
        <v>6.8</v>
      </c>
      <c r="T70" s="4">
        <v>7</v>
      </c>
      <c r="U70" s="3">
        <v>24</v>
      </c>
      <c r="V70" s="4">
        <v>64</v>
      </c>
      <c r="W70" s="3">
        <v>39</v>
      </c>
      <c r="X70" s="4">
        <v>64</v>
      </c>
    </row>
    <row r="71" spans="1:24" ht="18.75">
      <c r="A71" s="3" t="s">
        <v>442</v>
      </c>
      <c r="B71" s="4">
        <v>5</v>
      </c>
      <c r="C71" s="3">
        <v>230</v>
      </c>
      <c r="D71" s="4">
        <v>65</v>
      </c>
      <c r="E71" s="3" t="s">
        <v>15</v>
      </c>
      <c r="F71" s="4">
        <v>65</v>
      </c>
      <c r="G71" s="3" t="s">
        <v>17</v>
      </c>
      <c r="H71" s="4">
        <v>6</v>
      </c>
      <c r="I71" s="3">
        <v>21</v>
      </c>
      <c r="J71" s="4">
        <v>65</v>
      </c>
      <c r="K71" s="3">
        <v>15</v>
      </c>
      <c r="L71" s="4">
        <v>65</v>
      </c>
      <c r="M71" s="3" t="s">
        <v>447</v>
      </c>
      <c r="N71" s="4">
        <v>5</v>
      </c>
      <c r="O71" s="3">
        <v>215</v>
      </c>
      <c r="P71" s="4">
        <v>65</v>
      </c>
      <c r="Q71" s="3" t="s">
        <v>15</v>
      </c>
      <c r="R71" s="4">
        <v>65</v>
      </c>
      <c r="S71" s="3" t="s">
        <v>17</v>
      </c>
      <c r="T71" s="4">
        <v>6</v>
      </c>
      <c r="U71" s="3">
        <v>25</v>
      </c>
      <c r="V71" s="4">
        <v>65</v>
      </c>
      <c r="W71" s="3">
        <v>41</v>
      </c>
      <c r="X71" s="4">
        <v>65</v>
      </c>
    </row>
    <row r="72" spans="1:24" ht="18.75">
      <c r="A72" s="3" t="s">
        <v>443</v>
      </c>
      <c r="B72" s="4">
        <v>4</v>
      </c>
      <c r="C72" s="3">
        <v>233</v>
      </c>
      <c r="D72" s="4">
        <v>66</v>
      </c>
      <c r="E72" s="3">
        <v>38</v>
      </c>
      <c r="F72" s="4">
        <v>66</v>
      </c>
      <c r="G72" s="3">
        <v>6.7</v>
      </c>
      <c r="H72" s="4">
        <v>5</v>
      </c>
      <c r="I72" s="3">
        <v>22</v>
      </c>
      <c r="J72" s="4">
        <v>66</v>
      </c>
      <c r="K72" s="3" t="s">
        <v>17</v>
      </c>
      <c r="L72" s="4">
        <v>66</v>
      </c>
      <c r="M72" s="3" t="s">
        <v>448</v>
      </c>
      <c r="N72" s="4">
        <v>4</v>
      </c>
      <c r="O72" s="3">
        <v>218</v>
      </c>
      <c r="P72" s="4">
        <v>66</v>
      </c>
      <c r="Q72" s="3">
        <v>35</v>
      </c>
      <c r="R72" s="4">
        <v>66</v>
      </c>
      <c r="S72" s="3">
        <v>6.9</v>
      </c>
      <c r="T72" s="4">
        <v>5</v>
      </c>
      <c r="U72" s="3">
        <v>26</v>
      </c>
      <c r="V72" s="4">
        <v>66</v>
      </c>
      <c r="W72" s="3">
        <v>43</v>
      </c>
      <c r="X72" s="4">
        <v>66</v>
      </c>
    </row>
    <row r="73" spans="1:24" ht="18.75">
      <c r="A73" s="3" t="s">
        <v>444</v>
      </c>
      <c r="B73" s="4">
        <v>3</v>
      </c>
      <c r="C73" s="3">
        <v>236</v>
      </c>
      <c r="D73" s="4">
        <v>67</v>
      </c>
      <c r="E73" s="3" t="s">
        <v>15</v>
      </c>
      <c r="F73" s="4">
        <v>67</v>
      </c>
      <c r="G73" s="3" t="s">
        <v>17</v>
      </c>
      <c r="H73" s="4">
        <v>4</v>
      </c>
      <c r="I73" s="3">
        <v>23</v>
      </c>
      <c r="J73" s="4">
        <v>67</v>
      </c>
      <c r="K73" s="3">
        <v>16</v>
      </c>
      <c r="L73" s="4">
        <v>67</v>
      </c>
      <c r="M73" s="3" t="s">
        <v>449</v>
      </c>
      <c r="N73" s="4">
        <v>3</v>
      </c>
      <c r="O73" s="3">
        <v>221</v>
      </c>
      <c r="P73" s="4">
        <v>67</v>
      </c>
      <c r="Q73" s="3" t="s">
        <v>15</v>
      </c>
      <c r="R73" s="4">
        <v>67</v>
      </c>
      <c r="S73" s="3" t="s">
        <v>17</v>
      </c>
      <c r="T73" s="4">
        <v>4</v>
      </c>
      <c r="U73" s="3">
        <v>27</v>
      </c>
      <c r="V73" s="4">
        <v>67</v>
      </c>
      <c r="W73" s="3">
        <v>46</v>
      </c>
      <c r="X73" s="4">
        <v>67</v>
      </c>
    </row>
    <row r="74" spans="1:24" ht="18.75">
      <c r="A74" s="3" t="s">
        <v>445</v>
      </c>
      <c r="B74" s="4">
        <v>2</v>
      </c>
      <c r="C74" s="3">
        <v>239</v>
      </c>
      <c r="D74" s="4">
        <v>68</v>
      </c>
      <c r="E74" s="3">
        <v>39</v>
      </c>
      <c r="F74" s="4">
        <v>68</v>
      </c>
      <c r="G74" s="3">
        <v>6.8</v>
      </c>
      <c r="H74" s="4">
        <v>3</v>
      </c>
      <c r="I74" s="3">
        <v>24</v>
      </c>
      <c r="J74" s="4">
        <v>68</v>
      </c>
      <c r="K74" s="3">
        <v>17</v>
      </c>
      <c r="L74" s="4">
        <v>68</v>
      </c>
      <c r="M74" s="3" t="s">
        <v>450</v>
      </c>
      <c r="N74" s="4">
        <v>2</v>
      </c>
      <c r="O74" s="3">
        <v>224</v>
      </c>
      <c r="P74" s="4">
        <v>68</v>
      </c>
      <c r="Q74" s="3">
        <v>36</v>
      </c>
      <c r="R74" s="4">
        <v>68</v>
      </c>
      <c r="S74" s="3">
        <v>7</v>
      </c>
      <c r="T74" s="4">
        <v>3</v>
      </c>
      <c r="U74" s="3">
        <v>28</v>
      </c>
      <c r="V74" s="4">
        <v>68</v>
      </c>
      <c r="W74" s="3">
        <v>49</v>
      </c>
      <c r="X74" s="4">
        <v>68</v>
      </c>
    </row>
    <row r="75" spans="1:24" ht="18.75">
      <c r="A75" s="3" t="s">
        <v>446</v>
      </c>
      <c r="B75" s="4">
        <v>1</v>
      </c>
      <c r="C75" s="3">
        <v>242</v>
      </c>
      <c r="D75" s="4">
        <v>69</v>
      </c>
      <c r="E75" s="3">
        <v>40</v>
      </c>
      <c r="F75" s="4">
        <v>69</v>
      </c>
      <c r="G75" s="3" t="s">
        <v>17</v>
      </c>
      <c r="H75" s="4">
        <v>2</v>
      </c>
      <c r="I75" s="3">
        <v>25</v>
      </c>
      <c r="J75" s="4">
        <v>69</v>
      </c>
      <c r="K75" s="3">
        <v>18</v>
      </c>
      <c r="L75" s="4">
        <v>69</v>
      </c>
      <c r="M75" s="3" t="s">
        <v>451</v>
      </c>
      <c r="N75" s="4">
        <v>1</v>
      </c>
      <c r="O75" s="3">
        <v>227</v>
      </c>
      <c r="P75" s="4">
        <v>69</v>
      </c>
      <c r="Q75" s="3">
        <v>37</v>
      </c>
      <c r="R75" s="4">
        <v>69</v>
      </c>
      <c r="S75" s="3" t="s">
        <v>17</v>
      </c>
      <c r="T75" s="4">
        <v>2</v>
      </c>
      <c r="U75" s="3">
        <v>29</v>
      </c>
      <c r="V75" s="4">
        <v>69</v>
      </c>
      <c r="W75" s="3">
        <v>52</v>
      </c>
      <c r="X75" s="4">
        <v>69</v>
      </c>
    </row>
    <row r="76" spans="1:24" ht="18.75">
      <c r="A76" s="3" t="s">
        <v>28</v>
      </c>
      <c r="B76" s="4">
        <v>1</v>
      </c>
      <c r="C76" s="3">
        <v>245</v>
      </c>
      <c r="D76" s="4">
        <v>70</v>
      </c>
      <c r="E76" s="3">
        <v>41</v>
      </c>
      <c r="F76" s="4">
        <v>70</v>
      </c>
      <c r="G76" s="3">
        <v>6.9</v>
      </c>
      <c r="H76" s="4">
        <v>1</v>
      </c>
      <c r="I76" s="3">
        <v>27</v>
      </c>
      <c r="J76" s="4">
        <v>70</v>
      </c>
      <c r="K76" s="3">
        <v>19</v>
      </c>
      <c r="L76" s="4">
        <v>70</v>
      </c>
      <c r="M76" s="3" t="s">
        <v>26</v>
      </c>
      <c r="N76" s="4">
        <v>1</v>
      </c>
      <c r="O76" s="3">
        <v>230</v>
      </c>
      <c r="P76" s="4">
        <v>70</v>
      </c>
      <c r="Q76" s="3">
        <v>38</v>
      </c>
      <c r="R76" s="4">
        <v>70</v>
      </c>
      <c r="S76" s="3">
        <v>7.1</v>
      </c>
      <c r="T76" s="4">
        <v>1</v>
      </c>
      <c r="U76" s="3">
        <v>30</v>
      </c>
      <c r="V76" s="4">
        <v>70</v>
      </c>
      <c r="W76" s="3">
        <v>55</v>
      </c>
      <c r="X76" s="4">
        <v>70</v>
      </c>
    </row>
    <row r="77" spans="1:24" ht="18.75">
      <c r="A77" s="3" t="s">
        <v>94</v>
      </c>
      <c r="B77" s="4">
        <v>0</v>
      </c>
      <c r="C77" s="3" t="s">
        <v>95</v>
      </c>
      <c r="D77" s="4">
        <v>70</v>
      </c>
      <c r="E77" s="3" t="s">
        <v>96</v>
      </c>
      <c r="F77" s="4">
        <v>70</v>
      </c>
      <c r="G77" s="3" t="s">
        <v>97</v>
      </c>
      <c r="H77" s="4">
        <v>0</v>
      </c>
      <c r="I77" s="3" t="s">
        <v>41</v>
      </c>
      <c r="J77" s="4">
        <v>70</v>
      </c>
      <c r="K77" s="3" t="s">
        <v>74</v>
      </c>
      <c r="L77" s="4">
        <v>70</v>
      </c>
      <c r="M77" s="3" t="s">
        <v>70</v>
      </c>
      <c r="N77" s="4">
        <v>0</v>
      </c>
      <c r="O77" s="3" t="s">
        <v>84</v>
      </c>
      <c r="P77" s="4">
        <v>70</v>
      </c>
      <c r="Q77" s="3" t="s">
        <v>85</v>
      </c>
      <c r="R77" s="4">
        <v>70</v>
      </c>
      <c r="S77" s="3" t="s">
        <v>98</v>
      </c>
      <c r="T77" s="4">
        <v>0</v>
      </c>
      <c r="U77" s="3" t="s">
        <v>99</v>
      </c>
      <c r="V77" s="4">
        <v>70</v>
      </c>
      <c r="W77" s="3" t="s">
        <v>100</v>
      </c>
      <c r="X77" s="4">
        <v>70</v>
      </c>
    </row>
    <row r="78" spans="1:24" ht="18.75">
      <c r="A78" s="3">
        <v>0</v>
      </c>
      <c r="B78" s="4">
        <v>0</v>
      </c>
      <c r="C78" s="3"/>
      <c r="D78" s="3"/>
      <c r="E78" s="3"/>
      <c r="F78" s="3">
        <v>0</v>
      </c>
      <c r="G78" s="3">
        <v>0</v>
      </c>
      <c r="H78" s="4">
        <v>0</v>
      </c>
      <c r="I78" s="3"/>
      <c r="J78" s="4">
        <v>0</v>
      </c>
      <c r="K78" s="3"/>
      <c r="L78" s="3"/>
      <c r="M78" s="3">
        <v>0</v>
      </c>
      <c r="N78" s="4">
        <v>0</v>
      </c>
      <c r="O78" s="3"/>
      <c r="P78" s="4"/>
      <c r="Q78" s="3"/>
      <c r="R78" s="4">
        <v>0</v>
      </c>
      <c r="S78" s="3">
        <v>0</v>
      </c>
      <c r="T78" s="4">
        <v>0</v>
      </c>
      <c r="U78" s="3"/>
      <c r="V78" s="4">
        <v>0</v>
      </c>
      <c r="W78" s="3"/>
      <c r="X78" s="3"/>
    </row>
    <row r="79" spans="1:24" ht="18.75">
      <c r="A79" s="3"/>
      <c r="B79" s="4">
        <v>0</v>
      </c>
      <c r="C79" s="3"/>
      <c r="D79" s="4">
        <v>0</v>
      </c>
      <c r="E79" s="3"/>
      <c r="F79" s="3">
        <v>0</v>
      </c>
      <c r="G79" s="3">
        <v>0</v>
      </c>
      <c r="H79" s="4">
        <v>0</v>
      </c>
      <c r="I79" s="3"/>
      <c r="J79" s="4">
        <v>0</v>
      </c>
      <c r="K79" s="3"/>
      <c r="L79" s="3"/>
      <c r="M79" s="3"/>
      <c r="N79" s="4">
        <v>0</v>
      </c>
      <c r="O79" s="3"/>
      <c r="P79" s="4">
        <v>0</v>
      </c>
      <c r="Q79" s="3"/>
      <c r="R79" s="4">
        <v>0</v>
      </c>
      <c r="S79" s="3">
        <v>0</v>
      </c>
      <c r="T79" s="4">
        <v>0</v>
      </c>
      <c r="U79" s="3"/>
      <c r="V79" s="4">
        <v>0</v>
      </c>
      <c r="W79" s="3"/>
      <c r="X79" s="3"/>
    </row>
  </sheetData>
  <sheetProtection sheet="1" selectLockedCells="1" selectUnlockedCells="1"/>
  <mergeCells count="2">
    <mergeCell ref="A3:L3"/>
    <mergeCell ref="M3:X3"/>
  </mergeCells>
  <pageMargins left="0.27083333333333331" right="0.406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sheetPr codeName="Лист6"/>
  <dimension ref="A3:AB85"/>
  <sheetViews>
    <sheetView view="pageLayout" topLeftCell="M76" workbookViewId="0">
      <selection activeCell="T81" sqref="T81"/>
    </sheetView>
  </sheetViews>
  <sheetFormatPr defaultRowHeight="15.75"/>
  <sheetData>
    <row r="3" spans="1:28" ht="18.75">
      <c r="A3" s="103" t="s">
        <v>0</v>
      </c>
      <c r="B3" s="104"/>
      <c r="C3" s="104"/>
      <c r="D3" s="104"/>
      <c r="E3" s="104"/>
      <c r="F3" s="104"/>
      <c r="G3" s="104"/>
      <c r="H3" s="104"/>
      <c r="I3" s="104"/>
      <c r="J3" s="104"/>
      <c r="K3" s="104"/>
      <c r="L3" s="104"/>
      <c r="M3" s="104"/>
      <c r="N3" s="105"/>
      <c r="O3" s="103" t="s">
        <v>1</v>
      </c>
      <c r="P3" s="104"/>
      <c r="Q3" s="104"/>
      <c r="R3" s="104"/>
      <c r="S3" s="104"/>
      <c r="T3" s="104"/>
      <c r="U3" s="104"/>
      <c r="V3" s="104"/>
      <c r="W3" s="104"/>
      <c r="X3" s="104"/>
      <c r="Y3" s="104"/>
      <c r="Z3" s="104"/>
      <c r="AA3" s="104"/>
      <c r="AB3" s="105"/>
    </row>
    <row r="4" spans="1:28" ht="150">
      <c r="A4" s="1" t="s">
        <v>2</v>
      </c>
      <c r="B4" s="1" t="s">
        <v>9</v>
      </c>
      <c r="C4" s="1" t="s">
        <v>4</v>
      </c>
      <c r="D4" s="1" t="s">
        <v>9</v>
      </c>
      <c r="E4" s="1" t="s">
        <v>5</v>
      </c>
      <c r="F4" s="1" t="s">
        <v>9</v>
      </c>
      <c r="G4" s="1" t="s">
        <v>6</v>
      </c>
      <c r="H4" s="1" t="s">
        <v>9</v>
      </c>
      <c r="I4" s="1" t="s">
        <v>101</v>
      </c>
      <c r="J4" s="1" t="s">
        <v>9</v>
      </c>
      <c r="K4" s="1" t="s">
        <v>7</v>
      </c>
      <c r="L4" s="1" t="s">
        <v>9</v>
      </c>
      <c r="M4" s="1" t="s">
        <v>8</v>
      </c>
      <c r="N4" s="1" t="s">
        <v>9</v>
      </c>
      <c r="O4" s="1" t="s">
        <v>2</v>
      </c>
      <c r="P4" s="1" t="s">
        <v>9</v>
      </c>
      <c r="Q4" s="1" t="s">
        <v>4</v>
      </c>
      <c r="R4" s="1" t="s">
        <v>9</v>
      </c>
      <c r="S4" s="1" t="s">
        <v>5</v>
      </c>
      <c r="T4" s="1" t="s">
        <v>9</v>
      </c>
      <c r="U4" s="1" t="s">
        <v>10</v>
      </c>
      <c r="V4" s="1" t="s">
        <v>9</v>
      </c>
      <c r="W4" s="1" t="s">
        <v>102</v>
      </c>
      <c r="X4" s="1" t="s">
        <v>9</v>
      </c>
      <c r="Y4" s="1" t="s">
        <v>7</v>
      </c>
      <c r="Z4" s="1" t="s">
        <v>9</v>
      </c>
      <c r="AA4" s="1" t="s">
        <v>11</v>
      </c>
      <c r="AB4" s="1" t="s">
        <v>9</v>
      </c>
    </row>
    <row r="5" spans="1:28" ht="18.75">
      <c r="A5" s="1" t="s">
        <v>103</v>
      </c>
      <c r="B5" s="1">
        <v>70</v>
      </c>
      <c r="C5" s="3" t="s">
        <v>109</v>
      </c>
      <c r="D5" s="4">
        <v>70</v>
      </c>
      <c r="E5" s="3" t="s">
        <v>110</v>
      </c>
      <c r="F5" s="4">
        <v>70</v>
      </c>
      <c r="G5" s="1">
        <v>0</v>
      </c>
      <c r="H5" s="1">
        <v>0</v>
      </c>
      <c r="I5" s="1">
        <v>0</v>
      </c>
      <c r="J5" s="1">
        <v>0</v>
      </c>
      <c r="K5" s="3" t="s">
        <v>36</v>
      </c>
      <c r="L5" s="4">
        <v>70</v>
      </c>
      <c r="M5" s="3" t="s">
        <v>87</v>
      </c>
      <c r="N5" s="4">
        <v>70</v>
      </c>
      <c r="O5" s="1" t="s">
        <v>104</v>
      </c>
      <c r="P5" s="1">
        <v>70</v>
      </c>
      <c r="Q5" s="3" t="s">
        <v>95</v>
      </c>
      <c r="R5" s="4">
        <v>70</v>
      </c>
      <c r="S5" s="3" t="s">
        <v>44</v>
      </c>
      <c r="T5" s="4">
        <v>70</v>
      </c>
      <c r="U5" s="1">
        <v>0</v>
      </c>
      <c r="V5" s="1">
        <v>0</v>
      </c>
      <c r="W5" s="1">
        <v>0</v>
      </c>
      <c r="X5" s="1">
        <v>0</v>
      </c>
      <c r="Y5" s="3" t="s">
        <v>72</v>
      </c>
      <c r="Z5" s="4">
        <v>70</v>
      </c>
      <c r="AA5" s="3" t="s">
        <v>114</v>
      </c>
      <c r="AB5" s="4">
        <v>70</v>
      </c>
    </row>
    <row r="6" spans="1:28" ht="18.75">
      <c r="A6" s="3" t="s">
        <v>105</v>
      </c>
      <c r="B6" s="4">
        <v>70</v>
      </c>
      <c r="C6" s="1">
        <v>0</v>
      </c>
      <c r="D6" s="1">
        <v>0</v>
      </c>
      <c r="E6" s="1">
        <v>0</v>
      </c>
      <c r="F6" s="1">
        <v>0</v>
      </c>
      <c r="G6" s="1">
        <v>2</v>
      </c>
      <c r="H6" s="1">
        <v>70</v>
      </c>
      <c r="I6" s="1">
        <v>2</v>
      </c>
      <c r="J6" s="1">
        <v>70</v>
      </c>
      <c r="K6" s="1">
        <v>-99</v>
      </c>
      <c r="L6" s="1">
        <v>0</v>
      </c>
      <c r="M6" s="1">
        <v>0</v>
      </c>
      <c r="N6" s="1">
        <v>0</v>
      </c>
      <c r="O6" s="3" t="s">
        <v>106</v>
      </c>
      <c r="P6" s="4">
        <v>70</v>
      </c>
      <c r="Q6" s="1">
        <v>0</v>
      </c>
      <c r="R6" s="1">
        <v>0</v>
      </c>
      <c r="S6" s="1">
        <v>0</v>
      </c>
      <c r="T6" s="1">
        <v>0</v>
      </c>
      <c r="U6" s="1">
        <v>2</v>
      </c>
      <c r="V6" s="1">
        <v>70</v>
      </c>
      <c r="W6" s="1">
        <v>2</v>
      </c>
      <c r="X6" s="1">
        <v>70</v>
      </c>
      <c r="Y6" s="1">
        <v>-99</v>
      </c>
      <c r="Z6" s="1">
        <v>0</v>
      </c>
      <c r="AA6" s="1">
        <v>0</v>
      </c>
      <c r="AB6" s="1">
        <v>0</v>
      </c>
    </row>
    <row r="7" spans="1:28" ht="18.75">
      <c r="A7" s="3" t="s">
        <v>788</v>
      </c>
      <c r="B7" s="4">
        <v>69</v>
      </c>
      <c r="C7" s="3">
        <v>118</v>
      </c>
      <c r="D7" s="4">
        <v>1</v>
      </c>
      <c r="E7" s="3">
        <v>3</v>
      </c>
      <c r="F7" s="4">
        <v>1</v>
      </c>
      <c r="G7" s="3">
        <v>4.4000000000000004</v>
      </c>
      <c r="H7" s="4">
        <v>70</v>
      </c>
      <c r="I7" s="3">
        <v>7.8</v>
      </c>
      <c r="J7" s="4">
        <v>70</v>
      </c>
      <c r="K7" s="3">
        <v>-5</v>
      </c>
      <c r="L7" s="4">
        <v>1</v>
      </c>
      <c r="M7" s="3" t="s">
        <v>15</v>
      </c>
      <c r="N7" s="4">
        <v>1</v>
      </c>
      <c r="O7" s="3" t="s">
        <v>829</v>
      </c>
      <c r="P7" s="4">
        <v>69</v>
      </c>
      <c r="Q7" s="3">
        <v>107</v>
      </c>
      <c r="R7" s="4">
        <v>1</v>
      </c>
      <c r="S7" s="3">
        <v>2</v>
      </c>
      <c r="T7" s="4">
        <v>1</v>
      </c>
      <c r="U7" s="3">
        <v>4.5999999999999996</v>
      </c>
      <c r="V7" s="4">
        <v>70</v>
      </c>
      <c r="W7" s="3">
        <v>8.1999999999999993</v>
      </c>
      <c r="X7" s="4">
        <v>70</v>
      </c>
      <c r="Y7" s="3">
        <v>-3</v>
      </c>
      <c r="Z7" s="4">
        <v>1</v>
      </c>
      <c r="AA7" s="3">
        <v>1</v>
      </c>
      <c r="AB7" s="4">
        <v>1</v>
      </c>
    </row>
    <row r="8" spans="1:28" ht="18.75">
      <c r="A8" s="3" t="s">
        <v>789</v>
      </c>
      <c r="B8" s="4">
        <v>68</v>
      </c>
      <c r="C8" s="3">
        <v>121</v>
      </c>
      <c r="D8" s="4">
        <v>2</v>
      </c>
      <c r="E8" s="3">
        <v>4</v>
      </c>
      <c r="F8" s="4">
        <v>2</v>
      </c>
      <c r="G8" s="3" t="s">
        <v>17</v>
      </c>
      <c r="H8" s="4">
        <v>69</v>
      </c>
      <c r="I8" s="3">
        <v>7.9</v>
      </c>
      <c r="J8" s="4">
        <v>69</v>
      </c>
      <c r="K8" s="3">
        <v>-4</v>
      </c>
      <c r="L8" s="4">
        <v>2</v>
      </c>
      <c r="M8" s="3" t="s">
        <v>15</v>
      </c>
      <c r="N8" s="4">
        <v>2</v>
      </c>
      <c r="O8" s="3" t="s">
        <v>830</v>
      </c>
      <c r="P8" s="4">
        <v>68</v>
      </c>
      <c r="Q8" s="3">
        <v>110</v>
      </c>
      <c r="R8" s="4">
        <v>2</v>
      </c>
      <c r="S8" s="3">
        <v>3</v>
      </c>
      <c r="T8" s="4">
        <v>2</v>
      </c>
      <c r="U8" s="3" t="s">
        <v>17</v>
      </c>
      <c r="V8" s="4">
        <v>69</v>
      </c>
      <c r="W8" s="3">
        <v>8.3000000000000007</v>
      </c>
      <c r="X8" s="4">
        <v>69</v>
      </c>
      <c r="Y8" s="3">
        <v>-2</v>
      </c>
      <c r="Z8" s="4">
        <v>2</v>
      </c>
      <c r="AA8" s="3">
        <v>2</v>
      </c>
      <c r="AB8" s="4">
        <v>2</v>
      </c>
    </row>
    <row r="9" spans="1:28" ht="18.75">
      <c r="A9" s="3" t="s">
        <v>790</v>
      </c>
      <c r="B9" s="4">
        <v>67</v>
      </c>
      <c r="C9" s="3">
        <v>124</v>
      </c>
      <c r="D9" s="4">
        <v>3</v>
      </c>
      <c r="E9" s="3">
        <v>5</v>
      </c>
      <c r="F9" s="4">
        <v>3</v>
      </c>
      <c r="G9" s="3">
        <v>4.5</v>
      </c>
      <c r="H9" s="4">
        <v>68</v>
      </c>
      <c r="I9" s="3">
        <v>8</v>
      </c>
      <c r="J9" s="4">
        <v>68</v>
      </c>
      <c r="K9" s="3" t="s">
        <v>15</v>
      </c>
      <c r="L9" s="4">
        <v>3</v>
      </c>
      <c r="M9" s="3" t="s">
        <v>15</v>
      </c>
      <c r="N9" s="4">
        <v>3</v>
      </c>
      <c r="O9" s="3" t="s">
        <v>831</v>
      </c>
      <c r="P9" s="4">
        <v>67</v>
      </c>
      <c r="Q9" s="3">
        <v>113</v>
      </c>
      <c r="R9" s="4">
        <v>3</v>
      </c>
      <c r="S9" s="3">
        <v>4</v>
      </c>
      <c r="T9" s="4">
        <v>3</v>
      </c>
      <c r="U9" s="3">
        <v>4.7</v>
      </c>
      <c r="V9" s="4">
        <v>68</v>
      </c>
      <c r="W9" s="3">
        <v>8.4</v>
      </c>
      <c r="X9" s="4">
        <v>68</v>
      </c>
      <c r="Y9" s="3">
        <v>-1</v>
      </c>
      <c r="Z9" s="4">
        <v>3</v>
      </c>
      <c r="AA9" s="3">
        <v>3</v>
      </c>
      <c r="AB9" s="4">
        <v>3</v>
      </c>
    </row>
    <row r="10" spans="1:28" ht="18.75">
      <c r="A10" s="3" t="s">
        <v>791</v>
      </c>
      <c r="B10" s="4">
        <v>66</v>
      </c>
      <c r="C10" s="3">
        <v>127</v>
      </c>
      <c r="D10" s="4">
        <v>4</v>
      </c>
      <c r="E10" s="3">
        <v>6</v>
      </c>
      <c r="F10" s="4">
        <v>4</v>
      </c>
      <c r="G10" s="3" t="s">
        <v>17</v>
      </c>
      <c r="H10" s="4">
        <v>67</v>
      </c>
      <c r="I10" s="3">
        <v>8.1</v>
      </c>
      <c r="J10" s="4">
        <v>67</v>
      </c>
      <c r="K10" s="3">
        <v>-3</v>
      </c>
      <c r="L10" s="4">
        <v>4</v>
      </c>
      <c r="M10" s="3" t="s">
        <v>15</v>
      </c>
      <c r="N10" s="4">
        <v>4</v>
      </c>
      <c r="O10" s="3" t="s">
        <v>832</v>
      </c>
      <c r="P10" s="4">
        <v>66</v>
      </c>
      <c r="Q10" s="3">
        <v>116</v>
      </c>
      <c r="R10" s="4">
        <v>4</v>
      </c>
      <c r="S10" s="3">
        <v>5</v>
      </c>
      <c r="T10" s="4">
        <v>4</v>
      </c>
      <c r="U10" s="3" t="s">
        <v>17</v>
      </c>
      <c r="V10" s="4">
        <v>67</v>
      </c>
      <c r="W10" s="3">
        <v>8.5</v>
      </c>
      <c r="X10" s="4">
        <v>67</v>
      </c>
      <c r="Y10" s="3">
        <v>0</v>
      </c>
      <c r="Z10" s="4">
        <v>4</v>
      </c>
      <c r="AA10" s="3">
        <v>4</v>
      </c>
      <c r="AB10" s="4">
        <v>4</v>
      </c>
    </row>
    <row r="11" spans="1:28" ht="18.75">
      <c r="A11" s="3" t="s">
        <v>792</v>
      </c>
      <c r="B11" s="4">
        <v>65</v>
      </c>
      <c r="C11" s="3">
        <v>130</v>
      </c>
      <c r="D11" s="4">
        <v>5</v>
      </c>
      <c r="E11" s="3">
        <v>7</v>
      </c>
      <c r="F11" s="4">
        <v>5</v>
      </c>
      <c r="G11" s="3" t="s">
        <v>17</v>
      </c>
      <c r="H11" s="4">
        <v>66</v>
      </c>
      <c r="I11" s="3">
        <v>8.1999999999999993</v>
      </c>
      <c r="J11" s="4">
        <v>66</v>
      </c>
      <c r="K11" s="3" t="s">
        <v>15</v>
      </c>
      <c r="L11" s="4">
        <v>5</v>
      </c>
      <c r="M11" s="3" t="s">
        <v>15</v>
      </c>
      <c r="N11" s="4">
        <v>5</v>
      </c>
      <c r="O11" s="3" t="s">
        <v>833</v>
      </c>
      <c r="P11" s="4">
        <v>65</v>
      </c>
      <c r="Q11" s="3">
        <v>119</v>
      </c>
      <c r="R11" s="4">
        <v>5</v>
      </c>
      <c r="S11" s="3">
        <v>6</v>
      </c>
      <c r="T11" s="4">
        <v>5</v>
      </c>
      <c r="U11" s="3">
        <v>4.8</v>
      </c>
      <c r="V11" s="4">
        <v>66</v>
      </c>
      <c r="W11" s="3">
        <v>8.6</v>
      </c>
      <c r="X11" s="4">
        <v>66</v>
      </c>
      <c r="Y11" s="3">
        <v>1</v>
      </c>
      <c r="Z11" s="4">
        <v>5</v>
      </c>
      <c r="AA11" s="3">
        <v>5</v>
      </c>
      <c r="AB11" s="4">
        <v>5</v>
      </c>
    </row>
    <row r="12" spans="1:28" ht="18.75">
      <c r="A12" s="3" t="s">
        <v>793</v>
      </c>
      <c r="B12" s="4">
        <v>64</v>
      </c>
      <c r="C12" s="3">
        <v>133</v>
      </c>
      <c r="D12" s="4">
        <v>6</v>
      </c>
      <c r="E12" s="3">
        <v>8</v>
      </c>
      <c r="F12" s="4">
        <v>6</v>
      </c>
      <c r="G12" s="3">
        <v>4.5999999999999996</v>
      </c>
      <c r="H12" s="4">
        <v>65</v>
      </c>
      <c r="I12" s="3">
        <v>8.3000000000000007</v>
      </c>
      <c r="J12" s="4">
        <v>65</v>
      </c>
      <c r="K12" s="3">
        <v>-2</v>
      </c>
      <c r="L12" s="4">
        <v>6</v>
      </c>
      <c r="M12" s="3" t="s">
        <v>15</v>
      </c>
      <c r="N12" s="4">
        <v>6</v>
      </c>
      <c r="O12" s="3" t="s">
        <v>603</v>
      </c>
      <c r="P12" s="4">
        <v>64</v>
      </c>
      <c r="Q12" s="3">
        <v>122</v>
      </c>
      <c r="R12" s="4">
        <v>6</v>
      </c>
      <c r="S12" s="3">
        <v>7</v>
      </c>
      <c r="T12" s="4">
        <v>6</v>
      </c>
      <c r="U12" s="3" t="s">
        <v>17</v>
      </c>
      <c r="V12" s="4">
        <v>65</v>
      </c>
      <c r="W12" s="3">
        <v>8.6999999999999993</v>
      </c>
      <c r="X12" s="4">
        <v>65</v>
      </c>
      <c r="Y12" s="3">
        <v>2</v>
      </c>
      <c r="Z12" s="4">
        <v>6</v>
      </c>
      <c r="AA12" s="3">
        <v>6</v>
      </c>
      <c r="AB12" s="4">
        <v>6</v>
      </c>
    </row>
    <row r="13" spans="1:28" ht="18.75">
      <c r="A13" s="3" t="s">
        <v>794</v>
      </c>
      <c r="B13" s="4">
        <v>63</v>
      </c>
      <c r="C13" s="3">
        <v>136</v>
      </c>
      <c r="D13" s="4">
        <v>7</v>
      </c>
      <c r="E13" s="3">
        <v>9</v>
      </c>
      <c r="F13" s="4">
        <v>7</v>
      </c>
      <c r="G13" s="3" t="s">
        <v>17</v>
      </c>
      <c r="H13" s="4">
        <v>64</v>
      </c>
      <c r="I13" s="3">
        <v>8.4</v>
      </c>
      <c r="J13" s="4">
        <v>64</v>
      </c>
      <c r="K13" s="3" t="s">
        <v>15</v>
      </c>
      <c r="L13" s="4">
        <v>7</v>
      </c>
      <c r="M13" s="3" t="s">
        <v>15</v>
      </c>
      <c r="N13" s="4">
        <v>7</v>
      </c>
      <c r="O13" s="3" t="s">
        <v>604</v>
      </c>
      <c r="P13" s="4">
        <v>63</v>
      </c>
      <c r="Q13" s="3">
        <v>124</v>
      </c>
      <c r="R13" s="4">
        <v>7</v>
      </c>
      <c r="S13" s="3">
        <v>8</v>
      </c>
      <c r="T13" s="4">
        <v>7</v>
      </c>
      <c r="U13" s="3">
        <v>4.9000000000000004</v>
      </c>
      <c r="V13" s="4">
        <v>64</v>
      </c>
      <c r="W13" s="3">
        <v>8.8000000000000007</v>
      </c>
      <c r="X13" s="4">
        <v>64</v>
      </c>
      <c r="Y13" s="3">
        <v>3</v>
      </c>
      <c r="Z13" s="4">
        <v>7</v>
      </c>
      <c r="AA13" s="3" t="s">
        <v>15</v>
      </c>
      <c r="AB13" s="4">
        <v>7</v>
      </c>
    </row>
    <row r="14" spans="1:28" ht="18.75">
      <c r="A14" s="3" t="s">
        <v>795</v>
      </c>
      <c r="B14" s="4">
        <v>62</v>
      </c>
      <c r="C14" s="3">
        <v>139</v>
      </c>
      <c r="D14" s="4">
        <v>8</v>
      </c>
      <c r="E14" s="3">
        <v>10</v>
      </c>
      <c r="F14" s="4">
        <v>8</v>
      </c>
      <c r="G14" s="3" t="s">
        <v>17</v>
      </c>
      <c r="H14" s="4">
        <v>63</v>
      </c>
      <c r="I14" s="3" t="s">
        <v>17</v>
      </c>
      <c r="J14" s="4">
        <v>63</v>
      </c>
      <c r="K14" s="3">
        <v>-1</v>
      </c>
      <c r="L14" s="4">
        <v>8</v>
      </c>
      <c r="M14" s="3" t="s">
        <v>15</v>
      </c>
      <c r="N14" s="4">
        <v>8</v>
      </c>
      <c r="O14" s="3" t="s">
        <v>605</v>
      </c>
      <c r="P14" s="4">
        <v>62</v>
      </c>
      <c r="Q14" s="3">
        <v>126</v>
      </c>
      <c r="R14" s="4">
        <v>8</v>
      </c>
      <c r="S14" s="3">
        <v>9</v>
      </c>
      <c r="T14" s="4">
        <v>8</v>
      </c>
      <c r="U14" s="3" t="s">
        <v>17</v>
      </c>
      <c r="V14" s="4">
        <v>63</v>
      </c>
      <c r="W14" s="3">
        <v>8.9</v>
      </c>
      <c r="X14" s="4">
        <v>63</v>
      </c>
      <c r="Y14" s="3" t="s">
        <v>15</v>
      </c>
      <c r="Z14" s="4">
        <v>8</v>
      </c>
      <c r="AA14" s="3">
        <v>7</v>
      </c>
      <c r="AB14" s="4">
        <v>8</v>
      </c>
    </row>
    <row r="15" spans="1:28" ht="18.75">
      <c r="A15" s="3" t="s">
        <v>796</v>
      </c>
      <c r="B15" s="4">
        <v>61</v>
      </c>
      <c r="C15" s="3">
        <v>142</v>
      </c>
      <c r="D15" s="4">
        <v>9</v>
      </c>
      <c r="E15" s="3">
        <v>11</v>
      </c>
      <c r="F15" s="4">
        <v>9</v>
      </c>
      <c r="G15" s="3">
        <v>4.7</v>
      </c>
      <c r="H15" s="4">
        <v>62</v>
      </c>
      <c r="I15" s="3">
        <v>8.5</v>
      </c>
      <c r="J15" s="4">
        <v>62</v>
      </c>
      <c r="K15" s="3" t="s">
        <v>15</v>
      </c>
      <c r="L15" s="4">
        <v>9</v>
      </c>
      <c r="M15" s="3" t="s">
        <v>15</v>
      </c>
      <c r="N15" s="4">
        <v>9</v>
      </c>
      <c r="O15" s="3" t="s">
        <v>834</v>
      </c>
      <c r="P15" s="4">
        <v>61</v>
      </c>
      <c r="Q15" s="3">
        <v>128</v>
      </c>
      <c r="R15" s="4">
        <v>9</v>
      </c>
      <c r="S15" s="3">
        <v>10</v>
      </c>
      <c r="T15" s="4">
        <v>9</v>
      </c>
      <c r="U15" s="3">
        <v>5</v>
      </c>
      <c r="V15" s="4">
        <v>62</v>
      </c>
      <c r="W15" s="3">
        <v>9</v>
      </c>
      <c r="X15" s="4">
        <v>62</v>
      </c>
      <c r="Y15" s="3">
        <v>4</v>
      </c>
      <c r="Z15" s="4">
        <v>9</v>
      </c>
      <c r="AA15" s="3" t="s">
        <v>15</v>
      </c>
      <c r="AB15" s="4">
        <v>9</v>
      </c>
    </row>
    <row r="16" spans="1:28" ht="18.75">
      <c r="A16" s="3" t="s">
        <v>797</v>
      </c>
      <c r="B16" s="4">
        <v>60</v>
      </c>
      <c r="C16" s="3">
        <v>143</v>
      </c>
      <c r="D16" s="4">
        <v>64</v>
      </c>
      <c r="E16" s="3">
        <v>12</v>
      </c>
      <c r="F16" s="4">
        <v>10</v>
      </c>
      <c r="G16" s="3" t="s">
        <v>17</v>
      </c>
      <c r="H16" s="4">
        <v>61</v>
      </c>
      <c r="I16" s="3" t="s">
        <v>17</v>
      </c>
      <c r="J16" s="4">
        <v>61</v>
      </c>
      <c r="K16" s="3">
        <v>10</v>
      </c>
      <c r="L16" s="4">
        <v>10</v>
      </c>
      <c r="M16" s="3">
        <v>1</v>
      </c>
      <c r="N16" s="4">
        <v>10</v>
      </c>
      <c r="O16" s="3" t="s">
        <v>835</v>
      </c>
      <c r="P16" s="4">
        <v>60</v>
      </c>
      <c r="Q16" s="3">
        <v>130</v>
      </c>
      <c r="R16" s="4">
        <v>10</v>
      </c>
      <c r="S16" s="3" t="s">
        <v>17</v>
      </c>
      <c r="T16" s="4">
        <v>10</v>
      </c>
      <c r="U16" s="3" t="s">
        <v>17</v>
      </c>
      <c r="V16" s="4">
        <v>61</v>
      </c>
      <c r="W16" s="3" t="s">
        <v>17</v>
      </c>
      <c r="X16" s="4">
        <v>61</v>
      </c>
      <c r="Y16" s="3" t="s">
        <v>17</v>
      </c>
      <c r="Z16" s="4">
        <v>10</v>
      </c>
      <c r="AA16" s="3">
        <v>8</v>
      </c>
      <c r="AB16" s="4">
        <v>10</v>
      </c>
    </row>
    <row r="17" spans="1:28" ht="18.75">
      <c r="A17" s="3" t="s">
        <v>798</v>
      </c>
      <c r="B17" s="4">
        <v>59</v>
      </c>
      <c r="C17" s="3">
        <v>145</v>
      </c>
      <c r="D17" s="4">
        <v>10</v>
      </c>
      <c r="E17" s="3">
        <v>13</v>
      </c>
      <c r="F17" s="4">
        <v>11</v>
      </c>
      <c r="G17" s="3" t="s">
        <v>17</v>
      </c>
      <c r="H17" s="4">
        <v>60</v>
      </c>
      <c r="I17" s="3">
        <v>8.6</v>
      </c>
      <c r="J17" s="4">
        <v>60</v>
      </c>
      <c r="K17" s="3" t="s">
        <v>17</v>
      </c>
      <c r="L17" s="4">
        <v>11</v>
      </c>
      <c r="M17" s="3" t="s">
        <v>15</v>
      </c>
      <c r="N17" s="4">
        <v>11</v>
      </c>
      <c r="O17" s="3" t="s">
        <v>386</v>
      </c>
      <c r="P17" s="4">
        <v>59</v>
      </c>
      <c r="Q17" s="3">
        <v>132</v>
      </c>
      <c r="R17" s="4">
        <v>11</v>
      </c>
      <c r="S17" s="3">
        <v>11</v>
      </c>
      <c r="T17" s="4">
        <v>11</v>
      </c>
      <c r="U17" s="3" t="s">
        <v>17</v>
      </c>
      <c r="V17" s="4">
        <v>60</v>
      </c>
      <c r="W17" s="3">
        <v>9.1</v>
      </c>
      <c r="X17" s="4">
        <v>60</v>
      </c>
      <c r="Y17" s="3">
        <v>5</v>
      </c>
      <c r="Z17" s="4">
        <v>11</v>
      </c>
      <c r="AA17" s="3" t="s">
        <v>15</v>
      </c>
      <c r="AB17" s="4">
        <v>11</v>
      </c>
    </row>
    <row r="18" spans="1:28" ht="18.75">
      <c r="A18" s="3" t="s">
        <v>799</v>
      </c>
      <c r="B18" s="4">
        <v>58</v>
      </c>
      <c r="C18" s="3">
        <v>148</v>
      </c>
      <c r="D18" s="4">
        <v>11</v>
      </c>
      <c r="E18" s="3">
        <v>14</v>
      </c>
      <c r="F18" s="4">
        <v>12</v>
      </c>
      <c r="G18" s="3">
        <v>4.8</v>
      </c>
      <c r="H18" s="4">
        <v>59</v>
      </c>
      <c r="I18" s="3" t="s">
        <v>17</v>
      </c>
      <c r="J18" s="4">
        <v>59</v>
      </c>
      <c r="K18" s="3">
        <v>1</v>
      </c>
      <c r="L18" s="4">
        <v>12</v>
      </c>
      <c r="M18" s="3" t="s">
        <v>17</v>
      </c>
      <c r="N18" s="4">
        <v>12</v>
      </c>
      <c r="O18" s="3" t="s">
        <v>387</v>
      </c>
      <c r="P18" s="4">
        <v>58</v>
      </c>
      <c r="Q18" s="3">
        <v>134</v>
      </c>
      <c r="R18" s="4">
        <v>12</v>
      </c>
      <c r="S18" s="3" t="s">
        <v>17</v>
      </c>
      <c r="T18" s="4">
        <v>12</v>
      </c>
      <c r="U18" s="3">
        <v>5.0999999999999996</v>
      </c>
      <c r="V18" s="4">
        <v>59</v>
      </c>
      <c r="W18" s="3" t="s">
        <v>17</v>
      </c>
      <c r="X18" s="4">
        <v>59</v>
      </c>
      <c r="Y18" s="3" t="s">
        <v>17</v>
      </c>
      <c r="Z18" s="4">
        <v>12</v>
      </c>
      <c r="AA18" s="3">
        <v>9</v>
      </c>
      <c r="AB18" s="4">
        <v>12</v>
      </c>
    </row>
    <row r="19" spans="1:28" ht="18.75">
      <c r="A19" s="3" t="s">
        <v>800</v>
      </c>
      <c r="B19" s="4">
        <v>57</v>
      </c>
      <c r="C19" s="3">
        <v>151</v>
      </c>
      <c r="D19" s="4">
        <v>12</v>
      </c>
      <c r="E19" s="3" t="s">
        <v>15</v>
      </c>
      <c r="F19" s="4">
        <v>13</v>
      </c>
      <c r="G19" s="3" t="s">
        <v>17</v>
      </c>
      <c r="H19" s="4">
        <v>58</v>
      </c>
      <c r="I19" s="3">
        <v>8.6999999999999993</v>
      </c>
      <c r="J19" s="4">
        <v>58</v>
      </c>
      <c r="K19" s="3" t="s">
        <v>17</v>
      </c>
      <c r="L19" s="4">
        <v>13</v>
      </c>
      <c r="M19" s="3">
        <v>2</v>
      </c>
      <c r="N19" s="4">
        <v>13</v>
      </c>
      <c r="O19" s="3" t="s">
        <v>388</v>
      </c>
      <c r="P19" s="4">
        <v>57</v>
      </c>
      <c r="Q19" s="3">
        <v>136</v>
      </c>
      <c r="R19" s="4">
        <v>13</v>
      </c>
      <c r="S19" s="3">
        <v>12</v>
      </c>
      <c r="T19" s="4">
        <v>13</v>
      </c>
      <c r="U19" s="3" t="s">
        <v>17</v>
      </c>
      <c r="V19" s="4">
        <v>58</v>
      </c>
      <c r="W19" s="3">
        <v>9.1999999999999993</v>
      </c>
      <c r="X19" s="4">
        <v>58</v>
      </c>
      <c r="Y19" s="3">
        <v>6</v>
      </c>
      <c r="Z19" s="4">
        <v>13</v>
      </c>
      <c r="AA19" s="3" t="s">
        <v>15</v>
      </c>
      <c r="AB19" s="4">
        <v>13</v>
      </c>
    </row>
    <row r="20" spans="1:28" ht="18.75">
      <c r="A20" s="3" t="s">
        <v>801</v>
      </c>
      <c r="B20" s="4">
        <v>56</v>
      </c>
      <c r="C20" s="3">
        <v>154</v>
      </c>
      <c r="D20" s="4">
        <v>13</v>
      </c>
      <c r="E20" s="3">
        <v>15</v>
      </c>
      <c r="F20" s="4">
        <v>14</v>
      </c>
      <c r="G20" s="3" t="s">
        <v>17</v>
      </c>
      <c r="H20" s="4">
        <v>57</v>
      </c>
      <c r="I20" s="3" t="s">
        <v>17</v>
      </c>
      <c r="J20" s="4">
        <v>57</v>
      </c>
      <c r="K20" s="3">
        <v>2</v>
      </c>
      <c r="L20" s="4">
        <v>14</v>
      </c>
      <c r="M20" s="3" t="s">
        <v>15</v>
      </c>
      <c r="N20" s="4">
        <v>14</v>
      </c>
      <c r="O20" s="3" t="s">
        <v>389</v>
      </c>
      <c r="P20" s="4">
        <v>56</v>
      </c>
      <c r="Q20" s="3">
        <v>138</v>
      </c>
      <c r="R20" s="4">
        <v>14</v>
      </c>
      <c r="S20" s="3" t="s">
        <v>17</v>
      </c>
      <c r="T20" s="4">
        <v>14</v>
      </c>
      <c r="U20" s="3" t="s">
        <v>17</v>
      </c>
      <c r="V20" s="4">
        <v>57</v>
      </c>
      <c r="W20" s="3" t="s">
        <v>107</v>
      </c>
      <c r="X20" s="4">
        <v>57</v>
      </c>
      <c r="Y20" s="3" t="s">
        <v>17</v>
      </c>
      <c r="Z20" s="4">
        <v>14</v>
      </c>
      <c r="AA20" s="3">
        <v>1</v>
      </c>
      <c r="AB20" s="4">
        <v>14</v>
      </c>
    </row>
    <row r="21" spans="1:28" ht="18.75">
      <c r="A21" s="3" t="s">
        <v>802</v>
      </c>
      <c r="B21" s="4">
        <v>55</v>
      </c>
      <c r="C21" s="3">
        <v>157</v>
      </c>
      <c r="D21" s="4">
        <v>14</v>
      </c>
      <c r="E21" s="3" t="s">
        <v>15</v>
      </c>
      <c r="F21" s="4">
        <v>15</v>
      </c>
      <c r="G21" s="3">
        <v>4.9000000000000004</v>
      </c>
      <c r="H21" s="4">
        <v>56</v>
      </c>
      <c r="I21" s="3">
        <v>8.8000000000000007</v>
      </c>
      <c r="J21" s="4">
        <v>56</v>
      </c>
      <c r="K21" s="3" t="s">
        <v>17</v>
      </c>
      <c r="L21" s="4">
        <v>15</v>
      </c>
      <c r="M21" s="3" t="s">
        <v>17</v>
      </c>
      <c r="N21" s="4">
        <v>15</v>
      </c>
      <c r="O21" s="3" t="s">
        <v>390</v>
      </c>
      <c r="P21" s="4">
        <v>55</v>
      </c>
      <c r="Q21" s="3">
        <v>140</v>
      </c>
      <c r="R21" s="4">
        <v>15</v>
      </c>
      <c r="S21" s="3">
        <v>13</v>
      </c>
      <c r="T21" s="4">
        <v>15</v>
      </c>
      <c r="U21" s="3">
        <v>5.2</v>
      </c>
      <c r="V21" s="4">
        <v>56</v>
      </c>
      <c r="W21" s="3">
        <v>9.3000000000000007</v>
      </c>
      <c r="X21" s="4">
        <v>56</v>
      </c>
      <c r="Y21" s="3">
        <v>7</v>
      </c>
      <c r="Z21" s="4">
        <v>15</v>
      </c>
      <c r="AA21" s="3" t="s">
        <v>15</v>
      </c>
      <c r="AB21" s="4">
        <v>15</v>
      </c>
    </row>
    <row r="22" spans="1:28" ht="18.75">
      <c r="A22" s="3" t="s">
        <v>803</v>
      </c>
      <c r="B22" s="4">
        <v>54</v>
      </c>
      <c r="C22" s="3">
        <v>160</v>
      </c>
      <c r="D22" s="4">
        <v>15</v>
      </c>
      <c r="E22" s="3">
        <v>16</v>
      </c>
      <c r="F22" s="4">
        <v>16</v>
      </c>
      <c r="G22" s="3" t="s">
        <v>17</v>
      </c>
      <c r="H22" s="4">
        <v>55</v>
      </c>
      <c r="I22" s="3" t="s">
        <v>17</v>
      </c>
      <c r="J22" s="4">
        <v>55</v>
      </c>
      <c r="K22" s="3">
        <v>3</v>
      </c>
      <c r="L22" s="4">
        <v>16</v>
      </c>
      <c r="M22" s="3" t="s">
        <v>17</v>
      </c>
      <c r="N22" s="4">
        <v>16</v>
      </c>
      <c r="O22" s="3" t="s">
        <v>608</v>
      </c>
      <c r="P22" s="4">
        <v>54</v>
      </c>
      <c r="Q22" s="3">
        <v>142</v>
      </c>
      <c r="R22" s="4">
        <v>16</v>
      </c>
      <c r="S22" s="3" t="s">
        <v>17</v>
      </c>
      <c r="T22" s="4">
        <v>16</v>
      </c>
      <c r="U22" s="3" t="s">
        <v>17</v>
      </c>
      <c r="V22" s="4">
        <v>55</v>
      </c>
      <c r="W22" s="3" t="s">
        <v>17</v>
      </c>
      <c r="X22" s="4">
        <v>55</v>
      </c>
      <c r="Y22" s="3" t="s">
        <v>17</v>
      </c>
      <c r="Z22" s="4">
        <v>16</v>
      </c>
      <c r="AA22" s="3">
        <v>11</v>
      </c>
      <c r="AB22" s="4">
        <v>16</v>
      </c>
    </row>
    <row r="23" spans="1:28" ht="18.75">
      <c r="A23" s="3" t="s">
        <v>804</v>
      </c>
      <c r="B23" s="4">
        <v>53</v>
      </c>
      <c r="C23" s="3">
        <v>162</v>
      </c>
      <c r="D23" s="4">
        <v>16</v>
      </c>
      <c r="E23" s="3" t="s">
        <v>15</v>
      </c>
      <c r="F23" s="4">
        <v>17</v>
      </c>
      <c r="G23" s="3" t="s">
        <v>107</v>
      </c>
      <c r="H23" s="4">
        <v>54</v>
      </c>
      <c r="I23" s="3">
        <v>8.9</v>
      </c>
      <c r="J23" s="4">
        <v>54</v>
      </c>
      <c r="K23" s="3" t="s">
        <v>17</v>
      </c>
      <c r="L23" s="4">
        <v>17</v>
      </c>
      <c r="M23" s="3">
        <v>3</v>
      </c>
      <c r="N23" s="4">
        <v>17</v>
      </c>
      <c r="O23" s="3" t="s">
        <v>609</v>
      </c>
      <c r="P23" s="4">
        <v>53</v>
      </c>
      <c r="Q23" s="3">
        <v>144</v>
      </c>
      <c r="R23" s="4">
        <v>17</v>
      </c>
      <c r="S23" s="3">
        <v>14</v>
      </c>
      <c r="T23" s="4">
        <v>17</v>
      </c>
      <c r="U23" s="3" t="s">
        <v>17</v>
      </c>
      <c r="V23" s="4">
        <v>54</v>
      </c>
      <c r="W23" s="3">
        <v>9.4</v>
      </c>
      <c r="X23" s="4">
        <v>54</v>
      </c>
      <c r="Y23" s="3">
        <v>8</v>
      </c>
      <c r="Z23" s="4">
        <v>17</v>
      </c>
      <c r="AA23" s="3" t="s">
        <v>15</v>
      </c>
      <c r="AB23" s="4">
        <v>17</v>
      </c>
    </row>
    <row r="24" spans="1:28" ht="18.75">
      <c r="A24" s="3" t="s">
        <v>606</v>
      </c>
      <c r="B24" s="4">
        <v>52</v>
      </c>
      <c r="C24" s="3">
        <v>164</v>
      </c>
      <c r="D24" s="4">
        <v>17</v>
      </c>
      <c r="E24" s="3">
        <v>17</v>
      </c>
      <c r="F24" s="4">
        <v>18</v>
      </c>
      <c r="G24" s="3">
        <v>5</v>
      </c>
      <c r="H24" s="4">
        <v>53</v>
      </c>
      <c r="I24" s="3" t="s">
        <v>17</v>
      </c>
      <c r="J24" s="4">
        <v>53</v>
      </c>
      <c r="K24" s="3">
        <v>4</v>
      </c>
      <c r="L24" s="4">
        <v>18</v>
      </c>
      <c r="M24" s="3" t="s">
        <v>17</v>
      </c>
      <c r="N24" s="4">
        <v>18</v>
      </c>
      <c r="O24" s="3" t="s">
        <v>610</v>
      </c>
      <c r="P24" s="4">
        <v>52</v>
      </c>
      <c r="Q24" s="3">
        <v>146</v>
      </c>
      <c r="R24" s="4">
        <v>18</v>
      </c>
      <c r="S24" s="3" t="s">
        <v>17</v>
      </c>
      <c r="T24" s="4">
        <v>18</v>
      </c>
      <c r="U24" s="3">
        <v>5.3</v>
      </c>
      <c r="V24" s="4">
        <v>53</v>
      </c>
      <c r="W24" s="3" t="s">
        <v>17</v>
      </c>
      <c r="X24" s="4">
        <v>53</v>
      </c>
      <c r="Y24" s="3" t="s">
        <v>17</v>
      </c>
      <c r="Z24" s="4">
        <v>18</v>
      </c>
      <c r="AA24" s="3">
        <v>12</v>
      </c>
      <c r="AB24" s="4">
        <v>18</v>
      </c>
    </row>
    <row r="25" spans="1:28" ht="18.75">
      <c r="A25" s="3" t="s">
        <v>805</v>
      </c>
      <c r="B25" s="4">
        <v>51</v>
      </c>
      <c r="C25" s="3">
        <v>166</v>
      </c>
      <c r="D25" s="4">
        <v>18</v>
      </c>
      <c r="E25" s="3" t="s">
        <v>15</v>
      </c>
      <c r="F25" s="4">
        <v>19</v>
      </c>
      <c r="G25" s="3" t="s">
        <v>17</v>
      </c>
      <c r="H25" s="4">
        <v>52</v>
      </c>
      <c r="I25" s="3">
        <v>9</v>
      </c>
      <c r="J25" s="4">
        <v>52</v>
      </c>
      <c r="K25" s="3" t="s">
        <v>17</v>
      </c>
      <c r="L25" s="4">
        <v>19</v>
      </c>
      <c r="M25" s="3" t="s">
        <v>17</v>
      </c>
      <c r="N25" s="4">
        <v>19</v>
      </c>
      <c r="O25" s="3" t="s">
        <v>611</v>
      </c>
      <c r="P25" s="4">
        <v>51</v>
      </c>
      <c r="Q25" s="3">
        <v>148</v>
      </c>
      <c r="R25" s="4">
        <v>19</v>
      </c>
      <c r="S25" s="3">
        <v>15</v>
      </c>
      <c r="T25" s="4">
        <v>19</v>
      </c>
      <c r="U25" s="3" t="s">
        <v>17</v>
      </c>
      <c r="V25" s="4">
        <v>52</v>
      </c>
      <c r="W25" s="3">
        <v>9.5</v>
      </c>
      <c r="X25" s="4">
        <v>52</v>
      </c>
      <c r="Y25" s="3" t="s">
        <v>15</v>
      </c>
      <c r="Z25" s="4">
        <v>19</v>
      </c>
      <c r="AA25" s="3" t="s">
        <v>15</v>
      </c>
      <c r="AB25" s="4">
        <v>19</v>
      </c>
    </row>
    <row r="26" spans="1:28" ht="18.75">
      <c r="A26" s="3" t="s">
        <v>806</v>
      </c>
      <c r="B26" s="4">
        <v>50</v>
      </c>
      <c r="C26" s="3">
        <v>168</v>
      </c>
      <c r="D26" s="4">
        <v>19</v>
      </c>
      <c r="E26" s="3">
        <v>18</v>
      </c>
      <c r="F26" s="4">
        <v>20</v>
      </c>
      <c r="G26" s="3" t="s">
        <v>17</v>
      </c>
      <c r="H26" s="4">
        <v>51</v>
      </c>
      <c r="I26" s="3" t="s">
        <v>17</v>
      </c>
      <c r="J26" s="4">
        <v>51</v>
      </c>
      <c r="K26" s="3">
        <v>5</v>
      </c>
      <c r="L26" s="4">
        <v>20</v>
      </c>
      <c r="M26" s="3" t="s">
        <v>17</v>
      </c>
      <c r="N26" s="4">
        <v>20</v>
      </c>
      <c r="O26" s="3" t="s">
        <v>612</v>
      </c>
      <c r="P26" s="4">
        <v>50</v>
      </c>
      <c r="Q26" s="3">
        <v>150</v>
      </c>
      <c r="R26" s="4">
        <v>20</v>
      </c>
      <c r="S26" s="3" t="s">
        <v>17</v>
      </c>
      <c r="T26" s="4">
        <v>20</v>
      </c>
      <c r="U26" s="3" t="s">
        <v>17</v>
      </c>
      <c r="V26" s="4">
        <v>51</v>
      </c>
      <c r="W26" s="3" t="s">
        <v>17</v>
      </c>
      <c r="X26" s="4">
        <v>51</v>
      </c>
      <c r="Y26" s="3">
        <v>9</v>
      </c>
      <c r="Z26" s="4">
        <v>20</v>
      </c>
      <c r="AA26" s="3">
        <v>13</v>
      </c>
      <c r="AB26" s="4">
        <v>20</v>
      </c>
    </row>
    <row r="27" spans="1:28" ht="18.75">
      <c r="A27" s="3" t="s">
        <v>807</v>
      </c>
      <c r="B27" s="4">
        <v>49</v>
      </c>
      <c r="C27" s="3">
        <v>170</v>
      </c>
      <c r="D27" s="4">
        <v>20</v>
      </c>
      <c r="E27" s="3" t="s">
        <v>15</v>
      </c>
      <c r="F27" s="4">
        <v>21</v>
      </c>
      <c r="G27" s="3">
        <v>5.0999999999999996</v>
      </c>
      <c r="H27" s="4">
        <v>50</v>
      </c>
      <c r="I27" s="3">
        <v>9.1</v>
      </c>
      <c r="J27" s="4">
        <v>50</v>
      </c>
      <c r="K27" s="3" t="s">
        <v>15</v>
      </c>
      <c r="L27" s="4">
        <v>21</v>
      </c>
      <c r="M27" s="3">
        <v>4</v>
      </c>
      <c r="N27" s="4">
        <v>21</v>
      </c>
      <c r="O27" s="3" t="s">
        <v>836</v>
      </c>
      <c r="P27" s="4">
        <v>49</v>
      </c>
      <c r="Q27" s="3">
        <v>152</v>
      </c>
      <c r="R27" s="4">
        <v>21</v>
      </c>
      <c r="S27" s="3">
        <v>16</v>
      </c>
      <c r="T27" s="4">
        <v>21</v>
      </c>
      <c r="U27" s="3">
        <v>5.4</v>
      </c>
      <c r="V27" s="4">
        <v>50</v>
      </c>
      <c r="W27" s="3">
        <v>9.6</v>
      </c>
      <c r="X27" s="4">
        <v>50</v>
      </c>
      <c r="Y27" s="3" t="s">
        <v>15</v>
      </c>
      <c r="Z27" s="4">
        <v>21</v>
      </c>
      <c r="AA27" s="3" t="s">
        <v>15</v>
      </c>
      <c r="AB27" s="4">
        <v>21</v>
      </c>
    </row>
    <row r="28" spans="1:28" ht="18.75">
      <c r="A28" s="3" t="s">
        <v>808</v>
      </c>
      <c r="B28" s="4">
        <v>48</v>
      </c>
      <c r="C28" s="3">
        <v>172</v>
      </c>
      <c r="D28" s="4">
        <v>21</v>
      </c>
      <c r="E28" s="3">
        <v>19</v>
      </c>
      <c r="F28" s="4">
        <v>22</v>
      </c>
      <c r="G28" s="3" t="s">
        <v>17</v>
      </c>
      <c r="H28" s="4">
        <v>49</v>
      </c>
      <c r="I28" s="3" t="s">
        <v>17</v>
      </c>
      <c r="J28" s="4">
        <v>49</v>
      </c>
      <c r="K28" s="3">
        <v>6</v>
      </c>
      <c r="L28" s="4">
        <v>22</v>
      </c>
      <c r="M28" s="3" t="s">
        <v>17</v>
      </c>
      <c r="N28" s="4">
        <v>22</v>
      </c>
      <c r="O28" s="3" t="s">
        <v>837</v>
      </c>
      <c r="P28" s="4">
        <v>48</v>
      </c>
      <c r="Q28" s="3">
        <v>154</v>
      </c>
      <c r="R28" s="4">
        <v>22</v>
      </c>
      <c r="S28" s="3" t="s">
        <v>17</v>
      </c>
      <c r="T28" s="4">
        <v>22</v>
      </c>
      <c r="U28" s="3" t="s">
        <v>17</v>
      </c>
      <c r="V28" s="4">
        <v>49</v>
      </c>
      <c r="W28" s="3" t="s">
        <v>17</v>
      </c>
      <c r="X28" s="4">
        <v>49</v>
      </c>
      <c r="Y28" s="3" t="s">
        <v>17</v>
      </c>
      <c r="Z28" s="4">
        <v>22</v>
      </c>
      <c r="AA28" s="3">
        <v>14</v>
      </c>
      <c r="AB28" s="4">
        <v>22</v>
      </c>
    </row>
    <row r="29" spans="1:28" ht="18.75">
      <c r="A29" s="3" t="s">
        <v>809</v>
      </c>
      <c r="B29" s="4">
        <v>47</v>
      </c>
      <c r="C29" s="3">
        <v>174</v>
      </c>
      <c r="D29" s="4">
        <v>22</v>
      </c>
      <c r="E29" s="3" t="s">
        <v>17</v>
      </c>
      <c r="F29" s="4">
        <v>23</v>
      </c>
      <c r="G29" s="3" t="s">
        <v>17</v>
      </c>
      <c r="H29" s="4">
        <v>48</v>
      </c>
      <c r="I29" s="3" t="s">
        <v>17</v>
      </c>
      <c r="J29" s="4">
        <v>48</v>
      </c>
      <c r="K29" s="3" t="s">
        <v>17</v>
      </c>
      <c r="L29" s="4">
        <v>23</v>
      </c>
      <c r="M29" s="3" t="s">
        <v>17</v>
      </c>
      <c r="N29" s="4">
        <v>23</v>
      </c>
      <c r="O29" s="3" t="s">
        <v>838</v>
      </c>
      <c r="P29" s="4">
        <v>47</v>
      </c>
      <c r="Q29" s="3">
        <v>156</v>
      </c>
      <c r="R29" s="4">
        <v>23</v>
      </c>
      <c r="S29" s="3">
        <v>17</v>
      </c>
      <c r="T29" s="4">
        <v>23</v>
      </c>
      <c r="U29" s="3" t="s">
        <v>17</v>
      </c>
      <c r="V29" s="4">
        <v>48</v>
      </c>
      <c r="W29" s="3" t="s">
        <v>17</v>
      </c>
      <c r="X29" s="4">
        <v>48</v>
      </c>
      <c r="Y29" s="3">
        <v>10</v>
      </c>
      <c r="Z29" s="4">
        <v>23</v>
      </c>
      <c r="AA29" s="3" t="s">
        <v>15</v>
      </c>
      <c r="AB29" s="4">
        <v>23</v>
      </c>
    </row>
    <row r="30" spans="1:28" ht="18.75">
      <c r="A30" s="3" t="s">
        <v>810</v>
      </c>
      <c r="B30" s="4">
        <v>46</v>
      </c>
      <c r="C30" s="3">
        <v>176</v>
      </c>
      <c r="D30" s="4">
        <v>23</v>
      </c>
      <c r="E30" s="3">
        <v>20</v>
      </c>
      <c r="F30" s="4">
        <v>24</v>
      </c>
      <c r="G30" s="3" t="s">
        <v>17</v>
      </c>
      <c r="H30" s="4">
        <v>47</v>
      </c>
      <c r="I30" s="3">
        <v>9.1999999999999993</v>
      </c>
      <c r="J30" s="4">
        <v>47</v>
      </c>
      <c r="K30" s="3">
        <v>7</v>
      </c>
      <c r="L30" s="4">
        <v>24</v>
      </c>
      <c r="M30" s="3" t="s">
        <v>17</v>
      </c>
      <c r="N30" s="4">
        <v>24</v>
      </c>
      <c r="O30" s="3" t="s">
        <v>839</v>
      </c>
      <c r="P30" s="4">
        <v>46</v>
      </c>
      <c r="Q30" s="3">
        <v>158</v>
      </c>
      <c r="R30" s="4">
        <v>24</v>
      </c>
      <c r="S30" s="3" t="s">
        <v>15</v>
      </c>
      <c r="T30" s="4">
        <v>24</v>
      </c>
      <c r="U30" s="3" t="s">
        <v>17</v>
      </c>
      <c r="V30" s="4">
        <v>47</v>
      </c>
      <c r="W30" s="3">
        <v>9.6999999999999993</v>
      </c>
      <c r="X30" s="4">
        <v>47</v>
      </c>
      <c r="Y30" s="3" t="s">
        <v>15</v>
      </c>
      <c r="Z30" s="4">
        <v>24</v>
      </c>
      <c r="AA30" s="3">
        <v>15</v>
      </c>
      <c r="AB30" s="4">
        <v>24</v>
      </c>
    </row>
    <row r="31" spans="1:28" ht="18.75">
      <c r="A31" s="3" t="s">
        <v>811</v>
      </c>
      <c r="B31" s="4">
        <v>45</v>
      </c>
      <c r="C31" s="3">
        <v>178</v>
      </c>
      <c r="D31" s="4">
        <v>24</v>
      </c>
      <c r="E31" s="3" t="s">
        <v>17</v>
      </c>
      <c r="F31" s="4">
        <v>25</v>
      </c>
      <c r="G31" s="3" t="s">
        <v>17</v>
      </c>
      <c r="H31" s="4">
        <v>46</v>
      </c>
      <c r="I31" s="3" t="s">
        <v>17</v>
      </c>
      <c r="J31" s="4">
        <v>46</v>
      </c>
      <c r="K31" s="3" t="s">
        <v>15</v>
      </c>
      <c r="L31" s="4">
        <v>25</v>
      </c>
      <c r="M31" s="3">
        <v>5</v>
      </c>
      <c r="N31" s="4">
        <v>25</v>
      </c>
      <c r="O31" s="3" t="s">
        <v>840</v>
      </c>
      <c r="P31" s="4">
        <v>45</v>
      </c>
      <c r="Q31" s="3">
        <v>160</v>
      </c>
      <c r="R31" s="4">
        <v>25</v>
      </c>
      <c r="S31" s="3">
        <v>18</v>
      </c>
      <c r="T31" s="4">
        <v>25</v>
      </c>
      <c r="U31" s="3" t="s">
        <v>17</v>
      </c>
      <c r="V31" s="4">
        <v>46</v>
      </c>
      <c r="W31" s="3" t="s">
        <v>17</v>
      </c>
      <c r="X31" s="4">
        <v>46</v>
      </c>
      <c r="Y31" s="3" t="s">
        <v>17</v>
      </c>
      <c r="Z31" s="4">
        <v>25</v>
      </c>
      <c r="AA31" s="3" t="s">
        <v>15</v>
      </c>
      <c r="AB31" s="4">
        <v>25</v>
      </c>
    </row>
    <row r="32" spans="1:28" ht="18.75">
      <c r="A32" s="3" t="s">
        <v>812</v>
      </c>
      <c r="B32" s="4">
        <v>44</v>
      </c>
      <c r="C32" s="3">
        <v>180</v>
      </c>
      <c r="D32" s="4">
        <v>25</v>
      </c>
      <c r="E32" s="3">
        <v>21</v>
      </c>
      <c r="F32" s="4">
        <v>26</v>
      </c>
      <c r="G32" s="3">
        <v>5.2</v>
      </c>
      <c r="H32" s="4">
        <v>45</v>
      </c>
      <c r="I32" s="3" t="s">
        <v>17</v>
      </c>
      <c r="J32" s="4">
        <v>45</v>
      </c>
      <c r="K32" s="3">
        <v>8</v>
      </c>
      <c r="L32" s="4">
        <v>26</v>
      </c>
      <c r="M32" s="3" t="s">
        <v>15</v>
      </c>
      <c r="N32" s="4">
        <v>26</v>
      </c>
      <c r="O32" s="3" t="s">
        <v>694</v>
      </c>
      <c r="P32" s="4">
        <v>44</v>
      </c>
      <c r="Q32" s="3">
        <v>162</v>
      </c>
      <c r="R32" s="4">
        <v>26</v>
      </c>
      <c r="S32" s="3" t="s">
        <v>17</v>
      </c>
      <c r="T32" s="4">
        <v>26</v>
      </c>
      <c r="U32" s="3">
        <v>5.5</v>
      </c>
      <c r="V32" s="4">
        <v>45</v>
      </c>
      <c r="W32" s="3" t="s">
        <v>17</v>
      </c>
      <c r="X32" s="4">
        <v>45</v>
      </c>
      <c r="Y32" s="3">
        <v>11</v>
      </c>
      <c r="Z32" s="4">
        <v>26</v>
      </c>
      <c r="AA32" s="3">
        <v>16</v>
      </c>
      <c r="AB32" s="4">
        <v>26</v>
      </c>
    </row>
    <row r="33" spans="1:28" ht="18.75">
      <c r="A33" s="3" t="s">
        <v>813</v>
      </c>
      <c r="B33" s="4">
        <v>43</v>
      </c>
      <c r="C33" s="3">
        <v>182</v>
      </c>
      <c r="D33" s="4">
        <v>26</v>
      </c>
      <c r="E33" s="3" t="s">
        <v>15</v>
      </c>
      <c r="F33" s="4">
        <v>27</v>
      </c>
      <c r="G33" s="3" t="s">
        <v>17</v>
      </c>
      <c r="H33" s="4">
        <v>44</v>
      </c>
      <c r="I33" s="3">
        <v>9.3000000000000007</v>
      </c>
      <c r="J33" s="4">
        <v>44</v>
      </c>
      <c r="K33" s="3" t="s">
        <v>17</v>
      </c>
      <c r="L33" s="4">
        <v>27</v>
      </c>
      <c r="M33" s="3" t="s">
        <v>17</v>
      </c>
      <c r="N33" s="4">
        <v>27</v>
      </c>
      <c r="O33" s="3" t="s">
        <v>695</v>
      </c>
      <c r="P33" s="4">
        <v>43</v>
      </c>
      <c r="Q33" s="3">
        <v>164</v>
      </c>
      <c r="R33" s="4">
        <v>27</v>
      </c>
      <c r="S33" s="3">
        <v>19</v>
      </c>
      <c r="T33" s="4">
        <v>27</v>
      </c>
      <c r="U33" s="3" t="s">
        <v>17</v>
      </c>
      <c r="V33" s="4">
        <v>44</v>
      </c>
      <c r="W33" s="3">
        <v>9.8000000000000007</v>
      </c>
      <c r="X33" s="4">
        <v>44</v>
      </c>
      <c r="Y33" s="3" t="s">
        <v>15</v>
      </c>
      <c r="Z33" s="4">
        <v>27</v>
      </c>
      <c r="AA33" s="3" t="s">
        <v>15</v>
      </c>
      <c r="AB33" s="4">
        <v>27</v>
      </c>
    </row>
    <row r="34" spans="1:28" ht="18.75">
      <c r="A34" s="3" t="s">
        <v>814</v>
      </c>
      <c r="B34" s="4">
        <v>42</v>
      </c>
      <c r="C34" s="3">
        <v>184</v>
      </c>
      <c r="D34" s="4">
        <v>27</v>
      </c>
      <c r="E34" s="3">
        <v>22</v>
      </c>
      <c r="F34" s="4">
        <v>28</v>
      </c>
      <c r="G34" s="3" t="s">
        <v>17</v>
      </c>
      <c r="H34" s="4">
        <v>43</v>
      </c>
      <c r="I34" s="3" t="s">
        <v>17</v>
      </c>
      <c r="J34" s="4">
        <v>43</v>
      </c>
      <c r="K34" s="3" t="s">
        <v>17</v>
      </c>
      <c r="L34" s="4">
        <v>28</v>
      </c>
      <c r="M34" s="3" t="s">
        <v>17</v>
      </c>
      <c r="N34" s="4">
        <v>28</v>
      </c>
      <c r="O34" s="3" t="s">
        <v>696</v>
      </c>
      <c r="P34" s="4">
        <v>42</v>
      </c>
      <c r="Q34" s="3">
        <v>166</v>
      </c>
      <c r="R34" s="4">
        <v>28</v>
      </c>
      <c r="S34" s="3" t="s">
        <v>17</v>
      </c>
      <c r="T34" s="4">
        <v>28</v>
      </c>
      <c r="U34" s="3" t="s">
        <v>17</v>
      </c>
      <c r="V34" s="4">
        <v>43</v>
      </c>
      <c r="W34" s="3" t="s">
        <v>17</v>
      </c>
      <c r="X34" s="4">
        <v>43</v>
      </c>
      <c r="Y34" s="3" t="s">
        <v>17</v>
      </c>
      <c r="Z34" s="4">
        <v>28</v>
      </c>
      <c r="AA34" s="3">
        <v>17</v>
      </c>
      <c r="AB34" s="4">
        <v>28</v>
      </c>
    </row>
    <row r="35" spans="1:28" ht="18.75">
      <c r="A35" s="3" t="s">
        <v>689</v>
      </c>
      <c r="B35" s="4">
        <v>41</v>
      </c>
      <c r="C35" s="3">
        <v>186</v>
      </c>
      <c r="D35" s="4">
        <v>28</v>
      </c>
      <c r="E35" s="3" t="s">
        <v>15</v>
      </c>
      <c r="F35" s="4">
        <v>29</v>
      </c>
      <c r="G35" s="3" t="s">
        <v>17</v>
      </c>
      <c r="H35" s="4">
        <v>42</v>
      </c>
      <c r="I35" s="3" t="s">
        <v>17</v>
      </c>
      <c r="J35" s="4">
        <v>42</v>
      </c>
      <c r="K35" s="3">
        <v>9</v>
      </c>
      <c r="L35" s="4">
        <v>29</v>
      </c>
      <c r="M35" s="3">
        <v>6</v>
      </c>
      <c r="N35" s="4">
        <v>29</v>
      </c>
      <c r="O35" s="3" t="s">
        <v>617</v>
      </c>
      <c r="P35" s="4">
        <v>41</v>
      </c>
      <c r="Q35" s="3">
        <v>168</v>
      </c>
      <c r="R35" s="4">
        <v>29</v>
      </c>
      <c r="S35" s="3">
        <v>20</v>
      </c>
      <c r="T35" s="4">
        <v>29</v>
      </c>
      <c r="U35" s="3" t="s">
        <v>17</v>
      </c>
      <c r="V35" s="4">
        <v>42</v>
      </c>
      <c r="W35" s="3">
        <v>9.9</v>
      </c>
      <c r="X35" s="4">
        <v>42</v>
      </c>
      <c r="Y35" s="3">
        <v>12</v>
      </c>
      <c r="Z35" s="4">
        <v>29</v>
      </c>
      <c r="AA35" s="3" t="s">
        <v>15</v>
      </c>
      <c r="AB35" s="4">
        <v>29</v>
      </c>
    </row>
    <row r="36" spans="1:28" ht="18.75">
      <c r="A36" s="3" t="s">
        <v>690</v>
      </c>
      <c r="B36" s="4">
        <v>40</v>
      </c>
      <c r="C36" s="3">
        <v>188</v>
      </c>
      <c r="D36" s="4">
        <v>29</v>
      </c>
      <c r="E36" s="3">
        <v>23</v>
      </c>
      <c r="F36" s="4">
        <v>30</v>
      </c>
      <c r="G36" s="3" t="s">
        <v>17</v>
      </c>
      <c r="H36" s="4">
        <v>41</v>
      </c>
      <c r="I36" s="3">
        <v>9.4</v>
      </c>
      <c r="J36" s="4">
        <v>41</v>
      </c>
      <c r="K36" s="3" t="s">
        <v>17</v>
      </c>
      <c r="L36" s="4">
        <v>30</v>
      </c>
      <c r="M36" s="3" t="s">
        <v>15</v>
      </c>
      <c r="N36" s="4">
        <v>30</v>
      </c>
      <c r="O36" s="3" t="s">
        <v>699</v>
      </c>
      <c r="P36" s="4">
        <v>40</v>
      </c>
      <c r="Q36" s="3">
        <v>170</v>
      </c>
      <c r="R36" s="4">
        <v>30</v>
      </c>
      <c r="S36" s="3" t="s">
        <v>15</v>
      </c>
      <c r="T36" s="4">
        <v>30</v>
      </c>
      <c r="U36" s="3" t="s">
        <v>17</v>
      </c>
      <c r="V36" s="4">
        <v>41</v>
      </c>
      <c r="W36" s="3" t="s">
        <v>107</v>
      </c>
      <c r="X36" s="4">
        <v>41</v>
      </c>
      <c r="Y36" s="3" t="s">
        <v>15</v>
      </c>
      <c r="Z36" s="4">
        <v>30</v>
      </c>
      <c r="AA36" s="3">
        <v>18</v>
      </c>
      <c r="AB36" s="4">
        <v>30</v>
      </c>
    </row>
    <row r="37" spans="1:28" ht="18.75">
      <c r="A37" s="3" t="s">
        <v>815</v>
      </c>
      <c r="B37" s="4">
        <v>39</v>
      </c>
      <c r="C37" s="3">
        <v>190</v>
      </c>
      <c r="D37" s="4">
        <v>30</v>
      </c>
      <c r="E37" s="3" t="s">
        <v>15</v>
      </c>
      <c r="F37" s="4">
        <v>31</v>
      </c>
      <c r="G37" s="3">
        <v>5.3</v>
      </c>
      <c r="H37" s="4">
        <v>40</v>
      </c>
      <c r="I37" s="3" t="s">
        <v>17</v>
      </c>
      <c r="J37" s="4">
        <v>40</v>
      </c>
      <c r="K37" s="3" t="s">
        <v>17</v>
      </c>
      <c r="L37" s="4">
        <v>31</v>
      </c>
      <c r="M37" s="3" t="s">
        <v>17</v>
      </c>
      <c r="N37" s="4">
        <v>31</v>
      </c>
      <c r="O37" s="3" t="s">
        <v>700</v>
      </c>
      <c r="P37" s="4">
        <v>39</v>
      </c>
      <c r="Q37" s="3">
        <v>172</v>
      </c>
      <c r="R37" s="4">
        <v>31</v>
      </c>
      <c r="S37" s="3">
        <v>21</v>
      </c>
      <c r="T37" s="4">
        <v>31</v>
      </c>
      <c r="U37" s="3">
        <v>5.6</v>
      </c>
      <c r="V37" s="4">
        <v>40</v>
      </c>
      <c r="W37" s="3">
        <v>10</v>
      </c>
      <c r="X37" s="4">
        <v>40</v>
      </c>
      <c r="Y37" s="3" t="s">
        <v>17</v>
      </c>
      <c r="Z37" s="4">
        <v>31</v>
      </c>
      <c r="AA37" s="3" t="s">
        <v>15</v>
      </c>
      <c r="AB37" s="4">
        <v>31</v>
      </c>
    </row>
    <row r="38" spans="1:28" ht="18.75">
      <c r="A38" s="3" t="s">
        <v>692</v>
      </c>
      <c r="B38" s="4">
        <v>38</v>
      </c>
      <c r="C38" s="3">
        <v>192</v>
      </c>
      <c r="D38" s="4">
        <v>31</v>
      </c>
      <c r="E38" s="3">
        <v>24</v>
      </c>
      <c r="F38" s="4">
        <v>32</v>
      </c>
      <c r="G38" s="3" t="s">
        <v>17</v>
      </c>
      <c r="H38" s="4">
        <v>39</v>
      </c>
      <c r="I38" s="3">
        <v>9.5</v>
      </c>
      <c r="J38" s="4">
        <v>39</v>
      </c>
      <c r="K38" s="3">
        <v>10</v>
      </c>
      <c r="L38" s="4">
        <v>32</v>
      </c>
      <c r="M38" s="3" t="s">
        <v>17</v>
      </c>
      <c r="N38" s="4">
        <v>32</v>
      </c>
      <c r="O38" s="3" t="s">
        <v>701</v>
      </c>
      <c r="P38" s="4">
        <v>38</v>
      </c>
      <c r="Q38" s="3">
        <v>174</v>
      </c>
      <c r="R38" s="4">
        <v>32</v>
      </c>
      <c r="S38" s="3" t="s">
        <v>15</v>
      </c>
      <c r="T38" s="4">
        <v>32</v>
      </c>
      <c r="U38" s="3" t="s">
        <v>17</v>
      </c>
      <c r="V38" s="4">
        <v>39</v>
      </c>
      <c r="W38" s="3" t="s">
        <v>17</v>
      </c>
      <c r="X38" s="4">
        <v>39</v>
      </c>
      <c r="Y38" s="3">
        <v>13</v>
      </c>
      <c r="Z38" s="4">
        <v>32</v>
      </c>
      <c r="AA38" s="3">
        <v>19</v>
      </c>
      <c r="AB38" s="4">
        <v>32</v>
      </c>
    </row>
    <row r="39" spans="1:28" ht="18.75">
      <c r="A39" s="3" t="s">
        <v>693</v>
      </c>
      <c r="B39" s="4">
        <v>37</v>
      </c>
      <c r="C39" s="3">
        <v>194</v>
      </c>
      <c r="D39" s="4">
        <v>32</v>
      </c>
      <c r="E39" s="3" t="s">
        <v>15</v>
      </c>
      <c r="F39" s="4">
        <v>33</v>
      </c>
      <c r="G39" s="3" t="s">
        <v>17</v>
      </c>
      <c r="H39" s="4">
        <v>38</v>
      </c>
      <c r="I39" s="3" t="s">
        <v>17</v>
      </c>
      <c r="J39" s="4">
        <v>38</v>
      </c>
      <c r="K39" s="3" t="s">
        <v>15</v>
      </c>
      <c r="L39" s="4">
        <v>33</v>
      </c>
      <c r="M39" s="3">
        <v>7</v>
      </c>
      <c r="N39" s="4">
        <v>33</v>
      </c>
      <c r="O39" s="3" t="s">
        <v>733</v>
      </c>
      <c r="P39" s="4">
        <v>37</v>
      </c>
      <c r="Q39" s="3">
        <v>176</v>
      </c>
      <c r="R39" s="4">
        <v>33</v>
      </c>
      <c r="S39" s="3">
        <v>22</v>
      </c>
      <c r="T39" s="4">
        <v>33</v>
      </c>
      <c r="U39" s="3" t="s">
        <v>17</v>
      </c>
      <c r="V39" s="4">
        <v>38</v>
      </c>
      <c r="W39" s="3">
        <v>10.1</v>
      </c>
      <c r="X39" s="4">
        <v>38</v>
      </c>
      <c r="Y39" s="3" t="s">
        <v>15</v>
      </c>
      <c r="Z39" s="4">
        <v>33</v>
      </c>
      <c r="AA39" s="3" t="s">
        <v>15</v>
      </c>
      <c r="AB39" s="4">
        <v>33</v>
      </c>
    </row>
    <row r="40" spans="1:28" ht="18.75">
      <c r="A40" s="3" t="s">
        <v>528</v>
      </c>
      <c r="B40" s="4">
        <v>36</v>
      </c>
      <c r="C40" s="3">
        <v>196</v>
      </c>
      <c r="D40" s="4">
        <v>33</v>
      </c>
      <c r="E40" s="3">
        <v>25</v>
      </c>
      <c r="F40" s="4">
        <v>34</v>
      </c>
      <c r="G40" s="3" t="s">
        <v>17</v>
      </c>
      <c r="H40" s="4">
        <v>37</v>
      </c>
      <c r="I40" s="3">
        <v>9.6</v>
      </c>
      <c r="J40" s="4">
        <v>37</v>
      </c>
      <c r="K40" s="3" t="s">
        <v>17</v>
      </c>
      <c r="L40" s="4">
        <v>34</v>
      </c>
      <c r="M40" s="3" t="s">
        <v>15</v>
      </c>
      <c r="N40" s="4">
        <v>34</v>
      </c>
      <c r="O40" s="3" t="s">
        <v>734</v>
      </c>
      <c r="P40" s="4">
        <v>36</v>
      </c>
      <c r="Q40" s="3">
        <v>178</v>
      </c>
      <c r="R40" s="4">
        <v>34</v>
      </c>
      <c r="S40" s="3" t="s">
        <v>15</v>
      </c>
      <c r="T40" s="4">
        <v>34</v>
      </c>
      <c r="U40" s="3" t="s">
        <v>17</v>
      </c>
      <c r="V40" s="4">
        <v>37</v>
      </c>
      <c r="W40" s="3" t="s">
        <v>17</v>
      </c>
      <c r="X40" s="4">
        <v>37</v>
      </c>
      <c r="Y40" s="3" t="s">
        <v>17</v>
      </c>
      <c r="Z40" s="4">
        <v>34</v>
      </c>
      <c r="AA40" s="3">
        <v>20</v>
      </c>
      <c r="AB40" s="4">
        <v>34</v>
      </c>
    </row>
    <row r="41" spans="1:28" ht="18.75">
      <c r="A41" s="3" t="s">
        <v>529</v>
      </c>
      <c r="B41" s="4">
        <v>35</v>
      </c>
      <c r="C41" s="3">
        <v>198</v>
      </c>
      <c r="D41" s="4">
        <v>34</v>
      </c>
      <c r="E41" s="3" t="s">
        <v>15</v>
      </c>
      <c r="F41" s="4">
        <v>35</v>
      </c>
      <c r="G41" s="3" t="s">
        <v>17</v>
      </c>
      <c r="H41" s="4">
        <v>36</v>
      </c>
      <c r="I41" s="3" t="s">
        <v>17</v>
      </c>
      <c r="J41" s="4">
        <v>36</v>
      </c>
      <c r="K41" s="3">
        <v>11</v>
      </c>
      <c r="L41" s="4">
        <v>35</v>
      </c>
      <c r="M41" s="3" t="s">
        <v>17</v>
      </c>
      <c r="N41" s="4">
        <v>35</v>
      </c>
      <c r="O41" s="3" t="s">
        <v>735</v>
      </c>
      <c r="P41" s="4">
        <v>35</v>
      </c>
      <c r="Q41" s="3">
        <v>180</v>
      </c>
      <c r="R41" s="4">
        <v>35</v>
      </c>
      <c r="S41" s="3">
        <v>23</v>
      </c>
      <c r="T41" s="4">
        <v>35</v>
      </c>
      <c r="U41" s="3" t="s">
        <v>17</v>
      </c>
      <c r="V41" s="4">
        <v>36</v>
      </c>
      <c r="W41" s="3">
        <v>10.199999999999999</v>
      </c>
      <c r="X41" s="4">
        <v>36</v>
      </c>
      <c r="Y41" s="3">
        <v>14</v>
      </c>
      <c r="Z41" s="4">
        <v>35</v>
      </c>
      <c r="AA41" s="3" t="s">
        <v>15</v>
      </c>
      <c r="AB41" s="4">
        <v>35</v>
      </c>
    </row>
    <row r="42" spans="1:28" ht="18.75">
      <c r="A42" s="3" t="s">
        <v>530</v>
      </c>
      <c r="B42" s="4">
        <v>34</v>
      </c>
      <c r="C42" s="3">
        <v>200</v>
      </c>
      <c r="D42" s="4">
        <v>35</v>
      </c>
      <c r="E42" s="3">
        <v>26</v>
      </c>
      <c r="F42" s="4">
        <v>36</v>
      </c>
      <c r="G42" s="3">
        <v>5.4</v>
      </c>
      <c r="H42" s="4">
        <v>35</v>
      </c>
      <c r="I42" s="3">
        <v>9.6999999999999993</v>
      </c>
      <c r="J42" s="4">
        <v>35</v>
      </c>
      <c r="K42" s="3" t="s">
        <v>15</v>
      </c>
      <c r="L42" s="4">
        <v>36</v>
      </c>
      <c r="M42" s="3" t="s">
        <v>17</v>
      </c>
      <c r="N42" s="4">
        <v>36</v>
      </c>
      <c r="O42" s="3" t="s">
        <v>816</v>
      </c>
      <c r="P42" s="4">
        <v>34</v>
      </c>
      <c r="Q42" s="3">
        <v>182</v>
      </c>
      <c r="R42" s="4">
        <v>36</v>
      </c>
      <c r="S42" s="3" t="s">
        <v>15</v>
      </c>
      <c r="T42" s="4">
        <v>36</v>
      </c>
      <c r="U42" s="3">
        <v>5.7</v>
      </c>
      <c r="V42" s="4">
        <v>35</v>
      </c>
      <c r="W42" s="3" t="s">
        <v>17</v>
      </c>
      <c r="X42" s="4">
        <v>35</v>
      </c>
      <c r="Y42" s="3" t="s">
        <v>15</v>
      </c>
      <c r="Z42" s="4">
        <v>36</v>
      </c>
      <c r="AA42" s="3">
        <v>21</v>
      </c>
      <c r="AB42" s="4">
        <v>36</v>
      </c>
    </row>
    <row r="43" spans="1:28" ht="18.75">
      <c r="A43" s="3" t="s">
        <v>531</v>
      </c>
      <c r="B43" s="4">
        <v>33</v>
      </c>
      <c r="C43" s="3">
        <v>201</v>
      </c>
      <c r="D43" s="4">
        <v>36</v>
      </c>
      <c r="E43" s="3" t="s">
        <v>15</v>
      </c>
      <c r="F43" s="4">
        <v>37</v>
      </c>
      <c r="G43" s="3" t="s">
        <v>17</v>
      </c>
      <c r="H43" s="4">
        <v>34</v>
      </c>
      <c r="I43" s="3" t="s">
        <v>17</v>
      </c>
      <c r="J43" s="4">
        <v>34</v>
      </c>
      <c r="K43" s="3" t="s">
        <v>17</v>
      </c>
      <c r="L43" s="4">
        <v>37</v>
      </c>
      <c r="M43" s="3">
        <v>8</v>
      </c>
      <c r="N43" s="4">
        <v>37</v>
      </c>
      <c r="O43" s="3" t="s">
        <v>817</v>
      </c>
      <c r="P43" s="4">
        <v>33</v>
      </c>
      <c r="Q43" s="3">
        <v>184</v>
      </c>
      <c r="R43" s="4">
        <v>37</v>
      </c>
      <c r="S43" s="3">
        <v>24</v>
      </c>
      <c r="T43" s="4">
        <v>37</v>
      </c>
      <c r="U43" s="3" t="s">
        <v>17</v>
      </c>
      <c r="V43" s="4">
        <v>34</v>
      </c>
      <c r="W43" s="3">
        <v>10.3</v>
      </c>
      <c r="X43" s="4">
        <v>34</v>
      </c>
      <c r="Y43" s="3" t="s">
        <v>17</v>
      </c>
      <c r="Z43" s="4">
        <v>37</v>
      </c>
      <c r="AA43" s="3" t="s">
        <v>15</v>
      </c>
      <c r="AB43" s="4">
        <v>37</v>
      </c>
    </row>
    <row r="44" spans="1:28" ht="18.75">
      <c r="A44" s="3" t="s">
        <v>532</v>
      </c>
      <c r="B44" s="4">
        <v>32</v>
      </c>
      <c r="C44" s="3">
        <v>202</v>
      </c>
      <c r="D44" s="4">
        <v>37</v>
      </c>
      <c r="E44" s="3">
        <v>27</v>
      </c>
      <c r="F44" s="4">
        <v>38</v>
      </c>
      <c r="G44" s="3" t="s">
        <v>17</v>
      </c>
      <c r="H44" s="4">
        <v>33</v>
      </c>
      <c r="I44" s="3">
        <v>9.8000000000000007</v>
      </c>
      <c r="J44" s="4">
        <v>33</v>
      </c>
      <c r="K44" s="3">
        <v>12</v>
      </c>
      <c r="L44" s="4">
        <v>38</v>
      </c>
      <c r="M44" s="3" t="s">
        <v>15</v>
      </c>
      <c r="N44" s="4">
        <v>38</v>
      </c>
      <c r="O44" s="3" t="s">
        <v>818</v>
      </c>
      <c r="P44" s="4">
        <v>32</v>
      </c>
      <c r="Q44" s="3">
        <v>186</v>
      </c>
      <c r="R44" s="4">
        <v>38</v>
      </c>
      <c r="S44" s="3" t="s">
        <v>15</v>
      </c>
      <c r="T44" s="4">
        <v>38</v>
      </c>
      <c r="U44" s="3" t="s">
        <v>17</v>
      </c>
      <c r="V44" s="4">
        <v>33</v>
      </c>
      <c r="W44" s="3" t="s">
        <v>17</v>
      </c>
      <c r="X44" s="4">
        <v>33</v>
      </c>
      <c r="Y44" s="3">
        <v>15</v>
      </c>
      <c r="Z44" s="4">
        <v>38</v>
      </c>
      <c r="AA44" s="3">
        <v>22</v>
      </c>
      <c r="AB44" s="4">
        <v>38</v>
      </c>
    </row>
    <row r="45" spans="1:28" ht="18.75">
      <c r="A45" s="3" t="s">
        <v>396</v>
      </c>
      <c r="B45" s="4">
        <v>31</v>
      </c>
      <c r="C45" s="3">
        <v>203</v>
      </c>
      <c r="D45" s="4">
        <v>38</v>
      </c>
      <c r="E45" s="3" t="s">
        <v>15</v>
      </c>
      <c r="F45" s="4">
        <v>39</v>
      </c>
      <c r="G45" s="3" t="s">
        <v>17</v>
      </c>
      <c r="H45" s="4">
        <v>32</v>
      </c>
      <c r="I45" s="3" t="s">
        <v>17</v>
      </c>
      <c r="J45" s="4">
        <v>32</v>
      </c>
      <c r="K45" s="3" t="s">
        <v>15</v>
      </c>
      <c r="L45" s="4">
        <v>39</v>
      </c>
      <c r="M45" s="3" t="s">
        <v>17</v>
      </c>
      <c r="N45" s="4">
        <v>39</v>
      </c>
      <c r="O45" s="3" t="s">
        <v>819</v>
      </c>
      <c r="P45" s="4">
        <v>31</v>
      </c>
      <c r="Q45" s="3">
        <v>188</v>
      </c>
      <c r="R45" s="4">
        <v>39</v>
      </c>
      <c r="S45" s="3">
        <v>25</v>
      </c>
      <c r="T45" s="4">
        <v>39</v>
      </c>
      <c r="U45" s="3" t="s">
        <v>17</v>
      </c>
      <c r="V45" s="4">
        <v>32</v>
      </c>
      <c r="W45" s="3">
        <v>10.4</v>
      </c>
      <c r="X45" s="4">
        <v>32</v>
      </c>
      <c r="Y45" s="3" t="s">
        <v>15</v>
      </c>
      <c r="Z45" s="4">
        <v>39</v>
      </c>
      <c r="AA45" s="3" t="s">
        <v>15</v>
      </c>
      <c r="AB45" s="4">
        <v>39</v>
      </c>
    </row>
    <row r="46" spans="1:28" ht="18.75">
      <c r="A46" s="3" t="s">
        <v>730</v>
      </c>
      <c r="B46" s="4">
        <v>30</v>
      </c>
      <c r="C46" s="3">
        <v>204</v>
      </c>
      <c r="D46" s="4">
        <v>39</v>
      </c>
      <c r="E46" s="3">
        <v>28</v>
      </c>
      <c r="F46" s="4">
        <v>40</v>
      </c>
      <c r="G46" s="3" t="s">
        <v>17</v>
      </c>
      <c r="H46" s="4">
        <v>31</v>
      </c>
      <c r="I46" s="3">
        <v>9.9</v>
      </c>
      <c r="J46" s="4">
        <v>31</v>
      </c>
      <c r="K46" s="3" t="s">
        <v>17</v>
      </c>
      <c r="L46" s="4">
        <v>40</v>
      </c>
      <c r="M46" s="3" t="s">
        <v>17</v>
      </c>
      <c r="N46" s="4">
        <v>40</v>
      </c>
      <c r="O46" s="3" t="s">
        <v>820</v>
      </c>
      <c r="P46" s="4">
        <v>30</v>
      </c>
      <c r="Q46" s="3">
        <v>190</v>
      </c>
      <c r="R46" s="4">
        <v>40</v>
      </c>
      <c r="S46" s="3" t="s">
        <v>15</v>
      </c>
      <c r="T46" s="4">
        <v>40</v>
      </c>
      <c r="U46" s="3" t="s">
        <v>17</v>
      </c>
      <c r="V46" s="4">
        <v>31</v>
      </c>
      <c r="W46" s="3" t="s">
        <v>17</v>
      </c>
      <c r="X46" s="4">
        <v>31</v>
      </c>
      <c r="Y46" s="3" t="s">
        <v>17</v>
      </c>
      <c r="Z46" s="4">
        <v>40</v>
      </c>
      <c r="AA46" s="3">
        <v>23</v>
      </c>
      <c r="AB46" s="4">
        <v>40</v>
      </c>
    </row>
    <row r="47" spans="1:28" ht="18.75">
      <c r="A47" s="3" t="s">
        <v>731</v>
      </c>
      <c r="B47" s="4">
        <v>29</v>
      </c>
      <c r="C47" s="3">
        <v>205</v>
      </c>
      <c r="D47" s="4">
        <v>40</v>
      </c>
      <c r="E47" s="3" t="s">
        <v>15</v>
      </c>
      <c r="F47" s="4">
        <v>41</v>
      </c>
      <c r="G47" s="3">
        <v>5.5</v>
      </c>
      <c r="H47" s="4">
        <v>30</v>
      </c>
      <c r="I47" s="3" t="s">
        <v>17</v>
      </c>
      <c r="J47" s="4">
        <v>30</v>
      </c>
      <c r="K47" s="3" t="s">
        <v>17</v>
      </c>
      <c r="L47" s="4">
        <v>41</v>
      </c>
      <c r="M47" s="3">
        <v>9</v>
      </c>
      <c r="N47" s="4">
        <v>41</v>
      </c>
      <c r="O47" s="3" t="s">
        <v>543</v>
      </c>
      <c r="P47" s="4">
        <v>29</v>
      </c>
      <c r="Q47" s="3">
        <v>191</v>
      </c>
      <c r="R47" s="4">
        <v>41</v>
      </c>
      <c r="S47" s="3">
        <v>26</v>
      </c>
      <c r="T47" s="4">
        <v>41</v>
      </c>
      <c r="U47" s="3">
        <v>5.8</v>
      </c>
      <c r="V47" s="4">
        <v>30</v>
      </c>
      <c r="W47" s="3">
        <v>10.5</v>
      </c>
      <c r="X47" s="4">
        <v>30</v>
      </c>
      <c r="Y47" s="3">
        <v>16</v>
      </c>
      <c r="Z47" s="4">
        <v>41</v>
      </c>
      <c r="AA47" s="3" t="s">
        <v>15</v>
      </c>
      <c r="AB47" s="4">
        <v>41</v>
      </c>
    </row>
    <row r="48" spans="1:28" ht="18.75">
      <c r="A48" s="3" t="s">
        <v>732</v>
      </c>
      <c r="B48" s="4">
        <v>28</v>
      </c>
      <c r="C48" s="3">
        <v>206</v>
      </c>
      <c r="D48" s="4">
        <v>41</v>
      </c>
      <c r="E48" s="3">
        <v>29</v>
      </c>
      <c r="F48" s="4">
        <v>42</v>
      </c>
      <c r="G48" s="3" t="s">
        <v>17</v>
      </c>
      <c r="H48" s="4">
        <v>29</v>
      </c>
      <c r="I48" s="3">
        <v>10</v>
      </c>
      <c r="J48" s="4">
        <v>29</v>
      </c>
      <c r="K48" s="3">
        <v>13</v>
      </c>
      <c r="L48" s="4">
        <v>42</v>
      </c>
      <c r="M48" s="3" t="s">
        <v>15</v>
      </c>
      <c r="N48" s="4">
        <v>42</v>
      </c>
      <c r="O48" s="3" t="s">
        <v>544</v>
      </c>
      <c r="P48" s="4">
        <v>28</v>
      </c>
      <c r="Q48" s="3">
        <v>192</v>
      </c>
      <c r="R48" s="4">
        <v>42</v>
      </c>
      <c r="S48" s="3" t="s">
        <v>15</v>
      </c>
      <c r="T48" s="4">
        <v>42</v>
      </c>
      <c r="U48" s="3" t="s">
        <v>17</v>
      </c>
      <c r="V48" s="4">
        <v>29</v>
      </c>
      <c r="W48" s="3" t="s">
        <v>17</v>
      </c>
      <c r="X48" s="4">
        <v>29</v>
      </c>
      <c r="Y48" s="3" t="s">
        <v>15</v>
      </c>
      <c r="Z48" s="4">
        <v>42</v>
      </c>
      <c r="AA48" s="3">
        <v>24</v>
      </c>
      <c r="AB48" s="4">
        <v>42</v>
      </c>
    </row>
    <row r="49" spans="1:28" ht="18.75">
      <c r="A49" s="3" t="s">
        <v>733</v>
      </c>
      <c r="B49" s="4">
        <v>27</v>
      </c>
      <c r="C49" s="3">
        <v>207</v>
      </c>
      <c r="D49" s="4">
        <v>42</v>
      </c>
      <c r="E49" s="3" t="s">
        <v>15</v>
      </c>
      <c r="F49" s="4">
        <v>43</v>
      </c>
      <c r="G49" s="3" t="s">
        <v>17</v>
      </c>
      <c r="H49" s="4">
        <v>28</v>
      </c>
      <c r="I49" s="3" t="s">
        <v>17</v>
      </c>
      <c r="J49" s="4">
        <v>28</v>
      </c>
      <c r="K49" s="3" t="s">
        <v>17</v>
      </c>
      <c r="L49" s="4">
        <v>43</v>
      </c>
      <c r="M49" s="3" t="s">
        <v>17</v>
      </c>
      <c r="N49" s="4">
        <v>43</v>
      </c>
      <c r="O49" s="3" t="s">
        <v>545</v>
      </c>
      <c r="P49" s="4">
        <v>27</v>
      </c>
      <c r="Q49" s="3">
        <v>193</v>
      </c>
      <c r="R49" s="4">
        <v>43</v>
      </c>
      <c r="S49" s="3" t="s">
        <v>17</v>
      </c>
      <c r="T49" s="4">
        <v>43</v>
      </c>
      <c r="U49" s="3" t="s">
        <v>17</v>
      </c>
      <c r="V49" s="4">
        <v>28</v>
      </c>
      <c r="W49" s="3">
        <v>10.6</v>
      </c>
      <c r="X49" s="4">
        <v>28</v>
      </c>
      <c r="Y49" s="3" t="s">
        <v>17</v>
      </c>
      <c r="Z49" s="4">
        <v>43</v>
      </c>
      <c r="AA49" s="3" t="s">
        <v>15</v>
      </c>
      <c r="AB49" s="4">
        <v>43</v>
      </c>
    </row>
    <row r="50" spans="1:28" ht="18.75">
      <c r="A50" s="3" t="s">
        <v>734</v>
      </c>
      <c r="B50" s="4">
        <v>26</v>
      </c>
      <c r="C50" s="3">
        <v>208</v>
      </c>
      <c r="D50" s="4">
        <v>43</v>
      </c>
      <c r="E50" s="3">
        <v>30</v>
      </c>
      <c r="F50" s="4">
        <v>44</v>
      </c>
      <c r="G50" s="3" t="s">
        <v>17</v>
      </c>
      <c r="H50" s="4">
        <v>27</v>
      </c>
      <c r="I50" s="3">
        <v>10.1</v>
      </c>
      <c r="J50" s="4">
        <v>27</v>
      </c>
      <c r="K50" s="3" t="s">
        <v>17</v>
      </c>
      <c r="L50" s="4">
        <v>44</v>
      </c>
      <c r="M50" s="3" t="s">
        <v>17</v>
      </c>
      <c r="N50" s="4">
        <v>44</v>
      </c>
      <c r="O50" s="3" t="s">
        <v>546</v>
      </c>
      <c r="P50" s="4">
        <v>26</v>
      </c>
      <c r="Q50" s="3">
        <v>194</v>
      </c>
      <c r="R50" s="4">
        <v>44</v>
      </c>
      <c r="S50" s="3">
        <v>27</v>
      </c>
      <c r="T50" s="4">
        <v>44</v>
      </c>
      <c r="U50" s="3" t="s">
        <v>17</v>
      </c>
      <c r="V50" s="4">
        <v>27</v>
      </c>
      <c r="W50" s="3" t="s">
        <v>17</v>
      </c>
      <c r="X50" s="4">
        <v>27</v>
      </c>
      <c r="Y50" s="3">
        <v>17</v>
      </c>
      <c r="Z50" s="4">
        <v>44</v>
      </c>
      <c r="AA50" s="3">
        <v>25</v>
      </c>
      <c r="AB50" s="4">
        <v>44</v>
      </c>
    </row>
    <row r="51" spans="1:28" ht="18.75">
      <c r="A51" s="3" t="s">
        <v>735</v>
      </c>
      <c r="B51" s="4">
        <v>25</v>
      </c>
      <c r="C51" s="3">
        <v>209</v>
      </c>
      <c r="D51" s="4">
        <v>44</v>
      </c>
      <c r="E51" s="3" t="s">
        <v>15</v>
      </c>
      <c r="F51" s="4">
        <v>45</v>
      </c>
      <c r="G51" s="3">
        <v>5.6</v>
      </c>
      <c r="H51" s="4">
        <v>26</v>
      </c>
      <c r="I51" s="3" t="s">
        <v>17</v>
      </c>
      <c r="J51" s="4">
        <v>26</v>
      </c>
      <c r="K51" s="3" t="s">
        <v>15</v>
      </c>
      <c r="L51" s="4">
        <v>45</v>
      </c>
      <c r="M51" s="3">
        <v>10</v>
      </c>
      <c r="N51" s="4">
        <v>45</v>
      </c>
      <c r="O51" s="3" t="s">
        <v>547</v>
      </c>
      <c r="P51" s="4">
        <v>25</v>
      </c>
      <c r="Q51" s="3">
        <v>195</v>
      </c>
      <c r="R51" s="4">
        <v>45</v>
      </c>
      <c r="S51" s="3" t="s">
        <v>15</v>
      </c>
      <c r="T51" s="4">
        <v>45</v>
      </c>
      <c r="U51" s="3">
        <v>5.9</v>
      </c>
      <c r="V51" s="4">
        <v>26</v>
      </c>
      <c r="W51" s="3">
        <v>10.7</v>
      </c>
      <c r="X51" s="4">
        <v>26</v>
      </c>
      <c r="Y51" s="3" t="s">
        <v>15</v>
      </c>
      <c r="Z51" s="4">
        <v>45</v>
      </c>
      <c r="AA51" s="3" t="s">
        <v>15</v>
      </c>
      <c r="AB51" s="4">
        <v>45</v>
      </c>
    </row>
    <row r="52" spans="1:28" ht="18.75">
      <c r="A52" s="3" t="s">
        <v>816</v>
      </c>
      <c r="B52" s="4">
        <v>24</v>
      </c>
      <c r="C52" s="3">
        <v>210</v>
      </c>
      <c r="D52" s="4">
        <v>45</v>
      </c>
      <c r="E52" s="3" t="s">
        <v>17</v>
      </c>
      <c r="F52" s="4">
        <v>46</v>
      </c>
      <c r="G52" s="3" t="s">
        <v>17</v>
      </c>
      <c r="H52" s="4">
        <v>25</v>
      </c>
      <c r="I52" s="3">
        <v>10.199999999999999</v>
      </c>
      <c r="J52" s="4">
        <v>25</v>
      </c>
      <c r="K52" s="3">
        <v>14</v>
      </c>
      <c r="L52" s="4">
        <v>46</v>
      </c>
      <c r="M52" s="3" t="s">
        <v>15</v>
      </c>
      <c r="N52" s="4">
        <v>46</v>
      </c>
      <c r="O52" s="3" t="s">
        <v>548</v>
      </c>
      <c r="P52" s="4">
        <v>24</v>
      </c>
      <c r="Q52" s="3">
        <v>196</v>
      </c>
      <c r="R52" s="4">
        <v>46</v>
      </c>
      <c r="S52" s="3" t="s">
        <v>15</v>
      </c>
      <c r="T52" s="4">
        <v>46</v>
      </c>
      <c r="U52" s="3" t="s">
        <v>17</v>
      </c>
      <c r="V52" s="4">
        <v>25</v>
      </c>
      <c r="W52" s="3" t="s">
        <v>17</v>
      </c>
      <c r="X52" s="4">
        <v>25</v>
      </c>
      <c r="Y52" s="3" t="s">
        <v>17</v>
      </c>
      <c r="Z52" s="4">
        <v>46</v>
      </c>
      <c r="AA52" s="3">
        <v>26</v>
      </c>
      <c r="AB52" s="4">
        <v>46</v>
      </c>
    </row>
    <row r="53" spans="1:28" ht="18.75">
      <c r="A53" s="3" t="s">
        <v>817</v>
      </c>
      <c r="B53" s="4">
        <v>23</v>
      </c>
      <c r="C53" s="3">
        <v>211</v>
      </c>
      <c r="D53" s="4">
        <v>46</v>
      </c>
      <c r="E53" s="3">
        <v>31</v>
      </c>
      <c r="F53" s="4">
        <v>47</v>
      </c>
      <c r="G53" s="3" t="s">
        <v>17</v>
      </c>
      <c r="H53" s="4">
        <v>24</v>
      </c>
      <c r="I53" s="3" t="s">
        <v>17</v>
      </c>
      <c r="J53" s="4">
        <v>24</v>
      </c>
      <c r="K53" s="3" t="s">
        <v>15</v>
      </c>
      <c r="L53" s="4">
        <v>47</v>
      </c>
      <c r="M53" s="3" t="s">
        <v>17</v>
      </c>
      <c r="N53" s="4">
        <v>47</v>
      </c>
      <c r="O53" s="3" t="s">
        <v>549</v>
      </c>
      <c r="P53" s="4">
        <v>23</v>
      </c>
      <c r="Q53" s="3">
        <v>197</v>
      </c>
      <c r="R53" s="4">
        <v>47</v>
      </c>
      <c r="S53" s="3">
        <v>28</v>
      </c>
      <c r="T53" s="4">
        <v>47</v>
      </c>
      <c r="U53" s="3" t="s">
        <v>17</v>
      </c>
      <c r="V53" s="4">
        <v>24</v>
      </c>
      <c r="W53" s="3">
        <v>10.8</v>
      </c>
      <c r="X53" s="4">
        <v>24</v>
      </c>
      <c r="Y53" s="3">
        <v>18</v>
      </c>
      <c r="Z53" s="4">
        <v>47</v>
      </c>
      <c r="AA53" s="3" t="s">
        <v>15</v>
      </c>
      <c r="AB53" s="4">
        <v>47</v>
      </c>
    </row>
    <row r="54" spans="1:28" ht="18.75">
      <c r="A54" s="3" t="s">
        <v>818</v>
      </c>
      <c r="B54" s="4">
        <v>22</v>
      </c>
      <c r="C54" s="3">
        <v>212</v>
      </c>
      <c r="D54" s="4">
        <v>47</v>
      </c>
      <c r="E54" s="3" t="s">
        <v>17</v>
      </c>
      <c r="F54" s="4">
        <v>48</v>
      </c>
      <c r="G54" s="3" t="s">
        <v>17</v>
      </c>
      <c r="H54" s="4">
        <v>23</v>
      </c>
      <c r="I54" s="3">
        <v>10.3</v>
      </c>
      <c r="J54" s="4">
        <v>23</v>
      </c>
      <c r="K54" s="3" t="s">
        <v>17</v>
      </c>
      <c r="L54" s="4">
        <v>48</v>
      </c>
      <c r="M54" s="3" t="s">
        <v>17</v>
      </c>
      <c r="N54" s="4">
        <v>48</v>
      </c>
      <c r="O54" s="3" t="s">
        <v>550</v>
      </c>
      <c r="P54" s="4">
        <v>22</v>
      </c>
      <c r="Q54" s="3">
        <v>198</v>
      </c>
      <c r="R54" s="4">
        <v>48</v>
      </c>
      <c r="S54" s="3" t="s">
        <v>15</v>
      </c>
      <c r="T54" s="4">
        <v>48</v>
      </c>
      <c r="U54" s="3" t="s">
        <v>17</v>
      </c>
      <c r="V54" s="4">
        <v>23</v>
      </c>
      <c r="W54" s="3">
        <v>10.9</v>
      </c>
      <c r="X54" s="4">
        <v>23</v>
      </c>
      <c r="Y54" s="3" t="s">
        <v>15</v>
      </c>
      <c r="Z54" s="4">
        <v>48</v>
      </c>
      <c r="AA54" s="3">
        <v>27</v>
      </c>
      <c r="AB54" s="4">
        <v>48</v>
      </c>
    </row>
    <row r="55" spans="1:28" ht="18.75">
      <c r="A55" s="3" t="s">
        <v>819</v>
      </c>
      <c r="B55" s="4">
        <v>21</v>
      </c>
      <c r="C55" s="3">
        <v>213</v>
      </c>
      <c r="D55" s="4">
        <v>48</v>
      </c>
      <c r="E55" s="3" t="s">
        <v>15</v>
      </c>
      <c r="F55" s="4">
        <v>49</v>
      </c>
      <c r="G55" s="3">
        <v>5.7</v>
      </c>
      <c r="H55" s="4">
        <v>22</v>
      </c>
      <c r="I55" s="3">
        <v>10.4</v>
      </c>
      <c r="J55" s="4">
        <v>22</v>
      </c>
      <c r="K55" s="3" t="s">
        <v>15</v>
      </c>
      <c r="L55" s="4">
        <v>49</v>
      </c>
      <c r="M55" s="3" t="s">
        <v>17</v>
      </c>
      <c r="N55" s="4">
        <v>49</v>
      </c>
      <c r="O55" s="3" t="s">
        <v>551</v>
      </c>
      <c r="P55" s="4">
        <v>21</v>
      </c>
      <c r="Q55" s="3">
        <v>199</v>
      </c>
      <c r="R55" s="4">
        <v>49</v>
      </c>
      <c r="S55" s="3" t="s">
        <v>17</v>
      </c>
      <c r="T55" s="4">
        <v>49</v>
      </c>
      <c r="U55" s="3">
        <v>6</v>
      </c>
      <c r="V55" s="4">
        <v>22</v>
      </c>
      <c r="W55" s="3">
        <v>11</v>
      </c>
      <c r="X55" s="4">
        <v>22</v>
      </c>
      <c r="Y55" s="3" t="s">
        <v>17</v>
      </c>
      <c r="Z55" s="4">
        <v>49</v>
      </c>
      <c r="AA55" s="3" t="s">
        <v>15</v>
      </c>
      <c r="AB55" s="4">
        <v>49</v>
      </c>
    </row>
    <row r="56" spans="1:28" ht="18.75">
      <c r="A56" s="3" t="s">
        <v>820</v>
      </c>
      <c r="B56" s="4">
        <v>20</v>
      </c>
      <c r="C56" s="3">
        <v>214</v>
      </c>
      <c r="D56" s="4">
        <v>49</v>
      </c>
      <c r="E56" s="3">
        <v>32</v>
      </c>
      <c r="F56" s="4">
        <v>50</v>
      </c>
      <c r="G56" s="3" t="s">
        <v>17</v>
      </c>
      <c r="H56" s="4">
        <v>21</v>
      </c>
      <c r="I56" s="3">
        <v>10.5</v>
      </c>
      <c r="J56" s="4">
        <v>21</v>
      </c>
      <c r="K56" s="3">
        <v>15</v>
      </c>
      <c r="L56" s="4">
        <v>50</v>
      </c>
      <c r="M56" s="3">
        <v>11</v>
      </c>
      <c r="N56" s="4">
        <v>50</v>
      </c>
      <c r="O56" s="3" t="s">
        <v>552</v>
      </c>
      <c r="P56" s="4">
        <v>20</v>
      </c>
      <c r="Q56" s="3">
        <v>200</v>
      </c>
      <c r="R56" s="4">
        <v>50</v>
      </c>
      <c r="S56" s="3">
        <v>29</v>
      </c>
      <c r="T56" s="4">
        <v>50</v>
      </c>
      <c r="U56" s="3" t="s">
        <v>17</v>
      </c>
      <c r="V56" s="4">
        <v>21</v>
      </c>
      <c r="W56" s="3">
        <v>11.1</v>
      </c>
      <c r="X56" s="4">
        <v>21</v>
      </c>
      <c r="Y56" s="3">
        <v>19</v>
      </c>
      <c r="Z56" s="4">
        <v>50</v>
      </c>
      <c r="AA56" s="3">
        <v>28</v>
      </c>
      <c r="AB56" s="4">
        <v>50</v>
      </c>
    </row>
    <row r="57" spans="1:28" ht="18.75">
      <c r="A57" s="3" t="s">
        <v>821</v>
      </c>
      <c r="B57" s="4">
        <v>19</v>
      </c>
      <c r="C57" s="3">
        <v>215</v>
      </c>
      <c r="D57" s="4">
        <v>50</v>
      </c>
      <c r="E57" s="3" t="s">
        <v>15</v>
      </c>
      <c r="F57" s="4">
        <v>51</v>
      </c>
      <c r="G57" s="3" t="s">
        <v>17</v>
      </c>
      <c r="H57" s="4">
        <v>20</v>
      </c>
      <c r="I57" s="3">
        <v>10.6</v>
      </c>
      <c r="J57" s="4">
        <v>20</v>
      </c>
      <c r="K57" s="3" t="s">
        <v>15</v>
      </c>
      <c r="L57" s="4">
        <v>51</v>
      </c>
      <c r="M57" s="3" t="s">
        <v>17</v>
      </c>
      <c r="N57" s="4">
        <v>51</v>
      </c>
      <c r="O57" s="3" t="s">
        <v>553</v>
      </c>
      <c r="P57" s="4">
        <v>19</v>
      </c>
      <c r="Q57" s="3">
        <v>202</v>
      </c>
      <c r="R57" s="4">
        <v>51</v>
      </c>
      <c r="S57" s="3" t="s">
        <v>17</v>
      </c>
      <c r="T57" s="4">
        <v>51</v>
      </c>
      <c r="U57" s="3" t="s">
        <v>17</v>
      </c>
      <c r="V57" s="4">
        <v>20</v>
      </c>
      <c r="W57" s="3">
        <v>11.2</v>
      </c>
      <c r="X57" s="4">
        <v>20</v>
      </c>
      <c r="Y57" s="3" t="s">
        <v>15</v>
      </c>
      <c r="Z57" s="4">
        <v>51</v>
      </c>
      <c r="AA57" s="3" t="s">
        <v>15</v>
      </c>
      <c r="AB57" s="4">
        <v>51</v>
      </c>
    </row>
    <row r="58" spans="1:28" ht="18.75">
      <c r="A58" s="3" t="s">
        <v>822</v>
      </c>
      <c r="B58" s="4">
        <v>18</v>
      </c>
      <c r="C58" s="3">
        <v>217</v>
      </c>
      <c r="D58" s="4">
        <v>51</v>
      </c>
      <c r="E58" s="3">
        <v>33</v>
      </c>
      <c r="F58" s="4">
        <v>52</v>
      </c>
      <c r="G58" s="3" t="s">
        <v>17</v>
      </c>
      <c r="H58" s="4">
        <v>19</v>
      </c>
      <c r="I58" s="3">
        <v>10.7</v>
      </c>
      <c r="J58" s="4">
        <v>19</v>
      </c>
      <c r="K58" s="3" t="s">
        <v>17</v>
      </c>
      <c r="L58" s="4">
        <v>52</v>
      </c>
      <c r="M58" s="3" t="s">
        <v>17</v>
      </c>
      <c r="N58" s="4">
        <v>52</v>
      </c>
      <c r="O58" s="3" t="s">
        <v>554</v>
      </c>
      <c r="P58" s="4">
        <v>18</v>
      </c>
      <c r="Q58" s="3">
        <v>204</v>
      </c>
      <c r="R58" s="4">
        <v>52</v>
      </c>
      <c r="S58" s="3">
        <v>30</v>
      </c>
      <c r="T58" s="4">
        <v>52</v>
      </c>
      <c r="U58" s="3">
        <v>6.1</v>
      </c>
      <c r="V58" s="4">
        <v>19</v>
      </c>
      <c r="W58" s="3">
        <v>11.3</v>
      </c>
      <c r="X58" s="4">
        <v>19</v>
      </c>
      <c r="Y58" s="3">
        <v>20</v>
      </c>
      <c r="Z58" s="4">
        <v>52</v>
      </c>
      <c r="AA58" s="3">
        <v>29</v>
      </c>
      <c r="AB58" s="4">
        <v>52</v>
      </c>
    </row>
    <row r="59" spans="1:28" ht="18.75">
      <c r="A59" s="3" t="s">
        <v>711</v>
      </c>
      <c r="B59" s="4">
        <v>17</v>
      </c>
      <c r="C59" s="3">
        <v>219</v>
      </c>
      <c r="D59" s="4">
        <v>52</v>
      </c>
      <c r="E59" s="3" t="s">
        <v>15</v>
      </c>
      <c r="F59" s="4">
        <v>53</v>
      </c>
      <c r="G59" s="3">
        <v>5.8</v>
      </c>
      <c r="H59" s="4">
        <v>18</v>
      </c>
      <c r="I59" s="3">
        <v>10.8</v>
      </c>
      <c r="J59" s="4">
        <v>18</v>
      </c>
      <c r="K59" s="3">
        <v>16</v>
      </c>
      <c r="L59" s="4">
        <v>53</v>
      </c>
      <c r="M59" s="3" t="s">
        <v>17</v>
      </c>
      <c r="N59" s="4">
        <v>53</v>
      </c>
      <c r="O59" s="3" t="s">
        <v>555</v>
      </c>
      <c r="P59" s="4">
        <v>17</v>
      </c>
      <c r="Q59" s="3">
        <v>206</v>
      </c>
      <c r="R59" s="4">
        <v>53</v>
      </c>
      <c r="S59" s="3" t="s">
        <v>17</v>
      </c>
      <c r="T59" s="4">
        <v>53</v>
      </c>
      <c r="U59" s="3" t="s">
        <v>17</v>
      </c>
      <c r="V59" s="4">
        <v>18</v>
      </c>
      <c r="W59" s="3">
        <v>11.4</v>
      </c>
      <c r="X59" s="4">
        <v>18</v>
      </c>
      <c r="Y59" s="3" t="s">
        <v>17</v>
      </c>
      <c r="Z59" s="4">
        <v>53</v>
      </c>
      <c r="AA59" s="3" t="s">
        <v>15</v>
      </c>
      <c r="AB59" s="4">
        <v>53</v>
      </c>
    </row>
    <row r="60" spans="1:28" ht="18.75">
      <c r="A60" s="3" t="s">
        <v>823</v>
      </c>
      <c r="B60" s="4">
        <v>16</v>
      </c>
      <c r="C60" s="3">
        <v>221</v>
      </c>
      <c r="D60" s="4">
        <v>53</v>
      </c>
      <c r="E60" s="3">
        <v>34</v>
      </c>
      <c r="F60" s="4">
        <v>54</v>
      </c>
      <c r="G60" s="3" t="s">
        <v>17</v>
      </c>
      <c r="H60" s="4">
        <v>17</v>
      </c>
      <c r="I60" s="3">
        <v>10.9</v>
      </c>
      <c r="J60" s="4">
        <v>17</v>
      </c>
      <c r="K60" s="3" t="s">
        <v>17</v>
      </c>
      <c r="L60" s="4">
        <v>54</v>
      </c>
      <c r="M60" s="3">
        <v>12</v>
      </c>
      <c r="N60" s="4">
        <v>54</v>
      </c>
      <c r="O60" s="3" t="s">
        <v>556</v>
      </c>
      <c r="P60" s="4">
        <v>16</v>
      </c>
      <c r="Q60" s="3">
        <v>208</v>
      </c>
      <c r="R60" s="4">
        <v>54</v>
      </c>
      <c r="S60" s="3">
        <v>31</v>
      </c>
      <c r="T60" s="4">
        <v>54</v>
      </c>
      <c r="U60" s="3" t="s">
        <v>17</v>
      </c>
      <c r="V60" s="4">
        <v>17</v>
      </c>
      <c r="W60" s="3">
        <v>11.5</v>
      </c>
      <c r="X60" s="4">
        <v>17</v>
      </c>
      <c r="Y60" s="3">
        <v>21</v>
      </c>
      <c r="Z60" s="4">
        <v>54</v>
      </c>
      <c r="AA60" s="3">
        <v>30</v>
      </c>
      <c r="AB60" s="4">
        <v>54</v>
      </c>
    </row>
    <row r="61" spans="1:28" ht="18.75">
      <c r="A61" s="3" t="s">
        <v>824</v>
      </c>
      <c r="B61" s="4">
        <v>15</v>
      </c>
      <c r="C61" s="3">
        <v>223</v>
      </c>
      <c r="D61" s="4">
        <v>54</v>
      </c>
      <c r="E61" s="3" t="s">
        <v>15</v>
      </c>
      <c r="F61" s="4">
        <v>55</v>
      </c>
      <c r="G61" s="3" t="s">
        <v>17</v>
      </c>
      <c r="H61" s="4">
        <v>16</v>
      </c>
      <c r="I61" s="3">
        <v>11</v>
      </c>
      <c r="J61" s="4">
        <v>16</v>
      </c>
      <c r="K61" s="3">
        <v>17</v>
      </c>
      <c r="L61" s="4">
        <v>55</v>
      </c>
      <c r="M61" s="3" t="s">
        <v>17</v>
      </c>
      <c r="N61" s="4">
        <v>55</v>
      </c>
      <c r="O61" s="3" t="s">
        <v>557</v>
      </c>
      <c r="P61" s="4">
        <v>15</v>
      </c>
      <c r="Q61" s="3">
        <v>210</v>
      </c>
      <c r="R61" s="4">
        <v>55</v>
      </c>
      <c r="S61" s="3" t="s">
        <v>17</v>
      </c>
      <c r="T61" s="4">
        <v>55</v>
      </c>
      <c r="U61" s="3">
        <v>6.2</v>
      </c>
      <c r="V61" s="4">
        <v>16</v>
      </c>
      <c r="W61" s="3">
        <v>11.6</v>
      </c>
      <c r="X61" s="4">
        <v>16</v>
      </c>
      <c r="Y61" s="3" t="s">
        <v>17</v>
      </c>
      <c r="Z61" s="4">
        <v>55</v>
      </c>
      <c r="AA61" s="3" t="s">
        <v>15</v>
      </c>
      <c r="AB61" s="4">
        <v>55</v>
      </c>
    </row>
    <row r="62" spans="1:28" ht="18.75">
      <c r="A62" s="3" t="s">
        <v>715</v>
      </c>
      <c r="B62" s="4">
        <v>14</v>
      </c>
      <c r="C62" s="3">
        <v>225</v>
      </c>
      <c r="D62" s="4">
        <v>55</v>
      </c>
      <c r="E62" s="3">
        <v>35</v>
      </c>
      <c r="F62" s="4">
        <v>56</v>
      </c>
      <c r="G62" s="3">
        <v>5.9</v>
      </c>
      <c r="H62" s="4">
        <v>15</v>
      </c>
      <c r="I62" s="3">
        <v>11.1</v>
      </c>
      <c r="J62" s="4">
        <v>15</v>
      </c>
      <c r="K62" s="3" t="s">
        <v>17</v>
      </c>
      <c r="L62" s="4">
        <v>56</v>
      </c>
      <c r="M62" s="3" t="s">
        <v>17</v>
      </c>
      <c r="N62" s="4">
        <v>56</v>
      </c>
      <c r="O62" s="3" t="s">
        <v>558</v>
      </c>
      <c r="P62" s="4">
        <v>14</v>
      </c>
      <c r="Q62" s="3">
        <v>212</v>
      </c>
      <c r="R62" s="4">
        <v>56</v>
      </c>
      <c r="S62" s="3">
        <v>32</v>
      </c>
      <c r="T62" s="4">
        <v>56</v>
      </c>
      <c r="U62" s="3" t="s">
        <v>17</v>
      </c>
      <c r="V62" s="4">
        <v>15</v>
      </c>
      <c r="W62" s="3">
        <v>11.7</v>
      </c>
      <c r="X62" s="4">
        <v>15</v>
      </c>
      <c r="Y62" s="3">
        <v>22</v>
      </c>
      <c r="Z62" s="4">
        <v>56</v>
      </c>
      <c r="AA62" s="3">
        <v>31</v>
      </c>
      <c r="AB62" s="4">
        <v>56</v>
      </c>
    </row>
    <row r="63" spans="1:28" ht="18.75">
      <c r="A63" s="3" t="s">
        <v>716</v>
      </c>
      <c r="B63" s="4">
        <v>13</v>
      </c>
      <c r="C63" s="3">
        <v>227</v>
      </c>
      <c r="D63" s="4">
        <v>56</v>
      </c>
      <c r="E63" s="3" t="s">
        <v>15</v>
      </c>
      <c r="F63" s="4">
        <v>57</v>
      </c>
      <c r="G63" s="3" t="s">
        <v>107</v>
      </c>
      <c r="H63" s="4">
        <v>14</v>
      </c>
      <c r="I63" s="3">
        <v>11.2</v>
      </c>
      <c r="J63" s="4">
        <v>14</v>
      </c>
      <c r="K63" s="3">
        <v>18</v>
      </c>
      <c r="L63" s="4">
        <v>57</v>
      </c>
      <c r="M63" s="3">
        <v>13</v>
      </c>
      <c r="N63" s="4">
        <v>57</v>
      </c>
      <c r="O63" s="3" t="s">
        <v>559</v>
      </c>
      <c r="P63" s="4">
        <v>13</v>
      </c>
      <c r="Q63" s="3">
        <v>214</v>
      </c>
      <c r="R63" s="4">
        <v>57</v>
      </c>
      <c r="S63" s="3" t="s">
        <v>17</v>
      </c>
      <c r="T63" s="4">
        <v>57</v>
      </c>
      <c r="U63" s="3" t="s">
        <v>17</v>
      </c>
      <c r="V63" s="4">
        <v>14</v>
      </c>
      <c r="W63" s="3">
        <v>11.8</v>
      </c>
      <c r="X63" s="4">
        <v>14</v>
      </c>
      <c r="Y63" s="3" t="s">
        <v>17</v>
      </c>
      <c r="Z63" s="4">
        <v>57</v>
      </c>
      <c r="AA63" s="3">
        <v>32</v>
      </c>
      <c r="AB63" s="4">
        <v>57</v>
      </c>
    </row>
    <row r="64" spans="1:28" ht="18.75">
      <c r="A64" s="3" t="s">
        <v>717</v>
      </c>
      <c r="B64" s="4">
        <v>12</v>
      </c>
      <c r="C64" s="3">
        <v>229</v>
      </c>
      <c r="D64" s="4">
        <v>57</v>
      </c>
      <c r="E64" s="3">
        <v>36</v>
      </c>
      <c r="F64" s="4">
        <v>58</v>
      </c>
      <c r="G64" s="3">
        <v>6</v>
      </c>
      <c r="H64" s="4">
        <v>13</v>
      </c>
      <c r="I64" s="3">
        <v>11.3</v>
      </c>
      <c r="J64" s="4">
        <v>13</v>
      </c>
      <c r="K64" s="3" t="s">
        <v>17</v>
      </c>
      <c r="L64" s="4">
        <v>58</v>
      </c>
      <c r="M64" s="3" t="s">
        <v>15</v>
      </c>
      <c r="N64" s="4">
        <v>58</v>
      </c>
      <c r="O64" s="3" t="s">
        <v>560</v>
      </c>
      <c r="P64" s="4">
        <v>12</v>
      </c>
      <c r="Q64" s="3">
        <v>216</v>
      </c>
      <c r="R64" s="4">
        <v>58</v>
      </c>
      <c r="S64" s="3">
        <v>33</v>
      </c>
      <c r="T64" s="4">
        <v>58</v>
      </c>
      <c r="U64" s="3">
        <v>6.3</v>
      </c>
      <c r="V64" s="4">
        <v>13</v>
      </c>
      <c r="W64" s="3">
        <v>11.9</v>
      </c>
      <c r="X64" s="4">
        <v>13</v>
      </c>
      <c r="Y64" s="3">
        <v>23</v>
      </c>
      <c r="Z64" s="4">
        <v>58</v>
      </c>
      <c r="AA64" s="3">
        <v>33</v>
      </c>
      <c r="AB64" s="4">
        <v>58</v>
      </c>
    </row>
    <row r="65" spans="1:28" ht="18.75">
      <c r="A65" s="3" t="s">
        <v>718</v>
      </c>
      <c r="B65" s="4">
        <v>11</v>
      </c>
      <c r="C65" s="3">
        <v>231</v>
      </c>
      <c r="D65" s="4">
        <v>58</v>
      </c>
      <c r="E65" s="3" t="s">
        <v>15</v>
      </c>
      <c r="F65" s="4">
        <v>59</v>
      </c>
      <c r="G65" s="3" t="s">
        <v>17</v>
      </c>
      <c r="H65" s="4">
        <v>12</v>
      </c>
      <c r="I65" s="3">
        <v>11.4</v>
      </c>
      <c r="J65" s="4">
        <v>12</v>
      </c>
      <c r="K65" s="3">
        <v>19</v>
      </c>
      <c r="L65" s="4">
        <v>59</v>
      </c>
      <c r="M65" s="3" t="s">
        <v>17</v>
      </c>
      <c r="N65" s="4">
        <v>59</v>
      </c>
      <c r="O65" s="3" t="s">
        <v>561</v>
      </c>
      <c r="P65" s="4">
        <v>11</v>
      </c>
      <c r="Q65" s="3">
        <v>218</v>
      </c>
      <c r="R65" s="4">
        <v>59</v>
      </c>
      <c r="S65" s="3" t="s">
        <v>17</v>
      </c>
      <c r="T65" s="4">
        <v>59</v>
      </c>
      <c r="U65" s="3" t="s">
        <v>17</v>
      </c>
      <c r="V65" s="4">
        <v>12</v>
      </c>
      <c r="W65" s="3">
        <v>12</v>
      </c>
      <c r="X65" s="4">
        <v>12</v>
      </c>
      <c r="Y65" s="3" t="s">
        <v>17</v>
      </c>
      <c r="Z65" s="4">
        <v>59</v>
      </c>
      <c r="AA65" s="3">
        <v>34</v>
      </c>
      <c r="AB65" s="4">
        <v>59</v>
      </c>
    </row>
    <row r="66" spans="1:28" ht="18.75">
      <c r="A66" s="3" t="s">
        <v>719</v>
      </c>
      <c r="B66" s="4">
        <v>10</v>
      </c>
      <c r="C66" s="3">
        <v>233</v>
      </c>
      <c r="D66" s="4">
        <v>59</v>
      </c>
      <c r="E66" s="3">
        <v>37</v>
      </c>
      <c r="F66" s="4">
        <v>60</v>
      </c>
      <c r="G66" s="3">
        <v>6.1</v>
      </c>
      <c r="H66" s="4">
        <v>11</v>
      </c>
      <c r="I66" s="3">
        <v>11.5</v>
      </c>
      <c r="J66" s="4">
        <v>11</v>
      </c>
      <c r="K66" s="3" t="s">
        <v>17</v>
      </c>
      <c r="L66" s="4">
        <v>60</v>
      </c>
      <c r="M66" s="3">
        <v>14</v>
      </c>
      <c r="N66" s="4">
        <v>60</v>
      </c>
      <c r="O66" s="3" t="s">
        <v>562</v>
      </c>
      <c r="P66" s="4">
        <v>10</v>
      </c>
      <c r="Q66" s="3">
        <v>220</v>
      </c>
      <c r="R66" s="4">
        <v>60</v>
      </c>
      <c r="S66" s="3">
        <v>34</v>
      </c>
      <c r="T66" s="4">
        <v>60</v>
      </c>
      <c r="U66" s="3">
        <v>6.4</v>
      </c>
      <c r="V66" s="4">
        <v>11</v>
      </c>
      <c r="W66" s="3">
        <v>12.1</v>
      </c>
      <c r="X66" s="4">
        <v>11</v>
      </c>
      <c r="Y66" s="3">
        <v>24</v>
      </c>
      <c r="Z66" s="4">
        <v>60</v>
      </c>
      <c r="AA66" s="3">
        <v>36</v>
      </c>
      <c r="AB66" s="4">
        <v>60</v>
      </c>
    </row>
    <row r="67" spans="1:28" ht="18.75">
      <c r="A67" s="3" t="s">
        <v>825</v>
      </c>
      <c r="B67" s="4">
        <v>9</v>
      </c>
      <c r="C67" s="3">
        <v>235</v>
      </c>
      <c r="D67" s="4">
        <v>60</v>
      </c>
      <c r="E67" s="3" t="s">
        <v>15</v>
      </c>
      <c r="F67" s="4">
        <v>61</v>
      </c>
      <c r="G67" s="3" t="s">
        <v>17</v>
      </c>
      <c r="H67" s="4">
        <v>10</v>
      </c>
      <c r="I67" s="3">
        <v>11.6</v>
      </c>
      <c r="J67" s="4">
        <v>10</v>
      </c>
      <c r="K67" s="3">
        <v>20</v>
      </c>
      <c r="L67" s="4">
        <v>61</v>
      </c>
      <c r="M67" s="3" t="s">
        <v>15</v>
      </c>
      <c r="N67" s="4">
        <v>61</v>
      </c>
      <c r="O67" s="3" t="s">
        <v>563</v>
      </c>
      <c r="P67" s="4">
        <v>9</v>
      </c>
      <c r="Q67" s="3">
        <v>222</v>
      </c>
      <c r="R67" s="4">
        <v>61</v>
      </c>
      <c r="S67" s="3" t="s">
        <v>17</v>
      </c>
      <c r="T67" s="4">
        <v>61</v>
      </c>
      <c r="U67" s="3" t="s">
        <v>17</v>
      </c>
      <c r="V67" s="4">
        <v>10</v>
      </c>
      <c r="W67" s="3">
        <v>12.2</v>
      </c>
      <c r="X67" s="4">
        <v>10</v>
      </c>
      <c r="Y67" s="3" t="s">
        <v>17</v>
      </c>
      <c r="Z67" s="4">
        <v>61</v>
      </c>
      <c r="AA67" s="3">
        <v>38</v>
      </c>
      <c r="AB67" s="4">
        <v>61</v>
      </c>
    </row>
    <row r="68" spans="1:28" ht="18.75">
      <c r="A68" s="3" t="s">
        <v>826</v>
      </c>
      <c r="B68" s="4">
        <v>8</v>
      </c>
      <c r="C68" s="3">
        <v>237</v>
      </c>
      <c r="D68" s="4">
        <v>61</v>
      </c>
      <c r="E68" s="3">
        <v>38</v>
      </c>
      <c r="F68" s="4">
        <v>62</v>
      </c>
      <c r="G68" s="3">
        <v>6.2</v>
      </c>
      <c r="H68" s="4">
        <v>9</v>
      </c>
      <c r="I68" s="3">
        <v>11.7</v>
      </c>
      <c r="J68" s="4">
        <v>9</v>
      </c>
      <c r="K68" s="3">
        <v>21</v>
      </c>
      <c r="L68" s="4">
        <v>62</v>
      </c>
      <c r="M68" s="3">
        <v>15</v>
      </c>
      <c r="N68" s="4">
        <v>62</v>
      </c>
      <c r="O68" s="3" t="s">
        <v>564</v>
      </c>
      <c r="P68" s="4">
        <v>8</v>
      </c>
      <c r="Q68" s="3">
        <v>224</v>
      </c>
      <c r="R68" s="4">
        <v>62</v>
      </c>
      <c r="S68" s="3">
        <v>35</v>
      </c>
      <c r="T68" s="4">
        <v>62</v>
      </c>
      <c r="U68" s="3">
        <v>6.5</v>
      </c>
      <c r="V68" s="4">
        <v>9</v>
      </c>
      <c r="W68" s="3">
        <v>12.3</v>
      </c>
      <c r="X68" s="4">
        <v>9</v>
      </c>
      <c r="Y68" s="3">
        <v>25</v>
      </c>
      <c r="Z68" s="4">
        <v>62</v>
      </c>
      <c r="AA68" s="3">
        <v>40</v>
      </c>
      <c r="AB68" s="4">
        <v>62</v>
      </c>
    </row>
    <row r="69" spans="1:28" ht="18.75">
      <c r="A69" s="3" t="s">
        <v>827</v>
      </c>
      <c r="B69" s="4">
        <v>7</v>
      </c>
      <c r="C69" s="3">
        <v>239</v>
      </c>
      <c r="D69" s="4">
        <v>62</v>
      </c>
      <c r="E69" s="3" t="s">
        <v>15</v>
      </c>
      <c r="F69" s="4">
        <v>63</v>
      </c>
      <c r="G69" s="3" t="s">
        <v>17</v>
      </c>
      <c r="H69" s="4">
        <v>8</v>
      </c>
      <c r="I69" s="3">
        <v>11.8</v>
      </c>
      <c r="J69" s="4">
        <v>8</v>
      </c>
      <c r="K69" s="3">
        <v>22</v>
      </c>
      <c r="L69" s="4">
        <v>63</v>
      </c>
      <c r="M69" s="3">
        <v>16</v>
      </c>
      <c r="N69" s="4">
        <v>63</v>
      </c>
      <c r="O69" s="3" t="s">
        <v>441</v>
      </c>
      <c r="P69" s="4">
        <v>7</v>
      </c>
      <c r="Q69" s="3">
        <v>226</v>
      </c>
      <c r="R69" s="4">
        <v>63</v>
      </c>
      <c r="S69" s="3" t="s">
        <v>15</v>
      </c>
      <c r="T69" s="4">
        <v>63</v>
      </c>
      <c r="U69" s="3" t="s">
        <v>17</v>
      </c>
      <c r="V69" s="4">
        <v>8</v>
      </c>
      <c r="W69" s="3">
        <v>12.4</v>
      </c>
      <c r="X69" s="4">
        <v>8</v>
      </c>
      <c r="Y69" s="3">
        <v>26</v>
      </c>
      <c r="Z69" s="4">
        <v>63</v>
      </c>
      <c r="AA69" s="3">
        <v>42</v>
      </c>
      <c r="AB69" s="4">
        <v>63</v>
      </c>
    </row>
    <row r="70" spans="1:28" ht="18.75">
      <c r="A70" s="3" t="s">
        <v>828</v>
      </c>
      <c r="B70" s="4">
        <v>6</v>
      </c>
      <c r="C70" s="3">
        <v>241</v>
      </c>
      <c r="D70" s="4">
        <v>63</v>
      </c>
      <c r="E70" s="3">
        <v>39</v>
      </c>
      <c r="F70" s="4">
        <v>64</v>
      </c>
      <c r="G70" s="3">
        <v>6.3</v>
      </c>
      <c r="H70" s="4">
        <v>7</v>
      </c>
      <c r="I70" s="3">
        <v>11.9</v>
      </c>
      <c r="J70" s="4">
        <v>7</v>
      </c>
      <c r="K70" s="3">
        <v>23</v>
      </c>
      <c r="L70" s="4">
        <v>64</v>
      </c>
      <c r="M70" s="3">
        <v>17</v>
      </c>
      <c r="N70" s="4">
        <v>64</v>
      </c>
      <c r="O70" s="3" t="s">
        <v>442</v>
      </c>
      <c r="P70" s="4">
        <v>6</v>
      </c>
      <c r="Q70" s="3">
        <v>228</v>
      </c>
      <c r="R70" s="4">
        <v>64</v>
      </c>
      <c r="S70" s="3">
        <v>36</v>
      </c>
      <c r="T70" s="4">
        <v>64</v>
      </c>
      <c r="U70" s="3">
        <v>6.6</v>
      </c>
      <c r="V70" s="4">
        <v>7</v>
      </c>
      <c r="W70" s="3">
        <v>12.5</v>
      </c>
      <c r="X70" s="4">
        <v>7</v>
      </c>
      <c r="Y70" s="3">
        <v>27</v>
      </c>
      <c r="Z70" s="4">
        <v>64</v>
      </c>
      <c r="AA70" s="3">
        <v>44</v>
      </c>
      <c r="AB70" s="4">
        <v>64</v>
      </c>
    </row>
    <row r="71" spans="1:28" ht="18.75">
      <c r="A71" s="3" t="s">
        <v>720</v>
      </c>
      <c r="B71" s="4">
        <v>5</v>
      </c>
      <c r="C71" s="3">
        <v>245</v>
      </c>
      <c r="D71" s="4">
        <v>65</v>
      </c>
      <c r="E71" s="3" t="s">
        <v>15</v>
      </c>
      <c r="F71" s="4">
        <v>65</v>
      </c>
      <c r="G71" s="3" t="s">
        <v>17</v>
      </c>
      <c r="H71" s="4">
        <v>6</v>
      </c>
      <c r="I71" s="3">
        <v>12</v>
      </c>
      <c r="J71" s="4">
        <v>6</v>
      </c>
      <c r="K71" s="3">
        <v>24</v>
      </c>
      <c r="L71" s="4">
        <v>65</v>
      </c>
      <c r="M71" s="3">
        <v>18</v>
      </c>
      <c r="N71" s="4">
        <v>65</v>
      </c>
      <c r="O71" s="3" t="s">
        <v>443</v>
      </c>
      <c r="P71" s="4">
        <v>5</v>
      </c>
      <c r="Q71" s="3">
        <v>230</v>
      </c>
      <c r="R71" s="4">
        <v>65</v>
      </c>
      <c r="S71" s="3" t="s">
        <v>15</v>
      </c>
      <c r="T71" s="4">
        <v>65</v>
      </c>
      <c r="U71" s="3" t="s">
        <v>17</v>
      </c>
      <c r="V71" s="4">
        <v>6</v>
      </c>
      <c r="W71" s="3">
        <v>12.6</v>
      </c>
      <c r="X71" s="4">
        <v>6</v>
      </c>
      <c r="Y71" s="3">
        <v>28</v>
      </c>
      <c r="Z71" s="4">
        <v>65</v>
      </c>
      <c r="AA71" s="3">
        <v>46</v>
      </c>
      <c r="AB71" s="4">
        <v>65</v>
      </c>
    </row>
    <row r="72" spans="1:28" ht="18.75">
      <c r="A72" s="3" t="s">
        <v>638</v>
      </c>
      <c r="B72" s="4">
        <v>4</v>
      </c>
      <c r="C72" s="3">
        <v>247</v>
      </c>
      <c r="D72" s="4">
        <v>66</v>
      </c>
      <c r="E72" s="3">
        <v>40</v>
      </c>
      <c r="F72" s="4">
        <v>66</v>
      </c>
      <c r="G72" s="3">
        <v>6.4</v>
      </c>
      <c r="H72" s="4">
        <v>5</v>
      </c>
      <c r="I72" s="3">
        <v>12.1</v>
      </c>
      <c r="J72" s="4">
        <v>5</v>
      </c>
      <c r="K72" s="3">
        <v>25</v>
      </c>
      <c r="L72" s="4">
        <v>66</v>
      </c>
      <c r="M72" s="3">
        <v>18</v>
      </c>
      <c r="N72" s="4">
        <v>66</v>
      </c>
      <c r="O72" s="3" t="s">
        <v>444</v>
      </c>
      <c r="P72" s="4">
        <v>4</v>
      </c>
      <c r="Q72" s="3">
        <v>233</v>
      </c>
      <c r="R72" s="4">
        <v>66</v>
      </c>
      <c r="S72" s="3">
        <v>37</v>
      </c>
      <c r="T72" s="4">
        <v>66</v>
      </c>
      <c r="U72" s="3">
        <v>6.7</v>
      </c>
      <c r="V72" s="4">
        <v>5</v>
      </c>
      <c r="W72" s="3">
        <v>12.7</v>
      </c>
      <c r="X72" s="4">
        <v>5</v>
      </c>
      <c r="Y72" s="3">
        <v>29</v>
      </c>
      <c r="Z72" s="4">
        <v>66</v>
      </c>
      <c r="AA72" s="3">
        <v>48</v>
      </c>
      <c r="AB72" s="4">
        <v>66</v>
      </c>
    </row>
    <row r="73" spans="1:28" ht="18.75">
      <c r="A73" s="3" t="s">
        <v>563</v>
      </c>
      <c r="B73" s="4">
        <v>3</v>
      </c>
      <c r="C73" s="3">
        <v>249</v>
      </c>
      <c r="D73" s="4">
        <v>67</v>
      </c>
      <c r="E73" s="3">
        <v>41</v>
      </c>
      <c r="F73" s="4">
        <v>67</v>
      </c>
      <c r="G73" s="3" t="s">
        <v>17</v>
      </c>
      <c r="H73" s="4">
        <v>4</v>
      </c>
      <c r="I73" s="3">
        <v>12.2</v>
      </c>
      <c r="J73" s="4">
        <v>4</v>
      </c>
      <c r="K73" s="3">
        <v>26</v>
      </c>
      <c r="L73" s="4">
        <v>67</v>
      </c>
      <c r="M73" s="3">
        <v>20</v>
      </c>
      <c r="N73" s="4">
        <v>67</v>
      </c>
      <c r="O73" s="3" t="s">
        <v>445</v>
      </c>
      <c r="P73" s="4">
        <v>3</v>
      </c>
      <c r="Q73" s="3">
        <v>236</v>
      </c>
      <c r="R73" s="4">
        <v>67</v>
      </c>
      <c r="S73" s="3" t="s">
        <v>15</v>
      </c>
      <c r="T73" s="4">
        <v>67</v>
      </c>
      <c r="U73" s="3" t="s">
        <v>17</v>
      </c>
      <c r="V73" s="4">
        <v>4</v>
      </c>
      <c r="W73" s="3">
        <v>12.8</v>
      </c>
      <c r="X73" s="4">
        <v>5</v>
      </c>
      <c r="Y73" s="3">
        <v>30</v>
      </c>
      <c r="Z73" s="4">
        <v>67</v>
      </c>
      <c r="AA73" s="3">
        <v>50</v>
      </c>
      <c r="AB73" s="4">
        <v>67</v>
      </c>
    </row>
    <row r="74" spans="1:28" ht="18.75">
      <c r="A74" s="3" t="s">
        <v>564</v>
      </c>
      <c r="B74" s="4">
        <v>2</v>
      </c>
      <c r="C74" s="3">
        <v>251</v>
      </c>
      <c r="D74" s="4">
        <v>68</v>
      </c>
      <c r="E74" s="3">
        <v>42</v>
      </c>
      <c r="F74" s="4">
        <v>68</v>
      </c>
      <c r="G74" s="3">
        <v>6.5</v>
      </c>
      <c r="H74" s="4">
        <v>3</v>
      </c>
      <c r="I74" s="3">
        <v>12.3</v>
      </c>
      <c r="J74" s="4">
        <v>3</v>
      </c>
      <c r="K74" s="3">
        <v>27</v>
      </c>
      <c r="L74" s="4">
        <v>68</v>
      </c>
      <c r="M74" s="3">
        <v>21</v>
      </c>
      <c r="N74" s="4">
        <v>68</v>
      </c>
      <c r="O74" s="3" t="s">
        <v>446</v>
      </c>
      <c r="P74" s="4">
        <v>2</v>
      </c>
      <c r="Q74" s="3">
        <v>239</v>
      </c>
      <c r="R74" s="4">
        <v>68</v>
      </c>
      <c r="S74" s="3">
        <v>38</v>
      </c>
      <c r="T74" s="4">
        <v>68</v>
      </c>
      <c r="U74" s="3">
        <v>6.8</v>
      </c>
      <c r="V74" s="4">
        <v>3</v>
      </c>
      <c r="W74" s="3">
        <v>12.9</v>
      </c>
      <c r="X74" s="4">
        <v>4</v>
      </c>
      <c r="Y74" s="3">
        <v>31</v>
      </c>
      <c r="Z74" s="4">
        <v>68</v>
      </c>
      <c r="AA74" s="3">
        <v>52</v>
      </c>
      <c r="AB74" s="4">
        <v>68</v>
      </c>
    </row>
    <row r="75" spans="1:28" ht="18.75">
      <c r="A75" s="3" t="s">
        <v>441</v>
      </c>
      <c r="B75" s="4">
        <v>1</v>
      </c>
      <c r="C75" s="3">
        <v>253</v>
      </c>
      <c r="D75" s="4">
        <v>69</v>
      </c>
      <c r="E75" s="3">
        <v>43</v>
      </c>
      <c r="F75" s="4">
        <v>69</v>
      </c>
      <c r="G75" s="3" t="s">
        <v>17</v>
      </c>
      <c r="H75" s="4">
        <v>2</v>
      </c>
      <c r="I75" s="3">
        <v>12.4</v>
      </c>
      <c r="J75" s="4">
        <v>3</v>
      </c>
      <c r="K75" s="3">
        <v>28</v>
      </c>
      <c r="L75" s="4">
        <v>69</v>
      </c>
      <c r="M75" s="3">
        <v>22</v>
      </c>
      <c r="N75" s="4">
        <v>69</v>
      </c>
      <c r="O75" s="3" t="s">
        <v>447</v>
      </c>
      <c r="P75" s="4">
        <v>1</v>
      </c>
      <c r="Q75" s="3">
        <v>242</v>
      </c>
      <c r="R75" s="4">
        <v>69</v>
      </c>
      <c r="S75" s="3">
        <v>39</v>
      </c>
      <c r="T75" s="4">
        <v>69</v>
      </c>
      <c r="U75" s="3" t="s">
        <v>17</v>
      </c>
      <c r="V75" s="4">
        <v>2</v>
      </c>
      <c r="W75" s="3">
        <v>13</v>
      </c>
      <c r="X75" s="4">
        <v>4</v>
      </c>
      <c r="Y75" s="3">
        <v>32</v>
      </c>
      <c r="Z75" s="4">
        <v>69</v>
      </c>
      <c r="AA75" s="3">
        <v>55</v>
      </c>
      <c r="AB75" s="4">
        <v>69</v>
      </c>
    </row>
    <row r="76" spans="1:28" ht="18.75">
      <c r="A76" s="3" t="s">
        <v>23</v>
      </c>
      <c r="B76" s="4">
        <v>1</v>
      </c>
      <c r="C76" s="3">
        <v>255</v>
      </c>
      <c r="D76" s="4">
        <v>70</v>
      </c>
      <c r="E76" s="3">
        <v>44</v>
      </c>
      <c r="F76" s="4">
        <v>70</v>
      </c>
      <c r="G76" s="3">
        <v>6.6</v>
      </c>
      <c r="H76" s="4">
        <v>1</v>
      </c>
      <c r="I76" s="3">
        <v>12.5</v>
      </c>
      <c r="J76" s="4">
        <v>2</v>
      </c>
      <c r="K76" s="3">
        <v>29</v>
      </c>
      <c r="L76" s="4">
        <v>70</v>
      </c>
      <c r="M76" s="3">
        <v>23</v>
      </c>
      <c r="N76" s="4">
        <v>70</v>
      </c>
      <c r="O76" s="3" t="s">
        <v>22</v>
      </c>
      <c r="P76" s="4">
        <v>1</v>
      </c>
      <c r="Q76" s="3">
        <v>245</v>
      </c>
      <c r="R76" s="4">
        <v>70</v>
      </c>
      <c r="S76" s="3">
        <v>40</v>
      </c>
      <c r="T76" s="4">
        <v>70</v>
      </c>
      <c r="U76" s="3">
        <v>6.9</v>
      </c>
      <c r="V76" s="4">
        <v>1</v>
      </c>
      <c r="W76" s="3">
        <v>13.1</v>
      </c>
      <c r="X76" s="4">
        <v>3</v>
      </c>
      <c r="Y76" s="3">
        <v>33</v>
      </c>
      <c r="Z76" s="4">
        <v>70</v>
      </c>
      <c r="AA76" s="3">
        <v>58</v>
      </c>
      <c r="AB76" s="4">
        <v>70</v>
      </c>
    </row>
    <row r="77" spans="1:28" ht="18.75">
      <c r="A77" s="3" t="s">
        <v>108</v>
      </c>
      <c r="B77" s="4">
        <v>0</v>
      </c>
      <c r="C77" s="3" t="s">
        <v>109</v>
      </c>
      <c r="D77" s="4">
        <v>70</v>
      </c>
      <c r="E77" s="3" t="s">
        <v>110</v>
      </c>
      <c r="F77" s="4">
        <v>70</v>
      </c>
      <c r="G77" s="3" t="s">
        <v>111</v>
      </c>
      <c r="H77" s="4">
        <v>0</v>
      </c>
      <c r="I77" s="3">
        <v>12.6</v>
      </c>
      <c r="J77" s="4">
        <v>2</v>
      </c>
      <c r="K77" s="3" t="s">
        <v>36</v>
      </c>
      <c r="L77" s="4">
        <v>70</v>
      </c>
      <c r="M77" s="3" t="s">
        <v>87</v>
      </c>
      <c r="N77" s="4">
        <v>70</v>
      </c>
      <c r="O77" s="3" t="s">
        <v>841</v>
      </c>
      <c r="P77" s="4">
        <v>0</v>
      </c>
      <c r="Q77" s="3" t="s">
        <v>95</v>
      </c>
      <c r="R77" s="4">
        <v>70</v>
      </c>
      <c r="S77" s="3" t="s">
        <v>44</v>
      </c>
      <c r="T77" s="4">
        <v>70</v>
      </c>
      <c r="U77" s="3" t="s">
        <v>97</v>
      </c>
      <c r="V77" s="4">
        <v>0</v>
      </c>
      <c r="W77" s="3">
        <v>13.2</v>
      </c>
      <c r="X77" s="4">
        <v>3</v>
      </c>
      <c r="Y77" s="3" t="s">
        <v>72</v>
      </c>
      <c r="Z77" s="4">
        <v>70</v>
      </c>
      <c r="AA77" s="3" t="s">
        <v>114</v>
      </c>
      <c r="AB77" s="4">
        <v>70</v>
      </c>
    </row>
    <row r="78" spans="1:28" ht="18.75">
      <c r="A78" s="3">
        <v>0</v>
      </c>
      <c r="B78" s="4">
        <v>0</v>
      </c>
      <c r="C78" s="3"/>
      <c r="D78" s="3"/>
      <c r="E78" s="3"/>
      <c r="F78" s="3">
        <v>0</v>
      </c>
      <c r="G78" s="3">
        <v>0</v>
      </c>
      <c r="H78" s="4">
        <v>0</v>
      </c>
      <c r="I78" s="3">
        <v>12.7</v>
      </c>
      <c r="J78" s="4">
        <v>1</v>
      </c>
      <c r="K78" s="3"/>
      <c r="L78" s="3">
        <v>0</v>
      </c>
      <c r="M78" s="3"/>
      <c r="N78" s="3">
        <v>0</v>
      </c>
      <c r="O78" s="3">
        <v>0</v>
      </c>
      <c r="P78" s="4">
        <v>0</v>
      </c>
      <c r="Q78" s="3"/>
      <c r="R78" s="4"/>
      <c r="S78" s="3"/>
      <c r="T78" s="4">
        <v>0</v>
      </c>
      <c r="U78" s="3">
        <v>0</v>
      </c>
      <c r="V78" s="4">
        <v>0</v>
      </c>
      <c r="W78" s="3">
        <v>13.3</v>
      </c>
      <c r="X78" s="4">
        <v>2</v>
      </c>
      <c r="Y78" s="3"/>
      <c r="Z78" s="4">
        <v>0</v>
      </c>
      <c r="AA78" s="3"/>
      <c r="AB78" s="3">
        <v>0</v>
      </c>
    </row>
    <row r="79" spans="1:28" ht="18.75">
      <c r="A79" s="3"/>
      <c r="B79" s="4">
        <v>0</v>
      </c>
      <c r="C79" s="3"/>
      <c r="D79" s="3">
        <v>0</v>
      </c>
      <c r="E79" s="3"/>
      <c r="F79" s="3">
        <v>0</v>
      </c>
      <c r="G79" s="3">
        <v>0</v>
      </c>
      <c r="H79" s="4">
        <v>0</v>
      </c>
      <c r="I79" s="3">
        <v>12.8</v>
      </c>
      <c r="J79" s="4">
        <v>1</v>
      </c>
      <c r="K79" s="3"/>
      <c r="L79" s="3">
        <v>0</v>
      </c>
      <c r="M79" s="3"/>
      <c r="N79" s="3">
        <v>0</v>
      </c>
      <c r="O79" s="3"/>
      <c r="P79" s="4">
        <v>0</v>
      </c>
      <c r="Q79" s="3"/>
      <c r="R79" s="4">
        <v>0</v>
      </c>
      <c r="S79" s="3"/>
      <c r="T79" s="4">
        <v>0</v>
      </c>
      <c r="U79" s="3">
        <v>0</v>
      </c>
      <c r="V79" s="4">
        <v>0</v>
      </c>
      <c r="W79" s="3">
        <v>13.4</v>
      </c>
      <c r="X79" s="4">
        <v>2</v>
      </c>
      <c r="Y79" s="3"/>
      <c r="Z79" s="4">
        <v>0</v>
      </c>
      <c r="AA79" s="3"/>
      <c r="AB79" s="3">
        <v>0</v>
      </c>
    </row>
    <row r="80" spans="1:28" ht="18.75">
      <c r="I80" s="3" t="s">
        <v>112</v>
      </c>
      <c r="J80" s="4">
        <v>0</v>
      </c>
      <c r="W80" s="3">
        <v>13.5</v>
      </c>
      <c r="X80" s="4">
        <v>2</v>
      </c>
    </row>
    <row r="81" spans="9:24" ht="18.75">
      <c r="I81" s="3">
        <v>0</v>
      </c>
      <c r="J81" s="4">
        <v>0</v>
      </c>
      <c r="W81" s="3">
        <v>13.6</v>
      </c>
      <c r="X81" s="4">
        <v>1</v>
      </c>
    </row>
    <row r="82" spans="9:24" ht="18.75">
      <c r="W82" s="3">
        <v>13.7</v>
      </c>
      <c r="X82" s="4">
        <v>1</v>
      </c>
    </row>
    <row r="83" spans="9:24" ht="18.75">
      <c r="W83" s="3">
        <v>13.8</v>
      </c>
      <c r="X83" s="4">
        <v>1</v>
      </c>
    </row>
    <row r="84" spans="9:24" ht="18.75">
      <c r="W84" s="3" t="s">
        <v>113</v>
      </c>
      <c r="X84" s="4">
        <v>0</v>
      </c>
    </row>
    <row r="85" spans="9:24" ht="18.75">
      <c r="W85" s="3">
        <v>0</v>
      </c>
      <c r="X85" s="4">
        <v>0</v>
      </c>
    </row>
  </sheetData>
  <sheetProtection sheet="1" selectLockedCells="1" selectUnlockedCells="1"/>
  <mergeCells count="2">
    <mergeCell ref="A3:N3"/>
    <mergeCell ref="O3:AB3"/>
  </mergeCells>
  <pageMargins left="0.32291666666666669" right="0.39583333333333331"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sheetPr codeName="Лист7"/>
  <dimension ref="A3:AB84"/>
  <sheetViews>
    <sheetView view="pageLayout" topLeftCell="M73" workbookViewId="0">
      <selection activeCell="Q4" sqref="Q4"/>
    </sheetView>
  </sheetViews>
  <sheetFormatPr defaultRowHeight="15.75"/>
  <sheetData>
    <row r="3" spans="1:28" ht="18.75">
      <c r="A3" s="103" t="s">
        <v>0</v>
      </c>
      <c r="B3" s="104"/>
      <c r="C3" s="104"/>
      <c r="D3" s="104"/>
      <c r="E3" s="104"/>
      <c r="F3" s="104"/>
      <c r="G3" s="104"/>
      <c r="H3" s="104"/>
      <c r="I3" s="104"/>
      <c r="J3" s="104"/>
      <c r="K3" s="104"/>
      <c r="L3" s="104"/>
      <c r="M3" s="104"/>
      <c r="N3" s="105"/>
      <c r="O3" s="106" t="s">
        <v>1</v>
      </c>
      <c r="P3" s="107"/>
      <c r="Q3" s="107"/>
      <c r="R3" s="107"/>
      <c r="S3" s="107"/>
      <c r="T3" s="107"/>
      <c r="U3" s="107"/>
      <c r="V3" s="107"/>
      <c r="W3" s="107"/>
      <c r="X3" s="107"/>
      <c r="Y3" s="107"/>
      <c r="Z3" s="107"/>
      <c r="AA3" s="107"/>
      <c r="AB3" s="108"/>
    </row>
    <row r="4" spans="1:28" ht="150">
      <c r="A4" s="1" t="s">
        <v>2</v>
      </c>
      <c r="B4" s="1" t="s">
        <v>9</v>
      </c>
      <c r="C4" s="1" t="s">
        <v>4</v>
      </c>
      <c r="D4" s="1" t="s">
        <v>9</v>
      </c>
      <c r="E4" s="1" t="s">
        <v>5</v>
      </c>
      <c r="F4" s="1" t="s">
        <v>9</v>
      </c>
      <c r="G4" s="1" t="s">
        <v>115</v>
      </c>
      <c r="H4" s="1" t="s">
        <v>9</v>
      </c>
      <c r="I4" s="1" t="s">
        <v>116</v>
      </c>
      <c r="J4" s="1" t="s">
        <v>9</v>
      </c>
      <c r="K4" s="1" t="s">
        <v>7</v>
      </c>
      <c r="L4" s="1" t="s">
        <v>9</v>
      </c>
      <c r="M4" s="1" t="s">
        <v>8</v>
      </c>
      <c r="N4" s="1" t="s">
        <v>9</v>
      </c>
      <c r="O4" s="1" t="s">
        <v>2</v>
      </c>
      <c r="P4" s="1" t="s">
        <v>9</v>
      </c>
      <c r="Q4" s="1" t="s">
        <v>4</v>
      </c>
      <c r="R4" s="1" t="s">
        <v>9</v>
      </c>
      <c r="S4" s="1" t="s">
        <v>5</v>
      </c>
      <c r="T4" s="1" t="s">
        <v>9</v>
      </c>
      <c r="U4" s="1" t="s">
        <v>6</v>
      </c>
      <c r="V4" s="1" t="s">
        <v>9</v>
      </c>
      <c r="W4" s="1" t="s">
        <v>117</v>
      </c>
      <c r="X4" s="1" t="s">
        <v>9</v>
      </c>
      <c r="Y4" s="1" t="s">
        <v>7</v>
      </c>
      <c r="Z4" s="1" t="s">
        <v>9</v>
      </c>
      <c r="AA4" s="1" t="s">
        <v>11</v>
      </c>
      <c r="AB4" s="1" t="s">
        <v>9</v>
      </c>
    </row>
    <row r="5" spans="1:28" ht="18.75">
      <c r="A5" s="1" t="s">
        <v>118</v>
      </c>
      <c r="B5" s="1">
        <v>70</v>
      </c>
      <c r="C5" s="3" t="s">
        <v>122</v>
      </c>
      <c r="D5" s="4">
        <v>70</v>
      </c>
      <c r="E5" s="3" t="s">
        <v>79</v>
      </c>
      <c r="F5" s="4">
        <v>70</v>
      </c>
      <c r="G5" s="1">
        <v>0</v>
      </c>
      <c r="H5" s="1">
        <v>0</v>
      </c>
      <c r="I5" s="1">
        <v>0</v>
      </c>
      <c r="J5" s="1">
        <v>0</v>
      </c>
      <c r="K5" s="3" t="s">
        <v>56</v>
      </c>
      <c r="L5" s="4">
        <v>70</v>
      </c>
      <c r="M5" s="3" t="s">
        <v>90</v>
      </c>
      <c r="N5" s="4">
        <v>70</v>
      </c>
      <c r="O5" s="1" t="s">
        <v>92</v>
      </c>
      <c r="P5" s="1">
        <v>70</v>
      </c>
      <c r="Q5" s="3" t="s">
        <v>126</v>
      </c>
      <c r="R5" s="4">
        <v>70</v>
      </c>
      <c r="S5" s="3" t="s">
        <v>127</v>
      </c>
      <c r="T5" s="4">
        <v>70</v>
      </c>
      <c r="U5" s="1">
        <v>0</v>
      </c>
      <c r="V5" s="1">
        <v>0</v>
      </c>
      <c r="W5" s="1">
        <v>0</v>
      </c>
      <c r="X5" s="1">
        <v>0</v>
      </c>
      <c r="Y5" s="3" t="s">
        <v>89</v>
      </c>
      <c r="Z5" s="4">
        <v>70</v>
      </c>
      <c r="AA5" s="3" t="s">
        <v>130</v>
      </c>
      <c r="AB5" s="4">
        <v>70</v>
      </c>
    </row>
    <row r="6" spans="1:28" ht="18.75">
      <c r="A6" s="3" t="s">
        <v>119</v>
      </c>
      <c r="B6" s="4">
        <v>70</v>
      </c>
      <c r="C6" s="1">
        <v>0</v>
      </c>
      <c r="D6" s="1">
        <v>0</v>
      </c>
      <c r="E6" s="1">
        <v>0</v>
      </c>
      <c r="F6" s="1">
        <v>0</v>
      </c>
      <c r="G6" s="1">
        <v>2</v>
      </c>
      <c r="H6" s="1">
        <v>70</v>
      </c>
      <c r="I6" s="1">
        <v>2</v>
      </c>
      <c r="J6" s="1">
        <v>70</v>
      </c>
      <c r="K6" s="1">
        <v>-99</v>
      </c>
      <c r="L6" s="1">
        <v>0</v>
      </c>
      <c r="M6" s="1">
        <v>0</v>
      </c>
      <c r="N6" s="1">
        <v>0</v>
      </c>
      <c r="O6" s="6" t="s">
        <v>93</v>
      </c>
      <c r="P6" s="4">
        <v>70</v>
      </c>
      <c r="Q6" s="1">
        <v>0</v>
      </c>
      <c r="R6" s="1">
        <v>0</v>
      </c>
      <c r="S6" s="1">
        <v>0</v>
      </c>
      <c r="T6" s="1">
        <v>0</v>
      </c>
      <c r="U6" s="1">
        <v>2</v>
      </c>
      <c r="V6" s="1">
        <v>70</v>
      </c>
      <c r="W6" s="1">
        <v>2</v>
      </c>
      <c r="X6" s="1">
        <v>70</v>
      </c>
      <c r="Y6" s="1">
        <v>-99</v>
      </c>
      <c r="Z6" s="1">
        <v>0</v>
      </c>
      <c r="AA6" s="1">
        <v>0</v>
      </c>
      <c r="AB6" s="1">
        <v>0</v>
      </c>
    </row>
    <row r="7" spans="1:28" ht="18.75">
      <c r="A7" s="3" t="s">
        <v>842</v>
      </c>
      <c r="B7" s="4">
        <v>69</v>
      </c>
      <c r="C7" s="3">
        <v>130</v>
      </c>
      <c r="D7" s="4">
        <v>1</v>
      </c>
      <c r="E7" s="3">
        <v>4</v>
      </c>
      <c r="F7" s="4">
        <v>1</v>
      </c>
      <c r="G7" s="3">
        <v>4.3</v>
      </c>
      <c r="H7" s="4">
        <v>70</v>
      </c>
      <c r="I7" s="3">
        <v>7.6</v>
      </c>
      <c r="J7" s="4">
        <v>70</v>
      </c>
      <c r="K7" s="3">
        <v>-5</v>
      </c>
      <c r="L7" s="4">
        <v>1</v>
      </c>
      <c r="M7" s="3" t="s">
        <v>15</v>
      </c>
      <c r="N7" s="4">
        <v>1</v>
      </c>
      <c r="O7" s="3" t="s">
        <v>757</v>
      </c>
      <c r="P7" s="4">
        <v>69</v>
      </c>
      <c r="Q7" s="3">
        <v>116</v>
      </c>
      <c r="R7" s="4">
        <v>1</v>
      </c>
      <c r="S7" s="3">
        <v>3</v>
      </c>
      <c r="T7" s="4">
        <v>1</v>
      </c>
      <c r="U7" s="3">
        <v>4.5</v>
      </c>
      <c r="V7" s="4">
        <v>70</v>
      </c>
      <c r="W7" s="3">
        <v>8</v>
      </c>
      <c r="X7" s="4">
        <v>70</v>
      </c>
      <c r="Y7" s="3">
        <v>-3</v>
      </c>
      <c r="Z7" s="4">
        <v>1</v>
      </c>
      <c r="AA7" s="3">
        <v>2</v>
      </c>
      <c r="AB7" s="4">
        <v>1</v>
      </c>
    </row>
    <row r="8" spans="1:28" ht="18.75">
      <c r="A8" s="3" t="s">
        <v>843</v>
      </c>
      <c r="B8" s="4">
        <v>68</v>
      </c>
      <c r="C8" s="3">
        <v>134</v>
      </c>
      <c r="D8" s="4">
        <v>2</v>
      </c>
      <c r="E8" s="3">
        <v>5</v>
      </c>
      <c r="F8" s="4">
        <v>2</v>
      </c>
      <c r="G8" s="3" t="s">
        <v>17</v>
      </c>
      <c r="H8" s="4">
        <v>69</v>
      </c>
      <c r="I8" s="3">
        <v>7.7</v>
      </c>
      <c r="J8" s="4">
        <v>69</v>
      </c>
      <c r="K8" s="3">
        <v>-4</v>
      </c>
      <c r="L8" s="4">
        <v>2</v>
      </c>
      <c r="M8" s="3" t="s">
        <v>15</v>
      </c>
      <c r="N8" s="4">
        <v>2</v>
      </c>
      <c r="O8" s="3" t="s">
        <v>758</v>
      </c>
      <c r="P8" s="4">
        <v>68</v>
      </c>
      <c r="Q8" s="3">
        <v>119</v>
      </c>
      <c r="R8" s="4">
        <v>2</v>
      </c>
      <c r="S8" s="3">
        <v>4</v>
      </c>
      <c r="T8" s="4">
        <v>2</v>
      </c>
      <c r="U8" s="3" t="s">
        <v>17</v>
      </c>
      <c r="V8" s="4">
        <v>69</v>
      </c>
      <c r="W8" s="3">
        <v>8.1</v>
      </c>
      <c r="X8" s="4">
        <v>69</v>
      </c>
      <c r="Y8" s="3">
        <v>-2</v>
      </c>
      <c r="Z8" s="4">
        <v>2</v>
      </c>
      <c r="AA8" s="3">
        <v>3</v>
      </c>
      <c r="AB8" s="4">
        <v>2</v>
      </c>
    </row>
    <row r="9" spans="1:28" ht="18.75">
      <c r="A9" s="3" t="s">
        <v>844</v>
      </c>
      <c r="B9" s="4">
        <v>67</v>
      </c>
      <c r="C9" s="3">
        <v>137</v>
      </c>
      <c r="D9" s="4">
        <v>3</v>
      </c>
      <c r="E9" s="3">
        <v>6</v>
      </c>
      <c r="F9" s="4">
        <v>3</v>
      </c>
      <c r="G9" s="3">
        <v>4.4000000000000004</v>
      </c>
      <c r="H9" s="4">
        <v>68</v>
      </c>
      <c r="I9" s="3">
        <v>7.8</v>
      </c>
      <c r="J9" s="4">
        <v>68</v>
      </c>
      <c r="K9" s="3" t="s">
        <v>15</v>
      </c>
      <c r="L9" s="4">
        <v>3</v>
      </c>
      <c r="M9" s="3" t="s">
        <v>15</v>
      </c>
      <c r="N9" s="4">
        <v>3</v>
      </c>
      <c r="O9" s="3" t="s">
        <v>759</v>
      </c>
      <c r="P9" s="4">
        <v>67</v>
      </c>
      <c r="Q9" s="3">
        <v>122</v>
      </c>
      <c r="R9" s="4">
        <v>3</v>
      </c>
      <c r="S9" s="3">
        <v>5</v>
      </c>
      <c r="T9" s="4">
        <v>3</v>
      </c>
      <c r="U9" s="3">
        <v>4.5999999999999996</v>
      </c>
      <c r="V9" s="4">
        <v>68</v>
      </c>
      <c r="W9" s="3">
        <v>8.1999999999999993</v>
      </c>
      <c r="X9" s="4">
        <v>68</v>
      </c>
      <c r="Y9" s="3">
        <v>-1</v>
      </c>
      <c r="Z9" s="4">
        <v>3</v>
      </c>
      <c r="AA9" s="3">
        <v>4</v>
      </c>
      <c r="AB9" s="4">
        <v>3</v>
      </c>
    </row>
    <row r="10" spans="1:28" ht="18.75">
      <c r="A10" s="3" t="s">
        <v>845</v>
      </c>
      <c r="B10" s="4">
        <v>66</v>
      </c>
      <c r="C10" s="3">
        <v>140</v>
      </c>
      <c r="D10" s="4">
        <v>4</v>
      </c>
      <c r="E10" s="3">
        <v>7</v>
      </c>
      <c r="F10" s="4">
        <v>4</v>
      </c>
      <c r="G10" s="3" t="s">
        <v>17</v>
      </c>
      <c r="H10" s="4">
        <v>67</v>
      </c>
      <c r="I10" s="3">
        <v>7.9</v>
      </c>
      <c r="J10" s="4">
        <v>67</v>
      </c>
      <c r="K10" s="3">
        <v>-3</v>
      </c>
      <c r="L10" s="4">
        <v>4</v>
      </c>
      <c r="M10" s="3" t="s">
        <v>15</v>
      </c>
      <c r="N10" s="4">
        <v>4</v>
      </c>
      <c r="O10" s="3" t="s">
        <v>760</v>
      </c>
      <c r="P10" s="4">
        <v>66</v>
      </c>
      <c r="Q10" s="3">
        <v>125</v>
      </c>
      <c r="R10" s="4">
        <v>4</v>
      </c>
      <c r="S10" s="3">
        <v>6</v>
      </c>
      <c r="T10" s="4">
        <v>4</v>
      </c>
      <c r="U10" s="3" t="s">
        <v>17</v>
      </c>
      <c r="V10" s="4">
        <v>67</v>
      </c>
      <c r="W10" s="3">
        <v>8.3000000000000007</v>
      </c>
      <c r="X10" s="4">
        <v>67</v>
      </c>
      <c r="Y10" s="3">
        <v>0</v>
      </c>
      <c r="Z10" s="4">
        <v>4</v>
      </c>
      <c r="AA10" s="3">
        <v>5</v>
      </c>
      <c r="AB10" s="4">
        <v>4</v>
      </c>
    </row>
    <row r="11" spans="1:28" ht="18.75">
      <c r="A11" s="3" t="s">
        <v>846</v>
      </c>
      <c r="B11" s="4">
        <v>65</v>
      </c>
      <c r="C11" s="3">
        <v>143</v>
      </c>
      <c r="D11" s="4">
        <v>5</v>
      </c>
      <c r="E11" s="3">
        <v>8</v>
      </c>
      <c r="F11" s="4">
        <v>5</v>
      </c>
      <c r="G11" s="3" t="s">
        <v>17</v>
      </c>
      <c r="H11" s="4">
        <v>66</v>
      </c>
      <c r="I11" s="3">
        <v>8</v>
      </c>
      <c r="J11" s="4">
        <v>66</v>
      </c>
      <c r="K11" s="3" t="s">
        <v>15</v>
      </c>
      <c r="L11" s="4">
        <v>5</v>
      </c>
      <c r="M11" s="3" t="s">
        <v>15</v>
      </c>
      <c r="N11" s="4">
        <v>5</v>
      </c>
      <c r="O11" s="3" t="s">
        <v>761</v>
      </c>
      <c r="P11" s="4">
        <v>65</v>
      </c>
      <c r="Q11" s="3">
        <v>128</v>
      </c>
      <c r="R11" s="4">
        <v>5</v>
      </c>
      <c r="S11" s="3">
        <v>7</v>
      </c>
      <c r="T11" s="4">
        <v>5</v>
      </c>
      <c r="U11" s="3">
        <v>4.7</v>
      </c>
      <c r="V11" s="4">
        <v>66</v>
      </c>
      <c r="W11" s="3">
        <v>8.4</v>
      </c>
      <c r="X11" s="4">
        <v>66</v>
      </c>
      <c r="Y11" s="3" t="s">
        <v>15</v>
      </c>
      <c r="Z11" s="4">
        <v>5</v>
      </c>
      <c r="AA11" s="3">
        <v>6</v>
      </c>
      <c r="AB11" s="4">
        <v>5</v>
      </c>
    </row>
    <row r="12" spans="1:28" ht="18.75">
      <c r="A12" s="3" t="s">
        <v>847</v>
      </c>
      <c r="B12" s="4">
        <v>64</v>
      </c>
      <c r="C12" s="3">
        <v>146</v>
      </c>
      <c r="D12" s="4">
        <v>6</v>
      </c>
      <c r="E12" s="3">
        <v>9</v>
      </c>
      <c r="F12" s="4">
        <v>6</v>
      </c>
      <c r="G12" s="3">
        <v>4.5</v>
      </c>
      <c r="H12" s="4">
        <v>65</v>
      </c>
      <c r="I12" s="3" t="s">
        <v>17</v>
      </c>
      <c r="J12" s="4">
        <v>65</v>
      </c>
      <c r="K12" s="3">
        <v>-2</v>
      </c>
      <c r="L12" s="4">
        <v>6</v>
      </c>
      <c r="M12" s="3" t="s">
        <v>15</v>
      </c>
      <c r="N12" s="4">
        <v>6</v>
      </c>
      <c r="O12" s="3" t="s">
        <v>679</v>
      </c>
      <c r="P12" s="4">
        <v>64</v>
      </c>
      <c r="Q12" s="3">
        <v>131</v>
      </c>
      <c r="R12" s="4">
        <v>6</v>
      </c>
      <c r="S12" s="3">
        <v>8</v>
      </c>
      <c r="T12" s="4">
        <v>6</v>
      </c>
      <c r="U12" s="3" t="s">
        <v>17</v>
      </c>
      <c r="V12" s="4">
        <v>65</v>
      </c>
      <c r="W12" s="3">
        <v>8.5</v>
      </c>
      <c r="X12" s="4">
        <v>65</v>
      </c>
      <c r="Y12" s="3">
        <v>1</v>
      </c>
      <c r="Z12" s="4">
        <v>6</v>
      </c>
      <c r="AA12" s="3">
        <v>7</v>
      </c>
      <c r="AB12" s="4">
        <v>6</v>
      </c>
    </row>
    <row r="13" spans="1:28" ht="18.75">
      <c r="A13" s="3" t="s">
        <v>848</v>
      </c>
      <c r="B13" s="4">
        <v>63</v>
      </c>
      <c r="C13" s="3">
        <v>149</v>
      </c>
      <c r="D13" s="4">
        <v>7</v>
      </c>
      <c r="E13" s="3">
        <v>10</v>
      </c>
      <c r="F13" s="4">
        <v>7</v>
      </c>
      <c r="G13" s="3" t="s">
        <v>17</v>
      </c>
      <c r="H13" s="4">
        <v>64</v>
      </c>
      <c r="I13" s="3">
        <v>8.1</v>
      </c>
      <c r="J13" s="4">
        <v>64</v>
      </c>
      <c r="K13" s="3" t="s">
        <v>15</v>
      </c>
      <c r="L13" s="4">
        <v>7</v>
      </c>
      <c r="M13" s="3" t="s">
        <v>15</v>
      </c>
      <c r="N13" s="4">
        <v>7</v>
      </c>
      <c r="O13" s="3" t="s">
        <v>680</v>
      </c>
      <c r="P13" s="4">
        <v>63</v>
      </c>
      <c r="Q13" s="3">
        <v>134</v>
      </c>
      <c r="R13" s="4">
        <v>7</v>
      </c>
      <c r="S13" s="3">
        <v>9</v>
      </c>
      <c r="T13" s="4">
        <v>7</v>
      </c>
      <c r="U13" s="3">
        <v>4.8</v>
      </c>
      <c r="V13" s="4">
        <v>64</v>
      </c>
      <c r="W13" s="3">
        <v>8.6</v>
      </c>
      <c r="X13" s="4">
        <v>64</v>
      </c>
      <c r="Y13" s="3" t="s">
        <v>15</v>
      </c>
      <c r="Z13" s="4">
        <v>7</v>
      </c>
      <c r="AA13" s="3">
        <v>8</v>
      </c>
      <c r="AB13" s="4">
        <v>7</v>
      </c>
    </row>
    <row r="14" spans="1:28" ht="18.75">
      <c r="A14" s="3" t="s">
        <v>849</v>
      </c>
      <c r="B14" s="4">
        <v>62</v>
      </c>
      <c r="C14" s="3">
        <v>152</v>
      </c>
      <c r="D14" s="4">
        <v>8</v>
      </c>
      <c r="E14" s="3">
        <v>11</v>
      </c>
      <c r="F14" s="4">
        <v>8</v>
      </c>
      <c r="G14" s="3" t="s">
        <v>17</v>
      </c>
      <c r="H14" s="4">
        <v>63</v>
      </c>
      <c r="I14" s="3" t="s">
        <v>17</v>
      </c>
      <c r="J14" s="4">
        <v>63</v>
      </c>
      <c r="K14" s="3">
        <v>-1</v>
      </c>
      <c r="L14" s="4">
        <v>8</v>
      </c>
      <c r="M14" s="3">
        <v>1</v>
      </c>
      <c r="N14" s="4">
        <v>8</v>
      </c>
      <c r="O14" s="3" t="s">
        <v>681</v>
      </c>
      <c r="P14" s="4">
        <v>62</v>
      </c>
      <c r="Q14" s="3">
        <v>137</v>
      </c>
      <c r="R14" s="4">
        <v>8</v>
      </c>
      <c r="S14" s="3">
        <v>10</v>
      </c>
      <c r="T14" s="4">
        <v>8</v>
      </c>
      <c r="U14" s="3" t="s">
        <v>17</v>
      </c>
      <c r="V14" s="4">
        <v>63</v>
      </c>
      <c r="W14" s="3">
        <v>8.6999999999999993</v>
      </c>
      <c r="X14" s="4">
        <v>63</v>
      </c>
      <c r="Y14" s="3">
        <v>2</v>
      </c>
      <c r="Z14" s="4">
        <v>8</v>
      </c>
      <c r="AA14" s="3">
        <v>9</v>
      </c>
      <c r="AB14" s="4">
        <v>8</v>
      </c>
    </row>
    <row r="15" spans="1:28" ht="18.75">
      <c r="A15" s="3" t="s">
        <v>850</v>
      </c>
      <c r="B15" s="4">
        <v>61</v>
      </c>
      <c r="C15" s="3">
        <v>155</v>
      </c>
      <c r="D15" s="4">
        <v>9</v>
      </c>
      <c r="E15" s="3">
        <v>12</v>
      </c>
      <c r="F15" s="4">
        <v>9</v>
      </c>
      <c r="G15" s="3">
        <v>4.5999999999999996</v>
      </c>
      <c r="H15" s="4">
        <v>62</v>
      </c>
      <c r="I15" s="3">
        <v>8.1999999999999993</v>
      </c>
      <c r="J15" s="4">
        <v>62</v>
      </c>
      <c r="K15" s="3" t="s">
        <v>15</v>
      </c>
      <c r="L15" s="4">
        <v>9</v>
      </c>
      <c r="M15" s="3" t="s">
        <v>15</v>
      </c>
      <c r="N15" s="4">
        <v>9</v>
      </c>
      <c r="O15" s="3" t="s">
        <v>682</v>
      </c>
      <c r="P15" s="4">
        <v>61</v>
      </c>
      <c r="Q15" s="3">
        <v>140</v>
      </c>
      <c r="R15" s="4">
        <v>9</v>
      </c>
      <c r="S15" s="3">
        <v>11</v>
      </c>
      <c r="T15" s="4">
        <v>9</v>
      </c>
      <c r="U15" s="3" t="s">
        <v>17</v>
      </c>
      <c r="V15" s="4">
        <v>62</v>
      </c>
      <c r="W15" s="3">
        <v>8.8000000000000007</v>
      </c>
      <c r="X15" s="4">
        <v>62</v>
      </c>
      <c r="Y15" s="3" t="s">
        <v>15</v>
      </c>
      <c r="Z15" s="4">
        <v>9</v>
      </c>
      <c r="AA15" s="3">
        <v>10</v>
      </c>
      <c r="AB15" s="4">
        <v>9</v>
      </c>
    </row>
    <row r="16" spans="1:28" ht="18.75">
      <c r="A16" s="3" t="s">
        <v>851</v>
      </c>
      <c r="B16" s="4">
        <v>60</v>
      </c>
      <c r="C16" s="3">
        <v>158</v>
      </c>
      <c r="D16" s="4">
        <v>10</v>
      </c>
      <c r="E16" s="3">
        <v>13</v>
      </c>
      <c r="F16" s="4">
        <v>10</v>
      </c>
      <c r="G16" s="3" t="s">
        <v>17</v>
      </c>
      <c r="H16" s="4">
        <v>61</v>
      </c>
      <c r="I16" s="3" t="s">
        <v>17</v>
      </c>
      <c r="J16" s="4">
        <v>61</v>
      </c>
      <c r="K16" s="3">
        <v>0</v>
      </c>
      <c r="L16" s="4">
        <v>10</v>
      </c>
      <c r="M16" s="3" t="s">
        <v>17</v>
      </c>
      <c r="N16" s="4">
        <v>10</v>
      </c>
      <c r="O16" s="3" t="s">
        <v>683</v>
      </c>
      <c r="P16" s="4">
        <v>60</v>
      </c>
      <c r="Q16" s="3">
        <v>143</v>
      </c>
      <c r="R16" s="4">
        <v>10</v>
      </c>
      <c r="S16" s="3">
        <v>12</v>
      </c>
      <c r="T16" s="4">
        <v>10</v>
      </c>
      <c r="U16" s="3">
        <v>4.9000000000000004</v>
      </c>
      <c r="V16" s="4">
        <v>61</v>
      </c>
      <c r="W16" s="3" t="s">
        <v>17</v>
      </c>
      <c r="X16" s="4">
        <v>61</v>
      </c>
      <c r="Y16" s="3">
        <v>3</v>
      </c>
      <c r="Z16" s="4">
        <v>10</v>
      </c>
      <c r="AA16" s="3">
        <v>11</v>
      </c>
      <c r="AB16" s="4">
        <v>10</v>
      </c>
    </row>
    <row r="17" spans="1:28" ht="18.75">
      <c r="A17" s="3" t="s">
        <v>793</v>
      </c>
      <c r="B17" s="4">
        <v>59</v>
      </c>
      <c r="C17" s="3">
        <v>161</v>
      </c>
      <c r="D17" s="4">
        <v>11</v>
      </c>
      <c r="E17" s="3">
        <v>14</v>
      </c>
      <c r="F17" s="4">
        <v>11</v>
      </c>
      <c r="G17" s="3" t="s">
        <v>17</v>
      </c>
      <c r="H17" s="4">
        <v>60</v>
      </c>
      <c r="I17" s="3">
        <v>8.3000000000000007</v>
      </c>
      <c r="J17" s="4">
        <v>60</v>
      </c>
      <c r="K17" s="3" t="s">
        <v>15</v>
      </c>
      <c r="L17" s="4">
        <v>11</v>
      </c>
      <c r="M17" s="3">
        <v>2</v>
      </c>
      <c r="N17" s="4">
        <v>11</v>
      </c>
      <c r="O17" s="3" t="s">
        <v>762</v>
      </c>
      <c r="P17" s="4">
        <v>59</v>
      </c>
      <c r="Q17" s="3">
        <v>146</v>
      </c>
      <c r="R17" s="4">
        <v>11</v>
      </c>
      <c r="S17" s="3">
        <v>13</v>
      </c>
      <c r="T17" s="4">
        <v>11</v>
      </c>
      <c r="U17" s="3" t="s">
        <v>17</v>
      </c>
      <c r="V17" s="4">
        <v>60</v>
      </c>
      <c r="W17" s="3">
        <v>8.9</v>
      </c>
      <c r="X17" s="4">
        <v>60</v>
      </c>
      <c r="Y17" s="3" t="s">
        <v>15</v>
      </c>
      <c r="Z17" s="4">
        <v>11</v>
      </c>
      <c r="AA17" s="3" t="s">
        <v>15</v>
      </c>
      <c r="AB17" s="4">
        <v>11</v>
      </c>
    </row>
    <row r="18" spans="1:28" ht="18.75">
      <c r="A18" s="3" t="s">
        <v>794</v>
      </c>
      <c r="B18" s="4">
        <v>58</v>
      </c>
      <c r="C18" s="3">
        <v>164</v>
      </c>
      <c r="D18" s="4">
        <v>12</v>
      </c>
      <c r="E18" s="3">
        <v>15</v>
      </c>
      <c r="F18" s="4">
        <v>12</v>
      </c>
      <c r="G18" s="3" t="s">
        <v>17</v>
      </c>
      <c r="H18" s="4">
        <v>59</v>
      </c>
      <c r="I18" s="3" t="s">
        <v>17</v>
      </c>
      <c r="J18" s="4">
        <v>59</v>
      </c>
      <c r="K18" s="3">
        <v>1</v>
      </c>
      <c r="L18" s="4">
        <v>12</v>
      </c>
      <c r="M18" s="3" t="s">
        <v>17</v>
      </c>
      <c r="N18" s="4">
        <v>12</v>
      </c>
      <c r="O18" s="3" t="s">
        <v>763</v>
      </c>
      <c r="P18" s="4">
        <v>58</v>
      </c>
      <c r="Q18" s="3">
        <v>148</v>
      </c>
      <c r="R18" s="4">
        <v>12</v>
      </c>
      <c r="S18" s="3">
        <v>14</v>
      </c>
      <c r="T18" s="4">
        <v>12</v>
      </c>
      <c r="U18" s="3" t="s">
        <v>17</v>
      </c>
      <c r="V18" s="4">
        <v>59</v>
      </c>
      <c r="W18" s="3" t="s">
        <v>17</v>
      </c>
      <c r="X18" s="4">
        <v>59</v>
      </c>
      <c r="Y18" s="3">
        <v>4</v>
      </c>
      <c r="Z18" s="4">
        <v>12</v>
      </c>
      <c r="AA18" s="3">
        <v>12</v>
      </c>
      <c r="AB18" s="4">
        <v>12</v>
      </c>
    </row>
    <row r="19" spans="1:28" ht="18.75">
      <c r="A19" s="3" t="s">
        <v>795</v>
      </c>
      <c r="B19" s="4">
        <v>57</v>
      </c>
      <c r="C19" s="3">
        <v>167</v>
      </c>
      <c r="D19" s="4">
        <v>13</v>
      </c>
      <c r="E19" s="3">
        <v>16</v>
      </c>
      <c r="F19" s="4">
        <v>13</v>
      </c>
      <c r="G19" s="3">
        <v>4.7</v>
      </c>
      <c r="H19" s="4">
        <v>58</v>
      </c>
      <c r="I19" s="3">
        <v>8.4</v>
      </c>
      <c r="J19" s="4">
        <v>58</v>
      </c>
      <c r="K19" s="3" t="s">
        <v>15</v>
      </c>
      <c r="L19" s="4">
        <v>13</v>
      </c>
      <c r="M19" s="3" t="s">
        <v>15</v>
      </c>
      <c r="N19" s="4">
        <v>13</v>
      </c>
      <c r="O19" s="3" t="s">
        <v>764</v>
      </c>
      <c r="P19" s="4">
        <v>57</v>
      </c>
      <c r="Q19" s="3">
        <v>150</v>
      </c>
      <c r="R19" s="4">
        <v>13</v>
      </c>
      <c r="S19" s="3">
        <v>15</v>
      </c>
      <c r="T19" s="4">
        <v>13</v>
      </c>
      <c r="U19" s="3">
        <v>5</v>
      </c>
      <c r="V19" s="4">
        <v>58</v>
      </c>
      <c r="W19" s="3">
        <v>9</v>
      </c>
      <c r="X19" s="4">
        <v>58</v>
      </c>
      <c r="Y19" s="3" t="s">
        <v>15</v>
      </c>
      <c r="Z19" s="4">
        <v>13</v>
      </c>
      <c r="AA19" s="3" t="s">
        <v>15</v>
      </c>
      <c r="AB19" s="4">
        <v>13</v>
      </c>
    </row>
    <row r="20" spans="1:28" ht="18.75">
      <c r="A20" s="3" t="s">
        <v>796</v>
      </c>
      <c r="B20" s="4">
        <v>56</v>
      </c>
      <c r="C20" s="3">
        <v>170</v>
      </c>
      <c r="D20" s="4">
        <v>14</v>
      </c>
      <c r="E20" s="3">
        <v>17</v>
      </c>
      <c r="F20" s="4">
        <v>14</v>
      </c>
      <c r="G20" s="3" t="s">
        <v>17</v>
      </c>
      <c r="H20" s="4">
        <v>57</v>
      </c>
      <c r="I20" s="3" t="s">
        <v>17</v>
      </c>
      <c r="J20" s="4">
        <v>57</v>
      </c>
      <c r="K20" s="3">
        <v>2</v>
      </c>
      <c r="L20" s="4">
        <v>14</v>
      </c>
      <c r="M20" s="3">
        <v>3</v>
      </c>
      <c r="N20" s="4">
        <v>14</v>
      </c>
      <c r="O20" s="3" t="s">
        <v>765</v>
      </c>
      <c r="P20" s="4">
        <v>56</v>
      </c>
      <c r="Q20" s="3">
        <v>152</v>
      </c>
      <c r="R20" s="4">
        <v>14</v>
      </c>
      <c r="S20" s="3">
        <v>16</v>
      </c>
      <c r="T20" s="4">
        <v>14</v>
      </c>
      <c r="U20" s="3" t="s">
        <v>17</v>
      </c>
      <c r="V20" s="4">
        <v>57</v>
      </c>
      <c r="W20" s="3" t="s">
        <v>107</v>
      </c>
      <c r="X20" s="4">
        <v>57</v>
      </c>
      <c r="Y20" s="3">
        <v>5</v>
      </c>
      <c r="Z20" s="4">
        <v>14</v>
      </c>
      <c r="AA20" s="3">
        <v>13</v>
      </c>
      <c r="AB20" s="4">
        <v>14</v>
      </c>
    </row>
    <row r="21" spans="1:28" ht="18.75">
      <c r="A21" s="3" t="s">
        <v>797</v>
      </c>
      <c r="B21" s="4">
        <v>55</v>
      </c>
      <c r="C21" s="3">
        <v>173</v>
      </c>
      <c r="D21" s="4">
        <v>15</v>
      </c>
      <c r="E21" s="3">
        <v>18</v>
      </c>
      <c r="F21" s="4">
        <v>15</v>
      </c>
      <c r="G21" s="3" t="s">
        <v>17</v>
      </c>
      <c r="H21" s="4">
        <v>56</v>
      </c>
      <c r="I21" s="3">
        <v>8.5</v>
      </c>
      <c r="J21" s="4">
        <v>56</v>
      </c>
      <c r="K21" s="3" t="s">
        <v>15</v>
      </c>
      <c r="L21" s="4">
        <v>15</v>
      </c>
      <c r="M21" s="3" t="s">
        <v>15</v>
      </c>
      <c r="N21" s="4">
        <v>15</v>
      </c>
      <c r="O21" s="3" t="s">
        <v>766</v>
      </c>
      <c r="P21" s="4">
        <v>55</v>
      </c>
      <c r="Q21" s="3">
        <v>154</v>
      </c>
      <c r="R21" s="4">
        <v>15</v>
      </c>
      <c r="S21" s="3">
        <v>17</v>
      </c>
      <c r="T21" s="4">
        <v>15</v>
      </c>
      <c r="U21" s="3" t="s">
        <v>17</v>
      </c>
      <c r="V21" s="4">
        <v>56</v>
      </c>
      <c r="W21" s="3">
        <v>9.1</v>
      </c>
      <c r="X21" s="4">
        <v>56</v>
      </c>
      <c r="Y21" s="3" t="s">
        <v>15</v>
      </c>
      <c r="Z21" s="4">
        <v>15</v>
      </c>
      <c r="AA21" s="3" t="s">
        <v>15</v>
      </c>
      <c r="AB21" s="4">
        <v>15</v>
      </c>
    </row>
    <row r="22" spans="1:28" ht="18.75">
      <c r="A22" s="3" t="s">
        <v>798</v>
      </c>
      <c r="B22" s="4">
        <v>54</v>
      </c>
      <c r="C22" s="3">
        <v>176</v>
      </c>
      <c r="D22" s="4">
        <v>16</v>
      </c>
      <c r="E22" s="3">
        <v>19</v>
      </c>
      <c r="F22" s="4">
        <v>16</v>
      </c>
      <c r="G22" s="3" t="s">
        <v>17</v>
      </c>
      <c r="H22" s="4">
        <v>55</v>
      </c>
      <c r="I22" s="3" t="s">
        <v>17</v>
      </c>
      <c r="J22" s="4">
        <v>55</v>
      </c>
      <c r="K22" s="3">
        <v>3</v>
      </c>
      <c r="L22" s="4">
        <v>16</v>
      </c>
      <c r="M22" s="3" t="s">
        <v>17</v>
      </c>
      <c r="N22" s="4">
        <v>16</v>
      </c>
      <c r="O22" s="3" t="s">
        <v>767</v>
      </c>
      <c r="P22" s="4">
        <v>54</v>
      </c>
      <c r="Q22" s="3">
        <v>156</v>
      </c>
      <c r="R22" s="4">
        <v>16</v>
      </c>
      <c r="S22" s="3">
        <v>18</v>
      </c>
      <c r="T22" s="4">
        <v>16</v>
      </c>
      <c r="U22" s="3" t="s">
        <v>17</v>
      </c>
      <c r="V22" s="4">
        <v>55</v>
      </c>
      <c r="W22" s="3" t="s">
        <v>17</v>
      </c>
      <c r="X22" s="4">
        <v>55</v>
      </c>
      <c r="Y22" s="3">
        <v>6</v>
      </c>
      <c r="Z22" s="4">
        <v>16</v>
      </c>
      <c r="AA22" s="3">
        <v>14</v>
      </c>
      <c r="AB22" s="4">
        <v>16</v>
      </c>
    </row>
    <row r="23" spans="1:28" ht="18.75">
      <c r="A23" s="3" t="s">
        <v>799</v>
      </c>
      <c r="B23" s="4">
        <v>53</v>
      </c>
      <c r="C23" s="3">
        <v>178</v>
      </c>
      <c r="D23" s="4">
        <v>17</v>
      </c>
      <c r="E23" s="3" t="s">
        <v>15</v>
      </c>
      <c r="F23" s="4">
        <v>17</v>
      </c>
      <c r="G23" s="3">
        <v>4.8</v>
      </c>
      <c r="H23" s="4">
        <v>54</v>
      </c>
      <c r="I23" s="3">
        <v>8.6</v>
      </c>
      <c r="J23" s="4">
        <v>54</v>
      </c>
      <c r="K23" s="3" t="s">
        <v>15</v>
      </c>
      <c r="L23" s="4">
        <v>17</v>
      </c>
      <c r="M23" s="3">
        <v>4</v>
      </c>
      <c r="N23" s="4">
        <v>17</v>
      </c>
      <c r="O23" s="3" t="s">
        <v>768</v>
      </c>
      <c r="P23" s="4">
        <v>53</v>
      </c>
      <c r="Q23" s="3">
        <v>158</v>
      </c>
      <c r="R23" s="4">
        <v>17</v>
      </c>
      <c r="S23" s="3">
        <v>19</v>
      </c>
      <c r="T23" s="4">
        <v>17</v>
      </c>
      <c r="U23" s="3">
        <v>5.0999999999999996</v>
      </c>
      <c r="V23" s="4">
        <v>54</v>
      </c>
      <c r="W23" s="3">
        <v>9.1999999999999993</v>
      </c>
      <c r="X23" s="4">
        <v>54</v>
      </c>
      <c r="Y23" s="3" t="s">
        <v>15</v>
      </c>
      <c r="Z23" s="4">
        <v>17</v>
      </c>
      <c r="AA23" s="3" t="s">
        <v>15</v>
      </c>
      <c r="AB23" s="4">
        <v>17</v>
      </c>
    </row>
    <row r="24" spans="1:28" ht="18.75">
      <c r="A24" s="3" t="s">
        <v>800</v>
      </c>
      <c r="B24" s="4">
        <v>52</v>
      </c>
      <c r="C24" s="3">
        <v>180</v>
      </c>
      <c r="D24" s="4">
        <v>18</v>
      </c>
      <c r="E24" s="3">
        <v>20</v>
      </c>
      <c r="F24" s="4">
        <v>18</v>
      </c>
      <c r="G24" s="3" t="s">
        <v>17</v>
      </c>
      <c r="H24" s="4">
        <v>53</v>
      </c>
      <c r="I24" s="3" t="s">
        <v>17</v>
      </c>
      <c r="J24" s="4">
        <v>53</v>
      </c>
      <c r="K24" s="3">
        <v>4</v>
      </c>
      <c r="L24" s="4">
        <v>18</v>
      </c>
      <c r="M24" s="3" t="s">
        <v>15</v>
      </c>
      <c r="N24" s="4">
        <v>18</v>
      </c>
      <c r="O24" s="3" t="s">
        <v>769</v>
      </c>
      <c r="P24" s="4">
        <v>52</v>
      </c>
      <c r="Q24" s="3">
        <v>160</v>
      </c>
      <c r="R24" s="4">
        <v>18</v>
      </c>
      <c r="S24" s="3" t="s">
        <v>17</v>
      </c>
      <c r="T24" s="4">
        <v>18</v>
      </c>
      <c r="U24" s="3" t="s">
        <v>17</v>
      </c>
      <c r="V24" s="4">
        <v>53</v>
      </c>
      <c r="W24" s="3" t="s">
        <v>17</v>
      </c>
      <c r="X24" s="4">
        <v>53</v>
      </c>
      <c r="Y24" s="3">
        <v>7</v>
      </c>
      <c r="Z24" s="4">
        <v>18</v>
      </c>
      <c r="AA24" s="3">
        <v>15</v>
      </c>
      <c r="AB24" s="4">
        <v>18</v>
      </c>
    </row>
    <row r="25" spans="1:28" ht="18.75">
      <c r="A25" s="3" t="s">
        <v>801</v>
      </c>
      <c r="B25" s="4">
        <v>51</v>
      </c>
      <c r="C25" s="3">
        <v>182</v>
      </c>
      <c r="D25" s="4">
        <v>19</v>
      </c>
      <c r="E25" s="3" t="s">
        <v>15</v>
      </c>
      <c r="F25" s="4">
        <v>19</v>
      </c>
      <c r="G25" s="3" t="s">
        <v>17</v>
      </c>
      <c r="H25" s="4">
        <v>52</v>
      </c>
      <c r="I25" s="3">
        <v>8.6999999999999993</v>
      </c>
      <c r="J25" s="4">
        <v>52</v>
      </c>
      <c r="K25" s="3" t="s">
        <v>15</v>
      </c>
      <c r="L25" s="4">
        <v>19</v>
      </c>
      <c r="M25" s="3" t="s">
        <v>17</v>
      </c>
      <c r="N25" s="4">
        <v>19</v>
      </c>
      <c r="O25" s="3" t="s">
        <v>770</v>
      </c>
      <c r="P25" s="4">
        <v>51</v>
      </c>
      <c r="Q25" s="3">
        <v>162</v>
      </c>
      <c r="R25" s="4">
        <v>19</v>
      </c>
      <c r="S25" s="3">
        <v>20</v>
      </c>
      <c r="T25" s="4">
        <v>19</v>
      </c>
      <c r="U25" s="3" t="s">
        <v>17</v>
      </c>
      <c r="V25" s="4">
        <v>52</v>
      </c>
      <c r="W25" s="3">
        <v>9.3000000000000007</v>
      </c>
      <c r="X25" s="4">
        <v>52</v>
      </c>
      <c r="Y25" s="3" t="s">
        <v>15</v>
      </c>
      <c r="Z25" s="4">
        <v>19</v>
      </c>
      <c r="AA25" s="3" t="s">
        <v>15</v>
      </c>
      <c r="AB25" s="4">
        <v>19</v>
      </c>
    </row>
    <row r="26" spans="1:28" ht="18.75">
      <c r="A26" s="3" t="s">
        <v>802</v>
      </c>
      <c r="B26" s="4">
        <v>50</v>
      </c>
      <c r="C26" s="3">
        <v>184</v>
      </c>
      <c r="D26" s="4">
        <v>20</v>
      </c>
      <c r="E26" s="3">
        <v>21</v>
      </c>
      <c r="F26" s="4">
        <v>20</v>
      </c>
      <c r="G26" s="3" t="s">
        <v>17</v>
      </c>
      <c r="H26" s="4">
        <v>51</v>
      </c>
      <c r="I26" s="3" t="s">
        <v>17</v>
      </c>
      <c r="J26" s="4">
        <v>51</v>
      </c>
      <c r="K26" s="3">
        <v>5</v>
      </c>
      <c r="L26" s="4">
        <v>20</v>
      </c>
      <c r="M26" s="3">
        <v>5</v>
      </c>
      <c r="N26" s="4">
        <v>20</v>
      </c>
      <c r="O26" s="3" t="s">
        <v>771</v>
      </c>
      <c r="P26" s="4">
        <v>50</v>
      </c>
      <c r="Q26" s="3">
        <v>164</v>
      </c>
      <c r="R26" s="4">
        <v>20</v>
      </c>
      <c r="S26" s="3" t="s">
        <v>17</v>
      </c>
      <c r="T26" s="4">
        <v>20</v>
      </c>
      <c r="U26" s="3" t="s">
        <v>17</v>
      </c>
      <c r="V26" s="4">
        <v>51</v>
      </c>
      <c r="W26" s="3" t="s">
        <v>17</v>
      </c>
      <c r="X26" s="4">
        <v>51</v>
      </c>
      <c r="Y26" s="3">
        <v>8</v>
      </c>
      <c r="Z26" s="4">
        <v>20</v>
      </c>
      <c r="AA26" s="3">
        <v>16</v>
      </c>
      <c r="AB26" s="4">
        <v>20</v>
      </c>
    </row>
    <row r="27" spans="1:28" ht="18.75">
      <c r="A27" s="3" t="s">
        <v>852</v>
      </c>
      <c r="B27" s="4">
        <v>49</v>
      </c>
      <c r="C27" s="3">
        <v>186</v>
      </c>
      <c r="D27" s="4">
        <v>21</v>
      </c>
      <c r="E27" s="3" t="s">
        <v>15</v>
      </c>
      <c r="F27" s="4">
        <v>21</v>
      </c>
      <c r="G27" s="3">
        <v>4.9000000000000004</v>
      </c>
      <c r="H27" s="4">
        <v>50</v>
      </c>
      <c r="I27" s="3">
        <v>8.8000000000000007</v>
      </c>
      <c r="J27" s="4">
        <v>50</v>
      </c>
      <c r="K27" s="3" t="s">
        <v>15</v>
      </c>
      <c r="L27" s="4">
        <v>21</v>
      </c>
      <c r="M27" s="3" t="s">
        <v>15</v>
      </c>
      <c r="N27" s="4">
        <v>21</v>
      </c>
      <c r="O27" s="3" t="s">
        <v>772</v>
      </c>
      <c r="P27" s="4">
        <v>49</v>
      </c>
      <c r="Q27" s="3">
        <v>166</v>
      </c>
      <c r="R27" s="4">
        <v>21</v>
      </c>
      <c r="S27" s="3">
        <v>21</v>
      </c>
      <c r="T27" s="4">
        <v>21</v>
      </c>
      <c r="U27" s="3">
        <v>5.2</v>
      </c>
      <c r="V27" s="4">
        <v>50</v>
      </c>
      <c r="W27" s="3">
        <v>9.4</v>
      </c>
      <c r="X27" s="4">
        <v>50</v>
      </c>
      <c r="Y27" s="3" t="s">
        <v>15</v>
      </c>
      <c r="Z27" s="4">
        <v>21</v>
      </c>
      <c r="AA27" s="3" t="s">
        <v>15</v>
      </c>
      <c r="AB27" s="4">
        <v>21</v>
      </c>
    </row>
    <row r="28" spans="1:28" ht="18.75">
      <c r="A28" s="3" t="s">
        <v>853</v>
      </c>
      <c r="B28" s="4">
        <v>48</v>
      </c>
      <c r="C28" s="3">
        <v>188</v>
      </c>
      <c r="D28" s="4">
        <v>22</v>
      </c>
      <c r="E28" s="3">
        <v>22</v>
      </c>
      <c r="F28" s="4">
        <v>22</v>
      </c>
      <c r="G28" s="3" t="s">
        <v>17</v>
      </c>
      <c r="H28" s="4">
        <v>49</v>
      </c>
      <c r="I28" s="3" t="s">
        <v>17</v>
      </c>
      <c r="J28" s="4">
        <v>49</v>
      </c>
      <c r="K28" s="3">
        <v>6</v>
      </c>
      <c r="L28" s="4">
        <v>22</v>
      </c>
      <c r="M28" s="3" t="s">
        <v>17</v>
      </c>
      <c r="N28" s="4">
        <v>22</v>
      </c>
      <c r="O28" s="3" t="s">
        <v>773</v>
      </c>
      <c r="P28" s="4">
        <v>48</v>
      </c>
      <c r="Q28" s="3">
        <v>168</v>
      </c>
      <c r="R28" s="4">
        <v>22</v>
      </c>
      <c r="S28" s="3" t="s">
        <v>17</v>
      </c>
      <c r="T28" s="4">
        <v>22</v>
      </c>
      <c r="U28" s="3" t="s">
        <v>17</v>
      </c>
      <c r="V28" s="4">
        <v>49</v>
      </c>
      <c r="W28" s="3" t="s">
        <v>17</v>
      </c>
      <c r="X28" s="4">
        <v>49</v>
      </c>
      <c r="Y28" s="3">
        <v>9</v>
      </c>
      <c r="Z28" s="4">
        <v>22</v>
      </c>
      <c r="AA28" s="3">
        <v>17</v>
      </c>
      <c r="AB28" s="4">
        <v>22</v>
      </c>
    </row>
    <row r="29" spans="1:28" ht="18.75">
      <c r="A29" s="3" t="s">
        <v>854</v>
      </c>
      <c r="B29" s="4">
        <v>47</v>
      </c>
      <c r="C29" s="3">
        <v>190</v>
      </c>
      <c r="D29" s="4">
        <v>23</v>
      </c>
      <c r="E29" s="3" t="s">
        <v>17</v>
      </c>
      <c r="F29" s="4">
        <v>23</v>
      </c>
      <c r="G29" s="3" t="s">
        <v>17</v>
      </c>
      <c r="H29" s="4">
        <v>48</v>
      </c>
      <c r="I29" s="3" t="s">
        <v>17</v>
      </c>
      <c r="J29" s="4">
        <v>48</v>
      </c>
      <c r="K29" s="3" t="s">
        <v>17</v>
      </c>
      <c r="L29" s="4">
        <v>23</v>
      </c>
      <c r="M29" s="3">
        <v>6</v>
      </c>
      <c r="N29" s="4">
        <v>23</v>
      </c>
      <c r="O29" s="3" t="s">
        <v>774</v>
      </c>
      <c r="P29" s="4">
        <v>47</v>
      </c>
      <c r="Q29" s="3">
        <v>170</v>
      </c>
      <c r="R29" s="4">
        <v>23</v>
      </c>
      <c r="S29" s="3">
        <v>22</v>
      </c>
      <c r="T29" s="4">
        <v>23</v>
      </c>
      <c r="U29" s="3" t="s">
        <v>17</v>
      </c>
      <c r="V29" s="4">
        <v>48</v>
      </c>
      <c r="W29" s="3" t="s">
        <v>17</v>
      </c>
      <c r="X29" s="4">
        <v>48</v>
      </c>
      <c r="Y29" s="3" t="s">
        <v>17</v>
      </c>
      <c r="Z29" s="4">
        <v>23</v>
      </c>
      <c r="AA29" s="3" t="s">
        <v>15</v>
      </c>
      <c r="AB29" s="4">
        <v>23</v>
      </c>
    </row>
    <row r="30" spans="1:28" ht="18.75">
      <c r="A30" s="3" t="s">
        <v>855</v>
      </c>
      <c r="B30" s="4">
        <v>46</v>
      </c>
      <c r="C30" s="3">
        <v>192</v>
      </c>
      <c r="D30" s="4">
        <v>24</v>
      </c>
      <c r="E30" s="3">
        <v>23</v>
      </c>
      <c r="F30" s="4">
        <v>24</v>
      </c>
      <c r="G30" s="3" t="s">
        <v>17</v>
      </c>
      <c r="H30" s="4">
        <v>47</v>
      </c>
      <c r="I30" s="3">
        <v>8.9</v>
      </c>
      <c r="J30" s="4">
        <v>47</v>
      </c>
      <c r="K30" s="3">
        <v>7</v>
      </c>
      <c r="L30" s="4">
        <v>24</v>
      </c>
      <c r="M30" s="3" t="s">
        <v>17</v>
      </c>
      <c r="N30" s="4">
        <v>24</v>
      </c>
      <c r="O30" s="3" t="s">
        <v>775</v>
      </c>
      <c r="P30" s="4">
        <v>46</v>
      </c>
      <c r="Q30" s="3">
        <v>172</v>
      </c>
      <c r="R30" s="4">
        <v>24</v>
      </c>
      <c r="S30" s="3" t="s">
        <v>15</v>
      </c>
      <c r="T30" s="4">
        <v>24</v>
      </c>
      <c r="U30" s="3" t="s">
        <v>17</v>
      </c>
      <c r="V30" s="4">
        <v>47</v>
      </c>
      <c r="W30" s="3">
        <v>9.5</v>
      </c>
      <c r="X30" s="4">
        <v>47</v>
      </c>
      <c r="Y30" s="3">
        <v>10</v>
      </c>
      <c r="Z30" s="4">
        <v>24</v>
      </c>
      <c r="AA30" s="3">
        <v>18</v>
      </c>
      <c r="AB30" s="4">
        <v>24</v>
      </c>
    </row>
    <row r="31" spans="1:28" ht="18.75">
      <c r="A31" s="3" t="s">
        <v>856</v>
      </c>
      <c r="B31" s="4">
        <v>45</v>
      </c>
      <c r="C31" s="3">
        <v>194</v>
      </c>
      <c r="D31" s="4">
        <v>25</v>
      </c>
      <c r="E31" s="3" t="s">
        <v>17</v>
      </c>
      <c r="F31" s="4">
        <v>25</v>
      </c>
      <c r="G31" s="3" t="s">
        <v>17</v>
      </c>
      <c r="H31" s="4">
        <v>46</v>
      </c>
      <c r="I31" s="3" t="s">
        <v>17</v>
      </c>
      <c r="J31" s="4">
        <v>46</v>
      </c>
      <c r="K31" s="3" t="s">
        <v>17</v>
      </c>
      <c r="L31" s="4">
        <v>25</v>
      </c>
      <c r="M31" s="3" t="s">
        <v>15</v>
      </c>
      <c r="N31" s="4">
        <v>25</v>
      </c>
      <c r="O31" s="3" t="s">
        <v>776</v>
      </c>
      <c r="P31" s="4">
        <v>45</v>
      </c>
      <c r="Q31" s="3">
        <v>174</v>
      </c>
      <c r="R31" s="4">
        <v>25</v>
      </c>
      <c r="S31" s="3">
        <v>23</v>
      </c>
      <c r="T31" s="4">
        <v>25</v>
      </c>
      <c r="U31" s="3" t="s">
        <v>17</v>
      </c>
      <c r="V31" s="4">
        <v>46</v>
      </c>
      <c r="W31" s="3" t="s">
        <v>17</v>
      </c>
      <c r="X31" s="4">
        <v>46</v>
      </c>
      <c r="Y31" s="3" t="s">
        <v>17</v>
      </c>
      <c r="Z31" s="4">
        <v>25</v>
      </c>
      <c r="AA31" s="3" t="s">
        <v>15</v>
      </c>
      <c r="AB31" s="4">
        <v>25</v>
      </c>
    </row>
    <row r="32" spans="1:28" ht="18.75">
      <c r="A32" s="3" t="s">
        <v>857</v>
      </c>
      <c r="B32" s="4">
        <v>44</v>
      </c>
      <c r="C32" s="3">
        <v>196</v>
      </c>
      <c r="D32" s="4">
        <v>26</v>
      </c>
      <c r="E32" s="3">
        <v>24</v>
      </c>
      <c r="F32" s="4">
        <v>26</v>
      </c>
      <c r="G32" s="3">
        <v>5</v>
      </c>
      <c r="H32" s="4">
        <v>45</v>
      </c>
      <c r="I32" s="3" t="s">
        <v>17</v>
      </c>
      <c r="J32" s="4">
        <v>45</v>
      </c>
      <c r="K32" s="3">
        <v>8</v>
      </c>
      <c r="L32" s="4">
        <v>26</v>
      </c>
      <c r="M32" s="3">
        <v>7</v>
      </c>
      <c r="N32" s="4">
        <v>26</v>
      </c>
      <c r="O32" s="3" t="s">
        <v>777</v>
      </c>
      <c r="P32" s="4">
        <v>44</v>
      </c>
      <c r="Q32" s="3">
        <v>176</v>
      </c>
      <c r="R32" s="4">
        <v>26</v>
      </c>
      <c r="S32" s="3" t="s">
        <v>17</v>
      </c>
      <c r="T32" s="4">
        <v>26</v>
      </c>
      <c r="U32" s="3">
        <v>5.3</v>
      </c>
      <c r="V32" s="4">
        <v>45</v>
      </c>
      <c r="W32" s="3">
        <v>9.6</v>
      </c>
      <c r="X32" s="4">
        <v>45</v>
      </c>
      <c r="Y32" s="3">
        <v>11</v>
      </c>
      <c r="Z32" s="4">
        <v>26</v>
      </c>
      <c r="AA32" s="3">
        <v>19</v>
      </c>
      <c r="AB32" s="4">
        <v>26</v>
      </c>
    </row>
    <row r="33" spans="1:28" ht="18.75">
      <c r="A33" s="3" t="s">
        <v>858</v>
      </c>
      <c r="B33" s="4">
        <v>43</v>
      </c>
      <c r="C33" s="3">
        <v>198</v>
      </c>
      <c r="D33" s="4">
        <v>27</v>
      </c>
      <c r="E33" s="3" t="s">
        <v>15</v>
      </c>
      <c r="F33" s="4">
        <v>27</v>
      </c>
      <c r="G33" s="3" t="s">
        <v>17</v>
      </c>
      <c r="H33" s="4">
        <v>44</v>
      </c>
      <c r="I33" s="3">
        <v>9</v>
      </c>
      <c r="J33" s="4">
        <v>44</v>
      </c>
      <c r="K33" s="3" t="s">
        <v>15</v>
      </c>
      <c r="L33" s="4">
        <v>27</v>
      </c>
      <c r="M33" s="3" t="s">
        <v>17</v>
      </c>
      <c r="N33" s="4">
        <v>27</v>
      </c>
      <c r="O33" s="3" t="s">
        <v>873</v>
      </c>
      <c r="P33" s="4">
        <v>43</v>
      </c>
      <c r="Q33" s="3">
        <v>178</v>
      </c>
      <c r="R33" s="4">
        <v>27</v>
      </c>
      <c r="S33" s="3">
        <v>24</v>
      </c>
      <c r="T33" s="4">
        <v>27</v>
      </c>
      <c r="U33" s="3" t="s">
        <v>17</v>
      </c>
      <c r="V33" s="4">
        <v>44</v>
      </c>
      <c r="W33" s="3" t="s">
        <v>17</v>
      </c>
      <c r="X33" s="4">
        <v>44</v>
      </c>
      <c r="Y33" s="3" t="s">
        <v>15</v>
      </c>
      <c r="Z33" s="4">
        <v>27</v>
      </c>
      <c r="AA33" s="3" t="s">
        <v>15</v>
      </c>
      <c r="AB33" s="4">
        <v>27</v>
      </c>
    </row>
    <row r="34" spans="1:28" ht="18.75">
      <c r="A34" s="3" t="s">
        <v>859</v>
      </c>
      <c r="B34" s="4">
        <v>42</v>
      </c>
      <c r="C34" s="3">
        <v>200</v>
      </c>
      <c r="D34" s="4">
        <v>28</v>
      </c>
      <c r="E34" s="3">
        <v>25</v>
      </c>
      <c r="F34" s="4">
        <v>28</v>
      </c>
      <c r="G34" s="3" t="s">
        <v>17</v>
      </c>
      <c r="H34" s="4">
        <v>43</v>
      </c>
      <c r="I34" s="3" t="s">
        <v>17</v>
      </c>
      <c r="J34" s="4">
        <v>43</v>
      </c>
      <c r="K34" s="3">
        <v>9</v>
      </c>
      <c r="L34" s="4">
        <v>28</v>
      </c>
      <c r="M34" s="3" t="s">
        <v>17</v>
      </c>
      <c r="N34" s="4">
        <v>28</v>
      </c>
      <c r="O34" s="3" t="s">
        <v>874</v>
      </c>
      <c r="P34" s="4">
        <v>42</v>
      </c>
      <c r="Q34" s="3">
        <v>180</v>
      </c>
      <c r="R34" s="4">
        <v>28</v>
      </c>
      <c r="S34" s="3" t="s">
        <v>17</v>
      </c>
      <c r="T34" s="4">
        <v>28</v>
      </c>
      <c r="U34" s="3" t="s">
        <v>17</v>
      </c>
      <c r="V34" s="4">
        <v>43</v>
      </c>
      <c r="W34" s="3">
        <v>9.6999999999999993</v>
      </c>
      <c r="X34" s="4">
        <v>43</v>
      </c>
      <c r="Y34" s="3">
        <v>12</v>
      </c>
      <c r="Z34" s="4">
        <v>28</v>
      </c>
      <c r="AA34" s="3">
        <v>20</v>
      </c>
      <c r="AB34" s="4">
        <v>28</v>
      </c>
    </row>
    <row r="35" spans="1:28" ht="18.75">
      <c r="A35" s="3" t="s">
        <v>860</v>
      </c>
      <c r="B35" s="4">
        <v>41</v>
      </c>
      <c r="C35" s="3">
        <v>202</v>
      </c>
      <c r="D35" s="4">
        <v>29</v>
      </c>
      <c r="E35" s="3" t="s">
        <v>15</v>
      </c>
      <c r="F35" s="4">
        <v>29</v>
      </c>
      <c r="G35" s="3" t="s">
        <v>17</v>
      </c>
      <c r="H35" s="4">
        <v>42</v>
      </c>
      <c r="I35" s="3">
        <v>9.1</v>
      </c>
      <c r="J35" s="4">
        <v>42</v>
      </c>
      <c r="K35" s="3" t="s">
        <v>17</v>
      </c>
      <c r="L35" s="4">
        <v>29</v>
      </c>
      <c r="M35" s="3" t="s">
        <v>15</v>
      </c>
      <c r="N35" s="4">
        <v>29</v>
      </c>
      <c r="O35" s="3" t="s">
        <v>875</v>
      </c>
      <c r="P35" s="4">
        <v>41</v>
      </c>
      <c r="Q35" s="3">
        <v>182</v>
      </c>
      <c r="R35" s="4">
        <v>29</v>
      </c>
      <c r="S35" s="3">
        <v>25</v>
      </c>
      <c r="T35" s="4">
        <v>29</v>
      </c>
      <c r="U35" s="3" t="s">
        <v>17</v>
      </c>
      <c r="V35" s="4">
        <v>42</v>
      </c>
      <c r="W35" s="3" t="s">
        <v>17</v>
      </c>
      <c r="X35" s="4">
        <v>42</v>
      </c>
      <c r="Y35" s="3" t="s">
        <v>17</v>
      </c>
      <c r="Z35" s="4">
        <v>29</v>
      </c>
      <c r="AA35" s="3" t="s">
        <v>15</v>
      </c>
      <c r="AB35" s="4">
        <v>29</v>
      </c>
    </row>
    <row r="36" spans="1:28" ht="18.75">
      <c r="A36" s="3" t="s">
        <v>861</v>
      </c>
      <c r="B36" s="4">
        <v>40</v>
      </c>
      <c r="C36" s="3">
        <v>204</v>
      </c>
      <c r="D36" s="4">
        <v>30</v>
      </c>
      <c r="E36" s="3">
        <v>26</v>
      </c>
      <c r="F36" s="4">
        <v>30</v>
      </c>
      <c r="G36" s="3" t="s">
        <v>17</v>
      </c>
      <c r="H36" s="4">
        <v>41</v>
      </c>
      <c r="I36" s="3" t="s">
        <v>17</v>
      </c>
      <c r="J36" s="4">
        <v>41</v>
      </c>
      <c r="K36" s="3">
        <v>10</v>
      </c>
      <c r="L36" s="4">
        <v>30</v>
      </c>
      <c r="M36" s="3">
        <v>8</v>
      </c>
      <c r="N36" s="4">
        <v>30</v>
      </c>
      <c r="O36" s="3" t="s">
        <v>876</v>
      </c>
      <c r="P36" s="4">
        <v>40</v>
      </c>
      <c r="Q36" s="3">
        <v>184</v>
      </c>
      <c r="R36" s="4">
        <v>30</v>
      </c>
      <c r="S36" s="3" t="s">
        <v>15</v>
      </c>
      <c r="T36" s="4">
        <v>30</v>
      </c>
      <c r="U36" s="3" t="s">
        <v>17</v>
      </c>
      <c r="V36" s="4">
        <v>41</v>
      </c>
      <c r="W36" s="3">
        <v>9.8000000000000007</v>
      </c>
      <c r="X36" s="4">
        <v>41</v>
      </c>
      <c r="Y36" s="3">
        <v>13</v>
      </c>
      <c r="Z36" s="4">
        <v>30</v>
      </c>
      <c r="AA36" s="3">
        <v>21</v>
      </c>
      <c r="AB36" s="4">
        <v>30</v>
      </c>
    </row>
    <row r="37" spans="1:28" ht="18.75">
      <c r="A37" s="3" t="s">
        <v>862</v>
      </c>
      <c r="B37" s="4">
        <v>39</v>
      </c>
      <c r="C37" s="3">
        <v>206</v>
      </c>
      <c r="D37" s="4">
        <v>31</v>
      </c>
      <c r="E37" s="3" t="s">
        <v>15</v>
      </c>
      <c r="F37" s="4">
        <v>31</v>
      </c>
      <c r="G37" s="3">
        <v>5.0999999999999996</v>
      </c>
      <c r="H37" s="4">
        <v>40</v>
      </c>
      <c r="I37" s="3">
        <v>9.1999999999999993</v>
      </c>
      <c r="J37" s="4">
        <v>40</v>
      </c>
      <c r="K37" s="3" t="s">
        <v>17</v>
      </c>
      <c r="L37" s="4">
        <v>31</v>
      </c>
      <c r="M37" s="3" t="s">
        <v>17</v>
      </c>
      <c r="N37" s="4">
        <v>31</v>
      </c>
      <c r="O37" s="3" t="s">
        <v>613</v>
      </c>
      <c r="P37" s="4">
        <v>39</v>
      </c>
      <c r="Q37" s="3">
        <v>186</v>
      </c>
      <c r="R37" s="4">
        <v>31</v>
      </c>
      <c r="S37" s="3" t="s">
        <v>17</v>
      </c>
      <c r="T37" s="4">
        <v>31</v>
      </c>
      <c r="U37" s="3">
        <v>5.4</v>
      </c>
      <c r="V37" s="4">
        <v>40</v>
      </c>
      <c r="W37" s="3" t="s">
        <v>17</v>
      </c>
      <c r="X37" s="4">
        <v>40</v>
      </c>
      <c r="Y37" s="3" t="s">
        <v>17</v>
      </c>
      <c r="Z37" s="4">
        <v>31</v>
      </c>
      <c r="AA37" s="3" t="s">
        <v>15</v>
      </c>
      <c r="AB37" s="4">
        <v>31</v>
      </c>
    </row>
    <row r="38" spans="1:28" ht="18.75">
      <c r="A38" s="3" t="s">
        <v>863</v>
      </c>
      <c r="B38" s="4">
        <v>38</v>
      </c>
      <c r="C38" s="3">
        <v>207</v>
      </c>
      <c r="D38" s="4">
        <v>32</v>
      </c>
      <c r="E38" s="3">
        <v>27</v>
      </c>
      <c r="F38" s="4">
        <v>32</v>
      </c>
      <c r="G38" s="3" t="s">
        <v>17</v>
      </c>
      <c r="H38" s="4">
        <v>39</v>
      </c>
      <c r="I38" s="3" t="s">
        <v>17</v>
      </c>
      <c r="J38" s="4">
        <v>39</v>
      </c>
      <c r="K38" s="3">
        <v>11</v>
      </c>
      <c r="L38" s="4">
        <v>32</v>
      </c>
      <c r="M38" s="3" t="s">
        <v>17</v>
      </c>
      <c r="N38" s="4">
        <v>32</v>
      </c>
      <c r="O38" s="3" t="s">
        <v>614</v>
      </c>
      <c r="P38" s="4">
        <v>38</v>
      </c>
      <c r="Q38" s="3">
        <v>188</v>
      </c>
      <c r="R38" s="4">
        <v>32</v>
      </c>
      <c r="S38" s="3">
        <v>26</v>
      </c>
      <c r="T38" s="4">
        <v>32</v>
      </c>
      <c r="U38" s="3" t="s">
        <v>17</v>
      </c>
      <c r="V38" s="4">
        <v>39</v>
      </c>
      <c r="W38" s="3">
        <v>9.9</v>
      </c>
      <c r="X38" s="4">
        <v>39</v>
      </c>
      <c r="Y38" s="3">
        <v>14</v>
      </c>
      <c r="Z38" s="4">
        <v>32</v>
      </c>
      <c r="AA38" s="3">
        <v>22</v>
      </c>
      <c r="AB38" s="4">
        <v>32</v>
      </c>
    </row>
    <row r="39" spans="1:28" ht="18.75">
      <c r="A39" s="3" t="s">
        <v>864</v>
      </c>
      <c r="B39" s="4">
        <v>37</v>
      </c>
      <c r="C39" s="3">
        <v>208</v>
      </c>
      <c r="D39" s="4">
        <v>33</v>
      </c>
      <c r="E39" s="3" t="s">
        <v>15</v>
      </c>
      <c r="F39" s="4">
        <v>33</v>
      </c>
      <c r="G39" s="3" t="s">
        <v>17</v>
      </c>
      <c r="H39" s="4">
        <v>38</v>
      </c>
      <c r="I39" s="3">
        <v>9.3000000000000007</v>
      </c>
      <c r="J39" s="4">
        <v>38</v>
      </c>
      <c r="K39" s="3" t="s">
        <v>15</v>
      </c>
      <c r="L39" s="4">
        <v>33</v>
      </c>
      <c r="M39" s="3" t="s">
        <v>15</v>
      </c>
      <c r="N39" s="4">
        <v>33</v>
      </c>
      <c r="O39" s="3" t="s">
        <v>615</v>
      </c>
      <c r="P39" s="4">
        <v>37</v>
      </c>
      <c r="Q39" s="3">
        <v>190</v>
      </c>
      <c r="R39" s="4">
        <v>33</v>
      </c>
      <c r="S39" s="3" t="s">
        <v>15</v>
      </c>
      <c r="T39" s="4">
        <v>33</v>
      </c>
      <c r="U39" s="3" t="s">
        <v>17</v>
      </c>
      <c r="V39" s="4">
        <v>38</v>
      </c>
      <c r="W39" s="3" t="s">
        <v>17</v>
      </c>
      <c r="X39" s="4">
        <v>38</v>
      </c>
      <c r="Y39" s="3" t="s">
        <v>15</v>
      </c>
      <c r="Z39" s="4">
        <v>33</v>
      </c>
      <c r="AA39" s="3" t="s">
        <v>15</v>
      </c>
      <c r="AB39" s="4">
        <v>33</v>
      </c>
    </row>
    <row r="40" spans="1:28" ht="18.75">
      <c r="A40" s="3" t="s">
        <v>813</v>
      </c>
      <c r="B40" s="4">
        <v>36</v>
      </c>
      <c r="C40" s="3">
        <v>209</v>
      </c>
      <c r="D40" s="4">
        <v>34</v>
      </c>
      <c r="E40" s="3">
        <v>28</v>
      </c>
      <c r="F40" s="4">
        <v>34</v>
      </c>
      <c r="G40" s="3" t="s">
        <v>17</v>
      </c>
      <c r="H40" s="4">
        <v>37</v>
      </c>
      <c r="I40" s="3" t="s">
        <v>17</v>
      </c>
      <c r="J40" s="4">
        <v>37</v>
      </c>
      <c r="K40" s="3" t="s">
        <v>17</v>
      </c>
      <c r="L40" s="4">
        <v>34</v>
      </c>
      <c r="M40" s="3">
        <v>9</v>
      </c>
      <c r="N40" s="4">
        <v>34</v>
      </c>
      <c r="O40" s="3" t="s">
        <v>616</v>
      </c>
      <c r="P40" s="4">
        <v>36</v>
      </c>
      <c r="Q40" s="3">
        <v>192</v>
      </c>
      <c r="R40" s="4">
        <v>34</v>
      </c>
      <c r="S40" s="3" t="s">
        <v>17</v>
      </c>
      <c r="T40" s="4">
        <v>34</v>
      </c>
      <c r="U40" s="3" t="s">
        <v>17</v>
      </c>
      <c r="V40" s="4">
        <v>37</v>
      </c>
      <c r="W40" s="3">
        <v>10</v>
      </c>
      <c r="X40" s="4">
        <v>37</v>
      </c>
      <c r="Y40" s="3">
        <v>15</v>
      </c>
      <c r="Z40" s="4">
        <v>34</v>
      </c>
      <c r="AA40" s="3">
        <v>23</v>
      </c>
      <c r="AB40" s="4">
        <v>34</v>
      </c>
    </row>
    <row r="41" spans="1:28" ht="18.75">
      <c r="A41" s="3" t="s">
        <v>814</v>
      </c>
      <c r="B41" s="4">
        <v>35</v>
      </c>
      <c r="C41" s="3">
        <v>210</v>
      </c>
      <c r="D41" s="4">
        <v>35</v>
      </c>
      <c r="E41" s="3" t="s">
        <v>15</v>
      </c>
      <c r="F41" s="4">
        <v>35</v>
      </c>
      <c r="G41" s="3">
        <v>5.2</v>
      </c>
      <c r="H41" s="4">
        <v>36</v>
      </c>
      <c r="I41" s="3">
        <v>9.4</v>
      </c>
      <c r="J41" s="4">
        <v>36</v>
      </c>
      <c r="K41" s="3">
        <v>12</v>
      </c>
      <c r="L41" s="4">
        <v>35</v>
      </c>
      <c r="M41" s="3" t="s">
        <v>17</v>
      </c>
      <c r="N41" s="4">
        <v>35</v>
      </c>
      <c r="O41" s="3" t="s">
        <v>617</v>
      </c>
      <c r="P41" s="4">
        <v>35</v>
      </c>
      <c r="Q41" s="3">
        <v>194</v>
      </c>
      <c r="R41" s="4">
        <v>35</v>
      </c>
      <c r="S41" s="3">
        <v>27</v>
      </c>
      <c r="T41" s="4">
        <v>35</v>
      </c>
      <c r="U41" s="3">
        <v>5.5</v>
      </c>
      <c r="V41" s="4">
        <v>36</v>
      </c>
      <c r="W41" s="3" t="s">
        <v>17</v>
      </c>
      <c r="X41" s="4">
        <v>36</v>
      </c>
      <c r="Y41" s="3" t="s">
        <v>15</v>
      </c>
      <c r="Z41" s="4">
        <v>35</v>
      </c>
      <c r="AA41" s="3" t="s">
        <v>15</v>
      </c>
      <c r="AB41" s="4">
        <v>35</v>
      </c>
    </row>
    <row r="42" spans="1:28" ht="18.75">
      <c r="A42" s="3" t="s">
        <v>689</v>
      </c>
      <c r="B42" s="4">
        <v>34</v>
      </c>
      <c r="C42" s="3">
        <v>211</v>
      </c>
      <c r="D42" s="4">
        <v>36</v>
      </c>
      <c r="E42" s="3">
        <v>29</v>
      </c>
      <c r="F42" s="4">
        <v>36</v>
      </c>
      <c r="G42" s="3" t="s">
        <v>17</v>
      </c>
      <c r="H42" s="4">
        <v>35</v>
      </c>
      <c r="I42" s="3" t="s">
        <v>17</v>
      </c>
      <c r="J42" s="4">
        <v>35</v>
      </c>
      <c r="K42" s="3" t="s">
        <v>15</v>
      </c>
      <c r="L42" s="4">
        <v>36</v>
      </c>
      <c r="M42" s="3" t="s">
        <v>17</v>
      </c>
      <c r="N42" s="4">
        <v>36</v>
      </c>
      <c r="O42" s="3" t="s">
        <v>731</v>
      </c>
      <c r="P42" s="4">
        <v>34</v>
      </c>
      <c r="Q42" s="3">
        <v>196</v>
      </c>
      <c r="R42" s="4">
        <v>36</v>
      </c>
      <c r="S42" s="3" t="s">
        <v>15</v>
      </c>
      <c r="T42" s="4">
        <v>36</v>
      </c>
      <c r="U42" s="3" t="s">
        <v>17</v>
      </c>
      <c r="V42" s="4">
        <v>35</v>
      </c>
      <c r="W42" s="3">
        <v>10.1</v>
      </c>
      <c r="X42" s="4">
        <v>35</v>
      </c>
      <c r="Y42" s="3">
        <v>16</v>
      </c>
      <c r="Z42" s="4">
        <v>36</v>
      </c>
      <c r="AA42" s="3">
        <v>24</v>
      </c>
      <c r="AB42" s="4">
        <v>36</v>
      </c>
    </row>
    <row r="43" spans="1:28" ht="18.75">
      <c r="A43" s="3" t="s">
        <v>690</v>
      </c>
      <c r="B43" s="4">
        <v>33</v>
      </c>
      <c r="C43" s="3">
        <v>212</v>
      </c>
      <c r="D43" s="4">
        <v>37</v>
      </c>
      <c r="E43" s="3" t="s">
        <v>15</v>
      </c>
      <c r="F43" s="4">
        <v>37</v>
      </c>
      <c r="G43" s="3" t="s">
        <v>17</v>
      </c>
      <c r="H43" s="4">
        <v>34</v>
      </c>
      <c r="I43" s="3">
        <v>9.5</v>
      </c>
      <c r="J43" s="4">
        <v>34</v>
      </c>
      <c r="K43" s="3" t="s">
        <v>17</v>
      </c>
      <c r="L43" s="4">
        <v>37</v>
      </c>
      <c r="M43" s="3" t="s">
        <v>15</v>
      </c>
      <c r="N43" s="4">
        <v>37</v>
      </c>
      <c r="O43" s="3" t="s">
        <v>732</v>
      </c>
      <c r="P43" s="4">
        <v>33</v>
      </c>
      <c r="Q43" s="3">
        <v>197</v>
      </c>
      <c r="R43" s="4">
        <v>37</v>
      </c>
      <c r="S43" s="3" t="s">
        <v>17</v>
      </c>
      <c r="T43" s="4">
        <v>37</v>
      </c>
      <c r="U43" s="3" t="s">
        <v>17</v>
      </c>
      <c r="V43" s="4">
        <v>34</v>
      </c>
      <c r="W43" s="3" t="s">
        <v>17</v>
      </c>
      <c r="X43" s="4">
        <v>34</v>
      </c>
      <c r="Y43" s="3" t="s">
        <v>15</v>
      </c>
      <c r="Z43" s="4">
        <v>37</v>
      </c>
      <c r="AA43" s="3" t="s">
        <v>15</v>
      </c>
      <c r="AB43" s="4">
        <v>37</v>
      </c>
    </row>
    <row r="44" spans="1:28" ht="18.75">
      <c r="A44" s="3" t="s">
        <v>691</v>
      </c>
      <c r="B44" s="4">
        <v>32</v>
      </c>
      <c r="C44" s="3">
        <v>213</v>
      </c>
      <c r="D44" s="4">
        <v>38</v>
      </c>
      <c r="E44" s="3">
        <v>30</v>
      </c>
      <c r="F44" s="4">
        <v>38</v>
      </c>
      <c r="G44" s="3" t="s">
        <v>17</v>
      </c>
      <c r="H44" s="4">
        <v>33</v>
      </c>
      <c r="I44" s="3" t="s">
        <v>17</v>
      </c>
      <c r="J44" s="4">
        <v>33</v>
      </c>
      <c r="K44" s="3">
        <v>13</v>
      </c>
      <c r="L44" s="4">
        <v>38</v>
      </c>
      <c r="M44" s="3">
        <v>10</v>
      </c>
      <c r="N44" s="4">
        <v>38</v>
      </c>
      <c r="O44" s="3" t="s">
        <v>733</v>
      </c>
      <c r="P44" s="4">
        <v>32</v>
      </c>
      <c r="Q44" s="3">
        <v>198</v>
      </c>
      <c r="R44" s="4">
        <v>38</v>
      </c>
      <c r="S44" s="3">
        <v>28</v>
      </c>
      <c r="T44" s="4">
        <v>38</v>
      </c>
      <c r="U44" s="3" t="s">
        <v>17</v>
      </c>
      <c r="V44" s="4">
        <v>33</v>
      </c>
      <c r="W44" s="3">
        <v>10.199999999999999</v>
      </c>
      <c r="X44" s="4">
        <v>33</v>
      </c>
      <c r="Y44" s="3">
        <v>17</v>
      </c>
      <c r="Z44" s="4">
        <v>38</v>
      </c>
      <c r="AA44" s="3">
        <v>25</v>
      </c>
      <c r="AB44" s="4">
        <v>38</v>
      </c>
    </row>
    <row r="45" spans="1:28" ht="18.75">
      <c r="A45" s="3" t="s">
        <v>692</v>
      </c>
      <c r="B45" s="4">
        <v>31</v>
      </c>
      <c r="C45" s="3">
        <v>214</v>
      </c>
      <c r="D45" s="4">
        <v>39</v>
      </c>
      <c r="E45" s="3" t="s">
        <v>15</v>
      </c>
      <c r="F45" s="4">
        <v>39</v>
      </c>
      <c r="G45" s="3">
        <v>5.3</v>
      </c>
      <c r="H45" s="4">
        <v>32</v>
      </c>
      <c r="I45" s="3">
        <v>9.6</v>
      </c>
      <c r="J45" s="4">
        <v>32</v>
      </c>
      <c r="K45" s="3" t="s">
        <v>15</v>
      </c>
      <c r="L45" s="4">
        <v>39</v>
      </c>
      <c r="M45" s="3" t="s">
        <v>17</v>
      </c>
      <c r="N45" s="4">
        <v>39</v>
      </c>
      <c r="O45" s="3" t="s">
        <v>734</v>
      </c>
      <c r="P45" s="4">
        <v>31</v>
      </c>
      <c r="Q45" s="3">
        <v>199</v>
      </c>
      <c r="R45" s="4">
        <v>39</v>
      </c>
      <c r="S45" s="3" t="s">
        <v>15</v>
      </c>
      <c r="T45" s="4">
        <v>39</v>
      </c>
      <c r="U45" s="3">
        <v>5.6</v>
      </c>
      <c r="V45" s="4">
        <v>32</v>
      </c>
      <c r="W45" s="3" t="s">
        <v>17</v>
      </c>
      <c r="X45" s="4">
        <v>32</v>
      </c>
      <c r="Y45" s="3" t="s">
        <v>15</v>
      </c>
      <c r="Z45" s="4">
        <v>39</v>
      </c>
      <c r="AA45" s="3" t="s">
        <v>15</v>
      </c>
      <c r="AB45" s="4">
        <v>39</v>
      </c>
    </row>
    <row r="46" spans="1:28" ht="18.75">
      <c r="A46" s="3" t="s">
        <v>865</v>
      </c>
      <c r="B46" s="4">
        <v>30</v>
      </c>
      <c r="C46" s="3">
        <v>215</v>
      </c>
      <c r="D46" s="4">
        <v>40</v>
      </c>
      <c r="E46" s="3">
        <v>31</v>
      </c>
      <c r="F46" s="4">
        <v>40</v>
      </c>
      <c r="G46" s="3" t="s">
        <v>17</v>
      </c>
      <c r="H46" s="4">
        <v>31</v>
      </c>
      <c r="I46" s="3" t="s">
        <v>17</v>
      </c>
      <c r="J46" s="4">
        <v>31</v>
      </c>
      <c r="K46" s="3" t="s">
        <v>17</v>
      </c>
      <c r="L46" s="4">
        <v>40</v>
      </c>
      <c r="M46" s="3" t="s">
        <v>17</v>
      </c>
      <c r="N46" s="4">
        <v>40</v>
      </c>
      <c r="O46" s="3" t="s">
        <v>877</v>
      </c>
      <c r="P46" s="4">
        <v>30</v>
      </c>
      <c r="Q46" s="3">
        <v>200</v>
      </c>
      <c r="R46" s="4">
        <v>40</v>
      </c>
      <c r="S46" s="3" t="s">
        <v>17</v>
      </c>
      <c r="T46" s="4">
        <v>40</v>
      </c>
      <c r="U46" s="3" t="s">
        <v>17</v>
      </c>
      <c r="V46" s="4">
        <v>31</v>
      </c>
      <c r="W46" s="3">
        <v>10.3</v>
      </c>
      <c r="X46" s="4">
        <v>31</v>
      </c>
      <c r="Y46" s="3" t="s">
        <v>17</v>
      </c>
      <c r="Z46" s="4">
        <v>40</v>
      </c>
      <c r="AA46" s="3">
        <v>26</v>
      </c>
      <c r="AB46" s="4">
        <v>40</v>
      </c>
    </row>
    <row r="47" spans="1:28" ht="18.75">
      <c r="A47" s="3" t="s">
        <v>726</v>
      </c>
      <c r="B47" s="4">
        <v>29</v>
      </c>
      <c r="C47" s="3">
        <v>216</v>
      </c>
      <c r="D47" s="4">
        <v>41</v>
      </c>
      <c r="E47" s="3" t="s">
        <v>15</v>
      </c>
      <c r="F47" s="4">
        <v>41</v>
      </c>
      <c r="G47" s="3" t="s">
        <v>17</v>
      </c>
      <c r="H47" s="4">
        <v>30</v>
      </c>
      <c r="I47" s="3">
        <v>9.6999999999999993</v>
      </c>
      <c r="J47" s="4">
        <v>30</v>
      </c>
      <c r="K47" s="3">
        <v>14</v>
      </c>
      <c r="L47" s="4">
        <v>41</v>
      </c>
      <c r="M47" s="3" t="s">
        <v>15</v>
      </c>
      <c r="N47" s="4">
        <v>41</v>
      </c>
      <c r="O47" s="3" t="s">
        <v>816</v>
      </c>
      <c r="P47" s="4">
        <v>29</v>
      </c>
      <c r="Q47" s="3">
        <v>201</v>
      </c>
      <c r="R47" s="4">
        <v>41</v>
      </c>
      <c r="S47" s="3">
        <v>29</v>
      </c>
      <c r="T47" s="4">
        <v>41</v>
      </c>
      <c r="U47" s="3" t="s">
        <v>17</v>
      </c>
      <c r="V47" s="4">
        <v>30</v>
      </c>
      <c r="W47" s="3" t="s">
        <v>17</v>
      </c>
      <c r="X47" s="4">
        <v>30</v>
      </c>
      <c r="Y47" s="3">
        <v>18</v>
      </c>
      <c r="Z47" s="4">
        <v>41</v>
      </c>
      <c r="AA47" s="3" t="s">
        <v>15</v>
      </c>
      <c r="AB47" s="4">
        <v>41</v>
      </c>
    </row>
    <row r="48" spans="1:28" ht="18.75">
      <c r="A48" s="3" t="s">
        <v>727</v>
      </c>
      <c r="B48" s="4">
        <v>28</v>
      </c>
      <c r="C48" s="3">
        <v>217</v>
      </c>
      <c r="D48" s="4">
        <v>42</v>
      </c>
      <c r="E48" s="3">
        <v>32</v>
      </c>
      <c r="F48" s="4">
        <v>42</v>
      </c>
      <c r="G48" s="3" t="s">
        <v>17</v>
      </c>
      <c r="H48" s="4">
        <v>29</v>
      </c>
      <c r="I48" s="3" t="s">
        <v>17</v>
      </c>
      <c r="J48" s="4">
        <v>29</v>
      </c>
      <c r="K48" s="3" t="s">
        <v>17</v>
      </c>
      <c r="L48" s="4">
        <v>42</v>
      </c>
      <c r="M48" s="3">
        <v>11</v>
      </c>
      <c r="N48" s="4">
        <v>42</v>
      </c>
      <c r="O48" s="3" t="s">
        <v>817</v>
      </c>
      <c r="P48" s="4">
        <v>28</v>
      </c>
      <c r="Q48" s="3">
        <v>202</v>
      </c>
      <c r="R48" s="4">
        <v>42</v>
      </c>
      <c r="S48" s="3" t="s">
        <v>15</v>
      </c>
      <c r="T48" s="4">
        <v>42</v>
      </c>
      <c r="U48" s="3" t="s">
        <v>17</v>
      </c>
      <c r="V48" s="4">
        <v>29</v>
      </c>
      <c r="W48" s="3">
        <v>10.4</v>
      </c>
      <c r="X48" s="4">
        <v>29</v>
      </c>
      <c r="Y48" s="3" t="s">
        <v>15</v>
      </c>
      <c r="Z48" s="4">
        <v>42</v>
      </c>
      <c r="AA48" s="3">
        <v>27</v>
      </c>
      <c r="AB48" s="4">
        <v>42</v>
      </c>
    </row>
    <row r="49" spans="1:28" ht="18.75">
      <c r="A49" s="3" t="s">
        <v>728</v>
      </c>
      <c r="B49" s="4">
        <v>27</v>
      </c>
      <c r="C49" s="3">
        <v>218</v>
      </c>
      <c r="D49" s="4">
        <v>43</v>
      </c>
      <c r="E49" s="3" t="s">
        <v>15</v>
      </c>
      <c r="F49" s="4">
        <v>43</v>
      </c>
      <c r="G49" s="3">
        <v>5.4</v>
      </c>
      <c r="H49" s="4">
        <v>28</v>
      </c>
      <c r="I49" s="3">
        <v>9.8000000000000007</v>
      </c>
      <c r="J49" s="4">
        <v>28</v>
      </c>
      <c r="K49" s="3" t="s">
        <v>15</v>
      </c>
      <c r="L49" s="4">
        <v>43</v>
      </c>
      <c r="M49" s="3" t="s">
        <v>17</v>
      </c>
      <c r="N49" s="4">
        <v>43</v>
      </c>
      <c r="O49" s="3" t="s">
        <v>818</v>
      </c>
      <c r="P49" s="4">
        <v>27</v>
      </c>
      <c r="Q49" s="3">
        <v>203</v>
      </c>
      <c r="R49" s="4">
        <v>43</v>
      </c>
      <c r="S49" s="3" t="s">
        <v>17</v>
      </c>
      <c r="T49" s="4">
        <v>43</v>
      </c>
      <c r="U49" s="3">
        <v>5.7</v>
      </c>
      <c r="V49" s="4">
        <v>28</v>
      </c>
      <c r="W49" s="3" t="s">
        <v>17</v>
      </c>
      <c r="X49" s="4">
        <v>28</v>
      </c>
      <c r="Y49" s="3" t="s">
        <v>15</v>
      </c>
      <c r="Z49" s="4">
        <v>43</v>
      </c>
      <c r="AA49" s="3" t="s">
        <v>15</v>
      </c>
      <c r="AB49" s="4">
        <v>43</v>
      </c>
    </row>
    <row r="50" spans="1:28" ht="18.75">
      <c r="A50" s="3" t="s">
        <v>729</v>
      </c>
      <c r="B50" s="4">
        <v>26</v>
      </c>
      <c r="C50" s="3">
        <v>219</v>
      </c>
      <c r="D50" s="4">
        <v>44</v>
      </c>
      <c r="E50" s="3">
        <v>33</v>
      </c>
      <c r="F50" s="4">
        <v>44</v>
      </c>
      <c r="G50" s="3" t="s">
        <v>17</v>
      </c>
      <c r="H50" s="4">
        <v>27</v>
      </c>
      <c r="I50" s="3" t="s">
        <v>17</v>
      </c>
      <c r="J50" s="4">
        <v>27</v>
      </c>
      <c r="K50" s="3">
        <v>15</v>
      </c>
      <c r="L50" s="4">
        <v>44</v>
      </c>
      <c r="M50" s="3" t="s">
        <v>17</v>
      </c>
      <c r="N50" s="4">
        <v>44</v>
      </c>
      <c r="O50" s="3" t="s">
        <v>819</v>
      </c>
      <c r="P50" s="4">
        <v>26</v>
      </c>
      <c r="Q50" s="3">
        <v>204</v>
      </c>
      <c r="R50" s="4">
        <v>44</v>
      </c>
      <c r="S50" s="3">
        <v>30</v>
      </c>
      <c r="T50" s="4">
        <v>44</v>
      </c>
      <c r="U50" s="3" t="s">
        <v>17</v>
      </c>
      <c r="V50" s="4">
        <v>27</v>
      </c>
      <c r="W50" s="3">
        <v>10.5</v>
      </c>
      <c r="X50" s="4">
        <v>27</v>
      </c>
      <c r="Y50" s="3">
        <v>19</v>
      </c>
      <c r="Z50" s="4">
        <v>44</v>
      </c>
      <c r="AA50" s="3">
        <v>28</v>
      </c>
      <c r="AB50" s="4">
        <v>44</v>
      </c>
    </row>
    <row r="51" spans="1:28" ht="18.75">
      <c r="A51" s="3" t="s">
        <v>730</v>
      </c>
      <c r="B51" s="4">
        <v>25</v>
      </c>
      <c r="C51" s="3">
        <v>220</v>
      </c>
      <c r="D51" s="4">
        <v>45</v>
      </c>
      <c r="E51" s="3" t="s">
        <v>15</v>
      </c>
      <c r="F51" s="4">
        <v>45</v>
      </c>
      <c r="G51" s="3" t="s">
        <v>17</v>
      </c>
      <c r="H51" s="4">
        <v>26</v>
      </c>
      <c r="I51" s="3">
        <v>9.9</v>
      </c>
      <c r="J51" s="4">
        <v>26</v>
      </c>
      <c r="K51" s="3" t="s">
        <v>15</v>
      </c>
      <c r="L51" s="4">
        <v>45</v>
      </c>
      <c r="M51" s="3" t="s">
        <v>15</v>
      </c>
      <c r="N51" s="4">
        <v>45</v>
      </c>
      <c r="O51" s="3" t="s">
        <v>820</v>
      </c>
      <c r="P51" s="4">
        <v>25</v>
      </c>
      <c r="Q51" s="3">
        <v>205</v>
      </c>
      <c r="R51" s="4">
        <v>45</v>
      </c>
      <c r="S51" s="3" t="s">
        <v>17</v>
      </c>
      <c r="T51" s="4">
        <v>45</v>
      </c>
      <c r="U51" s="3" t="s">
        <v>17</v>
      </c>
      <c r="V51" s="4">
        <v>26</v>
      </c>
      <c r="W51" s="3" t="s">
        <v>17</v>
      </c>
      <c r="X51" s="4">
        <v>26</v>
      </c>
      <c r="Y51" s="3" t="s">
        <v>15</v>
      </c>
      <c r="Z51" s="4">
        <v>45</v>
      </c>
      <c r="AA51" s="3" t="s">
        <v>15</v>
      </c>
      <c r="AB51" s="4">
        <v>45</v>
      </c>
    </row>
    <row r="52" spans="1:28" ht="18.75">
      <c r="A52" s="3" t="s">
        <v>731</v>
      </c>
      <c r="B52" s="4">
        <v>24</v>
      </c>
      <c r="C52" s="3">
        <v>221</v>
      </c>
      <c r="D52" s="4">
        <v>46</v>
      </c>
      <c r="E52" s="3" t="s">
        <v>17</v>
      </c>
      <c r="F52" s="4">
        <v>46</v>
      </c>
      <c r="G52" s="3" t="s">
        <v>17</v>
      </c>
      <c r="H52" s="4">
        <v>25</v>
      </c>
      <c r="I52" s="3" t="s">
        <v>17</v>
      </c>
      <c r="J52" s="4">
        <v>25</v>
      </c>
      <c r="K52" s="3" t="s">
        <v>17</v>
      </c>
      <c r="L52" s="4">
        <v>46</v>
      </c>
      <c r="M52" s="3">
        <v>12</v>
      </c>
      <c r="N52" s="4">
        <v>46</v>
      </c>
      <c r="O52" s="3" t="s">
        <v>543</v>
      </c>
      <c r="P52" s="4">
        <v>24</v>
      </c>
      <c r="Q52" s="3">
        <v>206</v>
      </c>
      <c r="R52" s="4">
        <v>46</v>
      </c>
      <c r="S52" s="3" t="s">
        <v>15</v>
      </c>
      <c r="T52" s="4">
        <v>46</v>
      </c>
      <c r="U52" s="3" t="s">
        <v>17</v>
      </c>
      <c r="V52" s="4">
        <v>25</v>
      </c>
      <c r="W52" s="3">
        <v>10.6</v>
      </c>
      <c r="X52" s="4">
        <v>25</v>
      </c>
      <c r="Y52" s="3" t="s">
        <v>17</v>
      </c>
      <c r="Z52" s="4">
        <v>46</v>
      </c>
      <c r="AA52" s="3" t="s">
        <v>15</v>
      </c>
      <c r="AB52" s="4">
        <v>46</v>
      </c>
    </row>
    <row r="53" spans="1:28" ht="18.75">
      <c r="A53" s="3" t="s">
        <v>732</v>
      </c>
      <c r="B53" s="4">
        <v>23</v>
      </c>
      <c r="C53" s="3">
        <v>222</v>
      </c>
      <c r="D53" s="4">
        <v>47</v>
      </c>
      <c r="E53" s="3">
        <v>34</v>
      </c>
      <c r="F53" s="4">
        <v>47</v>
      </c>
      <c r="G53" s="3">
        <v>5.5</v>
      </c>
      <c r="H53" s="4">
        <v>24</v>
      </c>
      <c r="I53" s="3">
        <v>10</v>
      </c>
      <c r="J53" s="4">
        <v>24</v>
      </c>
      <c r="K53" s="3">
        <v>16</v>
      </c>
      <c r="L53" s="4">
        <v>47</v>
      </c>
      <c r="M53" s="3" t="s">
        <v>17</v>
      </c>
      <c r="N53" s="4">
        <v>47</v>
      </c>
      <c r="O53" s="3" t="s">
        <v>544</v>
      </c>
      <c r="P53" s="4">
        <v>23</v>
      </c>
      <c r="Q53" s="3">
        <v>207</v>
      </c>
      <c r="R53" s="4">
        <v>47</v>
      </c>
      <c r="S53" s="3">
        <v>31</v>
      </c>
      <c r="T53" s="4">
        <v>47</v>
      </c>
      <c r="U53" s="3">
        <v>5.8</v>
      </c>
      <c r="V53" s="4">
        <v>24</v>
      </c>
      <c r="W53" s="3" t="s">
        <v>17</v>
      </c>
      <c r="X53" s="4">
        <v>24</v>
      </c>
      <c r="Y53" s="3">
        <v>20</v>
      </c>
      <c r="Z53" s="4">
        <v>47</v>
      </c>
      <c r="AA53" s="3">
        <v>29</v>
      </c>
      <c r="AB53" s="4">
        <v>47</v>
      </c>
    </row>
    <row r="54" spans="1:28" ht="18.75">
      <c r="A54" s="3" t="s">
        <v>733</v>
      </c>
      <c r="B54" s="4">
        <v>22</v>
      </c>
      <c r="C54" s="3">
        <v>223</v>
      </c>
      <c r="D54" s="4">
        <v>48</v>
      </c>
      <c r="E54" s="3" t="s">
        <v>17</v>
      </c>
      <c r="F54" s="4">
        <v>48</v>
      </c>
      <c r="G54" s="3" t="s">
        <v>17</v>
      </c>
      <c r="H54" s="4">
        <v>23</v>
      </c>
      <c r="I54" s="3" t="s">
        <v>17</v>
      </c>
      <c r="J54" s="4">
        <v>23</v>
      </c>
      <c r="K54" s="3" t="s">
        <v>17</v>
      </c>
      <c r="L54" s="4">
        <v>48</v>
      </c>
      <c r="M54" s="3" t="s">
        <v>15</v>
      </c>
      <c r="N54" s="4">
        <v>48</v>
      </c>
      <c r="O54" s="3" t="s">
        <v>545</v>
      </c>
      <c r="P54" s="4">
        <v>22</v>
      </c>
      <c r="Q54" s="3">
        <v>208</v>
      </c>
      <c r="R54" s="4">
        <v>48</v>
      </c>
      <c r="S54" s="3" t="s">
        <v>15</v>
      </c>
      <c r="T54" s="4">
        <v>48</v>
      </c>
      <c r="U54" s="3" t="s">
        <v>17</v>
      </c>
      <c r="V54" s="4">
        <v>23</v>
      </c>
      <c r="W54" s="3">
        <v>10.7</v>
      </c>
      <c r="X54" s="4">
        <v>23</v>
      </c>
      <c r="Y54" s="3" t="s">
        <v>17</v>
      </c>
      <c r="Z54" s="4">
        <v>48</v>
      </c>
      <c r="AA54" s="3" t="s">
        <v>15</v>
      </c>
      <c r="AB54" s="4">
        <v>48</v>
      </c>
    </row>
    <row r="55" spans="1:28" ht="18.75">
      <c r="A55" s="3" t="s">
        <v>734</v>
      </c>
      <c r="B55" s="4">
        <v>21</v>
      </c>
      <c r="C55" s="3">
        <v>224</v>
      </c>
      <c r="D55" s="4">
        <v>49</v>
      </c>
      <c r="E55" s="3" t="s">
        <v>15</v>
      </c>
      <c r="F55" s="4">
        <v>49</v>
      </c>
      <c r="G55" s="3" t="s">
        <v>17</v>
      </c>
      <c r="H55" s="4">
        <v>22</v>
      </c>
      <c r="I55" s="3">
        <v>10.1</v>
      </c>
      <c r="J55" s="4">
        <v>22</v>
      </c>
      <c r="K55" s="3" t="s">
        <v>15</v>
      </c>
      <c r="L55" s="4">
        <v>49</v>
      </c>
      <c r="M55" s="3" t="s">
        <v>17</v>
      </c>
      <c r="N55" s="4">
        <v>49</v>
      </c>
      <c r="O55" s="3" t="s">
        <v>546</v>
      </c>
      <c r="P55" s="4">
        <v>21</v>
      </c>
      <c r="Q55" s="3">
        <v>209</v>
      </c>
      <c r="R55" s="4">
        <v>49</v>
      </c>
      <c r="S55" s="3" t="s">
        <v>17</v>
      </c>
      <c r="T55" s="4">
        <v>49</v>
      </c>
      <c r="U55" s="3" t="s">
        <v>17</v>
      </c>
      <c r="V55" s="4">
        <v>22</v>
      </c>
      <c r="W55" s="3" t="s">
        <v>17</v>
      </c>
      <c r="X55" s="4">
        <v>22</v>
      </c>
      <c r="Y55" s="3" t="s">
        <v>15</v>
      </c>
      <c r="Z55" s="4">
        <v>49</v>
      </c>
      <c r="AA55" s="3" t="s">
        <v>15</v>
      </c>
      <c r="AB55" s="4">
        <v>49</v>
      </c>
    </row>
    <row r="56" spans="1:28" ht="18.75">
      <c r="A56" s="3" t="s">
        <v>735</v>
      </c>
      <c r="B56" s="4">
        <v>20</v>
      </c>
      <c r="C56" s="3">
        <v>225</v>
      </c>
      <c r="D56" s="4">
        <v>50</v>
      </c>
      <c r="E56" s="3">
        <v>35</v>
      </c>
      <c r="F56" s="4">
        <v>50</v>
      </c>
      <c r="G56" s="3">
        <v>5.6</v>
      </c>
      <c r="H56" s="4">
        <v>21</v>
      </c>
      <c r="I56" s="3" t="s">
        <v>17</v>
      </c>
      <c r="J56" s="4">
        <v>21</v>
      </c>
      <c r="K56" s="3">
        <v>17</v>
      </c>
      <c r="L56" s="4">
        <v>50</v>
      </c>
      <c r="M56" s="3">
        <v>13</v>
      </c>
      <c r="N56" s="4">
        <v>50</v>
      </c>
      <c r="O56" s="3" t="s">
        <v>547</v>
      </c>
      <c r="P56" s="4">
        <v>20</v>
      </c>
      <c r="Q56" s="3">
        <v>210</v>
      </c>
      <c r="R56" s="4">
        <v>50</v>
      </c>
      <c r="S56" s="3">
        <v>32</v>
      </c>
      <c r="T56" s="4">
        <v>50</v>
      </c>
      <c r="U56" s="3">
        <v>5.9</v>
      </c>
      <c r="V56" s="4">
        <v>21</v>
      </c>
      <c r="W56" s="3">
        <v>10.8</v>
      </c>
      <c r="X56" s="4">
        <v>21</v>
      </c>
      <c r="Y56" s="3">
        <v>21</v>
      </c>
      <c r="Z56" s="4">
        <v>50</v>
      </c>
      <c r="AA56" s="3">
        <v>30</v>
      </c>
      <c r="AB56" s="4">
        <v>50</v>
      </c>
    </row>
    <row r="57" spans="1:28" ht="18.75">
      <c r="A57" s="3" t="s">
        <v>816</v>
      </c>
      <c r="B57" s="4">
        <v>19</v>
      </c>
      <c r="C57" s="3">
        <v>226</v>
      </c>
      <c r="D57" s="4">
        <v>51</v>
      </c>
      <c r="E57" s="3" t="s">
        <v>15</v>
      </c>
      <c r="F57" s="4">
        <v>51</v>
      </c>
      <c r="G57" s="3" t="s">
        <v>17</v>
      </c>
      <c r="H57" s="4">
        <v>20</v>
      </c>
      <c r="I57" s="3">
        <v>10.199999999999999</v>
      </c>
      <c r="J57" s="4">
        <v>20</v>
      </c>
      <c r="K57" s="3" t="s">
        <v>15</v>
      </c>
      <c r="L57" s="4">
        <v>51</v>
      </c>
      <c r="M57" s="3" t="s">
        <v>15</v>
      </c>
      <c r="N57" s="4">
        <v>51</v>
      </c>
      <c r="O57" s="3" t="s">
        <v>878</v>
      </c>
      <c r="P57" s="4">
        <v>19</v>
      </c>
      <c r="Q57" s="3">
        <v>212</v>
      </c>
      <c r="R57" s="4">
        <v>51</v>
      </c>
      <c r="S57" s="3" t="s">
        <v>15</v>
      </c>
      <c r="T57" s="4">
        <v>51</v>
      </c>
      <c r="U57" s="3" t="s">
        <v>17</v>
      </c>
      <c r="V57" s="4">
        <v>20</v>
      </c>
      <c r="W57" s="3" t="s">
        <v>17</v>
      </c>
      <c r="X57" s="4">
        <v>20</v>
      </c>
      <c r="Y57" s="3" t="s">
        <v>15</v>
      </c>
      <c r="Z57" s="4">
        <v>51</v>
      </c>
      <c r="AA57" s="3" t="s">
        <v>15</v>
      </c>
      <c r="AB57" s="4">
        <v>51</v>
      </c>
    </row>
    <row r="58" spans="1:28" ht="18.75">
      <c r="A58" s="3" t="s">
        <v>817</v>
      </c>
      <c r="B58" s="4">
        <v>18</v>
      </c>
      <c r="C58" s="3">
        <v>227</v>
      </c>
      <c r="D58" s="4">
        <v>52</v>
      </c>
      <c r="E58" s="3">
        <v>36</v>
      </c>
      <c r="F58" s="4">
        <v>52</v>
      </c>
      <c r="G58" s="3" t="s">
        <v>17</v>
      </c>
      <c r="H58" s="4">
        <v>19</v>
      </c>
      <c r="I58" s="3" t="s">
        <v>17</v>
      </c>
      <c r="J58" s="4">
        <v>19</v>
      </c>
      <c r="K58" s="3">
        <v>18</v>
      </c>
      <c r="L58" s="4">
        <v>52</v>
      </c>
      <c r="M58" s="3" t="s">
        <v>17</v>
      </c>
      <c r="N58" s="4">
        <v>52</v>
      </c>
      <c r="O58" s="3" t="s">
        <v>879</v>
      </c>
      <c r="P58" s="4">
        <v>18</v>
      </c>
      <c r="Q58" s="3">
        <v>214</v>
      </c>
      <c r="R58" s="4">
        <v>52</v>
      </c>
      <c r="S58" s="3">
        <v>33</v>
      </c>
      <c r="T58" s="4">
        <v>52</v>
      </c>
      <c r="U58" s="3" t="s">
        <v>17</v>
      </c>
      <c r="V58" s="4">
        <v>19</v>
      </c>
      <c r="W58" s="3">
        <v>10.9</v>
      </c>
      <c r="X58" s="4">
        <v>19</v>
      </c>
      <c r="Y58" s="3">
        <v>22</v>
      </c>
      <c r="Z58" s="4">
        <v>52</v>
      </c>
      <c r="AA58" s="3">
        <v>31</v>
      </c>
      <c r="AB58" s="4">
        <v>52</v>
      </c>
    </row>
    <row r="59" spans="1:28" ht="18.75">
      <c r="A59" s="3" t="s">
        <v>818</v>
      </c>
      <c r="B59" s="4">
        <v>17</v>
      </c>
      <c r="C59" s="3">
        <v>228</v>
      </c>
      <c r="D59" s="4">
        <v>53</v>
      </c>
      <c r="E59" s="3" t="s">
        <v>15</v>
      </c>
      <c r="F59" s="4">
        <v>53</v>
      </c>
      <c r="G59" s="3">
        <v>5.7</v>
      </c>
      <c r="H59" s="4">
        <v>18</v>
      </c>
      <c r="I59" s="3">
        <v>10.3</v>
      </c>
      <c r="J59" s="4">
        <v>18</v>
      </c>
      <c r="K59" s="3" t="s">
        <v>15</v>
      </c>
      <c r="L59" s="4">
        <v>53</v>
      </c>
      <c r="M59" s="3">
        <v>14</v>
      </c>
      <c r="N59" s="4">
        <v>53</v>
      </c>
      <c r="O59" s="3" t="s">
        <v>880</v>
      </c>
      <c r="P59" s="4">
        <v>17</v>
      </c>
      <c r="Q59" s="3">
        <v>216</v>
      </c>
      <c r="R59" s="4">
        <v>53</v>
      </c>
      <c r="S59" s="3" t="s">
        <v>17</v>
      </c>
      <c r="T59" s="4">
        <v>53</v>
      </c>
      <c r="U59" s="3">
        <v>6</v>
      </c>
      <c r="V59" s="4">
        <v>18</v>
      </c>
      <c r="W59" s="3">
        <v>11</v>
      </c>
      <c r="X59" s="4">
        <v>18</v>
      </c>
      <c r="Y59" s="3" t="s">
        <v>15</v>
      </c>
      <c r="Z59" s="4">
        <v>53</v>
      </c>
      <c r="AA59" s="3" t="s">
        <v>15</v>
      </c>
      <c r="AB59" s="4">
        <v>53</v>
      </c>
    </row>
    <row r="60" spans="1:28" ht="18.75">
      <c r="A60" s="3" t="s">
        <v>819</v>
      </c>
      <c r="B60" s="4">
        <v>16</v>
      </c>
      <c r="C60" s="3">
        <v>229</v>
      </c>
      <c r="D60" s="4">
        <v>54</v>
      </c>
      <c r="E60" s="3">
        <v>37</v>
      </c>
      <c r="F60" s="4">
        <v>54</v>
      </c>
      <c r="G60" s="3" t="s">
        <v>17</v>
      </c>
      <c r="H60" s="4">
        <v>17</v>
      </c>
      <c r="I60" s="3" t="s">
        <v>17</v>
      </c>
      <c r="J60" s="4">
        <v>17</v>
      </c>
      <c r="K60" s="3">
        <v>19</v>
      </c>
      <c r="L60" s="4">
        <v>54</v>
      </c>
      <c r="M60" s="3" t="s">
        <v>15</v>
      </c>
      <c r="N60" s="4">
        <v>54</v>
      </c>
      <c r="O60" s="3" t="s">
        <v>881</v>
      </c>
      <c r="P60" s="4">
        <v>16</v>
      </c>
      <c r="Q60" s="3">
        <v>218</v>
      </c>
      <c r="R60" s="4">
        <v>54</v>
      </c>
      <c r="S60" s="3">
        <v>34</v>
      </c>
      <c r="T60" s="4">
        <v>54</v>
      </c>
      <c r="U60" s="3" t="s">
        <v>17</v>
      </c>
      <c r="V60" s="4">
        <v>17</v>
      </c>
      <c r="W60" s="3">
        <v>11.1</v>
      </c>
      <c r="X60" s="4">
        <v>17</v>
      </c>
      <c r="Y60" s="3">
        <v>23</v>
      </c>
      <c r="Z60" s="4">
        <v>54</v>
      </c>
      <c r="AA60" s="3">
        <v>32</v>
      </c>
      <c r="AB60" s="4">
        <v>54</v>
      </c>
    </row>
    <row r="61" spans="1:28" ht="18.75">
      <c r="A61" s="3" t="s">
        <v>820</v>
      </c>
      <c r="B61" s="4">
        <v>15</v>
      </c>
      <c r="C61" s="3">
        <v>230</v>
      </c>
      <c r="D61" s="4">
        <v>55</v>
      </c>
      <c r="E61" s="3" t="s">
        <v>15</v>
      </c>
      <c r="F61" s="4">
        <v>55</v>
      </c>
      <c r="G61" s="3" t="s">
        <v>17</v>
      </c>
      <c r="H61" s="4">
        <v>16</v>
      </c>
      <c r="I61" s="3">
        <v>10.4</v>
      </c>
      <c r="J61" s="4">
        <v>16</v>
      </c>
      <c r="K61" s="3" t="s">
        <v>15</v>
      </c>
      <c r="L61" s="4">
        <v>55</v>
      </c>
      <c r="M61" s="3" t="s">
        <v>17</v>
      </c>
      <c r="N61" s="4">
        <v>55</v>
      </c>
      <c r="O61" s="3" t="s">
        <v>882</v>
      </c>
      <c r="P61" s="4">
        <v>15</v>
      </c>
      <c r="Q61" s="3">
        <v>220</v>
      </c>
      <c r="R61" s="4">
        <v>55</v>
      </c>
      <c r="S61" s="3" t="s">
        <v>15</v>
      </c>
      <c r="T61" s="4">
        <v>55</v>
      </c>
      <c r="U61" s="3" t="s">
        <v>17</v>
      </c>
      <c r="V61" s="4">
        <v>16</v>
      </c>
      <c r="W61" s="3">
        <v>11.2</v>
      </c>
      <c r="X61" s="4">
        <v>16</v>
      </c>
      <c r="Y61" s="3" t="s">
        <v>15</v>
      </c>
      <c r="Z61" s="4">
        <v>55</v>
      </c>
      <c r="AA61" s="3">
        <v>33</v>
      </c>
      <c r="AB61" s="4">
        <v>55</v>
      </c>
    </row>
    <row r="62" spans="1:28" ht="18.75">
      <c r="A62" s="3" t="s">
        <v>821</v>
      </c>
      <c r="B62" s="4">
        <v>14</v>
      </c>
      <c r="C62" s="3">
        <v>232</v>
      </c>
      <c r="D62" s="4">
        <v>56</v>
      </c>
      <c r="E62" s="3">
        <v>38</v>
      </c>
      <c r="F62" s="4">
        <v>56</v>
      </c>
      <c r="G62" s="3">
        <v>5.8</v>
      </c>
      <c r="H62" s="4">
        <v>15</v>
      </c>
      <c r="I62" s="3">
        <v>10.5</v>
      </c>
      <c r="J62" s="4">
        <v>15</v>
      </c>
      <c r="K62" s="3">
        <v>20</v>
      </c>
      <c r="L62" s="4">
        <v>56</v>
      </c>
      <c r="M62" s="3">
        <v>15</v>
      </c>
      <c r="N62" s="4">
        <v>56</v>
      </c>
      <c r="O62" s="3" t="s">
        <v>883</v>
      </c>
      <c r="P62" s="4">
        <v>14</v>
      </c>
      <c r="Q62" s="3">
        <v>222</v>
      </c>
      <c r="R62" s="4">
        <v>56</v>
      </c>
      <c r="S62" s="3">
        <v>35</v>
      </c>
      <c r="T62" s="4">
        <v>56</v>
      </c>
      <c r="U62" s="3">
        <v>6.1</v>
      </c>
      <c r="V62" s="4">
        <v>15</v>
      </c>
      <c r="W62" s="3">
        <v>11.3</v>
      </c>
      <c r="X62" s="4">
        <v>15</v>
      </c>
      <c r="Y62" s="3">
        <v>24</v>
      </c>
      <c r="Z62" s="4">
        <v>56</v>
      </c>
      <c r="AA62" s="3">
        <v>34</v>
      </c>
      <c r="AB62" s="4">
        <v>56</v>
      </c>
    </row>
    <row r="63" spans="1:28" ht="18.75">
      <c r="A63" s="3" t="s">
        <v>822</v>
      </c>
      <c r="B63" s="4">
        <v>13</v>
      </c>
      <c r="C63" s="3">
        <v>234</v>
      </c>
      <c r="D63" s="4">
        <v>57</v>
      </c>
      <c r="E63" s="3" t="s">
        <v>15</v>
      </c>
      <c r="F63" s="4">
        <v>57</v>
      </c>
      <c r="G63" s="3" t="s">
        <v>107</v>
      </c>
      <c r="H63" s="4">
        <v>14</v>
      </c>
      <c r="I63" s="3">
        <v>10.6</v>
      </c>
      <c r="J63" s="4">
        <v>14</v>
      </c>
      <c r="K63" s="3" t="s">
        <v>15</v>
      </c>
      <c r="L63" s="4">
        <v>57</v>
      </c>
      <c r="M63" s="3" t="s">
        <v>15</v>
      </c>
      <c r="N63" s="4">
        <v>57</v>
      </c>
      <c r="O63" s="3" t="s">
        <v>884</v>
      </c>
      <c r="P63" s="4">
        <v>13</v>
      </c>
      <c r="Q63" s="3">
        <v>224</v>
      </c>
      <c r="R63" s="4">
        <v>57</v>
      </c>
      <c r="S63" s="3" t="s">
        <v>15</v>
      </c>
      <c r="T63" s="4">
        <v>57</v>
      </c>
      <c r="U63" s="3" t="s">
        <v>17</v>
      </c>
      <c r="V63" s="4">
        <v>14</v>
      </c>
      <c r="W63" s="3">
        <v>11.4</v>
      </c>
      <c r="X63" s="4">
        <v>14</v>
      </c>
      <c r="Y63" s="3" t="s">
        <v>15</v>
      </c>
      <c r="Z63" s="4">
        <v>57</v>
      </c>
      <c r="AA63" s="3">
        <v>35</v>
      </c>
      <c r="AB63" s="4">
        <v>57</v>
      </c>
    </row>
    <row r="64" spans="1:28" ht="18.75">
      <c r="A64" s="3" t="s">
        <v>866</v>
      </c>
      <c r="B64" s="4">
        <v>12</v>
      </c>
      <c r="C64" s="3">
        <v>236</v>
      </c>
      <c r="D64" s="4">
        <v>58</v>
      </c>
      <c r="E64" s="3">
        <v>39</v>
      </c>
      <c r="F64" s="4">
        <v>58</v>
      </c>
      <c r="G64" s="3" t="s">
        <v>17</v>
      </c>
      <c r="H64" s="4">
        <v>13</v>
      </c>
      <c r="I64" s="3">
        <v>10.7</v>
      </c>
      <c r="J64" s="4">
        <v>13</v>
      </c>
      <c r="K64" s="3">
        <v>21</v>
      </c>
      <c r="L64" s="4">
        <v>58</v>
      </c>
      <c r="M64" s="3">
        <v>16</v>
      </c>
      <c r="N64" s="4">
        <v>58</v>
      </c>
      <c r="O64" s="6" t="s">
        <v>885</v>
      </c>
      <c r="P64" s="4">
        <v>12</v>
      </c>
      <c r="Q64" s="3">
        <v>226</v>
      </c>
      <c r="R64" s="4">
        <v>58</v>
      </c>
      <c r="S64" s="3">
        <v>36</v>
      </c>
      <c r="T64" s="4">
        <v>58</v>
      </c>
      <c r="U64" s="3" t="s">
        <v>17</v>
      </c>
      <c r="V64" s="4">
        <v>13</v>
      </c>
      <c r="W64" s="3">
        <v>11.5</v>
      </c>
      <c r="X64" s="4">
        <v>13</v>
      </c>
      <c r="Y64" s="3">
        <v>25</v>
      </c>
      <c r="Z64" s="4">
        <v>58</v>
      </c>
      <c r="AA64" s="3">
        <v>36</v>
      </c>
      <c r="AB64" s="4">
        <v>58</v>
      </c>
    </row>
    <row r="65" spans="1:28" ht="18.75">
      <c r="A65" s="3" t="s">
        <v>867</v>
      </c>
      <c r="B65" s="4">
        <v>11</v>
      </c>
      <c r="C65" s="3">
        <v>238</v>
      </c>
      <c r="D65" s="4">
        <v>59</v>
      </c>
      <c r="E65" s="3" t="s">
        <v>15</v>
      </c>
      <c r="F65" s="4">
        <v>59</v>
      </c>
      <c r="G65" s="3">
        <v>5.9</v>
      </c>
      <c r="H65" s="4">
        <v>12</v>
      </c>
      <c r="I65" s="3">
        <v>10.8</v>
      </c>
      <c r="J65" s="4">
        <v>12</v>
      </c>
      <c r="K65" s="3" t="s">
        <v>15</v>
      </c>
      <c r="L65" s="4">
        <v>59</v>
      </c>
      <c r="M65" s="3" t="s">
        <v>17</v>
      </c>
      <c r="N65" s="4">
        <v>59</v>
      </c>
      <c r="O65" s="6" t="s">
        <v>886</v>
      </c>
      <c r="P65" s="4">
        <v>11</v>
      </c>
      <c r="Q65" s="3">
        <v>228</v>
      </c>
      <c r="R65" s="4">
        <v>59</v>
      </c>
      <c r="S65" s="3" t="s">
        <v>15</v>
      </c>
      <c r="T65" s="4">
        <v>59</v>
      </c>
      <c r="U65" s="3">
        <v>6.2</v>
      </c>
      <c r="V65" s="4">
        <v>12</v>
      </c>
      <c r="W65" s="3">
        <v>11.6</v>
      </c>
      <c r="X65" s="4">
        <v>12</v>
      </c>
      <c r="Y65" s="3" t="s">
        <v>15</v>
      </c>
      <c r="Z65" s="4">
        <v>59</v>
      </c>
      <c r="AA65" s="3">
        <v>37</v>
      </c>
      <c r="AB65" s="4">
        <v>59</v>
      </c>
    </row>
    <row r="66" spans="1:28" ht="18.75">
      <c r="A66" s="3" t="s">
        <v>824</v>
      </c>
      <c r="B66" s="4">
        <v>10</v>
      </c>
      <c r="C66" s="3">
        <v>240</v>
      </c>
      <c r="D66" s="4">
        <v>60</v>
      </c>
      <c r="E66" s="3">
        <v>40</v>
      </c>
      <c r="F66" s="4">
        <v>60</v>
      </c>
      <c r="G66" s="3" t="s">
        <v>17</v>
      </c>
      <c r="H66" s="4">
        <v>11</v>
      </c>
      <c r="I66" s="3">
        <v>10.9</v>
      </c>
      <c r="J66" s="4">
        <v>11</v>
      </c>
      <c r="K66" s="3">
        <v>22</v>
      </c>
      <c r="L66" s="4">
        <v>60</v>
      </c>
      <c r="M66" s="3">
        <v>17</v>
      </c>
      <c r="N66" s="4">
        <v>60</v>
      </c>
      <c r="O66" s="3" t="s">
        <v>887</v>
      </c>
      <c r="P66" s="4">
        <v>10</v>
      </c>
      <c r="Q66" s="3">
        <v>230</v>
      </c>
      <c r="R66" s="4">
        <v>60</v>
      </c>
      <c r="S66" s="3">
        <v>37</v>
      </c>
      <c r="T66" s="4">
        <v>60</v>
      </c>
      <c r="U66" s="3" t="s">
        <v>17</v>
      </c>
      <c r="V66" s="4">
        <v>11</v>
      </c>
      <c r="W66" s="3">
        <v>11.7</v>
      </c>
      <c r="X66" s="4">
        <v>11</v>
      </c>
      <c r="Y66" s="3">
        <v>26</v>
      </c>
      <c r="Z66" s="4">
        <v>60</v>
      </c>
      <c r="AA66" s="3">
        <v>38</v>
      </c>
      <c r="AB66" s="4">
        <v>60</v>
      </c>
    </row>
    <row r="67" spans="1:28" ht="18.75">
      <c r="A67" s="3" t="s">
        <v>868</v>
      </c>
      <c r="B67" s="4">
        <v>9</v>
      </c>
      <c r="C67" s="3">
        <v>242</v>
      </c>
      <c r="D67" s="4">
        <v>61</v>
      </c>
      <c r="E67" s="3" t="s">
        <v>15</v>
      </c>
      <c r="F67" s="4">
        <v>61</v>
      </c>
      <c r="G67" s="3" t="s">
        <v>17</v>
      </c>
      <c r="H67" s="4">
        <v>10</v>
      </c>
      <c r="I67" s="3">
        <v>11</v>
      </c>
      <c r="J67" s="4">
        <v>10</v>
      </c>
      <c r="K67" s="3" t="s">
        <v>15</v>
      </c>
      <c r="L67" s="4">
        <v>61</v>
      </c>
      <c r="M67" s="3" t="s">
        <v>17</v>
      </c>
      <c r="N67" s="4">
        <v>61</v>
      </c>
      <c r="O67" s="3" t="s">
        <v>828</v>
      </c>
      <c r="P67" s="4">
        <v>9</v>
      </c>
      <c r="Q67" s="3">
        <v>232</v>
      </c>
      <c r="R67" s="4">
        <v>61</v>
      </c>
      <c r="S67" s="3" t="s">
        <v>15</v>
      </c>
      <c r="T67" s="4">
        <v>61</v>
      </c>
      <c r="U67" s="3" t="s">
        <v>17</v>
      </c>
      <c r="V67" s="4">
        <v>10</v>
      </c>
      <c r="W67" s="3">
        <v>11.8</v>
      </c>
      <c r="X67" s="4">
        <v>10</v>
      </c>
      <c r="Y67" s="3" t="s">
        <v>15</v>
      </c>
      <c r="Z67" s="4">
        <v>61</v>
      </c>
      <c r="AA67" s="3">
        <v>40</v>
      </c>
      <c r="AB67" s="4">
        <v>61</v>
      </c>
    </row>
    <row r="68" spans="1:28" ht="18.75">
      <c r="A68" s="3" t="s">
        <v>869</v>
      </c>
      <c r="B68" s="4">
        <v>8</v>
      </c>
      <c r="C68" s="3">
        <v>244</v>
      </c>
      <c r="D68" s="4">
        <v>62</v>
      </c>
      <c r="E68" s="3">
        <v>41</v>
      </c>
      <c r="F68" s="4">
        <v>62</v>
      </c>
      <c r="G68" s="3">
        <v>6</v>
      </c>
      <c r="H68" s="4">
        <v>9</v>
      </c>
      <c r="I68" s="3">
        <v>11.1</v>
      </c>
      <c r="J68" s="4">
        <v>9</v>
      </c>
      <c r="K68" s="3">
        <v>23</v>
      </c>
      <c r="L68" s="4">
        <v>62</v>
      </c>
      <c r="M68" s="3">
        <v>18</v>
      </c>
      <c r="N68" s="4">
        <v>62</v>
      </c>
      <c r="O68" s="3" t="s">
        <v>720</v>
      </c>
      <c r="P68" s="4">
        <v>8</v>
      </c>
      <c r="Q68" s="3">
        <v>234</v>
      </c>
      <c r="R68" s="4">
        <v>62</v>
      </c>
      <c r="S68" s="3">
        <v>38</v>
      </c>
      <c r="T68" s="4">
        <v>62</v>
      </c>
      <c r="U68" s="3">
        <v>6.3</v>
      </c>
      <c r="V68" s="4">
        <v>9</v>
      </c>
      <c r="W68" s="3">
        <v>11.9</v>
      </c>
      <c r="X68" s="4">
        <v>9</v>
      </c>
      <c r="Y68" s="3">
        <v>27</v>
      </c>
      <c r="Z68" s="4">
        <v>62</v>
      </c>
      <c r="AA68" s="3">
        <v>42</v>
      </c>
      <c r="AB68" s="4">
        <v>62</v>
      </c>
    </row>
    <row r="69" spans="1:28" ht="18.75">
      <c r="A69" s="3" t="s">
        <v>870</v>
      </c>
      <c r="B69" s="4">
        <v>7</v>
      </c>
      <c r="C69" s="3">
        <v>246</v>
      </c>
      <c r="D69" s="4">
        <v>63</v>
      </c>
      <c r="E69" s="3" t="s">
        <v>15</v>
      </c>
      <c r="F69" s="4">
        <v>63</v>
      </c>
      <c r="G69" s="3" t="s">
        <v>17</v>
      </c>
      <c r="H69" s="4">
        <v>8</v>
      </c>
      <c r="I69" s="3">
        <v>11.2</v>
      </c>
      <c r="J69" s="4">
        <v>8</v>
      </c>
      <c r="K69" s="3">
        <v>24</v>
      </c>
      <c r="L69" s="4">
        <v>63</v>
      </c>
      <c r="M69" s="3">
        <v>19</v>
      </c>
      <c r="N69" s="4">
        <v>63</v>
      </c>
      <c r="O69" s="3" t="s">
        <v>638</v>
      </c>
      <c r="P69" s="4">
        <v>7</v>
      </c>
      <c r="Q69" s="3">
        <v>236</v>
      </c>
      <c r="R69" s="4">
        <v>63</v>
      </c>
      <c r="S69" s="3" t="s">
        <v>15</v>
      </c>
      <c r="T69" s="4">
        <v>63</v>
      </c>
      <c r="U69" s="3" t="s">
        <v>17</v>
      </c>
      <c r="V69" s="4">
        <v>8</v>
      </c>
      <c r="W69" s="3">
        <v>12</v>
      </c>
      <c r="X69" s="4">
        <v>8</v>
      </c>
      <c r="Y69" s="3">
        <v>28</v>
      </c>
      <c r="Z69" s="4">
        <v>63</v>
      </c>
      <c r="AA69" s="3">
        <v>44</v>
      </c>
      <c r="AB69" s="4">
        <v>63</v>
      </c>
    </row>
    <row r="70" spans="1:28" ht="18.75">
      <c r="A70" s="3" t="s">
        <v>871</v>
      </c>
      <c r="B70" s="4">
        <v>6</v>
      </c>
      <c r="C70" s="3">
        <v>248</v>
      </c>
      <c r="D70" s="4">
        <v>64</v>
      </c>
      <c r="E70" s="3">
        <v>42</v>
      </c>
      <c r="F70" s="4">
        <v>64</v>
      </c>
      <c r="G70" s="3">
        <v>6.1</v>
      </c>
      <c r="H70" s="4">
        <v>7</v>
      </c>
      <c r="I70" s="3">
        <v>11.3</v>
      </c>
      <c r="J70" s="4">
        <v>7</v>
      </c>
      <c r="K70" s="3">
        <v>25</v>
      </c>
      <c r="L70" s="4">
        <v>64</v>
      </c>
      <c r="M70" s="3">
        <v>20</v>
      </c>
      <c r="N70" s="4">
        <v>64</v>
      </c>
      <c r="O70" s="3" t="s">
        <v>563</v>
      </c>
      <c r="P70" s="4">
        <v>6</v>
      </c>
      <c r="Q70" s="3">
        <v>238</v>
      </c>
      <c r="R70" s="4">
        <v>64</v>
      </c>
      <c r="S70" s="3">
        <v>39</v>
      </c>
      <c r="T70" s="4">
        <v>64</v>
      </c>
      <c r="U70" s="3">
        <v>6.4</v>
      </c>
      <c r="V70" s="4">
        <v>7</v>
      </c>
      <c r="W70" s="3">
        <v>12.1</v>
      </c>
      <c r="X70" s="4">
        <v>7</v>
      </c>
      <c r="Y70" s="3">
        <v>29</v>
      </c>
      <c r="Z70" s="4">
        <v>64</v>
      </c>
      <c r="AA70" s="3">
        <v>46</v>
      </c>
      <c r="AB70" s="4">
        <v>64</v>
      </c>
    </row>
    <row r="71" spans="1:28" ht="18.75">
      <c r="A71" s="3" t="s">
        <v>825</v>
      </c>
      <c r="B71" s="4">
        <v>5</v>
      </c>
      <c r="C71" s="3">
        <v>250</v>
      </c>
      <c r="D71" s="4">
        <v>65</v>
      </c>
      <c r="E71" s="3" t="s">
        <v>15</v>
      </c>
      <c r="F71" s="4">
        <v>65</v>
      </c>
      <c r="G71" s="3" t="s">
        <v>17</v>
      </c>
      <c r="H71" s="4">
        <v>6</v>
      </c>
      <c r="I71" s="3">
        <v>11.4</v>
      </c>
      <c r="J71" s="4">
        <v>6</v>
      </c>
      <c r="K71" s="3">
        <v>26</v>
      </c>
      <c r="L71" s="4">
        <v>65</v>
      </c>
      <c r="M71" s="3">
        <v>21</v>
      </c>
      <c r="N71" s="4">
        <v>65</v>
      </c>
      <c r="O71" s="3" t="s">
        <v>564</v>
      </c>
      <c r="P71" s="4">
        <v>5</v>
      </c>
      <c r="Q71" s="3">
        <v>240</v>
      </c>
      <c r="R71" s="4">
        <v>65</v>
      </c>
      <c r="S71" s="3" t="s">
        <v>15</v>
      </c>
      <c r="T71" s="4">
        <v>65</v>
      </c>
      <c r="U71" s="3" t="s">
        <v>17</v>
      </c>
      <c r="V71" s="4">
        <v>6</v>
      </c>
      <c r="W71" s="3">
        <v>12.2</v>
      </c>
      <c r="X71" s="4">
        <v>6</v>
      </c>
      <c r="Y71" s="3">
        <v>30</v>
      </c>
      <c r="Z71" s="4">
        <v>65</v>
      </c>
      <c r="AA71" s="3">
        <v>48</v>
      </c>
      <c r="AB71" s="4">
        <v>65</v>
      </c>
    </row>
    <row r="72" spans="1:28" ht="18.75">
      <c r="A72" s="3" t="s">
        <v>872</v>
      </c>
      <c r="B72" s="4">
        <v>4</v>
      </c>
      <c r="C72" s="3">
        <v>252</v>
      </c>
      <c r="D72" s="4">
        <v>66</v>
      </c>
      <c r="E72" s="3">
        <v>43</v>
      </c>
      <c r="F72" s="4">
        <v>66</v>
      </c>
      <c r="G72" s="3">
        <v>6.2</v>
      </c>
      <c r="H72" s="4">
        <v>5</v>
      </c>
      <c r="I72" s="3">
        <v>11.5</v>
      </c>
      <c r="J72" s="4">
        <v>5</v>
      </c>
      <c r="K72" s="3">
        <v>27</v>
      </c>
      <c r="L72" s="4">
        <v>66</v>
      </c>
      <c r="M72" s="3">
        <v>22</v>
      </c>
      <c r="N72" s="4">
        <v>66</v>
      </c>
      <c r="O72" s="3" t="s">
        <v>441</v>
      </c>
      <c r="P72" s="4">
        <v>4</v>
      </c>
      <c r="Q72" s="3">
        <v>242</v>
      </c>
      <c r="R72" s="4">
        <v>66</v>
      </c>
      <c r="S72" s="3">
        <v>40</v>
      </c>
      <c r="T72" s="4">
        <v>66</v>
      </c>
      <c r="U72" s="3">
        <v>6.5</v>
      </c>
      <c r="V72" s="4">
        <v>5</v>
      </c>
      <c r="W72" s="3">
        <v>12.3</v>
      </c>
      <c r="X72" s="4">
        <v>6</v>
      </c>
      <c r="Y72" s="3">
        <v>31</v>
      </c>
      <c r="Z72" s="4">
        <v>66</v>
      </c>
      <c r="AA72" s="3">
        <v>50</v>
      </c>
      <c r="AB72" s="4">
        <v>66</v>
      </c>
    </row>
    <row r="73" spans="1:28" ht="18.75">
      <c r="A73" s="3" t="s">
        <v>827</v>
      </c>
      <c r="B73" s="4">
        <v>3</v>
      </c>
      <c r="C73" s="3">
        <v>254</v>
      </c>
      <c r="D73" s="4">
        <v>67</v>
      </c>
      <c r="E73" s="3" t="s">
        <v>15</v>
      </c>
      <c r="F73" s="4">
        <v>67</v>
      </c>
      <c r="G73" s="3" t="s">
        <v>17</v>
      </c>
      <c r="H73" s="4">
        <v>4</v>
      </c>
      <c r="I73" s="3">
        <v>11.6</v>
      </c>
      <c r="J73" s="4">
        <v>4</v>
      </c>
      <c r="K73" s="3">
        <v>28</v>
      </c>
      <c r="L73" s="4">
        <v>67</v>
      </c>
      <c r="M73" s="3">
        <v>23</v>
      </c>
      <c r="N73" s="4">
        <v>67</v>
      </c>
      <c r="O73" s="3" t="s">
        <v>442</v>
      </c>
      <c r="P73" s="4">
        <v>3</v>
      </c>
      <c r="Q73" s="3">
        <v>244</v>
      </c>
      <c r="R73" s="4">
        <v>67</v>
      </c>
      <c r="S73" s="3" t="s">
        <v>15</v>
      </c>
      <c r="T73" s="4">
        <v>67</v>
      </c>
      <c r="U73" s="3" t="s">
        <v>17</v>
      </c>
      <c r="V73" s="4">
        <v>4</v>
      </c>
      <c r="W73" s="3">
        <v>12.4</v>
      </c>
      <c r="X73" s="4">
        <v>5</v>
      </c>
      <c r="Y73" s="3">
        <v>32</v>
      </c>
      <c r="Z73" s="4">
        <v>67</v>
      </c>
      <c r="AA73" s="3">
        <v>52</v>
      </c>
      <c r="AB73" s="4">
        <v>67</v>
      </c>
    </row>
    <row r="74" spans="1:28" ht="18.75">
      <c r="A74" s="3" t="s">
        <v>828</v>
      </c>
      <c r="B74" s="4">
        <v>2</v>
      </c>
      <c r="C74" s="3">
        <v>256</v>
      </c>
      <c r="D74" s="4">
        <v>68</v>
      </c>
      <c r="E74" s="3">
        <v>44</v>
      </c>
      <c r="F74" s="4">
        <v>68</v>
      </c>
      <c r="G74" s="3">
        <v>6.3</v>
      </c>
      <c r="H74" s="4">
        <v>3</v>
      </c>
      <c r="I74" s="3">
        <v>11.7</v>
      </c>
      <c r="J74" s="4">
        <v>3</v>
      </c>
      <c r="K74" s="3">
        <v>29</v>
      </c>
      <c r="L74" s="4">
        <v>68</v>
      </c>
      <c r="M74" s="3">
        <v>24</v>
      </c>
      <c r="N74" s="4">
        <v>68</v>
      </c>
      <c r="O74" s="3" t="s">
        <v>443</v>
      </c>
      <c r="P74" s="4">
        <v>2</v>
      </c>
      <c r="Q74" s="3">
        <v>246</v>
      </c>
      <c r="R74" s="4">
        <v>68</v>
      </c>
      <c r="S74" s="3">
        <v>41</v>
      </c>
      <c r="T74" s="4">
        <v>68</v>
      </c>
      <c r="U74" s="3">
        <v>6.6</v>
      </c>
      <c r="V74" s="4">
        <v>3</v>
      </c>
      <c r="W74" s="3">
        <v>12.5</v>
      </c>
      <c r="X74" s="4">
        <v>5</v>
      </c>
      <c r="Y74" s="3">
        <v>33</v>
      </c>
      <c r="Z74" s="4">
        <v>68</v>
      </c>
      <c r="AA74" s="3">
        <v>54</v>
      </c>
      <c r="AB74" s="4">
        <v>68</v>
      </c>
    </row>
    <row r="75" spans="1:28" ht="18.75">
      <c r="A75" s="3" t="s">
        <v>720</v>
      </c>
      <c r="B75" s="4">
        <v>1</v>
      </c>
      <c r="C75" s="3">
        <v>258</v>
      </c>
      <c r="D75" s="4">
        <v>69</v>
      </c>
      <c r="E75" s="3">
        <v>45</v>
      </c>
      <c r="F75" s="4">
        <v>69</v>
      </c>
      <c r="G75" s="3" t="s">
        <v>17</v>
      </c>
      <c r="H75" s="4">
        <v>2</v>
      </c>
      <c r="I75" s="3">
        <v>11.8</v>
      </c>
      <c r="J75" s="4">
        <v>3</v>
      </c>
      <c r="K75" s="3">
        <v>30</v>
      </c>
      <c r="L75" s="4">
        <v>69</v>
      </c>
      <c r="M75" s="3">
        <v>25</v>
      </c>
      <c r="N75" s="4">
        <v>69</v>
      </c>
      <c r="O75" s="3" t="s">
        <v>444</v>
      </c>
      <c r="P75" s="4">
        <v>1</v>
      </c>
      <c r="Q75" s="3">
        <v>248</v>
      </c>
      <c r="R75" s="4">
        <v>69</v>
      </c>
      <c r="S75" s="3" t="s">
        <v>15</v>
      </c>
      <c r="T75" s="4">
        <v>69</v>
      </c>
      <c r="U75" s="3" t="s">
        <v>17</v>
      </c>
      <c r="V75" s="4">
        <v>2</v>
      </c>
      <c r="W75" s="3">
        <v>12.6</v>
      </c>
      <c r="X75" s="4">
        <v>4</v>
      </c>
      <c r="Y75" s="3">
        <v>34</v>
      </c>
      <c r="Z75" s="4">
        <v>69</v>
      </c>
      <c r="AA75" s="3">
        <v>57</v>
      </c>
      <c r="AB75" s="4">
        <v>69</v>
      </c>
    </row>
    <row r="76" spans="1:28" ht="18.75">
      <c r="A76" s="3" t="s">
        <v>69</v>
      </c>
      <c r="B76" s="4">
        <v>1</v>
      </c>
      <c r="C76" s="3">
        <v>260</v>
      </c>
      <c r="D76" s="4">
        <v>70</v>
      </c>
      <c r="E76" s="3">
        <v>46</v>
      </c>
      <c r="F76" s="4">
        <v>70</v>
      </c>
      <c r="G76" s="3">
        <v>6.4</v>
      </c>
      <c r="H76" s="4">
        <v>1</v>
      </c>
      <c r="I76" s="3">
        <v>11.9</v>
      </c>
      <c r="J76" s="4">
        <v>2</v>
      </c>
      <c r="K76" s="3">
        <v>31</v>
      </c>
      <c r="L76" s="4">
        <v>70</v>
      </c>
      <c r="M76" s="3">
        <v>26</v>
      </c>
      <c r="N76" s="4">
        <v>70</v>
      </c>
      <c r="O76" s="3" t="s">
        <v>25</v>
      </c>
      <c r="P76" s="4">
        <v>1</v>
      </c>
      <c r="Q76" s="3">
        <v>250</v>
      </c>
      <c r="R76" s="4">
        <v>70</v>
      </c>
      <c r="S76" s="3">
        <v>42</v>
      </c>
      <c r="T76" s="4">
        <v>70</v>
      </c>
      <c r="U76" s="3">
        <v>6.7</v>
      </c>
      <c r="V76" s="4">
        <v>1</v>
      </c>
      <c r="W76" s="3">
        <v>12.7</v>
      </c>
      <c r="X76" s="4">
        <v>4</v>
      </c>
      <c r="Y76" s="3">
        <v>35</v>
      </c>
      <c r="Z76" s="4">
        <v>70</v>
      </c>
      <c r="AA76" s="3">
        <v>60</v>
      </c>
      <c r="AB76" s="4">
        <v>70</v>
      </c>
    </row>
    <row r="77" spans="1:28" ht="18.75">
      <c r="A77" s="3" t="s">
        <v>121</v>
      </c>
      <c r="B77" s="4">
        <v>0</v>
      </c>
      <c r="C77" s="3" t="s">
        <v>122</v>
      </c>
      <c r="D77" s="4">
        <v>70</v>
      </c>
      <c r="E77" s="3" t="s">
        <v>79</v>
      </c>
      <c r="F77" s="4">
        <v>70</v>
      </c>
      <c r="G77" s="3" t="s">
        <v>123</v>
      </c>
      <c r="H77" s="4">
        <v>0</v>
      </c>
      <c r="I77" s="3">
        <v>12</v>
      </c>
      <c r="J77" s="4">
        <v>2</v>
      </c>
      <c r="K77" s="3" t="s">
        <v>56</v>
      </c>
      <c r="L77" s="4">
        <v>70</v>
      </c>
      <c r="M77" s="3" t="s">
        <v>90</v>
      </c>
      <c r="N77" s="4">
        <v>70</v>
      </c>
      <c r="O77" s="3" t="s">
        <v>125</v>
      </c>
      <c r="P77" s="4">
        <v>0</v>
      </c>
      <c r="Q77" s="3" t="s">
        <v>126</v>
      </c>
      <c r="R77" s="4">
        <v>70</v>
      </c>
      <c r="S77" s="3" t="s">
        <v>127</v>
      </c>
      <c r="T77" s="4">
        <v>70</v>
      </c>
      <c r="U77" s="3" t="s">
        <v>128</v>
      </c>
      <c r="V77" s="4">
        <v>0</v>
      </c>
      <c r="W77" s="3">
        <v>12.8</v>
      </c>
      <c r="X77" s="4">
        <v>3</v>
      </c>
      <c r="Y77" s="3" t="s">
        <v>89</v>
      </c>
      <c r="Z77" s="4">
        <v>70</v>
      </c>
      <c r="AA77" s="3" t="s">
        <v>130</v>
      </c>
      <c r="AB77" s="4">
        <v>70</v>
      </c>
    </row>
    <row r="78" spans="1:28" ht="18.75">
      <c r="A78" s="3">
        <v>0</v>
      </c>
      <c r="B78" s="4">
        <v>0</v>
      </c>
      <c r="C78" s="3"/>
      <c r="D78" s="3"/>
      <c r="E78" s="3"/>
      <c r="F78" s="3">
        <v>0</v>
      </c>
      <c r="G78" s="3">
        <v>0</v>
      </c>
      <c r="H78" s="4">
        <v>0</v>
      </c>
      <c r="I78" s="3">
        <v>12.1</v>
      </c>
      <c r="J78" s="4">
        <v>1</v>
      </c>
      <c r="K78" s="3"/>
      <c r="L78" s="3">
        <v>0</v>
      </c>
      <c r="M78" s="3"/>
      <c r="N78" s="3"/>
      <c r="O78" s="3">
        <v>0</v>
      </c>
      <c r="P78" s="4">
        <v>0</v>
      </c>
      <c r="Q78" s="3"/>
      <c r="R78" s="4"/>
      <c r="S78" s="3"/>
      <c r="T78" s="4">
        <v>0</v>
      </c>
      <c r="U78" s="3">
        <v>0</v>
      </c>
      <c r="V78" s="4">
        <v>0</v>
      </c>
      <c r="W78" s="3">
        <v>12.9</v>
      </c>
      <c r="X78" s="4">
        <v>3</v>
      </c>
      <c r="Y78" s="3"/>
      <c r="Z78" s="4">
        <v>0</v>
      </c>
      <c r="AA78" s="3"/>
      <c r="AB78" s="3"/>
    </row>
    <row r="79" spans="1:28" ht="18.75">
      <c r="A79" s="3"/>
      <c r="B79" s="4">
        <v>0</v>
      </c>
      <c r="C79" s="3"/>
      <c r="D79" s="3">
        <v>0</v>
      </c>
      <c r="E79" s="3"/>
      <c r="F79" s="3">
        <v>0</v>
      </c>
      <c r="G79" s="3">
        <v>0</v>
      </c>
      <c r="H79" s="4">
        <v>0</v>
      </c>
      <c r="I79" s="3">
        <v>12.2</v>
      </c>
      <c r="J79" s="4">
        <v>1</v>
      </c>
      <c r="K79" s="3"/>
      <c r="L79" s="3">
        <v>0</v>
      </c>
      <c r="M79" s="3"/>
      <c r="N79" s="3"/>
      <c r="O79" s="3"/>
      <c r="P79" s="4">
        <v>0</v>
      </c>
      <c r="Q79" s="3"/>
      <c r="R79" s="4">
        <v>0</v>
      </c>
      <c r="S79" s="3"/>
      <c r="T79" s="4">
        <v>0</v>
      </c>
      <c r="U79" s="3">
        <v>0</v>
      </c>
      <c r="V79" s="4">
        <v>0</v>
      </c>
      <c r="W79" s="3">
        <v>13</v>
      </c>
      <c r="X79" s="4">
        <v>2</v>
      </c>
      <c r="Y79" s="3"/>
      <c r="Z79" s="4">
        <v>0</v>
      </c>
      <c r="AA79" s="3"/>
      <c r="AB79" s="3"/>
    </row>
    <row r="80" spans="1:28" ht="18.75">
      <c r="I80" s="3" t="s">
        <v>124</v>
      </c>
      <c r="J80" s="4">
        <v>0</v>
      </c>
      <c r="W80" s="3">
        <v>13.1</v>
      </c>
      <c r="X80" s="4">
        <v>2</v>
      </c>
    </row>
    <row r="81" spans="9:24" ht="18.75">
      <c r="I81" s="3">
        <v>0</v>
      </c>
      <c r="J81" s="4">
        <v>0</v>
      </c>
      <c r="W81" s="3">
        <v>13.2</v>
      </c>
      <c r="X81" s="4">
        <v>1</v>
      </c>
    </row>
    <row r="82" spans="9:24" ht="18.75">
      <c r="W82" s="3">
        <v>13.3</v>
      </c>
      <c r="X82" s="4">
        <v>1</v>
      </c>
    </row>
    <row r="83" spans="9:24" ht="18.75">
      <c r="W83" s="3" t="s">
        <v>129</v>
      </c>
      <c r="X83" s="4">
        <v>0</v>
      </c>
    </row>
    <row r="84" spans="9:24" ht="18.75">
      <c r="W84" s="3">
        <v>0</v>
      </c>
      <c r="X84" s="4">
        <v>0</v>
      </c>
    </row>
  </sheetData>
  <sheetProtection sheet="1" selectLockedCells="1" selectUnlockedCells="1"/>
  <mergeCells count="2">
    <mergeCell ref="A3:N3"/>
    <mergeCell ref="O3:AB3"/>
  </mergeCells>
  <pageMargins left="0.34375" right="0.32291666666666669"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sheetPr codeName="Лист8"/>
  <dimension ref="A3:AB82"/>
  <sheetViews>
    <sheetView view="pageLayout" topLeftCell="M72" workbookViewId="0">
      <selection activeCell="N78" sqref="N78"/>
    </sheetView>
  </sheetViews>
  <sheetFormatPr defaultRowHeight="15.75"/>
  <sheetData>
    <row r="3" spans="1:28" ht="18.75">
      <c r="A3" s="103" t="s">
        <v>0</v>
      </c>
      <c r="B3" s="104"/>
      <c r="C3" s="104"/>
      <c r="D3" s="104"/>
      <c r="E3" s="104"/>
      <c r="F3" s="104"/>
      <c r="G3" s="104"/>
      <c r="H3" s="104"/>
      <c r="I3" s="104"/>
      <c r="J3" s="104"/>
      <c r="K3" s="104"/>
      <c r="L3" s="104"/>
      <c r="M3" s="104"/>
      <c r="N3" s="105"/>
      <c r="O3" s="103" t="s">
        <v>1</v>
      </c>
      <c r="P3" s="104"/>
      <c r="Q3" s="104"/>
      <c r="R3" s="104"/>
      <c r="S3" s="104"/>
      <c r="T3" s="104"/>
      <c r="U3" s="104"/>
      <c r="V3" s="104"/>
      <c r="W3" s="104"/>
      <c r="X3" s="104"/>
      <c r="Y3" s="104"/>
      <c r="Z3" s="104"/>
      <c r="AA3" s="104"/>
      <c r="AB3" s="105"/>
    </row>
    <row r="4" spans="1:28" ht="150">
      <c r="A4" s="1" t="s">
        <v>2</v>
      </c>
      <c r="B4" s="1" t="s">
        <v>9</v>
      </c>
      <c r="C4" s="1" t="s">
        <v>4</v>
      </c>
      <c r="D4" s="1" t="s">
        <v>9</v>
      </c>
      <c r="E4" s="1" t="s">
        <v>5</v>
      </c>
      <c r="F4" s="1" t="s">
        <v>9</v>
      </c>
      <c r="G4" s="1" t="s">
        <v>10</v>
      </c>
      <c r="H4" s="1" t="s">
        <v>9</v>
      </c>
      <c r="I4" s="1" t="s">
        <v>131</v>
      </c>
      <c r="J4" s="1" t="s">
        <v>9</v>
      </c>
      <c r="K4" s="1" t="s">
        <v>7</v>
      </c>
      <c r="L4" s="1" t="s">
        <v>9</v>
      </c>
      <c r="M4" s="1" t="s">
        <v>8</v>
      </c>
      <c r="N4" s="1" t="s">
        <v>9</v>
      </c>
      <c r="O4" s="1" t="s">
        <v>2</v>
      </c>
      <c r="P4" s="1" t="s">
        <v>9</v>
      </c>
      <c r="Q4" s="1" t="s">
        <v>4</v>
      </c>
      <c r="R4" s="1" t="s">
        <v>9</v>
      </c>
      <c r="S4" s="1" t="s">
        <v>5</v>
      </c>
      <c r="T4" s="1" t="s">
        <v>9</v>
      </c>
      <c r="U4" s="1" t="s">
        <v>80</v>
      </c>
      <c r="V4" s="1" t="s">
        <v>9</v>
      </c>
      <c r="W4" s="1" t="s">
        <v>117</v>
      </c>
      <c r="X4" s="1" t="s">
        <v>9</v>
      </c>
      <c r="Y4" s="1" t="s">
        <v>7</v>
      </c>
      <c r="Z4" s="1" t="s">
        <v>9</v>
      </c>
      <c r="AA4" s="1" t="s">
        <v>11</v>
      </c>
      <c r="AB4" s="1" t="s">
        <v>9</v>
      </c>
    </row>
    <row r="5" spans="1:28" ht="18.75">
      <c r="A5" s="1" t="s">
        <v>132</v>
      </c>
      <c r="B5" s="1">
        <v>70</v>
      </c>
      <c r="C5" s="3" t="s">
        <v>136</v>
      </c>
      <c r="D5" s="4">
        <v>70</v>
      </c>
      <c r="E5" s="3" t="s">
        <v>137</v>
      </c>
      <c r="F5" s="4">
        <v>70</v>
      </c>
      <c r="G5" s="1">
        <v>0</v>
      </c>
      <c r="H5" s="1">
        <v>0</v>
      </c>
      <c r="I5" s="1">
        <v>0</v>
      </c>
      <c r="J5" s="1">
        <v>0</v>
      </c>
      <c r="K5" s="3" t="s">
        <v>56</v>
      </c>
      <c r="L5" s="4">
        <v>70</v>
      </c>
      <c r="M5" s="3" t="s">
        <v>140</v>
      </c>
      <c r="N5" s="4">
        <v>70</v>
      </c>
      <c r="O5" s="1" t="s">
        <v>133</v>
      </c>
      <c r="P5" s="1">
        <v>70</v>
      </c>
      <c r="Q5" s="3" t="s">
        <v>109</v>
      </c>
      <c r="R5" s="4">
        <v>70</v>
      </c>
      <c r="S5" s="3" t="s">
        <v>64</v>
      </c>
      <c r="T5" s="4">
        <v>70</v>
      </c>
      <c r="U5" s="1">
        <v>0</v>
      </c>
      <c r="V5" s="1">
        <v>0</v>
      </c>
      <c r="W5" s="1">
        <v>0</v>
      </c>
      <c r="X5" s="1">
        <v>0</v>
      </c>
      <c r="Y5" s="3" t="s">
        <v>89</v>
      </c>
      <c r="Z5" s="4">
        <v>70</v>
      </c>
      <c r="AA5" s="3" t="s">
        <v>143</v>
      </c>
      <c r="AB5" s="4">
        <v>70</v>
      </c>
    </row>
    <row r="6" spans="1:28" ht="18.75">
      <c r="A6" s="3" t="s">
        <v>134</v>
      </c>
      <c r="B6" s="4">
        <v>70</v>
      </c>
      <c r="C6" s="1">
        <v>0</v>
      </c>
      <c r="D6" s="1">
        <v>0</v>
      </c>
      <c r="E6" s="1">
        <v>0</v>
      </c>
      <c r="F6" s="1">
        <v>0</v>
      </c>
      <c r="G6" s="1">
        <v>2</v>
      </c>
      <c r="H6" s="1">
        <v>70</v>
      </c>
      <c r="I6" s="1">
        <v>2</v>
      </c>
      <c r="J6" s="1">
        <v>70</v>
      </c>
      <c r="K6" s="1">
        <v>-99</v>
      </c>
      <c r="L6" s="1">
        <v>0</v>
      </c>
      <c r="M6" s="1">
        <v>0</v>
      </c>
      <c r="N6" s="1">
        <v>0</v>
      </c>
      <c r="O6" s="3" t="s">
        <v>120</v>
      </c>
      <c r="P6" s="4">
        <v>70</v>
      </c>
      <c r="Q6" s="1">
        <v>0</v>
      </c>
      <c r="R6" s="1">
        <v>0</v>
      </c>
      <c r="S6" s="1">
        <v>0</v>
      </c>
      <c r="T6" s="1">
        <v>0</v>
      </c>
      <c r="U6" s="1">
        <v>2</v>
      </c>
      <c r="V6" s="1">
        <v>70</v>
      </c>
      <c r="W6" s="1">
        <v>2</v>
      </c>
      <c r="X6" s="1">
        <v>70</v>
      </c>
      <c r="Y6" s="1">
        <v>-99</v>
      </c>
      <c r="Z6" s="1">
        <v>70</v>
      </c>
      <c r="AA6" s="1">
        <v>0</v>
      </c>
      <c r="AB6" s="1">
        <v>0</v>
      </c>
    </row>
    <row r="7" spans="1:28" ht="18.75">
      <c r="A7" s="3" t="s">
        <v>888</v>
      </c>
      <c r="B7" s="4">
        <v>69</v>
      </c>
      <c r="C7" s="3">
        <v>140</v>
      </c>
      <c r="D7" s="4">
        <v>1</v>
      </c>
      <c r="E7" s="3">
        <v>5</v>
      </c>
      <c r="F7" s="4">
        <v>1</v>
      </c>
      <c r="G7" s="3">
        <v>4.2</v>
      </c>
      <c r="H7" s="4">
        <v>70</v>
      </c>
      <c r="I7" s="3">
        <v>7.4</v>
      </c>
      <c r="J7" s="4">
        <v>70</v>
      </c>
      <c r="K7" s="3">
        <v>-5</v>
      </c>
      <c r="L7" s="4">
        <v>1</v>
      </c>
      <c r="M7" s="3" t="s">
        <v>15</v>
      </c>
      <c r="N7" s="4">
        <v>1</v>
      </c>
      <c r="O7" s="3" t="s">
        <v>925</v>
      </c>
      <c r="P7" s="4">
        <v>69</v>
      </c>
      <c r="Q7" s="3">
        <v>116</v>
      </c>
      <c r="R7" s="4">
        <v>1</v>
      </c>
      <c r="S7" s="3">
        <v>3</v>
      </c>
      <c r="T7" s="4">
        <v>1</v>
      </c>
      <c r="U7" s="3">
        <v>4.4000000000000004</v>
      </c>
      <c r="V7" s="4">
        <v>70</v>
      </c>
      <c r="W7" s="3">
        <v>7.8</v>
      </c>
      <c r="X7" s="4">
        <v>70</v>
      </c>
      <c r="Y7" s="3">
        <v>-3</v>
      </c>
      <c r="Z7" s="4">
        <v>1</v>
      </c>
      <c r="AA7" s="3">
        <v>3</v>
      </c>
      <c r="AB7" s="4">
        <v>1</v>
      </c>
    </row>
    <row r="8" spans="1:28" ht="18.75">
      <c r="A8" s="3" t="s">
        <v>889</v>
      </c>
      <c r="B8" s="4">
        <v>68</v>
      </c>
      <c r="C8" s="3">
        <v>144</v>
      </c>
      <c r="D8" s="4">
        <v>2</v>
      </c>
      <c r="E8" s="3">
        <v>6</v>
      </c>
      <c r="F8" s="4">
        <v>2</v>
      </c>
      <c r="G8" s="3" t="s">
        <v>17</v>
      </c>
      <c r="H8" s="4">
        <v>69</v>
      </c>
      <c r="I8" s="3">
        <v>7.5</v>
      </c>
      <c r="J8" s="4">
        <v>69</v>
      </c>
      <c r="K8" s="3">
        <v>-4</v>
      </c>
      <c r="L8" s="4">
        <v>2</v>
      </c>
      <c r="M8" s="3" t="s">
        <v>15</v>
      </c>
      <c r="N8" s="4">
        <v>2</v>
      </c>
      <c r="O8" s="3" t="s">
        <v>926</v>
      </c>
      <c r="P8" s="4">
        <v>68</v>
      </c>
      <c r="Q8" s="3">
        <v>119</v>
      </c>
      <c r="R8" s="4">
        <v>2</v>
      </c>
      <c r="S8" s="3">
        <v>4</v>
      </c>
      <c r="T8" s="4">
        <v>2</v>
      </c>
      <c r="U8" s="3" t="s">
        <v>17</v>
      </c>
      <c r="V8" s="4">
        <v>69</v>
      </c>
      <c r="W8" s="3">
        <v>7.9</v>
      </c>
      <c r="X8" s="4">
        <v>69</v>
      </c>
      <c r="Y8" s="3">
        <v>-2</v>
      </c>
      <c r="Z8" s="4">
        <v>2</v>
      </c>
      <c r="AA8" s="3">
        <v>4</v>
      </c>
      <c r="AB8" s="4">
        <v>2</v>
      </c>
    </row>
    <row r="9" spans="1:28" ht="18.75">
      <c r="A9" s="3" t="s">
        <v>890</v>
      </c>
      <c r="B9" s="4">
        <v>67</v>
      </c>
      <c r="C9" s="3">
        <v>148</v>
      </c>
      <c r="D9" s="4">
        <v>3</v>
      </c>
      <c r="E9" s="3">
        <v>7</v>
      </c>
      <c r="F9" s="4">
        <v>3</v>
      </c>
      <c r="G9" s="3">
        <v>4.3</v>
      </c>
      <c r="H9" s="4">
        <v>68</v>
      </c>
      <c r="I9" s="3">
        <v>7.6</v>
      </c>
      <c r="J9" s="4">
        <v>68</v>
      </c>
      <c r="K9" s="3" t="s">
        <v>15</v>
      </c>
      <c r="L9" s="4">
        <v>3</v>
      </c>
      <c r="M9" s="3" t="s">
        <v>15</v>
      </c>
      <c r="N9" s="4">
        <v>3</v>
      </c>
      <c r="O9" s="3" t="s">
        <v>927</v>
      </c>
      <c r="P9" s="4">
        <v>67</v>
      </c>
      <c r="Q9" s="3">
        <v>122</v>
      </c>
      <c r="R9" s="4">
        <v>3</v>
      </c>
      <c r="S9" s="3">
        <v>5</v>
      </c>
      <c r="T9" s="4">
        <v>3</v>
      </c>
      <c r="U9" s="3">
        <v>4.5</v>
      </c>
      <c r="V9" s="4">
        <v>68</v>
      </c>
      <c r="W9" s="3">
        <v>8</v>
      </c>
      <c r="X9" s="4">
        <v>68</v>
      </c>
      <c r="Y9" s="3">
        <v>-1</v>
      </c>
      <c r="Z9" s="4">
        <v>3</v>
      </c>
      <c r="AA9" s="3">
        <v>5</v>
      </c>
      <c r="AB9" s="4">
        <v>3</v>
      </c>
    </row>
    <row r="10" spans="1:28" ht="18.75">
      <c r="A10" s="3" t="s">
        <v>891</v>
      </c>
      <c r="B10" s="4">
        <v>66</v>
      </c>
      <c r="C10" s="3">
        <v>152</v>
      </c>
      <c r="D10" s="4">
        <v>4</v>
      </c>
      <c r="E10" s="3">
        <v>8</v>
      </c>
      <c r="F10" s="4">
        <v>4</v>
      </c>
      <c r="G10" s="3" t="s">
        <v>17</v>
      </c>
      <c r="H10" s="4">
        <v>67</v>
      </c>
      <c r="I10" s="3">
        <v>7.7</v>
      </c>
      <c r="J10" s="4">
        <v>67</v>
      </c>
      <c r="K10" s="3">
        <v>-3</v>
      </c>
      <c r="L10" s="4">
        <v>4</v>
      </c>
      <c r="M10" s="3">
        <v>1</v>
      </c>
      <c r="N10" s="4">
        <v>4</v>
      </c>
      <c r="O10" s="3" t="s">
        <v>928</v>
      </c>
      <c r="P10" s="4">
        <v>66</v>
      </c>
      <c r="Q10" s="3">
        <v>125</v>
      </c>
      <c r="R10" s="4">
        <v>4</v>
      </c>
      <c r="S10" s="3">
        <v>6</v>
      </c>
      <c r="T10" s="4">
        <v>4</v>
      </c>
      <c r="U10" s="3" t="s">
        <v>17</v>
      </c>
      <c r="V10" s="4">
        <v>67</v>
      </c>
      <c r="W10" s="3">
        <v>8.1</v>
      </c>
      <c r="X10" s="4">
        <v>67</v>
      </c>
      <c r="Y10" s="3">
        <v>0</v>
      </c>
      <c r="Z10" s="4">
        <v>4</v>
      </c>
      <c r="AA10" s="3">
        <v>6</v>
      </c>
      <c r="AB10" s="4">
        <v>4</v>
      </c>
    </row>
    <row r="11" spans="1:28" ht="18.75">
      <c r="A11" s="3" t="s">
        <v>892</v>
      </c>
      <c r="B11" s="4">
        <v>65</v>
      </c>
      <c r="C11" s="3">
        <v>156</v>
      </c>
      <c r="D11" s="4">
        <v>5</v>
      </c>
      <c r="E11" s="3">
        <v>9</v>
      </c>
      <c r="F11" s="4">
        <v>5</v>
      </c>
      <c r="G11" s="3" t="s">
        <v>17</v>
      </c>
      <c r="H11" s="4">
        <v>66</v>
      </c>
      <c r="I11" s="3">
        <v>7.8</v>
      </c>
      <c r="J11" s="4">
        <v>66</v>
      </c>
      <c r="K11" s="3" t="s">
        <v>15</v>
      </c>
      <c r="L11" s="4">
        <v>5</v>
      </c>
      <c r="M11" s="3" t="s">
        <v>15</v>
      </c>
      <c r="N11" s="4">
        <v>5</v>
      </c>
      <c r="O11" s="3" t="s">
        <v>929</v>
      </c>
      <c r="P11" s="4">
        <v>65</v>
      </c>
      <c r="Q11" s="3">
        <v>128</v>
      </c>
      <c r="R11" s="4">
        <v>5</v>
      </c>
      <c r="S11" s="3">
        <v>7</v>
      </c>
      <c r="T11" s="4">
        <v>5</v>
      </c>
      <c r="U11" s="3">
        <v>4.5999999999999996</v>
      </c>
      <c r="V11" s="4">
        <v>66</v>
      </c>
      <c r="W11" s="3">
        <v>8.1999999999999993</v>
      </c>
      <c r="X11" s="4">
        <v>66</v>
      </c>
      <c r="Y11" s="3" t="s">
        <v>15</v>
      </c>
      <c r="Z11" s="4">
        <v>5</v>
      </c>
      <c r="AA11" s="3">
        <v>7</v>
      </c>
      <c r="AB11" s="4">
        <v>5</v>
      </c>
    </row>
    <row r="12" spans="1:28" ht="18.75">
      <c r="A12" s="3" t="s">
        <v>893</v>
      </c>
      <c r="B12" s="4">
        <v>64</v>
      </c>
      <c r="C12" s="3">
        <v>159</v>
      </c>
      <c r="D12" s="4">
        <v>6</v>
      </c>
      <c r="E12" s="3">
        <v>10</v>
      </c>
      <c r="F12" s="4">
        <v>6</v>
      </c>
      <c r="G12" s="3">
        <v>4.4000000000000004</v>
      </c>
      <c r="H12" s="4">
        <v>65</v>
      </c>
      <c r="I12" s="3" t="s">
        <v>17</v>
      </c>
      <c r="J12" s="4">
        <v>65</v>
      </c>
      <c r="K12" s="3">
        <v>-2</v>
      </c>
      <c r="L12" s="4">
        <v>6</v>
      </c>
      <c r="M12" s="3" t="s">
        <v>15</v>
      </c>
      <c r="N12" s="4">
        <v>6</v>
      </c>
      <c r="O12" s="3" t="s">
        <v>903</v>
      </c>
      <c r="P12" s="4">
        <v>64</v>
      </c>
      <c r="Q12" s="3">
        <v>131</v>
      </c>
      <c r="R12" s="4">
        <v>6</v>
      </c>
      <c r="S12" s="3">
        <v>8</v>
      </c>
      <c r="T12" s="4">
        <v>6</v>
      </c>
      <c r="U12" s="3" t="s">
        <v>17</v>
      </c>
      <c r="V12" s="4">
        <v>65</v>
      </c>
      <c r="W12" s="3">
        <v>8.3000000000000007</v>
      </c>
      <c r="X12" s="4">
        <v>65</v>
      </c>
      <c r="Y12" s="3">
        <v>1</v>
      </c>
      <c r="Z12" s="4">
        <v>6</v>
      </c>
      <c r="AA12" s="3">
        <v>8</v>
      </c>
      <c r="AB12" s="4">
        <v>6</v>
      </c>
    </row>
    <row r="13" spans="1:28" ht="18.75">
      <c r="A13" s="3" t="s">
        <v>894</v>
      </c>
      <c r="B13" s="4">
        <v>63</v>
      </c>
      <c r="C13" s="3">
        <v>162</v>
      </c>
      <c r="D13" s="4">
        <v>7</v>
      </c>
      <c r="E13" s="3">
        <v>11</v>
      </c>
      <c r="F13" s="4">
        <v>7</v>
      </c>
      <c r="G13" s="3" t="s">
        <v>17</v>
      </c>
      <c r="H13" s="4">
        <v>64</v>
      </c>
      <c r="I13" s="3">
        <v>7.9</v>
      </c>
      <c r="J13" s="4">
        <v>64</v>
      </c>
      <c r="K13" s="3" t="s">
        <v>15</v>
      </c>
      <c r="L13" s="4">
        <v>7</v>
      </c>
      <c r="M13" s="3">
        <v>2</v>
      </c>
      <c r="N13" s="4">
        <v>7</v>
      </c>
      <c r="O13" s="3" t="s">
        <v>930</v>
      </c>
      <c r="P13" s="4">
        <v>63</v>
      </c>
      <c r="Q13" s="3">
        <v>134</v>
      </c>
      <c r="R13" s="4">
        <v>7</v>
      </c>
      <c r="S13" s="3">
        <v>9</v>
      </c>
      <c r="T13" s="4">
        <v>7</v>
      </c>
      <c r="U13" s="3">
        <v>4.7</v>
      </c>
      <c r="V13" s="4">
        <v>64</v>
      </c>
      <c r="W13" s="3">
        <v>8.4</v>
      </c>
      <c r="X13" s="4">
        <v>64</v>
      </c>
      <c r="Y13" s="3" t="s">
        <v>15</v>
      </c>
      <c r="Z13" s="4">
        <v>7</v>
      </c>
      <c r="AA13" s="3">
        <v>9</v>
      </c>
      <c r="AB13" s="4">
        <v>7</v>
      </c>
    </row>
    <row r="14" spans="1:28" ht="18.75">
      <c r="A14" s="3" t="s">
        <v>895</v>
      </c>
      <c r="B14" s="4">
        <v>62</v>
      </c>
      <c r="C14" s="3">
        <v>165</v>
      </c>
      <c r="D14" s="4">
        <v>8</v>
      </c>
      <c r="E14" s="3">
        <v>12</v>
      </c>
      <c r="F14" s="4">
        <v>8</v>
      </c>
      <c r="G14" s="3" t="s">
        <v>17</v>
      </c>
      <c r="H14" s="4">
        <v>63</v>
      </c>
      <c r="I14" s="3" t="s">
        <v>17</v>
      </c>
      <c r="J14" s="4">
        <v>63</v>
      </c>
      <c r="K14" s="3">
        <v>-1</v>
      </c>
      <c r="L14" s="4">
        <v>8</v>
      </c>
      <c r="M14" s="3" t="s">
        <v>15</v>
      </c>
      <c r="N14" s="4">
        <v>8</v>
      </c>
      <c r="O14" s="3" t="s">
        <v>905</v>
      </c>
      <c r="P14" s="4">
        <v>62</v>
      </c>
      <c r="Q14" s="3">
        <v>137</v>
      </c>
      <c r="R14" s="4">
        <v>8</v>
      </c>
      <c r="S14" s="3">
        <v>10</v>
      </c>
      <c r="T14" s="4">
        <v>8</v>
      </c>
      <c r="U14" s="3" t="s">
        <v>17</v>
      </c>
      <c r="V14" s="4">
        <v>63</v>
      </c>
      <c r="W14" s="3">
        <v>8.5</v>
      </c>
      <c r="X14" s="4">
        <v>63</v>
      </c>
      <c r="Y14" s="3">
        <v>2</v>
      </c>
      <c r="Z14" s="4">
        <v>8</v>
      </c>
      <c r="AA14" s="3">
        <v>10</v>
      </c>
      <c r="AB14" s="4">
        <v>8</v>
      </c>
    </row>
    <row r="15" spans="1:28" ht="18.75">
      <c r="A15" s="3" t="s">
        <v>896</v>
      </c>
      <c r="B15" s="4">
        <v>61</v>
      </c>
      <c r="C15" s="3">
        <v>168</v>
      </c>
      <c r="D15" s="4">
        <v>9</v>
      </c>
      <c r="E15" s="3">
        <v>13</v>
      </c>
      <c r="F15" s="4">
        <v>9</v>
      </c>
      <c r="G15" s="3">
        <v>4.5</v>
      </c>
      <c r="H15" s="4">
        <v>62</v>
      </c>
      <c r="I15" s="3">
        <v>8</v>
      </c>
      <c r="J15" s="4">
        <v>62</v>
      </c>
      <c r="K15" s="3" t="s">
        <v>15</v>
      </c>
      <c r="L15" s="4">
        <v>9</v>
      </c>
      <c r="M15" s="3" t="s">
        <v>15</v>
      </c>
      <c r="N15" s="4">
        <v>9</v>
      </c>
      <c r="O15" s="3" t="s">
        <v>906</v>
      </c>
      <c r="P15" s="4">
        <v>61</v>
      </c>
      <c r="Q15" s="3">
        <v>140</v>
      </c>
      <c r="R15" s="4">
        <v>9</v>
      </c>
      <c r="S15" s="3">
        <v>11</v>
      </c>
      <c r="T15" s="4">
        <v>9</v>
      </c>
      <c r="U15" s="3" t="s">
        <v>17</v>
      </c>
      <c r="V15" s="4">
        <v>62</v>
      </c>
      <c r="W15" s="3">
        <v>8.6</v>
      </c>
      <c r="X15" s="4">
        <v>62</v>
      </c>
      <c r="Y15" s="3" t="s">
        <v>15</v>
      </c>
      <c r="Z15" s="4">
        <v>9</v>
      </c>
      <c r="AA15" s="3">
        <v>11</v>
      </c>
      <c r="AB15" s="4">
        <v>9</v>
      </c>
    </row>
    <row r="16" spans="1:28" ht="18.75">
      <c r="A16" s="3" t="s">
        <v>897</v>
      </c>
      <c r="B16" s="4">
        <v>60</v>
      </c>
      <c r="C16" s="3">
        <v>171</v>
      </c>
      <c r="D16" s="4">
        <v>10</v>
      </c>
      <c r="E16" s="3">
        <v>14</v>
      </c>
      <c r="F16" s="4">
        <v>10</v>
      </c>
      <c r="G16" s="3" t="s">
        <v>17</v>
      </c>
      <c r="H16" s="4">
        <v>61</v>
      </c>
      <c r="I16" s="3" t="s">
        <v>17</v>
      </c>
      <c r="J16" s="4">
        <v>61</v>
      </c>
      <c r="K16" s="3">
        <v>0</v>
      </c>
      <c r="L16" s="4">
        <v>10</v>
      </c>
      <c r="M16" s="3">
        <v>3</v>
      </c>
      <c r="N16" s="4">
        <v>10</v>
      </c>
      <c r="O16" s="3" t="s">
        <v>907</v>
      </c>
      <c r="P16" s="4">
        <v>60</v>
      </c>
      <c r="Q16" s="3">
        <v>143</v>
      </c>
      <c r="R16" s="4">
        <v>10</v>
      </c>
      <c r="S16" s="3">
        <v>12</v>
      </c>
      <c r="T16" s="4">
        <v>10</v>
      </c>
      <c r="U16" s="3">
        <v>4.8</v>
      </c>
      <c r="V16" s="4">
        <v>61</v>
      </c>
      <c r="W16" s="3" t="s">
        <v>17</v>
      </c>
      <c r="X16" s="4">
        <v>61</v>
      </c>
      <c r="Y16" s="3">
        <v>3</v>
      </c>
      <c r="Z16" s="4">
        <v>10</v>
      </c>
      <c r="AA16" s="3">
        <v>12</v>
      </c>
      <c r="AB16" s="4">
        <v>10</v>
      </c>
    </row>
    <row r="17" spans="1:28" ht="18.75">
      <c r="A17" s="3" t="s">
        <v>898</v>
      </c>
      <c r="B17" s="4">
        <v>59</v>
      </c>
      <c r="C17" s="3">
        <v>174</v>
      </c>
      <c r="D17" s="4">
        <v>11</v>
      </c>
      <c r="E17" s="3">
        <v>15</v>
      </c>
      <c r="F17" s="4">
        <v>11</v>
      </c>
      <c r="G17" s="3" t="s">
        <v>17</v>
      </c>
      <c r="H17" s="4">
        <v>60</v>
      </c>
      <c r="I17" s="3">
        <v>8.1</v>
      </c>
      <c r="J17" s="4">
        <v>60</v>
      </c>
      <c r="K17" s="3" t="s">
        <v>15</v>
      </c>
      <c r="L17" s="4">
        <v>11</v>
      </c>
      <c r="M17" s="3" t="s">
        <v>15</v>
      </c>
      <c r="N17" s="4">
        <v>11</v>
      </c>
      <c r="O17" s="3" t="s">
        <v>931</v>
      </c>
      <c r="P17" s="4">
        <v>59</v>
      </c>
      <c r="Q17" s="3">
        <v>146</v>
      </c>
      <c r="R17" s="4">
        <v>11</v>
      </c>
      <c r="S17" s="3">
        <v>13</v>
      </c>
      <c r="T17" s="4">
        <v>11</v>
      </c>
      <c r="U17" s="3" t="s">
        <v>17</v>
      </c>
      <c r="V17" s="4">
        <v>60</v>
      </c>
      <c r="W17" s="3">
        <v>8.6999999999999993</v>
      </c>
      <c r="X17" s="4">
        <v>60</v>
      </c>
      <c r="Y17" s="3" t="s">
        <v>15</v>
      </c>
      <c r="Z17" s="4">
        <v>11</v>
      </c>
      <c r="AA17" s="3" t="s">
        <v>15</v>
      </c>
      <c r="AB17" s="4">
        <v>11</v>
      </c>
    </row>
    <row r="18" spans="1:28" ht="18.75">
      <c r="A18" s="3" t="s">
        <v>899</v>
      </c>
      <c r="B18" s="4">
        <v>58</v>
      </c>
      <c r="C18" s="3">
        <v>177</v>
      </c>
      <c r="D18" s="4">
        <v>12</v>
      </c>
      <c r="E18" s="3">
        <v>16</v>
      </c>
      <c r="F18" s="4">
        <v>12</v>
      </c>
      <c r="G18" s="3" t="s">
        <v>17</v>
      </c>
      <c r="H18" s="4">
        <v>59</v>
      </c>
      <c r="I18" s="3" t="s">
        <v>17</v>
      </c>
      <c r="J18" s="4">
        <v>59</v>
      </c>
      <c r="K18" s="3">
        <v>1</v>
      </c>
      <c r="L18" s="4">
        <v>12</v>
      </c>
      <c r="M18" s="3" t="s">
        <v>15</v>
      </c>
      <c r="N18" s="4">
        <v>12</v>
      </c>
      <c r="O18" s="3" t="s">
        <v>932</v>
      </c>
      <c r="P18" s="4">
        <v>58</v>
      </c>
      <c r="Q18" s="3">
        <v>148</v>
      </c>
      <c r="R18" s="4">
        <v>12</v>
      </c>
      <c r="S18" s="3">
        <v>14</v>
      </c>
      <c r="T18" s="4">
        <v>12</v>
      </c>
      <c r="U18" s="3" t="s">
        <v>17</v>
      </c>
      <c r="V18" s="4">
        <v>59</v>
      </c>
      <c r="W18" s="3" t="s">
        <v>17</v>
      </c>
      <c r="X18" s="4">
        <v>59</v>
      </c>
      <c r="Y18" s="3">
        <v>4</v>
      </c>
      <c r="Z18" s="4">
        <v>12</v>
      </c>
      <c r="AA18" s="3">
        <v>13</v>
      </c>
      <c r="AB18" s="4">
        <v>12</v>
      </c>
    </row>
    <row r="19" spans="1:28" ht="18.75">
      <c r="A19" s="3" t="s">
        <v>900</v>
      </c>
      <c r="B19" s="4">
        <v>57</v>
      </c>
      <c r="C19" s="3">
        <v>180</v>
      </c>
      <c r="D19" s="4">
        <v>13</v>
      </c>
      <c r="E19" s="3">
        <v>17</v>
      </c>
      <c r="F19" s="4">
        <v>13</v>
      </c>
      <c r="G19" s="3">
        <v>4.5999999999999996</v>
      </c>
      <c r="H19" s="4">
        <v>58</v>
      </c>
      <c r="I19" s="3">
        <v>8.1999999999999993</v>
      </c>
      <c r="J19" s="4">
        <v>58</v>
      </c>
      <c r="K19" s="3" t="s">
        <v>15</v>
      </c>
      <c r="L19" s="4">
        <v>13</v>
      </c>
      <c r="M19" s="3">
        <v>4</v>
      </c>
      <c r="N19" s="4">
        <v>13</v>
      </c>
      <c r="O19" s="3" t="s">
        <v>933</v>
      </c>
      <c r="P19" s="4">
        <v>57</v>
      </c>
      <c r="Q19" s="3">
        <v>150</v>
      </c>
      <c r="R19" s="4">
        <v>13</v>
      </c>
      <c r="S19" s="3">
        <v>15</v>
      </c>
      <c r="T19" s="4">
        <v>13</v>
      </c>
      <c r="U19" s="3">
        <v>4.9000000000000004</v>
      </c>
      <c r="V19" s="4">
        <v>58</v>
      </c>
      <c r="W19" s="3">
        <v>8.8000000000000007</v>
      </c>
      <c r="X19" s="4">
        <v>58</v>
      </c>
      <c r="Y19" s="3" t="s">
        <v>15</v>
      </c>
      <c r="Z19" s="4">
        <v>13</v>
      </c>
      <c r="AA19" s="3" t="s">
        <v>15</v>
      </c>
      <c r="AB19" s="4">
        <v>13</v>
      </c>
    </row>
    <row r="20" spans="1:28" ht="18.75">
      <c r="A20" s="3" t="s">
        <v>901</v>
      </c>
      <c r="B20" s="4">
        <v>56</v>
      </c>
      <c r="C20" s="3">
        <v>182</v>
      </c>
      <c r="D20" s="4">
        <v>14</v>
      </c>
      <c r="E20" s="3">
        <v>18</v>
      </c>
      <c r="F20" s="4">
        <v>14</v>
      </c>
      <c r="G20" s="3" t="s">
        <v>17</v>
      </c>
      <c r="H20" s="4">
        <v>57</v>
      </c>
      <c r="I20" s="3" t="s">
        <v>17</v>
      </c>
      <c r="J20" s="4">
        <v>57</v>
      </c>
      <c r="K20" s="3">
        <v>2</v>
      </c>
      <c r="L20" s="4">
        <v>14</v>
      </c>
      <c r="M20" s="3" t="s">
        <v>15</v>
      </c>
      <c r="N20" s="4">
        <v>14</v>
      </c>
      <c r="O20" s="3" t="s">
        <v>934</v>
      </c>
      <c r="P20" s="4">
        <v>56</v>
      </c>
      <c r="Q20" s="3">
        <v>152</v>
      </c>
      <c r="R20" s="4">
        <v>14</v>
      </c>
      <c r="S20" s="3">
        <v>16</v>
      </c>
      <c r="T20" s="4">
        <v>14</v>
      </c>
      <c r="U20" s="3" t="s">
        <v>17</v>
      </c>
      <c r="V20" s="4">
        <v>57</v>
      </c>
      <c r="W20" s="3" t="s">
        <v>107</v>
      </c>
      <c r="X20" s="4">
        <v>57</v>
      </c>
      <c r="Y20" s="3">
        <v>5</v>
      </c>
      <c r="Z20" s="4">
        <v>14</v>
      </c>
      <c r="AA20" s="3">
        <v>14</v>
      </c>
      <c r="AB20" s="4">
        <v>14</v>
      </c>
    </row>
    <row r="21" spans="1:28" ht="18.75">
      <c r="A21" s="3" t="s">
        <v>902</v>
      </c>
      <c r="B21" s="4">
        <v>55</v>
      </c>
      <c r="C21" s="3">
        <v>184</v>
      </c>
      <c r="D21" s="4">
        <v>15</v>
      </c>
      <c r="E21" s="3">
        <v>19</v>
      </c>
      <c r="F21" s="4">
        <v>15</v>
      </c>
      <c r="G21" s="3" t="s">
        <v>17</v>
      </c>
      <c r="H21" s="4">
        <v>56</v>
      </c>
      <c r="I21" s="3">
        <v>8.3000000000000007</v>
      </c>
      <c r="J21" s="4">
        <v>56</v>
      </c>
      <c r="K21" s="3" t="s">
        <v>15</v>
      </c>
      <c r="L21" s="4">
        <v>15</v>
      </c>
      <c r="M21" s="3" t="s">
        <v>17</v>
      </c>
      <c r="N21" s="4">
        <v>15</v>
      </c>
      <c r="O21" s="3" t="s">
        <v>935</v>
      </c>
      <c r="P21" s="4">
        <v>55</v>
      </c>
      <c r="Q21" s="3">
        <v>154</v>
      </c>
      <c r="R21" s="4">
        <v>15</v>
      </c>
      <c r="S21" s="3">
        <v>17</v>
      </c>
      <c r="T21" s="4">
        <v>15</v>
      </c>
      <c r="U21" s="3" t="s">
        <v>17</v>
      </c>
      <c r="V21" s="4">
        <v>56</v>
      </c>
      <c r="W21" s="3">
        <v>8.9</v>
      </c>
      <c r="X21" s="4">
        <v>56</v>
      </c>
      <c r="Y21" s="3" t="s">
        <v>15</v>
      </c>
      <c r="Z21" s="4">
        <v>15</v>
      </c>
      <c r="AA21" s="3" t="s">
        <v>15</v>
      </c>
      <c r="AB21" s="4">
        <v>15</v>
      </c>
    </row>
    <row r="22" spans="1:28" ht="18.75">
      <c r="A22" s="3" t="s">
        <v>903</v>
      </c>
      <c r="B22" s="4">
        <v>54</v>
      </c>
      <c r="C22" s="3">
        <v>186</v>
      </c>
      <c r="D22" s="4">
        <v>16</v>
      </c>
      <c r="E22" s="3">
        <v>20</v>
      </c>
      <c r="F22" s="4">
        <v>16</v>
      </c>
      <c r="G22" s="3" t="s">
        <v>17</v>
      </c>
      <c r="H22" s="4">
        <v>55</v>
      </c>
      <c r="I22" s="3" t="s">
        <v>17</v>
      </c>
      <c r="J22" s="4">
        <v>55</v>
      </c>
      <c r="K22" s="3">
        <v>3</v>
      </c>
      <c r="L22" s="4">
        <v>16</v>
      </c>
      <c r="M22" s="3">
        <v>5</v>
      </c>
      <c r="N22" s="4">
        <v>16</v>
      </c>
      <c r="O22" s="3" t="s">
        <v>762</v>
      </c>
      <c r="P22" s="4">
        <v>54</v>
      </c>
      <c r="Q22" s="3">
        <v>156</v>
      </c>
      <c r="R22" s="4">
        <v>16</v>
      </c>
      <c r="S22" s="3">
        <v>18</v>
      </c>
      <c r="T22" s="4">
        <v>16</v>
      </c>
      <c r="U22" s="3" t="s">
        <v>17</v>
      </c>
      <c r="V22" s="4">
        <v>55</v>
      </c>
      <c r="W22" s="3" t="s">
        <v>17</v>
      </c>
      <c r="X22" s="4">
        <v>55</v>
      </c>
      <c r="Y22" s="3">
        <v>6</v>
      </c>
      <c r="Z22" s="4">
        <v>16</v>
      </c>
      <c r="AA22" s="3">
        <v>15</v>
      </c>
      <c r="AB22" s="4">
        <v>16</v>
      </c>
    </row>
    <row r="23" spans="1:28" ht="18.75">
      <c r="A23" s="3" t="s">
        <v>904</v>
      </c>
      <c r="B23" s="4">
        <v>53</v>
      </c>
      <c r="C23" s="3">
        <v>188</v>
      </c>
      <c r="D23" s="4">
        <v>17</v>
      </c>
      <c r="E23" s="3">
        <v>21</v>
      </c>
      <c r="F23" s="4">
        <v>17</v>
      </c>
      <c r="G23" s="3">
        <v>4.7</v>
      </c>
      <c r="H23" s="4">
        <v>54</v>
      </c>
      <c r="I23" s="3">
        <v>8.4</v>
      </c>
      <c r="J23" s="4">
        <v>54</v>
      </c>
      <c r="K23" s="3" t="s">
        <v>15</v>
      </c>
      <c r="L23" s="4">
        <v>17</v>
      </c>
      <c r="M23" s="3" t="s">
        <v>15</v>
      </c>
      <c r="N23" s="4">
        <v>17</v>
      </c>
      <c r="O23" s="3" t="s">
        <v>763</v>
      </c>
      <c r="P23" s="4">
        <v>53</v>
      </c>
      <c r="Q23" s="3">
        <v>158</v>
      </c>
      <c r="R23" s="4">
        <v>17</v>
      </c>
      <c r="S23" s="3">
        <v>19</v>
      </c>
      <c r="T23" s="4">
        <v>17</v>
      </c>
      <c r="U23" s="3">
        <v>5</v>
      </c>
      <c r="V23" s="4">
        <v>54</v>
      </c>
      <c r="W23" s="3">
        <v>9</v>
      </c>
      <c r="X23" s="4">
        <v>54</v>
      </c>
      <c r="Y23" s="3" t="s">
        <v>15</v>
      </c>
      <c r="Z23" s="4">
        <v>17</v>
      </c>
      <c r="AA23" s="3" t="s">
        <v>15</v>
      </c>
      <c r="AB23" s="4">
        <v>17</v>
      </c>
    </row>
    <row r="24" spans="1:28" ht="18.75">
      <c r="A24" s="3" t="s">
        <v>905</v>
      </c>
      <c r="B24" s="4">
        <v>52</v>
      </c>
      <c r="C24" s="3">
        <v>190</v>
      </c>
      <c r="D24" s="4">
        <v>18</v>
      </c>
      <c r="E24" s="3">
        <v>22</v>
      </c>
      <c r="F24" s="4">
        <v>18</v>
      </c>
      <c r="G24" s="3" t="s">
        <v>17</v>
      </c>
      <c r="H24" s="4">
        <v>53</v>
      </c>
      <c r="I24" s="3" t="s">
        <v>17</v>
      </c>
      <c r="J24" s="4">
        <v>53</v>
      </c>
      <c r="K24" s="3">
        <v>4</v>
      </c>
      <c r="L24" s="4">
        <v>18</v>
      </c>
      <c r="M24" s="3" t="s">
        <v>17</v>
      </c>
      <c r="N24" s="4">
        <v>18</v>
      </c>
      <c r="O24" s="3" t="s">
        <v>764</v>
      </c>
      <c r="P24" s="4">
        <v>52</v>
      </c>
      <c r="Q24" s="3">
        <v>160</v>
      </c>
      <c r="R24" s="4">
        <v>18</v>
      </c>
      <c r="S24" s="3" t="s">
        <v>17</v>
      </c>
      <c r="T24" s="4">
        <v>18</v>
      </c>
      <c r="U24" s="3" t="s">
        <v>17</v>
      </c>
      <c r="V24" s="4">
        <v>53</v>
      </c>
      <c r="W24" s="3" t="s">
        <v>17</v>
      </c>
      <c r="X24" s="4">
        <v>53</v>
      </c>
      <c r="Y24" s="3">
        <v>7</v>
      </c>
      <c r="Z24" s="4">
        <v>18</v>
      </c>
      <c r="AA24" s="3">
        <v>16</v>
      </c>
      <c r="AB24" s="4">
        <v>18</v>
      </c>
    </row>
    <row r="25" spans="1:28" ht="18.75">
      <c r="A25" s="3" t="s">
        <v>906</v>
      </c>
      <c r="B25" s="4">
        <v>51</v>
      </c>
      <c r="C25" s="3">
        <v>192</v>
      </c>
      <c r="D25" s="4">
        <v>19</v>
      </c>
      <c r="E25" s="3" t="s">
        <v>17</v>
      </c>
      <c r="F25" s="4">
        <v>19</v>
      </c>
      <c r="G25" s="3" t="s">
        <v>17</v>
      </c>
      <c r="H25" s="4">
        <v>52</v>
      </c>
      <c r="I25" s="3">
        <v>8.5</v>
      </c>
      <c r="J25" s="4">
        <v>52</v>
      </c>
      <c r="K25" s="3" t="s">
        <v>15</v>
      </c>
      <c r="L25" s="4">
        <v>19</v>
      </c>
      <c r="M25" s="3">
        <v>6</v>
      </c>
      <c r="N25" s="4">
        <v>19</v>
      </c>
      <c r="O25" s="3" t="s">
        <v>765</v>
      </c>
      <c r="P25" s="4">
        <v>51</v>
      </c>
      <c r="Q25" s="3">
        <v>162</v>
      </c>
      <c r="R25" s="4">
        <v>19</v>
      </c>
      <c r="S25" s="3">
        <v>20</v>
      </c>
      <c r="T25" s="4">
        <v>19</v>
      </c>
      <c r="U25" s="3" t="s">
        <v>17</v>
      </c>
      <c r="V25" s="4">
        <v>52</v>
      </c>
      <c r="W25" s="3">
        <v>9.1</v>
      </c>
      <c r="X25" s="4">
        <v>52</v>
      </c>
      <c r="Y25" s="3" t="s">
        <v>15</v>
      </c>
      <c r="Z25" s="4">
        <v>19</v>
      </c>
      <c r="AA25" s="3" t="s">
        <v>15</v>
      </c>
      <c r="AB25" s="4">
        <v>19</v>
      </c>
    </row>
    <row r="26" spans="1:28" ht="18.75">
      <c r="A26" s="3" t="s">
        <v>907</v>
      </c>
      <c r="B26" s="4">
        <v>50</v>
      </c>
      <c r="C26" s="3">
        <v>194</v>
      </c>
      <c r="D26" s="4">
        <v>20</v>
      </c>
      <c r="E26" s="3">
        <v>23</v>
      </c>
      <c r="F26" s="4">
        <v>20</v>
      </c>
      <c r="G26" s="3" t="s">
        <v>17</v>
      </c>
      <c r="H26" s="4">
        <v>51</v>
      </c>
      <c r="I26" s="3" t="s">
        <v>17</v>
      </c>
      <c r="J26" s="4">
        <v>51</v>
      </c>
      <c r="K26" s="3">
        <v>5</v>
      </c>
      <c r="L26" s="4">
        <v>20</v>
      </c>
      <c r="M26" s="3" t="s">
        <v>17</v>
      </c>
      <c r="N26" s="4">
        <v>20</v>
      </c>
      <c r="O26" s="3" t="s">
        <v>766</v>
      </c>
      <c r="P26" s="4">
        <v>50</v>
      </c>
      <c r="Q26" s="3">
        <v>164</v>
      </c>
      <c r="R26" s="4">
        <v>20</v>
      </c>
      <c r="S26" s="3" t="s">
        <v>17</v>
      </c>
      <c r="T26" s="4">
        <v>20</v>
      </c>
      <c r="U26" s="3" t="s">
        <v>17</v>
      </c>
      <c r="V26" s="4">
        <v>51</v>
      </c>
      <c r="W26" s="3" t="s">
        <v>17</v>
      </c>
      <c r="X26" s="4">
        <v>51</v>
      </c>
      <c r="Y26" s="3">
        <v>8</v>
      </c>
      <c r="Z26" s="4">
        <v>20</v>
      </c>
      <c r="AA26" s="3">
        <v>17</v>
      </c>
      <c r="AB26" s="4">
        <v>20</v>
      </c>
    </row>
    <row r="27" spans="1:28" ht="18.75">
      <c r="A27" s="3" t="s">
        <v>908</v>
      </c>
      <c r="B27" s="4">
        <v>49</v>
      </c>
      <c r="C27" s="3">
        <v>196</v>
      </c>
      <c r="D27" s="4">
        <v>21</v>
      </c>
      <c r="E27" s="3" t="s">
        <v>15</v>
      </c>
      <c r="F27" s="4">
        <v>21</v>
      </c>
      <c r="G27" s="3">
        <v>4.8</v>
      </c>
      <c r="H27" s="4">
        <v>50</v>
      </c>
      <c r="I27" s="3">
        <v>8.6</v>
      </c>
      <c r="J27" s="4">
        <v>50</v>
      </c>
      <c r="K27" s="3" t="s">
        <v>15</v>
      </c>
      <c r="L27" s="4">
        <v>21</v>
      </c>
      <c r="M27" s="3" t="s">
        <v>15</v>
      </c>
      <c r="N27" s="4">
        <v>21</v>
      </c>
      <c r="O27" s="3" t="s">
        <v>812</v>
      </c>
      <c r="P27" s="4">
        <v>49</v>
      </c>
      <c r="Q27" s="3">
        <v>166</v>
      </c>
      <c r="R27" s="4">
        <v>21</v>
      </c>
      <c r="S27" s="3">
        <v>21</v>
      </c>
      <c r="T27" s="4">
        <v>21</v>
      </c>
      <c r="U27" s="3">
        <v>5.0999999999999996</v>
      </c>
      <c r="V27" s="4">
        <v>50</v>
      </c>
      <c r="W27" s="3">
        <v>9.1999999999999993</v>
      </c>
      <c r="X27" s="4">
        <v>50</v>
      </c>
      <c r="Y27" s="3" t="s">
        <v>15</v>
      </c>
      <c r="Z27" s="4">
        <v>21</v>
      </c>
      <c r="AA27" s="3" t="s">
        <v>15</v>
      </c>
      <c r="AB27" s="4">
        <v>21</v>
      </c>
    </row>
    <row r="28" spans="1:28" ht="18.75">
      <c r="A28" s="3" t="s">
        <v>909</v>
      </c>
      <c r="B28" s="4">
        <v>48</v>
      </c>
      <c r="C28" s="3">
        <v>198</v>
      </c>
      <c r="D28" s="4">
        <v>22</v>
      </c>
      <c r="E28" s="3">
        <v>24</v>
      </c>
      <c r="F28" s="4">
        <v>22</v>
      </c>
      <c r="G28" s="3" t="s">
        <v>17</v>
      </c>
      <c r="H28" s="4">
        <v>49</v>
      </c>
      <c r="I28" s="3" t="s">
        <v>17</v>
      </c>
      <c r="J28" s="4">
        <v>49</v>
      </c>
      <c r="K28" s="3">
        <v>6</v>
      </c>
      <c r="L28" s="4">
        <v>22</v>
      </c>
      <c r="M28" s="3">
        <v>7</v>
      </c>
      <c r="N28" s="4">
        <v>22</v>
      </c>
      <c r="O28" s="3" t="s">
        <v>936</v>
      </c>
      <c r="P28" s="4">
        <v>48</v>
      </c>
      <c r="Q28" s="3">
        <v>168</v>
      </c>
      <c r="R28" s="4">
        <v>22</v>
      </c>
      <c r="S28" s="3" t="s">
        <v>17</v>
      </c>
      <c r="T28" s="4">
        <v>22</v>
      </c>
      <c r="U28" s="3" t="s">
        <v>17</v>
      </c>
      <c r="V28" s="4">
        <v>49</v>
      </c>
      <c r="W28" s="3" t="s">
        <v>17</v>
      </c>
      <c r="X28" s="4">
        <v>49</v>
      </c>
      <c r="Y28" s="3">
        <v>9</v>
      </c>
      <c r="Z28" s="4">
        <v>22</v>
      </c>
      <c r="AA28" s="3">
        <v>18</v>
      </c>
      <c r="AB28" s="4">
        <v>22</v>
      </c>
    </row>
    <row r="29" spans="1:28" ht="18.75">
      <c r="A29" s="3" t="s">
        <v>910</v>
      </c>
      <c r="B29" s="4">
        <v>47</v>
      </c>
      <c r="C29" s="3">
        <v>200</v>
      </c>
      <c r="D29" s="4">
        <v>23</v>
      </c>
      <c r="E29" s="3" t="s">
        <v>17</v>
      </c>
      <c r="F29" s="4">
        <v>23</v>
      </c>
      <c r="G29" s="3" t="s">
        <v>17</v>
      </c>
      <c r="H29" s="4">
        <v>48</v>
      </c>
      <c r="I29" s="3" t="s">
        <v>17</v>
      </c>
      <c r="J29" s="4">
        <v>48</v>
      </c>
      <c r="K29" s="3" t="s">
        <v>17</v>
      </c>
      <c r="L29" s="4">
        <v>23</v>
      </c>
      <c r="M29" s="3" t="s">
        <v>17</v>
      </c>
      <c r="N29" s="4">
        <v>23</v>
      </c>
      <c r="O29" s="3" t="s">
        <v>937</v>
      </c>
      <c r="P29" s="4">
        <v>47</v>
      </c>
      <c r="Q29" s="3">
        <v>170</v>
      </c>
      <c r="R29" s="4">
        <v>23</v>
      </c>
      <c r="S29" s="3">
        <v>22</v>
      </c>
      <c r="T29" s="4">
        <v>23</v>
      </c>
      <c r="U29" s="3" t="s">
        <v>17</v>
      </c>
      <c r="V29" s="4">
        <v>48</v>
      </c>
      <c r="W29" s="3" t="s">
        <v>17</v>
      </c>
      <c r="X29" s="4">
        <v>48</v>
      </c>
      <c r="Y29" s="3" t="s">
        <v>17</v>
      </c>
      <c r="Z29" s="4">
        <v>23</v>
      </c>
      <c r="AA29" s="3" t="s">
        <v>15</v>
      </c>
      <c r="AB29" s="4">
        <v>23</v>
      </c>
    </row>
    <row r="30" spans="1:28" ht="18.75">
      <c r="A30" s="3" t="s">
        <v>911</v>
      </c>
      <c r="B30" s="4">
        <v>46</v>
      </c>
      <c r="C30" s="3">
        <v>202</v>
      </c>
      <c r="D30" s="4">
        <v>24</v>
      </c>
      <c r="E30" s="3">
        <v>25</v>
      </c>
      <c r="F30" s="4">
        <v>24</v>
      </c>
      <c r="G30" s="3" t="s">
        <v>17</v>
      </c>
      <c r="H30" s="4">
        <v>47</v>
      </c>
      <c r="I30" s="3">
        <v>8.6999999999999993</v>
      </c>
      <c r="J30" s="4">
        <v>47</v>
      </c>
      <c r="K30" s="3">
        <v>7</v>
      </c>
      <c r="L30" s="4">
        <v>24</v>
      </c>
      <c r="M30" s="3" t="s">
        <v>17</v>
      </c>
      <c r="N30" s="4">
        <v>24</v>
      </c>
      <c r="O30" s="3" t="s">
        <v>938</v>
      </c>
      <c r="P30" s="4">
        <v>46</v>
      </c>
      <c r="Q30" s="3">
        <v>172</v>
      </c>
      <c r="R30" s="4">
        <v>24</v>
      </c>
      <c r="S30" s="3" t="s">
        <v>15</v>
      </c>
      <c r="T30" s="4">
        <v>24</v>
      </c>
      <c r="U30" s="3" t="s">
        <v>17</v>
      </c>
      <c r="V30" s="4">
        <v>47</v>
      </c>
      <c r="W30" s="3">
        <v>9.3000000000000007</v>
      </c>
      <c r="X30" s="4">
        <v>47</v>
      </c>
      <c r="Y30" s="3">
        <v>10</v>
      </c>
      <c r="Z30" s="4">
        <v>24</v>
      </c>
      <c r="AA30" s="3">
        <v>19</v>
      </c>
      <c r="AB30" s="4">
        <v>24</v>
      </c>
    </row>
    <row r="31" spans="1:28" ht="18.75">
      <c r="A31" s="3" t="s">
        <v>912</v>
      </c>
      <c r="B31" s="4">
        <v>45</v>
      </c>
      <c r="C31" s="3">
        <v>204</v>
      </c>
      <c r="D31" s="4">
        <v>25</v>
      </c>
      <c r="E31" s="3" t="s">
        <v>17</v>
      </c>
      <c r="F31" s="4">
        <v>25</v>
      </c>
      <c r="G31" s="3" t="s">
        <v>17</v>
      </c>
      <c r="H31" s="4">
        <v>46</v>
      </c>
      <c r="I31" s="3" t="s">
        <v>17</v>
      </c>
      <c r="J31" s="4">
        <v>46</v>
      </c>
      <c r="K31" s="3" t="s">
        <v>17</v>
      </c>
      <c r="L31" s="4">
        <v>25</v>
      </c>
      <c r="M31" s="3" t="s">
        <v>15</v>
      </c>
      <c r="N31" s="4">
        <v>25</v>
      </c>
      <c r="O31" s="3" t="s">
        <v>939</v>
      </c>
      <c r="P31" s="4">
        <v>45</v>
      </c>
      <c r="Q31" s="3">
        <v>174</v>
      </c>
      <c r="R31" s="4">
        <v>25</v>
      </c>
      <c r="S31" s="3">
        <v>23</v>
      </c>
      <c r="T31" s="4">
        <v>25</v>
      </c>
      <c r="U31" s="3" t="s">
        <v>17</v>
      </c>
      <c r="V31" s="4">
        <v>46</v>
      </c>
      <c r="W31" s="3" t="s">
        <v>17</v>
      </c>
      <c r="X31" s="4">
        <v>46</v>
      </c>
      <c r="Y31" s="3" t="s">
        <v>17</v>
      </c>
      <c r="Z31" s="4">
        <v>25</v>
      </c>
      <c r="AA31" s="3" t="s">
        <v>15</v>
      </c>
      <c r="AB31" s="4">
        <v>25</v>
      </c>
    </row>
    <row r="32" spans="1:28" ht="18.75">
      <c r="A32" s="3" t="s">
        <v>852</v>
      </c>
      <c r="B32" s="4">
        <v>44</v>
      </c>
      <c r="C32" s="3">
        <v>206</v>
      </c>
      <c r="D32" s="4">
        <v>26</v>
      </c>
      <c r="E32" s="3">
        <v>26</v>
      </c>
      <c r="F32" s="4">
        <v>26</v>
      </c>
      <c r="G32" s="3">
        <v>4.9000000000000004</v>
      </c>
      <c r="H32" s="4">
        <v>45</v>
      </c>
      <c r="I32" s="3" t="s">
        <v>17</v>
      </c>
      <c r="J32" s="4">
        <v>45</v>
      </c>
      <c r="K32" s="3">
        <v>8</v>
      </c>
      <c r="L32" s="4">
        <v>26</v>
      </c>
      <c r="M32" s="3">
        <v>8</v>
      </c>
      <c r="N32" s="4">
        <v>26</v>
      </c>
      <c r="O32" s="3" t="s">
        <v>689</v>
      </c>
      <c r="P32" s="4">
        <v>44</v>
      </c>
      <c r="Q32" s="3">
        <v>176</v>
      </c>
      <c r="R32" s="4">
        <v>26</v>
      </c>
      <c r="S32" s="3" t="s">
        <v>17</v>
      </c>
      <c r="T32" s="4">
        <v>26</v>
      </c>
      <c r="U32" s="3">
        <v>5.2</v>
      </c>
      <c r="V32" s="4">
        <v>45</v>
      </c>
      <c r="W32" s="3" t="s">
        <v>17</v>
      </c>
      <c r="X32" s="4">
        <v>45</v>
      </c>
      <c r="Y32" s="3">
        <v>11</v>
      </c>
      <c r="Z32" s="4">
        <v>26</v>
      </c>
      <c r="AA32" s="3">
        <v>20</v>
      </c>
      <c r="AB32" s="4">
        <v>26</v>
      </c>
    </row>
    <row r="33" spans="1:28" ht="18.75">
      <c r="A33" s="3" t="s">
        <v>853</v>
      </c>
      <c r="B33" s="4">
        <v>43</v>
      </c>
      <c r="C33" s="3">
        <v>207</v>
      </c>
      <c r="D33" s="4">
        <v>27</v>
      </c>
      <c r="E33" s="3" t="s">
        <v>15</v>
      </c>
      <c r="F33" s="4">
        <v>27</v>
      </c>
      <c r="G33" s="3" t="s">
        <v>17</v>
      </c>
      <c r="H33" s="4">
        <v>44</v>
      </c>
      <c r="I33" s="3">
        <v>8.8000000000000007</v>
      </c>
      <c r="J33" s="4">
        <v>44</v>
      </c>
      <c r="K33" s="3" t="s">
        <v>15</v>
      </c>
      <c r="L33" s="4">
        <v>27</v>
      </c>
      <c r="M33" s="3" t="s">
        <v>17</v>
      </c>
      <c r="N33" s="4">
        <v>27</v>
      </c>
      <c r="O33" s="3" t="s">
        <v>690</v>
      </c>
      <c r="P33" s="4">
        <v>43</v>
      </c>
      <c r="Q33" s="3">
        <v>178</v>
      </c>
      <c r="R33" s="4">
        <v>27</v>
      </c>
      <c r="S33" s="3">
        <v>24</v>
      </c>
      <c r="T33" s="4">
        <v>27</v>
      </c>
      <c r="U33" s="3" t="s">
        <v>17</v>
      </c>
      <c r="V33" s="4">
        <v>44</v>
      </c>
      <c r="W33" s="3">
        <v>9.4</v>
      </c>
      <c r="X33" s="4">
        <v>44</v>
      </c>
      <c r="Y33" s="3" t="s">
        <v>15</v>
      </c>
      <c r="Z33" s="4">
        <v>27</v>
      </c>
      <c r="AA33" s="3" t="s">
        <v>15</v>
      </c>
      <c r="AB33" s="4">
        <v>27</v>
      </c>
    </row>
    <row r="34" spans="1:28" ht="18.75">
      <c r="A34" s="3" t="s">
        <v>854</v>
      </c>
      <c r="B34" s="4">
        <v>42</v>
      </c>
      <c r="C34" s="3">
        <v>208</v>
      </c>
      <c r="D34" s="4">
        <v>28</v>
      </c>
      <c r="E34" s="3">
        <v>27</v>
      </c>
      <c r="F34" s="4">
        <v>28</v>
      </c>
      <c r="G34" s="3" t="s">
        <v>17</v>
      </c>
      <c r="H34" s="4">
        <v>43</v>
      </c>
      <c r="I34" s="3" t="s">
        <v>17</v>
      </c>
      <c r="J34" s="4">
        <v>43</v>
      </c>
      <c r="K34" s="3">
        <v>9</v>
      </c>
      <c r="L34" s="4">
        <v>28</v>
      </c>
      <c r="M34" s="3" t="s">
        <v>17</v>
      </c>
      <c r="N34" s="4">
        <v>28</v>
      </c>
      <c r="O34" s="3" t="s">
        <v>691</v>
      </c>
      <c r="P34" s="4">
        <v>42</v>
      </c>
      <c r="Q34" s="3">
        <v>180</v>
      </c>
      <c r="R34" s="4">
        <v>28</v>
      </c>
      <c r="S34" s="3" t="s">
        <v>15</v>
      </c>
      <c r="T34" s="4">
        <v>28</v>
      </c>
      <c r="U34" s="3" t="s">
        <v>17</v>
      </c>
      <c r="V34" s="4">
        <v>43</v>
      </c>
      <c r="W34" s="3" t="s">
        <v>17</v>
      </c>
      <c r="X34" s="4">
        <v>43</v>
      </c>
      <c r="Y34" s="3">
        <v>12</v>
      </c>
      <c r="Z34" s="4">
        <v>28</v>
      </c>
      <c r="AA34" s="3">
        <v>21</v>
      </c>
      <c r="AB34" s="4">
        <v>28</v>
      </c>
    </row>
    <row r="35" spans="1:28" ht="18.75">
      <c r="A35" s="3" t="s">
        <v>855</v>
      </c>
      <c r="B35" s="4">
        <v>41</v>
      </c>
      <c r="C35" s="3">
        <v>209</v>
      </c>
      <c r="D35" s="4">
        <v>29</v>
      </c>
      <c r="E35" s="3" t="s">
        <v>15</v>
      </c>
      <c r="F35" s="4">
        <v>29</v>
      </c>
      <c r="G35" s="3" t="s">
        <v>17</v>
      </c>
      <c r="H35" s="4">
        <v>42</v>
      </c>
      <c r="I35" s="3" t="s">
        <v>17</v>
      </c>
      <c r="J35" s="4">
        <v>42</v>
      </c>
      <c r="K35" s="3" t="s">
        <v>17</v>
      </c>
      <c r="L35" s="4">
        <v>29</v>
      </c>
      <c r="M35" s="3" t="s">
        <v>15</v>
      </c>
      <c r="N35" s="4">
        <v>29</v>
      </c>
      <c r="O35" s="3" t="s">
        <v>692</v>
      </c>
      <c r="P35" s="4">
        <v>41</v>
      </c>
      <c r="Q35" s="3">
        <v>182</v>
      </c>
      <c r="R35" s="4">
        <v>29</v>
      </c>
      <c r="S35" s="3">
        <v>25</v>
      </c>
      <c r="T35" s="4">
        <v>29</v>
      </c>
      <c r="U35" s="3" t="s">
        <v>17</v>
      </c>
      <c r="V35" s="4">
        <v>42</v>
      </c>
      <c r="W35" s="3" t="s">
        <v>17</v>
      </c>
      <c r="X35" s="4">
        <v>42</v>
      </c>
      <c r="Y35" s="3" t="s">
        <v>17</v>
      </c>
      <c r="Z35" s="4">
        <v>29</v>
      </c>
      <c r="AA35" s="3" t="s">
        <v>15</v>
      </c>
      <c r="AB35" s="4">
        <v>29</v>
      </c>
    </row>
    <row r="36" spans="1:28" ht="18.75">
      <c r="A36" s="3" t="s">
        <v>856</v>
      </c>
      <c r="B36" s="4">
        <v>40</v>
      </c>
      <c r="C36" s="3">
        <v>210</v>
      </c>
      <c r="D36" s="4">
        <v>30</v>
      </c>
      <c r="E36" s="3">
        <v>28</v>
      </c>
      <c r="F36" s="4">
        <v>30</v>
      </c>
      <c r="G36" s="3" t="s">
        <v>17</v>
      </c>
      <c r="H36" s="4">
        <v>41</v>
      </c>
      <c r="I36" s="3">
        <v>8.9</v>
      </c>
      <c r="J36" s="4">
        <v>41</v>
      </c>
      <c r="K36" s="3">
        <v>10</v>
      </c>
      <c r="L36" s="4">
        <v>30</v>
      </c>
      <c r="M36" s="3">
        <v>9</v>
      </c>
      <c r="N36" s="4">
        <v>30</v>
      </c>
      <c r="O36" s="3" t="s">
        <v>693</v>
      </c>
      <c r="P36" s="4">
        <v>40</v>
      </c>
      <c r="Q36" s="3">
        <v>184</v>
      </c>
      <c r="R36" s="4">
        <v>30</v>
      </c>
      <c r="S36" s="3" t="s">
        <v>15</v>
      </c>
      <c r="T36" s="4">
        <v>30</v>
      </c>
      <c r="U36" s="3" t="s">
        <v>17</v>
      </c>
      <c r="V36" s="4">
        <v>41</v>
      </c>
      <c r="W36" s="3">
        <v>9.5</v>
      </c>
      <c r="X36" s="4">
        <v>41</v>
      </c>
      <c r="Y36" s="3">
        <v>13</v>
      </c>
      <c r="Z36" s="4">
        <v>30</v>
      </c>
      <c r="AA36" s="3">
        <v>22</v>
      </c>
      <c r="AB36" s="4">
        <v>30</v>
      </c>
    </row>
    <row r="37" spans="1:28" ht="18.75">
      <c r="A37" s="3" t="s">
        <v>857</v>
      </c>
      <c r="B37" s="4">
        <v>39</v>
      </c>
      <c r="C37" s="3">
        <v>211</v>
      </c>
      <c r="D37" s="4">
        <v>31</v>
      </c>
      <c r="E37" s="3" t="s">
        <v>15</v>
      </c>
      <c r="F37" s="4">
        <v>31</v>
      </c>
      <c r="G37" s="3">
        <v>5</v>
      </c>
      <c r="H37" s="4">
        <v>40</v>
      </c>
      <c r="I37" s="3" t="s">
        <v>17</v>
      </c>
      <c r="J37" s="4">
        <v>40</v>
      </c>
      <c r="K37" s="3" t="s">
        <v>17</v>
      </c>
      <c r="L37" s="4">
        <v>31</v>
      </c>
      <c r="M37" s="3" t="s">
        <v>17</v>
      </c>
      <c r="N37" s="4">
        <v>31</v>
      </c>
      <c r="O37" s="3" t="s">
        <v>528</v>
      </c>
      <c r="P37" s="4">
        <v>39</v>
      </c>
      <c r="Q37" s="3">
        <v>186</v>
      </c>
      <c r="R37" s="4">
        <v>31</v>
      </c>
      <c r="S37" s="3" t="s">
        <v>17</v>
      </c>
      <c r="T37" s="4">
        <v>31</v>
      </c>
      <c r="U37" s="3">
        <v>5.3</v>
      </c>
      <c r="V37" s="4">
        <v>40</v>
      </c>
      <c r="W37" s="3" t="s">
        <v>17</v>
      </c>
      <c r="X37" s="4">
        <v>40</v>
      </c>
      <c r="Y37" s="3" t="s">
        <v>17</v>
      </c>
      <c r="Z37" s="4">
        <v>31</v>
      </c>
      <c r="AA37" s="3" t="s">
        <v>15</v>
      </c>
      <c r="AB37" s="4">
        <v>31</v>
      </c>
    </row>
    <row r="38" spans="1:28" ht="18.75">
      <c r="A38" s="3" t="s">
        <v>858</v>
      </c>
      <c r="B38" s="4">
        <v>38</v>
      </c>
      <c r="C38" s="3">
        <v>212</v>
      </c>
      <c r="D38" s="4">
        <v>32</v>
      </c>
      <c r="E38" s="3">
        <v>29</v>
      </c>
      <c r="F38" s="4">
        <v>32</v>
      </c>
      <c r="G38" s="3" t="s">
        <v>17</v>
      </c>
      <c r="H38" s="4">
        <v>39</v>
      </c>
      <c r="I38" s="3" t="s">
        <v>17</v>
      </c>
      <c r="J38" s="4">
        <v>39</v>
      </c>
      <c r="K38" s="3">
        <v>11</v>
      </c>
      <c r="L38" s="4">
        <v>32</v>
      </c>
      <c r="M38" s="3" t="s">
        <v>17</v>
      </c>
      <c r="N38" s="4">
        <v>32</v>
      </c>
      <c r="O38" s="3" t="s">
        <v>529</v>
      </c>
      <c r="P38" s="4">
        <v>38</v>
      </c>
      <c r="Q38" s="3">
        <v>188</v>
      </c>
      <c r="R38" s="4">
        <v>32</v>
      </c>
      <c r="S38" s="3">
        <v>26</v>
      </c>
      <c r="T38" s="4">
        <v>32</v>
      </c>
      <c r="U38" s="3" t="s">
        <v>17</v>
      </c>
      <c r="V38" s="4">
        <v>39</v>
      </c>
      <c r="W38" s="3">
        <v>9.6</v>
      </c>
      <c r="X38" s="4">
        <v>39</v>
      </c>
      <c r="Y38" s="3">
        <v>14</v>
      </c>
      <c r="Z38" s="4">
        <v>32</v>
      </c>
      <c r="AA38" s="3">
        <v>23</v>
      </c>
      <c r="AB38" s="4">
        <v>32</v>
      </c>
    </row>
    <row r="39" spans="1:28" ht="18.75">
      <c r="A39" s="3" t="s">
        <v>859</v>
      </c>
      <c r="B39" s="4">
        <v>37</v>
      </c>
      <c r="C39" s="3">
        <v>213</v>
      </c>
      <c r="D39" s="4">
        <v>33</v>
      </c>
      <c r="E39" s="3" t="s">
        <v>15</v>
      </c>
      <c r="F39" s="4">
        <v>33</v>
      </c>
      <c r="G39" s="3" t="s">
        <v>17</v>
      </c>
      <c r="H39" s="4">
        <v>38</v>
      </c>
      <c r="I39" s="3">
        <v>9</v>
      </c>
      <c r="J39" s="4">
        <v>38</v>
      </c>
      <c r="K39" s="3" t="s">
        <v>15</v>
      </c>
      <c r="L39" s="4">
        <v>33</v>
      </c>
      <c r="M39" s="3" t="s">
        <v>15</v>
      </c>
      <c r="N39" s="4">
        <v>33</v>
      </c>
      <c r="O39" s="3" t="s">
        <v>530</v>
      </c>
      <c r="P39" s="4">
        <v>37</v>
      </c>
      <c r="Q39" s="3">
        <v>190</v>
      </c>
      <c r="R39" s="4">
        <v>33</v>
      </c>
      <c r="S39" s="3" t="s">
        <v>15</v>
      </c>
      <c r="T39" s="4">
        <v>33</v>
      </c>
      <c r="U39" s="3" t="s">
        <v>17</v>
      </c>
      <c r="V39" s="4">
        <v>38</v>
      </c>
      <c r="W39" s="3" t="s">
        <v>17</v>
      </c>
      <c r="X39" s="4">
        <v>38</v>
      </c>
      <c r="Y39" s="3" t="s">
        <v>15</v>
      </c>
      <c r="Z39" s="4">
        <v>33</v>
      </c>
      <c r="AA39" s="3" t="s">
        <v>15</v>
      </c>
      <c r="AB39" s="4">
        <v>33</v>
      </c>
    </row>
    <row r="40" spans="1:28" ht="18.75">
      <c r="A40" s="3" t="s">
        <v>860</v>
      </c>
      <c r="B40" s="4">
        <v>36</v>
      </c>
      <c r="C40" s="3">
        <v>214</v>
      </c>
      <c r="D40" s="4">
        <v>34</v>
      </c>
      <c r="E40" s="3">
        <v>30</v>
      </c>
      <c r="F40" s="4">
        <v>34</v>
      </c>
      <c r="G40" s="3" t="s">
        <v>17</v>
      </c>
      <c r="H40" s="4">
        <v>37</v>
      </c>
      <c r="I40" s="3" t="s">
        <v>17</v>
      </c>
      <c r="J40" s="4">
        <v>37</v>
      </c>
      <c r="K40" s="3" t="s">
        <v>17</v>
      </c>
      <c r="L40" s="4">
        <v>34</v>
      </c>
      <c r="M40" s="3">
        <v>10</v>
      </c>
      <c r="N40" s="4">
        <v>34</v>
      </c>
      <c r="O40" s="3" t="s">
        <v>531</v>
      </c>
      <c r="P40" s="4">
        <v>36</v>
      </c>
      <c r="Q40" s="3">
        <v>192</v>
      </c>
      <c r="R40" s="4">
        <v>34</v>
      </c>
      <c r="S40" s="3" t="s">
        <v>15</v>
      </c>
      <c r="T40" s="4">
        <v>34</v>
      </c>
      <c r="U40" s="3" t="s">
        <v>17</v>
      </c>
      <c r="V40" s="4">
        <v>37</v>
      </c>
      <c r="W40" s="3">
        <v>9.6999999999999993</v>
      </c>
      <c r="X40" s="4">
        <v>37</v>
      </c>
      <c r="Y40" s="3">
        <v>15</v>
      </c>
      <c r="Z40" s="4">
        <v>34</v>
      </c>
      <c r="AA40" s="3">
        <v>24</v>
      </c>
      <c r="AB40" s="4">
        <v>34</v>
      </c>
    </row>
    <row r="41" spans="1:28" ht="18.75">
      <c r="A41" s="3" t="s">
        <v>861</v>
      </c>
      <c r="B41" s="4">
        <v>35</v>
      </c>
      <c r="C41" s="3">
        <v>215</v>
      </c>
      <c r="D41" s="4">
        <v>35</v>
      </c>
      <c r="E41" s="3" t="s">
        <v>15</v>
      </c>
      <c r="F41" s="4">
        <v>35</v>
      </c>
      <c r="G41" s="3">
        <v>5.0999999999999996</v>
      </c>
      <c r="H41" s="4">
        <v>36</v>
      </c>
      <c r="I41" s="3">
        <v>9.1</v>
      </c>
      <c r="J41" s="4">
        <v>36</v>
      </c>
      <c r="K41" s="3">
        <v>12</v>
      </c>
      <c r="L41" s="4">
        <v>35</v>
      </c>
      <c r="M41" s="3" t="s">
        <v>17</v>
      </c>
      <c r="N41" s="4">
        <v>35</v>
      </c>
      <c r="O41" s="3" t="s">
        <v>532</v>
      </c>
      <c r="P41" s="4">
        <v>35</v>
      </c>
      <c r="Q41" s="3">
        <v>194</v>
      </c>
      <c r="R41" s="4">
        <v>35</v>
      </c>
      <c r="S41" s="3">
        <v>27</v>
      </c>
      <c r="T41" s="4">
        <v>35</v>
      </c>
      <c r="U41" s="3" t="s">
        <v>17</v>
      </c>
      <c r="V41" s="4">
        <v>36</v>
      </c>
      <c r="W41" s="3" t="s">
        <v>17</v>
      </c>
      <c r="X41" s="4">
        <v>36</v>
      </c>
      <c r="Y41" s="3" t="s">
        <v>15</v>
      </c>
      <c r="Z41" s="4">
        <v>35</v>
      </c>
      <c r="AA41" s="3" t="s">
        <v>15</v>
      </c>
      <c r="AB41" s="4">
        <v>35</v>
      </c>
    </row>
    <row r="42" spans="1:28" ht="18.75">
      <c r="A42" s="3" t="s">
        <v>862</v>
      </c>
      <c r="B42" s="4">
        <v>34</v>
      </c>
      <c r="C42" s="3">
        <v>216</v>
      </c>
      <c r="D42" s="4">
        <v>36</v>
      </c>
      <c r="E42" s="3">
        <v>31</v>
      </c>
      <c r="F42" s="4">
        <v>36</v>
      </c>
      <c r="G42" s="3" t="s">
        <v>17</v>
      </c>
      <c r="H42" s="4">
        <v>35</v>
      </c>
      <c r="I42" s="3" t="s">
        <v>17</v>
      </c>
      <c r="J42" s="4">
        <v>35</v>
      </c>
      <c r="K42" s="3" t="s">
        <v>15</v>
      </c>
      <c r="L42" s="4">
        <v>36</v>
      </c>
      <c r="M42" s="3" t="s">
        <v>17</v>
      </c>
      <c r="N42" s="4">
        <v>36</v>
      </c>
      <c r="O42" s="3" t="s">
        <v>571</v>
      </c>
      <c r="P42" s="4">
        <v>34</v>
      </c>
      <c r="Q42" s="3">
        <v>196</v>
      </c>
      <c r="R42" s="4">
        <v>36</v>
      </c>
      <c r="S42" s="3" t="s">
        <v>15</v>
      </c>
      <c r="T42" s="4">
        <v>36</v>
      </c>
      <c r="U42" s="3">
        <v>5.4</v>
      </c>
      <c r="V42" s="4">
        <v>35</v>
      </c>
      <c r="W42" s="3">
        <v>9.8000000000000007</v>
      </c>
      <c r="X42" s="4">
        <v>35</v>
      </c>
      <c r="Y42" s="3">
        <v>16</v>
      </c>
      <c r="Z42" s="4">
        <v>36</v>
      </c>
      <c r="AA42" s="3">
        <v>25</v>
      </c>
      <c r="AB42" s="4">
        <v>36</v>
      </c>
    </row>
    <row r="43" spans="1:28" ht="18.75">
      <c r="A43" s="3" t="s">
        <v>863</v>
      </c>
      <c r="B43" s="4">
        <v>33</v>
      </c>
      <c r="C43" s="3">
        <v>217</v>
      </c>
      <c r="D43" s="4">
        <v>37</v>
      </c>
      <c r="E43" s="3" t="s">
        <v>15</v>
      </c>
      <c r="F43" s="4">
        <v>37</v>
      </c>
      <c r="G43" s="3" t="s">
        <v>17</v>
      </c>
      <c r="H43" s="4">
        <v>34</v>
      </c>
      <c r="I43" s="3">
        <v>9.1999999999999993</v>
      </c>
      <c r="J43" s="4">
        <v>34</v>
      </c>
      <c r="K43" s="3" t="s">
        <v>17</v>
      </c>
      <c r="L43" s="4">
        <v>37</v>
      </c>
      <c r="M43" s="3" t="s">
        <v>15</v>
      </c>
      <c r="N43" s="4">
        <v>37</v>
      </c>
      <c r="O43" s="3" t="s">
        <v>572</v>
      </c>
      <c r="P43" s="4">
        <v>33</v>
      </c>
      <c r="Q43" s="3">
        <v>197</v>
      </c>
      <c r="R43" s="4">
        <v>37</v>
      </c>
      <c r="S43" s="3" t="s">
        <v>17</v>
      </c>
      <c r="T43" s="4">
        <v>37</v>
      </c>
      <c r="U43" s="3" t="s">
        <v>17</v>
      </c>
      <c r="V43" s="4">
        <v>34</v>
      </c>
      <c r="W43" s="3" t="s">
        <v>17</v>
      </c>
      <c r="X43" s="4">
        <v>34</v>
      </c>
      <c r="Y43" s="3" t="s">
        <v>15</v>
      </c>
      <c r="Z43" s="4">
        <v>37</v>
      </c>
      <c r="AA43" s="3" t="s">
        <v>15</v>
      </c>
      <c r="AB43" s="4">
        <v>37</v>
      </c>
    </row>
    <row r="44" spans="1:28" ht="18.75">
      <c r="A44" s="3" t="s">
        <v>864</v>
      </c>
      <c r="B44" s="4">
        <v>32</v>
      </c>
      <c r="C44" s="3">
        <v>218</v>
      </c>
      <c r="D44" s="4">
        <v>38</v>
      </c>
      <c r="E44" s="3">
        <v>32</v>
      </c>
      <c r="F44" s="4">
        <v>38</v>
      </c>
      <c r="G44" s="3" t="s">
        <v>17</v>
      </c>
      <c r="H44" s="4">
        <v>33</v>
      </c>
      <c r="I44" s="3" t="s">
        <v>17</v>
      </c>
      <c r="J44" s="4">
        <v>33</v>
      </c>
      <c r="K44" s="3">
        <v>13</v>
      </c>
      <c r="L44" s="4">
        <v>38</v>
      </c>
      <c r="M44" s="3">
        <v>11</v>
      </c>
      <c r="N44" s="4">
        <v>38</v>
      </c>
      <c r="O44" s="3" t="s">
        <v>573</v>
      </c>
      <c r="P44" s="4">
        <v>32</v>
      </c>
      <c r="Q44" s="3">
        <v>198</v>
      </c>
      <c r="R44" s="4">
        <v>38</v>
      </c>
      <c r="S44" s="3">
        <v>28</v>
      </c>
      <c r="T44" s="4">
        <v>38</v>
      </c>
      <c r="U44" s="3" t="s">
        <v>17</v>
      </c>
      <c r="V44" s="4">
        <v>33</v>
      </c>
      <c r="W44" s="3">
        <v>9.9</v>
      </c>
      <c r="X44" s="4">
        <v>33</v>
      </c>
      <c r="Y44" s="3">
        <v>17</v>
      </c>
      <c r="Z44" s="4">
        <v>38</v>
      </c>
      <c r="AA44" s="3">
        <v>26</v>
      </c>
      <c r="AB44" s="4">
        <v>38</v>
      </c>
    </row>
    <row r="45" spans="1:28" ht="18.75">
      <c r="A45" s="3" t="s">
        <v>813</v>
      </c>
      <c r="B45" s="4">
        <v>31</v>
      </c>
      <c r="C45" s="3">
        <v>219</v>
      </c>
      <c r="D45" s="4">
        <v>39</v>
      </c>
      <c r="E45" s="3" t="s">
        <v>15</v>
      </c>
      <c r="F45" s="4">
        <v>39</v>
      </c>
      <c r="G45" s="3">
        <v>5.2</v>
      </c>
      <c r="H45" s="4">
        <v>32</v>
      </c>
      <c r="I45" s="3">
        <v>9.3000000000000007</v>
      </c>
      <c r="J45" s="4">
        <v>32</v>
      </c>
      <c r="K45" s="3" t="s">
        <v>15</v>
      </c>
      <c r="L45" s="4">
        <v>39</v>
      </c>
      <c r="M45" s="3" t="s">
        <v>17</v>
      </c>
      <c r="N45" s="4">
        <v>39</v>
      </c>
      <c r="O45" s="3" t="s">
        <v>574</v>
      </c>
      <c r="P45" s="4">
        <v>31</v>
      </c>
      <c r="Q45" s="3">
        <v>199</v>
      </c>
      <c r="R45" s="4">
        <v>39</v>
      </c>
      <c r="S45" s="3" t="s">
        <v>15</v>
      </c>
      <c r="T45" s="4">
        <v>39</v>
      </c>
      <c r="U45" s="3" t="s">
        <v>17</v>
      </c>
      <c r="V45" s="4">
        <v>32</v>
      </c>
      <c r="W45" s="3" t="s">
        <v>17</v>
      </c>
      <c r="X45" s="4">
        <v>32</v>
      </c>
      <c r="Y45" s="3" t="s">
        <v>15</v>
      </c>
      <c r="Z45" s="4">
        <v>39</v>
      </c>
      <c r="AA45" s="3" t="s">
        <v>15</v>
      </c>
      <c r="AB45" s="4">
        <v>39</v>
      </c>
    </row>
    <row r="46" spans="1:28" ht="18.75">
      <c r="A46" s="3" t="s">
        <v>814</v>
      </c>
      <c r="B46" s="4">
        <v>30</v>
      </c>
      <c r="C46" s="3">
        <v>220</v>
      </c>
      <c r="D46" s="4">
        <v>40</v>
      </c>
      <c r="E46" s="3">
        <v>33</v>
      </c>
      <c r="F46" s="4">
        <v>40</v>
      </c>
      <c r="G46" s="3" t="s">
        <v>17</v>
      </c>
      <c r="H46" s="4">
        <v>31</v>
      </c>
      <c r="I46" s="3" t="s">
        <v>17</v>
      </c>
      <c r="J46" s="4">
        <v>31</v>
      </c>
      <c r="K46" s="3" t="s">
        <v>17</v>
      </c>
      <c r="L46" s="4">
        <v>40</v>
      </c>
      <c r="M46" s="3" t="s">
        <v>17</v>
      </c>
      <c r="N46" s="4">
        <v>40</v>
      </c>
      <c r="O46" s="3" t="s">
        <v>575</v>
      </c>
      <c r="P46" s="4">
        <v>30</v>
      </c>
      <c r="Q46" s="3">
        <v>200</v>
      </c>
      <c r="R46" s="4">
        <v>40</v>
      </c>
      <c r="S46" s="3" t="s">
        <v>17</v>
      </c>
      <c r="T46" s="4">
        <v>40</v>
      </c>
      <c r="U46" s="3">
        <v>5.5</v>
      </c>
      <c r="V46" s="4">
        <v>31</v>
      </c>
      <c r="W46" s="3">
        <v>10</v>
      </c>
      <c r="X46" s="4">
        <v>31</v>
      </c>
      <c r="Y46" s="3" t="s">
        <v>17</v>
      </c>
      <c r="Z46" s="4">
        <v>40</v>
      </c>
      <c r="AA46" s="3">
        <v>27</v>
      </c>
      <c r="AB46" s="4">
        <v>40</v>
      </c>
    </row>
    <row r="47" spans="1:28" ht="18.75">
      <c r="A47" s="3" t="s">
        <v>689</v>
      </c>
      <c r="B47" s="4">
        <v>29</v>
      </c>
      <c r="C47" s="3">
        <v>221</v>
      </c>
      <c r="D47" s="4">
        <v>41</v>
      </c>
      <c r="E47" s="3" t="s">
        <v>15</v>
      </c>
      <c r="F47" s="4">
        <v>41</v>
      </c>
      <c r="G47" s="3" t="s">
        <v>17</v>
      </c>
      <c r="H47" s="4">
        <v>30</v>
      </c>
      <c r="I47" s="3">
        <v>9.4</v>
      </c>
      <c r="J47" s="4">
        <v>30</v>
      </c>
      <c r="K47" s="3">
        <v>14</v>
      </c>
      <c r="L47" s="4">
        <v>41</v>
      </c>
      <c r="M47" s="3" t="s">
        <v>15</v>
      </c>
      <c r="N47" s="4">
        <v>41</v>
      </c>
      <c r="O47" s="3" t="s">
        <v>461</v>
      </c>
      <c r="P47" s="4">
        <v>29</v>
      </c>
      <c r="Q47" s="3">
        <v>201</v>
      </c>
      <c r="R47" s="4">
        <v>41</v>
      </c>
      <c r="S47" s="3">
        <v>29</v>
      </c>
      <c r="T47" s="4">
        <v>41</v>
      </c>
      <c r="U47" s="3" t="s">
        <v>17</v>
      </c>
      <c r="V47" s="4">
        <v>30</v>
      </c>
      <c r="W47" s="3" t="s">
        <v>17</v>
      </c>
      <c r="X47" s="4">
        <v>30</v>
      </c>
      <c r="Y47" s="3">
        <v>18</v>
      </c>
      <c r="Z47" s="4">
        <v>41</v>
      </c>
      <c r="AA47" s="3" t="s">
        <v>15</v>
      </c>
      <c r="AB47" s="4">
        <v>41</v>
      </c>
    </row>
    <row r="48" spans="1:28" ht="18.75">
      <c r="A48" s="3" t="s">
        <v>690</v>
      </c>
      <c r="B48" s="4">
        <v>28</v>
      </c>
      <c r="C48" s="3">
        <v>222</v>
      </c>
      <c r="D48" s="4">
        <v>42</v>
      </c>
      <c r="E48" s="3">
        <v>34</v>
      </c>
      <c r="F48" s="4">
        <v>42</v>
      </c>
      <c r="G48" s="3" t="s">
        <v>17</v>
      </c>
      <c r="H48" s="4">
        <v>29</v>
      </c>
      <c r="I48" s="3" t="s">
        <v>17</v>
      </c>
      <c r="J48" s="4">
        <v>29</v>
      </c>
      <c r="K48" s="3" t="s">
        <v>17</v>
      </c>
      <c r="L48" s="4">
        <v>42</v>
      </c>
      <c r="M48" s="3">
        <v>12</v>
      </c>
      <c r="N48" s="4">
        <v>42</v>
      </c>
      <c r="O48" s="3" t="s">
        <v>462</v>
      </c>
      <c r="P48" s="4">
        <v>28</v>
      </c>
      <c r="Q48" s="3">
        <v>202</v>
      </c>
      <c r="R48" s="4">
        <v>42</v>
      </c>
      <c r="S48" s="3" t="s">
        <v>15</v>
      </c>
      <c r="T48" s="4">
        <v>42</v>
      </c>
      <c r="U48" s="3" t="s">
        <v>17</v>
      </c>
      <c r="V48" s="4">
        <v>29</v>
      </c>
      <c r="W48" s="3">
        <v>10.1</v>
      </c>
      <c r="X48" s="4">
        <v>29</v>
      </c>
      <c r="Y48" s="3" t="s">
        <v>15</v>
      </c>
      <c r="Z48" s="4">
        <v>42</v>
      </c>
      <c r="AA48" s="3">
        <v>28</v>
      </c>
      <c r="AB48" s="4">
        <v>42</v>
      </c>
    </row>
    <row r="49" spans="1:28" ht="18.75">
      <c r="A49" s="3" t="s">
        <v>691</v>
      </c>
      <c r="B49" s="4">
        <v>27</v>
      </c>
      <c r="C49" s="3">
        <v>223</v>
      </c>
      <c r="D49" s="4">
        <v>43</v>
      </c>
      <c r="E49" s="3" t="s">
        <v>15</v>
      </c>
      <c r="F49" s="4">
        <v>43</v>
      </c>
      <c r="G49" s="3">
        <v>5.3</v>
      </c>
      <c r="H49" s="4">
        <v>28</v>
      </c>
      <c r="I49" s="3">
        <v>9.5</v>
      </c>
      <c r="J49" s="4">
        <v>28</v>
      </c>
      <c r="K49" s="3" t="s">
        <v>15</v>
      </c>
      <c r="L49" s="4">
        <v>43</v>
      </c>
      <c r="M49" s="3" t="s">
        <v>17</v>
      </c>
      <c r="N49" s="4">
        <v>43</v>
      </c>
      <c r="O49" s="3" t="s">
        <v>463</v>
      </c>
      <c r="P49" s="4">
        <v>27</v>
      </c>
      <c r="Q49" s="3">
        <v>203</v>
      </c>
      <c r="R49" s="4">
        <v>43</v>
      </c>
      <c r="S49" s="3" t="s">
        <v>17</v>
      </c>
      <c r="T49" s="4">
        <v>43</v>
      </c>
      <c r="U49" s="3" t="s">
        <v>17</v>
      </c>
      <c r="V49" s="4">
        <v>28</v>
      </c>
      <c r="W49" s="3" t="s">
        <v>17</v>
      </c>
      <c r="X49" s="4">
        <v>28</v>
      </c>
      <c r="Y49" s="3" t="s">
        <v>15</v>
      </c>
      <c r="Z49" s="4">
        <v>43</v>
      </c>
      <c r="AA49" s="3" t="s">
        <v>15</v>
      </c>
      <c r="AB49" s="4">
        <v>43</v>
      </c>
    </row>
    <row r="50" spans="1:28" ht="18.75">
      <c r="A50" s="3" t="s">
        <v>692</v>
      </c>
      <c r="B50" s="4">
        <v>26</v>
      </c>
      <c r="C50" s="3">
        <v>224</v>
      </c>
      <c r="D50" s="4">
        <v>44</v>
      </c>
      <c r="E50" s="3">
        <v>35</v>
      </c>
      <c r="F50" s="4">
        <v>44</v>
      </c>
      <c r="G50" s="3" t="s">
        <v>17</v>
      </c>
      <c r="H50" s="4">
        <v>27</v>
      </c>
      <c r="I50" s="3" t="s">
        <v>17</v>
      </c>
      <c r="J50" s="4">
        <v>27</v>
      </c>
      <c r="K50" s="3">
        <v>15</v>
      </c>
      <c r="L50" s="4">
        <v>44</v>
      </c>
      <c r="M50" s="3" t="s">
        <v>17</v>
      </c>
      <c r="N50" s="4">
        <v>44</v>
      </c>
      <c r="O50" s="3" t="s">
        <v>464</v>
      </c>
      <c r="P50" s="4">
        <v>26</v>
      </c>
      <c r="Q50" s="3">
        <v>204</v>
      </c>
      <c r="R50" s="4">
        <v>44</v>
      </c>
      <c r="S50" s="3">
        <v>30</v>
      </c>
      <c r="T50" s="4">
        <v>44</v>
      </c>
      <c r="U50" s="3">
        <v>5.6</v>
      </c>
      <c r="V50" s="4">
        <v>27</v>
      </c>
      <c r="W50" s="3">
        <v>10.199999999999999</v>
      </c>
      <c r="X50" s="4">
        <v>27</v>
      </c>
      <c r="Y50" s="3">
        <v>19</v>
      </c>
      <c r="Z50" s="4">
        <v>44</v>
      </c>
      <c r="AA50" s="3">
        <v>29</v>
      </c>
      <c r="AB50" s="4">
        <v>44</v>
      </c>
    </row>
    <row r="51" spans="1:28" ht="18.75">
      <c r="A51" s="3" t="s">
        <v>693</v>
      </c>
      <c r="B51" s="4">
        <v>25</v>
      </c>
      <c r="C51" s="3">
        <v>225</v>
      </c>
      <c r="D51" s="4">
        <v>45</v>
      </c>
      <c r="E51" s="3" t="s">
        <v>15</v>
      </c>
      <c r="F51" s="4">
        <v>45</v>
      </c>
      <c r="G51" s="3" t="s">
        <v>17</v>
      </c>
      <c r="H51" s="4">
        <v>26</v>
      </c>
      <c r="I51" s="3">
        <v>9.6</v>
      </c>
      <c r="J51" s="4">
        <v>26</v>
      </c>
      <c r="K51" s="3" t="s">
        <v>15</v>
      </c>
      <c r="L51" s="4">
        <v>45</v>
      </c>
      <c r="M51" s="3" t="s">
        <v>15</v>
      </c>
      <c r="N51" s="4">
        <v>45</v>
      </c>
      <c r="O51" s="3" t="s">
        <v>465</v>
      </c>
      <c r="P51" s="4">
        <v>25</v>
      </c>
      <c r="Q51" s="3">
        <v>205</v>
      </c>
      <c r="R51" s="4">
        <v>45</v>
      </c>
      <c r="S51" s="3" t="s">
        <v>17</v>
      </c>
      <c r="T51" s="4">
        <v>45</v>
      </c>
      <c r="U51" s="3" t="s">
        <v>17</v>
      </c>
      <c r="V51" s="4">
        <v>26</v>
      </c>
      <c r="W51" s="3" t="s">
        <v>17</v>
      </c>
      <c r="X51" s="4">
        <v>26</v>
      </c>
      <c r="Y51" s="3" t="s">
        <v>15</v>
      </c>
      <c r="Z51" s="4">
        <v>45</v>
      </c>
      <c r="AA51" s="3" t="s">
        <v>15</v>
      </c>
      <c r="AB51" s="4">
        <v>45</v>
      </c>
    </row>
    <row r="52" spans="1:28" ht="18.75">
      <c r="A52" s="3" t="s">
        <v>726</v>
      </c>
      <c r="B52" s="4">
        <v>24</v>
      </c>
      <c r="C52" s="3">
        <v>226</v>
      </c>
      <c r="D52" s="4">
        <v>46</v>
      </c>
      <c r="E52" s="3" t="s">
        <v>17</v>
      </c>
      <c r="F52" s="4">
        <v>46</v>
      </c>
      <c r="G52" s="3" t="s">
        <v>17</v>
      </c>
      <c r="H52" s="4">
        <v>25</v>
      </c>
      <c r="I52" s="3" t="s">
        <v>17</v>
      </c>
      <c r="J52" s="4">
        <v>25</v>
      </c>
      <c r="K52" s="3" t="s">
        <v>17</v>
      </c>
      <c r="L52" s="4">
        <v>46</v>
      </c>
      <c r="M52" s="3">
        <v>13</v>
      </c>
      <c r="N52" s="4">
        <v>46</v>
      </c>
      <c r="O52" s="3" t="s">
        <v>466</v>
      </c>
      <c r="P52" s="4">
        <v>24</v>
      </c>
      <c r="Q52" s="3">
        <v>206</v>
      </c>
      <c r="R52" s="4">
        <v>46</v>
      </c>
      <c r="S52" s="3" t="s">
        <v>15</v>
      </c>
      <c r="T52" s="4">
        <v>46</v>
      </c>
      <c r="U52" s="3" t="s">
        <v>17</v>
      </c>
      <c r="V52" s="4">
        <v>25</v>
      </c>
      <c r="W52" s="3">
        <v>10.3</v>
      </c>
      <c r="X52" s="4">
        <v>25</v>
      </c>
      <c r="Y52" s="3" t="s">
        <v>17</v>
      </c>
      <c r="Z52" s="4">
        <v>46</v>
      </c>
      <c r="AA52" s="3" t="s">
        <v>15</v>
      </c>
      <c r="AB52" s="4">
        <v>46</v>
      </c>
    </row>
    <row r="53" spans="1:28" ht="18.75">
      <c r="A53" s="3" t="s">
        <v>727</v>
      </c>
      <c r="B53" s="4">
        <v>23</v>
      </c>
      <c r="C53" s="3">
        <v>227</v>
      </c>
      <c r="D53" s="4">
        <v>47</v>
      </c>
      <c r="E53" s="3">
        <v>36</v>
      </c>
      <c r="F53" s="4">
        <v>47</v>
      </c>
      <c r="G53" s="3">
        <v>5.4</v>
      </c>
      <c r="H53" s="4">
        <v>24</v>
      </c>
      <c r="I53" s="3">
        <v>9.6999999999999993</v>
      </c>
      <c r="J53" s="4">
        <v>24</v>
      </c>
      <c r="K53" s="3">
        <v>16</v>
      </c>
      <c r="L53" s="4">
        <v>47</v>
      </c>
      <c r="M53" s="3" t="s">
        <v>17</v>
      </c>
      <c r="N53" s="4">
        <v>47</v>
      </c>
      <c r="O53" s="3" t="s">
        <v>467</v>
      </c>
      <c r="P53" s="4">
        <v>23</v>
      </c>
      <c r="Q53" s="3">
        <v>207</v>
      </c>
      <c r="R53" s="4">
        <v>47</v>
      </c>
      <c r="S53" s="3">
        <v>31</v>
      </c>
      <c r="T53" s="4">
        <v>47</v>
      </c>
      <c r="U53" s="3" t="s">
        <v>17</v>
      </c>
      <c r="V53" s="4">
        <v>24</v>
      </c>
      <c r="W53" s="3" t="s">
        <v>17</v>
      </c>
      <c r="X53" s="4">
        <v>24</v>
      </c>
      <c r="Y53" s="3">
        <v>20</v>
      </c>
      <c r="Z53" s="4">
        <v>47</v>
      </c>
      <c r="AA53" s="3">
        <v>30</v>
      </c>
      <c r="AB53" s="4">
        <v>47</v>
      </c>
    </row>
    <row r="54" spans="1:28" ht="18.75">
      <c r="A54" s="3" t="s">
        <v>728</v>
      </c>
      <c r="B54" s="4">
        <v>22</v>
      </c>
      <c r="C54" s="3">
        <v>228</v>
      </c>
      <c r="D54" s="4">
        <v>48</v>
      </c>
      <c r="E54" s="3" t="s">
        <v>17</v>
      </c>
      <c r="F54" s="4">
        <v>48</v>
      </c>
      <c r="G54" s="3" t="s">
        <v>17</v>
      </c>
      <c r="H54" s="4">
        <v>23</v>
      </c>
      <c r="I54" s="3" t="s">
        <v>17</v>
      </c>
      <c r="J54" s="4">
        <v>23</v>
      </c>
      <c r="K54" s="3" t="s">
        <v>17</v>
      </c>
      <c r="L54" s="4">
        <v>48</v>
      </c>
      <c r="M54" s="3" t="s">
        <v>17</v>
      </c>
      <c r="N54" s="4">
        <v>48</v>
      </c>
      <c r="O54" s="3" t="s">
        <v>468</v>
      </c>
      <c r="P54" s="4">
        <v>22</v>
      </c>
      <c r="Q54" s="3">
        <v>208</v>
      </c>
      <c r="R54" s="4">
        <v>48</v>
      </c>
      <c r="S54" s="3" t="s">
        <v>15</v>
      </c>
      <c r="T54" s="4">
        <v>48</v>
      </c>
      <c r="U54" s="3">
        <v>5.7</v>
      </c>
      <c r="V54" s="4">
        <v>23</v>
      </c>
      <c r="W54" s="3">
        <v>10.4</v>
      </c>
      <c r="X54" s="4">
        <v>23</v>
      </c>
      <c r="Y54" s="3" t="s">
        <v>17</v>
      </c>
      <c r="Z54" s="4">
        <v>48</v>
      </c>
      <c r="AA54" s="3" t="s">
        <v>15</v>
      </c>
      <c r="AB54" s="4">
        <v>48</v>
      </c>
    </row>
    <row r="55" spans="1:28" ht="18.75">
      <c r="A55" s="3" t="s">
        <v>729</v>
      </c>
      <c r="B55" s="4">
        <v>21</v>
      </c>
      <c r="C55" s="3">
        <v>229</v>
      </c>
      <c r="D55" s="4">
        <v>49</v>
      </c>
      <c r="E55" s="3" t="s">
        <v>15</v>
      </c>
      <c r="F55" s="4">
        <v>49</v>
      </c>
      <c r="G55" s="3" t="s">
        <v>17</v>
      </c>
      <c r="H55" s="4">
        <v>22</v>
      </c>
      <c r="I55" s="3">
        <v>9.8000000000000007</v>
      </c>
      <c r="J55" s="4">
        <v>22</v>
      </c>
      <c r="K55" s="3" t="s">
        <v>15</v>
      </c>
      <c r="L55" s="4">
        <v>49</v>
      </c>
      <c r="M55" s="3" t="s">
        <v>15</v>
      </c>
      <c r="N55" s="4">
        <v>49</v>
      </c>
      <c r="O55" s="3" t="s">
        <v>469</v>
      </c>
      <c r="P55" s="4">
        <v>21</v>
      </c>
      <c r="Q55" s="3">
        <v>209</v>
      </c>
      <c r="R55" s="4">
        <v>49</v>
      </c>
      <c r="S55" s="3" t="s">
        <v>17</v>
      </c>
      <c r="T55" s="4">
        <v>49</v>
      </c>
      <c r="U55" s="3" t="s">
        <v>17</v>
      </c>
      <c r="V55" s="4">
        <v>22</v>
      </c>
      <c r="W55" s="3" t="s">
        <v>17</v>
      </c>
      <c r="X55" s="4">
        <v>22</v>
      </c>
      <c r="Y55" s="3" t="s">
        <v>15</v>
      </c>
      <c r="Z55" s="4">
        <v>49</v>
      </c>
      <c r="AA55" s="3" t="s">
        <v>15</v>
      </c>
      <c r="AB55" s="4">
        <v>49</v>
      </c>
    </row>
    <row r="56" spans="1:28" ht="18.75">
      <c r="A56" s="3" t="s">
        <v>730</v>
      </c>
      <c r="B56" s="4">
        <v>20</v>
      </c>
      <c r="C56" s="3">
        <v>230</v>
      </c>
      <c r="D56" s="4">
        <v>50</v>
      </c>
      <c r="E56" s="3">
        <v>37</v>
      </c>
      <c r="F56" s="4">
        <v>50</v>
      </c>
      <c r="G56" s="3" t="s">
        <v>17</v>
      </c>
      <c r="H56" s="4">
        <v>21</v>
      </c>
      <c r="I56" s="3" t="s">
        <v>17</v>
      </c>
      <c r="J56" s="4">
        <v>21</v>
      </c>
      <c r="K56" s="3">
        <v>17</v>
      </c>
      <c r="L56" s="4">
        <v>50</v>
      </c>
      <c r="M56" s="3">
        <v>14</v>
      </c>
      <c r="N56" s="4">
        <v>50</v>
      </c>
      <c r="O56" s="3" t="s">
        <v>470</v>
      </c>
      <c r="P56" s="4">
        <v>20</v>
      </c>
      <c r="Q56" s="3">
        <v>210</v>
      </c>
      <c r="R56" s="4">
        <v>50</v>
      </c>
      <c r="S56" s="3">
        <v>32</v>
      </c>
      <c r="T56" s="4">
        <v>50</v>
      </c>
      <c r="U56" s="3" t="s">
        <v>17</v>
      </c>
      <c r="V56" s="4">
        <v>21</v>
      </c>
      <c r="W56" s="3">
        <v>10.5</v>
      </c>
      <c r="X56" s="4">
        <v>21</v>
      </c>
      <c r="Y56" s="3">
        <v>21</v>
      </c>
      <c r="Z56" s="4">
        <v>50</v>
      </c>
      <c r="AA56" s="3">
        <v>31</v>
      </c>
      <c r="AB56" s="4">
        <v>50</v>
      </c>
    </row>
    <row r="57" spans="1:28" ht="18.75">
      <c r="A57" s="3" t="s">
        <v>913</v>
      </c>
      <c r="B57" s="4">
        <v>19</v>
      </c>
      <c r="C57" s="3">
        <v>231</v>
      </c>
      <c r="D57" s="4">
        <v>51</v>
      </c>
      <c r="E57" s="3" t="s">
        <v>15</v>
      </c>
      <c r="F57" s="4">
        <v>51</v>
      </c>
      <c r="G57" s="3">
        <v>5.5</v>
      </c>
      <c r="H57" s="4">
        <v>20</v>
      </c>
      <c r="I57" s="3">
        <v>9.9</v>
      </c>
      <c r="J57" s="4">
        <v>20</v>
      </c>
      <c r="K57" s="3" t="s">
        <v>15</v>
      </c>
      <c r="L57" s="4">
        <v>51</v>
      </c>
      <c r="M57" s="3" t="s">
        <v>17</v>
      </c>
      <c r="N57" s="4">
        <v>51</v>
      </c>
      <c r="O57" s="3" t="s">
        <v>421</v>
      </c>
      <c r="P57" s="4">
        <v>19</v>
      </c>
      <c r="Q57" s="3">
        <v>212</v>
      </c>
      <c r="R57" s="4">
        <v>51</v>
      </c>
      <c r="S57" s="3" t="s">
        <v>17</v>
      </c>
      <c r="T57" s="4">
        <v>51</v>
      </c>
      <c r="U57" s="3" t="s">
        <v>17</v>
      </c>
      <c r="V57" s="4">
        <v>20</v>
      </c>
      <c r="W57" s="3">
        <v>10.6</v>
      </c>
      <c r="X57" s="4">
        <v>20</v>
      </c>
      <c r="Y57" s="3" t="s">
        <v>15</v>
      </c>
      <c r="Z57" s="4">
        <v>51</v>
      </c>
      <c r="AA57" s="3" t="s">
        <v>15</v>
      </c>
      <c r="AB57" s="4">
        <v>51</v>
      </c>
    </row>
    <row r="58" spans="1:28" ht="18.75">
      <c r="A58" s="3" t="s">
        <v>914</v>
      </c>
      <c r="B58" s="4">
        <v>18</v>
      </c>
      <c r="C58" s="3">
        <v>232</v>
      </c>
      <c r="D58" s="4">
        <v>52</v>
      </c>
      <c r="E58" s="3" t="s">
        <v>17</v>
      </c>
      <c r="F58" s="4">
        <v>52</v>
      </c>
      <c r="G58" s="3" t="s">
        <v>17</v>
      </c>
      <c r="H58" s="4">
        <v>19</v>
      </c>
      <c r="I58" s="3" t="s">
        <v>17</v>
      </c>
      <c r="J58" s="4">
        <v>19</v>
      </c>
      <c r="K58" s="3">
        <v>18</v>
      </c>
      <c r="L58" s="4">
        <v>52</v>
      </c>
      <c r="M58" s="3" t="s">
        <v>15</v>
      </c>
      <c r="N58" s="4">
        <v>52</v>
      </c>
      <c r="O58" s="3" t="s">
        <v>422</v>
      </c>
      <c r="P58" s="4">
        <v>18</v>
      </c>
      <c r="Q58" s="3">
        <v>214</v>
      </c>
      <c r="R58" s="4">
        <v>52</v>
      </c>
      <c r="S58" s="3">
        <v>33</v>
      </c>
      <c r="T58" s="4">
        <v>52</v>
      </c>
      <c r="U58" s="3">
        <v>5.8</v>
      </c>
      <c r="V58" s="4">
        <v>19</v>
      </c>
      <c r="W58" s="3">
        <v>10.7</v>
      </c>
      <c r="X58" s="4">
        <v>19</v>
      </c>
      <c r="Y58" s="3">
        <v>22</v>
      </c>
      <c r="Z58" s="4">
        <v>52</v>
      </c>
      <c r="AA58" s="3">
        <v>32</v>
      </c>
      <c r="AB58" s="4">
        <v>52</v>
      </c>
    </row>
    <row r="59" spans="1:28" ht="18.75">
      <c r="A59" s="3" t="s">
        <v>915</v>
      </c>
      <c r="B59" s="4">
        <v>17</v>
      </c>
      <c r="C59" s="3">
        <v>233</v>
      </c>
      <c r="D59" s="4">
        <v>53</v>
      </c>
      <c r="E59" s="3">
        <v>38</v>
      </c>
      <c r="F59" s="4">
        <v>53</v>
      </c>
      <c r="G59" s="3" t="s">
        <v>17</v>
      </c>
      <c r="H59" s="4">
        <v>18</v>
      </c>
      <c r="I59" s="3">
        <v>10</v>
      </c>
      <c r="J59" s="4">
        <v>18</v>
      </c>
      <c r="K59" s="3" t="s">
        <v>15</v>
      </c>
      <c r="L59" s="4">
        <v>53</v>
      </c>
      <c r="M59" s="3" t="s">
        <v>17</v>
      </c>
      <c r="N59" s="4">
        <v>53</v>
      </c>
      <c r="O59" s="3" t="s">
        <v>423</v>
      </c>
      <c r="P59" s="4">
        <v>17</v>
      </c>
      <c r="Q59" s="3">
        <v>216</v>
      </c>
      <c r="R59" s="4">
        <v>53</v>
      </c>
      <c r="S59" s="3" t="s">
        <v>17</v>
      </c>
      <c r="T59" s="4">
        <v>53</v>
      </c>
      <c r="U59" s="3" t="s">
        <v>17</v>
      </c>
      <c r="V59" s="4">
        <v>18</v>
      </c>
      <c r="W59" s="3">
        <v>10.8</v>
      </c>
      <c r="X59" s="4">
        <v>18</v>
      </c>
      <c r="Y59" s="3" t="s">
        <v>15</v>
      </c>
      <c r="Z59" s="4">
        <v>53</v>
      </c>
      <c r="AA59" s="3" t="s">
        <v>15</v>
      </c>
      <c r="AB59" s="4">
        <v>53</v>
      </c>
    </row>
    <row r="60" spans="1:28" ht="18.75">
      <c r="A60" s="3" t="s">
        <v>916</v>
      </c>
      <c r="B60" s="4">
        <v>16</v>
      </c>
      <c r="C60" s="3">
        <v>234</v>
      </c>
      <c r="D60" s="4">
        <v>54</v>
      </c>
      <c r="E60" s="3" t="s">
        <v>15</v>
      </c>
      <c r="F60" s="4">
        <v>54</v>
      </c>
      <c r="G60" s="3" t="s">
        <v>17</v>
      </c>
      <c r="H60" s="4">
        <v>17</v>
      </c>
      <c r="I60" s="3" t="s">
        <v>17</v>
      </c>
      <c r="J60" s="4">
        <v>17</v>
      </c>
      <c r="K60" s="3">
        <v>19</v>
      </c>
      <c r="L60" s="4">
        <v>54</v>
      </c>
      <c r="M60" s="3">
        <v>15</v>
      </c>
      <c r="N60" s="4">
        <v>54</v>
      </c>
      <c r="O60" s="3" t="s">
        <v>424</v>
      </c>
      <c r="P60" s="4">
        <v>16</v>
      </c>
      <c r="Q60" s="3">
        <v>218</v>
      </c>
      <c r="R60" s="4">
        <v>54</v>
      </c>
      <c r="S60" s="3">
        <v>34</v>
      </c>
      <c r="T60" s="4">
        <v>54</v>
      </c>
      <c r="U60" s="3" t="s">
        <v>17</v>
      </c>
      <c r="V60" s="4">
        <v>17</v>
      </c>
      <c r="W60" s="3">
        <v>10.9</v>
      </c>
      <c r="X60" s="4">
        <v>17</v>
      </c>
      <c r="Y60" s="3">
        <v>23</v>
      </c>
      <c r="Z60" s="4">
        <v>54</v>
      </c>
      <c r="AA60" s="3">
        <v>33</v>
      </c>
      <c r="AB60" s="4">
        <v>54</v>
      </c>
    </row>
    <row r="61" spans="1:28" ht="18.75">
      <c r="A61" s="3" t="s">
        <v>917</v>
      </c>
      <c r="B61" s="4">
        <v>15</v>
      </c>
      <c r="C61" s="3">
        <v>235</v>
      </c>
      <c r="D61" s="4">
        <v>55</v>
      </c>
      <c r="E61" s="3" t="s">
        <v>15</v>
      </c>
      <c r="F61" s="4">
        <v>55</v>
      </c>
      <c r="G61" s="3">
        <v>5.6</v>
      </c>
      <c r="H61" s="4">
        <v>16</v>
      </c>
      <c r="I61" s="3">
        <v>10.1</v>
      </c>
      <c r="J61" s="4">
        <v>16</v>
      </c>
      <c r="K61" s="3" t="s">
        <v>15</v>
      </c>
      <c r="L61" s="4">
        <v>55</v>
      </c>
      <c r="M61" s="3" t="s">
        <v>15</v>
      </c>
      <c r="N61" s="4">
        <v>55</v>
      </c>
      <c r="O61" s="3" t="s">
        <v>425</v>
      </c>
      <c r="P61" s="4">
        <v>15</v>
      </c>
      <c r="Q61" s="3">
        <v>220</v>
      </c>
      <c r="R61" s="4">
        <v>55</v>
      </c>
      <c r="S61" s="3" t="s">
        <v>15</v>
      </c>
      <c r="T61" s="4">
        <v>55</v>
      </c>
      <c r="U61" s="3">
        <v>5.9</v>
      </c>
      <c r="V61" s="4">
        <v>16</v>
      </c>
      <c r="W61" s="3">
        <v>11</v>
      </c>
      <c r="X61" s="4">
        <v>16</v>
      </c>
      <c r="Y61" s="3" t="s">
        <v>15</v>
      </c>
      <c r="Z61" s="4">
        <v>55</v>
      </c>
      <c r="AA61" s="3" t="s">
        <v>15</v>
      </c>
      <c r="AB61" s="4">
        <v>55</v>
      </c>
    </row>
    <row r="62" spans="1:28" ht="18.75">
      <c r="A62" s="3" t="s">
        <v>918</v>
      </c>
      <c r="B62" s="4">
        <v>14</v>
      </c>
      <c r="C62" s="3">
        <v>237</v>
      </c>
      <c r="D62" s="4">
        <v>56</v>
      </c>
      <c r="E62" s="3">
        <v>39</v>
      </c>
      <c r="F62" s="4">
        <v>56</v>
      </c>
      <c r="G62" s="3" t="s">
        <v>17</v>
      </c>
      <c r="H62" s="4">
        <v>15</v>
      </c>
      <c r="I62" s="3">
        <v>10.199999999999999</v>
      </c>
      <c r="J62" s="4">
        <v>15</v>
      </c>
      <c r="K62" s="3">
        <v>20</v>
      </c>
      <c r="L62" s="4">
        <v>56</v>
      </c>
      <c r="M62" s="3" t="s">
        <v>17</v>
      </c>
      <c r="N62" s="4">
        <v>56</v>
      </c>
      <c r="O62" s="3" t="s">
        <v>628</v>
      </c>
      <c r="P62" s="4">
        <v>14</v>
      </c>
      <c r="Q62" s="3">
        <v>222</v>
      </c>
      <c r="R62" s="4">
        <v>56</v>
      </c>
      <c r="S62" s="3">
        <v>35</v>
      </c>
      <c r="T62" s="4">
        <v>56</v>
      </c>
      <c r="U62" s="3" t="s">
        <v>17</v>
      </c>
      <c r="V62" s="4">
        <v>15</v>
      </c>
      <c r="W62" s="3">
        <v>11.1</v>
      </c>
      <c r="X62" s="4">
        <v>15</v>
      </c>
      <c r="Y62" s="3">
        <v>24</v>
      </c>
      <c r="Z62" s="4">
        <v>56</v>
      </c>
      <c r="AA62" s="3">
        <v>34</v>
      </c>
      <c r="AB62" s="4">
        <v>56</v>
      </c>
    </row>
    <row r="63" spans="1:28" ht="18.75">
      <c r="A63" s="3" t="s">
        <v>919</v>
      </c>
      <c r="B63" s="4">
        <v>13</v>
      </c>
      <c r="C63" s="3">
        <v>239</v>
      </c>
      <c r="D63" s="4">
        <v>57</v>
      </c>
      <c r="E63" s="3" t="s">
        <v>15</v>
      </c>
      <c r="F63" s="4">
        <v>57</v>
      </c>
      <c r="G63" s="3" t="s">
        <v>107</v>
      </c>
      <c r="H63" s="4">
        <v>14</v>
      </c>
      <c r="I63" s="3">
        <v>10.3</v>
      </c>
      <c r="J63" s="4">
        <v>14</v>
      </c>
      <c r="K63" s="3" t="s">
        <v>15</v>
      </c>
      <c r="L63" s="4">
        <v>57</v>
      </c>
      <c r="M63" s="3">
        <v>16</v>
      </c>
      <c r="N63" s="4">
        <v>57</v>
      </c>
      <c r="O63" s="3" t="s">
        <v>629</v>
      </c>
      <c r="P63" s="4">
        <v>13</v>
      </c>
      <c r="Q63" s="3">
        <v>224</v>
      </c>
      <c r="R63" s="4">
        <v>57</v>
      </c>
      <c r="S63" s="3" t="s">
        <v>15</v>
      </c>
      <c r="T63" s="4">
        <v>57</v>
      </c>
      <c r="U63" s="3" t="s">
        <v>17</v>
      </c>
      <c r="V63" s="4">
        <v>14</v>
      </c>
      <c r="W63" s="3">
        <v>11.2</v>
      </c>
      <c r="X63" s="4">
        <v>14</v>
      </c>
      <c r="Y63" s="3" t="s">
        <v>15</v>
      </c>
      <c r="Z63" s="4">
        <v>57</v>
      </c>
      <c r="AA63" s="3">
        <v>35</v>
      </c>
      <c r="AB63" s="4">
        <v>57</v>
      </c>
    </row>
    <row r="64" spans="1:28" ht="18.75">
      <c r="A64" s="3" t="s">
        <v>920</v>
      </c>
      <c r="B64" s="4">
        <v>12</v>
      </c>
      <c r="C64" s="3">
        <v>241</v>
      </c>
      <c r="D64" s="4">
        <v>58</v>
      </c>
      <c r="E64" s="3">
        <v>40</v>
      </c>
      <c r="F64" s="4">
        <v>58</v>
      </c>
      <c r="G64" s="3">
        <v>5.7</v>
      </c>
      <c r="H64" s="4">
        <v>13</v>
      </c>
      <c r="I64" s="3">
        <v>10.4</v>
      </c>
      <c r="J64" s="4">
        <v>13</v>
      </c>
      <c r="K64" s="3">
        <v>21</v>
      </c>
      <c r="L64" s="4">
        <v>58</v>
      </c>
      <c r="M64" s="3" t="s">
        <v>15</v>
      </c>
      <c r="N64" s="4">
        <v>58</v>
      </c>
      <c r="O64" s="3" t="s">
        <v>630</v>
      </c>
      <c r="P64" s="4">
        <v>12</v>
      </c>
      <c r="Q64" s="3">
        <v>226</v>
      </c>
      <c r="R64" s="4">
        <v>58</v>
      </c>
      <c r="S64" s="3">
        <v>36</v>
      </c>
      <c r="T64" s="4">
        <v>58</v>
      </c>
      <c r="U64" s="3">
        <v>6</v>
      </c>
      <c r="V64" s="4">
        <v>13</v>
      </c>
      <c r="W64" s="3">
        <v>11.3</v>
      </c>
      <c r="X64" s="4">
        <v>13</v>
      </c>
      <c r="Y64" s="3">
        <v>25</v>
      </c>
      <c r="Z64" s="4">
        <v>58</v>
      </c>
      <c r="AA64" s="3">
        <v>36</v>
      </c>
      <c r="AB64" s="4">
        <v>58</v>
      </c>
    </row>
    <row r="65" spans="1:28" ht="18.75">
      <c r="A65" s="3" t="s">
        <v>921</v>
      </c>
      <c r="B65" s="4">
        <v>11</v>
      </c>
      <c r="C65" s="3">
        <v>243</v>
      </c>
      <c r="D65" s="4">
        <v>59</v>
      </c>
      <c r="E65" s="3" t="s">
        <v>15</v>
      </c>
      <c r="F65" s="4">
        <v>59</v>
      </c>
      <c r="G65" s="3" t="s">
        <v>17</v>
      </c>
      <c r="H65" s="4">
        <v>12</v>
      </c>
      <c r="I65" s="3">
        <v>10.5</v>
      </c>
      <c r="J65" s="4">
        <v>12</v>
      </c>
      <c r="K65" s="3" t="s">
        <v>15</v>
      </c>
      <c r="L65" s="4">
        <v>59</v>
      </c>
      <c r="M65" s="3">
        <v>17</v>
      </c>
      <c r="N65" s="4">
        <v>59</v>
      </c>
      <c r="O65" s="3" t="s">
        <v>631</v>
      </c>
      <c r="P65" s="4">
        <v>11</v>
      </c>
      <c r="Q65" s="3">
        <v>228</v>
      </c>
      <c r="R65" s="4">
        <v>59</v>
      </c>
      <c r="S65" s="3" t="s">
        <v>15</v>
      </c>
      <c r="T65" s="4">
        <v>59</v>
      </c>
      <c r="U65" s="3" t="s">
        <v>17</v>
      </c>
      <c r="V65" s="4">
        <v>12</v>
      </c>
      <c r="W65" s="3">
        <v>11.4</v>
      </c>
      <c r="X65" s="4">
        <v>12</v>
      </c>
      <c r="Y65" s="3" t="s">
        <v>15</v>
      </c>
      <c r="Z65" s="4">
        <v>59</v>
      </c>
      <c r="AA65" s="3">
        <v>37</v>
      </c>
      <c r="AB65" s="4">
        <v>59</v>
      </c>
    </row>
    <row r="66" spans="1:28" ht="18.75">
      <c r="A66" s="3" t="s">
        <v>922</v>
      </c>
      <c r="B66" s="4">
        <v>10</v>
      </c>
      <c r="C66" s="3">
        <v>245</v>
      </c>
      <c r="D66" s="4">
        <v>60</v>
      </c>
      <c r="E66" s="3">
        <v>41</v>
      </c>
      <c r="F66" s="4">
        <v>60</v>
      </c>
      <c r="G66" s="3" t="s">
        <v>17</v>
      </c>
      <c r="H66" s="4">
        <v>11</v>
      </c>
      <c r="I66" s="3">
        <v>10.6</v>
      </c>
      <c r="J66" s="4">
        <v>11</v>
      </c>
      <c r="K66" s="3">
        <v>22</v>
      </c>
      <c r="L66" s="4">
        <v>60</v>
      </c>
      <c r="M66" s="3">
        <v>18</v>
      </c>
      <c r="N66" s="4">
        <v>60</v>
      </c>
      <c r="O66" s="3" t="s">
        <v>632</v>
      </c>
      <c r="P66" s="4">
        <v>10</v>
      </c>
      <c r="Q66" s="3">
        <v>230</v>
      </c>
      <c r="R66" s="4">
        <v>60</v>
      </c>
      <c r="S66" s="3">
        <v>37</v>
      </c>
      <c r="T66" s="4">
        <v>60</v>
      </c>
      <c r="U66" s="3" t="s">
        <v>17</v>
      </c>
      <c r="V66" s="4">
        <v>11</v>
      </c>
      <c r="W66" s="3">
        <v>11.5</v>
      </c>
      <c r="X66" s="4">
        <v>11</v>
      </c>
      <c r="Y66" s="3">
        <v>26</v>
      </c>
      <c r="Z66" s="4">
        <v>60</v>
      </c>
      <c r="AA66" s="3">
        <v>38</v>
      </c>
      <c r="AB66" s="4">
        <v>60</v>
      </c>
    </row>
    <row r="67" spans="1:28" ht="18.75">
      <c r="A67" s="3" t="s">
        <v>923</v>
      </c>
      <c r="B67" s="4">
        <v>9</v>
      </c>
      <c r="C67" s="3">
        <v>247</v>
      </c>
      <c r="D67" s="4">
        <v>61</v>
      </c>
      <c r="E67" s="3" t="s">
        <v>15</v>
      </c>
      <c r="F67" s="4">
        <v>61</v>
      </c>
      <c r="G67" s="3">
        <v>5.8</v>
      </c>
      <c r="H67" s="4">
        <v>10</v>
      </c>
      <c r="I67" s="3">
        <v>10.7</v>
      </c>
      <c r="J67" s="4">
        <v>10</v>
      </c>
      <c r="K67" s="3" t="s">
        <v>15</v>
      </c>
      <c r="L67" s="4">
        <v>61</v>
      </c>
      <c r="M67" s="3">
        <v>19</v>
      </c>
      <c r="N67" s="4">
        <v>61</v>
      </c>
      <c r="O67" s="3" t="s">
        <v>633</v>
      </c>
      <c r="P67" s="4">
        <v>9</v>
      </c>
      <c r="Q67" s="3">
        <v>232</v>
      </c>
      <c r="R67" s="4">
        <v>61</v>
      </c>
      <c r="S67" s="3" t="s">
        <v>15</v>
      </c>
      <c r="T67" s="4">
        <v>61</v>
      </c>
      <c r="U67" s="3">
        <v>6.1</v>
      </c>
      <c r="V67" s="4">
        <v>10</v>
      </c>
      <c r="W67" s="3">
        <v>11.6</v>
      </c>
      <c r="X67" s="4">
        <v>10</v>
      </c>
      <c r="Y67" s="3" t="s">
        <v>15</v>
      </c>
      <c r="Z67" s="4">
        <v>61</v>
      </c>
      <c r="AA67" s="3">
        <v>40</v>
      </c>
      <c r="AB67" s="4">
        <v>61</v>
      </c>
    </row>
    <row r="68" spans="1:28" ht="18.75">
      <c r="A68" s="3" t="s">
        <v>924</v>
      </c>
      <c r="B68" s="4">
        <v>8</v>
      </c>
      <c r="C68" s="3">
        <v>249</v>
      </c>
      <c r="D68" s="4">
        <v>62</v>
      </c>
      <c r="E68" s="3">
        <v>42</v>
      </c>
      <c r="F68" s="4">
        <v>62</v>
      </c>
      <c r="G68" s="3" t="s">
        <v>17</v>
      </c>
      <c r="H68" s="4">
        <v>9</v>
      </c>
      <c r="I68" s="3">
        <v>10.8</v>
      </c>
      <c r="J68" s="4">
        <v>9</v>
      </c>
      <c r="K68" s="3">
        <v>23</v>
      </c>
      <c r="L68" s="4">
        <v>62</v>
      </c>
      <c r="M68" s="3">
        <v>20</v>
      </c>
      <c r="N68" s="4">
        <v>62</v>
      </c>
      <c r="O68" s="3" t="s">
        <v>634</v>
      </c>
      <c r="P68" s="4">
        <v>8</v>
      </c>
      <c r="Q68" s="3">
        <v>234</v>
      </c>
      <c r="R68" s="4">
        <v>62</v>
      </c>
      <c r="S68" s="3">
        <v>38</v>
      </c>
      <c r="T68" s="4">
        <v>62</v>
      </c>
      <c r="U68" s="3" t="s">
        <v>17</v>
      </c>
      <c r="V68" s="4">
        <v>9</v>
      </c>
      <c r="W68" s="3">
        <v>11.7</v>
      </c>
      <c r="X68" s="4">
        <v>9</v>
      </c>
      <c r="Y68" s="3">
        <v>27</v>
      </c>
      <c r="Z68" s="4">
        <v>62</v>
      </c>
      <c r="AA68" s="3">
        <v>42</v>
      </c>
      <c r="AB68" s="4">
        <v>62</v>
      </c>
    </row>
    <row r="69" spans="1:28" ht="18.75">
      <c r="A69" s="3" t="s">
        <v>868</v>
      </c>
      <c r="B69" s="4">
        <v>7</v>
      </c>
      <c r="C69" s="3">
        <v>251</v>
      </c>
      <c r="D69" s="4">
        <v>63</v>
      </c>
      <c r="E69" s="3" t="s">
        <v>15</v>
      </c>
      <c r="F69" s="4">
        <v>63</v>
      </c>
      <c r="G69" s="3" t="s">
        <v>17</v>
      </c>
      <c r="H69" s="4">
        <v>8</v>
      </c>
      <c r="I69" s="3">
        <v>10.9</v>
      </c>
      <c r="J69" s="4">
        <v>8</v>
      </c>
      <c r="K69" s="3">
        <v>24</v>
      </c>
      <c r="L69" s="4">
        <v>63</v>
      </c>
      <c r="M69" s="3">
        <v>21</v>
      </c>
      <c r="N69" s="4">
        <v>63</v>
      </c>
      <c r="O69" s="3" t="s">
        <v>635</v>
      </c>
      <c r="P69" s="4">
        <v>7</v>
      </c>
      <c r="Q69" s="3">
        <v>236</v>
      </c>
      <c r="R69" s="4">
        <v>63</v>
      </c>
      <c r="S69" s="3" t="s">
        <v>15</v>
      </c>
      <c r="T69" s="4">
        <v>63</v>
      </c>
      <c r="U69" s="3" t="s">
        <v>17</v>
      </c>
      <c r="V69" s="4">
        <v>8</v>
      </c>
      <c r="W69" s="3">
        <v>11.8</v>
      </c>
      <c r="X69" s="4">
        <v>8</v>
      </c>
      <c r="Y69" s="3">
        <v>28</v>
      </c>
      <c r="Z69" s="4">
        <v>63</v>
      </c>
      <c r="AA69" s="3">
        <v>44</v>
      </c>
      <c r="AB69" s="4">
        <v>63</v>
      </c>
    </row>
    <row r="70" spans="1:28" ht="18.75">
      <c r="A70" s="3" t="s">
        <v>869</v>
      </c>
      <c r="B70" s="4">
        <v>6</v>
      </c>
      <c r="C70" s="3">
        <v>253</v>
      </c>
      <c r="D70" s="4">
        <v>64</v>
      </c>
      <c r="E70" s="3">
        <v>43</v>
      </c>
      <c r="F70" s="4">
        <v>64</v>
      </c>
      <c r="G70" s="3">
        <v>5.9</v>
      </c>
      <c r="H70" s="4">
        <v>7</v>
      </c>
      <c r="I70" s="3">
        <v>11</v>
      </c>
      <c r="J70" s="4">
        <v>7</v>
      </c>
      <c r="K70" s="3">
        <v>25</v>
      </c>
      <c r="L70" s="4">
        <v>64</v>
      </c>
      <c r="M70" s="3">
        <v>22</v>
      </c>
      <c r="N70" s="4">
        <v>64</v>
      </c>
      <c r="O70" s="3" t="s">
        <v>636</v>
      </c>
      <c r="P70" s="4">
        <v>6</v>
      </c>
      <c r="Q70" s="3">
        <v>238</v>
      </c>
      <c r="R70" s="4">
        <v>64</v>
      </c>
      <c r="S70" s="3">
        <v>39</v>
      </c>
      <c r="T70" s="4">
        <v>64</v>
      </c>
      <c r="U70" s="3">
        <v>6.2</v>
      </c>
      <c r="V70" s="4">
        <v>7</v>
      </c>
      <c r="W70" s="3">
        <v>11.9</v>
      </c>
      <c r="X70" s="4">
        <v>7</v>
      </c>
      <c r="Y70" s="3">
        <v>29</v>
      </c>
      <c r="Z70" s="4">
        <v>64</v>
      </c>
      <c r="AA70" s="3">
        <v>46</v>
      </c>
      <c r="AB70" s="4">
        <v>64</v>
      </c>
    </row>
    <row r="71" spans="1:28" ht="18.75">
      <c r="A71" s="3" t="s">
        <v>870</v>
      </c>
      <c r="B71" s="4">
        <v>5</v>
      </c>
      <c r="C71" s="3">
        <v>255</v>
      </c>
      <c r="D71" s="4">
        <v>65</v>
      </c>
      <c r="E71" s="3" t="s">
        <v>15</v>
      </c>
      <c r="F71" s="4">
        <v>65</v>
      </c>
      <c r="G71" s="3" t="s">
        <v>17</v>
      </c>
      <c r="H71" s="4">
        <v>6</v>
      </c>
      <c r="I71" s="3">
        <v>11.1</v>
      </c>
      <c r="J71" s="4">
        <v>6</v>
      </c>
      <c r="K71" s="3">
        <v>26</v>
      </c>
      <c r="L71" s="4">
        <v>65</v>
      </c>
      <c r="M71" s="3">
        <v>23</v>
      </c>
      <c r="N71" s="4">
        <v>65</v>
      </c>
      <c r="O71" s="3" t="s">
        <v>637</v>
      </c>
      <c r="P71" s="4">
        <v>5</v>
      </c>
      <c r="Q71" s="3">
        <v>240</v>
      </c>
      <c r="R71" s="4">
        <v>65</v>
      </c>
      <c r="S71" s="3" t="s">
        <v>15</v>
      </c>
      <c r="T71" s="4">
        <v>65</v>
      </c>
      <c r="U71" s="3" t="s">
        <v>17</v>
      </c>
      <c r="V71" s="4">
        <v>6</v>
      </c>
      <c r="W71" s="3">
        <v>12</v>
      </c>
      <c r="X71" s="4">
        <v>6</v>
      </c>
      <c r="Y71" s="3">
        <v>30</v>
      </c>
      <c r="Z71" s="4">
        <v>65</v>
      </c>
      <c r="AA71" s="3">
        <v>48</v>
      </c>
      <c r="AB71" s="4">
        <v>65</v>
      </c>
    </row>
    <row r="72" spans="1:28" ht="18.75">
      <c r="A72" s="3" t="s">
        <v>871</v>
      </c>
      <c r="B72" s="4">
        <v>4</v>
      </c>
      <c r="C72" s="3">
        <v>257</v>
      </c>
      <c r="D72" s="4">
        <v>66</v>
      </c>
      <c r="E72" s="3">
        <v>44</v>
      </c>
      <c r="F72" s="4">
        <v>66</v>
      </c>
      <c r="G72" s="3">
        <v>6</v>
      </c>
      <c r="H72" s="4">
        <v>5</v>
      </c>
      <c r="I72" s="3">
        <v>11.2</v>
      </c>
      <c r="J72" s="4">
        <v>5</v>
      </c>
      <c r="K72" s="3">
        <v>27</v>
      </c>
      <c r="L72" s="4">
        <v>66</v>
      </c>
      <c r="M72" s="3">
        <v>24</v>
      </c>
      <c r="N72" s="4">
        <v>66</v>
      </c>
      <c r="O72" s="3" t="s">
        <v>638</v>
      </c>
      <c r="P72" s="4">
        <v>4</v>
      </c>
      <c r="Q72" s="3">
        <v>243</v>
      </c>
      <c r="R72" s="4">
        <v>66</v>
      </c>
      <c r="S72" s="3">
        <v>40</v>
      </c>
      <c r="T72" s="4">
        <v>66</v>
      </c>
      <c r="U72" s="3">
        <v>6.3</v>
      </c>
      <c r="V72" s="4">
        <v>5</v>
      </c>
      <c r="W72" s="3">
        <v>12.1</v>
      </c>
      <c r="X72" s="4">
        <v>5</v>
      </c>
      <c r="Y72" s="3">
        <v>31</v>
      </c>
      <c r="Z72" s="4">
        <v>66</v>
      </c>
      <c r="AA72" s="3">
        <v>51</v>
      </c>
      <c r="AB72" s="4">
        <v>66</v>
      </c>
    </row>
    <row r="73" spans="1:28" ht="18.75">
      <c r="A73" s="3" t="s">
        <v>825</v>
      </c>
      <c r="B73" s="4">
        <v>3</v>
      </c>
      <c r="C73" s="3">
        <v>259</v>
      </c>
      <c r="D73" s="4">
        <v>67</v>
      </c>
      <c r="E73" s="3" t="s">
        <v>15</v>
      </c>
      <c r="F73" s="4">
        <v>67</v>
      </c>
      <c r="G73" s="3" t="s">
        <v>17</v>
      </c>
      <c r="H73" s="4">
        <v>4</v>
      </c>
      <c r="I73" s="3">
        <v>11.3</v>
      </c>
      <c r="J73" s="4">
        <v>4</v>
      </c>
      <c r="K73" s="3">
        <v>28</v>
      </c>
      <c r="L73" s="4">
        <v>67</v>
      </c>
      <c r="M73" s="3">
        <v>25</v>
      </c>
      <c r="N73" s="4">
        <v>67</v>
      </c>
      <c r="O73" s="3" t="s">
        <v>563</v>
      </c>
      <c r="P73" s="4">
        <v>3</v>
      </c>
      <c r="Q73" s="3">
        <v>246</v>
      </c>
      <c r="R73" s="4">
        <v>67</v>
      </c>
      <c r="S73" s="3" t="s">
        <v>15</v>
      </c>
      <c r="T73" s="4">
        <v>67</v>
      </c>
      <c r="U73" s="3" t="s">
        <v>17</v>
      </c>
      <c r="V73" s="4">
        <v>4</v>
      </c>
      <c r="W73" s="3">
        <v>12.2</v>
      </c>
      <c r="X73" s="4">
        <v>4</v>
      </c>
      <c r="Y73" s="3">
        <v>32</v>
      </c>
      <c r="Z73" s="4">
        <v>67</v>
      </c>
      <c r="AA73" s="3">
        <v>54</v>
      </c>
      <c r="AB73" s="4">
        <v>67</v>
      </c>
    </row>
    <row r="74" spans="1:28" ht="18.75">
      <c r="A74" s="3" t="s">
        <v>826</v>
      </c>
      <c r="B74" s="4">
        <v>2</v>
      </c>
      <c r="C74" s="3">
        <v>261</v>
      </c>
      <c r="D74" s="4">
        <v>68</v>
      </c>
      <c r="E74" s="3">
        <v>45</v>
      </c>
      <c r="F74" s="4">
        <v>68</v>
      </c>
      <c r="G74" s="3">
        <v>6.1</v>
      </c>
      <c r="H74" s="4">
        <v>3</v>
      </c>
      <c r="I74" s="3">
        <v>11.4</v>
      </c>
      <c r="J74" s="4">
        <v>3</v>
      </c>
      <c r="K74" s="3">
        <v>29</v>
      </c>
      <c r="L74" s="4">
        <v>68</v>
      </c>
      <c r="M74" s="3">
        <v>23</v>
      </c>
      <c r="N74" s="4">
        <v>68</v>
      </c>
      <c r="O74" s="3" t="s">
        <v>564</v>
      </c>
      <c r="P74" s="4">
        <v>2</v>
      </c>
      <c r="Q74" s="3">
        <v>249</v>
      </c>
      <c r="R74" s="4">
        <v>68</v>
      </c>
      <c r="S74" s="3">
        <v>41</v>
      </c>
      <c r="T74" s="4">
        <v>68</v>
      </c>
      <c r="U74" s="3">
        <v>6.4</v>
      </c>
      <c r="V74" s="4">
        <v>3</v>
      </c>
      <c r="W74" s="3">
        <v>12.3</v>
      </c>
      <c r="X74" s="4">
        <v>4</v>
      </c>
      <c r="Y74" s="3">
        <v>33</v>
      </c>
      <c r="Z74" s="4">
        <v>68</v>
      </c>
      <c r="AA74" s="3">
        <v>57</v>
      </c>
      <c r="AB74" s="4">
        <v>68</v>
      </c>
    </row>
    <row r="75" spans="1:28" ht="18.75">
      <c r="A75" s="3" t="s">
        <v>827</v>
      </c>
      <c r="B75" s="4">
        <v>1</v>
      </c>
      <c r="C75" s="3">
        <v>263</v>
      </c>
      <c r="D75" s="4">
        <v>69</v>
      </c>
      <c r="E75" s="3">
        <v>46</v>
      </c>
      <c r="F75" s="4">
        <v>69</v>
      </c>
      <c r="G75" s="3" t="s">
        <v>17</v>
      </c>
      <c r="H75" s="4">
        <v>2</v>
      </c>
      <c r="I75" s="3">
        <v>11.5</v>
      </c>
      <c r="J75" s="4">
        <v>2</v>
      </c>
      <c r="K75" s="3">
        <v>30</v>
      </c>
      <c r="L75" s="4">
        <v>69</v>
      </c>
      <c r="M75" s="3">
        <v>27</v>
      </c>
      <c r="N75" s="4">
        <v>69</v>
      </c>
      <c r="O75" s="3" t="s">
        <v>441</v>
      </c>
      <c r="P75" s="4">
        <v>1</v>
      </c>
      <c r="Q75" s="3">
        <v>252</v>
      </c>
      <c r="R75" s="4">
        <v>69</v>
      </c>
      <c r="S75" s="3">
        <v>42</v>
      </c>
      <c r="T75" s="4">
        <v>69</v>
      </c>
      <c r="U75" s="3" t="s">
        <v>17</v>
      </c>
      <c r="V75" s="4">
        <v>2</v>
      </c>
      <c r="W75" s="3">
        <v>12.4</v>
      </c>
      <c r="X75" s="4">
        <v>3</v>
      </c>
      <c r="Y75" s="3">
        <v>34</v>
      </c>
      <c r="Z75" s="4">
        <v>69</v>
      </c>
      <c r="AA75" s="3">
        <v>60</v>
      </c>
      <c r="AB75" s="4">
        <v>69</v>
      </c>
    </row>
    <row r="76" spans="1:28" ht="18.75">
      <c r="A76" s="3" t="s">
        <v>68</v>
      </c>
      <c r="B76" s="4">
        <v>1</v>
      </c>
      <c r="C76" s="3">
        <v>265</v>
      </c>
      <c r="D76" s="4">
        <v>70</v>
      </c>
      <c r="E76" s="3">
        <v>47</v>
      </c>
      <c r="F76" s="4">
        <v>70</v>
      </c>
      <c r="G76" s="3">
        <v>6.2</v>
      </c>
      <c r="H76" s="4">
        <v>1</v>
      </c>
      <c r="I76" s="3">
        <v>11.6</v>
      </c>
      <c r="J76" s="4">
        <v>2</v>
      </c>
      <c r="K76" s="3">
        <v>31</v>
      </c>
      <c r="L76" s="4">
        <v>70</v>
      </c>
      <c r="M76" s="3">
        <v>28</v>
      </c>
      <c r="N76" s="4">
        <v>70</v>
      </c>
      <c r="O76" s="3" t="s">
        <v>23</v>
      </c>
      <c r="P76" s="4">
        <v>1</v>
      </c>
      <c r="Q76" s="3">
        <v>255</v>
      </c>
      <c r="R76" s="4">
        <v>70</v>
      </c>
      <c r="S76" s="3">
        <v>43</v>
      </c>
      <c r="T76" s="4">
        <v>70</v>
      </c>
      <c r="U76" s="3">
        <v>6.5</v>
      </c>
      <c r="V76" s="4">
        <v>1</v>
      </c>
      <c r="W76" s="3">
        <v>12.5</v>
      </c>
      <c r="X76" s="4">
        <v>3</v>
      </c>
      <c r="Y76" s="3">
        <v>35</v>
      </c>
      <c r="Z76" s="4">
        <v>70</v>
      </c>
      <c r="AA76" s="3">
        <v>63</v>
      </c>
      <c r="AB76" s="4">
        <v>70</v>
      </c>
    </row>
    <row r="77" spans="1:28" ht="18.75">
      <c r="A77" s="3" t="s">
        <v>135</v>
      </c>
      <c r="B77" s="4">
        <v>0</v>
      </c>
      <c r="C77" s="3" t="s">
        <v>136</v>
      </c>
      <c r="D77" s="4">
        <v>70</v>
      </c>
      <c r="E77" s="3" t="s">
        <v>137</v>
      </c>
      <c r="F77" s="4">
        <v>70</v>
      </c>
      <c r="G77" s="3" t="s">
        <v>138</v>
      </c>
      <c r="H77" s="4">
        <v>0</v>
      </c>
      <c r="I77" s="3">
        <v>11.7</v>
      </c>
      <c r="J77" s="4">
        <v>1</v>
      </c>
      <c r="K77" s="3" t="s">
        <v>56</v>
      </c>
      <c r="L77" s="4">
        <v>70</v>
      </c>
      <c r="M77" s="3" t="s">
        <v>140</v>
      </c>
      <c r="N77" s="4">
        <v>70</v>
      </c>
      <c r="O77" s="3" t="s">
        <v>108</v>
      </c>
      <c r="P77" s="4">
        <v>0</v>
      </c>
      <c r="Q77" s="3" t="s">
        <v>109</v>
      </c>
      <c r="R77" s="4">
        <v>70</v>
      </c>
      <c r="S77" s="3" t="s">
        <v>64</v>
      </c>
      <c r="T77" s="4">
        <v>70</v>
      </c>
      <c r="U77" s="3" t="s">
        <v>141</v>
      </c>
      <c r="V77" s="4">
        <v>0</v>
      </c>
      <c r="W77" s="3">
        <v>12.6</v>
      </c>
      <c r="X77" s="4">
        <v>2</v>
      </c>
      <c r="Y77" s="3" t="s">
        <v>89</v>
      </c>
      <c r="Z77" s="4">
        <v>70</v>
      </c>
      <c r="AA77" s="3" t="s">
        <v>143</v>
      </c>
      <c r="AB77" s="4">
        <v>70</v>
      </c>
    </row>
    <row r="78" spans="1:28" ht="18.75">
      <c r="A78" s="3">
        <v>0</v>
      </c>
      <c r="B78" s="4">
        <v>0</v>
      </c>
      <c r="C78" s="3"/>
      <c r="D78" s="3"/>
      <c r="E78" s="3"/>
      <c r="F78" s="3">
        <v>0</v>
      </c>
      <c r="G78" s="3">
        <v>0</v>
      </c>
      <c r="H78" s="4">
        <v>0</v>
      </c>
      <c r="I78" s="3">
        <v>11.8</v>
      </c>
      <c r="J78" s="4">
        <v>1</v>
      </c>
      <c r="K78" s="3"/>
      <c r="L78" s="3">
        <v>0</v>
      </c>
      <c r="M78" s="3"/>
      <c r="N78" s="3"/>
      <c r="O78" s="3">
        <v>0</v>
      </c>
      <c r="P78" s="4">
        <v>0</v>
      </c>
      <c r="Q78" s="3"/>
      <c r="R78" s="4"/>
      <c r="S78" s="3"/>
      <c r="T78" s="4">
        <v>0</v>
      </c>
      <c r="U78" s="3">
        <v>0</v>
      </c>
      <c r="V78" s="4">
        <v>0</v>
      </c>
      <c r="W78" s="3">
        <v>12.7</v>
      </c>
      <c r="X78" s="4">
        <v>2</v>
      </c>
      <c r="Y78" s="3"/>
      <c r="Z78" s="4">
        <v>0</v>
      </c>
      <c r="AA78" s="3"/>
      <c r="AB78" s="3"/>
    </row>
    <row r="79" spans="1:28" ht="18.75">
      <c r="A79" s="3"/>
      <c r="B79" s="4">
        <v>0</v>
      </c>
      <c r="C79" s="3"/>
      <c r="D79" s="3">
        <v>0</v>
      </c>
      <c r="E79" s="3"/>
      <c r="F79" s="3">
        <v>0</v>
      </c>
      <c r="G79" s="3">
        <v>0</v>
      </c>
      <c r="H79" s="4">
        <v>0</v>
      </c>
      <c r="I79" s="3" t="s">
        <v>139</v>
      </c>
      <c r="J79" s="4">
        <v>0</v>
      </c>
      <c r="K79" s="3"/>
      <c r="L79" s="3">
        <v>0</v>
      </c>
      <c r="M79" s="3"/>
      <c r="N79" s="3"/>
      <c r="O79" s="3"/>
      <c r="P79" s="4">
        <v>0</v>
      </c>
      <c r="Q79" s="3"/>
      <c r="R79" s="4">
        <v>0</v>
      </c>
      <c r="S79" s="3"/>
      <c r="T79" s="4">
        <v>0</v>
      </c>
      <c r="U79" s="3">
        <v>0</v>
      </c>
      <c r="V79" s="4">
        <v>0</v>
      </c>
      <c r="W79" s="3">
        <v>12.8</v>
      </c>
      <c r="X79" s="4">
        <v>1</v>
      </c>
      <c r="Y79" s="3"/>
      <c r="Z79" s="4">
        <v>0</v>
      </c>
      <c r="AA79" s="3"/>
      <c r="AB79" s="3"/>
    </row>
    <row r="80" spans="1:28" ht="18.75">
      <c r="I80" s="3">
        <v>0</v>
      </c>
      <c r="J80" s="4">
        <v>0</v>
      </c>
      <c r="W80" s="3">
        <v>12.9</v>
      </c>
      <c r="X80" s="4">
        <v>1</v>
      </c>
    </row>
    <row r="81" spans="23:24" ht="18.75">
      <c r="W81" s="3" t="s">
        <v>142</v>
      </c>
      <c r="X81" s="4">
        <v>0</v>
      </c>
    </row>
    <row r="82" spans="23:24" ht="18.75">
      <c r="W82" s="3">
        <v>0</v>
      </c>
      <c r="X82" s="4">
        <v>0</v>
      </c>
    </row>
  </sheetData>
  <sheetProtection sheet="1" selectLockedCells="1" selectUnlockedCells="1"/>
  <mergeCells count="2">
    <mergeCell ref="A3:N3"/>
    <mergeCell ref="O3:AB3"/>
  </mergeCells>
  <pageMargins left="0.375" right="0.44791666666666669"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sheetPr codeName="Лист9"/>
  <dimension ref="A3:AB115"/>
  <sheetViews>
    <sheetView view="pageLayout" topLeftCell="F92" workbookViewId="0">
      <selection activeCell="J105" sqref="J105"/>
    </sheetView>
  </sheetViews>
  <sheetFormatPr defaultRowHeight="15.75"/>
  <sheetData>
    <row r="3" spans="1:28" ht="18.75">
      <c r="A3" s="103" t="s">
        <v>0</v>
      </c>
      <c r="B3" s="104"/>
      <c r="C3" s="104"/>
      <c r="D3" s="104"/>
      <c r="E3" s="104"/>
      <c r="F3" s="104"/>
      <c r="G3" s="104"/>
      <c r="H3" s="104"/>
      <c r="I3" s="104"/>
      <c r="J3" s="104"/>
      <c r="K3" s="104"/>
      <c r="L3" s="104"/>
      <c r="M3" s="104"/>
      <c r="N3" s="105"/>
      <c r="O3" s="103" t="s">
        <v>1</v>
      </c>
      <c r="P3" s="104"/>
      <c r="Q3" s="104"/>
      <c r="R3" s="104"/>
      <c r="S3" s="104"/>
      <c r="T3" s="104"/>
      <c r="U3" s="104"/>
      <c r="V3" s="104"/>
      <c r="W3" s="104"/>
      <c r="X3" s="104"/>
      <c r="Y3" s="104"/>
      <c r="Z3" s="104"/>
      <c r="AA3" s="104"/>
      <c r="AB3" s="105"/>
    </row>
    <row r="4" spans="1:28" ht="150">
      <c r="A4" s="1" t="s">
        <v>2</v>
      </c>
      <c r="B4" s="1" t="s">
        <v>9</v>
      </c>
      <c r="C4" s="1" t="s">
        <v>4</v>
      </c>
      <c r="D4" s="1" t="s">
        <v>9</v>
      </c>
      <c r="E4" s="1" t="s">
        <v>5</v>
      </c>
      <c r="F4" s="1" t="s">
        <v>9</v>
      </c>
      <c r="G4" s="1" t="s">
        <v>116</v>
      </c>
      <c r="H4" s="1" t="s">
        <v>9</v>
      </c>
      <c r="I4" s="1" t="s">
        <v>144</v>
      </c>
      <c r="J4" s="1" t="s">
        <v>9</v>
      </c>
      <c r="K4" s="1" t="s">
        <v>7</v>
      </c>
      <c r="L4" s="1" t="s">
        <v>9</v>
      </c>
      <c r="M4" s="1" t="s">
        <v>8</v>
      </c>
      <c r="N4" s="1" t="s">
        <v>9</v>
      </c>
      <c r="O4" s="1" t="s">
        <v>2</v>
      </c>
      <c r="P4" s="1" t="s">
        <v>9</v>
      </c>
      <c r="Q4" s="1" t="s">
        <v>4</v>
      </c>
      <c r="R4" s="1" t="s">
        <v>9</v>
      </c>
      <c r="S4" s="1" t="s">
        <v>5</v>
      </c>
      <c r="T4" s="1" t="s">
        <v>9</v>
      </c>
      <c r="U4" s="1" t="s">
        <v>102</v>
      </c>
      <c r="V4" s="1" t="s">
        <v>9</v>
      </c>
      <c r="W4" s="1" t="s">
        <v>145</v>
      </c>
      <c r="X4" s="1" t="s">
        <v>9</v>
      </c>
      <c r="Y4" s="1" t="s">
        <v>7</v>
      </c>
      <c r="Z4" s="1" t="s">
        <v>9</v>
      </c>
      <c r="AA4" s="1" t="s">
        <v>11</v>
      </c>
      <c r="AB4" s="1" t="s">
        <v>9</v>
      </c>
    </row>
    <row r="5" spans="1:28" ht="18.75">
      <c r="A5" s="1" t="s">
        <v>146</v>
      </c>
      <c r="B5" s="1">
        <v>70</v>
      </c>
      <c r="C5" s="3" t="s">
        <v>149</v>
      </c>
      <c r="D5" s="4">
        <v>70</v>
      </c>
      <c r="E5" s="3" t="s">
        <v>137</v>
      </c>
      <c r="F5" s="4">
        <v>70</v>
      </c>
      <c r="G5" s="1">
        <v>0</v>
      </c>
      <c r="H5" s="1">
        <v>0</v>
      </c>
      <c r="I5" s="1">
        <v>0</v>
      </c>
      <c r="J5" s="1">
        <v>0</v>
      </c>
      <c r="K5" s="3" t="s">
        <v>151</v>
      </c>
      <c r="L5" s="4">
        <v>70</v>
      </c>
      <c r="M5" s="3" t="s">
        <v>99</v>
      </c>
      <c r="N5" s="4">
        <v>70</v>
      </c>
      <c r="O5" s="1" t="s">
        <v>133</v>
      </c>
      <c r="P5" s="1">
        <v>70</v>
      </c>
      <c r="Q5" s="3" t="s">
        <v>109</v>
      </c>
      <c r="R5" s="4">
        <v>70</v>
      </c>
      <c r="S5" s="3" t="s">
        <v>64</v>
      </c>
      <c r="T5" s="4">
        <v>70</v>
      </c>
      <c r="U5" s="1">
        <v>0</v>
      </c>
      <c r="V5" s="1">
        <v>0</v>
      </c>
      <c r="W5" s="1">
        <v>0</v>
      </c>
      <c r="X5" s="1">
        <v>0</v>
      </c>
      <c r="Y5" s="3" t="s">
        <v>89</v>
      </c>
      <c r="Z5" s="4">
        <v>70</v>
      </c>
      <c r="AA5" s="3" t="s">
        <v>143</v>
      </c>
      <c r="AB5" s="4">
        <v>70</v>
      </c>
    </row>
    <row r="6" spans="1:28" ht="18.75">
      <c r="A6" s="3" t="s">
        <v>147</v>
      </c>
      <c r="B6" s="4">
        <v>70</v>
      </c>
      <c r="C6" s="1">
        <v>0</v>
      </c>
      <c r="D6" s="1">
        <v>0</v>
      </c>
      <c r="E6" s="1">
        <v>0</v>
      </c>
      <c r="F6" s="1">
        <v>0</v>
      </c>
      <c r="G6" s="1">
        <v>2</v>
      </c>
      <c r="H6" s="1">
        <v>70</v>
      </c>
      <c r="I6" s="1">
        <v>2</v>
      </c>
      <c r="J6" s="1">
        <v>70</v>
      </c>
      <c r="K6" s="1">
        <v>-99</v>
      </c>
      <c r="L6" s="1">
        <v>0</v>
      </c>
      <c r="M6" s="1">
        <v>0</v>
      </c>
      <c r="N6" s="1">
        <v>0</v>
      </c>
      <c r="O6" s="3" t="s">
        <v>120</v>
      </c>
      <c r="P6" s="4">
        <v>70</v>
      </c>
      <c r="Q6" s="1">
        <v>0</v>
      </c>
      <c r="R6" s="1">
        <v>0</v>
      </c>
      <c r="S6" s="1">
        <v>0</v>
      </c>
      <c r="T6" s="1">
        <v>0</v>
      </c>
      <c r="U6" s="1">
        <v>2</v>
      </c>
      <c r="V6" s="1">
        <v>70</v>
      </c>
      <c r="W6" s="1">
        <v>2</v>
      </c>
      <c r="X6" s="1">
        <v>70</v>
      </c>
      <c r="Y6" s="1">
        <v>-99</v>
      </c>
      <c r="Z6" s="1">
        <v>0</v>
      </c>
      <c r="AA6" s="1">
        <v>0</v>
      </c>
      <c r="AB6" s="1">
        <v>0</v>
      </c>
    </row>
    <row r="7" spans="1:28" ht="18.75">
      <c r="A7" s="3" t="s">
        <v>940</v>
      </c>
      <c r="B7" s="4">
        <v>69</v>
      </c>
      <c r="C7" s="3">
        <v>145</v>
      </c>
      <c r="D7" s="4">
        <v>1</v>
      </c>
      <c r="E7" s="3">
        <v>6</v>
      </c>
      <c r="F7" s="4">
        <v>1</v>
      </c>
      <c r="G7" s="3">
        <v>7.2</v>
      </c>
      <c r="H7" s="4">
        <v>70</v>
      </c>
      <c r="I7" s="3">
        <v>11.4</v>
      </c>
      <c r="J7" s="4">
        <v>70</v>
      </c>
      <c r="K7" s="3">
        <v>-5</v>
      </c>
      <c r="L7" s="4">
        <v>1</v>
      </c>
      <c r="M7" s="3">
        <v>1</v>
      </c>
      <c r="N7" s="4">
        <v>1</v>
      </c>
      <c r="O7" s="3" t="s">
        <v>925</v>
      </c>
      <c r="P7" s="4">
        <v>69</v>
      </c>
      <c r="Q7" s="3">
        <v>116</v>
      </c>
      <c r="R7" s="4">
        <v>1</v>
      </c>
      <c r="S7" s="3">
        <v>4</v>
      </c>
      <c r="T7" s="4">
        <v>1</v>
      </c>
      <c r="U7" s="3">
        <v>7.8</v>
      </c>
      <c r="V7" s="4">
        <v>70</v>
      </c>
      <c r="W7" s="3">
        <v>12.6</v>
      </c>
      <c r="X7" s="4">
        <v>70</v>
      </c>
      <c r="Y7" s="3">
        <v>-3</v>
      </c>
      <c r="Z7" s="4">
        <v>1</v>
      </c>
      <c r="AA7" s="3">
        <v>3</v>
      </c>
      <c r="AB7" s="4">
        <v>1</v>
      </c>
    </row>
    <row r="8" spans="1:28" ht="18.75">
      <c r="A8" s="3" t="s">
        <v>941</v>
      </c>
      <c r="B8" s="4">
        <v>68</v>
      </c>
      <c r="C8" s="3">
        <v>149</v>
      </c>
      <c r="D8" s="4">
        <v>2</v>
      </c>
      <c r="E8" s="3">
        <v>7</v>
      </c>
      <c r="F8" s="4">
        <v>2</v>
      </c>
      <c r="G8" s="3">
        <v>7.3</v>
      </c>
      <c r="H8" s="4">
        <v>69</v>
      </c>
      <c r="I8" s="3">
        <v>11.5</v>
      </c>
      <c r="J8" s="4">
        <v>69</v>
      </c>
      <c r="K8" s="3">
        <v>-4</v>
      </c>
      <c r="L8" s="4">
        <v>2</v>
      </c>
      <c r="M8" s="3" t="s">
        <v>15</v>
      </c>
      <c r="N8" s="4">
        <v>2</v>
      </c>
      <c r="O8" s="3" t="s">
        <v>926</v>
      </c>
      <c r="P8" s="4">
        <v>68</v>
      </c>
      <c r="Q8" s="3">
        <v>119</v>
      </c>
      <c r="R8" s="4">
        <v>2</v>
      </c>
      <c r="S8" s="3">
        <v>5</v>
      </c>
      <c r="T8" s="4">
        <v>2</v>
      </c>
      <c r="U8" s="3">
        <v>7.9</v>
      </c>
      <c r="V8" s="4">
        <v>69</v>
      </c>
      <c r="W8" s="3">
        <v>12.7</v>
      </c>
      <c r="X8" s="4">
        <v>69</v>
      </c>
      <c r="Y8" s="3">
        <v>-2</v>
      </c>
      <c r="Z8" s="4">
        <v>2</v>
      </c>
      <c r="AA8" s="3">
        <v>4</v>
      </c>
      <c r="AB8" s="4">
        <v>2</v>
      </c>
    </row>
    <row r="9" spans="1:28" ht="18.75">
      <c r="A9" s="3" t="s">
        <v>942</v>
      </c>
      <c r="B9" s="4">
        <v>67</v>
      </c>
      <c r="C9" s="3">
        <v>153</v>
      </c>
      <c r="D9" s="4">
        <v>3</v>
      </c>
      <c r="E9" s="3">
        <v>8</v>
      </c>
      <c r="F9" s="4">
        <v>3</v>
      </c>
      <c r="G9" s="3">
        <v>7.4</v>
      </c>
      <c r="H9" s="4">
        <v>68</v>
      </c>
      <c r="I9" s="3">
        <v>11.6</v>
      </c>
      <c r="J9" s="4">
        <v>68</v>
      </c>
      <c r="K9" s="3">
        <v>-3</v>
      </c>
      <c r="L9" s="4">
        <v>3</v>
      </c>
      <c r="M9" s="3" t="s">
        <v>15</v>
      </c>
      <c r="N9" s="4">
        <v>3</v>
      </c>
      <c r="O9" s="3" t="s">
        <v>927</v>
      </c>
      <c r="P9" s="4">
        <v>67</v>
      </c>
      <c r="Q9" s="3">
        <v>122</v>
      </c>
      <c r="R9" s="4">
        <v>3</v>
      </c>
      <c r="S9" s="3">
        <v>6</v>
      </c>
      <c r="T9" s="4">
        <v>3</v>
      </c>
      <c r="U9" s="3">
        <v>8</v>
      </c>
      <c r="V9" s="4">
        <v>68</v>
      </c>
      <c r="W9" s="3">
        <v>12.8</v>
      </c>
      <c r="X9" s="4">
        <v>69</v>
      </c>
      <c r="Y9" s="3">
        <v>-1</v>
      </c>
      <c r="Z9" s="4">
        <v>3</v>
      </c>
      <c r="AA9" s="3">
        <v>5</v>
      </c>
      <c r="AB9" s="4">
        <v>3</v>
      </c>
    </row>
    <row r="10" spans="1:28" ht="18.75">
      <c r="A10" s="3" t="s">
        <v>943</v>
      </c>
      <c r="B10" s="4">
        <v>66</v>
      </c>
      <c r="C10" s="3">
        <v>157</v>
      </c>
      <c r="D10" s="4">
        <v>4</v>
      </c>
      <c r="E10" s="3">
        <v>9</v>
      </c>
      <c r="F10" s="4">
        <v>4</v>
      </c>
      <c r="G10" s="3">
        <v>7.5</v>
      </c>
      <c r="H10" s="4">
        <v>67</v>
      </c>
      <c r="I10" s="3">
        <v>11.7</v>
      </c>
      <c r="J10" s="4">
        <v>67</v>
      </c>
      <c r="K10" s="3">
        <v>-2</v>
      </c>
      <c r="L10" s="4">
        <v>4</v>
      </c>
      <c r="M10" s="3">
        <v>2</v>
      </c>
      <c r="N10" s="4">
        <v>4</v>
      </c>
      <c r="O10" s="3" t="s">
        <v>928</v>
      </c>
      <c r="P10" s="4">
        <v>66</v>
      </c>
      <c r="Q10" s="3">
        <v>125</v>
      </c>
      <c r="R10" s="4">
        <v>4</v>
      </c>
      <c r="S10" s="3">
        <v>7</v>
      </c>
      <c r="T10" s="4">
        <v>4</v>
      </c>
      <c r="U10" s="3">
        <v>8.1</v>
      </c>
      <c r="V10" s="4">
        <v>67</v>
      </c>
      <c r="W10" s="3">
        <v>12.9</v>
      </c>
      <c r="X10" s="4">
        <v>68</v>
      </c>
      <c r="Y10" s="3">
        <v>0</v>
      </c>
      <c r="Z10" s="4">
        <v>4</v>
      </c>
      <c r="AA10" s="3">
        <v>6</v>
      </c>
      <c r="AB10" s="4">
        <v>4</v>
      </c>
    </row>
    <row r="11" spans="1:28" ht="18.75">
      <c r="A11" s="3" t="s">
        <v>944</v>
      </c>
      <c r="B11" s="4">
        <v>65</v>
      </c>
      <c r="C11" s="3">
        <v>161</v>
      </c>
      <c r="D11" s="4">
        <v>5</v>
      </c>
      <c r="E11" s="3">
        <v>10</v>
      </c>
      <c r="F11" s="4">
        <v>5</v>
      </c>
      <c r="G11" s="3">
        <v>7.6</v>
      </c>
      <c r="H11" s="4">
        <v>66</v>
      </c>
      <c r="I11" s="3">
        <v>11.8</v>
      </c>
      <c r="J11" s="4">
        <v>66</v>
      </c>
      <c r="K11" s="3" t="s">
        <v>15</v>
      </c>
      <c r="L11" s="4">
        <v>5</v>
      </c>
      <c r="M11" s="3" t="s">
        <v>15</v>
      </c>
      <c r="N11" s="4">
        <v>5</v>
      </c>
      <c r="O11" s="3" t="s">
        <v>929</v>
      </c>
      <c r="P11" s="4">
        <v>65</v>
      </c>
      <c r="Q11" s="3">
        <v>128</v>
      </c>
      <c r="R11" s="4">
        <v>5</v>
      </c>
      <c r="S11" s="3">
        <v>8</v>
      </c>
      <c r="T11" s="4">
        <v>5</v>
      </c>
      <c r="U11" s="3">
        <v>8.1999999999999993</v>
      </c>
      <c r="V11" s="4">
        <v>66</v>
      </c>
      <c r="W11" s="3">
        <v>13</v>
      </c>
      <c r="X11" s="4">
        <v>68</v>
      </c>
      <c r="Y11" s="3">
        <v>1</v>
      </c>
      <c r="Z11" s="4">
        <v>5</v>
      </c>
      <c r="AA11" s="3">
        <v>7</v>
      </c>
      <c r="AB11" s="4">
        <v>5</v>
      </c>
    </row>
    <row r="12" spans="1:28" ht="18.75">
      <c r="A12" s="3" t="s">
        <v>842</v>
      </c>
      <c r="B12" s="4">
        <v>64</v>
      </c>
      <c r="C12" s="3">
        <v>164</v>
      </c>
      <c r="D12" s="4">
        <v>6</v>
      </c>
      <c r="E12" s="3">
        <v>11</v>
      </c>
      <c r="F12" s="4">
        <v>6</v>
      </c>
      <c r="G12" s="3" t="s">
        <v>17</v>
      </c>
      <c r="H12" s="4">
        <v>65</v>
      </c>
      <c r="I12" s="3">
        <v>11.9</v>
      </c>
      <c r="J12" s="4">
        <v>65</v>
      </c>
      <c r="K12" s="3">
        <v>-1</v>
      </c>
      <c r="L12" s="4">
        <v>6</v>
      </c>
      <c r="M12" s="3" t="s">
        <v>15</v>
      </c>
      <c r="N12" s="4">
        <v>6</v>
      </c>
      <c r="O12" s="3" t="s">
        <v>903</v>
      </c>
      <c r="P12" s="4">
        <v>64</v>
      </c>
      <c r="Q12" s="3">
        <v>131</v>
      </c>
      <c r="R12" s="4">
        <v>6</v>
      </c>
      <c r="S12" s="3">
        <v>9</v>
      </c>
      <c r="T12" s="4">
        <v>6</v>
      </c>
      <c r="U12" s="3">
        <v>8.3000000000000007</v>
      </c>
      <c r="V12" s="4">
        <v>65</v>
      </c>
      <c r="W12" s="3">
        <v>13.1</v>
      </c>
      <c r="X12" s="4">
        <v>67</v>
      </c>
      <c r="Y12" s="3">
        <v>2</v>
      </c>
      <c r="Z12" s="4">
        <v>6</v>
      </c>
      <c r="AA12" s="3">
        <v>8</v>
      </c>
      <c r="AB12" s="4">
        <v>6</v>
      </c>
    </row>
    <row r="13" spans="1:28" ht="18.75">
      <c r="A13" s="3" t="s">
        <v>843</v>
      </c>
      <c r="B13" s="4">
        <v>63</v>
      </c>
      <c r="C13" s="3">
        <v>167</v>
      </c>
      <c r="D13" s="4">
        <v>7</v>
      </c>
      <c r="E13" s="3">
        <v>12</v>
      </c>
      <c r="F13" s="4">
        <v>7</v>
      </c>
      <c r="G13" s="3">
        <v>7.7</v>
      </c>
      <c r="H13" s="4">
        <v>64</v>
      </c>
      <c r="I13" s="3">
        <v>12</v>
      </c>
      <c r="J13" s="4">
        <v>64</v>
      </c>
      <c r="K13" s="3" t="s">
        <v>15</v>
      </c>
      <c r="L13" s="4">
        <v>7</v>
      </c>
      <c r="M13" s="3">
        <v>3</v>
      </c>
      <c r="N13" s="4">
        <v>7</v>
      </c>
      <c r="O13" s="3" t="s">
        <v>904</v>
      </c>
      <c r="P13" s="4">
        <v>63</v>
      </c>
      <c r="Q13" s="3">
        <v>134</v>
      </c>
      <c r="R13" s="4">
        <v>7</v>
      </c>
      <c r="S13" s="3">
        <v>10</v>
      </c>
      <c r="T13" s="4">
        <v>7</v>
      </c>
      <c r="U13" s="3">
        <v>8.4</v>
      </c>
      <c r="V13" s="4">
        <v>64</v>
      </c>
      <c r="W13" s="3">
        <v>13.2</v>
      </c>
      <c r="X13" s="4">
        <v>67</v>
      </c>
      <c r="Y13" s="3">
        <v>3</v>
      </c>
      <c r="Z13" s="4">
        <v>7</v>
      </c>
      <c r="AA13" s="3">
        <v>9</v>
      </c>
      <c r="AB13" s="4">
        <v>7</v>
      </c>
    </row>
    <row r="14" spans="1:28" ht="18.75">
      <c r="A14" s="3" t="s">
        <v>844</v>
      </c>
      <c r="B14" s="4">
        <v>62</v>
      </c>
      <c r="C14" s="3">
        <v>170</v>
      </c>
      <c r="D14" s="4">
        <v>8</v>
      </c>
      <c r="E14" s="3">
        <v>13</v>
      </c>
      <c r="F14" s="4">
        <v>8</v>
      </c>
      <c r="G14" s="3" t="s">
        <v>17</v>
      </c>
      <c r="H14" s="4">
        <v>63</v>
      </c>
      <c r="I14" s="3">
        <v>12.1</v>
      </c>
      <c r="J14" s="4">
        <v>63</v>
      </c>
      <c r="K14" s="3">
        <v>0</v>
      </c>
      <c r="L14" s="4">
        <v>8</v>
      </c>
      <c r="M14" s="3" t="s">
        <v>15</v>
      </c>
      <c r="N14" s="4">
        <v>8</v>
      </c>
      <c r="O14" s="3" t="s">
        <v>905</v>
      </c>
      <c r="P14" s="4">
        <v>62</v>
      </c>
      <c r="Q14" s="3">
        <v>137</v>
      </c>
      <c r="R14" s="4">
        <v>8</v>
      </c>
      <c r="S14" s="3">
        <v>11</v>
      </c>
      <c r="T14" s="4">
        <v>8</v>
      </c>
      <c r="U14" s="3">
        <v>8.5</v>
      </c>
      <c r="V14" s="4">
        <v>63</v>
      </c>
      <c r="W14" s="3">
        <v>13.3</v>
      </c>
      <c r="X14" s="4">
        <v>66</v>
      </c>
      <c r="Y14" s="3">
        <v>4</v>
      </c>
      <c r="Z14" s="4">
        <v>8</v>
      </c>
      <c r="AA14" s="3">
        <v>10</v>
      </c>
      <c r="AB14" s="4">
        <v>8</v>
      </c>
    </row>
    <row r="15" spans="1:28" ht="18.75">
      <c r="A15" s="3" t="s">
        <v>845</v>
      </c>
      <c r="B15" s="4">
        <v>61</v>
      </c>
      <c r="C15" s="3">
        <v>173</v>
      </c>
      <c r="D15" s="4">
        <v>9</v>
      </c>
      <c r="E15" s="3">
        <v>14</v>
      </c>
      <c r="F15" s="4">
        <v>9</v>
      </c>
      <c r="G15" s="3">
        <v>7.8</v>
      </c>
      <c r="H15" s="4">
        <v>62</v>
      </c>
      <c r="I15" s="3">
        <v>12.2</v>
      </c>
      <c r="J15" s="4">
        <v>62</v>
      </c>
      <c r="K15" s="3" t="s">
        <v>15</v>
      </c>
      <c r="L15" s="4">
        <v>9</v>
      </c>
      <c r="M15" s="3" t="s">
        <v>17</v>
      </c>
      <c r="N15" s="4">
        <v>9</v>
      </c>
      <c r="O15" s="3" t="s">
        <v>906</v>
      </c>
      <c r="P15" s="4">
        <v>61</v>
      </c>
      <c r="Q15" s="3">
        <v>140</v>
      </c>
      <c r="R15" s="4">
        <v>9</v>
      </c>
      <c r="S15" s="3">
        <v>12</v>
      </c>
      <c r="T15" s="4">
        <v>9</v>
      </c>
      <c r="U15" s="3">
        <v>8.6</v>
      </c>
      <c r="V15" s="4">
        <v>62</v>
      </c>
      <c r="W15" s="3">
        <v>13.4</v>
      </c>
      <c r="X15" s="4">
        <v>66</v>
      </c>
      <c r="Y15" s="3" t="s">
        <v>15</v>
      </c>
      <c r="Z15" s="4">
        <v>9</v>
      </c>
      <c r="AA15" s="3">
        <v>11</v>
      </c>
      <c r="AB15" s="4">
        <v>9</v>
      </c>
    </row>
    <row r="16" spans="1:28" ht="18.75">
      <c r="A16" s="3" t="s">
        <v>846</v>
      </c>
      <c r="B16" s="4">
        <v>60</v>
      </c>
      <c r="C16" s="3">
        <v>176</v>
      </c>
      <c r="D16" s="4">
        <v>10</v>
      </c>
      <c r="E16" s="3">
        <v>15</v>
      </c>
      <c r="F16" s="4">
        <v>10</v>
      </c>
      <c r="G16" s="3" t="s">
        <v>17</v>
      </c>
      <c r="H16" s="4">
        <v>61</v>
      </c>
      <c r="I16" s="3">
        <v>12.3</v>
      </c>
      <c r="J16" s="4">
        <v>61</v>
      </c>
      <c r="K16" s="3">
        <v>1</v>
      </c>
      <c r="L16" s="4">
        <v>10</v>
      </c>
      <c r="M16" s="3">
        <v>4</v>
      </c>
      <c r="N16" s="4">
        <v>10</v>
      </c>
      <c r="O16" s="3" t="s">
        <v>907</v>
      </c>
      <c r="P16" s="4">
        <v>60</v>
      </c>
      <c r="Q16" s="3">
        <v>143</v>
      </c>
      <c r="R16" s="4">
        <v>10</v>
      </c>
      <c r="S16" s="3">
        <v>13</v>
      </c>
      <c r="T16" s="4">
        <v>10</v>
      </c>
      <c r="U16" s="3" t="s">
        <v>17</v>
      </c>
      <c r="V16" s="4">
        <v>61</v>
      </c>
      <c r="W16" s="3">
        <v>13.5</v>
      </c>
      <c r="X16" s="4">
        <v>65</v>
      </c>
      <c r="Y16" s="3">
        <v>5</v>
      </c>
      <c r="Z16" s="4">
        <v>10</v>
      </c>
      <c r="AA16" s="3">
        <v>12</v>
      </c>
      <c r="AB16" s="4">
        <v>10</v>
      </c>
    </row>
    <row r="17" spans="1:28" ht="18.75">
      <c r="A17" s="3" t="s">
        <v>847</v>
      </c>
      <c r="B17" s="4">
        <v>59</v>
      </c>
      <c r="C17" s="3">
        <v>179</v>
      </c>
      <c r="D17" s="4">
        <v>11</v>
      </c>
      <c r="E17" s="3">
        <v>16</v>
      </c>
      <c r="F17" s="4">
        <v>11</v>
      </c>
      <c r="G17" s="3">
        <v>7.9</v>
      </c>
      <c r="H17" s="4">
        <v>60</v>
      </c>
      <c r="I17" s="3">
        <v>12.4</v>
      </c>
      <c r="J17" s="4">
        <v>60</v>
      </c>
      <c r="K17" s="3" t="s">
        <v>15</v>
      </c>
      <c r="L17" s="4">
        <v>11</v>
      </c>
      <c r="M17" s="3" t="s">
        <v>17</v>
      </c>
      <c r="N17" s="4">
        <v>11</v>
      </c>
      <c r="O17" s="3" t="s">
        <v>931</v>
      </c>
      <c r="P17" s="4">
        <v>59</v>
      </c>
      <c r="Q17" s="3">
        <v>146</v>
      </c>
      <c r="R17" s="4">
        <v>11</v>
      </c>
      <c r="S17" s="3">
        <v>14</v>
      </c>
      <c r="T17" s="4">
        <v>11</v>
      </c>
      <c r="U17" s="3">
        <v>8.6999999999999993</v>
      </c>
      <c r="V17" s="4">
        <v>60</v>
      </c>
      <c r="W17" s="3">
        <v>13.6</v>
      </c>
      <c r="X17" s="4">
        <v>65</v>
      </c>
      <c r="Y17" s="3" t="s">
        <v>15</v>
      </c>
      <c r="Z17" s="4">
        <v>11</v>
      </c>
      <c r="AA17" s="3" t="s">
        <v>15</v>
      </c>
      <c r="AB17" s="4">
        <v>11</v>
      </c>
    </row>
    <row r="18" spans="1:28" ht="18.75">
      <c r="A18" s="3" t="s">
        <v>848</v>
      </c>
      <c r="B18" s="4">
        <v>58</v>
      </c>
      <c r="C18" s="3">
        <v>182</v>
      </c>
      <c r="D18" s="4">
        <v>12</v>
      </c>
      <c r="E18" s="3">
        <v>17</v>
      </c>
      <c r="F18" s="4">
        <v>12</v>
      </c>
      <c r="G18" s="3" t="s">
        <v>17</v>
      </c>
      <c r="H18" s="4">
        <v>59</v>
      </c>
      <c r="I18" s="3">
        <v>12.5</v>
      </c>
      <c r="J18" s="4">
        <v>59</v>
      </c>
      <c r="K18" s="3">
        <v>2</v>
      </c>
      <c r="L18" s="4">
        <v>12</v>
      </c>
      <c r="M18" s="3" t="s">
        <v>15</v>
      </c>
      <c r="N18" s="4">
        <v>12</v>
      </c>
      <c r="O18" s="3" t="s">
        <v>932</v>
      </c>
      <c r="P18" s="4">
        <v>58</v>
      </c>
      <c r="Q18" s="3">
        <v>148</v>
      </c>
      <c r="R18" s="4">
        <v>12</v>
      </c>
      <c r="S18" s="3">
        <v>15</v>
      </c>
      <c r="T18" s="4">
        <v>12</v>
      </c>
      <c r="U18" s="3" t="s">
        <v>17</v>
      </c>
      <c r="V18" s="4">
        <v>59</v>
      </c>
      <c r="W18" s="3">
        <v>13.7</v>
      </c>
      <c r="X18" s="4">
        <v>64</v>
      </c>
      <c r="Y18" s="3">
        <v>6</v>
      </c>
      <c r="Z18" s="4">
        <v>12</v>
      </c>
      <c r="AA18" s="3">
        <v>13</v>
      </c>
      <c r="AB18" s="4">
        <v>12</v>
      </c>
    </row>
    <row r="19" spans="1:28" ht="18.75">
      <c r="A19" s="3" t="s">
        <v>849</v>
      </c>
      <c r="B19" s="4">
        <v>57</v>
      </c>
      <c r="C19" s="3">
        <v>185</v>
      </c>
      <c r="D19" s="4">
        <v>13</v>
      </c>
      <c r="E19" s="3">
        <v>18</v>
      </c>
      <c r="F19" s="4">
        <v>13</v>
      </c>
      <c r="G19" s="3">
        <v>8</v>
      </c>
      <c r="H19" s="4">
        <v>58</v>
      </c>
      <c r="I19" s="3">
        <v>12.6</v>
      </c>
      <c r="J19" s="4">
        <v>58</v>
      </c>
      <c r="K19" s="3" t="s">
        <v>15</v>
      </c>
      <c r="L19" s="4">
        <v>13</v>
      </c>
      <c r="M19" s="3">
        <v>5</v>
      </c>
      <c r="N19" s="4">
        <v>13</v>
      </c>
      <c r="O19" s="3" t="s">
        <v>933</v>
      </c>
      <c r="P19" s="4">
        <v>57</v>
      </c>
      <c r="Q19" s="3">
        <v>150</v>
      </c>
      <c r="R19" s="4">
        <v>13</v>
      </c>
      <c r="S19" s="3">
        <v>16</v>
      </c>
      <c r="T19" s="4">
        <v>13</v>
      </c>
      <c r="U19" s="3">
        <v>8.8000000000000007</v>
      </c>
      <c r="V19" s="4">
        <v>58</v>
      </c>
      <c r="W19" s="3">
        <v>13.8</v>
      </c>
      <c r="X19" s="4">
        <v>64</v>
      </c>
      <c r="Y19" s="3" t="s">
        <v>15</v>
      </c>
      <c r="Z19" s="4">
        <v>13</v>
      </c>
      <c r="AA19" s="3" t="s">
        <v>15</v>
      </c>
      <c r="AB19" s="4">
        <v>13</v>
      </c>
    </row>
    <row r="20" spans="1:28" ht="18.75">
      <c r="A20" s="3" t="s">
        <v>850</v>
      </c>
      <c r="B20" s="4">
        <v>56</v>
      </c>
      <c r="C20" s="3">
        <v>187</v>
      </c>
      <c r="D20" s="4">
        <v>14</v>
      </c>
      <c r="E20" s="3">
        <v>19</v>
      </c>
      <c r="F20" s="4">
        <v>14</v>
      </c>
      <c r="G20" s="3" t="s">
        <v>17</v>
      </c>
      <c r="H20" s="4">
        <v>57</v>
      </c>
      <c r="I20" s="3">
        <v>12.7</v>
      </c>
      <c r="J20" s="4">
        <v>57</v>
      </c>
      <c r="K20" s="3">
        <v>3</v>
      </c>
      <c r="L20" s="4">
        <v>14</v>
      </c>
      <c r="M20" s="3" t="s">
        <v>15</v>
      </c>
      <c r="N20" s="4">
        <v>14</v>
      </c>
      <c r="O20" s="3" t="s">
        <v>934</v>
      </c>
      <c r="P20" s="4">
        <v>56</v>
      </c>
      <c r="Q20" s="3">
        <v>152</v>
      </c>
      <c r="R20" s="4">
        <v>14</v>
      </c>
      <c r="S20" s="3">
        <v>17</v>
      </c>
      <c r="T20" s="4">
        <v>14</v>
      </c>
      <c r="U20" s="3" t="s">
        <v>107</v>
      </c>
      <c r="V20" s="4">
        <v>57</v>
      </c>
      <c r="W20" s="3">
        <v>13.9</v>
      </c>
      <c r="X20" s="4">
        <v>63</v>
      </c>
      <c r="Y20" s="3">
        <v>7</v>
      </c>
      <c r="Z20" s="4">
        <v>14</v>
      </c>
      <c r="AA20" s="3">
        <v>14</v>
      </c>
      <c r="AB20" s="4">
        <v>14</v>
      </c>
    </row>
    <row r="21" spans="1:28" ht="18.75">
      <c r="A21" s="3" t="s">
        <v>851</v>
      </c>
      <c r="B21" s="4">
        <v>55</v>
      </c>
      <c r="C21" s="3">
        <v>189</v>
      </c>
      <c r="D21" s="4">
        <v>15</v>
      </c>
      <c r="E21" s="3">
        <v>20</v>
      </c>
      <c r="F21" s="4">
        <v>15</v>
      </c>
      <c r="G21" s="3">
        <v>8.1</v>
      </c>
      <c r="H21" s="4">
        <v>56</v>
      </c>
      <c r="I21" s="3">
        <v>12.8</v>
      </c>
      <c r="J21" s="4">
        <v>56</v>
      </c>
      <c r="K21" s="3" t="s">
        <v>15</v>
      </c>
      <c r="L21" s="4">
        <v>15</v>
      </c>
      <c r="M21" s="3" t="s">
        <v>17</v>
      </c>
      <c r="N21" s="4">
        <v>15</v>
      </c>
      <c r="O21" s="3" t="s">
        <v>935</v>
      </c>
      <c r="P21" s="4">
        <v>55</v>
      </c>
      <c r="Q21" s="3">
        <v>154</v>
      </c>
      <c r="R21" s="4">
        <v>15</v>
      </c>
      <c r="S21" s="3">
        <v>18</v>
      </c>
      <c r="T21" s="4">
        <v>15</v>
      </c>
      <c r="U21" s="3">
        <v>8.9</v>
      </c>
      <c r="V21" s="4">
        <v>56</v>
      </c>
      <c r="W21" s="3">
        <v>14</v>
      </c>
      <c r="X21" s="4">
        <v>62</v>
      </c>
      <c r="Y21" s="3" t="s">
        <v>15</v>
      </c>
      <c r="Z21" s="4">
        <v>15</v>
      </c>
      <c r="AA21" s="3" t="s">
        <v>15</v>
      </c>
      <c r="AB21" s="4">
        <v>15</v>
      </c>
    </row>
    <row r="22" spans="1:28" ht="18.75">
      <c r="A22" s="3" t="s">
        <v>793</v>
      </c>
      <c r="B22" s="4">
        <v>54</v>
      </c>
      <c r="C22" s="3">
        <v>191</v>
      </c>
      <c r="D22" s="4">
        <v>16</v>
      </c>
      <c r="E22" s="3">
        <v>21</v>
      </c>
      <c r="F22" s="4">
        <v>16</v>
      </c>
      <c r="G22" s="3" t="s">
        <v>17</v>
      </c>
      <c r="H22" s="4">
        <v>55</v>
      </c>
      <c r="I22" s="3">
        <v>12.9</v>
      </c>
      <c r="J22" s="4">
        <v>55</v>
      </c>
      <c r="K22" s="3">
        <v>4</v>
      </c>
      <c r="L22" s="4">
        <v>16</v>
      </c>
      <c r="M22" s="3">
        <v>6</v>
      </c>
      <c r="N22" s="4">
        <v>16</v>
      </c>
      <c r="O22" s="3" t="s">
        <v>762</v>
      </c>
      <c r="P22" s="4">
        <v>54</v>
      </c>
      <c r="Q22" s="3">
        <v>156</v>
      </c>
      <c r="R22" s="4">
        <v>16</v>
      </c>
      <c r="S22" s="3">
        <v>19</v>
      </c>
      <c r="T22" s="4">
        <v>16</v>
      </c>
      <c r="U22" s="3" t="s">
        <v>17</v>
      </c>
      <c r="V22" s="4">
        <v>55</v>
      </c>
      <c r="W22" s="3">
        <v>14.1</v>
      </c>
      <c r="X22" s="4">
        <v>61</v>
      </c>
      <c r="Y22" s="3">
        <v>8</v>
      </c>
      <c r="Z22" s="4">
        <v>16</v>
      </c>
      <c r="AA22" s="3">
        <v>15</v>
      </c>
      <c r="AB22" s="4">
        <v>16</v>
      </c>
    </row>
    <row r="23" spans="1:28" ht="18.75">
      <c r="A23" s="3" t="s">
        <v>794</v>
      </c>
      <c r="B23" s="4">
        <v>53</v>
      </c>
      <c r="C23" s="3">
        <v>193</v>
      </c>
      <c r="D23" s="4">
        <v>17</v>
      </c>
      <c r="E23" s="3">
        <v>22</v>
      </c>
      <c r="F23" s="4">
        <v>17</v>
      </c>
      <c r="G23" s="3">
        <v>8.1999999999999993</v>
      </c>
      <c r="H23" s="4">
        <v>54</v>
      </c>
      <c r="I23" s="3">
        <v>13</v>
      </c>
      <c r="J23" s="4">
        <v>54</v>
      </c>
      <c r="K23" s="3" t="s">
        <v>15</v>
      </c>
      <c r="L23" s="4">
        <v>17</v>
      </c>
      <c r="M23" s="3" t="s">
        <v>15</v>
      </c>
      <c r="N23" s="4">
        <v>17</v>
      </c>
      <c r="O23" s="3" t="s">
        <v>763</v>
      </c>
      <c r="P23" s="4">
        <v>53</v>
      </c>
      <c r="Q23" s="3">
        <v>158</v>
      </c>
      <c r="R23" s="4">
        <v>17</v>
      </c>
      <c r="S23" s="3">
        <v>20</v>
      </c>
      <c r="T23" s="4">
        <v>17</v>
      </c>
      <c r="U23" s="3">
        <v>9</v>
      </c>
      <c r="V23" s="4">
        <v>54</v>
      </c>
      <c r="W23" s="3">
        <v>14.2</v>
      </c>
      <c r="X23" s="4">
        <v>60</v>
      </c>
      <c r="Y23" s="3" t="s">
        <v>15</v>
      </c>
      <c r="Z23" s="4">
        <v>17</v>
      </c>
      <c r="AA23" s="3" t="s">
        <v>15</v>
      </c>
      <c r="AB23" s="4">
        <v>17</v>
      </c>
    </row>
    <row r="24" spans="1:28" ht="18.75">
      <c r="A24" s="3" t="s">
        <v>795</v>
      </c>
      <c r="B24" s="4">
        <v>52</v>
      </c>
      <c r="C24" s="3">
        <v>195</v>
      </c>
      <c r="D24" s="4">
        <v>18</v>
      </c>
      <c r="E24" s="3">
        <v>23</v>
      </c>
      <c r="F24" s="4">
        <v>18</v>
      </c>
      <c r="G24" s="3" t="s">
        <v>17</v>
      </c>
      <c r="H24" s="4">
        <v>53</v>
      </c>
      <c r="I24" s="3">
        <v>13.1</v>
      </c>
      <c r="J24" s="4">
        <v>53</v>
      </c>
      <c r="K24" s="3">
        <v>5</v>
      </c>
      <c r="L24" s="4">
        <v>18</v>
      </c>
      <c r="M24" s="3" t="s">
        <v>17</v>
      </c>
      <c r="N24" s="4">
        <v>18</v>
      </c>
      <c r="O24" s="3" t="s">
        <v>764</v>
      </c>
      <c r="P24" s="4">
        <v>52</v>
      </c>
      <c r="Q24" s="3">
        <v>160</v>
      </c>
      <c r="R24" s="4">
        <v>18</v>
      </c>
      <c r="S24" s="3" t="s">
        <v>17</v>
      </c>
      <c r="T24" s="4">
        <v>18</v>
      </c>
      <c r="U24" s="3" t="s">
        <v>17</v>
      </c>
      <c r="V24" s="4">
        <v>53</v>
      </c>
      <c r="W24" s="3">
        <v>14.3</v>
      </c>
      <c r="X24" s="4">
        <v>59</v>
      </c>
      <c r="Y24" s="3">
        <v>9</v>
      </c>
      <c r="Z24" s="4">
        <v>18</v>
      </c>
      <c r="AA24" s="3">
        <v>16</v>
      </c>
      <c r="AB24" s="4">
        <v>18</v>
      </c>
    </row>
    <row r="25" spans="1:28" ht="18.75">
      <c r="A25" s="3" t="s">
        <v>796</v>
      </c>
      <c r="B25" s="4">
        <v>51</v>
      </c>
      <c r="C25" s="3">
        <v>197</v>
      </c>
      <c r="D25" s="4">
        <v>19</v>
      </c>
      <c r="E25" s="3" t="s">
        <v>17</v>
      </c>
      <c r="F25" s="4">
        <v>19</v>
      </c>
      <c r="G25" s="3">
        <v>8.3000000000000007</v>
      </c>
      <c r="H25" s="4">
        <v>52</v>
      </c>
      <c r="I25" s="3">
        <v>13.2</v>
      </c>
      <c r="J25" s="4">
        <v>52</v>
      </c>
      <c r="K25" s="3" t="s">
        <v>15</v>
      </c>
      <c r="L25" s="4">
        <v>19</v>
      </c>
      <c r="M25" s="3">
        <v>7</v>
      </c>
      <c r="N25" s="4">
        <v>19</v>
      </c>
      <c r="O25" s="3" t="s">
        <v>765</v>
      </c>
      <c r="P25" s="4">
        <v>51</v>
      </c>
      <c r="Q25" s="3">
        <v>162</v>
      </c>
      <c r="R25" s="4">
        <v>19</v>
      </c>
      <c r="S25" s="3">
        <v>21</v>
      </c>
      <c r="T25" s="4">
        <v>19</v>
      </c>
      <c r="U25" s="3">
        <v>9.1</v>
      </c>
      <c r="V25" s="4">
        <v>52</v>
      </c>
      <c r="W25" s="3">
        <v>14.4</v>
      </c>
      <c r="X25" s="4">
        <v>58</v>
      </c>
      <c r="Y25" s="3" t="s">
        <v>15</v>
      </c>
      <c r="Z25" s="4">
        <v>19</v>
      </c>
      <c r="AA25" s="3" t="s">
        <v>15</v>
      </c>
      <c r="AB25" s="4">
        <v>19</v>
      </c>
    </row>
    <row r="26" spans="1:28" ht="18.75">
      <c r="A26" s="3" t="s">
        <v>797</v>
      </c>
      <c r="B26" s="4">
        <v>50</v>
      </c>
      <c r="C26" s="3">
        <v>199</v>
      </c>
      <c r="D26" s="4">
        <v>20</v>
      </c>
      <c r="E26" s="3">
        <v>24</v>
      </c>
      <c r="F26" s="4">
        <v>20</v>
      </c>
      <c r="G26" s="3" t="s">
        <v>17</v>
      </c>
      <c r="H26" s="4">
        <v>51</v>
      </c>
      <c r="I26" s="3" t="s">
        <v>17</v>
      </c>
      <c r="J26" s="4">
        <v>51</v>
      </c>
      <c r="K26" s="3">
        <v>6</v>
      </c>
      <c r="L26" s="4">
        <v>20</v>
      </c>
      <c r="M26" s="3" t="s">
        <v>17</v>
      </c>
      <c r="N26" s="4">
        <v>20</v>
      </c>
      <c r="O26" s="3" t="s">
        <v>766</v>
      </c>
      <c r="P26" s="4">
        <v>50</v>
      </c>
      <c r="Q26" s="3">
        <v>164</v>
      </c>
      <c r="R26" s="4">
        <v>20</v>
      </c>
      <c r="S26" s="3" t="s">
        <v>17</v>
      </c>
      <c r="T26" s="4">
        <v>20</v>
      </c>
      <c r="U26" s="3" t="s">
        <v>17</v>
      </c>
      <c r="V26" s="4">
        <v>51</v>
      </c>
      <c r="W26" s="3">
        <v>14.5</v>
      </c>
      <c r="X26" s="4">
        <v>57</v>
      </c>
      <c r="Y26" s="3">
        <v>10</v>
      </c>
      <c r="Z26" s="4">
        <v>20</v>
      </c>
      <c r="AA26" s="3">
        <v>17</v>
      </c>
      <c r="AB26" s="4">
        <v>20</v>
      </c>
    </row>
    <row r="27" spans="1:28" ht="18.75">
      <c r="A27" s="3" t="s">
        <v>945</v>
      </c>
      <c r="B27" s="4">
        <v>49</v>
      </c>
      <c r="C27" s="3">
        <v>201</v>
      </c>
      <c r="D27" s="4">
        <v>21</v>
      </c>
      <c r="E27" s="3" t="s">
        <v>15</v>
      </c>
      <c r="F27" s="4">
        <v>21</v>
      </c>
      <c r="G27" s="3">
        <v>8.4</v>
      </c>
      <c r="H27" s="4">
        <v>50</v>
      </c>
      <c r="I27" s="3">
        <v>13.3</v>
      </c>
      <c r="J27" s="4">
        <v>50</v>
      </c>
      <c r="K27" s="3" t="s">
        <v>15</v>
      </c>
      <c r="L27" s="4">
        <v>21</v>
      </c>
      <c r="M27" s="3" t="s">
        <v>15</v>
      </c>
      <c r="N27" s="4">
        <v>21</v>
      </c>
      <c r="O27" s="3" t="s">
        <v>812</v>
      </c>
      <c r="P27" s="4">
        <v>49</v>
      </c>
      <c r="Q27" s="3">
        <v>166</v>
      </c>
      <c r="R27" s="4">
        <v>21</v>
      </c>
      <c r="S27" s="3">
        <v>22</v>
      </c>
      <c r="T27" s="4">
        <v>21</v>
      </c>
      <c r="U27" s="3">
        <v>9.1999999999999993</v>
      </c>
      <c r="V27" s="4">
        <v>50</v>
      </c>
      <c r="W27" s="3">
        <v>14.6</v>
      </c>
      <c r="X27" s="4">
        <v>56</v>
      </c>
      <c r="Y27" s="3" t="s">
        <v>15</v>
      </c>
      <c r="Z27" s="4">
        <v>21</v>
      </c>
      <c r="AA27" s="3" t="s">
        <v>15</v>
      </c>
      <c r="AB27" s="4">
        <v>21</v>
      </c>
    </row>
    <row r="28" spans="1:28" ht="18.75">
      <c r="A28" s="3" t="s">
        <v>946</v>
      </c>
      <c r="B28" s="4">
        <v>48</v>
      </c>
      <c r="C28" s="3">
        <v>203</v>
      </c>
      <c r="D28" s="4">
        <v>22</v>
      </c>
      <c r="E28" s="3">
        <v>25</v>
      </c>
      <c r="F28" s="4">
        <v>22</v>
      </c>
      <c r="G28" s="3" t="s">
        <v>17</v>
      </c>
      <c r="H28" s="4">
        <v>49</v>
      </c>
      <c r="I28" s="3" t="s">
        <v>17</v>
      </c>
      <c r="J28" s="4">
        <v>49</v>
      </c>
      <c r="K28" s="3">
        <v>7</v>
      </c>
      <c r="L28" s="4">
        <v>22</v>
      </c>
      <c r="M28" s="3">
        <v>8</v>
      </c>
      <c r="N28" s="4">
        <v>22</v>
      </c>
      <c r="O28" s="3" t="s">
        <v>936</v>
      </c>
      <c r="P28" s="4">
        <v>48</v>
      </c>
      <c r="Q28" s="3">
        <v>168</v>
      </c>
      <c r="R28" s="4">
        <v>22</v>
      </c>
      <c r="S28" s="3" t="s">
        <v>17</v>
      </c>
      <c r="T28" s="4">
        <v>22</v>
      </c>
      <c r="U28" s="3" t="s">
        <v>17</v>
      </c>
      <c r="V28" s="4">
        <v>49</v>
      </c>
      <c r="W28" s="3">
        <v>14.7</v>
      </c>
      <c r="X28" s="4">
        <v>55</v>
      </c>
      <c r="Y28" s="3">
        <v>11</v>
      </c>
      <c r="Z28" s="4">
        <v>22</v>
      </c>
      <c r="AA28" s="3">
        <v>18</v>
      </c>
      <c r="AB28" s="4">
        <v>22</v>
      </c>
    </row>
    <row r="29" spans="1:28" ht="18.75">
      <c r="A29" s="3" t="s">
        <v>947</v>
      </c>
      <c r="B29" s="4">
        <v>47</v>
      </c>
      <c r="C29" s="3">
        <v>205</v>
      </c>
      <c r="D29" s="4">
        <v>23</v>
      </c>
      <c r="E29" s="3" t="s">
        <v>17</v>
      </c>
      <c r="F29" s="4">
        <v>23</v>
      </c>
      <c r="G29" s="3" t="s">
        <v>17</v>
      </c>
      <c r="H29" s="4">
        <v>48</v>
      </c>
      <c r="I29" s="3">
        <v>13.4</v>
      </c>
      <c r="J29" s="4">
        <v>48</v>
      </c>
      <c r="K29" s="3" t="s">
        <v>17</v>
      </c>
      <c r="L29" s="4">
        <v>23</v>
      </c>
      <c r="M29" s="3" t="s">
        <v>17</v>
      </c>
      <c r="N29" s="4">
        <v>23</v>
      </c>
      <c r="O29" s="3" t="s">
        <v>937</v>
      </c>
      <c r="P29" s="4">
        <v>47</v>
      </c>
      <c r="Q29" s="3">
        <v>170</v>
      </c>
      <c r="R29" s="4">
        <v>23</v>
      </c>
      <c r="S29" s="3">
        <v>23</v>
      </c>
      <c r="T29" s="4">
        <v>23</v>
      </c>
      <c r="U29" s="3" t="s">
        <v>17</v>
      </c>
      <c r="V29" s="4">
        <v>48</v>
      </c>
      <c r="W29" s="3">
        <v>14.8</v>
      </c>
      <c r="X29" s="4">
        <v>54</v>
      </c>
      <c r="Y29" s="3" t="s">
        <v>17</v>
      </c>
      <c r="Z29" s="4">
        <v>23</v>
      </c>
      <c r="AA29" s="3" t="s">
        <v>15</v>
      </c>
      <c r="AB29" s="4">
        <v>23</v>
      </c>
    </row>
    <row r="30" spans="1:28" ht="18.75">
      <c r="A30" s="3" t="s">
        <v>948</v>
      </c>
      <c r="B30" s="4">
        <v>46</v>
      </c>
      <c r="C30" s="3">
        <v>207</v>
      </c>
      <c r="D30" s="4">
        <v>24</v>
      </c>
      <c r="E30" s="3">
        <v>26</v>
      </c>
      <c r="F30" s="4">
        <v>24</v>
      </c>
      <c r="G30" s="3">
        <v>8.5</v>
      </c>
      <c r="H30" s="4">
        <v>47</v>
      </c>
      <c r="I30" s="3" t="s">
        <v>17</v>
      </c>
      <c r="J30" s="4">
        <v>47</v>
      </c>
      <c r="K30" s="3">
        <v>8</v>
      </c>
      <c r="L30" s="4">
        <v>24</v>
      </c>
      <c r="M30" s="3" t="s">
        <v>17</v>
      </c>
      <c r="N30" s="4">
        <v>24</v>
      </c>
      <c r="O30" s="3" t="s">
        <v>938</v>
      </c>
      <c r="P30" s="4">
        <v>46</v>
      </c>
      <c r="Q30" s="3">
        <v>172</v>
      </c>
      <c r="R30" s="4">
        <v>24</v>
      </c>
      <c r="S30" s="3" t="s">
        <v>15</v>
      </c>
      <c r="T30" s="4">
        <v>24</v>
      </c>
      <c r="U30" s="3">
        <v>9.3000000000000007</v>
      </c>
      <c r="V30" s="4">
        <v>47</v>
      </c>
      <c r="W30" s="3">
        <v>14.9</v>
      </c>
      <c r="X30" s="4">
        <v>53</v>
      </c>
      <c r="Y30" s="3">
        <v>12</v>
      </c>
      <c r="Z30" s="4">
        <v>24</v>
      </c>
      <c r="AA30" s="3">
        <v>19</v>
      </c>
      <c r="AB30" s="4">
        <v>24</v>
      </c>
    </row>
    <row r="31" spans="1:28" ht="18.75">
      <c r="A31" s="3" t="s">
        <v>949</v>
      </c>
      <c r="B31" s="4">
        <v>45</v>
      </c>
      <c r="C31" s="3">
        <v>209</v>
      </c>
      <c r="D31" s="4">
        <v>25</v>
      </c>
      <c r="E31" s="3" t="s">
        <v>17</v>
      </c>
      <c r="F31" s="4">
        <v>25</v>
      </c>
      <c r="G31" s="3" t="s">
        <v>17</v>
      </c>
      <c r="H31" s="4">
        <v>46</v>
      </c>
      <c r="I31" s="3">
        <v>13.5</v>
      </c>
      <c r="J31" s="4">
        <v>46</v>
      </c>
      <c r="K31" s="3" t="s">
        <v>17</v>
      </c>
      <c r="L31" s="4">
        <v>25</v>
      </c>
      <c r="M31" s="3" t="s">
        <v>15</v>
      </c>
      <c r="N31" s="4">
        <v>25</v>
      </c>
      <c r="O31" s="3" t="s">
        <v>939</v>
      </c>
      <c r="P31" s="4">
        <v>45</v>
      </c>
      <c r="Q31" s="3">
        <v>174</v>
      </c>
      <c r="R31" s="4">
        <v>25</v>
      </c>
      <c r="S31" s="3">
        <v>24</v>
      </c>
      <c r="T31" s="4">
        <v>25</v>
      </c>
      <c r="U31" s="3" t="s">
        <v>17</v>
      </c>
      <c r="V31" s="4">
        <v>46</v>
      </c>
      <c r="W31" s="3">
        <v>15</v>
      </c>
      <c r="X31" s="4">
        <v>52</v>
      </c>
      <c r="Y31" s="3" t="s">
        <v>17</v>
      </c>
      <c r="Z31" s="4">
        <v>25</v>
      </c>
      <c r="AA31" s="3" t="s">
        <v>15</v>
      </c>
      <c r="AB31" s="4">
        <v>25</v>
      </c>
    </row>
    <row r="32" spans="1:28" ht="18.75">
      <c r="A32" s="3" t="s">
        <v>908</v>
      </c>
      <c r="B32" s="4">
        <v>44</v>
      </c>
      <c r="C32" s="3">
        <v>211</v>
      </c>
      <c r="D32" s="4">
        <v>26</v>
      </c>
      <c r="E32" s="3">
        <v>27</v>
      </c>
      <c r="F32" s="4">
        <v>26</v>
      </c>
      <c r="G32" s="3" t="s">
        <v>17</v>
      </c>
      <c r="H32" s="4">
        <v>45</v>
      </c>
      <c r="I32" s="3" t="s">
        <v>17</v>
      </c>
      <c r="J32" s="4">
        <v>45</v>
      </c>
      <c r="K32" s="3">
        <v>9</v>
      </c>
      <c r="L32" s="4">
        <v>26</v>
      </c>
      <c r="M32" s="3">
        <v>9</v>
      </c>
      <c r="N32" s="4">
        <v>26</v>
      </c>
      <c r="O32" s="3" t="s">
        <v>689</v>
      </c>
      <c r="P32" s="4">
        <v>44</v>
      </c>
      <c r="Q32" s="3">
        <v>176</v>
      </c>
      <c r="R32" s="4">
        <v>26</v>
      </c>
      <c r="S32" s="3" t="s">
        <v>17</v>
      </c>
      <c r="T32" s="4">
        <v>26</v>
      </c>
      <c r="U32" s="3" t="s">
        <v>17</v>
      </c>
      <c r="V32" s="4">
        <v>45</v>
      </c>
      <c r="W32" s="3" t="s">
        <v>17</v>
      </c>
      <c r="X32" s="4">
        <v>51</v>
      </c>
      <c r="Y32" s="3">
        <v>13</v>
      </c>
      <c r="Z32" s="4">
        <v>26</v>
      </c>
      <c r="AA32" s="3">
        <v>20</v>
      </c>
      <c r="AB32" s="4">
        <v>26</v>
      </c>
    </row>
    <row r="33" spans="1:28" ht="18.75">
      <c r="A33" s="3" t="s">
        <v>909</v>
      </c>
      <c r="B33" s="4">
        <v>43</v>
      </c>
      <c r="C33" s="3">
        <v>212</v>
      </c>
      <c r="D33" s="4">
        <v>27</v>
      </c>
      <c r="E33" s="3" t="s">
        <v>15</v>
      </c>
      <c r="F33" s="4">
        <v>27</v>
      </c>
      <c r="G33" s="3">
        <v>8.6</v>
      </c>
      <c r="H33" s="4">
        <v>44</v>
      </c>
      <c r="I33" s="3">
        <v>13.6</v>
      </c>
      <c r="J33" s="4">
        <v>44</v>
      </c>
      <c r="K33" s="3" t="s">
        <v>15</v>
      </c>
      <c r="L33" s="4">
        <v>27</v>
      </c>
      <c r="M33" s="3" t="s">
        <v>17</v>
      </c>
      <c r="N33" s="4">
        <v>27</v>
      </c>
      <c r="O33" s="3" t="s">
        <v>690</v>
      </c>
      <c r="P33" s="4">
        <v>43</v>
      </c>
      <c r="Q33" s="3">
        <v>178</v>
      </c>
      <c r="R33" s="4">
        <v>27</v>
      </c>
      <c r="S33" s="3">
        <v>25</v>
      </c>
      <c r="T33" s="4">
        <v>27</v>
      </c>
      <c r="U33" s="3">
        <v>9.4</v>
      </c>
      <c r="V33" s="4">
        <v>44</v>
      </c>
      <c r="W33" s="3">
        <v>15.1</v>
      </c>
      <c r="X33" s="4">
        <v>50</v>
      </c>
      <c r="Y33" s="3" t="s">
        <v>15</v>
      </c>
      <c r="Z33" s="4">
        <v>27</v>
      </c>
      <c r="AA33" s="3" t="s">
        <v>15</v>
      </c>
      <c r="AB33" s="4">
        <v>27</v>
      </c>
    </row>
    <row r="34" spans="1:28" ht="18.75">
      <c r="A34" s="3" t="s">
        <v>910</v>
      </c>
      <c r="B34" s="4">
        <v>42</v>
      </c>
      <c r="C34" s="3">
        <v>213</v>
      </c>
      <c r="D34" s="4">
        <v>28</v>
      </c>
      <c r="E34" s="3">
        <v>28</v>
      </c>
      <c r="F34" s="4">
        <v>28</v>
      </c>
      <c r="G34" s="3" t="s">
        <v>17</v>
      </c>
      <c r="H34" s="4">
        <v>43</v>
      </c>
      <c r="I34" s="3" t="s">
        <v>17</v>
      </c>
      <c r="J34" s="4">
        <v>43</v>
      </c>
      <c r="K34" s="3">
        <v>10</v>
      </c>
      <c r="L34" s="4">
        <v>28</v>
      </c>
      <c r="M34" s="3" t="s">
        <v>17</v>
      </c>
      <c r="N34" s="4">
        <v>28</v>
      </c>
      <c r="O34" s="3" t="s">
        <v>691</v>
      </c>
      <c r="P34" s="4">
        <v>42</v>
      </c>
      <c r="Q34" s="3">
        <v>180</v>
      </c>
      <c r="R34" s="4">
        <v>28</v>
      </c>
      <c r="S34" s="3" t="s">
        <v>17</v>
      </c>
      <c r="T34" s="4">
        <v>28</v>
      </c>
      <c r="U34" s="3" t="s">
        <v>17</v>
      </c>
      <c r="V34" s="4">
        <v>43</v>
      </c>
      <c r="W34" s="3" t="s">
        <v>17</v>
      </c>
      <c r="X34" s="4">
        <v>49</v>
      </c>
      <c r="Y34" s="3" t="s">
        <v>15</v>
      </c>
      <c r="Z34" s="4">
        <v>28</v>
      </c>
      <c r="AA34" s="3">
        <v>21</v>
      </c>
      <c r="AB34" s="4">
        <v>28</v>
      </c>
    </row>
    <row r="35" spans="1:28" ht="18.75">
      <c r="A35" s="3" t="s">
        <v>911</v>
      </c>
      <c r="B35" s="4">
        <v>41</v>
      </c>
      <c r="C35" s="3">
        <v>214</v>
      </c>
      <c r="D35" s="4">
        <v>29</v>
      </c>
      <c r="E35" s="3" t="s">
        <v>15</v>
      </c>
      <c r="F35" s="4">
        <v>29</v>
      </c>
      <c r="G35" s="3" t="s">
        <v>17</v>
      </c>
      <c r="H35" s="4">
        <v>42</v>
      </c>
      <c r="I35" s="3">
        <v>13.7</v>
      </c>
      <c r="J35" s="4">
        <v>42</v>
      </c>
      <c r="K35" s="3" t="s">
        <v>17</v>
      </c>
      <c r="L35" s="4">
        <v>29</v>
      </c>
      <c r="M35" s="3" t="s">
        <v>15</v>
      </c>
      <c r="N35" s="4">
        <v>29</v>
      </c>
      <c r="O35" s="3" t="s">
        <v>692</v>
      </c>
      <c r="P35" s="4">
        <v>41</v>
      </c>
      <c r="Q35" s="3">
        <v>182</v>
      </c>
      <c r="R35" s="4">
        <v>29</v>
      </c>
      <c r="S35" s="3">
        <v>26</v>
      </c>
      <c r="T35" s="4">
        <v>29</v>
      </c>
      <c r="U35" s="3" t="s">
        <v>17</v>
      </c>
      <c r="V35" s="4">
        <v>42</v>
      </c>
      <c r="W35" s="3">
        <v>15.2</v>
      </c>
      <c r="X35" s="4">
        <v>48</v>
      </c>
      <c r="Y35" s="3">
        <v>14</v>
      </c>
      <c r="Z35" s="4">
        <v>29</v>
      </c>
      <c r="AA35" s="3" t="s">
        <v>15</v>
      </c>
      <c r="AB35" s="4">
        <v>29</v>
      </c>
    </row>
    <row r="36" spans="1:28" ht="18.75">
      <c r="A36" s="3" t="s">
        <v>912</v>
      </c>
      <c r="B36" s="4">
        <v>40</v>
      </c>
      <c r="C36" s="3">
        <v>215</v>
      </c>
      <c r="D36" s="4">
        <v>30</v>
      </c>
      <c r="E36" s="3">
        <v>29</v>
      </c>
      <c r="F36" s="4">
        <v>30</v>
      </c>
      <c r="G36" s="3">
        <v>8.6999999999999993</v>
      </c>
      <c r="H36" s="4">
        <v>41</v>
      </c>
      <c r="I36" s="3" t="s">
        <v>17</v>
      </c>
      <c r="J36" s="4">
        <v>41</v>
      </c>
      <c r="K36" s="3">
        <v>11</v>
      </c>
      <c r="L36" s="4">
        <v>30</v>
      </c>
      <c r="M36" s="3">
        <v>10</v>
      </c>
      <c r="N36" s="4">
        <v>30</v>
      </c>
      <c r="O36" s="3" t="s">
        <v>693</v>
      </c>
      <c r="P36" s="4">
        <v>40</v>
      </c>
      <c r="Q36" s="3">
        <v>184</v>
      </c>
      <c r="R36" s="4">
        <v>30</v>
      </c>
      <c r="S36" s="3" t="s">
        <v>15</v>
      </c>
      <c r="T36" s="4">
        <v>30</v>
      </c>
      <c r="U36" s="3">
        <v>9.5</v>
      </c>
      <c r="V36" s="4">
        <v>41</v>
      </c>
      <c r="W36" s="3" t="s">
        <v>17</v>
      </c>
      <c r="X36" s="4">
        <v>47</v>
      </c>
      <c r="Y36" s="3" t="s">
        <v>15</v>
      </c>
      <c r="Z36" s="4">
        <v>30</v>
      </c>
      <c r="AA36" s="3">
        <v>22</v>
      </c>
      <c r="AB36" s="4">
        <v>30</v>
      </c>
    </row>
    <row r="37" spans="1:28" ht="18.75">
      <c r="A37" s="3" t="s">
        <v>852</v>
      </c>
      <c r="B37" s="4">
        <v>39</v>
      </c>
      <c r="C37" s="3">
        <v>216</v>
      </c>
      <c r="D37" s="4">
        <v>31</v>
      </c>
      <c r="E37" s="3" t="s">
        <v>15</v>
      </c>
      <c r="F37" s="4">
        <v>31</v>
      </c>
      <c r="G37" s="3" t="s">
        <v>17</v>
      </c>
      <c r="H37" s="4">
        <v>40</v>
      </c>
      <c r="I37" s="3">
        <v>13.8</v>
      </c>
      <c r="J37" s="4">
        <v>40</v>
      </c>
      <c r="K37" s="3" t="s">
        <v>17</v>
      </c>
      <c r="L37" s="4">
        <v>31</v>
      </c>
      <c r="M37" s="3" t="s">
        <v>17</v>
      </c>
      <c r="N37" s="4">
        <v>31</v>
      </c>
      <c r="O37" s="3" t="s">
        <v>528</v>
      </c>
      <c r="P37" s="4">
        <v>39</v>
      </c>
      <c r="Q37" s="3">
        <v>186</v>
      </c>
      <c r="R37" s="4">
        <v>31</v>
      </c>
      <c r="S37" s="3" t="s">
        <v>17</v>
      </c>
      <c r="T37" s="4">
        <v>31</v>
      </c>
      <c r="U37" s="3" t="s">
        <v>17</v>
      </c>
      <c r="V37" s="4">
        <v>40</v>
      </c>
      <c r="W37" s="3">
        <v>15.3</v>
      </c>
      <c r="X37" s="4">
        <v>46</v>
      </c>
      <c r="Y37" s="3" t="s">
        <v>17</v>
      </c>
      <c r="Z37" s="4">
        <v>31</v>
      </c>
      <c r="AA37" s="3" t="s">
        <v>15</v>
      </c>
      <c r="AB37" s="4">
        <v>31</v>
      </c>
    </row>
    <row r="38" spans="1:28" ht="18.75">
      <c r="A38" s="3" t="s">
        <v>853</v>
      </c>
      <c r="B38" s="4">
        <v>38</v>
      </c>
      <c r="C38" s="3">
        <v>217</v>
      </c>
      <c r="D38" s="4">
        <v>32</v>
      </c>
      <c r="E38" s="3">
        <v>30</v>
      </c>
      <c r="F38" s="4">
        <v>32</v>
      </c>
      <c r="G38" s="3" t="s">
        <v>17</v>
      </c>
      <c r="H38" s="4">
        <v>39</v>
      </c>
      <c r="I38" s="3">
        <v>13.9</v>
      </c>
      <c r="J38" s="4">
        <v>39</v>
      </c>
      <c r="K38" s="3">
        <v>12</v>
      </c>
      <c r="L38" s="4">
        <v>32</v>
      </c>
      <c r="M38" s="3" t="s">
        <v>17</v>
      </c>
      <c r="N38" s="4">
        <v>32</v>
      </c>
      <c r="O38" s="3" t="s">
        <v>529</v>
      </c>
      <c r="P38" s="4">
        <v>38</v>
      </c>
      <c r="Q38" s="3">
        <v>188</v>
      </c>
      <c r="R38" s="4">
        <v>32</v>
      </c>
      <c r="S38" s="3">
        <v>27</v>
      </c>
      <c r="T38" s="4">
        <v>32</v>
      </c>
      <c r="U38" s="3">
        <v>9.6</v>
      </c>
      <c r="V38" s="4">
        <v>39</v>
      </c>
      <c r="W38" s="3" t="s">
        <v>17</v>
      </c>
      <c r="X38" s="4">
        <v>45</v>
      </c>
      <c r="Y38" s="3">
        <v>15</v>
      </c>
      <c r="Z38" s="4">
        <v>32</v>
      </c>
      <c r="AA38" s="3">
        <v>23</v>
      </c>
      <c r="AB38" s="4">
        <v>32</v>
      </c>
    </row>
    <row r="39" spans="1:28" ht="18.75">
      <c r="A39" s="3" t="s">
        <v>854</v>
      </c>
      <c r="B39" s="4">
        <v>37</v>
      </c>
      <c r="C39" s="3">
        <v>218</v>
      </c>
      <c r="D39" s="4">
        <v>33</v>
      </c>
      <c r="E39" s="3" t="s">
        <v>15</v>
      </c>
      <c r="F39" s="4">
        <v>33</v>
      </c>
      <c r="G39" s="3">
        <v>8.8000000000000007</v>
      </c>
      <c r="H39" s="4">
        <v>38</v>
      </c>
      <c r="I39" s="3">
        <v>14</v>
      </c>
      <c r="J39" s="4">
        <v>38</v>
      </c>
      <c r="K39" s="3" t="s">
        <v>15</v>
      </c>
      <c r="L39" s="4">
        <v>33</v>
      </c>
      <c r="M39" s="3" t="s">
        <v>15</v>
      </c>
      <c r="N39" s="4">
        <v>33</v>
      </c>
      <c r="O39" s="3" t="s">
        <v>530</v>
      </c>
      <c r="P39" s="4">
        <v>37</v>
      </c>
      <c r="Q39" s="3">
        <v>190</v>
      </c>
      <c r="R39" s="4">
        <v>33</v>
      </c>
      <c r="S39" s="3" t="s">
        <v>15</v>
      </c>
      <c r="T39" s="4">
        <v>33</v>
      </c>
      <c r="U39" s="3" t="s">
        <v>17</v>
      </c>
      <c r="V39" s="4">
        <v>38</v>
      </c>
      <c r="W39" s="3">
        <v>15.4</v>
      </c>
      <c r="X39" s="4">
        <v>44</v>
      </c>
      <c r="Y39" s="3" t="s">
        <v>15</v>
      </c>
      <c r="Z39" s="4">
        <v>33</v>
      </c>
      <c r="AA39" s="3" t="s">
        <v>15</v>
      </c>
      <c r="AB39" s="4">
        <v>33</v>
      </c>
    </row>
    <row r="40" spans="1:28" ht="18.75">
      <c r="A40" s="3" t="s">
        <v>855</v>
      </c>
      <c r="B40" s="4">
        <v>36</v>
      </c>
      <c r="C40" s="3">
        <v>219</v>
      </c>
      <c r="D40" s="4">
        <v>34</v>
      </c>
      <c r="E40" s="3">
        <v>31</v>
      </c>
      <c r="F40" s="4">
        <v>34</v>
      </c>
      <c r="G40" s="3" t="s">
        <v>17</v>
      </c>
      <c r="H40" s="4">
        <v>37</v>
      </c>
      <c r="I40" s="3">
        <v>14.1</v>
      </c>
      <c r="J40" s="4">
        <v>37</v>
      </c>
      <c r="K40" s="3" t="s">
        <v>17</v>
      </c>
      <c r="L40" s="4">
        <v>34</v>
      </c>
      <c r="M40" s="3">
        <v>11</v>
      </c>
      <c r="N40" s="4">
        <v>34</v>
      </c>
      <c r="O40" s="3" t="s">
        <v>531</v>
      </c>
      <c r="P40" s="4">
        <v>36</v>
      </c>
      <c r="Q40" s="3">
        <v>192</v>
      </c>
      <c r="R40" s="4">
        <v>34</v>
      </c>
      <c r="S40" s="3" t="s">
        <v>17</v>
      </c>
      <c r="T40" s="4">
        <v>34</v>
      </c>
      <c r="U40" s="3">
        <v>9.6999999999999993</v>
      </c>
      <c r="V40" s="4">
        <v>37</v>
      </c>
      <c r="W40" s="3" t="s">
        <v>17</v>
      </c>
      <c r="X40" s="4">
        <v>43</v>
      </c>
      <c r="Y40" s="3" t="s">
        <v>15</v>
      </c>
      <c r="Z40" s="4">
        <v>34</v>
      </c>
      <c r="AA40" s="3">
        <v>24</v>
      </c>
      <c r="AB40" s="4">
        <v>34</v>
      </c>
    </row>
    <row r="41" spans="1:28" ht="18.75">
      <c r="A41" s="3" t="s">
        <v>856</v>
      </c>
      <c r="B41" s="4">
        <v>35</v>
      </c>
      <c r="C41" s="3">
        <v>220</v>
      </c>
      <c r="D41" s="4">
        <v>35</v>
      </c>
      <c r="E41" s="3" t="s">
        <v>15</v>
      </c>
      <c r="F41" s="4">
        <v>35</v>
      </c>
      <c r="G41" s="3">
        <v>8.9</v>
      </c>
      <c r="H41" s="4">
        <v>36</v>
      </c>
      <c r="I41" s="3">
        <v>14.2</v>
      </c>
      <c r="J41" s="4">
        <v>36</v>
      </c>
      <c r="K41" s="3">
        <v>13</v>
      </c>
      <c r="L41" s="4">
        <v>35</v>
      </c>
      <c r="M41" s="3" t="s">
        <v>17</v>
      </c>
      <c r="N41" s="4">
        <v>35</v>
      </c>
      <c r="O41" s="3" t="s">
        <v>532</v>
      </c>
      <c r="P41" s="4">
        <v>35</v>
      </c>
      <c r="Q41" s="3">
        <v>194</v>
      </c>
      <c r="R41" s="4">
        <v>35</v>
      </c>
      <c r="S41" s="3">
        <v>28</v>
      </c>
      <c r="T41" s="4">
        <v>35</v>
      </c>
      <c r="U41" s="3" t="s">
        <v>17</v>
      </c>
      <c r="V41" s="4">
        <v>36</v>
      </c>
      <c r="W41" s="3">
        <v>15.5</v>
      </c>
      <c r="X41" s="4">
        <v>42</v>
      </c>
      <c r="Y41" s="3">
        <v>16</v>
      </c>
      <c r="Z41" s="4">
        <v>35</v>
      </c>
      <c r="AA41" s="3" t="s">
        <v>15</v>
      </c>
      <c r="AB41" s="4">
        <v>35</v>
      </c>
    </row>
    <row r="42" spans="1:28" ht="18.75">
      <c r="A42" s="3" t="s">
        <v>762</v>
      </c>
      <c r="B42" s="4">
        <v>34</v>
      </c>
      <c r="C42" s="3">
        <v>221</v>
      </c>
      <c r="D42" s="4">
        <v>36</v>
      </c>
      <c r="E42" s="3">
        <v>32</v>
      </c>
      <c r="F42" s="4">
        <v>36</v>
      </c>
      <c r="G42" s="3" t="s">
        <v>17</v>
      </c>
      <c r="H42" s="4">
        <v>35</v>
      </c>
      <c r="I42" s="3">
        <v>14.3</v>
      </c>
      <c r="J42" s="4">
        <v>35</v>
      </c>
      <c r="K42" s="3" t="s">
        <v>15</v>
      </c>
      <c r="L42" s="4">
        <v>36</v>
      </c>
      <c r="M42" s="3" t="s">
        <v>17</v>
      </c>
      <c r="N42" s="4">
        <v>36</v>
      </c>
      <c r="O42" s="3" t="s">
        <v>571</v>
      </c>
      <c r="P42" s="4">
        <v>34</v>
      </c>
      <c r="Q42" s="3">
        <v>196</v>
      </c>
      <c r="R42" s="4">
        <v>36</v>
      </c>
      <c r="S42" s="3" t="s">
        <v>15</v>
      </c>
      <c r="T42" s="4">
        <v>36</v>
      </c>
      <c r="U42" s="3">
        <v>9.8000000000000007</v>
      </c>
      <c r="V42" s="4">
        <v>35</v>
      </c>
      <c r="W42" s="3" t="s">
        <v>17</v>
      </c>
      <c r="X42" s="4">
        <v>41</v>
      </c>
      <c r="Y42" s="3" t="s">
        <v>15</v>
      </c>
      <c r="Z42" s="4">
        <v>36</v>
      </c>
      <c r="AA42" s="3">
        <v>25</v>
      </c>
      <c r="AB42" s="4">
        <v>36</v>
      </c>
    </row>
    <row r="43" spans="1:28" ht="18.75">
      <c r="A43" s="3" t="s">
        <v>763</v>
      </c>
      <c r="B43" s="4">
        <v>33</v>
      </c>
      <c r="C43" s="3">
        <v>222</v>
      </c>
      <c r="D43" s="4">
        <v>37</v>
      </c>
      <c r="E43" s="3" t="s">
        <v>15</v>
      </c>
      <c r="F43" s="4">
        <v>37</v>
      </c>
      <c r="G43" s="3">
        <v>9</v>
      </c>
      <c r="H43" s="4">
        <v>34</v>
      </c>
      <c r="I43" s="3">
        <v>14.4</v>
      </c>
      <c r="J43" s="4">
        <v>34</v>
      </c>
      <c r="K43" s="3" t="s">
        <v>17</v>
      </c>
      <c r="L43" s="4">
        <v>37</v>
      </c>
      <c r="M43" s="3" t="s">
        <v>15</v>
      </c>
      <c r="N43" s="4">
        <v>37</v>
      </c>
      <c r="O43" s="3" t="s">
        <v>572</v>
      </c>
      <c r="P43" s="4">
        <v>33</v>
      </c>
      <c r="Q43" s="3">
        <v>197</v>
      </c>
      <c r="R43" s="4">
        <v>37</v>
      </c>
      <c r="S43" s="3" t="s">
        <v>17</v>
      </c>
      <c r="T43" s="4">
        <v>37</v>
      </c>
      <c r="U43" s="3" t="s">
        <v>17</v>
      </c>
      <c r="V43" s="4">
        <v>34</v>
      </c>
      <c r="W43" s="3">
        <v>15.6</v>
      </c>
      <c r="X43" s="4">
        <v>40</v>
      </c>
      <c r="Y43" s="3" t="s">
        <v>17</v>
      </c>
      <c r="Z43" s="4">
        <v>37</v>
      </c>
      <c r="AA43" s="3" t="s">
        <v>15</v>
      </c>
      <c r="AB43" s="4">
        <v>37</v>
      </c>
    </row>
    <row r="44" spans="1:28" ht="18.75">
      <c r="A44" s="3" t="s">
        <v>764</v>
      </c>
      <c r="B44" s="4">
        <v>32</v>
      </c>
      <c r="C44" s="3">
        <v>223</v>
      </c>
      <c r="D44" s="4">
        <v>38</v>
      </c>
      <c r="E44" s="3">
        <v>33</v>
      </c>
      <c r="F44" s="4">
        <v>38</v>
      </c>
      <c r="G44" s="3" t="s">
        <v>17</v>
      </c>
      <c r="H44" s="4">
        <v>33</v>
      </c>
      <c r="I44" s="3">
        <v>14.5</v>
      </c>
      <c r="J44" s="4">
        <v>33</v>
      </c>
      <c r="K44" s="3">
        <v>14</v>
      </c>
      <c r="L44" s="4">
        <v>38</v>
      </c>
      <c r="M44" s="3">
        <v>12</v>
      </c>
      <c r="N44" s="4">
        <v>38</v>
      </c>
      <c r="O44" s="3" t="s">
        <v>573</v>
      </c>
      <c r="P44" s="4">
        <v>32</v>
      </c>
      <c r="Q44" s="3">
        <v>198</v>
      </c>
      <c r="R44" s="4">
        <v>38</v>
      </c>
      <c r="S44" s="3">
        <v>29</v>
      </c>
      <c r="T44" s="4">
        <v>38</v>
      </c>
      <c r="U44" s="3">
        <v>9.9</v>
      </c>
      <c r="V44" s="4">
        <v>33</v>
      </c>
      <c r="W44" s="3">
        <v>15.7</v>
      </c>
      <c r="X44" s="4">
        <v>39</v>
      </c>
      <c r="Y44" s="3">
        <v>17</v>
      </c>
      <c r="Z44" s="4">
        <v>38</v>
      </c>
      <c r="AA44" s="3">
        <v>26</v>
      </c>
      <c r="AB44" s="4">
        <v>38</v>
      </c>
    </row>
    <row r="45" spans="1:28" ht="18.75">
      <c r="A45" s="3" t="s">
        <v>765</v>
      </c>
      <c r="B45" s="4">
        <v>31</v>
      </c>
      <c r="C45" s="3">
        <v>224</v>
      </c>
      <c r="D45" s="4">
        <v>39</v>
      </c>
      <c r="E45" s="3" t="s">
        <v>15</v>
      </c>
      <c r="F45" s="4">
        <v>39</v>
      </c>
      <c r="G45" s="3">
        <v>9.1</v>
      </c>
      <c r="H45" s="4">
        <v>32</v>
      </c>
      <c r="I45" s="3">
        <v>14.6</v>
      </c>
      <c r="J45" s="4">
        <v>32</v>
      </c>
      <c r="K45" s="3" t="s">
        <v>15</v>
      </c>
      <c r="L45" s="4">
        <v>39</v>
      </c>
      <c r="M45" s="3" t="s">
        <v>17</v>
      </c>
      <c r="N45" s="4">
        <v>39</v>
      </c>
      <c r="O45" s="3" t="s">
        <v>574</v>
      </c>
      <c r="P45" s="4">
        <v>31</v>
      </c>
      <c r="Q45" s="3">
        <v>199</v>
      </c>
      <c r="R45" s="4">
        <v>39</v>
      </c>
      <c r="S45" s="3" t="s">
        <v>15</v>
      </c>
      <c r="T45" s="4">
        <v>39</v>
      </c>
      <c r="U45" s="3" t="s">
        <v>17</v>
      </c>
      <c r="V45" s="4">
        <v>32</v>
      </c>
      <c r="W45" s="3">
        <v>15.8</v>
      </c>
      <c r="X45" s="4">
        <v>38</v>
      </c>
      <c r="Y45" s="3" t="s">
        <v>15</v>
      </c>
      <c r="Z45" s="4">
        <v>39</v>
      </c>
      <c r="AA45" s="3" t="s">
        <v>15</v>
      </c>
      <c r="AB45" s="4">
        <v>39</v>
      </c>
    </row>
    <row r="46" spans="1:28" ht="18.75">
      <c r="A46" s="3" t="s">
        <v>950</v>
      </c>
      <c r="B46" s="4">
        <v>30</v>
      </c>
      <c r="C46" s="3">
        <v>225</v>
      </c>
      <c r="D46" s="4">
        <v>40</v>
      </c>
      <c r="E46" s="3">
        <v>34</v>
      </c>
      <c r="F46" s="4">
        <v>40</v>
      </c>
      <c r="G46" s="3" t="s">
        <v>17</v>
      </c>
      <c r="H46" s="4">
        <v>31</v>
      </c>
      <c r="I46" s="3">
        <v>14.7</v>
      </c>
      <c r="J46" s="4">
        <v>31</v>
      </c>
      <c r="K46" s="3" t="s">
        <v>17</v>
      </c>
      <c r="L46" s="4">
        <v>40</v>
      </c>
      <c r="M46" s="3" t="s">
        <v>17</v>
      </c>
      <c r="N46" s="4">
        <v>40</v>
      </c>
      <c r="O46" s="3" t="s">
        <v>575</v>
      </c>
      <c r="P46" s="4">
        <v>30</v>
      </c>
      <c r="Q46" s="3">
        <v>200</v>
      </c>
      <c r="R46" s="4">
        <v>40</v>
      </c>
      <c r="S46" s="3" t="s">
        <v>17</v>
      </c>
      <c r="T46" s="4">
        <v>40</v>
      </c>
      <c r="U46" s="3">
        <v>10</v>
      </c>
      <c r="V46" s="4">
        <v>31</v>
      </c>
      <c r="W46" s="3">
        <v>15.9</v>
      </c>
      <c r="X46" s="4">
        <v>37</v>
      </c>
      <c r="Y46" s="3" t="s">
        <v>17</v>
      </c>
      <c r="Z46" s="4">
        <v>40</v>
      </c>
      <c r="AA46" s="3">
        <v>27</v>
      </c>
      <c r="AB46" s="4">
        <v>40</v>
      </c>
    </row>
    <row r="47" spans="1:28" ht="18.75">
      <c r="A47" s="3" t="s">
        <v>767</v>
      </c>
      <c r="B47" s="4">
        <v>29</v>
      </c>
      <c r="C47" s="3">
        <v>226</v>
      </c>
      <c r="D47" s="4">
        <v>41</v>
      </c>
      <c r="E47" s="3" t="s">
        <v>15</v>
      </c>
      <c r="F47" s="4">
        <v>41</v>
      </c>
      <c r="G47" s="3">
        <v>9.1999999999999993</v>
      </c>
      <c r="H47" s="4">
        <v>30</v>
      </c>
      <c r="I47" s="3">
        <v>14.8</v>
      </c>
      <c r="J47" s="4">
        <v>30</v>
      </c>
      <c r="K47" s="3">
        <v>15</v>
      </c>
      <c r="L47" s="4">
        <v>41</v>
      </c>
      <c r="M47" s="3" t="s">
        <v>15</v>
      </c>
      <c r="N47" s="4">
        <v>41</v>
      </c>
      <c r="O47" s="3" t="s">
        <v>461</v>
      </c>
      <c r="P47" s="4">
        <v>29</v>
      </c>
      <c r="Q47" s="3">
        <v>201</v>
      </c>
      <c r="R47" s="4">
        <v>41</v>
      </c>
      <c r="S47" s="3">
        <v>30</v>
      </c>
      <c r="T47" s="4">
        <v>41</v>
      </c>
      <c r="U47" s="3" t="s">
        <v>17</v>
      </c>
      <c r="V47" s="4">
        <v>30</v>
      </c>
      <c r="W47" s="3">
        <v>16</v>
      </c>
      <c r="X47" s="4">
        <v>36</v>
      </c>
      <c r="Y47" s="3">
        <v>18</v>
      </c>
      <c r="Z47" s="4">
        <v>41</v>
      </c>
      <c r="AA47" s="3" t="s">
        <v>15</v>
      </c>
      <c r="AB47" s="4">
        <v>41</v>
      </c>
    </row>
    <row r="48" spans="1:28" ht="18.75">
      <c r="A48" s="3" t="s">
        <v>768</v>
      </c>
      <c r="B48" s="4">
        <v>28</v>
      </c>
      <c r="C48" s="3">
        <v>227</v>
      </c>
      <c r="D48" s="4">
        <v>42</v>
      </c>
      <c r="E48" s="3">
        <v>35</v>
      </c>
      <c r="F48" s="4">
        <v>42</v>
      </c>
      <c r="G48" s="3" t="s">
        <v>17</v>
      </c>
      <c r="H48" s="4">
        <v>29</v>
      </c>
      <c r="I48" s="3">
        <v>14.9</v>
      </c>
      <c r="J48" s="4">
        <v>29</v>
      </c>
      <c r="K48" s="3" t="s">
        <v>17</v>
      </c>
      <c r="L48" s="4">
        <v>42</v>
      </c>
      <c r="M48" s="3">
        <v>13</v>
      </c>
      <c r="N48" s="4">
        <v>42</v>
      </c>
      <c r="O48" s="3" t="s">
        <v>462</v>
      </c>
      <c r="P48" s="4">
        <v>28</v>
      </c>
      <c r="Q48" s="3">
        <v>202</v>
      </c>
      <c r="R48" s="4">
        <v>42</v>
      </c>
      <c r="S48" s="3" t="s">
        <v>15</v>
      </c>
      <c r="T48" s="4">
        <v>42</v>
      </c>
      <c r="U48" s="3">
        <v>10.1</v>
      </c>
      <c r="V48" s="4">
        <v>29</v>
      </c>
      <c r="W48" s="3">
        <v>16.100000000000001</v>
      </c>
      <c r="X48" s="4">
        <v>35</v>
      </c>
      <c r="Y48" s="3" t="s">
        <v>15</v>
      </c>
      <c r="Z48" s="4">
        <v>42</v>
      </c>
      <c r="AA48" s="3">
        <v>28</v>
      </c>
      <c r="AB48" s="4">
        <v>42</v>
      </c>
    </row>
    <row r="49" spans="1:28" ht="18.75">
      <c r="A49" s="3" t="s">
        <v>769</v>
      </c>
      <c r="B49" s="4">
        <v>27</v>
      </c>
      <c r="C49" s="3">
        <v>228</v>
      </c>
      <c r="D49" s="4">
        <v>43</v>
      </c>
      <c r="E49" s="3" t="s">
        <v>15</v>
      </c>
      <c r="F49" s="4">
        <v>43</v>
      </c>
      <c r="G49" s="3">
        <v>9.3000000000000007</v>
      </c>
      <c r="H49" s="4">
        <v>28</v>
      </c>
      <c r="I49" s="3">
        <v>15</v>
      </c>
      <c r="J49" s="4">
        <v>28</v>
      </c>
      <c r="K49" s="3" t="s">
        <v>15</v>
      </c>
      <c r="L49" s="4">
        <v>43</v>
      </c>
      <c r="M49" s="3" t="s">
        <v>17</v>
      </c>
      <c r="N49" s="4">
        <v>43</v>
      </c>
      <c r="O49" s="3" t="s">
        <v>463</v>
      </c>
      <c r="P49" s="4">
        <v>27</v>
      </c>
      <c r="Q49" s="3">
        <v>203</v>
      </c>
      <c r="R49" s="4">
        <v>43</v>
      </c>
      <c r="S49" s="3" t="s">
        <v>17</v>
      </c>
      <c r="T49" s="4">
        <v>43</v>
      </c>
      <c r="U49" s="3" t="s">
        <v>17</v>
      </c>
      <c r="V49" s="4">
        <v>28</v>
      </c>
      <c r="W49" s="3">
        <v>16.2</v>
      </c>
      <c r="X49" s="4">
        <v>34</v>
      </c>
      <c r="Y49" s="3" t="s">
        <v>17</v>
      </c>
      <c r="Z49" s="4">
        <v>43</v>
      </c>
      <c r="AA49" s="3" t="s">
        <v>15</v>
      </c>
      <c r="AB49" s="4">
        <v>43</v>
      </c>
    </row>
    <row r="50" spans="1:28" ht="18.75">
      <c r="A50" s="3" t="s">
        <v>770</v>
      </c>
      <c r="B50" s="4">
        <v>26</v>
      </c>
      <c r="C50" s="3">
        <v>229</v>
      </c>
      <c r="D50" s="4">
        <v>44</v>
      </c>
      <c r="E50" s="3">
        <v>36</v>
      </c>
      <c r="F50" s="4">
        <v>44</v>
      </c>
      <c r="G50" s="3" t="s">
        <v>17</v>
      </c>
      <c r="H50" s="4">
        <v>27</v>
      </c>
      <c r="I50" s="3">
        <v>15.1</v>
      </c>
      <c r="J50" s="4">
        <v>27</v>
      </c>
      <c r="K50" s="3">
        <v>16</v>
      </c>
      <c r="L50" s="4">
        <v>44</v>
      </c>
      <c r="M50" s="3" t="s">
        <v>17</v>
      </c>
      <c r="N50" s="4">
        <v>44</v>
      </c>
      <c r="O50" s="3" t="s">
        <v>464</v>
      </c>
      <c r="P50" s="4">
        <v>26</v>
      </c>
      <c r="Q50" s="3">
        <v>204</v>
      </c>
      <c r="R50" s="4">
        <v>44</v>
      </c>
      <c r="S50" s="3">
        <v>31</v>
      </c>
      <c r="T50" s="4">
        <v>44</v>
      </c>
      <c r="U50" s="3">
        <v>10.199999999999999</v>
      </c>
      <c r="V50" s="4">
        <v>27</v>
      </c>
      <c r="W50" s="3">
        <v>16.3</v>
      </c>
      <c r="X50" s="4">
        <v>33</v>
      </c>
      <c r="Y50" s="3">
        <v>19</v>
      </c>
      <c r="Z50" s="4">
        <v>44</v>
      </c>
      <c r="AA50" s="3">
        <v>29</v>
      </c>
      <c r="AB50" s="4">
        <v>44</v>
      </c>
    </row>
    <row r="51" spans="1:28" ht="18.75">
      <c r="A51" s="3" t="s">
        <v>951</v>
      </c>
      <c r="B51" s="4">
        <v>25</v>
      </c>
      <c r="C51" s="3">
        <v>230</v>
      </c>
      <c r="D51" s="4">
        <v>45</v>
      </c>
      <c r="E51" s="3" t="s">
        <v>15</v>
      </c>
      <c r="F51" s="4">
        <v>45</v>
      </c>
      <c r="G51" s="3">
        <v>9.4</v>
      </c>
      <c r="H51" s="4">
        <v>26</v>
      </c>
      <c r="I51" s="3">
        <v>15.2</v>
      </c>
      <c r="J51" s="4">
        <v>26</v>
      </c>
      <c r="K51" s="3" t="s">
        <v>15</v>
      </c>
      <c r="L51" s="4">
        <v>45</v>
      </c>
      <c r="M51" s="3" t="s">
        <v>15</v>
      </c>
      <c r="N51" s="4">
        <v>45</v>
      </c>
      <c r="O51" s="3" t="s">
        <v>465</v>
      </c>
      <c r="P51" s="4">
        <v>25</v>
      </c>
      <c r="Q51" s="3">
        <v>205</v>
      </c>
      <c r="R51" s="4">
        <v>45</v>
      </c>
      <c r="S51" s="3" t="s">
        <v>15</v>
      </c>
      <c r="T51" s="4">
        <v>45</v>
      </c>
      <c r="U51" s="3" t="s">
        <v>17</v>
      </c>
      <c r="V51" s="4">
        <v>26</v>
      </c>
      <c r="W51" s="3">
        <v>16.399999999999999</v>
      </c>
      <c r="X51" s="4">
        <v>32</v>
      </c>
      <c r="Y51" s="3" t="s">
        <v>15</v>
      </c>
      <c r="Z51" s="4">
        <v>45</v>
      </c>
      <c r="AA51" s="3" t="s">
        <v>15</v>
      </c>
      <c r="AB51" s="4">
        <v>45</v>
      </c>
    </row>
    <row r="52" spans="1:28" ht="18.75">
      <c r="A52" s="3" t="s">
        <v>952</v>
      </c>
      <c r="B52" s="4">
        <v>24</v>
      </c>
      <c r="C52" s="3">
        <v>231</v>
      </c>
      <c r="D52" s="4">
        <v>46</v>
      </c>
      <c r="E52" s="3" t="s">
        <v>17</v>
      </c>
      <c r="F52" s="4">
        <v>46</v>
      </c>
      <c r="G52" s="3" t="s">
        <v>17</v>
      </c>
      <c r="H52" s="4">
        <v>25</v>
      </c>
      <c r="I52" s="3">
        <v>15.3</v>
      </c>
      <c r="J52" s="4">
        <v>25</v>
      </c>
      <c r="K52" s="3" t="s">
        <v>17</v>
      </c>
      <c r="L52" s="4">
        <v>46</v>
      </c>
      <c r="M52" s="3">
        <v>14</v>
      </c>
      <c r="N52" s="4">
        <v>46</v>
      </c>
      <c r="O52" s="3" t="s">
        <v>466</v>
      </c>
      <c r="P52" s="4">
        <v>24</v>
      </c>
      <c r="Q52" s="3">
        <v>206</v>
      </c>
      <c r="R52" s="4">
        <v>46</v>
      </c>
      <c r="S52" s="3" t="s">
        <v>15</v>
      </c>
      <c r="T52" s="4">
        <v>46</v>
      </c>
      <c r="U52" s="3">
        <v>10.3</v>
      </c>
      <c r="V52" s="4">
        <v>25</v>
      </c>
      <c r="W52" s="3">
        <v>16.5</v>
      </c>
      <c r="X52" s="4">
        <v>31</v>
      </c>
      <c r="Y52" s="3" t="s">
        <v>17</v>
      </c>
      <c r="Z52" s="4">
        <v>46</v>
      </c>
      <c r="AA52" s="3" t="s">
        <v>15</v>
      </c>
      <c r="AB52" s="4">
        <v>46</v>
      </c>
    </row>
    <row r="53" spans="1:28" ht="18.75">
      <c r="A53" s="3" t="s">
        <v>953</v>
      </c>
      <c r="B53" s="4">
        <v>23</v>
      </c>
      <c r="C53" s="3">
        <v>232</v>
      </c>
      <c r="D53" s="4">
        <v>47</v>
      </c>
      <c r="E53" s="3">
        <v>37</v>
      </c>
      <c r="F53" s="4">
        <v>47</v>
      </c>
      <c r="G53" s="3">
        <v>9.5</v>
      </c>
      <c r="H53" s="4">
        <v>24</v>
      </c>
      <c r="I53" s="3">
        <v>15.4</v>
      </c>
      <c r="J53" s="4">
        <v>24</v>
      </c>
      <c r="K53" s="3">
        <v>17</v>
      </c>
      <c r="L53" s="4">
        <v>47</v>
      </c>
      <c r="M53" s="3" t="s">
        <v>17</v>
      </c>
      <c r="N53" s="4">
        <v>47</v>
      </c>
      <c r="O53" s="3" t="s">
        <v>467</v>
      </c>
      <c r="P53" s="4">
        <v>23</v>
      </c>
      <c r="Q53" s="3">
        <v>207</v>
      </c>
      <c r="R53" s="4">
        <v>47</v>
      </c>
      <c r="S53" s="3">
        <v>32</v>
      </c>
      <c r="T53" s="4">
        <v>47</v>
      </c>
      <c r="U53" s="3" t="s">
        <v>17</v>
      </c>
      <c r="V53" s="4">
        <v>24</v>
      </c>
      <c r="W53" s="3">
        <v>16.600000000000001</v>
      </c>
      <c r="X53" s="4">
        <v>30</v>
      </c>
      <c r="Y53" s="3">
        <v>20</v>
      </c>
      <c r="Z53" s="4">
        <v>47</v>
      </c>
      <c r="AA53" s="3">
        <v>30</v>
      </c>
      <c r="AB53" s="4">
        <v>47</v>
      </c>
    </row>
    <row r="54" spans="1:28" ht="18.75">
      <c r="A54" s="3" t="s">
        <v>954</v>
      </c>
      <c r="B54" s="4">
        <v>22</v>
      </c>
      <c r="C54" s="3">
        <v>233</v>
      </c>
      <c r="D54" s="4">
        <v>48</v>
      </c>
      <c r="E54" s="3" t="s">
        <v>17</v>
      </c>
      <c r="F54" s="4">
        <v>48</v>
      </c>
      <c r="G54" s="3" t="s">
        <v>17</v>
      </c>
      <c r="H54" s="4">
        <v>23</v>
      </c>
      <c r="I54" s="3">
        <v>15.5</v>
      </c>
      <c r="J54" s="4">
        <v>23</v>
      </c>
      <c r="K54" s="3" t="s">
        <v>17</v>
      </c>
      <c r="L54" s="4">
        <v>48</v>
      </c>
      <c r="M54" s="3" t="s">
        <v>17</v>
      </c>
      <c r="N54" s="4">
        <v>48</v>
      </c>
      <c r="O54" s="3" t="s">
        <v>468</v>
      </c>
      <c r="P54" s="4">
        <v>22</v>
      </c>
      <c r="Q54" s="3">
        <v>208</v>
      </c>
      <c r="R54" s="4">
        <v>48</v>
      </c>
      <c r="S54" s="3" t="s">
        <v>15</v>
      </c>
      <c r="T54" s="4">
        <v>48</v>
      </c>
      <c r="U54" s="3">
        <v>10.4</v>
      </c>
      <c r="V54" s="4">
        <v>23</v>
      </c>
      <c r="W54" s="3">
        <v>16.7</v>
      </c>
      <c r="X54" s="4">
        <v>29</v>
      </c>
      <c r="Y54" s="3" t="s">
        <v>17</v>
      </c>
      <c r="Z54" s="4">
        <v>48</v>
      </c>
      <c r="AA54" s="3" t="s">
        <v>15</v>
      </c>
      <c r="AB54" s="4">
        <v>48</v>
      </c>
    </row>
    <row r="55" spans="1:28" ht="18.75">
      <c r="A55" s="3" t="s">
        <v>644</v>
      </c>
      <c r="B55" s="4">
        <v>21</v>
      </c>
      <c r="C55" s="3">
        <v>234</v>
      </c>
      <c r="D55" s="4">
        <v>49</v>
      </c>
      <c r="E55" s="3" t="s">
        <v>15</v>
      </c>
      <c r="F55" s="4">
        <v>49</v>
      </c>
      <c r="G55" s="3">
        <v>9.6</v>
      </c>
      <c r="H55" s="4">
        <v>22</v>
      </c>
      <c r="I55" s="3">
        <v>15.6</v>
      </c>
      <c r="J55" s="4">
        <v>22</v>
      </c>
      <c r="K55" s="3" t="s">
        <v>15</v>
      </c>
      <c r="L55" s="4">
        <v>49</v>
      </c>
      <c r="M55" s="3" t="s">
        <v>15</v>
      </c>
      <c r="N55" s="4">
        <v>49</v>
      </c>
      <c r="O55" s="3" t="s">
        <v>469</v>
      </c>
      <c r="P55" s="4">
        <v>21</v>
      </c>
      <c r="Q55" s="3">
        <v>209</v>
      </c>
      <c r="R55" s="4">
        <v>49</v>
      </c>
      <c r="S55" s="3" t="s">
        <v>17</v>
      </c>
      <c r="T55" s="4">
        <v>49</v>
      </c>
      <c r="U55" s="3" t="s">
        <v>17</v>
      </c>
      <c r="V55" s="4">
        <v>22</v>
      </c>
      <c r="W55" s="3">
        <v>16.8</v>
      </c>
      <c r="X55" s="4">
        <v>28</v>
      </c>
      <c r="Y55" s="3" t="s">
        <v>15</v>
      </c>
      <c r="Z55" s="4">
        <v>49</v>
      </c>
      <c r="AA55" s="3" t="s">
        <v>15</v>
      </c>
      <c r="AB55" s="4">
        <v>49</v>
      </c>
    </row>
    <row r="56" spans="1:28" ht="18.75">
      <c r="A56" s="3" t="s">
        <v>645</v>
      </c>
      <c r="B56" s="4">
        <v>20</v>
      </c>
      <c r="C56" s="3">
        <v>235</v>
      </c>
      <c r="D56" s="4">
        <v>50</v>
      </c>
      <c r="E56" s="3">
        <v>38</v>
      </c>
      <c r="F56" s="4">
        <v>50</v>
      </c>
      <c r="G56" s="3" t="s">
        <v>17</v>
      </c>
      <c r="H56" s="4">
        <v>21</v>
      </c>
      <c r="I56" s="3">
        <v>15.7</v>
      </c>
      <c r="J56" s="4">
        <v>21</v>
      </c>
      <c r="K56" s="3">
        <v>18</v>
      </c>
      <c r="L56" s="4">
        <v>50</v>
      </c>
      <c r="M56" s="3">
        <v>15</v>
      </c>
      <c r="N56" s="4">
        <v>50</v>
      </c>
      <c r="O56" s="3" t="s">
        <v>470</v>
      </c>
      <c r="P56" s="4">
        <v>20</v>
      </c>
      <c r="Q56" s="3">
        <v>210</v>
      </c>
      <c r="R56" s="4">
        <v>50</v>
      </c>
      <c r="S56" s="3">
        <v>33</v>
      </c>
      <c r="T56" s="4">
        <v>50</v>
      </c>
      <c r="U56" s="3">
        <v>10.5</v>
      </c>
      <c r="V56" s="4">
        <v>21</v>
      </c>
      <c r="W56" s="3">
        <v>16.899999999999999</v>
      </c>
      <c r="X56" s="4">
        <v>27</v>
      </c>
      <c r="Y56" s="3">
        <v>21</v>
      </c>
      <c r="Z56" s="4">
        <v>50</v>
      </c>
      <c r="AA56" s="3">
        <v>31</v>
      </c>
      <c r="AB56" s="4">
        <v>50</v>
      </c>
    </row>
    <row r="57" spans="1:28" ht="18.75">
      <c r="A57" s="3" t="s">
        <v>646</v>
      </c>
      <c r="B57" s="4">
        <v>19</v>
      </c>
      <c r="C57" s="3">
        <v>236</v>
      </c>
      <c r="D57" s="4">
        <v>51</v>
      </c>
      <c r="E57" s="3" t="s">
        <v>15</v>
      </c>
      <c r="F57" s="4">
        <v>51</v>
      </c>
      <c r="G57" s="3">
        <v>9.6999999999999993</v>
      </c>
      <c r="H57" s="4">
        <v>20</v>
      </c>
      <c r="I57" s="3">
        <v>15.8</v>
      </c>
      <c r="J57" s="4">
        <v>20</v>
      </c>
      <c r="K57" s="3" t="s">
        <v>15</v>
      </c>
      <c r="L57" s="4">
        <v>51</v>
      </c>
      <c r="M57" s="3" t="s">
        <v>17</v>
      </c>
      <c r="N57" s="4">
        <v>51</v>
      </c>
      <c r="O57" s="3" t="s">
        <v>421</v>
      </c>
      <c r="P57" s="4">
        <v>19</v>
      </c>
      <c r="Q57" s="3">
        <v>212</v>
      </c>
      <c r="R57" s="4">
        <v>51</v>
      </c>
      <c r="S57" s="3" t="s">
        <v>15</v>
      </c>
      <c r="T57" s="4">
        <v>51</v>
      </c>
      <c r="U57" s="3">
        <v>10.6</v>
      </c>
      <c r="V57" s="4">
        <v>20</v>
      </c>
      <c r="W57" s="3">
        <v>17</v>
      </c>
      <c r="X57" s="4">
        <v>26</v>
      </c>
      <c r="Y57" s="3" t="s">
        <v>15</v>
      </c>
      <c r="Z57" s="4">
        <v>51</v>
      </c>
      <c r="AA57" s="3" t="s">
        <v>15</v>
      </c>
      <c r="AB57" s="4">
        <v>51</v>
      </c>
    </row>
    <row r="58" spans="1:28" ht="18.75">
      <c r="A58" s="3" t="s">
        <v>647</v>
      </c>
      <c r="B58" s="4">
        <v>18</v>
      </c>
      <c r="C58" s="3">
        <v>237</v>
      </c>
      <c r="D58" s="4">
        <v>52</v>
      </c>
      <c r="E58" s="3" t="s">
        <v>17</v>
      </c>
      <c r="F58" s="4">
        <v>52</v>
      </c>
      <c r="G58" s="3" t="s">
        <v>17</v>
      </c>
      <c r="H58" s="4">
        <v>19</v>
      </c>
      <c r="I58" s="3">
        <v>15.9</v>
      </c>
      <c r="J58" s="4">
        <v>19</v>
      </c>
      <c r="K58" s="3">
        <v>19</v>
      </c>
      <c r="L58" s="4">
        <v>52</v>
      </c>
      <c r="M58" s="3" t="s">
        <v>15</v>
      </c>
      <c r="N58" s="4">
        <v>52</v>
      </c>
      <c r="O58" s="3" t="s">
        <v>422</v>
      </c>
      <c r="P58" s="4">
        <v>18</v>
      </c>
      <c r="Q58" s="3">
        <v>214</v>
      </c>
      <c r="R58" s="4">
        <v>52</v>
      </c>
      <c r="S58" s="3">
        <v>34</v>
      </c>
      <c r="T58" s="4">
        <v>52</v>
      </c>
      <c r="U58" s="3">
        <v>10.7</v>
      </c>
      <c r="V58" s="4">
        <v>19</v>
      </c>
      <c r="W58" s="3">
        <v>17.100000000000001</v>
      </c>
      <c r="X58" s="4">
        <v>25</v>
      </c>
      <c r="Y58" s="3">
        <v>22</v>
      </c>
      <c r="Z58" s="4">
        <v>52</v>
      </c>
      <c r="AA58" s="3">
        <v>32</v>
      </c>
      <c r="AB58" s="4">
        <v>52</v>
      </c>
    </row>
    <row r="59" spans="1:28" ht="18.75">
      <c r="A59" s="3" t="s">
        <v>648</v>
      </c>
      <c r="B59" s="4">
        <v>17</v>
      </c>
      <c r="C59" s="3">
        <v>238</v>
      </c>
      <c r="D59" s="4">
        <v>53</v>
      </c>
      <c r="E59" s="3">
        <v>39</v>
      </c>
      <c r="F59" s="4">
        <v>53</v>
      </c>
      <c r="G59" s="3">
        <v>9.8000000000000007</v>
      </c>
      <c r="H59" s="4">
        <v>18</v>
      </c>
      <c r="I59" s="3">
        <v>16</v>
      </c>
      <c r="J59" s="4">
        <v>18</v>
      </c>
      <c r="K59" s="3" t="s">
        <v>15</v>
      </c>
      <c r="L59" s="4">
        <v>53</v>
      </c>
      <c r="M59" s="3" t="s">
        <v>17</v>
      </c>
      <c r="N59" s="4">
        <v>53</v>
      </c>
      <c r="O59" s="3" t="s">
        <v>423</v>
      </c>
      <c r="P59" s="4">
        <v>17</v>
      </c>
      <c r="Q59" s="3">
        <v>216</v>
      </c>
      <c r="R59" s="4">
        <v>53</v>
      </c>
      <c r="S59" s="3" t="s">
        <v>15</v>
      </c>
      <c r="T59" s="4">
        <v>53</v>
      </c>
      <c r="U59" s="3">
        <v>10.8</v>
      </c>
      <c r="V59" s="4">
        <v>18</v>
      </c>
      <c r="W59" s="3">
        <v>17.2</v>
      </c>
      <c r="X59" s="4">
        <v>24</v>
      </c>
      <c r="Y59" s="3" t="s">
        <v>15</v>
      </c>
      <c r="Z59" s="4">
        <v>53</v>
      </c>
      <c r="AA59" s="3" t="s">
        <v>15</v>
      </c>
      <c r="AB59" s="4">
        <v>53</v>
      </c>
    </row>
    <row r="60" spans="1:28" ht="18.75">
      <c r="A60" s="3" t="s">
        <v>649</v>
      </c>
      <c r="B60" s="4">
        <v>16</v>
      </c>
      <c r="C60" s="3">
        <v>239</v>
      </c>
      <c r="D60" s="4">
        <v>54</v>
      </c>
      <c r="E60" s="3" t="s">
        <v>15</v>
      </c>
      <c r="F60" s="4">
        <v>54</v>
      </c>
      <c r="G60" s="3" t="s">
        <v>17</v>
      </c>
      <c r="H60" s="4">
        <v>17</v>
      </c>
      <c r="I60" s="3">
        <v>16.100000000000001</v>
      </c>
      <c r="J60" s="4">
        <v>17</v>
      </c>
      <c r="K60" s="3">
        <v>20</v>
      </c>
      <c r="L60" s="4">
        <v>54</v>
      </c>
      <c r="M60" s="3">
        <v>16</v>
      </c>
      <c r="N60" s="4">
        <v>54</v>
      </c>
      <c r="O60" s="3" t="s">
        <v>424</v>
      </c>
      <c r="P60" s="4">
        <v>16</v>
      </c>
      <c r="Q60" s="3">
        <v>218</v>
      </c>
      <c r="R60" s="4">
        <v>54</v>
      </c>
      <c r="S60" s="3">
        <v>35</v>
      </c>
      <c r="T60" s="4">
        <v>54</v>
      </c>
      <c r="U60" s="3">
        <v>10.9</v>
      </c>
      <c r="V60" s="4">
        <v>17</v>
      </c>
      <c r="W60" s="3">
        <v>17.3</v>
      </c>
      <c r="X60" s="4">
        <v>23</v>
      </c>
      <c r="Y60" s="3">
        <v>23</v>
      </c>
      <c r="Z60" s="4">
        <v>54</v>
      </c>
      <c r="AA60" s="3">
        <v>33</v>
      </c>
      <c r="AB60" s="4">
        <v>54</v>
      </c>
    </row>
    <row r="61" spans="1:28" ht="18.75">
      <c r="A61" s="3" t="s">
        <v>915</v>
      </c>
      <c r="B61" s="4">
        <v>15</v>
      </c>
      <c r="C61" s="3">
        <v>240</v>
      </c>
      <c r="D61" s="4">
        <v>55</v>
      </c>
      <c r="E61" s="3" t="s">
        <v>15</v>
      </c>
      <c r="F61" s="4">
        <v>55</v>
      </c>
      <c r="G61" s="3">
        <v>9.9</v>
      </c>
      <c r="H61" s="4">
        <v>16</v>
      </c>
      <c r="I61" s="3">
        <v>16.2</v>
      </c>
      <c r="J61" s="4">
        <v>17</v>
      </c>
      <c r="K61" s="3" t="s">
        <v>15</v>
      </c>
      <c r="L61" s="4">
        <v>55</v>
      </c>
      <c r="M61" s="3" t="s">
        <v>15</v>
      </c>
      <c r="N61" s="4">
        <v>55</v>
      </c>
      <c r="O61" s="3" t="s">
        <v>425</v>
      </c>
      <c r="P61" s="4">
        <v>15</v>
      </c>
      <c r="Q61" s="3">
        <v>220</v>
      </c>
      <c r="R61" s="4">
        <v>55</v>
      </c>
      <c r="S61" s="3" t="s">
        <v>15</v>
      </c>
      <c r="T61" s="4">
        <v>55</v>
      </c>
      <c r="U61" s="3">
        <v>11</v>
      </c>
      <c r="V61" s="4">
        <v>16</v>
      </c>
      <c r="W61" s="3">
        <v>17.399999999999999</v>
      </c>
      <c r="X61" s="4">
        <v>22</v>
      </c>
      <c r="Y61" s="3" t="s">
        <v>15</v>
      </c>
      <c r="Z61" s="4">
        <v>55</v>
      </c>
      <c r="AA61" s="3" t="s">
        <v>15</v>
      </c>
      <c r="AB61" s="4">
        <v>55</v>
      </c>
    </row>
    <row r="62" spans="1:28" ht="18.75">
      <c r="A62" s="3" t="s">
        <v>916</v>
      </c>
      <c r="B62" s="4">
        <v>14</v>
      </c>
      <c r="C62" s="3">
        <v>242</v>
      </c>
      <c r="D62" s="4">
        <v>56</v>
      </c>
      <c r="E62" s="3">
        <v>40</v>
      </c>
      <c r="F62" s="4">
        <v>56</v>
      </c>
      <c r="G62" s="3" t="s">
        <v>17</v>
      </c>
      <c r="H62" s="4">
        <v>15</v>
      </c>
      <c r="I62" s="3">
        <v>16.3</v>
      </c>
      <c r="J62" s="4">
        <v>16</v>
      </c>
      <c r="K62" s="3">
        <v>21</v>
      </c>
      <c r="L62" s="4">
        <v>56</v>
      </c>
      <c r="M62" s="3" t="s">
        <v>17</v>
      </c>
      <c r="N62" s="4">
        <v>56</v>
      </c>
      <c r="O62" s="3" t="s">
        <v>628</v>
      </c>
      <c r="P62" s="4">
        <v>14</v>
      </c>
      <c r="Q62" s="3">
        <v>222</v>
      </c>
      <c r="R62" s="4">
        <v>56</v>
      </c>
      <c r="S62" s="3">
        <v>36</v>
      </c>
      <c r="T62" s="4">
        <v>56</v>
      </c>
      <c r="U62" s="3">
        <v>11.1</v>
      </c>
      <c r="V62" s="4">
        <v>15</v>
      </c>
      <c r="W62" s="3">
        <v>17.5</v>
      </c>
      <c r="X62" s="4">
        <v>21</v>
      </c>
      <c r="Y62" s="3">
        <v>24</v>
      </c>
      <c r="Z62" s="4">
        <v>56</v>
      </c>
      <c r="AA62" s="3">
        <v>34</v>
      </c>
      <c r="AB62" s="4">
        <v>56</v>
      </c>
    </row>
    <row r="63" spans="1:28" ht="18.75">
      <c r="A63" s="3" t="s">
        <v>917</v>
      </c>
      <c r="B63" s="4">
        <v>13</v>
      </c>
      <c r="C63" s="3">
        <v>244</v>
      </c>
      <c r="D63" s="4">
        <v>57</v>
      </c>
      <c r="E63" s="3" t="s">
        <v>15</v>
      </c>
      <c r="F63" s="4">
        <v>57</v>
      </c>
      <c r="G63" s="3">
        <v>10</v>
      </c>
      <c r="H63" s="4">
        <v>14</v>
      </c>
      <c r="I63" s="3">
        <v>16.399999999999999</v>
      </c>
      <c r="J63" s="4">
        <v>16</v>
      </c>
      <c r="K63" s="3" t="s">
        <v>15</v>
      </c>
      <c r="L63" s="4">
        <v>57</v>
      </c>
      <c r="M63" s="3">
        <v>17</v>
      </c>
      <c r="N63" s="4">
        <v>57</v>
      </c>
      <c r="O63" s="3" t="s">
        <v>629</v>
      </c>
      <c r="P63" s="4">
        <v>13</v>
      </c>
      <c r="Q63" s="3">
        <v>224</v>
      </c>
      <c r="R63" s="4">
        <v>57</v>
      </c>
      <c r="S63" s="3" t="s">
        <v>15</v>
      </c>
      <c r="T63" s="4">
        <v>57</v>
      </c>
      <c r="U63" s="3">
        <v>11.2</v>
      </c>
      <c r="V63" s="4">
        <v>14</v>
      </c>
      <c r="W63" s="3">
        <v>17.600000000000001</v>
      </c>
      <c r="X63" s="4">
        <v>20</v>
      </c>
      <c r="Y63" s="3" t="s">
        <v>15</v>
      </c>
      <c r="Z63" s="4">
        <v>57</v>
      </c>
      <c r="AA63" s="3">
        <v>35</v>
      </c>
      <c r="AB63" s="4">
        <v>57</v>
      </c>
    </row>
    <row r="64" spans="1:28" ht="18.75">
      <c r="A64" s="3" t="s">
        <v>918</v>
      </c>
      <c r="B64" s="4">
        <v>12</v>
      </c>
      <c r="C64" s="3">
        <v>246</v>
      </c>
      <c r="D64" s="4">
        <v>58</v>
      </c>
      <c r="E64" s="3">
        <v>41</v>
      </c>
      <c r="F64" s="4">
        <v>58</v>
      </c>
      <c r="G64" s="3" t="s">
        <v>17</v>
      </c>
      <c r="H64" s="4">
        <v>13</v>
      </c>
      <c r="I64" s="3">
        <v>16.5</v>
      </c>
      <c r="J64" s="4">
        <v>15</v>
      </c>
      <c r="K64" s="3">
        <v>22</v>
      </c>
      <c r="L64" s="4">
        <v>58</v>
      </c>
      <c r="M64" s="3" t="s">
        <v>15</v>
      </c>
      <c r="N64" s="4">
        <v>58</v>
      </c>
      <c r="O64" s="3" t="s">
        <v>630</v>
      </c>
      <c r="P64" s="4">
        <v>12</v>
      </c>
      <c r="Q64" s="3">
        <v>226</v>
      </c>
      <c r="R64" s="4">
        <v>58</v>
      </c>
      <c r="S64" s="3">
        <v>37</v>
      </c>
      <c r="T64" s="4">
        <v>58</v>
      </c>
      <c r="U64" s="3">
        <v>11.3</v>
      </c>
      <c r="V64" s="4">
        <v>13</v>
      </c>
      <c r="W64" s="3">
        <v>17.7</v>
      </c>
      <c r="X64" s="4">
        <v>20</v>
      </c>
      <c r="Y64" s="3">
        <v>25</v>
      </c>
      <c r="Z64" s="4">
        <v>58</v>
      </c>
      <c r="AA64" s="3">
        <v>36</v>
      </c>
      <c r="AB64" s="4">
        <v>58</v>
      </c>
    </row>
    <row r="65" spans="1:28" ht="18.75">
      <c r="A65" s="3" t="s">
        <v>919</v>
      </c>
      <c r="B65" s="4">
        <v>11</v>
      </c>
      <c r="C65" s="3">
        <v>248</v>
      </c>
      <c r="D65" s="4">
        <v>59</v>
      </c>
      <c r="E65" s="3" t="s">
        <v>15</v>
      </c>
      <c r="F65" s="4">
        <v>59</v>
      </c>
      <c r="G65" s="3">
        <v>10.1</v>
      </c>
      <c r="H65" s="4">
        <v>12</v>
      </c>
      <c r="I65" s="3">
        <v>16.600000000000001</v>
      </c>
      <c r="J65" s="4">
        <v>15</v>
      </c>
      <c r="K65" s="3" t="s">
        <v>15</v>
      </c>
      <c r="L65" s="4">
        <v>59</v>
      </c>
      <c r="M65" s="3">
        <v>18</v>
      </c>
      <c r="N65" s="4">
        <v>59</v>
      </c>
      <c r="O65" s="3" t="s">
        <v>631</v>
      </c>
      <c r="P65" s="4">
        <v>11</v>
      </c>
      <c r="Q65" s="3">
        <v>228</v>
      </c>
      <c r="R65" s="4">
        <v>59</v>
      </c>
      <c r="S65" s="3" t="s">
        <v>15</v>
      </c>
      <c r="T65" s="4">
        <v>59</v>
      </c>
      <c r="U65" s="3">
        <v>11.4</v>
      </c>
      <c r="V65" s="4">
        <v>12</v>
      </c>
      <c r="W65" s="3">
        <v>17.8</v>
      </c>
      <c r="X65" s="4">
        <v>19</v>
      </c>
      <c r="Y65" s="3" t="s">
        <v>15</v>
      </c>
      <c r="Z65" s="4">
        <v>59</v>
      </c>
      <c r="AA65" s="3">
        <v>37</v>
      </c>
      <c r="AB65" s="4">
        <v>59</v>
      </c>
    </row>
    <row r="66" spans="1:28" ht="18.75">
      <c r="A66" s="3" t="s">
        <v>920</v>
      </c>
      <c r="B66" s="4">
        <v>10</v>
      </c>
      <c r="C66" s="3">
        <v>250</v>
      </c>
      <c r="D66" s="4">
        <v>60</v>
      </c>
      <c r="E66" s="3">
        <v>42</v>
      </c>
      <c r="F66" s="4">
        <v>60</v>
      </c>
      <c r="G66" s="3" t="s">
        <v>17</v>
      </c>
      <c r="H66" s="4">
        <v>11</v>
      </c>
      <c r="I66" s="3">
        <v>16.7</v>
      </c>
      <c r="J66" s="4">
        <v>14</v>
      </c>
      <c r="K66" s="3">
        <v>23</v>
      </c>
      <c r="L66" s="4">
        <v>60</v>
      </c>
      <c r="M66" s="3" t="s">
        <v>17</v>
      </c>
      <c r="N66" s="4">
        <v>60</v>
      </c>
      <c r="O66" s="3" t="s">
        <v>632</v>
      </c>
      <c r="P66" s="4">
        <v>10</v>
      </c>
      <c r="Q66" s="3">
        <v>230</v>
      </c>
      <c r="R66" s="4">
        <v>60</v>
      </c>
      <c r="S66" s="3">
        <v>38</v>
      </c>
      <c r="T66" s="4">
        <v>60</v>
      </c>
      <c r="U66" s="3">
        <v>11.5</v>
      </c>
      <c r="V66" s="4">
        <v>11</v>
      </c>
      <c r="W66" s="3">
        <v>17.899999999999999</v>
      </c>
      <c r="X66" s="4">
        <v>19</v>
      </c>
      <c r="Y66" s="3">
        <v>26</v>
      </c>
      <c r="Z66" s="4">
        <v>60</v>
      </c>
      <c r="AA66" s="3">
        <v>38</v>
      </c>
      <c r="AB66" s="4">
        <v>60</v>
      </c>
    </row>
    <row r="67" spans="1:28" ht="18.75">
      <c r="A67" s="3" t="s">
        <v>921</v>
      </c>
      <c r="B67" s="4">
        <v>9</v>
      </c>
      <c r="C67" s="3">
        <v>252</v>
      </c>
      <c r="D67" s="4">
        <v>61</v>
      </c>
      <c r="E67" s="3" t="s">
        <v>15</v>
      </c>
      <c r="F67" s="4">
        <v>61</v>
      </c>
      <c r="G67" s="3">
        <v>10.199999999999999</v>
      </c>
      <c r="H67" s="4">
        <v>10</v>
      </c>
      <c r="I67" s="3">
        <v>16.8</v>
      </c>
      <c r="J67" s="4">
        <v>14</v>
      </c>
      <c r="K67" s="3" t="s">
        <v>15</v>
      </c>
      <c r="L67" s="4">
        <v>61</v>
      </c>
      <c r="M67" s="3">
        <v>19</v>
      </c>
      <c r="N67" s="4">
        <v>61</v>
      </c>
      <c r="O67" s="3" t="s">
        <v>633</v>
      </c>
      <c r="P67" s="4">
        <v>9</v>
      </c>
      <c r="Q67" s="3">
        <v>232</v>
      </c>
      <c r="R67" s="4">
        <v>61</v>
      </c>
      <c r="S67" s="3" t="s">
        <v>15</v>
      </c>
      <c r="T67" s="4">
        <v>61</v>
      </c>
      <c r="U67" s="3">
        <v>11.6</v>
      </c>
      <c r="V67" s="4">
        <v>10</v>
      </c>
      <c r="W67" s="3">
        <v>18</v>
      </c>
      <c r="X67" s="4">
        <v>18</v>
      </c>
      <c r="Y67" s="3" t="s">
        <v>15</v>
      </c>
      <c r="Z67" s="4">
        <v>61</v>
      </c>
      <c r="AA67" s="3">
        <v>40</v>
      </c>
      <c r="AB67" s="4">
        <v>61</v>
      </c>
    </row>
    <row r="68" spans="1:28" ht="18.75">
      <c r="A68" s="3" t="s">
        <v>922</v>
      </c>
      <c r="B68" s="4">
        <v>8</v>
      </c>
      <c r="C68" s="3">
        <v>254</v>
      </c>
      <c r="D68" s="4">
        <v>62</v>
      </c>
      <c r="E68" s="3">
        <v>43</v>
      </c>
      <c r="F68" s="4">
        <v>62</v>
      </c>
      <c r="G68" s="3">
        <v>10.3</v>
      </c>
      <c r="H68" s="4">
        <v>9</v>
      </c>
      <c r="I68" s="3">
        <v>16.899999999999999</v>
      </c>
      <c r="J68" s="4">
        <v>13</v>
      </c>
      <c r="K68" s="3">
        <v>24</v>
      </c>
      <c r="L68" s="4">
        <v>62</v>
      </c>
      <c r="M68" s="3" t="s">
        <v>17</v>
      </c>
      <c r="N68" s="4">
        <v>62</v>
      </c>
      <c r="O68" s="3" t="s">
        <v>634</v>
      </c>
      <c r="P68" s="4">
        <v>8</v>
      </c>
      <c r="Q68" s="3">
        <v>234</v>
      </c>
      <c r="R68" s="4">
        <v>62</v>
      </c>
      <c r="S68" s="3">
        <v>39</v>
      </c>
      <c r="T68" s="4">
        <v>62</v>
      </c>
      <c r="U68" s="3">
        <v>11.7</v>
      </c>
      <c r="V68" s="4">
        <v>9</v>
      </c>
      <c r="W68" s="3">
        <v>18.100000000000001</v>
      </c>
      <c r="X68" s="4">
        <v>18</v>
      </c>
      <c r="Y68" s="3">
        <v>27</v>
      </c>
      <c r="Z68" s="4">
        <v>62</v>
      </c>
      <c r="AA68" s="3">
        <v>42</v>
      </c>
      <c r="AB68" s="4">
        <v>62</v>
      </c>
    </row>
    <row r="69" spans="1:28" ht="18.75">
      <c r="A69" s="3" t="s">
        <v>923</v>
      </c>
      <c r="B69" s="4">
        <v>7</v>
      </c>
      <c r="C69" s="3">
        <v>256</v>
      </c>
      <c r="D69" s="4">
        <v>63</v>
      </c>
      <c r="E69" s="3" t="s">
        <v>15</v>
      </c>
      <c r="F69" s="4">
        <v>63</v>
      </c>
      <c r="G69" s="3">
        <v>10.4</v>
      </c>
      <c r="H69" s="4">
        <v>8</v>
      </c>
      <c r="I69" s="3">
        <v>17</v>
      </c>
      <c r="J69" s="4">
        <v>13</v>
      </c>
      <c r="K69" s="3">
        <v>25</v>
      </c>
      <c r="L69" s="4">
        <v>63</v>
      </c>
      <c r="M69" s="3">
        <v>20</v>
      </c>
      <c r="N69" s="4">
        <v>63</v>
      </c>
      <c r="O69" s="3" t="s">
        <v>635</v>
      </c>
      <c r="P69" s="4">
        <v>7</v>
      </c>
      <c r="Q69" s="3">
        <v>236</v>
      </c>
      <c r="R69" s="4">
        <v>63</v>
      </c>
      <c r="S69" s="3" t="s">
        <v>15</v>
      </c>
      <c r="T69" s="4">
        <v>63</v>
      </c>
      <c r="U69" s="3">
        <v>11.8</v>
      </c>
      <c r="V69" s="4">
        <v>8</v>
      </c>
      <c r="W69" s="3">
        <v>18.2</v>
      </c>
      <c r="X69" s="4">
        <v>17</v>
      </c>
      <c r="Y69" s="3">
        <v>28</v>
      </c>
      <c r="Z69" s="4">
        <v>63</v>
      </c>
      <c r="AA69" s="3">
        <v>44</v>
      </c>
      <c r="AB69" s="4">
        <v>63</v>
      </c>
    </row>
    <row r="70" spans="1:28" ht="18.75">
      <c r="A70" s="3" t="s">
        <v>924</v>
      </c>
      <c r="B70" s="4">
        <v>6</v>
      </c>
      <c r="C70" s="3">
        <v>258</v>
      </c>
      <c r="D70" s="4">
        <v>64</v>
      </c>
      <c r="E70" s="3">
        <v>44</v>
      </c>
      <c r="F70" s="4">
        <v>64</v>
      </c>
      <c r="G70" s="3">
        <v>10.5</v>
      </c>
      <c r="H70" s="4">
        <v>7</v>
      </c>
      <c r="I70" s="3">
        <v>17.100000000000001</v>
      </c>
      <c r="J70" s="4">
        <v>12</v>
      </c>
      <c r="K70" s="3">
        <v>26</v>
      </c>
      <c r="L70" s="4">
        <v>64</v>
      </c>
      <c r="M70" s="3">
        <v>21</v>
      </c>
      <c r="N70" s="4">
        <v>64</v>
      </c>
      <c r="O70" s="3" t="s">
        <v>636</v>
      </c>
      <c r="P70" s="4">
        <v>6</v>
      </c>
      <c r="Q70" s="3">
        <v>238</v>
      </c>
      <c r="R70" s="4">
        <v>64</v>
      </c>
      <c r="S70" s="3">
        <v>40</v>
      </c>
      <c r="T70" s="4">
        <v>64</v>
      </c>
      <c r="U70" s="3">
        <v>11.9</v>
      </c>
      <c r="V70" s="4">
        <v>7</v>
      </c>
      <c r="W70" s="3">
        <v>18.3</v>
      </c>
      <c r="X70" s="4">
        <v>17</v>
      </c>
      <c r="Y70" s="3">
        <v>29</v>
      </c>
      <c r="Z70" s="4">
        <v>64</v>
      </c>
      <c r="AA70" s="3">
        <v>46</v>
      </c>
      <c r="AB70" s="4">
        <v>64</v>
      </c>
    </row>
    <row r="71" spans="1:28" ht="18.75">
      <c r="A71" s="3" t="s">
        <v>868</v>
      </c>
      <c r="B71" s="4">
        <v>5</v>
      </c>
      <c r="C71" s="3">
        <v>260</v>
      </c>
      <c r="D71" s="4">
        <v>65</v>
      </c>
      <c r="E71" s="3" t="s">
        <v>15</v>
      </c>
      <c r="F71" s="4">
        <v>65</v>
      </c>
      <c r="G71" s="3">
        <v>10.6</v>
      </c>
      <c r="H71" s="4">
        <v>6</v>
      </c>
      <c r="I71" s="3">
        <v>17.2</v>
      </c>
      <c r="J71" s="4">
        <v>12</v>
      </c>
      <c r="K71" s="3">
        <v>27</v>
      </c>
      <c r="L71" s="4">
        <v>65</v>
      </c>
      <c r="M71" s="3">
        <v>22</v>
      </c>
      <c r="N71" s="4">
        <v>65</v>
      </c>
      <c r="O71" s="3" t="s">
        <v>637</v>
      </c>
      <c r="P71" s="4">
        <v>5</v>
      </c>
      <c r="Q71" s="3">
        <v>240</v>
      </c>
      <c r="R71" s="4">
        <v>65</v>
      </c>
      <c r="S71" s="3" t="s">
        <v>15</v>
      </c>
      <c r="T71" s="4">
        <v>65</v>
      </c>
      <c r="U71" s="3">
        <v>12</v>
      </c>
      <c r="V71" s="4">
        <v>6</v>
      </c>
      <c r="W71" s="3">
        <v>18.399999999999999</v>
      </c>
      <c r="X71" s="4">
        <v>16</v>
      </c>
      <c r="Y71" s="3">
        <v>30</v>
      </c>
      <c r="Z71" s="4">
        <v>65</v>
      </c>
      <c r="AA71" s="3">
        <v>48</v>
      </c>
      <c r="AB71" s="4">
        <v>65</v>
      </c>
    </row>
    <row r="72" spans="1:28" ht="18.75">
      <c r="A72" s="3" t="s">
        <v>869</v>
      </c>
      <c r="B72" s="4">
        <v>4</v>
      </c>
      <c r="C72" s="3">
        <v>262</v>
      </c>
      <c r="D72" s="4">
        <v>66</v>
      </c>
      <c r="E72" s="3">
        <v>45</v>
      </c>
      <c r="F72" s="4">
        <v>66</v>
      </c>
      <c r="G72" s="3">
        <v>10.7</v>
      </c>
      <c r="H72" s="4">
        <v>5</v>
      </c>
      <c r="I72" s="3">
        <v>17.3</v>
      </c>
      <c r="J72" s="4">
        <v>11</v>
      </c>
      <c r="K72" s="3">
        <v>28</v>
      </c>
      <c r="L72" s="4">
        <v>66</v>
      </c>
      <c r="M72" s="3">
        <v>23</v>
      </c>
      <c r="N72" s="4">
        <v>66</v>
      </c>
      <c r="O72" s="3" t="s">
        <v>638</v>
      </c>
      <c r="P72" s="4">
        <v>4</v>
      </c>
      <c r="Q72" s="3">
        <v>243</v>
      </c>
      <c r="R72" s="4">
        <v>66</v>
      </c>
      <c r="S72" s="3">
        <v>41</v>
      </c>
      <c r="T72" s="4">
        <v>66</v>
      </c>
      <c r="U72" s="3">
        <v>12.1</v>
      </c>
      <c r="V72" s="4">
        <v>5</v>
      </c>
      <c r="W72" s="3">
        <v>18.5</v>
      </c>
      <c r="X72" s="4">
        <v>16</v>
      </c>
      <c r="Y72" s="3">
        <v>31</v>
      </c>
      <c r="Z72" s="4">
        <v>66</v>
      </c>
      <c r="AA72" s="3">
        <v>51</v>
      </c>
      <c r="AB72" s="4">
        <v>66</v>
      </c>
    </row>
    <row r="73" spans="1:28" ht="18.75">
      <c r="A73" s="3" t="s">
        <v>870</v>
      </c>
      <c r="B73" s="4">
        <v>3</v>
      </c>
      <c r="C73" s="3">
        <v>264</v>
      </c>
      <c r="D73" s="4">
        <v>67</v>
      </c>
      <c r="E73" s="3" t="s">
        <v>15</v>
      </c>
      <c r="F73" s="4">
        <v>67</v>
      </c>
      <c r="G73" s="3">
        <v>10.8</v>
      </c>
      <c r="H73" s="4">
        <v>4</v>
      </c>
      <c r="I73" s="3">
        <v>17.399999999999999</v>
      </c>
      <c r="J73" s="4">
        <v>11</v>
      </c>
      <c r="K73" s="3">
        <v>29</v>
      </c>
      <c r="L73" s="4">
        <v>67</v>
      </c>
      <c r="M73" s="3">
        <v>24</v>
      </c>
      <c r="N73" s="4">
        <v>67</v>
      </c>
      <c r="O73" s="3" t="s">
        <v>563</v>
      </c>
      <c r="P73" s="4">
        <v>3</v>
      </c>
      <c r="Q73" s="3">
        <v>246</v>
      </c>
      <c r="R73" s="4">
        <v>67</v>
      </c>
      <c r="S73" s="3" t="s">
        <v>15</v>
      </c>
      <c r="T73" s="4">
        <v>67</v>
      </c>
      <c r="U73" s="3">
        <v>12.2</v>
      </c>
      <c r="V73" s="4">
        <v>4</v>
      </c>
      <c r="W73" s="3">
        <v>18.600000000000001</v>
      </c>
      <c r="X73" s="4">
        <v>15</v>
      </c>
      <c r="Y73" s="3">
        <v>32</v>
      </c>
      <c r="Z73" s="4">
        <v>67</v>
      </c>
      <c r="AA73" s="3">
        <v>54</v>
      </c>
      <c r="AB73" s="4">
        <v>67</v>
      </c>
    </row>
    <row r="74" spans="1:28" ht="18.75">
      <c r="A74" s="3" t="s">
        <v>871</v>
      </c>
      <c r="B74" s="4">
        <v>2</v>
      </c>
      <c r="C74" s="3">
        <v>266</v>
      </c>
      <c r="D74" s="4">
        <v>68</v>
      </c>
      <c r="E74" s="3">
        <v>46</v>
      </c>
      <c r="F74" s="4">
        <v>68</v>
      </c>
      <c r="G74" s="3">
        <v>10.9</v>
      </c>
      <c r="H74" s="4">
        <v>4</v>
      </c>
      <c r="I74" s="3">
        <v>17.5</v>
      </c>
      <c r="J74" s="4">
        <v>10</v>
      </c>
      <c r="K74" s="3">
        <v>30</v>
      </c>
      <c r="L74" s="4">
        <v>68</v>
      </c>
      <c r="M74" s="3">
        <v>26</v>
      </c>
      <c r="N74" s="4">
        <v>68</v>
      </c>
      <c r="O74" s="3" t="s">
        <v>564</v>
      </c>
      <c r="P74" s="4">
        <v>2</v>
      </c>
      <c r="Q74" s="3">
        <v>249</v>
      </c>
      <c r="R74" s="4">
        <v>68</v>
      </c>
      <c r="S74" s="3">
        <v>42</v>
      </c>
      <c r="T74" s="4">
        <v>68</v>
      </c>
      <c r="U74" s="3">
        <v>12.3</v>
      </c>
      <c r="V74" s="4">
        <v>4</v>
      </c>
      <c r="W74" s="3">
        <v>18.7</v>
      </c>
      <c r="X74" s="4">
        <v>15</v>
      </c>
      <c r="Y74" s="3">
        <v>33</v>
      </c>
      <c r="Z74" s="4">
        <v>68</v>
      </c>
      <c r="AA74" s="3">
        <v>57</v>
      </c>
      <c r="AB74" s="4">
        <v>68</v>
      </c>
    </row>
    <row r="75" spans="1:28" ht="18.75">
      <c r="A75" s="3" t="s">
        <v>825</v>
      </c>
      <c r="B75" s="4">
        <v>1</v>
      </c>
      <c r="C75" s="3">
        <v>268</v>
      </c>
      <c r="D75" s="4">
        <v>69</v>
      </c>
      <c r="E75" s="3" t="s">
        <v>15</v>
      </c>
      <c r="F75" s="4">
        <v>69</v>
      </c>
      <c r="G75" s="3">
        <v>11</v>
      </c>
      <c r="H75" s="4">
        <v>3</v>
      </c>
      <c r="I75" s="3">
        <v>17.600000000000001</v>
      </c>
      <c r="J75" s="4">
        <v>10</v>
      </c>
      <c r="K75" s="3">
        <v>31</v>
      </c>
      <c r="L75" s="4">
        <v>69</v>
      </c>
      <c r="M75" s="3">
        <v>28</v>
      </c>
      <c r="N75" s="4">
        <v>69</v>
      </c>
      <c r="O75" s="3" t="s">
        <v>441</v>
      </c>
      <c r="P75" s="4">
        <v>1</v>
      </c>
      <c r="Q75" s="3">
        <v>252</v>
      </c>
      <c r="R75" s="4">
        <v>69</v>
      </c>
      <c r="S75" s="3" t="s">
        <v>15</v>
      </c>
      <c r="T75" s="4">
        <v>69</v>
      </c>
      <c r="U75" s="3">
        <v>12.4</v>
      </c>
      <c r="V75" s="4">
        <v>3</v>
      </c>
      <c r="W75" s="3">
        <v>18.8</v>
      </c>
      <c r="X75" s="4">
        <v>14</v>
      </c>
      <c r="Y75" s="3">
        <v>34</v>
      </c>
      <c r="Z75" s="4">
        <v>69</v>
      </c>
      <c r="AA75" s="3">
        <v>60</v>
      </c>
      <c r="AB75" s="4">
        <v>69</v>
      </c>
    </row>
    <row r="76" spans="1:28" ht="18.75">
      <c r="A76" s="3" t="s">
        <v>20</v>
      </c>
      <c r="B76" s="4">
        <v>1</v>
      </c>
      <c r="C76" s="3">
        <v>270</v>
      </c>
      <c r="D76" s="4">
        <v>70</v>
      </c>
      <c r="E76" s="3">
        <v>47</v>
      </c>
      <c r="F76" s="4">
        <v>70</v>
      </c>
      <c r="G76" s="3">
        <v>11.1</v>
      </c>
      <c r="H76" s="4">
        <v>3</v>
      </c>
      <c r="I76" s="3">
        <v>17.7</v>
      </c>
      <c r="J76" s="4">
        <v>9</v>
      </c>
      <c r="K76" s="3">
        <v>32</v>
      </c>
      <c r="L76" s="4">
        <v>70</v>
      </c>
      <c r="M76" s="3">
        <v>30</v>
      </c>
      <c r="N76" s="4">
        <v>70</v>
      </c>
      <c r="O76" s="3" t="s">
        <v>23</v>
      </c>
      <c r="P76" s="4">
        <v>1</v>
      </c>
      <c r="Q76" s="3">
        <v>255</v>
      </c>
      <c r="R76" s="4">
        <v>70</v>
      </c>
      <c r="S76" s="3">
        <v>43</v>
      </c>
      <c r="T76" s="4">
        <v>70</v>
      </c>
      <c r="U76" s="3">
        <v>12.5</v>
      </c>
      <c r="V76" s="4">
        <v>3</v>
      </c>
      <c r="W76" s="3">
        <v>18.899999999999999</v>
      </c>
      <c r="X76" s="4">
        <v>14</v>
      </c>
      <c r="Y76" s="3">
        <v>35</v>
      </c>
      <c r="Z76" s="4">
        <v>70</v>
      </c>
      <c r="AA76" s="3">
        <v>63</v>
      </c>
      <c r="AB76" s="4">
        <v>70</v>
      </c>
    </row>
    <row r="77" spans="1:28" ht="18.75">
      <c r="A77" s="3" t="s">
        <v>148</v>
      </c>
      <c r="B77" s="4">
        <v>0</v>
      </c>
      <c r="C77" s="3" t="s">
        <v>149</v>
      </c>
      <c r="D77" s="4">
        <v>70</v>
      </c>
      <c r="E77" s="3" t="s">
        <v>137</v>
      </c>
      <c r="F77" s="4">
        <v>70</v>
      </c>
      <c r="G77" s="3">
        <v>11.2</v>
      </c>
      <c r="H77" s="4">
        <v>2</v>
      </c>
      <c r="I77" s="3">
        <v>17.8</v>
      </c>
      <c r="J77" s="4">
        <v>9</v>
      </c>
      <c r="K77" s="3" t="s">
        <v>151</v>
      </c>
      <c r="L77" s="4">
        <v>70</v>
      </c>
      <c r="M77" s="3" t="s">
        <v>99</v>
      </c>
      <c r="N77" s="4">
        <v>70</v>
      </c>
      <c r="O77" s="3" t="s">
        <v>108</v>
      </c>
      <c r="P77" s="4">
        <v>0</v>
      </c>
      <c r="Q77" s="3" t="s">
        <v>109</v>
      </c>
      <c r="R77" s="4">
        <v>70</v>
      </c>
      <c r="S77" s="3" t="s">
        <v>64</v>
      </c>
      <c r="T77" s="4">
        <v>70</v>
      </c>
      <c r="U77" s="3">
        <v>12.6</v>
      </c>
      <c r="V77" s="4">
        <v>2</v>
      </c>
      <c r="W77" s="3">
        <v>19</v>
      </c>
      <c r="X77" s="4">
        <v>13</v>
      </c>
      <c r="Y77" s="3" t="s">
        <v>89</v>
      </c>
      <c r="Z77" s="4">
        <v>70</v>
      </c>
      <c r="AA77" s="3" t="s">
        <v>143</v>
      </c>
      <c r="AB77" s="4">
        <v>70</v>
      </c>
    </row>
    <row r="78" spans="1:28" ht="18.75">
      <c r="A78" s="3">
        <v>0</v>
      </c>
      <c r="B78" s="4">
        <v>0</v>
      </c>
      <c r="C78" s="3"/>
      <c r="D78" s="3"/>
      <c r="E78" s="3"/>
      <c r="F78" s="3">
        <v>0</v>
      </c>
      <c r="G78" s="3">
        <v>11.3</v>
      </c>
      <c r="H78" s="4">
        <v>2</v>
      </c>
      <c r="I78" s="3">
        <v>17.899999999999999</v>
      </c>
      <c r="J78" s="4">
        <v>8</v>
      </c>
      <c r="K78" s="3"/>
      <c r="L78" s="3">
        <v>0</v>
      </c>
      <c r="M78" s="3"/>
      <c r="N78" s="3"/>
      <c r="O78" s="3">
        <v>0</v>
      </c>
      <c r="P78" s="4">
        <v>0</v>
      </c>
      <c r="Q78" s="3"/>
      <c r="R78" s="4"/>
      <c r="S78" s="3"/>
      <c r="T78" s="4">
        <v>0</v>
      </c>
      <c r="U78" s="3">
        <v>12.7</v>
      </c>
      <c r="V78" s="4">
        <v>2</v>
      </c>
      <c r="W78" s="3">
        <v>19.100000000000001</v>
      </c>
      <c r="X78" s="4">
        <v>13</v>
      </c>
      <c r="Y78" s="3"/>
      <c r="Z78" s="4">
        <v>0</v>
      </c>
      <c r="AA78" s="3"/>
      <c r="AB78" s="3"/>
    </row>
    <row r="79" spans="1:28" ht="18.75">
      <c r="A79" s="3"/>
      <c r="B79" s="4">
        <v>0</v>
      </c>
      <c r="C79" s="3"/>
      <c r="D79" s="3">
        <v>0</v>
      </c>
      <c r="E79" s="3"/>
      <c r="F79" s="3">
        <v>0</v>
      </c>
      <c r="G79" s="3">
        <v>11.4</v>
      </c>
      <c r="H79" s="4">
        <v>1</v>
      </c>
      <c r="I79" s="3">
        <v>18</v>
      </c>
      <c r="J79" s="4">
        <v>8</v>
      </c>
      <c r="K79" s="3"/>
      <c r="L79" s="3">
        <v>0</v>
      </c>
      <c r="M79" s="3"/>
      <c r="N79" s="3"/>
      <c r="O79" s="3"/>
      <c r="P79" s="4">
        <v>0</v>
      </c>
      <c r="Q79" s="3"/>
      <c r="R79" s="4">
        <v>0</v>
      </c>
      <c r="S79" s="3"/>
      <c r="T79" s="4">
        <v>0</v>
      </c>
      <c r="U79" s="3">
        <v>12.8</v>
      </c>
      <c r="V79" s="4">
        <v>1</v>
      </c>
      <c r="W79" s="3">
        <v>19.2</v>
      </c>
      <c r="X79" s="4">
        <v>12</v>
      </c>
      <c r="Y79" s="3"/>
      <c r="Z79" s="4">
        <v>0</v>
      </c>
      <c r="AA79" s="3"/>
      <c r="AB79" s="3"/>
    </row>
    <row r="80" spans="1:28" ht="18.75">
      <c r="G80" s="3">
        <v>11.5</v>
      </c>
      <c r="H80" s="40">
        <v>1</v>
      </c>
      <c r="I80" s="3">
        <v>18.100000000000001</v>
      </c>
      <c r="J80" s="4">
        <v>7</v>
      </c>
      <c r="U80" s="3">
        <v>12.9</v>
      </c>
      <c r="V80" s="4">
        <v>1</v>
      </c>
      <c r="W80" s="3">
        <v>19.3</v>
      </c>
      <c r="X80" s="4">
        <v>12</v>
      </c>
    </row>
    <row r="81" spans="7:24" ht="18.75">
      <c r="G81" s="3" t="s">
        <v>150</v>
      </c>
      <c r="H81" s="40">
        <v>0</v>
      </c>
      <c r="I81" s="3">
        <v>18.2</v>
      </c>
      <c r="J81" s="4">
        <v>7</v>
      </c>
      <c r="U81" s="3" t="s">
        <v>142</v>
      </c>
      <c r="V81" s="4">
        <v>0</v>
      </c>
      <c r="W81" s="3">
        <v>19.399999999999999</v>
      </c>
      <c r="X81" s="4">
        <v>11</v>
      </c>
    </row>
    <row r="82" spans="7:24" ht="18.75">
      <c r="G82" s="3">
        <v>0</v>
      </c>
      <c r="H82" s="40">
        <v>0</v>
      </c>
      <c r="I82" s="3">
        <v>18.3</v>
      </c>
      <c r="J82" s="4">
        <v>6</v>
      </c>
      <c r="U82" s="3">
        <v>0</v>
      </c>
      <c r="V82" s="4">
        <v>0</v>
      </c>
      <c r="W82" s="3">
        <v>19.5</v>
      </c>
      <c r="X82" s="4">
        <v>11</v>
      </c>
    </row>
    <row r="83" spans="7:24" ht="18.75">
      <c r="I83" s="3">
        <v>18.399999999999999</v>
      </c>
      <c r="J83" s="4">
        <v>6</v>
      </c>
      <c r="W83" s="3">
        <v>19.600000000000001</v>
      </c>
      <c r="X83" s="4">
        <v>11</v>
      </c>
    </row>
    <row r="84" spans="7:24" ht="18.75">
      <c r="I84" s="3">
        <v>18.5</v>
      </c>
      <c r="J84" s="4">
        <v>5</v>
      </c>
      <c r="W84" s="3">
        <v>19.7</v>
      </c>
      <c r="X84" s="4">
        <v>10</v>
      </c>
    </row>
    <row r="85" spans="7:24" ht="18.75">
      <c r="I85" s="3">
        <v>18.600000000000001</v>
      </c>
      <c r="J85" s="4">
        <v>5</v>
      </c>
      <c r="W85" s="3">
        <v>19.8</v>
      </c>
      <c r="X85" s="4">
        <v>10</v>
      </c>
    </row>
    <row r="86" spans="7:24" ht="18.75">
      <c r="I86" s="3">
        <v>18.7</v>
      </c>
      <c r="J86" s="4">
        <v>5</v>
      </c>
      <c r="W86" s="3">
        <v>19.899999999999999</v>
      </c>
      <c r="X86" s="4">
        <v>10</v>
      </c>
    </row>
    <row r="87" spans="7:24" ht="18.75">
      <c r="I87" s="3">
        <v>18.8</v>
      </c>
      <c r="J87" s="4">
        <v>4</v>
      </c>
      <c r="W87" s="3">
        <v>20</v>
      </c>
      <c r="X87" s="4">
        <v>9</v>
      </c>
    </row>
    <row r="88" spans="7:24" ht="18.75">
      <c r="I88" s="3">
        <v>18.899999999999999</v>
      </c>
      <c r="J88" s="4">
        <v>4</v>
      </c>
      <c r="W88" s="3">
        <v>20.100000000000001</v>
      </c>
      <c r="X88" s="4">
        <v>9</v>
      </c>
    </row>
    <row r="89" spans="7:24" ht="18.75">
      <c r="I89" s="3">
        <v>19</v>
      </c>
      <c r="J89" s="4">
        <v>4</v>
      </c>
      <c r="W89" s="3">
        <v>20.2</v>
      </c>
      <c r="X89" s="4">
        <v>9</v>
      </c>
    </row>
    <row r="90" spans="7:24" ht="18.75">
      <c r="I90" s="3">
        <v>19.100000000000001</v>
      </c>
      <c r="J90" s="4">
        <v>3</v>
      </c>
      <c r="W90" s="3">
        <v>20.3</v>
      </c>
      <c r="X90" s="4">
        <v>8</v>
      </c>
    </row>
    <row r="91" spans="7:24" ht="18.75">
      <c r="I91" s="3">
        <v>19.2</v>
      </c>
      <c r="J91" s="4">
        <v>3</v>
      </c>
      <c r="W91" s="3">
        <v>20.399999999999999</v>
      </c>
      <c r="X91" s="4">
        <v>8</v>
      </c>
    </row>
    <row r="92" spans="7:24" ht="18.75">
      <c r="I92" s="3">
        <v>19.3</v>
      </c>
      <c r="J92" s="4">
        <v>3</v>
      </c>
      <c r="W92" s="3">
        <v>20.5</v>
      </c>
      <c r="X92" s="4">
        <v>8</v>
      </c>
    </row>
    <row r="93" spans="7:24" ht="18.75">
      <c r="I93" s="3">
        <v>19.399999999999999</v>
      </c>
      <c r="J93" s="4">
        <v>2</v>
      </c>
      <c r="W93" s="3">
        <v>20.6</v>
      </c>
      <c r="X93" s="4">
        <v>7</v>
      </c>
    </row>
    <row r="94" spans="7:24" ht="18.75">
      <c r="I94" s="3">
        <v>19.5</v>
      </c>
      <c r="J94" s="4">
        <v>2</v>
      </c>
      <c r="W94" s="3">
        <v>20.7</v>
      </c>
      <c r="X94" s="4">
        <v>7</v>
      </c>
    </row>
    <row r="95" spans="7:24" ht="18.75">
      <c r="I95" s="3">
        <v>19.600000000000001</v>
      </c>
      <c r="J95" s="4">
        <v>2</v>
      </c>
      <c r="W95" s="3">
        <v>20.8</v>
      </c>
      <c r="X95" s="4">
        <v>7</v>
      </c>
    </row>
    <row r="96" spans="7:24" ht="18.75">
      <c r="I96" s="3">
        <v>19.7</v>
      </c>
      <c r="J96" s="4">
        <v>1</v>
      </c>
      <c r="W96" s="3">
        <v>20.9</v>
      </c>
      <c r="X96" s="4">
        <v>6</v>
      </c>
    </row>
    <row r="97" spans="9:24" ht="18.75">
      <c r="I97" s="3">
        <v>19.8</v>
      </c>
      <c r="J97" s="4">
        <v>1</v>
      </c>
      <c r="W97" s="3">
        <v>21</v>
      </c>
      <c r="X97" s="4">
        <v>6</v>
      </c>
    </row>
    <row r="98" spans="9:24" ht="18.75">
      <c r="I98" s="3">
        <v>19.899999999999999</v>
      </c>
      <c r="J98" s="4">
        <v>1</v>
      </c>
      <c r="W98" s="3">
        <v>21.1</v>
      </c>
      <c r="X98" s="4">
        <v>6</v>
      </c>
    </row>
    <row r="99" spans="9:24" ht="18.75">
      <c r="I99" s="3">
        <v>20</v>
      </c>
      <c r="J99" s="4">
        <v>0</v>
      </c>
      <c r="W99" s="3">
        <v>21.2</v>
      </c>
      <c r="X99" s="4">
        <v>5</v>
      </c>
    </row>
    <row r="100" spans="9:24" ht="18.75">
      <c r="I100" s="3">
        <v>0</v>
      </c>
      <c r="J100" s="4">
        <v>0</v>
      </c>
      <c r="W100" s="3">
        <v>21.3</v>
      </c>
      <c r="X100" s="4">
        <v>5</v>
      </c>
    </row>
    <row r="101" spans="9:24" ht="18.75">
      <c r="W101" s="3">
        <v>21.4</v>
      </c>
      <c r="X101" s="4">
        <v>5</v>
      </c>
    </row>
    <row r="102" spans="9:24" ht="18.75">
      <c r="W102" s="3">
        <v>21.5</v>
      </c>
      <c r="X102" s="4">
        <v>4</v>
      </c>
    </row>
    <row r="103" spans="9:24" ht="18.75">
      <c r="W103" s="3">
        <v>21.6</v>
      </c>
      <c r="X103" s="4">
        <v>4</v>
      </c>
    </row>
    <row r="104" spans="9:24" ht="18.75">
      <c r="W104" s="3">
        <v>21.7</v>
      </c>
      <c r="X104" s="4">
        <v>4</v>
      </c>
    </row>
    <row r="105" spans="9:24" ht="18.75">
      <c r="W105" s="3">
        <v>21.8</v>
      </c>
      <c r="X105" s="4">
        <v>3</v>
      </c>
    </row>
    <row r="106" spans="9:24" ht="18.75">
      <c r="W106" s="3">
        <v>21.9</v>
      </c>
      <c r="X106" s="4">
        <v>3</v>
      </c>
    </row>
    <row r="107" spans="9:24" ht="18.75">
      <c r="W107" s="3">
        <v>22</v>
      </c>
      <c r="X107" s="4">
        <v>3</v>
      </c>
    </row>
    <row r="108" spans="9:24" ht="18.75">
      <c r="W108" s="3">
        <v>22.1</v>
      </c>
      <c r="X108" s="4">
        <v>2</v>
      </c>
    </row>
    <row r="109" spans="9:24" ht="18.75">
      <c r="W109" s="3">
        <v>22.2</v>
      </c>
      <c r="X109" s="4">
        <v>2</v>
      </c>
    </row>
    <row r="110" spans="9:24" ht="18.75">
      <c r="W110" s="3">
        <v>22.3</v>
      </c>
      <c r="X110" s="4">
        <v>2</v>
      </c>
    </row>
    <row r="111" spans="9:24" ht="18.75">
      <c r="W111" s="3">
        <v>22.4</v>
      </c>
      <c r="X111" s="4">
        <v>1</v>
      </c>
    </row>
    <row r="112" spans="9:24" ht="18.75">
      <c r="W112" s="3">
        <v>22.5</v>
      </c>
      <c r="X112" s="4">
        <v>1</v>
      </c>
    </row>
    <row r="113" spans="23:24" ht="18.75">
      <c r="W113" s="3">
        <v>22.6</v>
      </c>
      <c r="X113" s="4">
        <v>1</v>
      </c>
    </row>
    <row r="114" spans="23:24" ht="18.75">
      <c r="W114" s="3">
        <v>22.7</v>
      </c>
      <c r="X114" s="4">
        <v>0</v>
      </c>
    </row>
    <row r="115" spans="23:24" ht="18.75">
      <c r="W115" s="3">
        <v>0</v>
      </c>
      <c r="X115" s="4">
        <v>0</v>
      </c>
    </row>
  </sheetData>
  <sheetProtection sheet="1" selectLockedCells="1" selectUnlockedCells="1"/>
  <mergeCells count="2">
    <mergeCell ref="A3:N3"/>
    <mergeCell ref="O3:AB3"/>
  </mergeCells>
  <pageMargins left="0.46875" right="0.40625"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2</vt:i4>
      </vt:variant>
    </vt:vector>
  </HeadingPairs>
  <TitlesOfParts>
    <vt:vector size="18" baseType="lpstr">
      <vt:lpstr>7 лет</vt:lpstr>
      <vt:lpstr>8 лет</vt:lpstr>
      <vt:lpstr>9 лет</vt:lpstr>
      <vt:lpstr>10 лет</vt:lpstr>
      <vt:lpstr>11 лет</vt:lpstr>
      <vt:lpstr>12 лет</vt:lpstr>
      <vt:lpstr>13 лет</vt:lpstr>
      <vt:lpstr>14 лет</vt:lpstr>
      <vt:lpstr>15 лет</vt:lpstr>
      <vt:lpstr>16 лет</vt:lpstr>
      <vt:lpstr>17 лет</vt:lpstr>
      <vt:lpstr>ПРОТОКОЛ</vt:lpstr>
      <vt:lpstr>Командный зачет</vt:lpstr>
      <vt:lpstr>Личное первенство юноши</vt:lpstr>
      <vt:lpstr>Личное первенство девушки</vt:lpstr>
      <vt:lpstr>Формулы</vt:lpstr>
      <vt:lpstr>Формулы!OLE_LINK1</vt:lpstr>
      <vt:lpstr>Формулы!OLE_LINK2</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Диана Штаркман</dc:creator>
  <cp:lastModifiedBy>Пользователь Windows</cp:lastModifiedBy>
  <cp:lastPrinted>2023-04-12T11:00:03Z</cp:lastPrinted>
  <dcterms:created xsi:type="dcterms:W3CDTF">2022-04-14T12:33:33Z</dcterms:created>
  <dcterms:modified xsi:type="dcterms:W3CDTF">2023-10-31T05:48:57Z</dcterms:modified>
</cp:coreProperties>
</file>